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C1A5EA55-FBDB-48BB-993A-784AD622FD8D}" xr6:coauthVersionLast="47" xr6:coauthVersionMax="47" xr10:uidLastSave="{00000000-0000-0000-0000-000000000000}"/>
  <bookViews>
    <workbookView xWindow="-108" yWindow="-108" windowWidth="23256" windowHeight="13896" tabRatio="624" xr2:uid="{00000000-000D-0000-FFFF-FFFF00000000}"/>
  </bookViews>
  <sheets>
    <sheet name="表紙" sheetId="38" r:id="rId1"/>
    <sheet name="収入簿" sheetId="33" r:id="rId2"/>
    <sheet name="収入日ソート" sheetId="35" state="hidden" r:id="rId3"/>
    <sheet name="収①" sheetId="36" r:id="rId4"/>
    <sheet name="収②" sheetId="34" r:id="rId5"/>
    <sheet name="収③" sheetId="37" r:id="rId6"/>
    <sheet name="支出簿" sheetId="1" r:id="rId7"/>
    <sheet name="契約日ソート" sheetId="3" state="hidden" r:id="rId8"/>
    <sheet name="人件費" sheetId="2" state="hidden" r:id="rId9"/>
    <sheet name="人件費整理" sheetId="4" state="hidden" r:id="rId10"/>
    <sheet name="家屋費" sheetId="6" state="hidden" r:id="rId11"/>
    <sheet name="家屋費整理" sheetId="8" state="hidden" r:id="rId12"/>
    <sheet name="通信費" sheetId="7" state="hidden" r:id="rId13"/>
    <sheet name="通信費整理" sheetId="16" state="hidden" r:id="rId14"/>
    <sheet name="交通費" sheetId="9" state="hidden" r:id="rId15"/>
    <sheet name="交通費整理" sheetId="17" state="hidden" r:id="rId16"/>
    <sheet name="印刷費" sheetId="10" state="hidden" r:id="rId17"/>
    <sheet name="印刷費整理" sheetId="18" state="hidden" r:id="rId18"/>
    <sheet name="広告費" sheetId="11" state="hidden" r:id="rId19"/>
    <sheet name="広告費整理" sheetId="19" state="hidden" r:id="rId20"/>
    <sheet name="文具費" sheetId="12" state="hidden" r:id="rId21"/>
    <sheet name="文具費整理" sheetId="20" state="hidden" r:id="rId22"/>
    <sheet name="食糧費" sheetId="13" state="hidden" r:id="rId23"/>
    <sheet name="食糧費整理" sheetId="21" state="hidden" r:id="rId24"/>
    <sheet name="休泊費" sheetId="14" state="hidden" r:id="rId25"/>
    <sheet name="休泊費整理" sheetId="22" state="hidden" r:id="rId26"/>
    <sheet name="雑費" sheetId="15" state="hidden" r:id="rId27"/>
    <sheet name="雑費整理" sheetId="23" state="hidden" r:id="rId28"/>
    <sheet name="統合" sheetId="5" state="hidden" r:id="rId29"/>
    <sheet name="統合整理" sheetId="24" state="hidden" r:id="rId30"/>
    <sheet name="支①" sheetId="25" r:id="rId31"/>
    <sheet name="支②" sheetId="26" r:id="rId32"/>
    <sheet name="支③" sheetId="28" r:id="rId33"/>
    <sheet name="徴し難い" sheetId="30" r:id="rId34"/>
    <sheet name="振込明細書" sheetId="39" r:id="rId35"/>
    <sheet name="振込明細整理" sheetId="32" state="hidden" r:id="rId36"/>
    <sheet name="振込明細" sheetId="31" state="hidden" r:id="rId37"/>
  </sheets>
  <externalReferences>
    <externalReference r:id="rId38"/>
    <externalReference r:id="rId39"/>
  </externalReferences>
  <definedNames>
    <definedName name="_xlnm.Print_Area" localSheetId="30">支①!$A$1:$J$42</definedName>
    <definedName name="_xlnm.Print_Area" localSheetId="32">支③!$A$1:$F$32</definedName>
    <definedName name="_xlnm.Print_Area" localSheetId="3">収①!$A$1:$I$24</definedName>
    <definedName name="_xlnm.Print_Area" localSheetId="4">収②!$A$1:$I$16</definedName>
    <definedName name="_xlnm.Print_Area" localSheetId="5">収③!$A$1:$J$19</definedName>
    <definedName name="_xlnm.Print_Area" localSheetId="36">振込明細!$A$1:$D$28</definedName>
    <definedName name="_xlnm.Print_Area" localSheetId="34">振込明細書!$A$1:$D$23</definedName>
    <definedName name="_xlnm.Print_Area" localSheetId="33">徴し難い!$A$1:$E$27</definedName>
    <definedName name="_xlnm.Print_Area" localSheetId="0">表紙!$A$1:$X$45</definedName>
    <definedName name="_xlnm.Print_Titles" localSheetId="30">支①!$1:$3</definedName>
    <definedName name="_xlnm.Print_Titles" localSheetId="3">収①!$13:$15</definedName>
    <definedName name="_xlnm.Print_Titles" localSheetId="4">収②!$1:$3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1" i="1" l="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17" i="34"/>
  <c r="E18" i="34"/>
  <c r="E19" i="34"/>
  <c r="E20" i="34"/>
  <c r="E21" i="34"/>
  <c r="E22" i="34"/>
  <c r="E23" i="34"/>
  <c r="E24" i="34"/>
  <c r="E25" i="34"/>
  <c r="E26" i="34"/>
  <c r="E27" i="34"/>
  <c r="E28" i="34"/>
  <c r="E29" i="34"/>
  <c r="E30" i="34"/>
  <c r="E31" i="34"/>
  <c r="E32" i="34"/>
  <c r="E33" i="34"/>
  <c r="E34" i="34"/>
  <c r="E35" i="34"/>
  <c r="E36" i="34"/>
  <c r="E37" i="34"/>
  <c r="E38" i="34"/>
  <c r="E39" i="34"/>
  <c r="E40" i="34"/>
  <c r="E41" i="34"/>
  <c r="E42" i="34"/>
  <c r="E43" i="34"/>
  <c r="E44" i="34"/>
  <c r="E45" i="34"/>
  <c r="E46" i="34"/>
  <c r="E47" i="34"/>
  <c r="E48" i="34"/>
  <c r="E49" i="34"/>
  <c r="E50" i="34"/>
  <c r="E51" i="34"/>
  <c r="E52" i="34"/>
  <c r="E53" i="34"/>
  <c r="E54" i="34"/>
  <c r="E55" i="34"/>
  <c r="E56" i="34"/>
  <c r="E57" i="34"/>
  <c r="E58" i="34"/>
  <c r="E59" i="34"/>
  <c r="E60" i="34"/>
  <c r="E61" i="34"/>
  <c r="E62" i="34"/>
  <c r="E63" i="34"/>
  <c r="E64" i="34"/>
  <c r="E65" i="34"/>
  <c r="E66" i="34"/>
  <c r="E67" i="34"/>
  <c r="E68" i="34"/>
  <c r="E69" i="34"/>
  <c r="E70" i="34"/>
  <c r="E71" i="34"/>
  <c r="E72" i="34"/>
  <c r="E73" i="34"/>
  <c r="E74" i="34"/>
  <c r="E75" i="34"/>
  <c r="E76" i="34"/>
  <c r="E77" i="34"/>
  <c r="E78" i="34"/>
  <c r="E79" i="34"/>
  <c r="E80" i="34"/>
  <c r="E81" i="34"/>
  <c r="E82" i="34"/>
  <c r="E83" i="34"/>
  <c r="E84" i="34"/>
  <c r="E85" i="34"/>
  <c r="E86" i="34"/>
  <c r="E87" i="34"/>
  <c r="E88" i="34"/>
  <c r="E89" i="34"/>
  <c r="E5" i="34"/>
  <c r="E6" i="34"/>
  <c r="E7" i="34"/>
  <c r="E8" i="34"/>
  <c r="E9" i="34"/>
  <c r="E10" i="34"/>
  <c r="E11" i="34"/>
  <c r="E12" i="34"/>
  <c r="E13" i="34"/>
  <c r="E14" i="34"/>
  <c r="E15" i="34"/>
  <c r="E16" i="34"/>
  <c r="F5" i="34"/>
  <c r="G5" i="34"/>
  <c r="H5" i="34"/>
  <c r="F6" i="34"/>
  <c r="G6" i="34"/>
  <c r="H6" i="34"/>
  <c r="F7" i="34"/>
  <c r="G7" i="34"/>
  <c r="H7" i="34"/>
  <c r="F8" i="34"/>
  <c r="G8" i="34"/>
  <c r="H8" i="34"/>
  <c r="F9" i="34"/>
  <c r="G9" i="34"/>
  <c r="H9" i="34"/>
  <c r="F10" i="34"/>
  <c r="G10" i="34"/>
  <c r="H10" i="34"/>
  <c r="F11" i="34"/>
  <c r="G11" i="34"/>
  <c r="H11" i="34"/>
  <c r="F12" i="34"/>
  <c r="G12" i="34"/>
  <c r="H12" i="34"/>
  <c r="F13" i="34"/>
  <c r="G13" i="34"/>
  <c r="H13" i="34"/>
  <c r="F14" i="34"/>
  <c r="G14" i="34"/>
  <c r="H14" i="34"/>
  <c r="F15" i="34"/>
  <c r="G15" i="34"/>
  <c r="H15" i="34"/>
  <c r="F16" i="34"/>
  <c r="G16" i="34"/>
  <c r="H16" i="34"/>
  <c r="F17" i="34"/>
  <c r="G17" i="34"/>
  <c r="H17" i="34"/>
  <c r="F18" i="34"/>
  <c r="G18" i="34"/>
  <c r="H18" i="34"/>
  <c r="F19" i="34"/>
  <c r="G19" i="34"/>
  <c r="H19" i="34"/>
  <c r="F20" i="34"/>
  <c r="G20" i="34"/>
  <c r="H20" i="34"/>
  <c r="F21" i="34"/>
  <c r="G21" i="34"/>
  <c r="H21" i="34"/>
  <c r="F22" i="34"/>
  <c r="G22" i="34"/>
  <c r="H22" i="34"/>
  <c r="F23" i="34"/>
  <c r="G23" i="34"/>
  <c r="H23" i="34"/>
  <c r="F24" i="34"/>
  <c r="G24" i="34"/>
  <c r="H24" i="34"/>
  <c r="F25" i="34"/>
  <c r="G25" i="34"/>
  <c r="H25" i="34"/>
  <c r="F26" i="34"/>
  <c r="G26" i="34"/>
  <c r="H26" i="34"/>
  <c r="F27" i="34"/>
  <c r="G27" i="34"/>
  <c r="H27" i="34"/>
  <c r="F28" i="34"/>
  <c r="G28" i="34"/>
  <c r="H28" i="34"/>
  <c r="F29" i="34"/>
  <c r="G29" i="34"/>
  <c r="H29" i="34"/>
  <c r="F30" i="34"/>
  <c r="G30" i="34"/>
  <c r="H30" i="34"/>
  <c r="F31" i="34"/>
  <c r="G31" i="34"/>
  <c r="H31" i="34"/>
  <c r="F32" i="34"/>
  <c r="G32" i="34"/>
  <c r="H32" i="34"/>
  <c r="F33" i="34"/>
  <c r="G33" i="34"/>
  <c r="H33" i="34"/>
  <c r="F34" i="34"/>
  <c r="G34" i="34"/>
  <c r="H34" i="34"/>
  <c r="F35" i="34"/>
  <c r="G35" i="34"/>
  <c r="H35" i="34"/>
  <c r="F36" i="34"/>
  <c r="G36" i="34"/>
  <c r="H36" i="34"/>
  <c r="F37" i="34"/>
  <c r="G37" i="34"/>
  <c r="H37" i="34"/>
  <c r="F38" i="34"/>
  <c r="G38" i="34"/>
  <c r="H38" i="34"/>
  <c r="F39" i="34"/>
  <c r="G39" i="34"/>
  <c r="H39" i="34"/>
  <c r="F40" i="34"/>
  <c r="G40" i="34"/>
  <c r="H40" i="34"/>
  <c r="F41" i="34"/>
  <c r="G41" i="34"/>
  <c r="H41" i="34"/>
  <c r="F42" i="34"/>
  <c r="G42" i="34"/>
  <c r="H42" i="34"/>
  <c r="F43" i="34"/>
  <c r="G43" i="34"/>
  <c r="H43" i="34"/>
  <c r="F44" i="34"/>
  <c r="G44" i="34"/>
  <c r="H44" i="34"/>
  <c r="F45" i="34"/>
  <c r="G45" i="34"/>
  <c r="H45" i="34"/>
  <c r="F46" i="34"/>
  <c r="G46" i="34"/>
  <c r="H46" i="34"/>
  <c r="F47" i="34"/>
  <c r="G47" i="34"/>
  <c r="H47" i="34"/>
  <c r="F48" i="34"/>
  <c r="G48" i="34"/>
  <c r="H48" i="34"/>
  <c r="F49" i="34"/>
  <c r="G49" i="34"/>
  <c r="H49" i="34"/>
  <c r="F50" i="34"/>
  <c r="G50" i="34"/>
  <c r="H50" i="34"/>
  <c r="F51" i="34"/>
  <c r="G51" i="34"/>
  <c r="H51" i="34"/>
  <c r="F52" i="34"/>
  <c r="G52" i="34"/>
  <c r="H52" i="34"/>
  <c r="F53" i="34"/>
  <c r="G53" i="34"/>
  <c r="H53" i="34"/>
  <c r="F54" i="34"/>
  <c r="G54" i="34"/>
  <c r="H54" i="34"/>
  <c r="F55" i="34"/>
  <c r="G55" i="34"/>
  <c r="H55" i="34"/>
  <c r="F56" i="34"/>
  <c r="G56" i="34"/>
  <c r="H56" i="34"/>
  <c r="F57" i="34"/>
  <c r="G57" i="34"/>
  <c r="H57" i="34"/>
  <c r="F58" i="34"/>
  <c r="G58" i="34"/>
  <c r="H58" i="34"/>
  <c r="F59" i="34"/>
  <c r="G59" i="34"/>
  <c r="H59" i="34"/>
  <c r="F60" i="34"/>
  <c r="G60" i="34"/>
  <c r="H60" i="34"/>
  <c r="F61" i="34"/>
  <c r="G61" i="34"/>
  <c r="H61" i="34"/>
  <c r="F62" i="34"/>
  <c r="G62" i="34"/>
  <c r="H62" i="34"/>
  <c r="F63" i="34"/>
  <c r="G63" i="34"/>
  <c r="H63" i="34"/>
  <c r="F64" i="34"/>
  <c r="G64" i="34"/>
  <c r="H64" i="34"/>
  <c r="F65" i="34"/>
  <c r="G65" i="34"/>
  <c r="H65" i="34"/>
  <c r="F66" i="34"/>
  <c r="G66" i="34"/>
  <c r="H66" i="34"/>
  <c r="F67" i="34"/>
  <c r="G67" i="34"/>
  <c r="H67" i="34"/>
  <c r="F68" i="34"/>
  <c r="G68" i="34"/>
  <c r="H68" i="34"/>
  <c r="F69" i="34"/>
  <c r="G69" i="34"/>
  <c r="H69" i="34"/>
  <c r="F70" i="34"/>
  <c r="G70" i="34"/>
  <c r="H70" i="34"/>
  <c r="F71" i="34"/>
  <c r="G71" i="34"/>
  <c r="H71" i="34"/>
  <c r="F72" i="34"/>
  <c r="G72" i="34"/>
  <c r="H72" i="34"/>
  <c r="F73" i="34"/>
  <c r="G73" i="34"/>
  <c r="H73" i="34"/>
  <c r="F74" i="34"/>
  <c r="G74" i="34"/>
  <c r="H74" i="34"/>
  <c r="F75" i="34"/>
  <c r="G75" i="34"/>
  <c r="H75" i="34"/>
  <c r="F76" i="34"/>
  <c r="G76" i="34"/>
  <c r="H76" i="34"/>
  <c r="F77" i="34"/>
  <c r="G77" i="34"/>
  <c r="H77" i="34"/>
  <c r="F78" i="34"/>
  <c r="G78" i="34"/>
  <c r="H78" i="34"/>
  <c r="F79" i="34"/>
  <c r="G79" i="34"/>
  <c r="H79" i="34"/>
  <c r="F80" i="34"/>
  <c r="G80" i="34"/>
  <c r="H80" i="34"/>
  <c r="F81" i="34"/>
  <c r="G81" i="34"/>
  <c r="H81" i="34"/>
  <c r="F82" i="34"/>
  <c r="G82" i="34"/>
  <c r="H82" i="34"/>
  <c r="F83" i="34"/>
  <c r="G83" i="34"/>
  <c r="H83" i="34"/>
  <c r="F84" i="34"/>
  <c r="G84" i="34"/>
  <c r="H84" i="34"/>
  <c r="F85" i="34"/>
  <c r="G85" i="34"/>
  <c r="H85" i="34"/>
  <c r="F86" i="34"/>
  <c r="G86" i="34"/>
  <c r="H86" i="34"/>
  <c r="F87" i="34"/>
  <c r="G87" i="34"/>
  <c r="H87" i="34"/>
  <c r="F88" i="34"/>
  <c r="G88" i="34"/>
  <c r="H88" i="34"/>
  <c r="F89" i="34"/>
  <c r="G89" i="34"/>
  <c r="H89" i="34"/>
  <c r="F90" i="34"/>
  <c r="G90" i="34"/>
  <c r="H90" i="34"/>
  <c r="F91" i="34"/>
  <c r="G91" i="34"/>
  <c r="H91" i="34"/>
  <c r="F92" i="34"/>
  <c r="G92" i="34"/>
  <c r="H92" i="34"/>
  <c r="F93" i="34"/>
  <c r="G93" i="34"/>
  <c r="H93" i="34"/>
  <c r="F94" i="34"/>
  <c r="G94" i="34"/>
  <c r="H94" i="34"/>
  <c r="F95" i="34"/>
  <c r="G95" i="34"/>
  <c r="H95" i="34"/>
  <c r="F96" i="34"/>
  <c r="G96" i="34"/>
  <c r="H96" i="34"/>
  <c r="F97" i="34"/>
  <c r="G97" i="34"/>
  <c r="H97" i="34"/>
  <c r="F98" i="34"/>
  <c r="G98" i="34"/>
  <c r="H98" i="34"/>
  <c r="F99" i="34"/>
  <c r="G99" i="34"/>
  <c r="H99" i="34"/>
  <c r="F100" i="34"/>
  <c r="G100" i="34"/>
  <c r="H100" i="34"/>
  <c r="F101" i="34"/>
  <c r="G101" i="34"/>
  <c r="H101" i="34"/>
  <c r="F102" i="34"/>
  <c r="G102" i="34"/>
  <c r="H102" i="34"/>
  <c r="F103" i="34"/>
  <c r="G103" i="34"/>
  <c r="H103" i="34"/>
  <c r="F104" i="34"/>
  <c r="G104" i="34"/>
  <c r="H104" i="34"/>
  <c r="F105" i="34"/>
  <c r="G105" i="34"/>
  <c r="H105" i="34"/>
  <c r="F106" i="34"/>
  <c r="G106" i="34"/>
  <c r="H106" i="34"/>
  <c r="F107" i="34"/>
  <c r="G107" i="34"/>
  <c r="H107" i="34"/>
  <c r="F108" i="34"/>
  <c r="G108" i="34"/>
  <c r="H108" i="34"/>
  <c r="F109" i="34"/>
  <c r="G109" i="34"/>
  <c r="H109" i="34"/>
  <c r="F110" i="34"/>
  <c r="G110" i="34"/>
  <c r="H110" i="34"/>
  <c r="F111" i="34"/>
  <c r="G111" i="34"/>
  <c r="H111" i="34"/>
  <c r="F112" i="34"/>
  <c r="G112" i="34"/>
  <c r="H112" i="34"/>
  <c r="F113" i="34"/>
  <c r="G113" i="34"/>
  <c r="H113" i="34"/>
  <c r="F114" i="34"/>
  <c r="G114" i="34"/>
  <c r="H114" i="34"/>
  <c r="F115" i="34"/>
  <c r="G115" i="34"/>
  <c r="H115" i="34"/>
  <c r="F116" i="34"/>
  <c r="G116" i="34"/>
  <c r="H116" i="34"/>
  <c r="F117" i="34"/>
  <c r="G117" i="34"/>
  <c r="H117" i="34"/>
  <c r="F118" i="34"/>
  <c r="G118" i="34"/>
  <c r="H118" i="34"/>
  <c r="F119" i="34"/>
  <c r="G119" i="34"/>
  <c r="H119" i="34"/>
  <c r="F120" i="34"/>
  <c r="G120" i="34"/>
  <c r="H120" i="34"/>
  <c r="F121" i="34"/>
  <c r="G121" i="34"/>
  <c r="H121" i="34"/>
  <c r="F122" i="34"/>
  <c r="G122" i="34"/>
  <c r="H122" i="34"/>
  <c r="F123" i="34"/>
  <c r="G123" i="34"/>
  <c r="H123" i="34"/>
  <c r="F124" i="34"/>
  <c r="G124" i="34"/>
  <c r="H124" i="34"/>
  <c r="F125" i="34"/>
  <c r="G125" i="34"/>
  <c r="H125" i="34"/>
  <c r="F126" i="34"/>
  <c r="G126" i="34"/>
  <c r="H126" i="34"/>
  <c r="F127" i="34"/>
  <c r="G127" i="34"/>
  <c r="H127" i="34"/>
  <c r="F128" i="34"/>
  <c r="G128" i="34"/>
  <c r="H128" i="34"/>
  <c r="F129" i="34"/>
  <c r="G129" i="34"/>
  <c r="H129" i="34"/>
  <c r="F130" i="34"/>
  <c r="G130" i="34"/>
  <c r="H130" i="34"/>
  <c r="F131" i="34"/>
  <c r="G131" i="34"/>
  <c r="H131" i="34"/>
  <c r="F132" i="34"/>
  <c r="G132" i="34"/>
  <c r="H132" i="34"/>
  <c r="F133" i="34"/>
  <c r="G133" i="34"/>
  <c r="H133" i="34"/>
  <c r="F134" i="34"/>
  <c r="G134" i="34"/>
  <c r="H134" i="34"/>
  <c r="F135" i="34"/>
  <c r="G135" i="34"/>
  <c r="H135" i="34"/>
  <c r="F136" i="34"/>
  <c r="G136" i="34"/>
  <c r="H136" i="34"/>
  <c r="F137" i="34"/>
  <c r="G137" i="34"/>
  <c r="H137" i="34"/>
  <c r="F138" i="34"/>
  <c r="G138" i="34"/>
  <c r="H138" i="34"/>
  <c r="F139" i="34"/>
  <c r="G139" i="34"/>
  <c r="H139" i="34"/>
  <c r="F140" i="34"/>
  <c r="G140" i="34"/>
  <c r="H140" i="34"/>
  <c r="F141" i="34"/>
  <c r="G141" i="34"/>
  <c r="H141" i="34"/>
  <c r="F142" i="34"/>
  <c r="G142" i="34"/>
  <c r="H142" i="34"/>
  <c r="F143" i="34"/>
  <c r="G143" i="34"/>
  <c r="H143" i="34"/>
  <c r="F144" i="34"/>
  <c r="G144" i="34"/>
  <c r="H144" i="34"/>
  <c r="F145" i="34"/>
  <c r="G145" i="34"/>
  <c r="H145" i="34"/>
  <c r="F146" i="34"/>
  <c r="G146" i="34"/>
  <c r="H146" i="34"/>
  <c r="F147" i="34"/>
  <c r="G147" i="34"/>
  <c r="H147" i="34"/>
  <c r="F148" i="34"/>
  <c r="G148" i="34"/>
  <c r="H148" i="34"/>
  <c r="F149" i="34"/>
  <c r="G149" i="34"/>
  <c r="H149" i="34"/>
  <c r="F150" i="34"/>
  <c r="G150" i="34"/>
  <c r="H150" i="34"/>
  <c r="F151" i="34"/>
  <c r="G151" i="34"/>
  <c r="H151" i="34"/>
  <c r="F152" i="34"/>
  <c r="G152" i="34"/>
  <c r="H152" i="34"/>
  <c r="F153" i="34"/>
  <c r="G153" i="34"/>
  <c r="H153" i="34"/>
  <c r="F154" i="34"/>
  <c r="G154" i="34"/>
  <c r="H154" i="34"/>
  <c r="F155" i="34"/>
  <c r="G155" i="34"/>
  <c r="H155" i="34"/>
  <c r="F156" i="34"/>
  <c r="G156" i="34"/>
  <c r="H156" i="34"/>
  <c r="F157" i="34"/>
  <c r="G157" i="34"/>
  <c r="H157" i="34"/>
  <c r="F158" i="34"/>
  <c r="G158" i="34"/>
  <c r="H158" i="34"/>
  <c r="F159" i="34"/>
  <c r="G159" i="34"/>
  <c r="H159" i="34"/>
  <c r="F160" i="34"/>
  <c r="G160" i="34"/>
  <c r="H160" i="34"/>
  <c r="F161" i="34"/>
  <c r="G161" i="34"/>
  <c r="H161" i="34"/>
  <c r="F162" i="34"/>
  <c r="G162" i="34"/>
  <c r="H162" i="34"/>
  <c r="F163" i="34"/>
  <c r="G163" i="34"/>
  <c r="H163" i="34"/>
  <c r="F164" i="34"/>
  <c r="G164" i="34"/>
  <c r="H164" i="34"/>
  <c r="F165" i="34"/>
  <c r="G165" i="34"/>
  <c r="H165" i="34"/>
  <c r="F166" i="34"/>
  <c r="G166" i="34"/>
  <c r="H166" i="34"/>
  <c r="F167" i="34"/>
  <c r="G167" i="34"/>
  <c r="H167" i="34"/>
  <c r="F168" i="34"/>
  <c r="G168" i="34"/>
  <c r="H168" i="34"/>
  <c r="F169" i="34"/>
  <c r="G169" i="34"/>
  <c r="H169" i="34"/>
  <c r="F170" i="34"/>
  <c r="G170" i="34"/>
  <c r="H170" i="34"/>
  <c r="F171" i="34"/>
  <c r="G171" i="34"/>
  <c r="H171" i="34"/>
  <c r="F172" i="34"/>
  <c r="G172" i="34"/>
  <c r="H172" i="34"/>
  <c r="F173" i="34"/>
  <c r="G173" i="34"/>
  <c r="H173" i="34"/>
  <c r="F174" i="34"/>
  <c r="G174" i="34"/>
  <c r="H174" i="34"/>
  <c r="F175" i="34"/>
  <c r="G175" i="34"/>
  <c r="H175" i="34"/>
  <c r="F176" i="34"/>
  <c r="G176" i="34"/>
  <c r="H176" i="34"/>
  <c r="F177" i="34"/>
  <c r="G177" i="34"/>
  <c r="H177" i="34"/>
  <c r="F178" i="34"/>
  <c r="G178" i="34"/>
  <c r="H178" i="34"/>
  <c r="F179" i="34"/>
  <c r="G179" i="34"/>
  <c r="H179" i="34"/>
  <c r="F180" i="34"/>
  <c r="G180" i="34"/>
  <c r="H180" i="34"/>
  <c r="F181" i="34"/>
  <c r="G181" i="34"/>
  <c r="H181" i="34"/>
  <c r="F182" i="34"/>
  <c r="G182" i="34"/>
  <c r="H182" i="34"/>
  <c r="F183" i="34"/>
  <c r="G183" i="34"/>
  <c r="H183" i="34"/>
  <c r="F184" i="34"/>
  <c r="G184" i="34"/>
  <c r="H184" i="34"/>
  <c r="F185" i="34"/>
  <c r="G185" i="34"/>
  <c r="H185" i="34"/>
  <c r="F186" i="34"/>
  <c r="G186" i="34"/>
  <c r="H186" i="34"/>
  <c r="F187" i="34"/>
  <c r="G187" i="34"/>
  <c r="H187" i="34"/>
  <c r="F188" i="34"/>
  <c r="G188" i="34"/>
  <c r="H188" i="34"/>
  <c r="F189" i="34"/>
  <c r="G189" i="34"/>
  <c r="H189" i="34"/>
  <c r="F190" i="34"/>
  <c r="G190" i="34"/>
  <c r="H190" i="34"/>
  <c r="F191" i="34"/>
  <c r="G191" i="34"/>
  <c r="H191" i="34"/>
  <c r="F192" i="34"/>
  <c r="G192" i="34"/>
  <c r="H192" i="34"/>
  <c r="F193" i="34"/>
  <c r="G193" i="34"/>
  <c r="H193" i="34"/>
  <c r="F194" i="34"/>
  <c r="G194" i="34"/>
  <c r="H194" i="34"/>
  <c r="F195" i="34"/>
  <c r="G195" i="34"/>
  <c r="H195" i="34"/>
  <c r="F196" i="34"/>
  <c r="G196" i="34"/>
  <c r="H196" i="34"/>
  <c r="F197" i="34"/>
  <c r="G197" i="34"/>
  <c r="H197" i="34"/>
  <c r="F198" i="34"/>
  <c r="G198" i="34"/>
  <c r="H198" i="34"/>
  <c r="H4" i="34"/>
  <c r="G4" i="34"/>
  <c r="F4" i="34"/>
  <c r="E4" i="34"/>
  <c r="D5" i="34"/>
  <c r="D6" i="34"/>
  <c r="D7" i="34"/>
  <c r="D8" i="34"/>
  <c r="D9" i="34"/>
  <c r="D10" i="34"/>
  <c r="D11" i="34"/>
  <c r="D12" i="34"/>
  <c r="D13" i="34"/>
  <c r="D14" i="34"/>
  <c r="D15" i="34"/>
  <c r="D16" i="34"/>
  <c r="D17" i="34"/>
  <c r="D18" i="34"/>
  <c r="D19" i="34"/>
  <c r="D20" i="34"/>
  <c r="D21" i="34"/>
  <c r="D22" i="34"/>
  <c r="D23" i="34"/>
  <c r="D24" i="34"/>
  <c r="D25" i="34"/>
  <c r="D26" i="34"/>
  <c r="D27" i="34"/>
  <c r="D28" i="34"/>
  <c r="D29" i="34"/>
  <c r="D30" i="34"/>
  <c r="D31" i="34"/>
  <c r="D32" i="34"/>
  <c r="D33" i="34"/>
  <c r="D34" i="34"/>
  <c r="D35" i="34"/>
  <c r="D36" i="34"/>
  <c r="D37" i="34"/>
  <c r="D38" i="34"/>
  <c r="D39" i="34"/>
  <c r="D40" i="34"/>
  <c r="D41" i="34"/>
  <c r="D4" i="34"/>
  <c r="A5" i="34"/>
  <c r="A6" i="34"/>
  <c r="A7" i="34"/>
  <c r="A8" i="34"/>
  <c r="A9" i="34"/>
  <c r="A10" i="34"/>
  <c r="A11" i="34"/>
  <c r="A12" i="34"/>
  <c r="A13" i="34"/>
  <c r="A14" i="34"/>
  <c r="A15" i="34"/>
  <c r="A16" i="34"/>
  <c r="C5" i="34"/>
  <c r="C6" i="34"/>
  <c r="C7" i="34"/>
  <c r="C8" i="34"/>
  <c r="C9" i="34"/>
  <c r="C10" i="34"/>
  <c r="C11" i="34"/>
  <c r="C12" i="34"/>
  <c r="C13" i="34"/>
  <c r="C14" i="34"/>
  <c r="C15" i="34"/>
  <c r="C16" i="34"/>
  <c r="C4" i="34"/>
  <c r="C4" i="39"/>
  <c r="B4" i="39"/>
  <c r="C256" i="39"/>
  <c r="B256" i="39"/>
  <c r="C228" i="39"/>
  <c r="B228" i="39"/>
  <c r="C200" i="39"/>
  <c r="B200" i="39"/>
  <c r="C172" i="39"/>
  <c r="B172" i="39"/>
  <c r="C144" i="39"/>
  <c r="B144" i="39"/>
  <c r="C116" i="39"/>
  <c r="B116" i="39"/>
  <c r="C88" i="39"/>
  <c r="B88" i="39"/>
  <c r="C60" i="39"/>
  <c r="B60" i="39"/>
  <c r="C32" i="39"/>
  <c r="B32" i="39"/>
  <c r="E20" i="1" l="1"/>
  <c r="E19" i="1"/>
  <c r="E18" i="1"/>
  <c r="E17" i="1"/>
  <c r="E16" i="1"/>
  <c r="E15" i="1"/>
  <c r="E14" i="1"/>
  <c r="E13" i="1"/>
  <c r="E12" i="1"/>
  <c r="E8" i="1"/>
  <c r="E7" i="1"/>
  <c r="E9" i="1"/>
  <c r="E11" i="1"/>
  <c r="E10" i="1"/>
  <c r="E6" i="1"/>
  <c r="E4" i="1"/>
  <c r="E5" i="1"/>
  <c r="B191" i="34" l="1"/>
  <c r="C191" i="34"/>
  <c r="D191" i="34"/>
  <c r="E191" i="34"/>
  <c r="B192" i="34"/>
  <c r="C192" i="34"/>
  <c r="D192" i="34"/>
  <c r="E192" i="34"/>
  <c r="B193" i="34"/>
  <c r="C193" i="34"/>
  <c r="D193" i="34"/>
  <c r="E193" i="34"/>
  <c r="B194" i="34"/>
  <c r="C194" i="34"/>
  <c r="D194" i="34"/>
  <c r="E194" i="34"/>
  <c r="A195" i="34"/>
  <c r="B195" i="34"/>
  <c r="C195" i="34"/>
  <c r="D195" i="34"/>
  <c r="E195" i="34"/>
  <c r="A196" i="34"/>
  <c r="B196" i="34"/>
  <c r="C196" i="34"/>
  <c r="D196" i="34"/>
  <c r="E196" i="34"/>
  <c r="A197" i="34"/>
  <c r="B197" i="34"/>
  <c r="C197" i="34"/>
  <c r="D197" i="34"/>
  <c r="E197" i="34"/>
  <c r="A198" i="34"/>
  <c r="B198" i="34"/>
  <c r="C198" i="34"/>
  <c r="D198" i="34"/>
  <c r="E198" i="34"/>
  <c r="C202" i="33" l="1"/>
  <c r="J201" i="33"/>
  <c r="J200" i="33"/>
  <c r="J199" i="33"/>
  <c r="J198" i="33"/>
  <c r="J197" i="33"/>
  <c r="J196" i="33"/>
  <c r="J195" i="33"/>
  <c r="J194" i="33"/>
  <c r="J193" i="33"/>
  <c r="J192" i="33"/>
  <c r="J191" i="33"/>
  <c r="J190" i="33"/>
  <c r="J189" i="33"/>
  <c r="J188" i="33"/>
  <c r="J187" i="33"/>
  <c r="J186" i="33"/>
  <c r="J185" i="33"/>
  <c r="J184" i="33"/>
  <c r="J183" i="33"/>
  <c r="J182" i="33"/>
  <c r="J181" i="33"/>
  <c r="J180" i="33"/>
  <c r="J179" i="33"/>
  <c r="J178" i="33"/>
  <c r="J177" i="33"/>
  <c r="J176" i="33"/>
  <c r="J175" i="33"/>
  <c r="J174" i="33"/>
  <c r="J173" i="33"/>
  <c r="J172" i="33"/>
  <c r="J171" i="33"/>
  <c r="J170" i="33"/>
  <c r="J169" i="33"/>
  <c r="J168" i="33"/>
  <c r="J167" i="33"/>
  <c r="J166" i="33"/>
  <c r="J165" i="33"/>
  <c r="J164" i="33"/>
  <c r="J163" i="33"/>
  <c r="J162" i="33"/>
  <c r="J161" i="33"/>
  <c r="J160" i="33"/>
  <c r="J159" i="33"/>
  <c r="J158" i="33"/>
  <c r="J157" i="33"/>
  <c r="J156" i="33"/>
  <c r="J155" i="33"/>
  <c r="J154" i="33"/>
  <c r="J153" i="33"/>
  <c r="J152" i="33"/>
  <c r="J151" i="33"/>
  <c r="J150" i="33"/>
  <c r="J149" i="33"/>
  <c r="J148" i="33"/>
  <c r="J147" i="33"/>
  <c r="J146" i="33"/>
  <c r="J145" i="33"/>
  <c r="J144" i="33"/>
  <c r="J143" i="33"/>
  <c r="J142" i="33"/>
  <c r="J141" i="33"/>
  <c r="J140" i="33"/>
  <c r="J139" i="33"/>
  <c r="J138" i="33"/>
  <c r="J137" i="33"/>
  <c r="J136" i="33"/>
  <c r="J135" i="33"/>
  <c r="J134" i="33"/>
  <c r="J133" i="33"/>
  <c r="J132" i="33"/>
  <c r="J131" i="33"/>
  <c r="J130" i="33"/>
  <c r="J129" i="33"/>
  <c r="J128" i="33"/>
  <c r="J127" i="33"/>
  <c r="J126" i="33"/>
  <c r="J125" i="33"/>
  <c r="J124" i="33"/>
  <c r="J123" i="33"/>
  <c r="J122" i="33"/>
  <c r="J121" i="33"/>
  <c r="J120" i="33"/>
  <c r="J119" i="33"/>
  <c r="J118" i="33"/>
  <c r="J117" i="33"/>
  <c r="J116" i="33"/>
  <c r="J115" i="33"/>
  <c r="J114" i="33"/>
  <c r="J113" i="33"/>
  <c r="J112" i="33"/>
  <c r="J111" i="33"/>
  <c r="J110" i="33"/>
  <c r="J109" i="33"/>
  <c r="J108" i="33"/>
  <c r="J107" i="33"/>
  <c r="J106" i="33"/>
  <c r="J105" i="33"/>
  <c r="J104" i="33"/>
  <c r="J103" i="33"/>
  <c r="J102" i="33"/>
  <c r="J101" i="33"/>
  <c r="J100" i="33"/>
  <c r="J99" i="33"/>
  <c r="J98" i="33"/>
  <c r="J97" i="33"/>
  <c r="J96" i="33"/>
  <c r="J95" i="33"/>
  <c r="J94" i="33"/>
  <c r="J93" i="33"/>
  <c r="J92" i="33"/>
  <c r="J91" i="33"/>
  <c r="J90" i="33"/>
  <c r="J89" i="33"/>
  <c r="J88" i="33"/>
  <c r="J87" i="33"/>
  <c r="J86" i="33"/>
  <c r="J85" i="33"/>
  <c r="J84" i="33"/>
  <c r="J83" i="33"/>
  <c r="J82" i="33"/>
  <c r="J81" i="33"/>
  <c r="J80" i="33"/>
  <c r="J79" i="33"/>
  <c r="J78" i="33"/>
  <c r="J77" i="33"/>
  <c r="J76" i="33"/>
  <c r="J75" i="33"/>
  <c r="J74" i="33"/>
  <c r="J73" i="33"/>
  <c r="J72" i="33"/>
  <c r="J71" i="33"/>
  <c r="J70" i="33"/>
  <c r="J69" i="33"/>
  <c r="J68" i="33"/>
  <c r="J67" i="33"/>
  <c r="J66" i="33"/>
  <c r="J65" i="33"/>
  <c r="J64" i="33"/>
  <c r="J63" i="33"/>
  <c r="J62" i="33"/>
  <c r="J61" i="33"/>
  <c r="J60" i="33"/>
  <c r="J59" i="33"/>
  <c r="J58" i="33"/>
  <c r="J57" i="33"/>
  <c r="J56" i="33"/>
  <c r="J55" i="33"/>
  <c r="J54" i="33"/>
  <c r="J53" i="33"/>
  <c r="J52" i="33"/>
  <c r="J51" i="33"/>
  <c r="J50" i="33"/>
  <c r="J49" i="33"/>
  <c r="J48" i="33"/>
  <c r="J47" i="33"/>
  <c r="J46" i="33"/>
  <c r="J45" i="33"/>
  <c r="J44" i="33"/>
  <c r="J43" i="33"/>
  <c r="J42" i="33"/>
  <c r="J41" i="33"/>
  <c r="J40" i="33"/>
  <c r="J39" i="33"/>
  <c r="J38" i="33"/>
  <c r="J37" i="33"/>
  <c r="J36" i="33"/>
  <c r="J35" i="33"/>
  <c r="J34" i="33"/>
  <c r="J33" i="33"/>
  <c r="J32" i="33"/>
  <c r="J31" i="33"/>
  <c r="J30" i="33"/>
  <c r="J29" i="33"/>
  <c r="J28" i="33"/>
  <c r="J27" i="33"/>
  <c r="J26" i="33"/>
  <c r="J25" i="33"/>
  <c r="J24" i="33"/>
  <c r="J23" i="33"/>
  <c r="J22" i="33"/>
  <c r="J21" i="33"/>
  <c r="J20" i="33"/>
  <c r="J19" i="33"/>
  <c r="J18" i="33"/>
  <c r="J17" i="33"/>
  <c r="J16" i="33"/>
  <c r="J15" i="33"/>
  <c r="J14" i="33"/>
  <c r="J13" i="33"/>
  <c r="J12" i="33"/>
  <c r="J11" i="33"/>
  <c r="J10" i="33"/>
  <c r="J9" i="33"/>
  <c r="J8" i="33"/>
  <c r="J7" i="33"/>
  <c r="J6" i="33"/>
  <c r="J5" i="33"/>
  <c r="J4" i="33"/>
  <c r="C256" i="31"/>
  <c r="B256" i="31"/>
  <c r="D202"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4"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B179" i="35" l="1"/>
  <c r="A173" i="34" s="1"/>
  <c r="H1" i="35"/>
  <c r="G16" i="36" s="1"/>
  <c r="D1" i="35"/>
  <c r="C16" i="36" s="1"/>
  <c r="I200" i="35"/>
  <c r="E200" i="35"/>
  <c r="D190" i="34" s="1"/>
  <c r="A200" i="35"/>
  <c r="G199" i="35"/>
  <c r="C199" i="35"/>
  <c r="B189" i="34" s="1"/>
  <c r="I198" i="35"/>
  <c r="E198" i="35"/>
  <c r="D188" i="34" s="1"/>
  <c r="A198" i="35"/>
  <c r="G197" i="35"/>
  <c r="C197" i="35"/>
  <c r="B187" i="34" s="1"/>
  <c r="I196" i="35"/>
  <c r="D196" i="35"/>
  <c r="C186" i="34" s="1"/>
  <c r="I195" i="35"/>
  <c r="B195" i="35"/>
  <c r="A189" i="34" s="1"/>
  <c r="D194" i="35"/>
  <c r="C184" i="34" s="1"/>
  <c r="F193" i="35"/>
  <c r="E183" i="34" s="1"/>
  <c r="H192" i="35"/>
  <c r="J191" i="35"/>
  <c r="B191" i="35"/>
  <c r="A185" i="34" s="1"/>
  <c r="D190" i="35"/>
  <c r="C180" i="34" s="1"/>
  <c r="F189" i="35"/>
  <c r="E179" i="34" s="1"/>
  <c r="H188" i="35"/>
  <c r="J187" i="35"/>
  <c r="B187" i="35"/>
  <c r="A181" i="34" s="1"/>
  <c r="D186" i="35"/>
  <c r="C176" i="34" s="1"/>
  <c r="F185" i="35"/>
  <c r="E175" i="34" s="1"/>
  <c r="H184" i="35"/>
  <c r="J183" i="35"/>
  <c r="B183" i="35"/>
  <c r="A177" i="34" s="1"/>
  <c r="D182" i="35"/>
  <c r="C172" i="34" s="1"/>
  <c r="F181" i="35"/>
  <c r="E171" i="34" s="1"/>
  <c r="H180" i="35"/>
  <c r="F179" i="35"/>
  <c r="E169" i="34" s="1"/>
  <c r="A1" i="35"/>
  <c r="G1" i="35"/>
  <c r="F16" i="36" s="1"/>
  <c r="C1" i="35"/>
  <c r="B16" i="36" s="1"/>
  <c r="H200" i="35"/>
  <c r="D200" i="35"/>
  <c r="C190" i="34" s="1"/>
  <c r="J199" i="35"/>
  <c r="F199" i="35"/>
  <c r="E189" i="34" s="1"/>
  <c r="B199" i="35"/>
  <c r="A193" i="34" s="1"/>
  <c r="H198" i="35"/>
  <c r="D198" i="35"/>
  <c r="C188" i="34" s="1"/>
  <c r="J197" i="35"/>
  <c r="F197" i="35"/>
  <c r="E187" i="34" s="1"/>
  <c r="B197" i="35"/>
  <c r="A191" i="34" s="1"/>
  <c r="H196" i="35"/>
  <c r="C196" i="35"/>
  <c r="B186" i="34" s="1"/>
  <c r="G195" i="35"/>
  <c r="A195" i="35"/>
  <c r="C194" i="35"/>
  <c r="B184" i="34" s="1"/>
  <c r="E193" i="35"/>
  <c r="D183" i="34" s="1"/>
  <c r="G192" i="35"/>
  <c r="I191" i="35"/>
  <c r="A191" i="35"/>
  <c r="C190" i="35"/>
  <c r="B180" i="34" s="1"/>
  <c r="E189" i="35"/>
  <c r="D179" i="34" s="1"/>
  <c r="G188" i="35"/>
  <c r="I187" i="35"/>
  <c r="A187" i="35"/>
  <c r="C186" i="35"/>
  <c r="B176" i="34" s="1"/>
  <c r="E185" i="35"/>
  <c r="D175" i="34" s="1"/>
  <c r="G184" i="35"/>
  <c r="I183" i="35"/>
  <c r="A183" i="35"/>
  <c r="C182" i="35"/>
  <c r="B172" i="34" s="1"/>
  <c r="E181" i="35"/>
  <c r="D171" i="34" s="1"/>
  <c r="G180" i="35"/>
  <c r="A2" i="35"/>
  <c r="B2" i="35"/>
  <c r="A17" i="36" s="1"/>
  <c r="C2" i="35"/>
  <c r="B17" i="36" s="1"/>
  <c r="E2" i="35"/>
  <c r="D17" i="36" s="1"/>
  <c r="I2" i="35"/>
  <c r="H17" i="36" s="1"/>
  <c r="C3" i="35"/>
  <c r="B18" i="36" s="1"/>
  <c r="G3" i="35"/>
  <c r="F18" i="36" s="1"/>
  <c r="A4" i="35"/>
  <c r="E4" i="35"/>
  <c r="D19" i="36" s="1"/>
  <c r="I4" i="35"/>
  <c r="H19" i="36" s="1"/>
  <c r="C5" i="35"/>
  <c r="B20" i="36" s="1"/>
  <c r="G5" i="35"/>
  <c r="F20" i="36" s="1"/>
  <c r="A6" i="35"/>
  <c r="E6" i="35"/>
  <c r="D21" i="36" s="1"/>
  <c r="I6" i="35"/>
  <c r="H21" i="36" s="1"/>
  <c r="C7" i="35"/>
  <c r="B22" i="36" s="1"/>
  <c r="G7" i="35"/>
  <c r="F22" i="36" s="1"/>
  <c r="A8" i="35"/>
  <c r="E8" i="35"/>
  <c r="D23" i="36" s="1"/>
  <c r="I8" i="35"/>
  <c r="H23" i="36" s="1"/>
  <c r="C9" i="35"/>
  <c r="B24" i="36" s="1"/>
  <c r="G9" i="35"/>
  <c r="F24" i="36" s="1"/>
  <c r="A10" i="35"/>
  <c r="E10" i="35"/>
  <c r="I10" i="35"/>
  <c r="C11" i="35"/>
  <c r="B5" i="34" s="1"/>
  <c r="G11" i="35"/>
  <c r="A12" i="35"/>
  <c r="E12" i="35"/>
  <c r="I12" i="35"/>
  <c r="C13" i="35"/>
  <c r="B7" i="34" s="1"/>
  <c r="G13" i="35"/>
  <c r="A14" i="35"/>
  <c r="E14" i="35"/>
  <c r="I14" i="35"/>
  <c r="C15" i="35"/>
  <c r="B9" i="34" s="1"/>
  <c r="G15" i="35"/>
  <c r="A16" i="35"/>
  <c r="E16" i="35"/>
  <c r="I16" i="35"/>
  <c r="C17" i="35"/>
  <c r="B11" i="34" s="1"/>
  <c r="G17" i="35"/>
  <c r="A18" i="35"/>
  <c r="E18" i="35"/>
  <c r="I18" i="35"/>
  <c r="C19" i="35"/>
  <c r="B13" i="34" s="1"/>
  <c r="G19" i="35"/>
  <c r="A20" i="35"/>
  <c r="E20" i="35"/>
  <c r="I20" i="35"/>
  <c r="C21" i="35"/>
  <c r="B15" i="34" s="1"/>
  <c r="G21" i="35"/>
  <c r="A22" i="35"/>
  <c r="E22" i="35"/>
  <c r="I22" i="35"/>
  <c r="C23" i="35"/>
  <c r="B17" i="34" s="1"/>
  <c r="G23" i="35"/>
  <c r="A24" i="35"/>
  <c r="E24" i="35"/>
  <c r="I24" i="35"/>
  <c r="C25" i="35"/>
  <c r="B19" i="34" s="1"/>
  <c r="G25" i="35"/>
  <c r="A26" i="35"/>
  <c r="E26" i="35"/>
  <c r="I26" i="35"/>
  <c r="C27" i="35"/>
  <c r="B21" i="34" s="1"/>
  <c r="G27" i="35"/>
  <c r="A28" i="35"/>
  <c r="E28" i="35"/>
  <c r="I28" i="35"/>
  <c r="C29" i="35"/>
  <c r="B23" i="34" s="1"/>
  <c r="G29" i="35"/>
  <c r="A30" i="35"/>
  <c r="E30" i="35"/>
  <c r="I30" i="35"/>
  <c r="C31" i="35"/>
  <c r="B25" i="34" s="1"/>
  <c r="G31" i="35"/>
  <c r="A32" i="35"/>
  <c r="E32" i="35"/>
  <c r="I32" i="35"/>
  <c r="C33" i="35"/>
  <c r="B27" i="34" s="1"/>
  <c r="G33" i="35"/>
  <c r="A34" i="35"/>
  <c r="E34" i="35"/>
  <c r="I34" i="35"/>
  <c r="C35" i="35"/>
  <c r="B29" i="34" s="1"/>
  <c r="G35" i="35"/>
  <c r="A36" i="35"/>
  <c r="E36" i="35"/>
  <c r="I36" i="35"/>
  <c r="C37" i="35"/>
  <c r="B31" i="34" s="1"/>
  <c r="G37" i="35"/>
  <c r="A38" i="35"/>
  <c r="E38" i="35"/>
  <c r="I38" i="35"/>
  <c r="C39" i="35"/>
  <c r="B33" i="34" s="1"/>
  <c r="G39" i="35"/>
  <c r="A40" i="35"/>
  <c r="E40" i="35"/>
  <c r="I40" i="35"/>
  <c r="C41" i="35"/>
  <c r="B35" i="34" s="1"/>
  <c r="G41" i="35"/>
  <c r="A42" i="35"/>
  <c r="E42" i="35"/>
  <c r="I42" i="35"/>
  <c r="C43" i="35"/>
  <c r="B37" i="34" s="1"/>
  <c r="G43" i="35"/>
  <c r="A44" i="35"/>
  <c r="E44" i="35"/>
  <c r="I44" i="35"/>
  <c r="C45" i="35"/>
  <c r="B39" i="34" s="1"/>
  <c r="G45" i="35"/>
  <c r="A46" i="35"/>
  <c r="E46" i="35"/>
  <c r="I46" i="35"/>
  <c r="C47" i="35"/>
  <c r="B41" i="34" s="1"/>
  <c r="G47" i="35"/>
  <c r="A48" i="35"/>
  <c r="E48" i="35"/>
  <c r="I48" i="35"/>
  <c r="C49" i="35"/>
  <c r="B43" i="34" s="1"/>
  <c r="G49" i="35"/>
  <c r="A50" i="35"/>
  <c r="E50" i="35"/>
  <c r="I50" i="35"/>
  <c r="C51" i="35"/>
  <c r="B45" i="34" s="1"/>
  <c r="G51" i="35"/>
  <c r="A52" i="35"/>
  <c r="E52" i="35"/>
  <c r="D42" i="34" s="1"/>
  <c r="I52" i="35"/>
  <c r="C53" i="35"/>
  <c r="B47" i="34" s="1"/>
  <c r="G53" i="35"/>
  <c r="A54" i="35"/>
  <c r="E54" i="35"/>
  <c r="D44" i="34" s="1"/>
  <c r="I54" i="35"/>
  <c r="C55" i="35"/>
  <c r="B49" i="34" s="1"/>
  <c r="G55" i="35"/>
  <c r="A56" i="35"/>
  <c r="E56" i="35"/>
  <c r="D46" i="34" s="1"/>
  <c r="F2" i="35"/>
  <c r="E17" i="36" s="1"/>
  <c r="J2" i="35"/>
  <c r="D3" i="35"/>
  <c r="C18" i="36" s="1"/>
  <c r="H3" i="35"/>
  <c r="G18" i="36" s="1"/>
  <c r="B4" i="35"/>
  <c r="A19" i="36" s="1"/>
  <c r="F4" i="35"/>
  <c r="E19" i="36" s="1"/>
  <c r="J4" i="35"/>
  <c r="D5" i="35"/>
  <c r="C20" i="36" s="1"/>
  <c r="H5" i="35"/>
  <c r="G20" i="36" s="1"/>
  <c r="B6" i="35"/>
  <c r="A21" i="36" s="1"/>
  <c r="F6" i="35"/>
  <c r="E21" i="36" s="1"/>
  <c r="J6" i="35"/>
  <c r="D7" i="35"/>
  <c r="C22" i="36" s="1"/>
  <c r="H7" i="35"/>
  <c r="G22" i="36" s="1"/>
  <c r="B8" i="35"/>
  <c r="A23" i="36" s="1"/>
  <c r="F8" i="35"/>
  <c r="E23" i="36" s="1"/>
  <c r="J8" i="35"/>
  <c r="D9" i="35"/>
  <c r="C24" i="36" s="1"/>
  <c r="H9" i="35"/>
  <c r="G24" i="36" s="1"/>
  <c r="B10" i="35"/>
  <c r="A4" i="34" s="1"/>
  <c r="F10" i="35"/>
  <c r="J10" i="35"/>
  <c r="D11" i="35"/>
  <c r="H11" i="35"/>
  <c r="B12" i="35"/>
  <c r="F12" i="35"/>
  <c r="J12" i="35"/>
  <c r="D13" i="35"/>
  <c r="H13" i="35"/>
  <c r="B14" i="35"/>
  <c r="F14" i="35"/>
  <c r="J14" i="35"/>
  <c r="D15" i="35"/>
  <c r="H15" i="35"/>
  <c r="B16" i="35"/>
  <c r="F16" i="35"/>
  <c r="J16" i="35"/>
  <c r="D17" i="35"/>
  <c r="H17" i="35"/>
  <c r="B18" i="35"/>
  <c r="F18" i="35"/>
  <c r="J18" i="35"/>
  <c r="D19" i="35"/>
  <c r="H19" i="35"/>
  <c r="B20" i="35"/>
  <c r="F20" i="35"/>
  <c r="J20" i="35"/>
  <c r="D21" i="35"/>
  <c r="H21" i="35"/>
  <c r="B22" i="35"/>
  <c r="F22" i="35"/>
  <c r="J22" i="35"/>
  <c r="D23" i="35"/>
  <c r="H23" i="35"/>
  <c r="B24" i="35"/>
  <c r="A18" i="34" s="1"/>
  <c r="F24" i="35"/>
  <c r="J24" i="35"/>
  <c r="D25" i="35"/>
  <c r="H25" i="35"/>
  <c r="B26" i="35"/>
  <c r="A20" i="34" s="1"/>
  <c r="F26" i="35"/>
  <c r="J26" i="35"/>
  <c r="D27" i="35"/>
  <c r="C17" i="34" s="1"/>
  <c r="H27" i="35"/>
  <c r="B28" i="35"/>
  <c r="A22" i="34" s="1"/>
  <c r="F28" i="35"/>
  <c r="J28" i="35"/>
  <c r="D29" i="35"/>
  <c r="C19" i="34" s="1"/>
  <c r="H29" i="35"/>
  <c r="B30" i="35"/>
  <c r="A24" i="34" s="1"/>
  <c r="F30" i="35"/>
  <c r="J30" i="35"/>
  <c r="D31" i="35"/>
  <c r="C21" i="34" s="1"/>
  <c r="H31" i="35"/>
  <c r="B32" i="35"/>
  <c r="A26" i="34" s="1"/>
  <c r="F32" i="35"/>
  <c r="J32" i="35"/>
  <c r="D33" i="35"/>
  <c r="C23" i="34" s="1"/>
  <c r="H33" i="35"/>
  <c r="B34" i="35"/>
  <c r="A28" i="34" s="1"/>
  <c r="F34" i="35"/>
  <c r="J34" i="35"/>
  <c r="D35" i="35"/>
  <c r="C25" i="34" s="1"/>
  <c r="H35" i="35"/>
  <c r="B36" i="35"/>
  <c r="A30" i="34" s="1"/>
  <c r="F36" i="35"/>
  <c r="J36" i="35"/>
  <c r="D37" i="35"/>
  <c r="C27" i="34" s="1"/>
  <c r="H37" i="35"/>
  <c r="B38" i="35"/>
  <c r="A32" i="34" s="1"/>
  <c r="F38" i="35"/>
  <c r="J38" i="35"/>
  <c r="D39" i="35"/>
  <c r="C29" i="34" s="1"/>
  <c r="H39" i="35"/>
  <c r="B40" i="35"/>
  <c r="A34" i="34" s="1"/>
  <c r="F40" i="35"/>
  <c r="J40" i="35"/>
  <c r="D41" i="35"/>
  <c r="C31" i="34" s="1"/>
  <c r="H41" i="35"/>
  <c r="B42" i="35"/>
  <c r="A36" i="34" s="1"/>
  <c r="F42" i="35"/>
  <c r="J42" i="35"/>
  <c r="D43" i="35"/>
  <c r="C33" i="34" s="1"/>
  <c r="H43" i="35"/>
  <c r="B44" i="35"/>
  <c r="A38" i="34" s="1"/>
  <c r="F44" i="35"/>
  <c r="J44" i="35"/>
  <c r="D45" i="35"/>
  <c r="C35" i="34" s="1"/>
  <c r="H45" i="35"/>
  <c r="B46" i="35"/>
  <c r="A40" i="34" s="1"/>
  <c r="F46" i="35"/>
  <c r="J46" i="35"/>
  <c r="D47" i="35"/>
  <c r="C37" i="34" s="1"/>
  <c r="H47" i="35"/>
  <c r="B48" i="35"/>
  <c r="A42" i="34" s="1"/>
  <c r="F48" i="35"/>
  <c r="J48" i="35"/>
  <c r="D49" i="35"/>
  <c r="C39" i="34" s="1"/>
  <c r="H49" i="35"/>
  <c r="B50" i="35"/>
  <c r="A44" i="34" s="1"/>
  <c r="F50" i="35"/>
  <c r="J50" i="35"/>
  <c r="D51" i="35"/>
  <c r="C41" i="34" s="1"/>
  <c r="H51" i="35"/>
  <c r="B52" i="35"/>
  <c r="A46" i="34" s="1"/>
  <c r="F52" i="35"/>
  <c r="J52" i="35"/>
  <c r="D53" i="35"/>
  <c r="C43" i="34" s="1"/>
  <c r="H53" i="35"/>
  <c r="B54" i="35"/>
  <c r="A48" i="34" s="1"/>
  <c r="F54" i="35"/>
  <c r="J54" i="35"/>
  <c r="D55" i="35"/>
  <c r="C45" i="34" s="1"/>
  <c r="H55" i="35"/>
  <c r="B56" i="35"/>
  <c r="A50" i="34" s="1"/>
  <c r="F56" i="35"/>
  <c r="J56" i="35"/>
  <c r="D57" i="35"/>
  <c r="C47" i="34" s="1"/>
  <c r="H57" i="35"/>
  <c r="B58" i="35"/>
  <c r="A52" i="34" s="1"/>
  <c r="F58" i="35"/>
  <c r="J58" i="35"/>
  <c r="D59" i="35"/>
  <c r="C49" i="34" s="1"/>
  <c r="H59" i="35"/>
  <c r="B60" i="35"/>
  <c r="A54" i="34" s="1"/>
  <c r="F60" i="35"/>
  <c r="J60" i="35"/>
  <c r="D61" i="35"/>
  <c r="C51" i="34" s="1"/>
  <c r="H61" i="35"/>
  <c r="B62" i="35"/>
  <c r="A56" i="34" s="1"/>
  <c r="F62" i="35"/>
  <c r="G2" i="35"/>
  <c r="F17" i="36" s="1"/>
  <c r="A3" i="35"/>
  <c r="E3" i="35"/>
  <c r="D18" i="36" s="1"/>
  <c r="I3" i="35"/>
  <c r="H18" i="36" s="1"/>
  <c r="C4" i="35"/>
  <c r="B19" i="36" s="1"/>
  <c r="G4" i="35"/>
  <c r="F19" i="36" s="1"/>
  <c r="A5" i="35"/>
  <c r="E5" i="35"/>
  <c r="D20" i="36" s="1"/>
  <c r="I5" i="35"/>
  <c r="H20" i="36" s="1"/>
  <c r="C6" i="35"/>
  <c r="B21" i="36" s="1"/>
  <c r="G6" i="35"/>
  <c r="F21" i="36" s="1"/>
  <c r="A7" i="35"/>
  <c r="E7" i="35"/>
  <c r="D22" i="36" s="1"/>
  <c r="I7" i="35"/>
  <c r="H22" i="36" s="1"/>
  <c r="C8" i="35"/>
  <c r="B23" i="36" s="1"/>
  <c r="G8" i="35"/>
  <c r="F23" i="36" s="1"/>
  <c r="A9" i="35"/>
  <c r="E9" i="35"/>
  <c r="D24" i="36" s="1"/>
  <c r="I9" i="35"/>
  <c r="H24" i="36" s="1"/>
  <c r="C10" i="35"/>
  <c r="B4" i="34" s="1"/>
  <c r="G10" i="35"/>
  <c r="A11" i="35"/>
  <c r="E11" i="35"/>
  <c r="I11" i="35"/>
  <c r="C12" i="35"/>
  <c r="B6" i="34" s="1"/>
  <c r="G12" i="35"/>
  <c r="A13" i="35"/>
  <c r="E13" i="35"/>
  <c r="I13" i="35"/>
  <c r="C14" i="35"/>
  <c r="B8" i="34" s="1"/>
  <c r="G14" i="35"/>
  <c r="A15" i="35"/>
  <c r="E15" i="35"/>
  <c r="I15" i="35"/>
  <c r="C16" i="35"/>
  <c r="B10" i="34" s="1"/>
  <c r="G16" i="35"/>
  <c r="A17" i="35"/>
  <c r="E17" i="35"/>
  <c r="I17" i="35"/>
  <c r="C18" i="35"/>
  <c r="B12" i="34" s="1"/>
  <c r="G18" i="35"/>
  <c r="A19" i="35"/>
  <c r="E19" i="35"/>
  <c r="I19" i="35"/>
  <c r="C20" i="35"/>
  <c r="B14" i="34" s="1"/>
  <c r="G20" i="35"/>
  <c r="A21" i="35"/>
  <c r="E21" i="35"/>
  <c r="I21" i="35"/>
  <c r="C22" i="35"/>
  <c r="B16" i="34" s="1"/>
  <c r="G22" i="35"/>
  <c r="A23" i="35"/>
  <c r="E23" i="35"/>
  <c r="I23" i="35"/>
  <c r="C24" i="35"/>
  <c r="B18" i="34" s="1"/>
  <c r="G24" i="35"/>
  <c r="A25" i="35"/>
  <c r="E25" i="35"/>
  <c r="I25" i="35"/>
  <c r="C26" i="35"/>
  <c r="B20" i="34" s="1"/>
  <c r="G26" i="35"/>
  <c r="A27" i="35"/>
  <c r="E27" i="35"/>
  <c r="I27" i="35"/>
  <c r="C28" i="35"/>
  <c r="B22" i="34" s="1"/>
  <c r="G28" i="35"/>
  <c r="A29" i="35"/>
  <c r="E29" i="35"/>
  <c r="I29" i="35"/>
  <c r="C30" i="35"/>
  <c r="B24" i="34" s="1"/>
  <c r="G30" i="35"/>
  <c r="A31" i="35"/>
  <c r="E31" i="35"/>
  <c r="I31" i="35"/>
  <c r="C32" i="35"/>
  <c r="B26" i="34" s="1"/>
  <c r="G32" i="35"/>
  <c r="A33" i="35"/>
  <c r="E33" i="35"/>
  <c r="I33" i="35"/>
  <c r="C34" i="35"/>
  <c r="B28" i="34" s="1"/>
  <c r="G34" i="35"/>
  <c r="A35" i="35"/>
  <c r="E35" i="35"/>
  <c r="I35" i="35"/>
  <c r="C36" i="35"/>
  <c r="B30" i="34" s="1"/>
  <c r="G36" i="35"/>
  <c r="A37" i="35"/>
  <c r="E37" i="35"/>
  <c r="I37" i="35"/>
  <c r="C38" i="35"/>
  <c r="B32" i="34" s="1"/>
  <c r="G38" i="35"/>
  <c r="A39" i="35"/>
  <c r="E39" i="35"/>
  <c r="I39" i="35"/>
  <c r="C40" i="35"/>
  <c r="B34" i="34" s="1"/>
  <c r="G40" i="35"/>
  <c r="A41" i="35"/>
  <c r="E41" i="35"/>
  <c r="I41" i="35"/>
  <c r="C42" i="35"/>
  <c r="B36" i="34" s="1"/>
  <c r="G42" i="35"/>
  <c r="A43" i="35"/>
  <c r="E43" i="35"/>
  <c r="I43" i="35"/>
  <c r="C44" i="35"/>
  <c r="B38" i="34" s="1"/>
  <c r="G44" i="35"/>
  <c r="A45" i="35"/>
  <c r="E45" i="35"/>
  <c r="I45" i="35"/>
  <c r="C46" i="35"/>
  <c r="B40" i="34" s="1"/>
  <c r="G46" i="35"/>
  <c r="A47" i="35"/>
  <c r="E47" i="35"/>
  <c r="I47" i="35"/>
  <c r="C48" i="35"/>
  <c r="B42" i="34" s="1"/>
  <c r="G48" i="35"/>
  <c r="A49" i="35"/>
  <c r="E49" i="35"/>
  <c r="I49" i="35"/>
  <c r="C50" i="35"/>
  <c r="B44" i="34" s="1"/>
  <c r="G50" i="35"/>
  <c r="A51" i="35"/>
  <c r="E51" i="35"/>
  <c r="I51" i="35"/>
  <c r="C52" i="35"/>
  <c r="B46" i="34" s="1"/>
  <c r="G52" i="35"/>
  <c r="A53" i="35"/>
  <c r="E53" i="35"/>
  <c r="D43" i="34" s="1"/>
  <c r="I53" i="35"/>
  <c r="C54" i="35"/>
  <c r="B48" i="34" s="1"/>
  <c r="G54" i="35"/>
  <c r="A55" i="35"/>
  <c r="E55" i="35"/>
  <c r="D45" i="34" s="1"/>
  <c r="I55" i="35"/>
  <c r="C56" i="35"/>
  <c r="B50" i="34" s="1"/>
  <c r="G56" i="35"/>
  <c r="D2" i="35"/>
  <c r="C17" i="36" s="1"/>
  <c r="H2" i="35"/>
  <c r="G17" i="36" s="1"/>
  <c r="B3" i="35"/>
  <c r="A18" i="36" s="1"/>
  <c r="F3" i="35"/>
  <c r="E18" i="36" s="1"/>
  <c r="J3" i="35"/>
  <c r="D4" i="35"/>
  <c r="C19" i="36" s="1"/>
  <c r="H4" i="35"/>
  <c r="G19" i="36" s="1"/>
  <c r="B5" i="35"/>
  <c r="A20" i="36" s="1"/>
  <c r="F5" i="35"/>
  <c r="E20" i="36" s="1"/>
  <c r="J5" i="35"/>
  <c r="D6" i="35"/>
  <c r="C21" i="36" s="1"/>
  <c r="H6" i="35"/>
  <c r="G21" i="36" s="1"/>
  <c r="B7" i="35"/>
  <c r="A22" i="36" s="1"/>
  <c r="F7" i="35"/>
  <c r="E22" i="36" s="1"/>
  <c r="J7" i="35"/>
  <c r="D8" i="35"/>
  <c r="C23" i="36" s="1"/>
  <c r="H8" i="35"/>
  <c r="G23" i="36" s="1"/>
  <c r="B9" i="35"/>
  <c r="A24" i="36" s="1"/>
  <c r="F9" i="35"/>
  <c r="E24" i="36" s="1"/>
  <c r="J9" i="35"/>
  <c r="D10" i="35"/>
  <c r="H10" i="35"/>
  <c r="B11" i="35"/>
  <c r="F11" i="35"/>
  <c r="J11" i="35"/>
  <c r="D12" i="35"/>
  <c r="H12" i="35"/>
  <c r="B13" i="35"/>
  <c r="F13" i="35"/>
  <c r="J13" i="35"/>
  <c r="D14" i="35"/>
  <c r="H14" i="35"/>
  <c r="B15" i="35"/>
  <c r="F15" i="35"/>
  <c r="J15" i="35"/>
  <c r="D16" i="35"/>
  <c r="H16" i="35"/>
  <c r="B17" i="35"/>
  <c r="F17" i="35"/>
  <c r="J17" i="35"/>
  <c r="D18" i="35"/>
  <c r="H18" i="35"/>
  <c r="B19" i="35"/>
  <c r="F19" i="35"/>
  <c r="J19" i="35"/>
  <c r="D20" i="35"/>
  <c r="H20" i="35"/>
  <c r="B21" i="35"/>
  <c r="F21" i="35"/>
  <c r="J21" i="35"/>
  <c r="D22" i="35"/>
  <c r="H22" i="35"/>
  <c r="B23" i="35"/>
  <c r="A17" i="34" s="1"/>
  <c r="F23" i="35"/>
  <c r="J23" i="35"/>
  <c r="D24" i="35"/>
  <c r="H24" i="35"/>
  <c r="B25" i="35"/>
  <c r="A19" i="34" s="1"/>
  <c r="F25" i="35"/>
  <c r="J25" i="35"/>
  <c r="D26" i="35"/>
  <c r="H26" i="35"/>
  <c r="B27" i="35"/>
  <c r="A21" i="34" s="1"/>
  <c r="F27" i="35"/>
  <c r="J27" i="35"/>
  <c r="D28" i="35"/>
  <c r="C18" i="34" s="1"/>
  <c r="H28" i="35"/>
  <c r="B29" i="35"/>
  <c r="A23" i="34" s="1"/>
  <c r="F29" i="35"/>
  <c r="J29" i="35"/>
  <c r="D30" i="35"/>
  <c r="C20" i="34" s="1"/>
  <c r="H30" i="35"/>
  <c r="B31" i="35"/>
  <c r="A25" i="34" s="1"/>
  <c r="F31" i="35"/>
  <c r="J31" i="35"/>
  <c r="D32" i="35"/>
  <c r="C22" i="34" s="1"/>
  <c r="H32" i="35"/>
  <c r="B33" i="35"/>
  <c r="A27" i="34" s="1"/>
  <c r="F33" i="35"/>
  <c r="J33" i="35"/>
  <c r="D34" i="35"/>
  <c r="C24" i="34" s="1"/>
  <c r="H34" i="35"/>
  <c r="B35" i="35"/>
  <c r="A29" i="34" s="1"/>
  <c r="F35" i="35"/>
  <c r="J35" i="35"/>
  <c r="D36" i="35"/>
  <c r="C26" i="34" s="1"/>
  <c r="H36" i="35"/>
  <c r="B37" i="35"/>
  <c r="A31" i="34" s="1"/>
  <c r="F37" i="35"/>
  <c r="J37" i="35"/>
  <c r="D38" i="35"/>
  <c r="C28" i="34" s="1"/>
  <c r="H38" i="35"/>
  <c r="B39" i="35"/>
  <c r="A33" i="34" s="1"/>
  <c r="F39" i="35"/>
  <c r="J39" i="35"/>
  <c r="D40" i="35"/>
  <c r="C30" i="34" s="1"/>
  <c r="H40" i="35"/>
  <c r="B41" i="35"/>
  <c r="A35" i="34" s="1"/>
  <c r="F41" i="35"/>
  <c r="J41" i="35"/>
  <c r="D42" i="35"/>
  <c r="C32" i="34" s="1"/>
  <c r="H42" i="35"/>
  <c r="B43" i="35"/>
  <c r="A37" i="34" s="1"/>
  <c r="F43" i="35"/>
  <c r="J43" i="35"/>
  <c r="D44" i="35"/>
  <c r="C34" i="34" s="1"/>
  <c r="H44" i="35"/>
  <c r="B45" i="35"/>
  <c r="A39" i="34" s="1"/>
  <c r="F45" i="35"/>
  <c r="J45" i="35"/>
  <c r="D46" i="35"/>
  <c r="C36" i="34" s="1"/>
  <c r="H46" i="35"/>
  <c r="B47" i="35"/>
  <c r="A41" i="34" s="1"/>
  <c r="F47" i="35"/>
  <c r="J47" i="35"/>
  <c r="D48" i="35"/>
  <c r="C38" i="34" s="1"/>
  <c r="H48" i="35"/>
  <c r="B49" i="35"/>
  <c r="A43" i="34" s="1"/>
  <c r="F49" i="35"/>
  <c r="J49" i="35"/>
  <c r="D50" i="35"/>
  <c r="C40" i="34" s="1"/>
  <c r="H50" i="35"/>
  <c r="B51" i="35"/>
  <c r="A45" i="34" s="1"/>
  <c r="F51" i="35"/>
  <c r="J51" i="35"/>
  <c r="D52" i="35"/>
  <c r="C42" i="34" s="1"/>
  <c r="H52" i="35"/>
  <c r="B53" i="35"/>
  <c r="A47" i="34" s="1"/>
  <c r="F53" i="35"/>
  <c r="J53" i="35"/>
  <c r="D54" i="35"/>
  <c r="C44" i="34" s="1"/>
  <c r="H54" i="35"/>
  <c r="B55" i="35"/>
  <c r="A49" i="34" s="1"/>
  <c r="F55" i="35"/>
  <c r="J55" i="35"/>
  <c r="D56" i="35"/>
  <c r="C46" i="34" s="1"/>
  <c r="H56" i="35"/>
  <c r="B57" i="35"/>
  <c r="A51" i="34" s="1"/>
  <c r="F57" i="35"/>
  <c r="J57" i="35"/>
  <c r="D58" i="35"/>
  <c r="C48" i="34" s="1"/>
  <c r="H58" i="35"/>
  <c r="B59" i="35"/>
  <c r="A53" i="34" s="1"/>
  <c r="F59" i="35"/>
  <c r="J59" i="35"/>
  <c r="D60" i="35"/>
  <c r="C50" i="34" s="1"/>
  <c r="H60" i="35"/>
  <c r="B61" i="35"/>
  <c r="A55" i="34" s="1"/>
  <c r="F61" i="35"/>
  <c r="J61" i="35"/>
  <c r="D62" i="35"/>
  <c r="C52" i="34" s="1"/>
  <c r="H62" i="35"/>
  <c r="I56" i="35"/>
  <c r="G57" i="35"/>
  <c r="E58" i="35"/>
  <c r="D48" i="34" s="1"/>
  <c r="C59" i="35"/>
  <c r="B53" i="34" s="1"/>
  <c r="A60" i="35"/>
  <c r="I60" i="35"/>
  <c r="G61" i="35"/>
  <c r="E62" i="35"/>
  <c r="D52" i="34" s="1"/>
  <c r="A63" i="35"/>
  <c r="E63" i="35"/>
  <c r="D53" i="34" s="1"/>
  <c r="I63" i="35"/>
  <c r="C64" i="35"/>
  <c r="B58" i="34" s="1"/>
  <c r="G64" i="35"/>
  <c r="A65" i="35"/>
  <c r="E65" i="35"/>
  <c r="D55" i="34" s="1"/>
  <c r="I65" i="35"/>
  <c r="C66" i="35"/>
  <c r="B60" i="34" s="1"/>
  <c r="G66" i="35"/>
  <c r="A67" i="35"/>
  <c r="E67" i="35"/>
  <c r="D57" i="34" s="1"/>
  <c r="I67" i="35"/>
  <c r="C68" i="35"/>
  <c r="B62" i="34" s="1"/>
  <c r="G68" i="35"/>
  <c r="A69" i="35"/>
  <c r="E69" i="35"/>
  <c r="D59" i="34" s="1"/>
  <c r="I69" i="35"/>
  <c r="C70" i="35"/>
  <c r="B64" i="34" s="1"/>
  <c r="G70" i="35"/>
  <c r="A71" i="35"/>
  <c r="E71" i="35"/>
  <c r="D61" i="34" s="1"/>
  <c r="I71" i="35"/>
  <c r="C72" i="35"/>
  <c r="B66" i="34" s="1"/>
  <c r="G72" i="35"/>
  <c r="A73" i="35"/>
  <c r="E73" i="35"/>
  <c r="D63" i="34" s="1"/>
  <c r="I73" i="35"/>
  <c r="C74" i="35"/>
  <c r="B68" i="34" s="1"/>
  <c r="G74" i="35"/>
  <c r="A75" i="35"/>
  <c r="E75" i="35"/>
  <c r="D65" i="34" s="1"/>
  <c r="I75" i="35"/>
  <c r="C76" i="35"/>
  <c r="B70" i="34" s="1"/>
  <c r="G76" i="35"/>
  <c r="A77" i="35"/>
  <c r="E77" i="35"/>
  <c r="D67" i="34" s="1"/>
  <c r="I77" i="35"/>
  <c r="C78" i="35"/>
  <c r="B72" i="34" s="1"/>
  <c r="G78" i="35"/>
  <c r="A79" i="35"/>
  <c r="E79" i="35"/>
  <c r="D69" i="34" s="1"/>
  <c r="I79" i="35"/>
  <c r="C80" i="35"/>
  <c r="B74" i="34" s="1"/>
  <c r="G80" i="35"/>
  <c r="A81" i="35"/>
  <c r="E81" i="35"/>
  <c r="D71" i="34" s="1"/>
  <c r="I81" i="35"/>
  <c r="C82" i="35"/>
  <c r="B76" i="34" s="1"/>
  <c r="G82" i="35"/>
  <c r="A83" i="35"/>
  <c r="E83" i="35"/>
  <c r="D73" i="34" s="1"/>
  <c r="I83" i="35"/>
  <c r="C84" i="35"/>
  <c r="B78" i="34" s="1"/>
  <c r="G84" i="35"/>
  <c r="A85" i="35"/>
  <c r="E85" i="35"/>
  <c r="D75" i="34" s="1"/>
  <c r="I85" i="35"/>
  <c r="C86" i="35"/>
  <c r="B80" i="34" s="1"/>
  <c r="G86" i="35"/>
  <c r="A87" i="35"/>
  <c r="E87" i="35"/>
  <c r="D77" i="34" s="1"/>
  <c r="I87" i="35"/>
  <c r="C88" i="35"/>
  <c r="B82" i="34" s="1"/>
  <c r="G88" i="35"/>
  <c r="A89" i="35"/>
  <c r="E89" i="35"/>
  <c r="D79" i="34" s="1"/>
  <c r="I89" i="35"/>
  <c r="C90" i="35"/>
  <c r="B84" i="34" s="1"/>
  <c r="G90" i="35"/>
  <c r="A91" i="35"/>
  <c r="E91" i="35"/>
  <c r="D81" i="34" s="1"/>
  <c r="I91" i="35"/>
  <c r="C92" i="35"/>
  <c r="B86" i="34" s="1"/>
  <c r="G92" i="35"/>
  <c r="A93" i="35"/>
  <c r="E93" i="35"/>
  <c r="D83" i="34" s="1"/>
  <c r="I93" i="35"/>
  <c r="C94" i="35"/>
  <c r="B88" i="34" s="1"/>
  <c r="G94" i="35"/>
  <c r="A95" i="35"/>
  <c r="E95" i="35"/>
  <c r="D85" i="34" s="1"/>
  <c r="I95" i="35"/>
  <c r="C96" i="35"/>
  <c r="B90" i="34" s="1"/>
  <c r="G96" i="35"/>
  <c r="A97" i="35"/>
  <c r="E97" i="35"/>
  <c r="D87" i="34" s="1"/>
  <c r="I97" i="35"/>
  <c r="C98" i="35"/>
  <c r="B92" i="34" s="1"/>
  <c r="G98" i="35"/>
  <c r="A99" i="35"/>
  <c r="E99" i="35"/>
  <c r="D89" i="34" s="1"/>
  <c r="I99" i="35"/>
  <c r="C100" i="35"/>
  <c r="B94" i="34" s="1"/>
  <c r="G100" i="35"/>
  <c r="A101" i="35"/>
  <c r="E101" i="35"/>
  <c r="D91" i="34" s="1"/>
  <c r="I101" i="35"/>
  <c r="C102" i="35"/>
  <c r="B96" i="34" s="1"/>
  <c r="G102" i="35"/>
  <c r="A103" i="35"/>
  <c r="E103" i="35"/>
  <c r="D93" i="34" s="1"/>
  <c r="I103" i="35"/>
  <c r="C104" i="35"/>
  <c r="B98" i="34" s="1"/>
  <c r="G104" i="35"/>
  <c r="A105" i="35"/>
  <c r="E105" i="35"/>
  <c r="D95" i="34" s="1"/>
  <c r="I105" i="35"/>
  <c r="C106" i="35"/>
  <c r="B100" i="34" s="1"/>
  <c r="G106" i="35"/>
  <c r="A107" i="35"/>
  <c r="E107" i="35"/>
  <c r="D97" i="34" s="1"/>
  <c r="I107" i="35"/>
  <c r="C108" i="35"/>
  <c r="B102" i="34" s="1"/>
  <c r="G108" i="35"/>
  <c r="A109" i="35"/>
  <c r="E109" i="35"/>
  <c r="D99" i="34" s="1"/>
  <c r="I109" i="35"/>
  <c r="C110" i="35"/>
  <c r="B104" i="34" s="1"/>
  <c r="G110" i="35"/>
  <c r="A111" i="35"/>
  <c r="E111" i="35"/>
  <c r="D101" i="34" s="1"/>
  <c r="I111" i="35"/>
  <c r="C112" i="35"/>
  <c r="B106" i="34" s="1"/>
  <c r="G112" i="35"/>
  <c r="A113" i="35"/>
  <c r="E113" i="35"/>
  <c r="D103" i="34" s="1"/>
  <c r="I113" i="35"/>
  <c r="C114" i="35"/>
  <c r="B108" i="34" s="1"/>
  <c r="G114" i="35"/>
  <c r="A115" i="35"/>
  <c r="E115" i="35"/>
  <c r="D105" i="34" s="1"/>
  <c r="I115" i="35"/>
  <c r="C116" i="35"/>
  <c r="B110" i="34" s="1"/>
  <c r="G116" i="35"/>
  <c r="A117" i="35"/>
  <c r="E117" i="35"/>
  <c r="D107" i="34" s="1"/>
  <c r="I117" i="35"/>
  <c r="C118" i="35"/>
  <c r="B112" i="34" s="1"/>
  <c r="G118" i="35"/>
  <c r="A119" i="35"/>
  <c r="E119" i="35"/>
  <c r="D109" i="34" s="1"/>
  <c r="I119" i="35"/>
  <c r="C120" i="35"/>
  <c r="B114" i="34" s="1"/>
  <c r="G120" i="35"/>
  <c r="A121" i="35"/>
  <c r="E121" i="35"/>
  <c r="D111" i="34" s="1"/>
  <c r="I121" i="35"/>
  <c r="C122" i="35"/>
  <c r="B116" i="34" s="1"/>
  <c r="G122" i="35"/>
  <c r="A123" i="35"/>
  <c r="E123" i="35"/>
  <c r="D113" i="34" s="1"/>
  <c r="I123" i="35"/>
  <c r="C124" i="35"/>
  <c r="B118" i="34" s="1"/>
  <c r="G124" i="35"/>
  <c r="A125" i="35"/>
  <c r="E125" i="35"/>
  <c r="D115" i="34" s="1"/>
  <c r="I125" i="35"/>
  <c r="C126" i="35"/>
  <c r="B120" i="34" s="1"/>
  <c r="G126" i="35"/>
  <c r="A127" i="35"/>
  <c r="E127" i="35"/>
  <c r="D117" i="34" s="1"/>
  <c r="A57" i="35"/>
  <c r="I57" i="35"/>
  <c r="G58" i="35"/>
  <c r="E59" i="35"/>
  <c r="D49" i="34" s="1"/>
  <c r="C60" i="35"/>
  <c r="B54" i="34" s="1"/>
  <c r="A61" i="35"/>
  <c r="I61" i="35"/>
  <c r="G62" i="35"/>
  <c r="B63" i="35"/>
  <c r="A57" i="34" s="1"/>
  <c r="F63" i="35"/>
  <c r="J63" i="35"/>
  <c r="D64" i="35"/>
  <c r="C54" i="34" s="1"/>
  <c r="H64" i="35"/>
  <c r="B65" i="35"/>
  <c r="A59" i="34" s="1"/>
  <c r="F65" i="35"/>
  <c r="J65" i="35"/>
  <c r="D66" i="35"/>
  <c r="C56" i="34" s="1"/>
  <c r="H66" i="35"/>
  <c r="B67" i="35"/>
  <c r="A61" i="34" s="1"/>
  <c r="F67" i="35"/>
  <c r="J67" i="35"/>
  <c r="D68" i="35"/>
  <c r="C58" i="34" s="1"/>
  <c r="H68" i="35"/>
  <c r="B69" i="35"/>
  <c r="A63" i="34" s="1"/>
  <c r="F69" i="35"/>
  <c r="J69" i="35"/>
  <c r="D70" i="35"/>
  <c r="C60" i="34" s="1"/>
  <c r="H70" i="35"/>
  <c r="B71" i="35"/>
  <c r="A65" i="34" s="1"/>
  <c r="F71" i="35"/>
  <c r="J71" i="35"/>
  <c r="D72" i="35"/>
  <c r="C62" i="34" s="1"/>
  <c r="H72" i="35"/>
  <c r="B73" i="35"/>
  <c r="A67" i="34" s="1"/>
  <c r="F73" i="35"/>
  <c r="J73" i="35"/>
  <c r="D74" i="35"/>
  <c r="C64" i="34" s="1"/>
  <c r="H74" i="35"/>
  <c r="B75" i="35"/>
  <c r="A69" i="34" s="1"/>
  <c r="F75" i="35"/>
  <c r="J75" i="35"/>
  <c r="D76" i="35"/>
  <c r="C66" i="34" s="1"/>
  <c r="H76" i="35"/>
  <c r="B77" i="35"/>
  <c r="A71" i="34" s="1"/>
  <c r="F77" i="35"/>
  <c r="J77" i="35"/>
  <c r="D78" i="35"/>
  <c r="C68" i="34" s="1"/>
  <c r="H78" i="35"/>
  <c r="B79" i="35"/>
  <c r="A73" i="34" s="1"/>
  <c r="F79" i="35"/>
  <c r="J79" i="35"/>
  <c r="D80" i="35"/>
  <c r="C70" i="34" s="1"/>
  <c r="H80" i="35"/>
  <c r="B81" i="35"/>
  <c r="A75" i="34" s="1"/>
  <c r="F81" i="35"/>
  <c r="J81" i="35"/>
  <c r="D82" i="35"/>
  <c r="C72" i="34" s="1"/>
  <c r="H82" i="35"/>
  <c r="B83" i="35"/>
  <c r="A77" i="34" s="1"/>
  <c r="F83" i="35"/>
  <c r="J83" i="35"/>
  <c r="D84" i="35"/>
  <c r="C74" i="34" s="1"/>
  <c r="H84" i="35"/>
  <c r="B85" i="35"/>
  <c r="A79" i="34" s="1"/>
  <c r="F85" i="35"/>
  <c r="J85" i="35"/>
  <c r="D86" i="35"/>
  <c r="C76" i="34" s="1"/>
  <c r="H86" i="35"/>
  <c r="B87" i="35"/>
  <c r="A81" i="34" s="1"/>
  <c r="F87" i="35"/>
  <c r="J87" i="35"/>
  <c r="D88" i="35"/>
  <c r="C78" i="34" s="1"/>
  <c r="H88" i="35"/>
  <c r="B89" i="35"/>
  <c r="A83" i="34" s="1"/>
  <c r="F89" i="35"/>
  <c r="J89" i="35"/>
  <c r="D90" i="35"/>
  <c r="C80" i="34" s="1"/>
  <c r="H90" i="35"/>
  <c r="B91" i="35"/>
  <c r="A85" i="34" s="1"/>
  <c r="F91" i="35"/>
  <c r="J91" i="35"/>
  <c r="D92" i="35"/>
  <c r="C82" i="34" s="1"/>
  <c r="H92" i="35"/>
  <c r="B93" i="35"/>
  <c r="A87" i="34" s="1"/>
  <c r="F93" i="35"/>
  <c r="J93" i="35"/>
  <c r="D94" i="35"/>
  <c r="C84" i="34" s="1"/>
  <c r="H94" i="35"/>
  <c r="B95" i="35"/>
  <c r="A89" i="34" s="1"/>
  <c r="F95" i="35"/>
  <c r="J95" i="35"/>
  <c r="D96" i="35"/>
  <c r="C86" i="34" s="1"/>
  <c r="H96" i="35"/>
  <c r="B97" i="35"/>
  <c r="A91" i="34" s="1"/>
  <c r="F97" i="35"/>
  <c r="J97" i="35"/>
  <c r="D98" i="35"/>
  <c r="C88" i="34" s="1"/>
  <c r="H98" i="35"/>
  <c r="B99" i="35"/>
  <c r="A93" i="34" s="1"/>
  <c r="F99" i="35"/>
  <c r="J99" i="35"/>
  <c r="D100" i="35"/>
  <c r="C90" i="34" s="1"/>
  <c r="H100" i="35"/>
  <c r="B101" i="35"/>
  <c r="A95" i="34" s="1"/>
  <c r="F101" i="35"/>
  <c r="E91" i="34" s="1"/>
  <c r="J101" i="35"/>
  <c r="D102" i="35"/>
  <c r="C92" i="34" s="1"/>
  <c r="H102" i="35"/>
  <c r="B103" i="35"/>
  <c r="A97" i="34" s="1"/>
  <c r="F103" i="35"/>
  <c r="E93" i="34" s="1"/>
  <c r="J103" i="35"/>
  <c r="D104" i="35"/>
  <c r="C94" i="34" s="1"/>
  <c r="H104" i="35"/>
  <c r="B105" i="35"/>
  <c r="A99" i="34" s="1"/>
  <c r="F105" i="35"/>
  <c r="E95" i="34" s="1"/>
  <c r="J105" i="35"/>
  <c r="D106" i="35"/>
  <c r="C96" i="34" s="1"/>
  <c r="H106" i="35"/>
  <c r="B107" i="35"/>
  <c r="A101" i="34" s="1"/>
  <c r="F107" i="35"/>
  <c r="E97" i="34" s="1"/>
  <c r="J107" i="35"/>
  <c r="D108" i="35"/>
  <c r="C98" i="34" s="1"/>
  <c r="H108" i="35"/>
  <c r="B109" i="35"/>
  <c r="A103" i="34" s="1"/>
  <c r="F109" i="35"/>
  <c r="E99" i="34" s="1"/>
  <c r="J109" i="35"/>
  <c r="D110" i="35"/>
  <c r="C100" i="34" s="1"/>
  <c r="H110" i="35"/>
  <c r="B111" i="35"/>
  <c r="A105" i="34" s="1"/>
  <c r="F111" i="35"/>
  <c r="E101" i="34" s="1"/>
  <c r="J111" i="35"/>
  <c r="D112" i="35"/>
  <c r="C102" i="34" s="1"/>
  <c r="H112" i="35"/>
  <c r="B113" i="35"/>
  <c r="A107" i="34" s="1"/>
  <c r="F113" i="35"/>
  <c r="E103" i="34" s="1"/>
  <c r="J113" i="35"/>
  <c r="D114" i="35"/>
  <c r="C104" i="34" s="1"/>
  <c r="H114" i="35"/>
  <c r="B115" i="35"/>
  <c r="A109" i="34" s="1"/>
  <c r="F115" i="35"/>
  <c r="E105" i="34" s="1"/>
  <c r="J115" i="35"/>
  <c r="D116" i="35"/>
  <c r="C106" i="34" s="1"/>
  <c r="H116" i="35"/>
  <c r="B117" i="35"/>
  <c r="A111" i="34" s="1"/>
  <c r="F117" i="35"/>
  <c r="E107" i="34" s="1"/>
  <c r="J117" i="35"/>
  <c r="D118" i="35"/>
  <c r="C108" i="34" s="1"/>
  <c r="H118" i="35"/>
  <c r="B119" i="35"/>
  <c r="A113" i="34" s="1"/>
  <c r="F119" i="35"/>
  <c r="E109" i="34" s="1"/>
  <c r="J119" i="35"/>
  <c r="D120" i="35"/>
  <c r="C110" i="34" s="1"/>
  <c r="H120" i="35"/>
  <c r="B121" i="35"/>
  <c r="A115" i="34" s="1"/>
  <c r="F121" i="35"/>
  <c r="E111" i="34" s="1"/>
  <c r="J121" i="35"/>
  <c r="D122" i="35"/>
  <c r="C112" i="34" s="1"/>
  <c r="H122" i="35"/>
  <c r="B123" i="35"/>
  <c r="A117" i="34" s="1"/>
  <c r="F123" i="35"/>
  <c r="E113" i="34" s="1"/>
  <c r="J123" i="35"/>
  <c r="D124" i="35"/>
  <c r="C114" i="34" s="1"/>
  <c r="H124" i="35"/>
  <c r="B125" i="35"/>
  <c r="A119" i="34" s="1"/>
  <c r="F125" i="35"/>
  <c r="E115" i="34" s="1"/>
  <c r="J125" i="35"/>
  <c r="D126" i="35"/>
  <c r="C116" i="34" s="1"/>
  <c r="H126" i="35"/>
  <c r="B127" i="35"/>
  <c r="A121" i="34" s="1"/>
  <c r="F127" i="35"/>
  <c r="E117" i="34" s="1"/>
  <c r="J127" i="35"/>
  <c r="C57" i="35"/>
  <c r="B51" i="34" s="1"/>
  <c r="A58" i="35"/>
  <c r="I58" i="35"/>
  <c r="G59" i="35"/>
  <c r="E60" i="35"/>
  <c r="D50" i="34" s="1"/>
  <c r="C61" i="35"/>
  <c r="B55" i="34" s="1"/>
  <c r="A62" i="35"/>
  <c r="I62" i="35"/>
  <c r="C63" i="35"/>
  <c r="B57" i="34" s="1"/>
  <c r="G63" i="35"/>
  <c r="A64" i="35"/>
  <c r="E64" i="35"/>
  <c r="D54" i="34" s="1"/>
  <c r="I64" i="35"/>
  <c r="C65" i="35"/>
  <c r="B59" i="34" s="1"/>
  <c r="G65" i="35"/>
  <c r="A66" i="35"/>
  <c r="E66" i="35"/>
  <c r="D56" i="34" s="1"/>
  <c r="I66" i="35"/>
  <c r="C67" i="35"/>
  <c r="B61" i="34" s="1"/>
  <c r="G67" i="35"/>
  <c r="A68" i="35"/>
  <c r="E68" i="35"/>
  <c r="D58" i="34" s="1"/>
  <c r="I68" i="35"/>
  <c r="C69" i="35"/>
  <c r="B63" i="34" s="1"/>
  <c r="G69" i="35"/>
  <c r="A70" i="35"/>
  <c r="E70" i="35"/>
  <c r="D60" i="34" s="1"/>
  <c r="I70" i="35"/>
  <c r="C71" i="35"/>
  <c r="B65" i="34" s="1"/>
  <c r="G71" i="35"/>
  <c r="A72" i="35"/>
  <c r="E72" i="35"/>
  <c r="D62" i="34" s="1"/>
  <c r="I72" i="35"/>
  <c r="C73" i="35"/>
  <c r="B67" i="34" s="1"/>
  <c r="G73" i="35"/>
  <c r="A74" i="35"/>
  <c r="E74" i="35"/>
  <c r="D64" i="34" s="1"/>
  <c r="I74" i="35"/>
  <c r="C75" i="35"/>
  <c r="B69" i="34" s="1"/>
  <c r="G75" i="35"/>
  <c r="A76" i="35"/>
  <c r="E76" i="35"/>
  <c r="D66" i="34" s="1"/>
  <c r="I76" i="35"/>
  <c r="C77" i="35"/>
  <c r="B71" i="34" s="1"/>
  <c r="G77" i="35"/>
  <c r="A78" i="35"/>
  <c r="E78" i="35"/>
  <c r="D68" i="34" s="1"/>
  <c r="I78" i="35"/>
  <c r="C79" i="35"/>
  <c r="B73" i="34" s="1"/>
  <c r="G79" i="35"/>
  <c r="A80" i="35"/>
  <c r="E80" i="35"/>
  <c r="D70" i="34" s="1"/>
  <c r="I80" i="35"/>
  <c r="C81" i="35"/>
  <c r="B75" i="34" s="1"/>
  <c r="G81" i="35"/>
  <c r="A82" i="35"/>
  <c r="E82" i="35"/>
  <c r="D72" i="34" s="1"/>
  <c r="I82" i="35"/>
  <c r="C83" i="35"/>
  <c r="B77" i="34" s="1"/>
  <c r="G83" i="35"/>
  <c r="A84" i="35"/>
  <c r="E84" i="35"/>
  <c r="D74" i="34" s="1"/>
  <c r="I84" i="35"/>
  <c r="C85" i="35"/>
  <c r="B79" i="34" s="1"/>
  <c r="G85" i="35"/>
  <c r="A86" i="35"/>
  <c r="E86" i="35"/>
  <c r="D76" i="34" s="1"/>
  <c r="I86" i="35"/>
  <c r="C87" i="35"/>
  <c r="B81" i="34" s="1"/>
  <c r="G87" i="35"/>
  <c r="A88" i="35"/>
  <c r="E88" i="35"/>
  <c r="D78" i="34" s="1"/>
  <c r="I88" i="35"/>
  <c r="C89" i="35"/>
  <c r="B83" i="34" s="1"/>
  <c r="G89" i="35"/>
  <c r="A90" i="35"/>
  <c r="E90" i="35"/>
  <c r="D80" i="34" s="1"/>
  <c r="I90" i="35"/>
  <c r="C91" i="35"/>
  <c r="B85" i="34" s="1"/>
  <c r="G91" i="35"/>
  <c r="A92" i="35"/>
  <c r="E92" i="35"/>
  <c r="D82" i="34" s="1"/>
  <c r="I92" i="35"/>
  <c r="C93" i="35"/>
  <c r="B87" i="34" s="1"/>
  <c r="G93" i="35"/>
  <c r="A94" i="35"/>
  <c r="E94" i="35"/>
  <c r="D84" i="34" s="1"/>
  <c r="I94" i="35"/>
  <c r="C95" i="35"/>
  <c r="B89" i="34" s="1"/>
  <c r="G95" i="35"/>
  <c r="A96" i="35"/>
  <c r="E96" i="35"/>
  <c r="D86" i="34" s="1"/>
  <c r="I96" i="35"/>
  <c r="C97" i="35"/>
  <c r="B91" i="34" s="1"/>
  <c r="G97" i="35"/>
  <c r="A98" i="35"/>
  <c r="E98" i="35"/>
  <c r="D88" i="34" s="1"/>
  <c r="I98" i="35"/>
  <c r="C99" i="35"/>
  <c r="B93" i="34" s="1"/>
  <c r="G99" i="35"/>
  <c r="A100" i="35"/>
  <c r="E100" i="35"/>
  <c r="D90" i="34" s="1"/>
  <c r="I100" i="35"/>
  <c r="C101" i="35"/>
  <c r="B95" i="34" s="1"/>
  <c r="G101" i="35"/>
  <c r="A102" i="35"/>
  <c r="E102" i="35"/>
  <c r="D92" i="34" s="1"/>
  <c r="I102" i="35"/>
  <c r="C103" i="35"/>
  <c r="B97" i="34" s="1"/>
  <c r="G103" i="35"/>
  <c r="A104" i="35"/>
  <c r="E104" i="35"/>
  <c r="D94" i="34" s="1"/>
  <c r="I104" i="35"/>
  <c r="C105" i="35"/>
  <c r="B99" i="34" s="1"/>
  <c r="G105" i="35"/>
  <c r="A106" i="35"/>
  <c r="E106" i="35"/>
  <c r="D96" i="34" s="1"/>
  <c r="I106" i="35"/>
  <c r="C107" i="35"/>
  <c r="B101" i="34" s="1"/>
  <c r="G107" i="35"/>
  <c r="A108" i="35"/>
  <c r="E108" i="35"/>
  <c r="D98" i="34" s="1"/>
  <c r="I108" i="35"/>
  <c r="C109" i="35"/>
  <c r="B103" i="34" s="1"/>
  <c r="G109" i="35"/>
  <c r="A110" i="35"/>
  <c r="E110" i="35"/>
  <c r="D100" i="34" s="1"/>
  <c r="I110" i="35"/>
  <c r="C111" i="35"/>
  <c r="B105" i="34" s="1"/>
  <c r="G111" i="35"/>
  <c r="A112" i="35"/>
  <c r="E112" i="35"/>
  <c r="D102" i="34" s="1"/>
  <c r="I112" i="35"/>
  <c r="C113" i="35"/>
  <c r="B107" i="34" s="1"/>
  <c r="G113" i="35"/>
  <c r="A114" i="35"/>
  <c r="E114" i="35"/>
  <c r="D104" i="34" s="1"/>
  <c r="I114" i="35"/>
  <c r="C115" i="35"/>
  <c r="B109" i="34" s="1"/>
  <c r="G115" i="35"/>
  <c r="A116" i="35"/>
  <c r="E116" i="35"/>
  <c r="D106" i="34" s="1"/>
  <c r="I116" i="35"/>
  <c r="C117" i="35"/>
  <c r="B111" i="34" s="1"/>
  <c r="G117" i="35"/>
  <c r="A118" i="35"/>
  <c r="E118" i="35"/>
  <c r="D108" i="34" s="1"/>
  <c r="I118" i="35"/>
  <c r="C119" i="35"/>
  <c r="B113" i="34" s="1"/>
  <c r="G119" i="35"/>
  <c r="A120" i="35"/>
  <c r="E120" i="35"/>
  <c r="D110" i="34" s="1"/>
  <c r="I120" i="35"/>
  <c r="C121" i="35"/>
  <c r="B115" i="34" s="1"/>
  <c r="G121" i="35"/>
  <c r="A122" i="35"/>
  <c r="E122" i="35"/>
  <c r="D112" i="34" s="1"/>
  <c r="I122" i="35"/>
  <c r="C123" i="35"/>
  <c r="B117" i="34" s="1"/>
  <c r="G123" i="35"/>
  <c r="A124" i="35"/>
  <c r="E124" i="35"/>
  <c r="D114" i="34" s="1"/>
  <c r="I124" i="35"/>
  <c r="C125" i="35"/>
  <c r="B119" i="34" s="1"/>
  <c r="G125" i="35"/>
  <c r="A126" i="35"/>
  <c r="E126" i="35"/>
  <c r="D116" i="34" s="1"/>
  <c r="I126" i="35"/>
  <c r="C127" i="35"/>
  <c r="B121" i="34" s="1"/>
  <c r="E57" i="35"/>
  <c r="D47" i="34" s="1"/>
  <c r="C58" i="35"/>
  <c r="B52" i="34" s="1"/>
  <c r="A59" i="35"/>
  <c r="I59" i="35"/>
  <c r="G60" i="35"/>
  <c r="E61" i="35"/>
  <c r="D51" i="34" s="1"/>
  <c r="C62" i="35"/>
  <c r="B56" i="34" s="1"/>
  <c r="J62" i="35"/>
  <c r="D63" i="35"/>
  <c r="C53" i="34" s="1"/>
  <c r="H63" i="35"/>
  <c r="B64" i="35"/>
  <c r="A58" i="34" s="1"/>
  <c r="F64" i="35"/>
  <c r="J64" i="35"/>
  <c r="D65" i="35"/>
  <c r="C55" i="34" s="1"/>
  <c r="H65" i="35"/>
  <c r="B66" i="35"/>
  <c r="A60" i="34" s="1"/>
  <c r="F66" i="35"/>
  <c r="J66" i="35"/>
  <c r="D67" i="35"/>
  <c r="C57" i="34" s="1"/>
  <c r="H67" i="35"/>
  <c r="B68" i="35"/>
  <c r="A62" i="34" s="1"/>
  <c r="F68" i="35"/>
  <c r="J68" i="35"/>
  <c r="D69" i="35"/>
  <c r="C59" i="34" s="1"/>
  <c r="H69" i="35"/>
  <c r="B70" i="35"/>
  <c r="A64" i="34" s="1"/>
  <c r="F70" i="35"/>
  <c r="J70" i="35"/>
  <c r="D71" i="35"/>
  <c r="C61" i="34" s="1"/>
  <c r="H71" i="35"/>
  <c r="B72" i="35"/>
  <c r="A66" i="34" s="1"/>
  <c r="F72" i="35"/>
  <c r="J72" i="35"/>
  <c r="D73" i="35"/>
  <c r="C63" i="34" s="1"/>
  <c r="H73" i="35"/>
  <c r="B74" i="35"/>
  <c r="A68" i="34" s="1"/>
  <c r="F74" i="35"/>
  <c r="J74" i="35"/>
  <c r="D75" i="35"/>
  <c r="C65" i="34" s="1"/>
  <c r="H75" i="35"/>
  <c r="B76" i="35"/>
  <c r="A70" i="34" s="1"/>
  <c r="F76" i="35"/>
  <c r="J76" i="35"/>
  <c r="D77" i="35"/>
  <c r="C67" i="34" s="1"/>
  <c r="H77" i="35"/>
  <c r="B78" i="35"/>
  <c r="A72" i="34" s="1"/>
  <c r="F78" i="35"/>
  <c r="J78" i="35"/>
  <c r="D79" i="35"/>
  <c r="C69" i="34" s="1"/>
  <c r="H79" i="35"/>
  <c r="B80" i="35"/>
  <c r="A74" i="34" s="1"/>
  <c r="F80" i="35"/>
  <c r="J80" i="35"/>
  <c r="D81" i="35"/>
  <c r="C71" i="34" s="1"/>
  <c r="H81" i="35"/>
  <c r="B82" i="35"/>
  <c r="A76" i="34" s="1"/>
  <c r="F82" i="35"/>
  <c r="J82" i="35"/>
  <c r="D83" i="35"/>
  <c r="C73" i="34" s="1"/>
  <c r="H83" i="35"/>
  <c r="B84" i="35"/>
  <c r="A78" i="34" s="1"/>
  <c r="F84" i="35"/>
  <c r="J84" i="35"/>
  <c r="D85" i="35"/>
  <c r="C75" i="34" s="1"/>
  <c r="H85" i="35"/>
  <c r="B86" i="35"/>
  <c r="A80" i="34" s="1"/>
  <c r="F86" i="35"/>
  <c r="J86" i="35"/>
  <c r="D87" i="35"/>
  <c r="C77" i="34" s="1"/>
  <c r="H87" i="35"/>
  <c r="B88" i="35"/>
  <c r="A82" i="34" s="1"/>
  <c r="F88" i="35"/>
  <c r="J88" i="35"/>
  <c r="D89" i="35"/>
  <c r="C79" i="34" s="1"/>
  <c r="H89" i="35"/>
  <c r="B90" i="35"/>
  <c r="A84" i="34" s="1"/>
  <c r="F90" i="35"/>
  <c r="J90" i="35"/>
  <c r="D91" i="35"/>
  <c r="C81" i="34" s="1"/>
  <c r="H91" i="35"/>
  <c r="B92" i="35"/>
  <c r="A86" i="34" s="1"/>
  <c r="F92" i="35"/>
  <c r="J92" i="35"/>
  <c r="D93" i="35"/>
  <c r="C83" i="34" s="1"/>
  <c r="H93" i="35"/>
  <c r="B94" i="35"/>
  <c r="A88" i="34" s="1"/>
  <c r="F94" i="35"/>
  <c r="J94" i="35"/>
  <c r="D95" i="35"/>
  <c r="C85" i="34" s="1"/>
  <c r="H95" i="35"/>
  <c r="B96" i="35"/>
  <c r="A90" i="34" s="1"/>
  <c r="F96" i="35"/>
  <c r="J96" i="35"/>
  <c r="D97" i="35"/>
  <c r="C87" i="34" s="1"/>
  <c r="H97" i="35"/>
  <c r="B98" i="35"/>
  <c r="A92" i="34" s="1"/>
  <c r="F98" i="35"/>
  <c r="J98" i="35"/>
  <c r="D99" i="35"/>
  <c r="C89" i="34" s="1"/>
  <c r="H99" i="35"/>
  <c r="B100" i="35"/>
  <c r="A94" i="34" s="1"/>
  <c r="F100" i="35"/>
  <c r="E90" i="34" s="1"/>
  <c r="J100" i="35"/>
  <c r="D101" i="35"/>
  <c r="C91" i="34" s="1"/>
  <c r="H101" i="35"/>
  <c r="B102" i="35"/>
  <c r="A96" i="34" s="1"/>
  <c r="F102" i="35"/>
  <c r="E92" i="34" s="1"/>
  <c r="J102" i="35"/>
  <c r="D103" i="35"/>
  <c r="C93" i="34" s="1"/>
  <c r="H103" i="35"/>
  <c r="B104" i="35"/>
  <c r="A98" i="34" s="1"/>
  <c r="F104" i="35"/>
  <c r="E94" i="34" s="1"/>
  <c r="J104" i="35"/>
  <c r="D105" i="35"/>
  <c r="C95" i="34" s="1"/>
  <c r="H105" i="35"/>
  <c r="B106" i="35"/>
  <c r="A100" i="34" s="1"/>
  <c r="F106" i="35"/>
  <c r="E96" i="34" s="1"/>
  <c r="J106" i="35"/>
  <c r="D107" i="35"/>
  <c r="C97" i="34" s="1"/>
  <c r="H107" i="35"/>
  <c r="B108" i="35"/>
  <c r="A102" i="34" s="1"/>
  <c r="F108" i="35"/>
  <c r="E98" i="34" s="1"/>
  <c r="J108" i="35"/>
  <c r="D109" i="35"/>
  <c r="C99" i="34" s="1"/>
  <c r="H109" i="35"/>
  <c r="B110" i="35"/>
  <c r="A104" i="34" s="1"/>
  <c r="F110" i="35"/>
  <c r="E100" i="34" s="1"/>
  <c r="J110" i="35"/>
  <c r="D111" i="35"/>
  <c r="C101" i="34" s="1"/>
  <c r="H111" i="35"/>
  <c r="B112" i="35"/>
  <c r="A106" i="34" s="1"/>
  <c r="F112" i="35"/>
  <c r="E102" i="34" s="1"/>
  <c r="J112" i="35"/>
  <c r="D113" i="35"/>
  <c r="C103" i="34" s="1"/>
  <c r="H113" i="35"/>
  <c r="B114" i="35"/>
  <c r="A108" i="34" s="1"/>
  <c r="F114" i="35"/>
  <c r="E104" i="34" s="1"/>
  <c r="J114" i="35"/>
  <c r="D115" i="35"/>
  <c r="C105" i="34" s="1"/>
  <c r="H115" i="35"/>
  <c r="B116" i="35"/>
  <c r="A110" i="34" s="1"/>
  <c r="F116" i="35"/>
  <c r="E106" i="34" s="1"/>
  <c r="J116" i="35"/>
  <c r="D117" i="35"/>
  <c r="C107" i="34" s="1"/>
  <c r="H117" i="35"/>
  <c r="B118" i="35"/>
  <c r="A112" i="34" s="1"/>
  <c r="F118" i="35"/>
  <c r="E108" i="34" s="1"/>
  <c r="J118" i="35"/>
  <c r="D119" i="35"/>
  <c r="C109" i="34" s="1"/>
  <c r="H119" i="35"/>
  <c r="B120" i="35"/>
  <c r="A114" i="34" s="1"/>
  <c r="F120" i="35"/>
  <c r="E110" i="34" s="1"/>
  <c r="J120" i="35"/>
  <c r="D121" i="35"/>
  <c r="C111" i="34" s="1"/>
  <c r="H121" i="35"/>
  <c r="B122" i="35"/>
  <c r="A116" i="34" s="1"/>
  <c r="F122" i="35"/>
  <c r="E112" i="34" s="1"/>
  <c r="J122" i="35"/>
  <c r="D123" i="35"/>
  <c r="C113" i="34" s="1"/>
  <c r="H123" i="35"/>
  <c r="B124" i="35"/>
  <c r="A118" i="34" s="1"/>
  <c r="F124" i="35"/>
  <c r="E114" i="34" s="1"/>
  <c r="J124" i="35"/>
  <c r="D125" i="35"/>
  <c r="C115" i="34" s="1"/>
  <c r="H125" i="35"/>
  <c r="B126" i="35"/>
  <c r="A120" i="34" s="1"/>
  <c r="F126" i="35"/>
  <c r="E116" i="34" s="1"/>
  <c r="H127" i="35"/>
  <c r="C128" i="35"/>
  <c r="B122" i="34" s="1"/>
  <c r="G128" i="35"/>
  <c r="A129" i="35"/>
  <c r="E129" i="35"/>
  <c r="D119" i="34" s="1"/>
  <c r="I129" i="35"/>
  <c r="C130" i="35"/>
  <c r="B124" i="34" s="1"/>
  <c r="G130" i="35"/>
  <c r="A131" i="35"/>
  <c r="E131" i="35"/>
  <c r="D121" i="34" s="1"/>
  <c r="I131" i="35"/>
  <c r="C132" i="35"/>
  <c r="B126" i="34" s="1"/>
  <c r="G132" i="35"/>
  <c r="A133" i="35"/>
  <c r="E133" i="35"/>
  <c r="D123" i="34" s="1"/>
  <c r="I133" i="35"/>
  <c r="C134" i="35"/>
  <c r="B128" i="34" s="1"/>
  <c r="G134" i="35"/>
  <c r="A135" i="35"/>
  <c r="E135" i="35"/>
  <c r="D125" i="34" s="1"/>
  <c r="I135" i="35"/>
  <c r="C136" i="35"/>
  <c r="B130" i="34" s="1"/>
  <c r="G136" i="35"/>
  <c r="A137" i="35"/>
  <c r="E137" i="35"/>
  <c r="D127" i="34" s="1"/>
  <c r="I137" i="35"/>
  <c r="C138" i="35"/>
  <c r="B132" i="34" s="1"/>
  <c r="G138" i="35"/>
  <c r="A139" i="35"/>
  <c r="E139" i="35"/>
  <c r="D129" i="34" s="1"/>
  <c r="I139" i="35"/>
  <c r="C140" i="35"/>
  <c r="B134" i="34" s="1"/>
  <c r="G140" i="35"/>
  <c r="A141" i="35"/>
  <c r="E141" i="35"/>
  <c r="D131" i="34" s="1"/>
  <c r="I141" i="35"/>
  <c r="C142" i="35"/>
  <c r="B136" i="34" s="1"/>
  <c r="G142" i="35"/>
  <c r="A143" i="35"/>
  <c r="E143" i="35"/>
  <c r="D133" i="34" s="1"/>
  <c r="I143" i="35"/>
  <c r="C144" i="35"/>
  <c r="B138" i="34" s="1"/>
  <c r="G144" i="35"/>
  <c r="A145" i="35"/>
  <c r="E145" i="35"/>
  <c r="D135" i="34" s="1"/>
  <c r="I145" i="35"/>
  <c r="C146" i="35"/>
  <c r="B140" i="34" s="1"/>
  <c r="G146" i="35"/>
  <c r="A147" i="35"/>
  <c r="E147" i="35"/>
  <c r="D137" i="34" s="1"/>
  <c r="I147" i="35"/>
  <c r="C148" i="35"/>
  <c r="B142" i="34" s="1"/>
  <c r="G148" i="35"/>
  <c r="A149" i="35"/>
  <c r="E149" i="35"/>
  <c r="D139" i="34" s="1"/>
  <c r="I149" i="35"/>
  <c r="C150" i="35"/>
  <c r="B144" i="34" s="1"/>
  <c r="G150" i="35"/>
  <c r="A151" i="35"/>
  <c r="E151" i="35"/>
  <c r="D141" i="34" s="1"/>
  <c r="I151" i="35"/>
  <c r="C152" i="35"/>
  <c r="B146" i="34" s="1"/>
  <c r="G152" i="35"/>
  <c r="A153" i="35"/>
  <c r="E153" i="35"/>
  <c r="D143" i="34" s="1"/>
  <c r="I153" i="35"/>
  <c r="C154" i="35"/>
  <c r="B148" i="34" s="1"/>
  <c r="G154" i="35"/>
  <c r="A155" i="35"/>
  <c r="E155" i="35"/>
  <c r="D145" i="34" s="1"/>
  <c r="I155" i="35"/>
  <c r="C156" i="35"/>
  <c r="B150" i="34" s="1"/>
  <c r="G156" i="35"/>
  <c r="A157" i="35"/>
  <c r="E157" i="35"/>
  <c r="D147" i="34" s="1"/>
  <c r="I157" i="35"/>
  <c r="C158" i="35"/>
  <c r="B152" i="34" s="1"/>
  <c r="G158" i="35"/>
  <c r="A159" i="35"/>
  <c r="E159" i="35"/>
  <c r="D149" i="34" s="1"/>
  <c r="I159" i="35"/>
  <c r="C160" i="35"/>
  <c r="B154" i="34" s="1"/>
  <c r="G160" i="35"/>
  <c r="A161" i="35"/>
  <c r="E161" i="35"/>
  <c r="D151" i="34" s="1"/>
  <c r="I161" i="35"/>
  <c r="C162" i="35"/>
  <c r="B156" i="34" s="1"/>
  <c r="G162" i="35"/>
  <c r="A163" i="35"/>
  <c r="E163" i="35"/>
  <c r="D153" i="34" s="1"/>
  <c r="I163" i="35"/>
  <c r="C164" i="35"/>
  <c r="G164" i="35"/>
  <c r="A165" i="35"/>
  <c r="E165" i="35"/>
  <c r="D155" i="34" s="1"/>
  <c r="I165" i="35"/>
  <c r="C166" i="35"/>
  <c r="G166" i="35"/>
  <c r="A167" i="35"/>
  <c r="E167" i="35"/>
  <c r="D157" i="34" s="1"/>
  <c r="I167" i="35"/>
  <c r="C168" i="35"/>
  <c r="B158" i="34" s="1"/>
  <c r="G168" i="35"/>
  <c r="A169" i="35"/>
  <c r="E169" i="35"/>
  <c r="D159" i="34" s="1"/>
  <c r="I169" i="35"/>
  <c r="C170" i="35"/>
  <c r="B160" i="34" s="1"/>
  <c r="G170" i="35"/>
  <c r="A171" i="35"/>
  <c r="E171" i="35"/>
  <c r="D161" i="34" s="1"/>
  <c r="I171" i="35"/>
  <c r="C172" i="35"/>
  <c r="B162" i="34" s="1"/>
  <c r="G172" i="35"/>
  <c r="A173" i="35"/>
  <c r="E173" i="35"/>
  <c r="D163" i="34" s="1"/>
  <c r="I173" i="35"/>
  <c r="C174" i="35"/>
  <c r="B164" i="34" s="1"/>
  <c r="G174" i="35"/>
  <c r="A175" i="35"/>
  <c r="E175" i="35"/>
  <c r="D165" i="34" s="1"/>
  <c r="I175" i="35"/>
  <c r="C176" i="35"/>
  <c r="B166" i="34" s="1"/>
  <c r="G176" i="35"/>
  <c r="A177" i="35"/>
  <c r="E177" i="35"/>
  <c r="D167" i="34" s="1"/>
  <c r="I177" i="35"/>
  <c r="C178" i="35"/>
  <c r="B168" i="34" s="1"/>
  <c r="G178" i="35"/>
  <c r="A179" i="35"/>
  <c r="E179" i="35"/>
  <c r="D169" i="34" s="1"/>
  <c r="I179" i="35"/>
  <c r="C180" i="35"/>
  <c r="B170" i="34" s="1"/>
  <c r="J126" i="35"/>
  <c r="I127" i="35"/>
  <c r="D128" i="35"/>
  <c r="C118" i="34" s="1"/>
  <c r="H128" i="35"/>
  <c r="B129" i="35"/>
  <c r="A123" i="34" s="1"/>
  <c r="F129" i="35"/>
  <c r="E119" i="34" s="1"/>
  <c r="J129" i="35"/>
  <c r="D130" i="35"/>
  <c r="C120" i="34" s="1"/>
  <c r="H130" i="35"/>
  <c r="B131" i="35"/>
  <c r="A125" i="34" s="1"/>
  <c r="F131" i="35"/>
  <c r="E121" i="34" s="1"/>
  <c r="J131" i="35"/>
  <c r="D132" i="35"/>
  <c r="C122" i="34" s="1"/>
  <c r="H132" i="35"/>
  <c r="B133" i="35"/>
  <c r="A127" i="34" s="1"/>
  <c r="F133" i="35"/>
  <c r="E123" i="34" s="1"/>
  <c r="J133" i="35"/>
  <c r="D134" i="35"/>
  <c r="C124" i="34" s="1"/>
  <c r="H134" i="35"/>
  <c r="B135" i="35"/>
  <c r="A129" i="34" s="1"/>
  <c r="F135" i="35"/>
  <c r="E125" i="34" s="1"/>
  <c r="J135" i="35"/>
  <c r="D136" i="35"/>
  <c r="C126" i="34" s="1"/>
  <c r="H136" i="35"/>
  <c r="B137" i="35"/>
  <c r="A131" i="34" s="1"/>
  <c r="F137" i="35"/>
  <c r="E127" i="34" s="1"/>
  <c r="J137" i="35"/>
  <c r="D138" i="35"/>
  <c r="C128" i="34" s="1"/>
  <c r="H138" i="35"/>
  <c r="B139" i="35"/>
  <c r="A133" i="34" s="1"/>
  <c r="F139" i="35"/>
  <c r="E129" i="34" s="1"/>
  <c r="J139" i="35"/>
  <c r="D140" i="35"/>
  <c r="C130" i="34" s="1"/>
  <c r="H140" i="35"/>
  <c r="B141" i="35"/>
  <c r="A135" i="34" s="1"/>
  <c r="F141" i="35"/>
  <c r="E131" i="34" s="1"/>
  <c r="J141" i="35"/>
  <c r="D142" i="35"/>
  <c r="C132" i="34" s="1"/>
  <c r="H142" i="35"/>
  <c r="B143" i="35"/>
  <c r="A137" i="34" s="1"/>
  <c r="F143" i="35"/>
  <c r="E133" i="34" s="1"/>
  <c r="J143" i="35"/>
  <c r="D144" i="35"/>
  <c r="C134" i="34" s="1"/>
  <c r="H144" i="35"/>
  <c r="B145" i="35"/>
  <c r="A139" i="34" s="1"/>
  <c r="F145" i="35"/>
  <c r="E135" i="34" s="1"/>
  <c r="J145" i="35"/>
  <c r="D146" i="35"/>
  <c r="C136" i="34" s="1"/>
  <c r="H146" i="35"/>
  <c r="B147" i="35"/>
  <c r="A141" i="34" s="1"/>
  <c r="F147" i="35"/>
  <c r="E137" i="34" s="1"/>
  <c r="J147" i="35"/>
  <c r="D148" i="35"/>
  <c r="C138" i="34" s="1"/>
  <c r="H148" i="35"/>
  <c r="B149" i="35"/>
  <c r="A143" i="34" s="1"/>
  <c r="F149" i="35"/>
  <c r="E139" i="34" s="1"/>
  <c r="J149" i="35"/>
  <c r="D150" i="35"/>
  <c r="C140" i="34" s="1"/>
  <c r="H150" i="35"/>
  <c r="B151" i="35"/>
  <c r="A145" i="34" s="1"/>
  <c r="F151" i="35"/>
  <c r="E141" i="34" s="1"/>
  <c r="J151" i="35"/>
  <c r="D152" i="35"/>
  <c r="C142" i="34" s="1"/>
  <c r="H152" i="35"/>
  <c r="B153" i="35"/>
  <c r="A147" i="34" s="1"/>
  <c r="F153" i="35"/>
  <c r="E143" i="34" s="1"/>
  <c r="J153" i="35"/>
  <c r="D154" i="35"/>
  <c r="C144" i="34" s="1"/>
  <c r="H154" i="35"/>
  <c r="B155" i="35"/>
  <c r="A149" i="34" s="1"/>
  <c r="F155" i="35"/>
  <c r="E145" i="34" s="1"/>
  <c r="J155" i="35"/>
  <c r="D156" i="35"/>
  <c r="C146" i="34" s="1"/>
  <c r="H156" i="35"/>
  <c r="B157" i="35"/>
  <c r="A151" i="34" s="1"/>
  <c r="F157" i="35"/>
  <c r="E147" i="34" s="1"/>
  <c r="J157" i="35"/>
  <c r="D158" i="35"/>
  <c r="C148" i="34" s="1"/>
  <c r="H158" i="35"/>
  <c r="B159" i="35"/>
  <c r="A153" i="34" s="1"/>
  <c r="F159" i="35"/>
  <c r="E149" i="34" s="1"/>
  <c r="J159" i="35"/>
  <c r="D160" i="35"/>
  <c r="C150" i="34" s="1"/>
  <c r="H160" i="35"/>
  <c r="B161" i="35"/>
  <c r="A155" i="34" s="1"/>
  <c r="F161" i="35"/>
  <c r="E151" i="34" s="1"/>
  <c r="J161" i="35"/>
  <c r="D162" i="35"/>
  <c r="C152" i="34" s="1"/>
  <c r="H162" i="35"/>
  <c r="B163" i="35"/>
  <c r="A157" i="34" s="1"/>
  <c r="F163" i="35"/>
  <c r="E153" i="34" s="1"/>
  <c r="J163" i="35"/>
  <c r="D164" i="35"/>
  <c r="C154" i="34" s="1"/>
  <c r="H164" i="35"/>
  <c r="B165" i="35"/>
  <c r="A159" i="34" s="1"/>
  <c r="F165" i="35"/>
  <c r="E155" i="34" s="1"/>
  <c r="J165" i="35"/>
  <c r="D166" i="35"/>
  <c r="C156" i="34" s="1"/>
  <c r="H166" i="35"/>
  <c r="B167" i="35"/>
  <c r="A161" i="34" s="1"/>
  <c r="F167" i="35"/>
  <c r="E157" i="34" s="1"/>
  <c r="J167" i="35"/>
  <c r="D168" i="35"/>
  <c r="C158" i="34" s="1"/>
  <c r="H168" i="35"/>
  <c r="B169" i="35"/>
  <c r="A163" i="34" s="1"/>
  <c r="F169" i="35"/>
  <c r="E159" i="34" s="1"/>
  <c r="J169" i="35"/>
  <c r="D170" i="35"/>
  <c r="C160" i="34" s="1"/>
  <c r="H170" i="35"/>
  <c r="B171" i="35"/>
  <c r="A165" i="34" s="1"/>
  <c r="F171" i="35"/>
  <c r="E161" i="34" s="1"/>
  <c r="J171" i="35"/>
  <c r="D172" i="35"/>
  <c r="C162" i="34" s="1"/>
  <c r="H172" i="35"/>
  <c r="B173" i="35"/>
  <c r="A167" i="34" s="1"/>
  <c r="F173" i="35"/>
  <c r="E163" i="34" s="1"/>
  <c r="J173" i="35"/>
  <c r="D174" i="35"/>
  <c r="C164" i="34" s="1"/>
  <c r="H174" i="35"/>
  <c r="B175" i="35"/>
  <c r="A169" i="34" s="1"/>
  <c r="F175" i="35"/>
  <c r="E165" i="34" s="1"/>
  <c r="J175" i="35"/>
  <c r="D176" i="35"/>
  <c r="C166" i="34" s="1"/>
  <c r="H176" i="35"/>
  <c r="B177" i="35"/>
  <c r="A171" i="34" s="1"/>
  <c r="F177" i="35"/>
  <c r="E167" i="34" s="1"/>
  <c r="J177" i="35"/>
  <c r="D127" i="35"/>
  <c r="C117" i="34" s="1"/>
  <c r="A128" i="35"/>
  <c r="E128" i="35"/>
  <c r="D118" i="34" s="1"/>
  <c r="I128" i="35"/>
  <c r="C129" i="35"/>
  <c r="B123" i="34" s="1"/>
  <c r="G129" i="35"/>
  <c r="A130" i="35"/>
  <c r="E130" i="35"/>
  <c r="D120" i="34" s="1"/>
  <c r="I130" i="35"/>
  <c r="C131" i="35"/>
  <c r="B125" i="34" s="1"/>
  <c r="G131" i="35"/>
  <c r="A132" i="35"/>
  <c r="E132" i="35"/>
  <c r="D122" i="34" s="1"/>
  <c r="I132" i="35"/>
  <c r="C133" i="35"/>
  <c r="B127" i="34" s="1"/>
  <c r="G133" i="35"/>
  <c r="A134" i="35"/>
  <c r="E134" i="35"/>
  <c r="D124" i="34" s="1"/>
  <c r="I134" i="35"/>
  <c r="C135" i="35"/>
  <c r="B129" i="34" s="1"/>
  <c r="G135" i="35"/>
  <c r="A136" i="35"/>
  <c r="E136" i="35"/>
  <c r="D126" i="34" s="1"/>
  <c r="I136" i="35"/>
  <c r="C137" i="35"/>
  <c r="B131" i="34" s="1"/>
  <c r="G137" i="35"/>
  <c r="A138" i="35"/>
  <c r="E138" i="35"/>
  <c r="D128" i="34" s="1"/>
  <c r="I138" i="35"/>
  <c r="C139" i="35"/>
  <c r="B133" i="34" s="1"/>
  <c r="G139" i="35"/>
  <c r="A140" i="35"/>
  <c r="E140" i="35"/>
  <c r="D130" i="34" s="1"/>
  <c r="I140" i="35"/>
  <c r="C141" i="35"/>
  <c r="B135" i="34" s="1"/>
  <c r="G141" i="35"/>
  <c r="A142" i="35"/>
  <c r="E142" i="35"/>
  <c r="D132" i="34" s="1"/>
  <c r="I142" i="35"/>
  <c r="C143" i="35"/>
  <c r="B137" i="34" s="1"/>
  <c r="G143" i="35"/>
  <c r="A144" i="35"/>
  <c r="E144" i="35"/>
  <c r="D134" i="34" s="1"/>
  <c r="I144" i="35"/>
  <c r="C145" i="35"/>
  <c r="B139" i="34" s="1"/>
  <c r="G145" i="35"/>
  <c r="A146" i="35"/>
  <c r="E146" i="35"/>
  <c r="D136" i="34" s="1"/>
  <c r="I146" i="35"/>
  <c r="C147" i="35"/>
  <c r="B141" i="34" s="1"/>
  <c r="G147" i="35"/>
  <c r="A148" i="35"/>
  <c r="E148" i="35"/>
  <c r="D138" i="34" s="1"/>
  <c r="I148" i="35"/>
  <c r="C149" i="35"/>
  <c r="B143" i="34" s="1"/>
  <c r="G149" i="35"/>
  <c r="A150" i="35"/>
  <c r="E150" i="35"/>
  <c r="D140" i="34" s="1"/>
  <c r="I150" i="35"/>
  <c r="C151" i="35"/>
  <c r="B145" i="34" s="1"/>
  <c r="G151" i="35"/>
  <c r="A152" i="35"/>
  <c r="E152" i="35"/>
  <c r="D142" i="34" s="1"/>
  <c r="I152" i="35"/>
  <c r="C153" i="35"/>
  <c r="B147" i="34" s="1"/>
  <c r="G153" i="35"/>
  <c r="A154" i="35"/>
  <c r="E154" i="35"/>
  <c r="D144" i="34" s="1"/>
  <c r="I154" i="35"/>
  <c r="C155" i="35"/>
  <c r="B149" i="34" s="1"/>
  <c r="G155" i="35"/>
  <c r="A156" i="35"/>
  <c r="E156" i="35"/>
  <c r="D146" i="34" s="1"/>
  <c r="I156" i="35"/>
  <c r="C157" i="35"/>
  <c r="B151" i="34" s="1"/>
  <c r="G157" i="35"/>
  <c r="A158" i="35"/>
  <c r="E158" i="35"/>
  <c r="D148" i="34" s="1"/>
  <c r="I158" i="35"/>
  <c r="C159" i="35"/>
  <c r="B153" i="34" s="1"/>
  <c r="G159" i="35"/>
  <c r="A160" i="35"/>
  <c r="E160" i="35"/>
  <c r="D150" i="34" s="1"/>
  <c r="I160" i="35"/>
  <c r="C161" i="35"/>
  <c r="B155" i="34" s="1"/>
  <c r="G161" i="35"/>
  <c r="A162" i="35"/>
  <c r="E162" i="35"/>
  <c r="D152" i="34" s="1"/>
  <c r="I162" i="35"/>
  <c r="C163" i="35"/>
  <c r="G163" i="35"/>
  <c r="A164" i="35"/>
  <c r="E164" i="35"/>
  <c r="D154" i="34" s="1"/>
  <c r="I164" i="35"/>
  <c r="C165" i="35"/>
  <c r="G165" i="35"/>
  <c r="A166" i="35"/>
  <c r="E166" i="35"/>
  <c r="D156" i="34" s="1"/>
  <c r="I166" i="35"/>
  <c r="C167" i="35"/>
  <c r="B157" i="34" s="1"/>
  <c r="G167" i="35"/>
  <c r="A168" i="35"/>
  <c r="E168" i="35"/>
  <c r="D158" i="34" s="1"/>
  <c r="I168" i="35"/>
  <c r="C169" i="35"/>
  <c r="B159" i="34" s="1"/>
  <c r="G169" i="35"/>
  <c r="A170" i="35"/>
  <c r="E170" i="35"/>
  <c r="D160" i="34" s="1"/>
  <c r="I170" i="35"/>
  <c r="C171" i="35"/>
  <c r="B161" i="34" s="1"/>
  <c r="G171" i="35"/>
  <c r="A172" i="35"/>
  <c r="E172" i="35"/>
  <c r="D162" i="34" s="1"/>
  <c r="I172" i="35"/>
  <c r="C173" i="35"/>
  <c r="B163" i="34" s="1"/>
  <c r="G173" i="35"/>
  <c r="A174" i="35"/>
  <c r="E174" i="35"/>
  <c r="D164" i="34" s="1"/>
  <c r="I174" i="35"/>
  <c r="C175" i="35"/>
  <c r="B165" i="34" s="1"/>
  <c r="G175" i="35"/>
  <c r="A176" i="35"/>
  <c r="E176" i="35"/>
  <c r="D166" i="34" s="1"/>
  <c r="I176" i="35"/>
  <c r="C177" i="35"/>
  <c r="B167" i="34" s="1"/>
  <c r="G177" i="35"/>
  <c r="A178" i="35"/>
  <c r="E178" i="35"/>
  <c r="D168" i="34" s="1"/>
  <c r="I178" i="35"/>
  <c r="C179" i="35"/>
  <c r="B169" i="34" s="1"/>
  <c r="G179" i="35"/>
  <c r="A180" i="35"/>
  <c r="E180" i="35"/>
  <c r="D170" i="34" s="1"/>
  <c r="I180" i="35"/>
  <c r="C181" i="35"/>
  <c r="B171" i="34" s="1"/>
  <c r="G181" i="35"/>
  <c r="A182" i="35"/>
  <c r="E182" i="35"/>
  <c r="D172" i="34" s="1"/>
  <c r="I182" i="35"/>
  <c r="C183" i="35"/>
  <c r="B173" i="34" s="1"/>
  <c r="G183" i="35"/>
  <c r="A184" i="35"/>
  <c r="E184" i="35"/>
  <c r="D174" i="34" s="1"/>
  <c r="I184" i="35"/>
  <c r="C185" i="35"/>
  <c r="B175" i="34" s="1"/>
  <c r="G185" i="35"/>
  <c r="A186" i="35"/>
  <c r="E186" i="35"/>
  <c r="D176" i="34" s="1"/>
  <c r="I186" i="35"/>
  <c r="C187" i="35"/>
  <c r="B177" i="34" s="1"/>
  <c r="G187" i="35"/>
  <c r="A188" i="35"/>
  <c r="E188" i="35"/>
  <c r="D178" i="34" s="1"/>
  <c r="I188" i="35"/>
  <c r="C189" i="35"/>
  <c r="B179" i="34" s="1"/>
  <c r="G189" i="35"/>
  <c r="A190" i="35"/>
  <c r="E190" i="35"/>
  <c r="D180" i="34" s="1"/>
  <c r="I190" i="35"/>
  <c r="C191" i="35"/>
  <c r="B181" i="34" s="1"/>
  <c r="G191" i="35"/>
  <c r="A192" i="35"/>
  <c r="E192" i="35"/>
  <c r="D182" i="34" s="1"/>
  <c r="I192" i="35"/>
  <c r="C193" i="35"/>
  <c r="B183" i="34" s="1"/>
  <c r="G193" i="35"/>
  <c r="A194" i="35"/>
  <c r="E194" i="35"/>
  <c r="D184" i="34" s="1"/>
  <c r="I194" i="35"/>
  <c r="C195" i="35"/>
  <c r="B185" i="34" s="1"/>
  <c r="G127" i="35"/>
  <c r="B128" i="35"/>
  <c r="A122" i="34" s="1"/>
  <c r="F128" i="35"/>
  <c r="E118" i="34" s="1"/>
  <c r="J128" i="35"/>
  <c r="D129" i="35"/>
  <c r="C119" i="34" s="1"/>
  <c r="H129" i="35"/>
  <c r="B130" i="35"/>
  <c r="A124" i="34" s="1"/>
  <c r="F130" i="35"/>
  <c r="E120" i="34" s="1"/>
  <c r="J130" i="35"/>
  <c r="D131" i="35"/>
  <c r="C121" i="34" s="1"/>
  <c r="H131" i="35"/>
  <c r="B132" i="35"/>
  <c r="A126" i="34" s="1"/>
  <c r="F132" i="35"/>
  <c r="E122" i="34" s="1"/>
  <c r="J132" i="35"/>
  <c r="D133" i="35"/>
  <c r="C123" i="34" s="1"/>
  <c r="H133" i="35"/>
  <c r="B134" i="35"/>
  <c r="A128" i="34" s="1"/>
  <c r="F134" i="35"/>
  <c r="E124" i="34" s="1"/>
  <c r="J134" i="35"/>
  <c r="D135" i="35"/>
  <c r="C125" i="34" s="1"/>
  <c r="H135" i="35"/>
  <c r="B136" i="35"/>
  <c r="A130" i="34" s="1"/>
  <c r="F136" i="35"/>
  <c r="E126" i="34" s="1"/>
  <c r="J136" i="35"/>
  <c r="D137" i="35"/>
  <c r="C127" i="34" s="1"/>
  <c r="H137" i="35"/>
  <c r="B138" i="35"/>
  <c r="A132" i="34" s="1"/>
  <c r="F138" i="35"/>
  <c r="E128" i="34" s="1"/>
  <c r="J138" i="35"/>
  <c r="D139" i="35"/>
  <c r="C129" i="34" s="1"/>
  <c r="H139" i="35"/>
  <c r="B140" i="35"/>
  <c r="A134" i="34" s="1"/>
  <c r="F140" i="35"/>
  <c r="E130" i="34" s="1"/>
  <c r="J140" i="35"/>
  <c r="D141" i="35"/>
  <c r="C131" i="34" s="1"/>
  <c r="H141" i="35"/>
  <c r="B142" i="35"/>
  <c r="A136" i="34" s="1"/>
  <c r="F142" i="35"/>
  <c r="E132" i="34" s="1"/>
  <c r="J142" i="35"/>
  <c r="D143" i="35"/>
  <c r="C133" i="34" s="1"/>
  <c r="H143" i="35"/>
  <c r="B144" i="35"/>
  <c r="A138" i="34" s="1"/>
  <c r="F144" i="35"/>
  <c r="E134" i="34" s="1"/>
  <c r="J144" i="35"/>
  <c r="D145" i="35"/>
  <c r="C135" i="34" s="1"/>
  <c r="H145" i="35"/>
  <c r="B146" i="35"/>
  <c r="A140" i="34" s="1"/>
  <c r="F146" i="35"/>
  <c r="E136" i="34" s="1"/>
  <c r="J146" i="35"/>
  <c r="D147" i="35"/>
  <c r="C137" i="34" s="1"/>
  <c r="H147" i="35"/>
  <c r="B148" i="35"/>
  <c r="A142" i="34" s="1"/>
  <c r="F148" i="35"/>
  <c r="E138" i="34" s="1"/>
  <c r="J148" i="35"/>
  <c r="D149" i="35"/>
  <c r="C139" i="34" s="1"/>
  <c r="H149" i="35"/>
  <c r="B150" i="35"/>
  <c r="A144" i="34" s="1"/>
  <c r="F150" i="35"/>
  <c r="E140" i="34" s="1"/>
  <c r="J150" i="35"/>
  <c r="D151" i="35"/>
  <c r="C141" i="34" s="1"/>
  <c r="H151" i="35"/>
  <c r="B152" i="35"/>
  <c r="A146" i="34" s="1"/>
  <c r="F152" i="35"/>
  <c r="E142" i="34" s="1"/>
  <c r="J152" i="35"/>
  <c r="D153" i="35"/>
  <c r="C143" i="34" s="1"/>
  <c r="H153" i="35"/>
  <c r="B154" i="35"/>
  <c r="A148" i="34" s="1"/>
  <c r="F154" i="35"/>
  <c r="E144" i="34" s="1"/>
  <c r="J154" i="35"/>
  <c r="D155" i="35"/>
  <c r="C145" i="34" s="1"/>
  <c r="H155" i="35"/>
  <c r="B156" i="35"/>
  <c r="A150" i="34" s="1"/>
  <c r="F156" i="35"/>
  <c r="E146" i="34" s="1"/>
  <c r="J156" i="35"/>
  <c r="D157" i="35"/>
  <c r="C147" i="34" s="1"/>
  <c r="H157" i="35"/>
  <c r="B158" i="35"/>
  <c r="A152" i="34" s="1"/>
  <c r="F158" i="35"/>
  <c r="E148" i="34" s="1"/>
  <c r="J158" i="35"/>
  <c r="D159" i="35"/>
  <c r="C149" i="34" s="1"/>
  <c r="H159" i="35"/>
  <c r="B160" i="35"/>
  <c r="A154" i="34" s="1"/>
  <c r="F160" i="35"/>
  <c r="E150" i="34" s="1"/>
  <c r="J160" i="35"/>
  <c r="D161" i="35"/>
  <c r="C151" i="34" s="1"/>
  <c r="H161" i="35"/>
  <c r="B162" i="35"/>
  <c r="A156" i="34" s="1"/>
  <c r="F162" i="35"/>
  <c r="E152" i="34" s="1"/>
  <c r="J162" i="35"/>
  <c r="D163" i="35"/>
  <c r="C153" i="34" s="1"/>
  <c r="H163" i="35"/>
  <c r="B164" i="35"/>
  <c r="A158" i="34" s="1"/>
  <c r="F164" i="35"/>
  <c r="E154" i="34" s="1"/>
  <c r="J164" i="35"/>
  <c r="D165" i="35"/>
  <c r="C155" i="34" s="1"/>
  <c r="H165" i="35"/>
  <c r="B166" i="35"/>
  <c r="A160" i="34" s="1"/>
  <c r="F166" i="35"/>
  <c r="E156" i="34" s="1"/>
  <c r="J166" i="35"/>
  <c r="D167" i="35"/>
  <c r="C157" i="34" s="1"/>
  <c r="H167" i="35"/>
  <c r="B168" i="35"/>
  <c r="A162" i="34" s="1"/>
  <c r="F168" i="35"/>
  <c r="E158" i="34" s="1"/>
  <c r="J168" i="35"/>
  <c r="D169" i="35"/>
  <c r="C159" i="34" s="1"/>
  <c r="H169" i="35"/>
  <c r="B170" i="35"/>
  <c r="A164" i="34" s="1"/>
  <c r="F170" i="35"/>
  <c r="E160" i="34" s="1"/>
  <c r="J170" i="35"/>
  <c r="D171" i="35"/>
  <c r="C161" i="34" s="1"/>
  <c r="H171" i="35"/>
  <c r="B172" i="35"/>
  <c r="A166" i="34" s="1"/>
  <c r="F172" i="35"/>
  <c r="E162" i="34" s="1"/>
  <c r="J172" i="35"/>
  <c r="D173" i="35"/>
  <c r="C163" i="34" s="1"/>
  <c r="H173" i="35"/>
  <c r="B174" i="35"/>
  <c r="A168" i="34" s="1"/>
  <c r="F174" i="35"/>
  <c r="E164" i="34" s="1"/>
  <c r="J174" i="35"/>
  <c r="D175" i="35"/>
  <c r="C165" i="34" s="1"/>
  <c r="H175" i="35"/>
  <c r="B176" i="35"/>
  <c r="A170" i="34" s="1"/>
  <c r="F176" i="35"/>
  <c r="E166" i="34" s="1"/>
  <c r="J176" i="35"/>
  <c r="D177" i="35"/>
  <c r="C167" i="34" s="1"/>
  <c r="H177" i="35"/>
  <c r="B178" i="35"/>
  <c r="A172" i="34" s="1"/>
  <c r="F178" i="35"/>
  <c r="E168" i="34" s="1"/>
  <c r="J178" i="35"/>
  <c r="D179" i="35"/>
  <c r="C169" i="34" s="1"/>
  <c r="H179" i="35"/>
  <c r="B180" i="35"/>
  <c r="A174" i="34" s="1"/>
  <c r="F180" i="35"/>
  <c r="E170" i="34" s="1"/>
  <c r="J180" i="35"/>
  <c r="D181" i="35"/>
  <c r="C171" i="34" s="1"/>
  <c r="H181" i="35"/>
  <c r="B182" i="35"/>
  <c r="A176" i="34" s="1"/>
  <c r="F182" i="35"/>
  <c r="E172" i="34" s="1"/>
  <c r="J182" i="35"/>
  <c r="D183" i="35"/>
  <c r="C173" i="34" s="1"/>
  <c r="H183" i="35"/>
  <c r="B184" i="35"/>
  <c r="A178" i="34" s="1"/>
  <c r="F184" i="35"/>
  <c r="E174" i="34" s="1"/>
  <c r="J184" i="35"/>
  <c r="D185" i="35"/>
  <c r="C175" i="34" s="1"/>
  <c r="H185" i="35"/>
  <c r="B186" i="35"/>
  <c r="A180" i="34" s="1"/>
  <c r="F186" i="35"/>
  <c r="E176" i="34" s="1"/>
  <c r="J186" i="35"/>
  <c r="D187" i="35"/>
  <c r="C177" i="34" s="1"/>
  <c r="H187" i="35"/>
  <c r="B188" i="35"/>
  <c r="A182" i="34" s="1"/>
  <c r="F188" i="35"/>
  <c r="E178" i="34" s="1"/>
  <c r="J188" i="35"/>
  <c r="D189" i="35"/>
  <c r="C179" i="34" s="1"/>
  <c r="H189" i="35"/>
  <c r="B190" i="35"/>
  <c r="A184" i="34" s="1"/>
  <c r="F190" i="35"/>
  <c r="E180" i="34" s="1"/>
  <c r="J190" i="35"/>
  <c r="D191" i="35"/>
  <c r="C181" i="34" s="1"/>
  <c r="H191" i="35"/>
  <c r="B192" i="35"/>
  <c r="A186" i="34" s="1"/>
  <c r="F192" i="35"/>
  <c r="E182" i="34" s="1"/>
  <c r="J192" i="35"/>
  <c r="D193" i="35"/>
  <c r="C183" i="34" s="1"/>
  <c r="H193" i="35"/>
  <c r="B194" i="35"/>
  <c r="A188" i="34" s="1"/>
  <c r="F194" i="35"/>
  <c r="E184" i="34" s="1"/>
  <c r="J194" i="35"/>
  <c r="D195" i="35"/>
  <c r="C185" i="34" s="1"/>
  <c r="H195" i="35"/>
  <c r="B196" i="35"/>
  <c r="A190" i="34" s="1"/>
  <c r="F196" i="35"/>
  <c r="E186" i="34" s="1"/>
  <c r="J1" i="35"/>
  <c r="F1" i="35"/>
  <c r="E16" i="36" s="1"/>
  <c r="B1" i="35"/>
  <c r="A16" i="36" s="1"/>
  <c r="G200" i="35"/>
  <c r="C200" i="35"/>
  <c r="B190" i="34" s="1"/>
  <c r="I199" i="35"/>
  <c r="E199" i="35"/>
  <c r="D189" i="34" s="1"/>
  <c r="A199" i="35"/>
  <c r="G198" i="35"/>
  <c r="C198" i="35"/>
  <c r="B188" i="34" s="1"/>
  <c r="I197" i="35"/>
  <c r="E197" i="35"/>
  <c r="D187" i="34" s="1"/>
  <c r="A197" i="35"/>
  <c r="G196" i="35"/>
  <c r="A196" i="35"/>
  <c r="F195" i="35"/>
  <c r="E185" i="34" s="1"/>
  <c r="H194" i="35"/>
  <c r="J193" i="35"/>
  <c r="B193" i="35"/>
  <c r="A187" i="34" s="1"/>
  <c r="D192" i="35"/>
  <c r="C182" i="34" s="1"/>
  <c r="F191" i="35"/>
  <c r="E181" i="34" s="1"/>
  <c r="H190" i="35"/>
  <c r="J189" i="35"/>
  <c r="B189" i="35"/>
  <c r="A183" i="34" s="1"/>
  <c r="D188" i="35"/>
  <c r="C178" i="34" s="1"/>
  <c r="F187" i="35"/>
  <c r="E177" i="34" s="1"/>
  <c r="H186" i="35"/>
  <c r="J185" i="35"/>
  <c r="B185" i="35"/>
  <c r="A179" i="34" s="1"/>
  <c r="D184" i="35"/>
  <c r="C174" i="34" s="1"/>
  <c r="F183" i="35"/>
  <c r="E173" i="34" s="1"/>
  <c r="H182" i="35"/>
  <c r="J181" i="35"/>
  <c r="B181" i="35"/>
  <c r="A175" i="34" s="1"/>
  <c r="D180" i="35"/>
  <c r="C170" i="34" s="1"/>
  <c r="H178" i="35"/>
  <c r="I1" i="35"/>
  <c r="H16" i="36" s="1"/>
  <c r="E1" i="35"/>
  <c r="D16" i="36" s="1"/>
  <c r="J200" i="35"/>
  <c r="F200" i="35"/>
  <c r="E190" i="34" s="1"/>
  <c r="B200" i="35"/>
  <c r="A194" i="34" s="1"/>
  <c r="H199" i="35"/>
  <c r="D199" i="35"/>
  <c r="C189" i="34" s="1"/>
  <c r="J198" i="35"/>
  <c r="F198" i="35"/>
  <c r="E188" i="34" s="1"/>
  <c r="B198" i="35"/>
  <c r="A192" i="34" s="1"/>
  <c r="H197" i="35"/>
  <c r="D197" i="35"/>
  <c r="C187" i="34" s="1"/>
  <c r="J196" i="35"/>
  <c r="E196" i="35"/>
  <c r="D186" i="34" s="1"/>
  <c r="J195" i="35"/>
  <c r="E195" i="35"/>
  <c r="D185" i="34" s="1"/>
  <c r="G194" i="35"/>
  <c r="I193" i="35"/>
  <c r="A193" i="35"/>
  <c r="C192" i="35"/>
  <c r="B182" i="34" s="1"/>
  <c r="E191" i="35"/>
  <c r="D181" i="34" s="1"/>
  <c r="G190" i="35"/>
  <c r="I189" i="35"/>
  <c r="A189" i="35"/>
  <c r="C188" i="35"/>
  <c r="B178" i="34" s="1"/>
  <c r="E187" i="35"/>
  <c r="D177" i="34" s="1"/>
  <c r="G186" i="35"/>
  <c r="I185" i="35"/>
  <c r="A185" i="35"/>
  <c r="C184" i="35"/>
  <c r="B174" i="34" s="1"/>
  <c r="E183" i="35"/>
  <c r="D173" i="34" s="1"/>
  <c r="G182" i="35"/>
  <c r="I181" i="35"/>
  <c r="A181" i="35"/>
  <c r="J179" i="35"/>
  <c r="D178" i="35"/>
  <c r="C168" i="34" s="1"/>
  <c r="A1" i="3"/>
  <c r="L82" i="3"/>
  <c r="K1" i="3"/>
  <c r="L200" i="3"/>
  <c r="M199" i="3"/>
  <c r="I198" i="3"/>
  <c r="P196" i="3"/>
  <c r="L187" i="3"/>
  <c r="Q1" i="3"/>
  <c r="B200" i="3"/>
  <c r="C199" i="3"/>
  <c r="D198" i="3"/>
  <c r="J197" i="3"/>
  <c r="K196" i="3"/>
  <c r="L195" i="3"/>
  <c r="A195" i="3"/>
  <c r="B194" i="3"/>
  <c r="I193" i="3"/>
  <c r="C193" i="3"/>
  <c r="J192" i="3"/>
  <c r="P191" i="3"/>
  <c r="E191" i="3"/>
  <c r="L190" i="3"/>
  <c r="A190" i="3"/>
  <c r="D188" i="3"/>
  <c r="F186" i="3"/>
  <c r="C185" i="3"/>
  <c r="P183" i="3"/>
  <c r="J182" i="3"/>
  <c r="G181" i="3"/>
  <c r="C180" i="3"/>
  <c r="E178" i="3"/>
  <c r="P176" i="3"/>
  <c r="M175" i="3"/>
  <c r="O173" i="3"/>
  <c r="Q171" i="3"/>
  <c r="M170" i="3"/>
  <c r="G169" i="3"/>
  <c r="C168" i="3"/>
  <c r="I166" i="3"/>
  <c r="M164" i="3"/>
  <c r="D162" i="3"/>
  <c r="K160" i="3"/>
  <c r="Q158" i="3"/>
  <c r="I156" i="3"/>
  <c r="L149" i="3"/>
  <c r="G71" i="3"/>
  <c r="C52" i="3"/>
  <c r="G2" i="3"/>
  <c r="O2" i="3"/>
  <c r="F3" i="3"/>
  <c r="N3" i="3"/>
  <c r="E4" i="3"/>
  <c r="M4" i="3"/>
  <c r="D5" i="3"/>
  <c r="L5" i="3"/>
  <c r="C6" i="3"/>
  <c r="K6" i="3"/>
  <c r="B7" i="3"/>
  <c r="J7" i="3"/>
  <c r="A8" i="3"/>
  <c r="F8" i="3"/>
  <c r="K8" i="3"/>
  <c r="Q8" i="3"/>
  <c r="E9" i="3"/>
  <c r="J9" i="3"/>
  <c r="P9" i="3"/>
  <c r="D10" i="3"/>
  <c r="I10" i="3"/>
  <c r="O10" i="3"/>
  <c r="C11" i="3"/>
  <c r="H11" i="3"/>
  <c r="N11" i="3"/>
  <c r="B12" i="3"/>
  <c r="G12" i="3"/>
  <c r="M12" i="3"/>
  <c r="A13" i="3"/>
  <c r="F13" i="3"/>
  <c r="L13" i="3"/>
  <c r="Q13" i="3"/>
  <c r="E14" i="3"/>
  <c r="K14" i="3"/>
  <c r="P14" i="3"/>
  <c r="D15" i="3"/>
  <c r="J15" i="3"/>
  <c r="O15" i="3"/>
  <c r="C16" i="3"/>
  <c r="I16" i="3"/>
  <c r="N16" i="3"/>
  <c r="B17" i="3"/>
  <c r="H17" i="3"/>
  <c r="M17" i="3"/>
  <c r="A18" i="3"/>
  <c r="G18" i="3"/>
  <c r="L18" i="3"/>
  <c r="Q18" i="3"/>
  <c r="F19" i="3"/>
  <c r="K19" i="3"/>
  <c r="P19" i="3"/>
  <c r="E20" i="3"/>
  <c r="J20" i="3"/>
  <c r="O20" i="3"/>
  <c r="D21" i="3"/>
  <c r="I21" i="3"/>
  <c r="N21" i="3"/>
  <c r="B22" i="3"/>
  <c r="F22" i="3"/>
  <c r="J22" i="3"/>
  <c r="N22" i="3"/>
  <c r="A23" i="3"/>
  <c r="E23" i="3"/>
  <c r="I23" i="3"/>
  <c r="M23" i="3"/>
  <c r="Q23" i="3"/>
  <c r="D24" i="3"/>
  <c r="H24" i="3"/>
  <c r="L24" i="3"/>
  <c r="P24" i="3"/>
  <c r="C25" i="3"/>
  <c r="G25" i="3"/>
  <c r="K25" i="3"/>
  <c r="O25" i="3"/>
  <c r="H2" i="3"/>
  <c r="P2" i="3"/>
  <c r="G3" i="3"/>
  <c r="O3" i="3"/>
  <c r="F4" i="3"/>
  <c r="N4" i="3"/>
  <c r="E5" i="3"/>
  <c r="M5" i="3"/>
  <c r="D6" i="3"/>
  <c r="L6" i="3"/>
  <c r="C7" i="3"/>
  <c r="K7" i="3"/>
  <c r="B8" i="3"/>
  <c r="G8" i="3"/>
  <c r="M8" i="3"/>
  <c r="A9" i="3"/>
  <c r="F9" i="3"/>
  <c r="L9" i="3"/>
  <c r="Q9" i="3"/>
  <c r="E10" i="3"/>
  <c r="K10" i="3"/>
  <c r="P10" i="3"/>
  <c r="D11" i="3"/>
  <c r="J11" i="3"/>
  <c r="O11" i="3"/>
  <c r="C12" i="3"/>
  <c r="I12" i="3"/>
  <c r="N12" i="3"/>
  <c r="B13" i="3"/>
  <c r="H13" i="3"/>
  <c r="M13" i="3"/>
  <c r="A14" i="3"/>
  <c r="G14" i="3"/>
  <c r="L14" i="3"/>
  <c r="Q14" i="3"/>
  <c r="F15" i="3"/>
  <c r="K15" i="3"/>
  <c r="P15" i="3"/>
  <c r="E16" i="3"/>
  <c r="J16" i="3"/>
  <c r="O16" i="3"/>
  <c r="D17" i="3"/>
  <c r="I17" i="3"/>
  <c r="N17" i="3"/>
  <c r="C18" i="3"/>
  <c r="H18" i="3"/>
  <c r="M18" i="3"/>
  <c r="B19" i="3"/>
  <c r="G19" i="3"/>
  <c r="L19" i="3"/>
  <c r="A20" i="3"/>
  <c r="F20" i="3"/>
  <c r="K20" i="3"/>
  <c r="Q20" i="3"/>
  <c r="E21" i="3"/>
  <c r="J21" i="3"/>
  <c r="P21" i="3"/>
  <c r="C22" i="3"/>
  <c r="G22" i="3"/>
  <c r="K22" i="3"/>
  <c r="O22" i="3"/>
  <c r="B23" i="3"/>
  <c r="F23" i="3"/>
  <c r="J23" i="3"/>
  <c r="N23" i="3"/>
  <c r="A24" i="3"/>
  <c r="E24" i="3"/>
  <c r="I24" i="3"/>
  <c r="M24" i="3"/>
  <c r="Q24" i="3"/>
  <c r="D25" i="3"/>
  <c r="H25" i="3"/>
  <c r="L25" i="3"/>
  <c r="P25" i="3"/>
  <c r="C26" i="3"/>
  <c r="G26" i="3"/>
  <c r="K26" i="3"/>
  <c r="O26" i="3"/>
  <c r="B27" i="3"/>
  <c r="F27" i="3"/>
  <c r="J27" i="3"/>
  <c r="N27" i="3"/>
  <c r="A28" i="3"/>
  <c r="E28" i="3"/>
  <c r="C2" i="3"/>
  <c r="K2" i="3"/>
  <c r="B3" i="3"/>
  <c r="J3" i="3"/>
  <c r="A4" i="3"/>
  <c r="I4" i="3"/>
  <c r="Q4" i="3"/>
  <c r="H5" i="3"/>
  <c r="P5" i="3"/>
  <c r="G6" i="3"/>
  <c r="O6" i="3"/>
  <c r="F7" i="3"/>
  <c r="N7" i="3"/>
  <c r="C8" i="3"/>
  <c r="I8" i="3"/>
  <c r="N8" i="3"/>
  <c r="B9" i="3"/>
  <c r="H9" i="3"/>
  <c r="M9" i="3"/>
  <c r="A10" i="3"/>
  <c r="G10" i="3"/>
  <c r="L10" i="3"/>
  <c r="Q10" i="3"/>
  <c r="F11" i="3"/>
  <c r="K11" i="3"/>
  <c r="P11" i="3"/>
  <c r="E12" i="3"/>
  <c r="J12" i="3"/>
  <c r="O12" i="3"/>
  <c r="D13" i="3"/>
  <c r="I13" i="3"/>
  <c r="N13" i="3"/>
  <c r="C14" i="3"/>
  <c r="H14" i="3"/>
  <c r="M14" i="3"/>
  <c r="B15" i="3"/>
  <c r="G15" i="3"/>
  <c r="L15" i="3"/>
  <c r="A16" i="3"/>
  <c r="F16" i="3"/>
  <c r="K16" i="3"/>
  <c r="Q16" i="3"/>
  <c r="E17" i="3"/>
  <c r="J17" i="3"/>
  <c r="P17" i="3"/>
  <c r="D18" i="3"/>
  <c r="I18" i="3"/>
  <c r="O18" i="3"/>
  <c r="C19" i="3"/>
  <c r="H19" i="3"/>
  <c r="N19" i="3"/>
  <c r="B20" i="3"/>
  <c r="G20" i="3"/>
  <c r="M20" i="3"/>
  <c r="A21" i="3"/>
  <c r="F21" i="3"/>
  <c r="L21" i="3"/>
  <c r="Q21" i="3"/>
  <c r="D22" i="3"/>
  <c r="H22" i="3"/>
  <c r="L22" i="3"/>
  <c r="P22" i="3"/>
  <c r="C23" i="3"/>
  <c r="G23" i="3"/>
  <c r="K23" i="3"/>
  <c r="O23" i="3"/>
  <c r="B24" i="3"/>
  <c r="F24" i="3"/>
  <c r="J24" i="3"/>
  <c r="N24" i="3"/>
  <c r="A25" i="3"/>
  <c r="E25" i="3"/>
  <c r="I25" i="3"/>
  <c r="M25" i="3"/>
  <c r="C3" i="3"/>
  <c r="A5" i="3"/>
  <c r="P6" i="3"/>
  <c r="J8" i="3"/>
  <c r="N9" i="3"/>
  <c r="B11" i="3"/>
  <c r="F12" i="3"/>
  <c r="J13" i="3"/>
  <c r="O14" i="3"/>
  <c r="B16" i="3"/>
  <c r="F17" i="3"/>
  <c r="K18" i="3"/>
  <c r="O19" i="3"/>
  <c r="B21" i="3"/>
  <c r="E22" i="3"/>
  <c r="D23" i="3"/>
  <c r="C24" i="3"/>
  <c r="B25" i="3"/>
  <c r="Q25" i="3"/>
  <c r="E26" i="3"/>
  <c r="J26" i="3"/>
  <c r="P26" i="3"/>
  <c r="D27" i="3"/>
  <c r="I27" i="3"/>
  <c r="O27" i="3"/>
  <c r="C28" i="3"/>
  <c r="H28" i="3"/>
  <c r="L28" i="3"/>
  <c r="P28" i="3"/>
  <c r="C29" i="3"/>
  <c r="G29" i="3"/>
  <c r="K29" i="3"/>
  <c r="O29" i="3"/>
  <c r="B30" i="3"/>
  <c r="F30" i="3"/>
  <c r="J30" i="3"/>
  <c r="N30" i="3"/>
  <c r="A31" i="3"/>
  <c r="E31" i="3"/>
  <c r="I31" i="3"/>
  <c r="M31" i="3"/>
  <c r="Q31" i="3"/>
  <c r="D32" i="3"/>
  <c r="H32" i="3"/>
  <c r="L32" i="3"/>
  <c r="P32" i="3"/>
  <c r="C33" i="3"/>
  <c r="G33" i="3"/>
  <c r="K33" i="3"/>
  <c r="O33" i="3"/>
  <c r="B34" i="3"/>
  <c r="F34" i="3"/>
  <c r="J34" i="3"/>
  <c r="N34" i="3"/>
  <c r="A35" i="3"/>
  <c r="E35" i="3"/>
  <c r="I35" i="3"/>
  <c r="M35" i="3"/>
  <c r="Q35" i="3"/>
  <c r="D36" i="3"/>
  <c r="H36" i="3"/>
  <c r="L36" i="3"/>
  <c r="P36" i="3"/>
  <c r="C37" i="3"/>
  <c r="G37" i="3"/>
  <c r="K37" i="3"/>
  <c r="O37" i="3"/>
  <c r="B38" i="3"/>
  <c r="F38" i="3"/>
  <c r="J38" i="3"/>
  <c r="N38" i="3"/>
  <c r="A39" i="3"/>
  <c r="E39" i="3"/>
  <c r="I39" i="3"/>
  <c r="M39" i="3"/>
  <c r="Q39" i="3"/>
  <c r="D40" i="3"/>
  <c r="H40" i="3"/>
  <c r="L40" i="3"/>
  <c r="P40" i="3"/>
  <c r="C41" i="3"/>
  <c r="G41" i="3"/>
  <c r="K41" i="3"/>
  <c r="O41" i="3"/>
  <c r="B42" i="3"/>
  <c r="K3" i="3"/>
  <c r="I5" i="3"/>
  <c r="G7" i="3"/>
  <c r="O8" i="3"/>
  <c r="C10" i="3"/>
  <c r="G11" i="3"/>
  <c r="K12" i="3"/>
  <c r="P13" i="3"/>
  <c r="C15" i="3"/>
  <c r="G16" i="3"/>
  <c r="L17" i="3"/>
  <c r="P18" i="3"/>
  <c r="C20" i="3"/>
  <c r="H21" i="3"/>
  <c r="I22" i="3"/>
  <c r="H23" i="3"/>
  <c r="G24" i="3"/>
  <c r="F25" i="3"/>
  <c r="A26" i="3"/>
  <c r="F26" i="3"/>
  <c r="L26" i="3"/>
  <c r="Q26" i="3"/>
  <c r="E27" i="3"/>
  <c r="K27" i="3"/>
  <c r="P27" i="3"/>
  <c r="D28" i="3"/>
  <c r="I28" i="3"/>
  <c r="M28" i="3"/>
  <c r="Q28" i="3"/>
  <c r="D29" i="3"/>
  <c r="H29" i="3"/>
  <c r="L29" i="3"/>
  <c r="P29" i="3"/>
  <c r="C30" i="3"/>
  <c r="G30" i="3"/>
  <c r="K30" i="3"/>
  <c r="O30" i="3"/>
  <c r="B31" i="3"/>
  <c r="F31" i="3"/>
  <c r="J31" i="3"/>
  <c r="N31" i="3"/>
  <c r="A32" i="3"/>
  <c r="E32" i="3"/>
  <c r="I32" i="3"/>
  <c r="M32" i="3"/>
  <c r="Q32" i="3"/>
  <c r="D33" i="3"/>
  <c r="H33" i="3"/>
  <c r="L33" i="3"/>
  <c r="P33" i="3"/>
  <c r="C34" i="3"/>
  <c r="G34" i="3"/>
  <c r="K34" i="3"/>
  <c r="O34" i="3"/>
  <c r="B35" i="3"/>
  <c r="F35" i="3"/>
  <c r="J35" i="3"/>
  <c r="N35" i="3"/>
  <c r="A36" i="3"/>
  <c r="E36" i="3"/>
  <c r="I36" i="3"/>
  <c r="M36" i="3"/>
  <c r="Q36" i="3"/>
  <c r="D37" i="3"/>
  <c r="H37" i="3"/>
  <c r="L37" i="3"/>
  <c r="P37" i="3"/>
  <c r="C38" i="3"/>
  <c r="G38" i="3"/>
  <c r="K38" i="3"/>
  <c r="O38" i="3"/>
  <c r="B39" i="3"/>
  <c r="F39" i="3"/>
  <c r="J39" i="3"/>
  <c r="N39" i="3"/>
  <c r="A40" i="3"/>
  <c r="E40" i="3"/>
  <c r="I40" i="3"/>
  <c r="M40" i="3"/>
  <c r="Q40" i="3"/>
  <c r="D41" i="3"/>
  <c r="H41" i="3"/>
  <c r="L41" i="3"/>
  <c r="P41" i="3"/>
  <c r="D2" i="3"/>
  <c r="B4" i="3"/>
  <c r="Q5" i="3"/>
  <c r="O7" i="3"/>
  <c r="D9" i="3"/>
  <c r="H10" i="3"/>
  <c r="L11" i="3"/>
  <c r="Q12" i="3"/>
  <c r="D14" i="3"/>
  <c r="H15" i="3"/>
  <c r="M16" i="3"/>
  <c r="Q17" i="3"/>
  <c r="D19" i="3"/>
  <c r="I20" i="3"/>
  <c r="M21" i="3"/>
  <c r="M22" i="3"/>
  <c r="L23" i="3"/>
  <c r="K24" i="3"/>
  <c r="J25" i="3"/>
  <c r="B26" i="3"/>
  <c r="H26" i="3"/>
  <c r="M26" i="3"/>
  <c r="A27" i="3"/>
  <c r="G27" i="3"/>
  <c r="L27" i="3"/>
  <c r="Q27" i="3"/>
  <c r="F28" i="3"/>
  <c r="J28" i="3"/>
  <c r="N28" i="3"/>
  <c r="A29" i="3"/>
  <c r="E29" i="3"/>
  <c r="I29" i="3"/>
  <c r="M29" i="3"/>
  <c r="Q29" i="3"/>
  <c r="D30" i="3"/>
  <c r="H30" i="3"/>
  <c r="L30" i="3"/>
  <c r="P30" i="3"/>
  <c r="C31" i="3"/>
  <c r="G31" i="3"/>
  <c r="K31" i="3"/>
  <c r="O31" i="3"/>
  <c r="B32" i="3"/>
  <c r="F32" i="3"/>
  <c r="J32" i="3"/>
  <c r="N32" i="3"/>
  <c r="A33" i="3"/>
  <c r="E33" i="3"/>
  <c r="I33" i="3"/>
  <c r="M33" i="3"/>
  <c r="Q33" i="3"/>
  <c r="D34" i="3"/>
  <c r="H34" i="3"/>
  <c r="L34" i="3"/>
  <c r="P34" i="3"/>
  <c r="C35" i="3"/>
  <c r="G35" i="3"/>
  <c r="K35" i="3"/>
  <c r="O35" i="3"/>
  <c r="B36" i="3"/>
  <c r="F36" i="3"/>
  <c r="J36" i="3"/>
  <c r="N36" i="3"/>
  <c r="A37" i="3"/>
  <c r="E37" i="3"/>
  <c r="I37" i="3"/>
  <c r="M37" i="3"/>
  <c r="Q37" i="3"/>
  <c r="D38" i="3"/>
  <c r="H38" i="3"/>
  <c r="L38" i="3"/>
  <c r="P38" i="3"/>
  <c r="C39" i="3"/>
  <c r="G39" i="3"/>
  <c r="K39" i="3"/>
  <c r="O39" i="3"/>
  <c r="B40" i="3"/>
  <c r="F40" i="3"/>
  <c r="J40" i="3"/>
  <c r="H6" i="3"/>
  <c r="A12" i="3"/>
  <c r="A17" i="3"/>
  <c r="A22" i="3"/>
  <c r="N25" i="3"/>
  <c r="C27" i="3"/>
  <c r="G28" i="3"/>
  <c r="F29" i="3"/>
  <c r="E30" i="3"/>
  <c r="D31" i="3"/>
  <c r="C32" i="3"/>
  <c r="B33" i="3"/>
  <c r="A34" i="3"/>
  <c r="Q34" i="3"/>
  <c r="P35" i="3"/>
  <c r="O36" i="3"/>
  <c r="N37" i="3"/>
  <c r="M38" i="3"/>
  <c r="L39" i="3"/>
  <c r="K40" i="3"/>
  <c r="B41" i="3"/>
  <c r="J41" i="3"/>
  <c r="A42" i="3"/>
  <c r="F42" i="3"/>
  <c r="J42" i="3"/>
  <c r="N42" i="3"/>
  <c r="A43" i="3"/>
  <c r="E43" i="3"/>
  <c r="I43" i="3"/>
  <c r="M43" i="3"/>
  <c r="Q43" i="3"/>
  <c r="D44" i="3"/>
  <c r="H44" i="3"/>
  <c r="L44" i="3"/>
  <c r="P44" i="3"/>
  <c r="C45" i="3"/>
  <c r="G45" i="3"/>
  <c r="K45" i="3"/>
  <c r="O45" i="3"/>
  <c r="B46" i="3"/>
  <c r="F46" i="3"/>
  <c r="J46" i="3"/>
  <c r="N46" i="3"/>
  <c r="A47" i="3"/>
  <c r="E47" i="3"/>
  <c r="I47" i="3"/>
  <c r="M47" i="3"/>
  <c r="Q47" i="3"/>
  <c r="D48" i="3"/>
  <c r="H48" i="3"/>
  <c r="L48" i="3"/>
  <c r="P48" i="3"/>
  <c r="C49" i="3"/>
  <c r="G49" i="3"/>
  <c r="K49" i="3"/>
  <c r="O49" i="3"/>
  <c r="B50" i="3"/>
  <c r="F50" i="3"/>
  <c r="J50" i="3"/>
  <c r="N50" i="3"/>
  <c r="A51" i="3"/>
  <c r="E51" i="3"/>
  <c r="I51" i="3"/>
  <c r="M51" i="3"/>
  <c r="Q51" i="3"/>
  <c r="D52" i="3"/>
  <c r="H52" i="3"/>
  <c r="L52" i="3"/>
  <c r="P52" i="3"/>
  <c r="C53" i="3"/>
  <c r="G53" i="3"/>
  <c r="K53" i="3"/>
  <c r="O53" i="3"/>
  <c r="B54" i="3"/>
  <c r="F54" i="3"/>
  <c r="J54" i="3"/>
  <c r="N54" i="3"/>
  <c r="A55" i="3"/>
  <c r="E55" i="3"/>
  <c r="I55" i="3"/>
  <c r="M55" i="3"/>
  <c r="Q55" i="3"/>
  <c r="D56" i="3"/>
  <c r="H56" i="3"/>
  <c r="L56" i="3"/>
  <c r="P56" i="3"/>
  <c r="E8" i="3"/>
  <c r="E13" i="3"/>
  <c r="E18" i="3"/>
  <c r="Q22" i="3"/>
  <c r="D26" i="3"/>
  <c r="H27" i="3"/>
  <c r="K28" i="3"/>
  <c r="J29" i="3"/>
  <c r="I30" i="3"/>
  <c r="H31" i="3"/>
  <c r="G32" i="3"/>
  <c r="F33" i="3"/>
  <c r="E34" i="3"/>
  <c r="D35" i="3"/>
  <c r="C36" i="3"/>
  <c r="B37" i="3"/>
  <c r="A38" i="3"/>
  <c r="Q38" i="3"/>
  <c r="P39" i="3"/>
  <c r="N40" i="3"/>
  <c r="E41" i="3"/>
  <c r="M41" i="3"/>
  <c r="C42" i="3"/>
  <c r="G42" i="3"/>
  <c r="K42" i="3"/>
  <c r="O42" i="3"/>
  <c r="B43" i="3"/>
  <c r="F43" i="3"/>
  <c r="J43" i="3"/>
  <c r="N43" i="3"/>
  <c r="A44" i="3"/>
  <c r="E44" i="3"/>
  <c r="I44" i="3"/>
  <c r="M44" i="3"/>
  <c r="Q44" i="3"/>
  <c r="D45" i="3"/>
  <c r="H45" i="3"/>
  <c r="L45" i="3"/>
  <c r="P45" i="3"/>
  <c r="C46" i="3"/>
  <c r="G46" i="3"/>
  <c r="K46" i="3"/>
  <c r="O46" i="3"/>
  <c r="B47" i="3"/>
  <c r="F47" i="3"/>
  <c r="J47" i="3"/>
  <c r="N47" i="3"/>
  <c r="A48" i="3"/>
  <c r="E48" i="3"/>
  <c r="I48" i="3"/>
  <c r="M48" i="3"/>
  <c r="Q48" i="3"/>
  <c r="D49" i="3"/>
  <c r="H49" i="3"/>
  <c r="L49" i="3"/>
  <c r="P49" i="3"/>
  <c r="C50" i="3"/>
  <c r="G50" i="3"/>
  <c r="K50" i="3"/>
  <c r="O50" i="3"/>
  <c r="B51" i="3"/>
  <c r="F51" i="3"/>
  <c r="J51" i="3"/>
  <c r="N51" i="3"/>
  <c r="A52" i="3"/>
  <c r="E52" i="3"/>
  <c r="I52" i="3"/>
  <c r="M52" i="3"/>
  <c r="Q52" i="3"/>
  <c r="D53" i="3"/>
  <c r="H53" i="3"/>
  <c r="L53" i="3"/>
  <c r="P53" i="3"/>
  <c r="C54" i="3"/>
  <c r="G54" i="3"/>
  <c r="K54" i="3"/>
  <c r="O54" i="3"/>
  <c r="B55" i="3"/>
  <c r="F55" i="3"/>
  <c r="J55" i="3"/>
  <c r="N55" i="3"/>
  <c r="A56" i="3"/>
  <c r="E56" i="3"/>
  <c r="I56" i="3"/>
  <c r="M56" i="3"/>
  <c r="Q56" i="3"/>
  <c r="D57" i="3"/>
  <c r="H57" i="3"/>
  <c r="L57" i="3"/>
  <c r="P57" i="3"/>
  <c r="C58" i="3"/>
  <c r="G58" i="3"/>
  <c r="K58" i="3"/>
  <c r="O58" i="3"/>
  <c r="B59" i="3"/>
  <c r="F59" i="3"/>
  <c r="L2" i="3"/>
  <c r="I9" i="3"/>
  <c r="I14" i="3"/>
  <c r="J19" i="3"/>
  <c r="P23" i="3"/>
  <c r="I26" i="3"/>
  <c r="M27" i="3"/>
  <c r="O28" i="3"/>
  <c r="N29" i="3"/>
  <c r="M30" i="3"/>
  <c r="L31" i="3"/>
  <c r="K32" i="3"/>
  <c r="J33" i="3"/>
  <c r="I34" i="3"/>
  <c r="H35" i="3"/>
  <c r="G36" i="3"/>
  <c r="F37" i="3"/>
  <c r="E38" i="3"/>
  <c r="D39" i="3"/>
  <c r="C40" i="3"/>
  <c r="O40" i="3"/>
  <c r="F41" i="3"/>
  <c r="N41" i="3"/>
  <c r="D42" i="3"/>
  <c r="H42" i="3"/>
  <c r="L42" i="3"/>
  <c r="P42" i="3"/>
  <c r="C43" i="3"/>
  <c r="G43" i="3"/>
  <c r="K43" i="3"/>
  <c r="O43" i="3"/>
  <c r="B44" i="3"/>
  <c r="F44" i="3"/>
  <c r="J44" i="3"/>
  <c r="N44" i="3"/>
  <c r="A45" i="3"/>
  <c r="E45" i="3"/>
  <c r="I45" i="3"/>
  <c r="M45" i="3"/>
  <c r="Q45" i="3"/>
  <c r="D46" i="3"/>
  <c r="H46" i="3"/>
  <c r="L46" i="3"/>
  <c r="P46" i="3"/>
  <c r="C47" i="3"/>
  <c r="G47" i="3"/>
  <c r="K47" i="3"/>
  <c r="O47" i="3"/>
  <c r="B48" i="3"/>
  <c r="F48" i="3"/>
  <c r="J48" i="3"/>
  <c r="N48" i="3"/>
  <c r="A49" i="3"/>
  <c r="E49" i="3"/>
  <c r="I49" i="3"/>
  <c r="M49" i="3"/>
  <c r="Q49" i="3"/>
  <c r="D50" i="3"/>
  <c r="H50" i="3"/>
  <c r="L50" i="3"/>
  <c r="P50" i="3"/>
  <c r="C51" i="3"/>
  <c r="G51" i="3"/>
  <c r="K51" i="3"/>
  <c r="O51" i="3"/>
  <c r="B52" i="3"/>
  <c r="F52" i="3"/>
  <c r="J52" i="3"/>
  <c r="N52" i="3"/>
  <c r="A53" i="3"/>
  <c r="E53" i="3"/>
  <c r="I53" i="3"/>
  <c r="M53" i="3"/>
  <c r="Q53" i="3"/>
  <c r="D54" i="3"/>
  <c r="H54" i="3"/>
  <c r="L54" i="3"/>
  <c r="P54" i="3"/>
  <c r="C55" i="3"/>
  <c r="G55" i="3"/>
  <c r="K55" i="3"/>
  <c r="O55" i="3"/>
  <c r="B56" i="3"/>
  <c r="F56" i="3"/>
  <c r="J56" i="3"/>
  <c r="N15" i="3"/>
  <c r="B28" i="3"/>
  <c r="P31" i="3"/>
  <c r="L35" i="3"/>
  <c r="H39" i="3"/>
  <c r="Q41" i="3"/>
  <c r="Q42" i="3"/>
  <c r="P43" i="3"/>
  <c r="O44" i="3"/>
  <c r="N45" i="3"/>
  <c r="M46" i="3"/>
  <c r="L47" i="3"/>
  <c r="K48" i="3"/>
  <c r="J49" i="3"/>
  <c r="I50" i="3"/>
  <c r="H51" i="3"/>
  <c r="G52" i="3"/>
  <c r="F53" i="3"/>
  <c r="E54" i="3"/>
  <c r="D55" i="3"/>
  <c r="C56" i="3"/>
  <c r="O56" i="3"/>
  <c r="E57" i="3"/>
  <c r="J57" i="3"/>
  <c r="O57" i="3"/>
  <c r="D58" i="3"/>
  <c r="I58" i="3"/>
  <c r="N58" i="3"/>
  <c r="C59" i="3"/>
  <c r="H59" i="3"/>
  <c r="L59" i="3"/>
  <c r="P59" i="3"/>
  <c r="C60" i="3"/>
  <c r="G60" i="3"/>
  <c r="K60" i="3"/>
  <c r="O60" i="3"/>
  <c r="B61" i="3"/>
  <c r="F61" i="3"/>
  <c r="J61" i="3"/>
  <c r="N61" i="3"/>
  <c r="A62" i="3"/>
  <c r="E62" i="3"/>
  <c r="I62" i="3"/>
  <c r="M62" i="3"/>
  <c r="Q62" i="3"/>
  <c r="D63" i="3"/>
  <c r="H63" i="3"/>
  <c r="L63" i="3"/>
  <c r="P63" i="3"/>
  <c r="C64" i="3"/>
  <c r="G64" i="3"/>
  <c r="K64" i="3"/>
  <c r="O64" i="3"/>
  <c r="B65" i="3"/>
  <c r="F65" i="3"/>
  <c r="J65" i="3"/>
  <c r="N65" i="3"/>
  <c r="A66" i="3"/>
  <c r="E66" i="3"/>
  <c r="I66" i="3"/>
  <c r="M66" i="3"/>
  <c r="Q66" i="3"/>
  <c r="D67" i="3"/>
  <c r="H67" i="3"/>
  <c r="L67" i="3"/>
  <c r="P67" i="3"/>
  <c r="C68" i="3"/>
  <c r="G68" i="3"/>
  <c r="K68" i="3"/>
  <c r="O68" i="3"/>
  <c r="B69" i="3"/>
  <c r="F69" i="3"/>
  <c r="J69" i="3"/>
  <c r="N69" i="3"/>
  <c r="A70" i="3"/>
  <c r="E70" i="3"/>
  <c r="I70" i="3"/>
  <c r="M70" i="3"/>
  <c r="Q70" i="3"/>
  <c r="D71" i="3"/>
  <c r="H71" i="3"/>
  <c r="L71" i="3"/>
  <c r="P71" i="3"/>
  <c r="C72" i="3"/>
  <c r="G72" i="3"/>
  <c r="K72" i="3"/>
  <c r="O72" i="3"/>
  <c r="B73" i="3"/>
  <c r="F73" i="3"/>
  <c r="J73" i="3"/>
  <c r="N73" i="3"/>
  <c r="A74" i="3"/>
  <c r="E74" i="3"/>
  <c r="I74" i="3"/>
  <c r="M74" i="3"/>
  <c r="Q74" i="3"/>
  <c r="D75" i="3"/>
  <c r="H75" i="3"/>
  <c r="L75" i="3"/>
  <c r="P75" i="3"/>
  <c r="C76" i="3"/>
  <c r="G76" i="3"/>
  <c r="K76" i="3"/>
  <c r="O76" i="3"/>
  <c r="B77" i="3"/>
  <c r="F77" i="3"/>
  <c r="J77" i="3"/>
  <c r="N77" i="3"/>
  <c r="A78" i="3"/>
  <c r="E78" i="3"/>
  <c r="I78" i="3"/>
  <c r="M78" i="3"/>
  <c r="Q78" i="3"/>
  <c r="D79" i="3"/>
  <c r="H79" i="3"/>
  <c r="L79" i="3"/>
  <c r="P79" i="3"/>
  <c r="C80" i="3"/>
  <c r="G80" i="3"/>
  <c r="K80" i="3"/>
  <c r="O80" i="3"/>
  <c r="B81" i="3"/>
  <c r="F81" i="3"/>
  <c r="J81" i="3"/>
  <c r="N81" i="3"/>
  <c r="A82" i="3"/>
  <c r="E82" i="3"/>
  <c r="I82" i="3"/>
  <c r="M82" i="3"/>
  <c r="Q82" i="3"/>
  <c r="D83" i="3"/>
  <c r="H83" i="3"/>
  <c r="L83" i="3"/>
  <c r="P83" i="3"/>
  <c r="C84" i="3"/>
  <c r="G84" i="3"/>
  <c r="K84" i="3"/>
  <c r="O84" i="3"/>
  <c r="B85" i="3"/>
  <c r="F85" i="3"/>
  <c r="J85" i="3"/>
  <c r="N85" i="3"/>
  <c r="A86" i="3"/>
  <c r="E86" i="3"/>
  <c r="I86" i="3"/>
  <c r="M86" i="3"/>
  <c r="Q86" i="3"/>
  <c r="D87" i="3"/>
  <c r="H87" i="3"/>
  <c r="L87" i="3"/>
  <c r="P87" i="3"/>
  <c r="C88" i="3"/>
  <c r="G88" i="3"/>
  <c r="K88" i="3"/>
  <c r="O88" i="3"/>
  <c r="B89" i="3"/>
  <c r="F89" i="3"/>
  <c r="J89" i="3"/>
  <c r="N89" i="3"/>
  <c r="A90" i="3"/>
  <c r="E90" i="3"/>
  <c r="I90" i="3"/>
  <c r="M90" i="3"/>
  <c r="Q90" i="3"/>
  <c r="D91" i="3"/>
  <c r="H91" i="3"/>
  <c r="L91" i="3"/>
  <c r="P91" i="3"/>
  <c r="C92" i="3"/>
  <c r="G92" i="3"/>
  <c r="N20" i="3"/>
  <c r="B29" i="3"/>
  <c r="O32" i="3"/>
  <c r="K36" i="3"/>
  <c r="G40" i="3"/>
  <c r="E42" i="3"/>
  <c r="D43" i="3"/>
  <c r="C44" i="3"/>
  <c r="B45" i="3"/>
  <c r="A46" i="3"/>
  <c r="Q46" i="3"/>
  <c r="P47" i="3"/>
  <c r="O48" i="3"/>
  <c r="N49" i="3"/>
  <c r="M50" i="3"/>
  <c r="L51" i="3"/>
  <c r="K52" i="3"/>
  <c r="J53" i="3"/>
  <c r="I54" i="3"/>
  <c r="H55" i="3"/>
  <c r="G56" i="3"/>
  <c r="A57" i="3"/>
  <c r="F57" i="3"/>
  <c r="K57" i="3"/>
  <c r="Q57" i="3"/>
  <c r="E58" i="3"/>
  <c r="J58" i="3"/>
  <c r="P58" i="3"/>
  <c r="D59" i="3"/>
  <c r="I59" i="3"/>
  <c r="M59" i="3"/>
  <c r="Q59" i="3"/>
  <c r="D60" i="3"/>
  <c r="H60" i="3"/>
  <c r="L60" i="3"/>
  <c r="P60" i="3"/>
  <c r="C61" i="3"/>
  <c r="G61" i="3"/>
  <c r="K61" i="3"/>
  <c r="O61" i="3"/>
  <c r="B62" i="3"/>
  <c r="F62" i="3"/>
  <c r="J62" i="3"/>
  <c r="N62" i="3"/>
  <c r="A63" i="3"/>
  <c r="E63" i="3"/>
  <c r="I63" i="3"/>
  <c r="M63" i="3"/>
  <c r="Q63" i="3"/>
  <c r="D64" i="3"/>
  <c r="H64" i="3"/>
  <c r="L64" i="3"/>
  <c r="P64" i="3"/>
  <c r="C65" i="3"/>
  <c r="G65" i="3"/>
  <c r="K65" i="3"/>
  <c r="O65" i="3"/>
  <c r="B66" i="3"/>
  <c r="F66" i="3"/>
  <c r="J66" i="3"/>
  <c r="N66" i="3"/>
  <c r="A67" i="3"/>
  <c r="E67" i="3"/>
  <c r="I67" i="3"/>
  <c r="M67" i="3"/>
  <c r="Q67" i="3"/>
  <c r="D68" i="3"/>
  <c r="H68" i="3"/>
  <c r="L68" i="3"/>
  <c r="P68" i="3"/>
  <c r="C69" i="3"/>
  <c r="G69" i="3"/>
  <c r="K69" i="3"/>
  <c r="O69" i="3"/>
  <c r="B70" i="3"/>
  <c r="F70" i="3"/>
  <c r="J70" i="3"/>
  <c r="N70" i="3"/>
  <c r="A71" i="3"/>
  <c r="E71" i="3"/>
  <c r="I71" i="3"/>
  <c r="M71" i="3"/>
  <c r="Q71" i="3"/>
  <c r="D72" i="3"/>
  <c r="H72" i="3"/>
  <c r="L72" i="3"/>
  <c r="P72" i="3"/>
  <c r="C73" i="3"/>
  <c r="G73" i="3"/>
  <c r="K73" i="3"/>
  <c r="O73" i="3"/>
  <c r="B74" i="3"/>
  <c r="F74" i="3"/>
  <c r="J74" i="3"/>
  <c r="N74" i="3"/>
  <c r="A75" i="3"/>
  <c r="E75" i="3"/>
  <c r="I75" i="3"/>
  <c r="M75" i="3"/>
  <c r="Q75" i="3"/>
  <c r="D76" i="3"/>
  <c r="H76" i="3"/>
  <c r="L76" i="3"/>
  <c r="P76" i="3"/>
  <c r="C77" i="3"/>
  <c r="G77" i="3"/>
  <c r="K77" i="3"/>
  <c r="O77" i="3"/>
  <c r="B78" i="3"/>
  <c r="F78" i="3"/>
  <c r="J78" i="3"/>
  <c r="N78" i="3"/>
  <c r="A79" i="3"/>
  <c r="E79" i="3"/>
  <c r="I79" i="3"/>
  <c r="M79" i="3"/>
  <c r="O24" i="3"/>
  <c r="N33" i="3"/>
  <c r="A41" i="3"/>
  <c r="H43" i="3"/>
  <c r="F45" i="3"/>
  <c r="D47" i="3"/>
  <c r="B49" i="3"/>
  <c r="Q50" i="3"/>
  <c r="O52" i="3"/>
  <c r="M54" i="3"/>
  <c r="K56" i="3"/>
  <c r="G57" i="3"/>
  <c r="A58" i="3"/>
  <c r="L58" i="3"/>
  <c r="E59" i="3"/>
  <c r="N59" i="3"/>
  <c r="E60" i="3"/>
  <c r="M60" i="3"/>
  <c r="D61" i="3"/>
  <c r="L61" i="3"/>
  <c r="C62" i="3"/>
  <c r="K62" i="3"/>
  <c r="B63" i="3"/>
  <c r="J63" i="3"/>
  <c r="A64" i="3"/>
  <c r="I64" i="3"/>
  <c r="Q64" i="3"/>
  <c r="H65" i="3"/>
  <c r="P65" i="3"/>
  <c r="G66" i="3"/>
  <c r="O66" i="3"/>
  <c r="F67" i="3"/>
  <c r="N67" i="3"/>
  <c r="E68" i="3"/>
  <c r="M68" i="3"/>
  <c r="D69" i="3"/>
  <c r="L69" i="3"/>
  <c r="C70" i="3"/>
  <c r="K70" i="3"/>
  <c r="B71" i="3"/>
  <c r="J71" i="3"/>
  <c r="A72" i="3"/>
  <c r="I72" i="3"/>
  <c r="Q72" i="3"/>
  <c r="H73" i="3"/>
  <c r="P73" i="3"/>
  <c r="G74" i="3"/>
  <c r="O74" i="3"/>
  <c r="F75" i="3"/>
  <c r="N75" i="3"/>
  <c r="E76" i="3"/>
  <c r="M76" i="3"/>
  <c r="D77" i="3"/>
  <c r="L77" i="3"/>
  <c r="C78" i="3"/>
  <c r="K78" i="3"/>
  <c r="B79" i="3"/>
  <c r="J79" i="3"/>
  <c r="Q79" i="3"/>
  <c r="E80" i="3"/>
  <c r="J80" i="3"/>
  <c r="P80" i="3"/>
  <c r="D81" i="3"/>
  <c r="I81" i="3"/>
  <c r="O81" i="3"/>
  <c r="C82" i="3"/>
  <c r="H82" i="3"/>
  <c r="N82" i="3"/>
  <c r="B83" i="3"/>
  <c r="G83" i="3"/>
  <c r="M83" i="3"/>
  <c r="A84" i="3"/>
  <c r="F84" i="3"/>
  <c r="L84" i="3"/>
  <c r="Q84" i="3"/>
  <c r="E85" i="3"/>
  <c r="K85" i="3"/>
  <c r="P85" i="3"/>
  <c r="D86" i="3"/>
  <c r="J86" i="3"/>
  <c r="O86" i="3"/>
  <c r="C87" i="3"/>
  <c r="I87" i="3"/>
  <c r="N87" i="3"/>
  <c r="B88" i="3"/>
  <c r="H88" i="3"/>
  <c r="M88" i="3"/>
  <c r="A89" i="3"/>
  <c r="G89" i="3"/>
  <c r="L89" i="3"/>
  <c r="Q89" i="3"/>
  <c r="F90" i="3"/>
  <c r="K90" i="3"/>
  <c r="P90" i="3"/>
  <c r="E91" i="3"/>
  <c r="J91" i="3"/>
  <c r="O91" i="3"/>
  <c r="D92" i="3"/>
  <c r="I92" i="3"/>
  <c r="M92" i="3"/>
  <c r="Q92" i="3"/>
  <c r="D93" i="3"/>
  <c r="H93" i="3"/>
  <c r="L93" i="3"/>
  <c r="P93" i="3"/>
  <c r="C94" i="3"/>
  <c r="G94" i="3"/>
  <c r="K94" i="3"/>
  <c r="O94" i="3"/>
  <c r="B95" i="3"/>
  <c r="F95" i="3"/>
  <c r="J95" i="3"/>
  <c r="N95" i="3"/>
  <c r="A96" i="3"/>
  <c r="E96" i="3"/>
  <c r="I96" i="3"/>
  <c r="M96" i="3"/>
  <c r="Q96" i="3"/>
  <c r="D97" i="3"/>
  <c r="H97" i="3"/>
  <c r="L97" i="3"/>
  <c r="P97" i="3"/>
  <c r="C98" i="3"/>
  <c r="G98" i="3"/>
  <c r="K98" i="3"/>
  <c r="O98" i="3"/>
  <c r="B99" i="3"/>
  <c r="F99" i="3"/>
  <c r="J99" i="3"/>
  <c r="N99" i="3"/>
  <c r="A100" i="3"/>
  <c r="E100" i="3"/>
  <c r="I100" i="3"/>
  <c r="M100" i="3"/>
  <c r="Q100" i="3"/>
  <c r="D101" i="3"/>
  <c r="H101" i="3"/>
  <c r="L101" i="3"/>
  <c r="P101" i="3"/>
  <c r="C102" i="3"/>
  <c r="G102" i="3"/>
  <c r="K102" i="3"/>
  <c r="O102" i="3"/>
  <c r="B103" i="3"/>
  <c r="F103" i="3"/>
  <c r="J103" i="3"/>
  <c r="N103" i="3"/>
  <c r="A104" i="3"/>
  <c r="E104" i="3"/>
  <c r="N26" i="3"/>
  <c r="M34" i="3"/>
  <c r="I41" i="3"/>
  <c r="L43" i="3"/>
  <c r="J45" i="3"/>
  <c r="H47" i="3"/>
  <c r="F49" i="3"/>
  <c r="D51" i="3"/>
  <c r="B53" i="3"/>
  <c r="Q54" i="3"/>
  <c r="N56" i="3"/>
  <c r="I57" i="3"/>
  <c r="B58" i="3"/>
  <c r="M58" i="3"/>
  <c r="G59" i="3"/>
  <c r="O59" i="3"/>
  <c r="F60" i="3"/>
  <c r="N60" i="3"/>
  <c r="E61" i="3"/>
  <c r="M61" i="3"/>
  <c r="D62" i="3"/>
  <c r="L62" i="3"/>
  <c r="C63" i="3"/>
  <c r="K63" i="3"/>
  <c r="B64" i="3"/>
  <c r="J64" i="3"/>
  <c r="A65" i="3"/>
  <c r="I65" i="3"/>
  <c r="Q65" i="3"/>
  <c r="H66" i="3"/>
  <c r="P66" i="3"/>
  <c r="G67" i="3"/>
  <c r="O67" i="3"/>
  <c r="F68" i="3"/>
  <c r="N68" i="3"/>
  <c r="E69" i="3"/>
  <c r="M69" i="3"/>
  <c r="D70" i="3"/>
  <c r="L70" i="3"/>
  <c r="C71" i="3"/>
  <c r="K71" i="3"/>
  <c r="B72" i="3"/>
  <c r="J72" i="3"/>
  <c r="A73" i="3"/>
  <c r="I73" i="3"/>
  <c r="Q73" i="3"/>
  <c r="H74" i="3"/>
  <c r="P74" i="3"/>
  <c r="G75" i="3"/>
  <c r="O75" i="3"/>
  <c r="F76" i="3"/>
  <c r="N76" i="3"/>
  <c r="E77" i="3"/>
  <c r="M77" i="3"/>
  <c r="D78" i="3"/>
  <c r="L78" i="3"/>
  <c r="C79" i="3"/>
  <c r="K79" i="3"/>
  <c r="A80" i="3"/>
  <c r="F80" i="3"/>
  <c r="L80" i="3"/>
  <c r="Q80" i="3"/>
  <c r="E81" i="3"/>
  <c r="K81" i="3"/>
  <c r="P81" i="3"/>
  <c r="D82" i="3"/>
  <c r="J82" i="3"/>
  <c r="O82" i="3"/>
  <c r="C83" i="3"/>
  <c r="I83" i="3"/>
  <c r="N83" i="3"/>
  <c r="B84" i="3"/>
  <c r="H84" i="3"/>
  <c r="M84" i="3"/>
  <c r="A85" i="3"/>
  <c r="G85" i="3"/>
  <c r="L85" i="3"/>
  <c r="Q85" i="3"/>
  <c r="F86" i="3"/>
  <c r="K86" i="3"/>
  <c r="P86" i="3"/>
  <c r="E87" i="3"/>
  <c r="J87" i="3"/>
  <c r="O87" i="3"/>
  <c r="D88" i="3"/>
  <c r="I88" i="3"/>
  <c r="N88" i="3"/>
  <c r="C89" i="3"/>
  <c r="H89" i="3"/>
  <c r="M89" i="3"/>
  <c r="B90" i="3"/>
  <c r="G90" i="3"/>
  <c r="L90" i="3"/>
  <c r="A91" i="3"/>
  <c r="F91" i="3"/>
  <c r="K91" i="3"/>
  <c r="Q91" i="3"/>
  <c r="E92" i="3"/>
  <c r="J92" i="3"/>
  <c r="N92" i="3"/>
  <c r="A93" i="3"/>
  <c r="E93" i="3"/>
  <c r="I93" i="3"/>
  <c r="M93" i="3"/>
  <c r="Q93" i="3"/>
  <c r="D94" i="3"/>
  <c r="H94" i="3"/>
  <c r="L94" i="3"/>
  <c r="P94" i="3"/>
  <c r="C95" i="3"/>
  <c r="G95" i="3"/>
  <c r="K95" i="3"/>
  <c r="O95" i="3"/>
  <c r="B96" i="3"/>
  <c r="F96" i="3"/>
  <c r="J96" i="3"/>
  <c r="N96" i="3"/>
  <c r="A97" i="3"/>
  <c r="E97" i="3"/>
  <c r="I97" i="3"/>
  <c r="M97" i="3"/>
  <c r="Q97" i="3"/>
  <c r="D98" i="3"/>
  <c r="H98" i="3"/>
  <c r="L98" i="3"/>
  <c r="P98" i="3"/>
  <c r="C99" i="3"/>
  <c r="G99" i="3"/>
  <c r="K99" i="3"/>
  <c r="O99" i="3"/>
  <c r="B100" i="3"/>
  <c r="F100" i="3"/>
  <c r="J100" i="3"/>
  <c r="N100" i="3"/>
  <c r="A101" i="3"/>
  <c r="E101" i="3"/>
  <c r="I101" i="3"/>
  <c r="M101" i="3"/>
  <c r="Q101" i="3"/>
  <c r="D102" i="3"/>
  <c r="H102" i="3"/>
  <c r="L102" i="3"/>
  <c r="P102" i="3"/>
  <c r="C103" i="3"/>
  <c r="G103" i="3"/>
  <c r="K103" i="3"/>
  <c r="O103" i="3"/>
  <c r="B104" i="3"/>
  <c r="F104" i="3"/>
  <c r="J104" i="3"/>
  <c r="N104" i="3"/>
  <c r="A105" i="3"/>
  <c r="E105" i="3"/>
  <c r="I105" i="3"/>
  <c r="M105" i="3"/>
  <c r="Q105" i="3"/>
  <c r="D106" i="3"/>
  <c r="H106" i="3"/>
  <c r="L106" i="3"/>
  <c r="P106" i="3"/>
  <c r="C107" i="3"/>
  <c r="G107" i="3"/>
  <c r="K107" i="3"/>
  <c r="O107" i="3"/>
  <c r="B108" i="3"/>
  <c r="F108" i="3"/>
  <c r="J108" i="3"/>
  <c r="N108" i="3"/>
  <c r="A109" i="3"/>
  <c r="E109" i="3"/>
  <c r="A30" i="3"/>
  <c r="I42" i="3"/>
  <c r="E46" i="3"/>
  <c r="A50" i="3"/>
  <c r="N53" i="3"/>
  <c r="B57" i="3"/>
  <c r="F58" i="3"/>
  <c r="J59" i="3"/>
  <c r="I60" i="3"/>
  <c r="H61" i="3"/>
  <c r="G62" i="3"/>
  <c r="F63" i="3"/>
  <c r="E64" i="3"/>
  <c r="D65" i="3"/>
  <c r="C66" i="3"/>
  <c r="B67" i="3"/>
  <c r="A68" i="3"/>
  <c r="Q68" i="3"/>
  <c r="P69" i="3"/>
  <c r="O70" i="3"/>
  <c r="N71" i="3"/>
  <c r="M72" i="3"/>
  <c r="L73" i="3"/>
  <c r="K74" i="3"/>
  <c r="J75" i="3"/>
  <c r="I76" i="3"/>
  <c r="H77" i="3"/>
  <c r="G78" i="3"/>
  <c r="F79" i="3"/>
  <c r="B80" i="3"/>
  <c r="M80" i="3"/>
  <c r="G81" i="3"/>
  <c r="Q81" i="3"/>
  <c r="K82" i="3"/>
  <c r="E83" i="3"/>
  <c r="O83" i="3"/>
  <c r="I84" i="3"/>
  <c r="C85" i="3"/>
  <c r="M85" i="3"/>
  <c r="G86" i="3"/>
  <c r="A87" i="3"/>
  <c r="K87" i="3"/>
  <c r="E88" i="3"/>
  <c r="P88" i="3"/>
  <c r="I89" i="3"/>
  <c r="C90" i="3"/>
  <c r="N90" i="3"/>
  <c r="G91" i="3"/>
  <c r="A92" i="3"/>
  <c r="K92" i="3"/>
  <c r="B93" i="3"/>
  <c r="J93" i="3"/>
  <c r="A94" i="3"/>
  <c r="I94" i="3"/>
  <c r="Q94" i="3"/>
  <c r="H95" i="3"/>
  <c r="P95" i="3"/>
  <c r="G96" i="3"/>
  <c r="O96" i="3"/>
  <c r="F97" i="3"/>
  <c r="N97" i="3"/>
  <c r="E98" i="3"/>
  <c r="M98" i="3"/>
  <c r="D99" i="3"/>
  <c r="L99" i="3"/>
  <c r="C100" i="3"/>
  <c r="K100" i="3"/>
  <c r="B101" i="3"/>
  <c r="J101" i="3"/>
  <c r="A102" i="3"/>
  <c r="I102" i="3"/>
  <c r="Q102" i="3"/>
  <c r="H103" i="3"/>
  <c r="P103" i="3"/>
  <c r="G104" i="3"/>
  <c r="L104" i="3"/>
  <c r="Q104" i="3"/>
  <c r="F105" i="3"/>
  <c r="K105" i="3"/>
  <c r="P105" i="3"/>
  <c r="E106" i="3"/>
  <c r="J106" i="3"/>
  <c r="O106" i="3"/>
  <c r="D107" i="3"/>
  <c r="I107" i="3"/>
  <c r="N107" i="3"/>
  <c r="C108" i="3"/>
  <c r="H108" i="3"/>
  <c r="M108" i="3"/>
  <c r="B109" i="3"/>
  <c r="G109" i="3"/>
  <c r="K109" i="3"/>
  <c r="O109" i="3"/>
  <c r="B110" i="3"/>
  <c r="F110" i="3"/>
  <c r="J110" i="3"/>
  <c r="N110" i="3"/>
  <c r="A111" i="3"/>
  <c r="E111" i="3"/>
  <c r="I111" i="3"/>
  <c r="M111" i="3"/>
  <c r="Q111" i="3"/>
  <c r="D112" i="3"/>
  <c r="H112" i="3"/>
  <c r="L112" i="3"/>
  <c r="P112" i="3"/>
  <c r="C113" i="3"/>
  <c r="G113" i="3"/>
  <c r="K113" i="3"/>
  <c r="O113" i="3"/>
  <c r="B114" i="3"/>
  <c r="F114" i="3"/>
  <c r="J114" i="3"/>
  <c r="N114" i="3"/>
  <c r="A115" i="3"/>
  <c r="E115" i="3"/>
  <c r="I115" i="3"/>
  <c r="M115" i="3"/>
  <c r="Q115" i="3"/>
  <c r="D116" i="3"/>
  <c r="H116" i="3"/>
  <c r="L116" i="3"/>
  <c r="P116" i="3"/>
  <c r="C117" i="3"/>
  <c r="G117" i="3"/>
  <c r="K117" i="3"/>
  <c r="O117" i="3"/>
  <c r="B118" i="3"/>
  <c r="F118" i="3"/>
  <c r="J118" i="3"/>
  <c r="N118" i="3"/>
  <c r="A119" i="3"/>
  <c r="E119" i="3"/>
  <c r="I119" i="3"/>
  <c r="M119" i="3"/>
  <c r="Q119" i="3"/>
  <c r="D120" i="3"/>
  <c r="H120" i="3"/>
  <c r="L120" i="3"/>
  <c r="P120" i="3"/>
  <c r="C121" i="3"/>
  <c r="G121" i="3"/>
  <c r="K121" i="3"/>
  <c r="O121" i="3"/>
  <c r="B122" i="3"/>
  <c r="F122" i="3"/>
  <c r="J122" i="3"/>
  <c r="N122" i="3"/>
  <c r="A123" i="3"/>
  <c r="E123" i="3"/>
  <c r="I123" i="3"/>
  <c r="M123" i="3"/>
  <c r="Q123" i="3"/>
  <c r="D124" i="3"/>
  <c r="H124" i="3"/>
  <c r="L124" i="3"/>
  <c r="P124" i="3"/>
  <c r="C125" i="3"/>
  <c r="G125" i="3"/>
  <c r="K125" i="3"/>
  <c r="O125" i="3"/>
  <c r="B126" i="3"/>
  <c r="F126" i="3"/>
  <c r="J126" i="3"/>
  <c r="N126" i="3"/>
  <c r="A127" i="3"/>
  <c r="E127" i="3"/>
  <c r="I127" i="3"/>
  <c r="M127" i="3"/>
  <c r="Q127" i="3"/>
  <c r="D128" i="3"/>
  <c r="H128" i="3"/>
  <c r="L128" i="3"/>
  <c r="P128" i="3"/>
  <c r="C129" i="3"/>
  <c r="G129" i="3"/>
  <c r="K129" i="3"/>
  <c r="O129" i="3"/>
  <c r="B130" i="3"/>
  <c r="F130" i="3"/>
  <c r="J130" i="3"/>
  <c r="N130" i="3"/>
  <c r="A131" i="3"/>
  <c r="E131" i="3"/>
  <c r="I131" i="3"/>
  <c r="M131" i="3"/>
  <c r="Q131" i="3"/>
  <c r="D132" i="3"/>
  <c r="H132" i="3"/>
  <c r="L132" i="3"/>
  <c r="P132" i="3"/>
  <c r="C133" i="3"/>
  <c r="G133" i="3"/>
  <c r="K133" i="3"/>
  <c r="O133" i="3"/>
  <c r="B134" i="3"/>
  <c r="F134" i="3"/>
  <c r="J134" i="3"/>
  <c r="N134" i="3"/>
  <c r="A135" i="3"/>
  <c r="E135" i="3"/>
  <c r="I135" i="3"/>
  <c r="M135" i="3"/>
  <c r="Q135" i="3"/>
  <c r="D136" i="3"/>
  <c r="H136" i="3"/>
  <c r="L136" i="3"/>
  <c r="P136" i="3"/>
  <c r="C137" i="3"/>
  <c r="G137" i="3"/>
  <c r="K137" i="3"/>
  <c r="O137" i="3"/>
  <c r="B138" i="3"/>
  <c r="F138" i="3"/>
  <c r="J138" i="3"/>
  <c r="N138" i="3"/>
  <c r="A139" i="3"/>
  <c r="E139" i="3"/>
  <c r="I139" i="3"/>
  <c r="M139" i="3"/>
  <c r="Q139" i="3"/>
  <c r="D140" i="3"/>
  <c r="H140" i="3"/>
  <c r="L140" i="3"/>
  <c r="P140" i="3"/>
  <c r="C141" i="3"/>
  <c r="G141" i="3"/>
  <c r="K141" i="3"/>
  <c r="O141" i="3"/>
  <c r="B142" i="3"/>
  <c r="F142" i="3"/>
  <c r="J142" i="3"/>
  <c r="N142" i="3"/>
  <c r="A143" i="3"/>
  <c r="E143" i="3"/>
  <c r="I143" i="3"/>
  <c r="M143" i="3"/>
  <c r="Q143" i="3"/>
  <c r="D144" i="3"/>
  <c r="H144" i="3"/>
  <c r="L144" i="3"/>
  <c r="P144" i="3"/>
  <c r="C145" i="3"/>
  <c r="G145" i="3"/>
  <c r="K145" i="3"/>
  <c r="O145" i="3"/>
  <c r="B146" i="3"/>
  <c r="F146" i="3"/>
  <c r="J146" i="3"/>
  <c r="N146" i="3"/>
  <c r="A147" i="3"/>
  <c r="E147" i="3"/>
  <c r="I147" i="3"/>
  <c r="M147" i="3"/>
  <c r="Q147" i="3"/>
  <c r="D148" i="3"/>
  <c r="H148" i="3"/>
  <c r="L148" i="3"/>
  <c r="P148" i="3"/>
  <c r="C149" i="3"/>
  <c r="G149" i="3"/>
  <c r="K149" i="3"/>
  <c r="O149" i="3"/>
  <c r="B150" i="3"/>
  <c r="F150" i="3"/>
  <c r="J150" i="3"/>
  <c r="N150" i="3"/>
  <c r="A151" i="3"/>
  <c r="E151" i="3"/>
  <c r="I151" i="3"/>
  <c r="M151" i="3"/>
  <c r="Q151" i="3"/>
  <c r="D152" i="3"/>
  <c r="H152" i="3"/>
  <c r="L152" i="3"/>
  <c r="P152" i="3"/>
  <c r="C153" i="3"/>
  <c r="G153" i="3"/>
  <c r="K153" i="3"/>
  <c r="O153" i="3"/>
  <c r="B154" i="3"/>
  <c r="F154" i="3"/>
  <c r="J154" i="3"/>
  <c r="N154" i="3"/>
  <c r="A155" i="3"/>
  <c r="E155" i="3"/>
  <c r="I155" i="3"/>
  <c r="M155" i="3"/>
  <c r="Q155" i="3"/>
  <c r="D156" i="3"/>
  <c r="H156" i="3"/>
  <c r="L156" i="3"/>
  <c r="P156" i="3"/>
  <c r="C157" i="3"/>
  <c r="G157" i="3"/>
  <c r="K157" i="3"/>
  <c r="O157" i="3"/>
  <c r="B158" i="3"/>
  <c r="F158" i="3"/>
  <c r="J158" i="3"/>
  <c r="N158" i="3"/>
  <c r="A159" i="3"/>
  <c r="E159" i="3"/>
  <c r="I159" i="3"/>
  <c r="M159" i="3"/>
  <c r="Q159" i="3"/>
  <c r="D160" i="3"/>
  <c r="H160" i="3"/>
  <c r="L160" i="3"/>
  <c r="P160" i="3"/>
  <c r="C161" i="3"/>
  <c r="G161" i="3"/>
  <c r="K161" i="3"/>
  <c r="O161" i="3"/>
  <c r="B162" i="3"/>
  <c r="F162" i="3"/>
  <c r="J162" i="3"/>
  <c r="N162" i="3"/>
  <c r="A163" i="3"/>
  <c r="E163" i="3"/>
  <c r="I163" i="3"/>
  <c r="M163" i="3"/>
  <c r="Q163" i="3"/>
  <c r="D164" i="3"/>
  <c r="H164" i="3"/>
  <c r="L164" i="3"/>
  <c r="P164" i="3"/>
  <c r="C165" i="3"/>
  <c r="G165" i="3"/>
  <c r="K165" i="3"/>
  <c r="O165" i="3"/>
  <c r="B166" i="3"/>
  <c r="F166" i="3"/>
  <c r="J166" i="3"/>
  <c r="N166" i="3"/>
  <c r="A167" i="3"/>
  <c r="E167" i="3"/>
  <c r="I167" i="3"/>
  <c r="M167" i="3"/>
  <c r="Q167" i="3"/>
  <c r="D168" i="3"/>
  <c r="Q30" i="3"/>
  <c r="M42" i="3"/>
  <c r="I46" i="3"/>
  <c r="E50" i="3"/>
  <c r="A54" i="3"/>
  <c r="C57" i="3"/>
  <c r="H58" i="3"/>
  <c r="K59" i="3"/>
  <c r="J60" i="3"/>
  <c r="I61" i="3"/>
  <c r="H62" i="3"/>
  <c r="G63" i="3"/>
  <c r="F64" i="3"/>
  <c r="E65" i="3"/>
  <c r="D66" i="3"/>
  <c r="C67" i="3"/>
  <c r="B68" i="3"/>
  <c r="A69" i="3"/>
  <c r="Q69" i="3"/>
  <c r="P70" i="3"/>
  <c r="O71" i="3"/>
  <c r="N72" i="3"/>
  <c r="M73" i="3"/>
  <c r="L74" i="3"/>
  <c r="K75" i="3"/>
  <c r="J76" i="3"/>
  <c r="I77" i="3"/>
  <c r="H78" i="3"/>
  <c r="J37" i="3"/>
  <c r="C48" i="3"/>
  <c r="L55" i="3"/>
  <c r="Q58" i="3"/>
  <c r="Q60" i="3"/>
  <c r="O62" i="3"/>
  <c r="M64" i="3"/>
  <c r="K66" i="3"/>
  <c r="I68" i="3"/>
  <c r="G70" i="3"/>
  <c r="E72" i="3"/>
  <c r="C74" i="3"/>
  <c r="A76" i="3"/>
  <c r="P77" i="3"/>
  <c r="G79" i="3"/>
  <c r="H80" i="3"/>
  <c r="C81" i="3"/>
  <c r="B82" i="3"/>
  <c r="P82" i="3"/>
  <c r="K83" i="3"/>
  <c r="J84" i="3"/>
  <c r="H85" i="3"/>
  <c r="C86" i="3"/>
  <c r="B87" i="3"/>
  <c r="Q87" i="3"/>
  <c r="L88" i="3"/>
  <c r="K89" i="3"/>
  <c r="H90" i="3"/>
  <c r="C91" i="3"/>
  <c r="B92" i="3"/>
  <c r="O92" i="3"/>
  <c r="G93" i="3"/>
  <c r="B94" i="3"/>
  <c r="M94" i="3"/>
  <c r="E95" i="3"/>
  <c r="Q95" i="3"/>
  <c r="K96" i="3"/>
  <c r="C97" i="3"/>
  <c r="O97" i="3"/>
  <c r="I98" i="3"/>
  <c r="A99" i="3"/>
  <c r="M99" i="3"/>
  <c r="G100" i="3"/>
  <c r="P100" i="3"/>
  <c r="K101" i="3"/>
  <c r="E102" i="3"/>
  <c r="N102" i="3"/>
  <c r="I103" i="3"/>
  <c r="C104" i="3"/>
  <c r="K104" i="3"/>
  <c r="B105" i="3"/>
  <c r="H105" i="3"/>
  <c r="O105" i="3"/>
  <c r="F106" i="3"/>
  <c r="M106" i="3"/>
  <c r="B107" i="3"/>
  <c r="J107" i="3"/>
  <c r="Q107" i="3"/>
  <c r="G108" i="3"/>
  <c r="O108" i="3"/>
  <c r="D109" i="3"/>
  <c r="J109" i="3"/>
  <c r="P109" i="3"/>
  <c r="D110" i="3"/>
  <c r="I110" i="3"/>
  <c r="O110" i="3"/>
  <c r="C111" i="3"/>
  <c r="H111" i="3"/>
  <c r="N111" i="3"/>
  <c r="B112" i="3"/>
  <c r="G112" i="3"/>
  <c r="M112" i="3"/>
  <c r="A113" i="3"/>
  <c r="F113" i="3"/>
  <c r="L113" i="3"/>
  <c r="Q113" i="3"/>
  <c r="E114" i="3"/>
  <c r="K114" i="3"/>
  <c r="P114" i="3"/>
  <c r="D115" i="3"/>
  <c r="J115" i="3"/>
  <c r="O115" i="3"/>
  <c r="C116" i="3"/>
  <c r="I116" i="3"/>
  <c r="N116" i="3"/>
  <c r="B117" i="3"/>
  <c r="H117" i="3"/>
  <c r="M117" i="3"/>
  <c r="A118" i="3"/>
  <c r="G118" i="3"/>
  <c r="L118" i="3"/>
  <c r="Q118" i="3"/>
  <c r="F119" i="3"/>
  <c r="K119" i="3"/>
  <c r="P119" i="3"/>
  <c r="E120" i="3"/>
  <c r="J120" i="3"/>
  <c r="O120" i="3"/>
  <c r="D121" i="3"/>
  <c r="I121" i="3"/>
  <c r="N121" i="3"/>
  <c r="C122" i="3"/>
  <c r="H122" i="3"/>
  <c r="M122" i="3"/>
  <c r="B123" i="3"/>
  <c r="G123" i="3"/>
  <c r="L123" i="3"/>
  <c r="A124" i="3"/>
  <c r="F124" i="3"/>
  <c r="K124" i="3"/>
  <c r="Q124" i="3"/>
  <c r="E125" i="3"/>
  <c r="J125" i="3"/>
  <c r="P125" i="3"/>
  <c r="D126" i="3"/>
  <c r="I126" i="3"/>
  <c r="O126" i="3"/>
  <c r="C127" i="3"/>
  <c r="H127" i="3"/>
  <c r="N127" i="3"/>
  <c r="B128" i="3"/>
  <c r="G128" i="3"/>
  <c r="M128" i="3"/>
  <c r="A129" i="3"/>
  <c r="F129" i="3"/>
  <c r="L129" i="3"/>
  <c r="Q129" i="3"/>
  <c r="E130" i="3"/>
  <c r="K130" i="3"/>
  <c r="P130" i="3"/>
  <c r="D131" i="3"/>
  <c r="J131" i="3"/>
  <c r="O131" i="3"/>
  <c r="C132" i="3"/>
  <c r="I132" i="3"/>
  <c r="N132" i="3"/>
  <c r="B133" i="3"/>
  <c r="H133" i="3"/>
  <c r="M133" i="3"/>
  <c r="A134" i="3"/>
  <c r="G134" i="3"/>
  <c r="L134" i="3"/>
  <c r="Q134" i="3"/>
  <c r="F135" i="3"/>
  <c r="K135" i="3"/>
  <c r="P135" i="3"/>
  <c r="E136" i="3"/>
  <c r="J136" i="3"/>
  <c r="O136" i="3"/>
  <c r="D137" i="3"/>
  <c r="I137" i="3"/>
  <c r="N137" i="3"/>
  <c r="C138" i="3"/>
  <c r="H138" i="3"/>
  <c r="M138" i="3"/>
  <c r="B139" i="3"/>
  <c r="G139" i="3"/>
  <c r="L139" i="3"/>
  <c r="A140" i="3"/>
  <c r="F140" i="3"/>
  <c r="K140" i="3"/>
  <c r="Q140" i="3"/>
  <c r="E141" i="3"/>
  <c r="J141" i="3"/>
  <c r="P141" i="3"/>
  <c r="D142" i="3"/>
  <c r="I142" i="3"/>
  <c r="O142" i="3"/>
  <c r="C143" i="3"/>
  <c r="H143" i="3"/>
  <c r="N143" i="3"/>
  <c r="B144" i="3"/>
  <c r="G144" i="3"/>
  <c r="M144" i="3"/>
  <c r="A145" i="3"/>
  <c r="F145" i="3"/>
  <c r="L145" i="3"/>
  <c r="Q145" i="3"/>
  <c r="E146" i="3"/>
  <c r="K146" i="3"/>
  <c r="P146" i="3"/>
  <c r="D147" i="3"/>
  <c r="J147" i="3"/>
  <c r="O147" i="3"/>
  <c r="C148" i="3"/>
  <c r="I148" i="3"/>
  <c r="N148" i="3"/>
  <c r="B149" i="3"/>
  <c r="H149" i="3"/>
  <c r="M149" i="3"/>
  <c r="A150" i="3"/>
  <c r="G150" i="3"/>
  <c r="L150" i="3"/>
  <c r="Q150" i="3"/>
  <c r="F151" i="3"/>
  <c r="K151" i="3"/>
  <c r="P151" i="3"/>
  <c r="E152" i="3"/>
  <c r="J152" i="3"/>
  <c r="O152" i="3"/>
  <c r="D153" i="3"/>
  <c r="I153" i="3"/>
  <c r="N153" i="3"/>
  <c r="C154" i="3"/>
  <c r="H154" i="3"/>
  <c r="M154" i="3"/>
  <c r="B155" i="3"/>
  <c r="G155" i="3"/>
  <c r="L155" i="3"/>
  <c r="A156" i="3"/>
  <c r="F156" i="3"/>
  <c r="K156" i="3"/>
  <c r="Q156" i="3"/>
  <c r="E157" i="3"/>
  <c r="J157" i="3"/>
  <c r="P157" i="3"/>
  <c r="D158" i="3"/>
  <c r="I158" i="3"/>
  <c r="O158" i="3"/>
  <c r="C159" i="3"/>
  <c r="H159" i="3"/>
  <c r="N159" i="3"/>
  <c r="B160" i="3"/>
  <c r="G160" i="3"/>
  <c r="M160" i="3"/>
  <c r="A161" i="3"/>
  <c r="F161" i="3"/>
  <c r="L161" i="3"/>
  <c r="Q161" i="3"/>
  <c r="E162" i="3"/>
  <c r="K162" i="3"/>
  <c r="P162" i="3"/>
  <c r="D163" i="3"/>
  <c r="J163" i="3"/>
  <c r="O163" i="3"/>
  <c r="C164" i="3"/>
  <c r="I164" i="3"/>
  <c r="N164" i="3"/>
  <c r="B165" i="3"/>
  <c r="H165" i="3"/>
  <c r="M165" i="3"/>
  <c r="A166" i="3"/>
  <c r="G166" i="3"/>
  <c r="L166" i="3"/>
  <c r="Q166" i="3"/>
  <c r="F167" i="3"/>
  <c r="K167" i="3"/>
  <c r="P167" i="3"/>
  <c r="E168" i="3"/>
  <c r="I168" i="3"/>
  <c r="M168" i="3"/>
  <c r="Q168" i="3"/>
  <c r="D169" i="3"/>
  <c r="H169" i="3"/>
  <c r="L169" i="3"/>
  <c r="P169" i="3"/>
  <c r="C170" i="3"/>
  <c r="G170" i="3"/>
  <c r="K170" i="3"/>
  <c r="O170" i="3"/>
  <c r="B171" i="3"/>
  <c r="F171" i="3"/>
  <c r="J171" i="3"/>
  <c r="N171" i="3"/>
  <c r="A172" i="3"/>
  <c r="E172" i="3"/>
  <c r="I172" i="3"/>
  <c r="M172" i="3"/>
  <c r="Q172" i="3"/>
  <c r="D173" i="3"/>
  <c r="H173" i="3"/>
  <c r="L173" i="3"/>
  <c r="P173" i="3"/>
  <c r="C174" i="3"/>
  <c r="G174" i="3"/>
  <c r="K174" i="3"/>
  <c r="O174" i="3"/>
  <c r="B175" i="3"/>
  <c r="F175" i="3"/>
  <c r="J175" i="3"/>
  <c r="N175" i="3"/>
  <c r="A176" i="3"/>
  <c r="E176" i="3"/>
  <c r="I176" i="3"/>
  <c r="M176" i="3"/>
  <c r="Q176" i="3"/>
  <c r="D177" i="3"/>
  <c r="H177" i="3"/>
  <c r="L177" i="3"/>
  <c r="P177" i="3"/>
  <c r="C178" i="3"/>
  <c r="G178" i="3"/>
  <c r="K178" i="3"/>
  <c r="O178" i="3"/>
  <c r="B179" i="3"/>
  <c r="F179" i="3"/>
  <c r="J179" i="3"/>
  <c r="N179" i="3"/>
  <c r="A180" i="3"/>
  <c r="E180" i="3"/>
  <c r="I180" i="3"/>
  <c r="M180" i="3"/>
  <c r="Q180" i="3"/>
  <c r="D181" i="3"/>
  <c r="H181" i="3"/>
  <c r="L181" i="3"/>
  <c r="P181" i="3"/>
  <c r="C182" i="3"/>
  <c r="G182" i="3"/>
  <c r="K182" i="3"/>
  <c r="O182" i="3"/>
  <c r="B183" i="3"/>
  <c r="F183" i="3"/>
  <c r="J183" i="3"/>
  <c r="N183" i="3"/>
  <c r="A184" i="3"/>
  <c r="E184" i="3"/>
  <c r="I184" i="3"/>
  <c r="M184" i="3"/>
  <c r="Q184" i="3"/>
  <c r="D185" i="3"/>
  <c r="H185" i="3"/>
  <c r="L185" i="3"/>
  <c r="P185" i="3"/>
  <c r="C186" i="3"/>
  <c r="G186" i="3"/>
  <c r="K186" i="3"/>
  <c r="O186" i="3"/>
  <c r="B187" i="3"/>
  <c r="F187" i="3"/>
  <c r="J187" i="3"/>
  <c r="N187" i="3"/>
  <c r="A188" i="3"/>
  <c r="E188" i="3"/>
  <c r="I188" i="3"/>
  <c r="M188" i="3"/>
  <c r="Q188" i="3"/>
  <c r="D189" i="3"/>
  <c r="H189" i="3"/>
  <c r="L189" i="3"/>
  <c r="P189" i="3"/>
  <c r="C190" i="3"/>
  <c r="G190" i="3"/>
  <c r="K190" i="3"/>
  <c r="O190" i="3"/>
  <c r="B191" i="3"/>
  <c r="F191" i="3"/>
  <c r="J191" i="3"/>
  <c r="N191" i="3"/>
  <c r="A192" i="3"/>
  <c r="E192" i="3"/>
  <c r="I192" i="3"/>
  <c r="M192" i="3"/>
  <c r="Q192" i="3"/>
  <c r="D193" i="3"/>
  <c r="H193" i="3"/>
  <c r="L193" i="3"/>
  <c r="P193" i="3"/>
  <c r="C194" i="3"/>
  <c r="G194" i="3"/>
  <c r="K194" i="3"/>
  <c r="O194" i="3"/>
  <c r="B195" i="3"/>
  <c r="F195" i="3"/>
  <c r="J195" i="3"/>
  <c r="N195" i="3"/>
  <c r="A196" i="3"/>
  <c r="E196" i="3"/>
  <c r="I196" i="3"/>
  <c r="M196" i="3"/>
  <c r="Q196" i="3"/>
  <c r="D197" i="3"/>
  <c r="H197" i="3"/>
  <c r="L197" i="3"/>
  <c r="P197" i="3"/>
  <c r="C198" i="3"/>
  <c r="G198" i="3"/>
  <c r="K198" i="3"/>
  <c r="O198" i="3"/>
  <c r="B199" i="3"/>
  <c r="F199" i="3"/>
  <c r="J199" i="3"/>
  <c r="N199" i="3"/>
  <c r="A200" i="3"/>
  <c r="E200" i="3"/>
  <c r="I200" i="3"/>
  <c r="M200" i="3"/>
  <c r="Q200" i="3"/>
  <c r="D1" i="3"/>
  <c r="H1" i="3"/>
  <c r="L1" i="3"/>
  <c r="P1" i="3"/>
  <c r="I38" i="3"/>
  <c r="G48" i="3"/>
  <c r="P55" i="3"/>
  <c r="A59" i="3"/>
  <c r="A61" i="3"/>
  <c r="P62" i="3"/>
  <c r="N64" i="3"/>
  <c r="L66" i="3"/>
  <c r="J68" i="3"/>
  <c r="H70" i="3"/>
  <c r="F72" i="3"/>
  <c r="D74" i="3"/>
  <c r="B76" i="3"/>
  <c r="Q77" i="3"/>
  <c r="N79" i="3"/>
  <c r="I80" i="3"/>
  <c r="H81" i="3"/>
  <c r="F82" i="3"/>
  <c r="A83" i="3"/>
  <c r="Q83" i="3"/>
  <c r="N84" i="3"/>
  <c r="I85" i="3"/>
  <c r="H86" i="3"/>
  <c r="F87" i="3"/>
  <c r="A88" i="3"/>
  <c r="Q88" i="3"/>
  <c r="O89" i="3"/>
  <c r="J90" i="3"/>
  <c r="I91" i="3"/>
  <c r="F92" i="3"/>
  <c r="P92" i="3"/>
  <c r="K93" i="3"/>
  <c r="E94" i="3"/>
  <c r="N94" i="3"/>
  <c r="I95" i="3"/>
  <c r="C96" i="3"/>
  <c r="L96" i="3"/>
  <c r="G97" i="3"/>
  <c r="A98" i="3"/>
  <c r="J98" i="3"/>
  <c r="E99" i="3"/>
  <c r="P99" i="3"/>
  <c r="H100" i="3"/>
  <c r="C101" i="3"/>
  <c r="N101" i="3"/>
  <c r="F102" i="3"/>
  <c r="A103" i="3"/>
  <c r="L103" i="3"/>
  <c r="D104" i="3"/>
  <c r="M104" i="3"/>
  <c r="C105" i="3"/>
  <c r="J105" i="3"/>
  <c r="A106" i="3"/>
  <c r="G106" i="3"/>
  <c r="N106" i="3"/>
  <c r="E107" i="3"/>
  <c r="L107" i="3"/>
  <c r="A108" i="3"/>
  <c r="I108" i="3"/>
  <c r="P108" i="3"/>
  <c r="F109" i="3"/>
  <c r="L109" i="3"/>
  <c r="Q109" i="3"/>
  <c r="E110" i="3"/>
  <c r="K110" i="3"/>
  <c r="P110" i="3"/>
  <c r="D111" i="3"/>
  <c r="J111" i="3"/>
  <c r="O111" i="3"/>
  <c r="C112" i="3"/>
  <c r="I112" i="3"/>
  <c r="N112" i="3"/>
  <c r="B113" i="3"/>
  <c r="H113" i="3"/>
  <c r="M113" i="3"/>
  <c r="A114" i="3"/>
  <c r="G114" i="3"/>
  <c r="L114" i="3"/>
  <c r="Q114" i="3"/>
  <c r="F115" i="3"/>
  <c r="K115" i="3"/>
  <c r="P115" i="3"/>
  <c r="E116" i="3"/>
  <c r="J116" i="3"/>
  <c r="O116" i="3"/>
  <c r="D117" i="3"/>
  <c r="I117" i="3"/>
  <c r="N117" i="3"/>
  <c r="C118" i="3"/>
  <c r="H118" i="3"/>
  <c r="M118" i="3"/>
  <c r="B119" i="3"/>
  <c r="G119" i="3"/>
  <c r="L119" i="3"/>
  <c r="A120" i="3"/>
  <c r="F120" i="3"/>
  <c r="K120" i="3"/>
  <c r="Q120" i="3"/>
  <c r="E121" i="3"/>
  <c r="J121" i="3"/>
  <c r="P121" i="3"/>
  <c r="D122" i="3"/>
  <c r="I122" i="3"/>
  <c r="O122" i="3"/>
  <c r="C123" i="3"/>
  <c r="H123" i="3"/>
  <c r="N123" i="3"/>
  <c r="B124" i="3"/>
  <c r="G124" i="3"/>
  <c r="M124" i="3"/>
  <c r="A125" i="3"/>
  <c r="F125" i="3"/>
  <c r="L125" i="3"/>
  <c r="Q125" i="3"/>
  <c r="E126" i="3"/>
  <c r="K126" i="3"/>
  <c r="P126" i="3"/>
  <c r="D127" i="3"/>
  <c r="J127" i="3"/>
  <c r="O127" i="3"/>
  <c r="C128" i="3"/>
  <c r="I128" i="3"/>
  <c r="N128" i="3"/>
  <c r="B129" i="3"/>
  <c r="H129" i="3"/>
  <c r="M129" i="3"/>
  <c r="A130" i="3"/>
  <c r="G130" i="3"/>
  <c r="L130" i="3"/>
  <c r="Q130" i="3"/>
  <c r="F131" i="3"/>
  <c r="K131" i="3"/>
  <c r="P131" i="3"/>
  <c r="E132" i="3"/>
  <c r="J132" i="3"/>
  <c r="O132" i="3"/>
  <c r="D133" i="3"/>
  <c r="I133" i="3"/>
  <c r="N133" i="3"/>
  <c r="C134" i="3"/>
  <c r="H134" i="3"/>
  <c r="M134" i="3"/>
  <c r="B135" i="3"/>
  <c r="G135" i="3"/>
  <c r="L135" i="3"/>
  <c r="A136" i="3"/>
  <c r="F136" i="3"/>
  <c r="K136" i="3"/>
  <c r="Q136" i="3"/>
  <c r="E137" i="3"/>
  <c r="J137" i="3"/>
  <c r="P137" i="3"/>
  <c r="D138" i="3"/>
  <c r="I138" i="3"/>
  <c r="O138" i="3"/>
  <c r="C139" i="3"/>
  <c r="H139" i="3"/>
  <c r="N139" i="3"/>
  <c r="B140" i="3"/>
  <c r="G140" i="3"/>
  <c r="M140" i="3"/>
  <c r="A141" i="3"/>
  <c r="F141" i="3"/>
  <c r="L141" i="3"/>
  <c r="Q141" i="3"/>
  <c r="E142" i="3"/>
  <c r="K142" i="3"/>
  <c r="P142" i="3"/>
  <c r="D143" i="3"/>
  <c r="J143" i="3"/>
  <c r="O143" i="3"/>
  <c r="C144" i="3"/>
  <c r="I144" i="3"/>
  <c r="N144" i="3"/>
  <c r="B145" i="3"/>
  <c r="H145" i="3"/>
  <c r="M145" i="3"/>
  <c r="A146" i="3"/>
  <c r="G146" i="3"/>
  <c r="L146" i="3"/>
  <c r="Q146" i="3"/>
  <c r="F147" i="3"/>
  <c r="K147" i="3"/>
  <c r="P147" i="3"/>
  <c r="E148" i="3"/>
  <c r="J148" i="3"/>
  <c r="O148" i="3"/>
  <c r="D149" i="3"/>
  <c r="I149" i="3"/>
  <c r="N149" i="3"/>
  <c r="C150" i="3"/>
  <c r="H150" i="3"/>
  <c r="M150" i="3"/>
  <c r="B151" i="3"/>
  <c r="G151" i="3"/>
  <c r="L151" i="3"/>
  <c r="A152" i="3"/>
  <c r="F152" i="3"/>
  <c r="K152" i="3"/>
  <c r="Q152" i="3"/>
  <c r="E153" i="3"/>
  <c r="J153" i="3"/>
  <c r="P153" i="3"/>
  <c r="D154" i="3"/>
  <c r="I154" i="3"/>
  <c r="O154" i="3"/>
  <c r="C155" i="3"/>
  <c r="H155" i="3"/>
  <c r="N155" i="3"/>
  <c r="B156" i="3"/>
  <c r="G156" i="3"/>
  <c r="M156" i="3"/>
  <c r="A157" i="3"/>
  <c r="F157" i="3"/>
  <c r="L157" i="3"/>
  <c r="Q157" i="3"/>
  <c r="E158" i="3"/>
  <c r="K158" i="3"/>
  <c r="P158" i="3"/>
  <c r="D159" i="3"/>
  <c r="J159" i="3"/>
  <c r="O159" i="3"/>
  <c r="C160" i="3"/>
  <c r="I160" i="3"/>
  <c r="N160" i="3"/>
  <c r="B161" i="3"/>
  <c r="H161" i="3"/>
  <c r="M161" i="3"/>
  <c r="A162" i="3"/>
  <c r="G162" i="3"/>
  <c r="L162" i="3"/>
  <c r="Q162" i="3"/>
  <c r="F163" i="3"/>
  <c r="K163" i="3"/>
  <c r="P163" i="3"/>
  <c r="E164" i="3"/>
  <c r="J164" i="3"/>
  <c r="O164" i="3"/>
  <c r="D165" i="3"/>
  <c r="I165" i="3"/>
  <c r="N165" i="3"/>
  <c r="C166" i="3"/>
  <c r="H166" i="3"/>
  <c r="M166" i="3"/>
  <c r="B167" i="3"/>
  <c r="G167" i="3"/>
  <c r="L167" i="3"/>
  <c r="A168" i="3"/>
  <c r="F168" i="3"/>
  <c r="J168" i="3"/>
  <c r="N168" i="3"/>
  <c r="A169" i="3"/>
  <c r="E169" i="3"/>
  <c r="I169" i="3"/>
  <c r="M169" i="3"/>
  <c r="Q169" i="3"/>
  <c r="D170" i="3"/>
  <c r="H170" i="3"/>
  <c r="L170" i="3"/>
  <c r="P170" i="3"/>
  <c r="C171" i="3"/>
  <c r="G171" i="3"/>
  <c r="K171" i="3"/>
  <c r="O171" i="3"/>
  <c r="B172" i="3"/>
  <c r="F172" i="3"/>
  <c r="J172" i="3"/>
  <c r="N172" i="3"/>
  <c r="A173" i="3"/>
  <c r="E173" i="3"/>
  <c r="I173" i="3"/>
  <c r="M173" i="3"/>
  <c r="Q173" i="3"/>
  <c r="D174" i="3"/>
  <c r="H174" i="3"/>
  <c r="L174" i="3"/>
  <c r="P174" i="3"/>
  <c r="C175" i="3"/>
  <c r="G175" i="3"/>
  <c r="K175" i="3"/>
  <c r="O175" i="3"/>
  <c r="B176" i="3"/>
  <c r="F176" i="3"/>
  <c r="J176" i="3"/>
  <c r="N176" i="3"/>
  <c r="A177" i="3"/>
  <c r="E177" i="3"/>
  <c r="I177" i="3"/>
  <c r="M177" i="3"/>
  <c r="Q177" i="3"/>
  <c r="D178" i="3"/>
  <c r="H178" i="3"/>
  <c r="L178" i="3"/>
  <c r="P178" i="3"/>
  <c r="C179" i="3"/>
  <c r="G179" i="3"/>
  <c r="K179" i="3"/>
  <c r="O179" i="3"/>
  <c r="B180" i="3"/>
  <c r="F180" i="3"/>
  <c r="J180" i="3"/>
  <c r="N180" i="3"/>
  <c r="A181" i="3"/>
  <c r="E181" i="3"/>
  <c r="I181" i="3"/>
  <c r="M181" i="3"/>
  <c r="Q181" i="3"/>
  <c r="D182" i="3"/>
  <c r="H182" i="3"/>
  <c r="L182" i="3"/>
  <c r="P182" i="3"/>
  <c r="C183" i="3"/>
  <c r="G183" i="3"/>
  <c r="K183" i="3"/>
  <c r="O183" i="3"/>
  <c r="B184" i="3"/>
  <c r="F184" i="3"/>
  <c r="J184" i="3"/>
  <c r="N184" i="3"/>
  <c r="A185" i="3"/>
  <c r="E185" i="3"/>
  <c r="I185" i="3"/>
  <c r="M185" i="3"/>
  <c r="Q185" i="3"/>
  <c r="D186" i="3"/>
  <c r="H186" i="3"/>
  <c r="L186" i="3"/>
  <c r="P186" i="3"/>
  <c r="C187" i="3"/>
  <c r="G187" i="3"/>
  <c r="K187" i="3"/>
  <c r="O187" i="3"/>
  <c r="B188" i="3"/>
  <c r="F188" i="3"/>
  <c r="J188" i="3"/>
  <c r="N188" i="3"/>
  <c r="A189" i="3"/>
  <c r="E189" i="3"/>
  <c r="I189" i="3"/>
  <c r="M189" i="3"/>
  <c r="Q189" i="3"/>
  <c r="G44" i="3"/>
  <c r="M57" i="3"/>
  <c r="P61" i="3"/>
  <c r="L65" i="3"/>
  <c r="H69" i="3"/>
  <c r="D73" i="3"/>
  <c r="Q76" i="3"/>
  <c r="O79" i="3"/>
  <c r="L81" i="3"/>
  <c r="F83" i="3"/>
  <c r="P84" i="3"/>
  <c r="L86" i="3"/>
  <c r="F88" i="3"/>
  <c r="P89" i="3"/>
  <c r="M91" i="3"/>
  <c r="C93" i="3"/>
  <c r="F94" i="3"/>
  <c r="K44" i="3"/>
  <c r="N57" i="3"/>
  <c r="Q61" i="3"/>
  <c r="M65" i="3"/>
  <c r="I69" i="3"/>
  <c r="E73" i="3"/>
  <c r="A77" i="3"/>
  <c r="D80" i="3"/>
  <c r="M81" i="3"/>
  <c r="J83" i="3"/>
  <c r="D85" i="3"/>
  <c r="N86" i="3"/>
  <c r="J88" i="3"/>
  <c r="D90" i="3"/>
  <c r="N91" i="3"/>
  <c r="F93" i="3"/>
  <c r="J94" i="3"/>
  <c r="M95" i="3"/>
  <c r="B97" i="3"/>
  <c r="F98" i="3"/>
  <c r="I99" i="3"/>
  <c r="O100" i="3"/>
  <c r="B102" i="3"/>
  <c r="E103" i="3"/>
  <c r="I104" i="3"/>
  <c r="G105" i="3"/>
  <c r="C106" i="3"/>
  <c r="A107" i="3"/>
  <c r="P107" i="3"/>
  <c r="L108" i="3"/>
  <c r="I109" i="3"/>
  <c r="C110" i="3"/>
  <c r="M110" i="3"/>
  <c r="G111" i="3"/>
  <c r="A112" i="3"/>
  <c r="K112" i="3"/>
  <c r="E113" i="3"/>
  <c r="P113" i="3"/>
  <c r="I114" i="3"/>
  <c r="C115" i="3"/>
  <c r="N115" i="3"/>
  <c r="G116" i="3"/>
  <c r="A117" i="3"/>
  <c r="L117" i="3"/>
  <c r="E118" i="3"/>
  <c r="P118" i="3"/>
  <c r="J119" i="3"/>
  <c r="C120" i="3"/>
  <c r="N120" i="3"/>
  <c r="H121" i="3"/>
  <c r="A122" i="3"/>
  <c r="L122" i="3"/>
  <c r="F123" i="3"/>
  <c r="P123" i="3"/>
  <c r="J124" i="3"/>
  <c r="D125" i="3"/>
  <c r="N125" i="3"/>
  <c r="H126" i="3"/>
  <c r="B127" i="3"/>
  <c r="L127" i="3"/>
  <c r="F128" i="3"/>
  <c r="Q128" i="3"/>
  <c r="J129" i="3"/>
  <c r="D130" i="3"/>
  <c r="O130" i="3"/>
  <c r="H131" i="3"/>
  <c r="B132" i="3"/>
  <c r="M132" i="3"/>
  <c r="F133" i="3"/>
  <c r="Q133" i="3"/>
  <c r="K134" i="3"/>
  <c r="D135" i="3"/>
  <c r="O135" i="3"/>
  <c r="I136" i="3"/>
  <c r="B137" i="3"/>
  <c r="M137" i="3"/>
  <c r="G138" i="3"/>
  <c r="Q138" i="3"/>
  <c r="K139" i="3"/>
  <c r="E140" i="3"/>
  <c r="O140" i="3"/>
  <c r="I141" i="3"/>
  <c r="C142" i="3"/>
  <c r="M142" i="3"/>
  <c r="G143" i="3"/>
  <c r="A144" i="3"/>
  <c r="K144" i="3"/>
  <c r="E145" i="3"/>
  <c r="P145" i="3"/>
  <c r="I146" i="3"/>
  <c r="C147" i="3"/>
  <c r="N147" i="3"/>
  <c r="G148" i="3"/>
  <c r="A149" i="3"/>
  <c r="J4" i="3"/>
  <c r="P51" i="3"/>
  <c r="A60" i="3"/>
  <c r="N63" i="3"/>
  <c r="J67" i="3"/>
  <c r="F71" i="3"/>
  <c r="B75" i="3"/>
  <c r="O78" i="3"/>
  <c r="N80" i="3"/>
  <c r="G82" i="3"/>
  <c r="D84" i="3"/>
  <c r="O85" i="3"/>
  <c r="G87" i="3"/>
  <c r="D89" i="3"/>
  <c r="O90" i="3"/>
  <c r="H92" i="3"/>
  <c r="N93" i="3"/>
  <c r="A95" i="3"/>
  <c r="D96" i="3"/>
  <c r="J97" i="3"/>
  <c r="N98" i="3"/>
  <c r="Q99" i="3"/>
  <c r="F101" i="3"/>
  <c r="J102" i="3"/>
  <c r="M103" i="3"/>
  <c r="O104" i="3"/>
  <c r="L105" i="3"/>
  <c r="I106" i="3"/>
  <c r="F107" i="3"/>
  <c r="D108" i="3"/>
  <c r="Q108" i="3"/>
  <c r="M109" i="3"/>
  <c r="G110" i="3"/>
  <c r="Q110" i="3"/>
  <c r="K111" i="3"/>
  <c r="E112" i="3"/>
  <c r="O112" i="3"/>
  <c r="I113" i="3"/>
  <c r="C114" i="3"/>
  <c r="M114" i="3"/>
  <c r="G115" i="3"/>
  <c r="A116" i="3"/>
  <c r="K116" i="3"/>
  <c r="E117" i="3"/>
  <c r="P117" i="3"/>
  <c r="I118" i="3"/>
  <c r="C119" i="3"/>
  <c r="N119" i="3"/>
  <c r="G120" i="3"/>
  <c r="A121" i="3"/>
  <c r="L121" i="3"/>
  <c r="E122" i="3"/>
  <c r="P122" i="3"/>
  <c r="J123" i="3"/>
  <c r="C124" i="3"/>
  <c r="N124" i="3"/>
  <c r="H125" i="3"/>
  <c r="A126" i="3"/>
  <c r="L126" i="3"/>
  <c r="F127" i="3"/>
  <c r="P127" i="3"/>
  <c r="J128" i="3"/>
  <c r="D129" i="3"/>
  <c r="N129" i="3"/>
  <c r="H130" i="3"/>
  <c r="B131" i="3"/>
  <c r="L131" i="3"/>
  <c r="F132" i="3"/>
  <c r="Q132" i="3"/>
  <c r="J133" i="3"/>
  <c r="D134" i="3"/>
  <c r="O134" i="3"/>
  <c r="H135" i="3"/>
  <c r="B136" i="3"/>
  <c r="M136" i="3"/>
  <c r="F137" i="3"/>
  <c r="Q137" i="3"/>
  <c r="K138" i="3"/>
  <c r="D139" i="3"/>
  <c r="O139" i="3"/>
  <c r="I140" i="3"/>
  <c r="B141" i="3"/>
  <c r="M141" i="3"/>
  <c r="G142" i="3"/>
  <c r="Q142" i="3"/>
  <c r="K143" i="3"/>
  <c r="E144" i="3"/>
  <c r="O144" i="3"/>
  <c r="I145" i="3"/>
  <c r="C146" i="3"/>
  <c r="M146" i="3"/>
  <c r="G147" i="3"/>
  <c r="A148" i="3"/>
  <c r="K148" i="3"/>
  <c r="E149" i="3"/>
  <c r="P149" i="3"/>
  <c r="I150" i="3"/>
  <c r="C151" i="3"/>
  <c r="N151" i="3"/>
  <c r="G152" i="3"/>
  <c r="A153" i="3"/>
  <c r="L153" i="3"/>
  <c r="E154" i="3"/>
  <c r="P154" i="3"/>
  <c r="J155" i="3"/>
  <c r="C156" i="3"/>
  <c r="N156" i="3"/>
  <c r="H157" i="3"/>
  <c r="A158" i="3"/>
  <c r="L158" i="3"/>
  <c r="F159" i="3"/>
  <c r="P159" i="3"/>
  <c r="J160" i="3"/>
  <c r="D161" i="3"/>
  <c r="N161" i="3"/>
  <c r="H162" i="3"/>
  <c r="B163" i="3"/>
  <c r="L163" i="3"/>
  <c r="F164" i="3"/>
  <c r="Q164" i="3"/>
  <c r="J165" i="3"/>
  <c r="D166" i="3"/>
  <c r="O166" i="3"/>
  <c r="H167" i="3"/>
  <c r="B168" i="3"/>
  <c r="K168" i="3"/>
  <c r="B169" i="3"/>
  <c r="J169" i="3"/>
  <c r="A170" i="3"/>
  <c r="I170" i="3"/>
  <c r="Q170" i="3"/>
  <c r="H171" i="3"/>
  <c r="P171" i="3"/>
  <c r="G172" i="3"/>
  <c r="O172" i="3"/>
  <c r="F173" i="3"/>
  <c r="N173" i="3"/>
  <c r="E174" i="3"/>
  <c r="M174" i="3"/>
  <c r="D175" i="3"/>
  <c r="L175" i="3"/>
  <c r="C176" i="3"/>
  <c r="K176" i="3"/>
  <c r="B177" i="3"/>
  <c r="J177" i="3"/>
  <c r="A178" i="3"/>
  <c r="I178" i="3"/>
  <c r="Q178" i="3"/>
  <c r="H179" i="3"/>
  <c r="P179" i="3"/>
  <c r="G180" i="3"/>
  <c r="O180" i="3"/>
  <c r="F181" i="3"/>
  <c r="N181" i="3"/>
  <c r="E182" i="3"/>
  <c r="M182" i="3"/>
  <c r="D183" i="3"/>
  <c r="L183" i="3"/>
  <c r="C184" i="3"/>
  <c r="K184" i="3"/>
  <c r="B185" i="3"/>
  <c r="J185" i="3"/>
  <c r="A186" i="3"/>
  <c r="I186" i="3"/>
  <c r="Q186" i="3"/>
  <c r="H187" i="3"/>
  <c r="P187" i="3"/>
  <c r="G188" i="3"/>
  <c r="O188" i="3"/>
  <c r="F189" i="3"/>
  <c r="O1" i="3"/>
  <c r="J1" i="3"/>
  <c r="E1" i="3"/>
  <c r="P200" i="3"/>
  <c r="K200" i="3"/>
  <c r="F200" i="3"/>
  <c r="Q199" i="3"/>
  <c r="L199" i="3"/>
  <c r="G199" i="3"/>
  <c r="A199" i="3"/>
  <c r="M198" i="3"/>
  <c r="H198" i="3"/>
  <c r="B198" i="3"/>
  <c r="N197" i="3"/>
  <c r="I197" i="3"/>
  <c r="C197" i="3"/>
  <c r="O196" i="3"/>
  <c r="J196" i="3"/>
  <c r="D196" i="3"/>
  <c r="P195" i="3"/>
  <c r="K195" i="3"/>
  <c r="E195" i="3"/>
  <c r="Q194" i="3"/>
  <c r="L194" i="3"/>
  <c r="F194" i="3"/>
  <c r="A194" i="3"/>
  <c r="M193" i="3"/>
  <c r="G193" i="3"/>
  <c r="B193" i="3"/>
  <c r="N192" i="3"/>
  <c r="H192" i="3"/>
  <c r="C192" i="3"/>
  <c r="O191" i="3"/>
  <c r="I191" i="3"/>
  <c r="D191" i="3"/>
  <c r="P190" i="3"/>
  <c r="J190" i="3"/>
  <c r="E190" i="3"/>
  <c r="O189" i="3"/>
  <c r="G189" i="3"/>
  <c r="L188" i="3"/>
  <c r="C188" i="3"/>
  <c r="I187" i="3"/>
  <c r="N186" i="3"/>
  <c r="E186" i="3"/>
  <c r="K185" i="3"/>
  <c r="P184" i="3"/>
  <c r="G184" i="3"/>
  <c r="M183" i="3"/>
  <c r="A183" i="3"/>
  <c r="I182" i="3"/>
  <c r="O181" i="3"/>
  <c r="C181" i="3"/>
  <c r="K180" i="3"/>
  <c r="Q179" i="3"/>
  <c r="E179" i="3"/>
  <c r="M178" i="3"/>
  <c r="B178" i="3"/>
  <c r="G177" i="3"/>
  <c r="O176" i="3"/>
  <c r="D176" i="3"/>
  <c r="I175" i="3"/>
  <c r="Q174" i="3"/>
  <c r="F174" i="3"/>
  <c r="K173" i="3"/>
  <c r="B173" i="3"/>
  <c r="H172" i="3"/>
  <c r="M171" i="3"/>
  <c r="D171" i="3"/>
  <c r="J170" i="3"/>
  <c r="O169" i="3"/>
  <c r="F169" i="3"/>
  <c r="L168" i="3"/>
  <c r="O167" i="3"/>
  <c r="C167" i="3"/>
  <c r="E166" i="3"/>
  <c r="F165" i="3"/>
  <c r="K164" i="3"/>
  <c r="N163" i="3"/>
  <c r="O162" i="3"/>
  <c r="C162" i="3"/>
  <c r="E161" i="3"/>
  <c r="F160" i="3"/>
  <c r="K159" i="3"/>
  <c r="M158" i="3"/>
  <c r="N157" i="3"/>
  <c r="B157" i="3"/>
  <c r="E156" i="3"/>
  <c r="F155" i="3"/>
  <c r="K154" i="3"/>
  <c r="M153" i="3"/>
  <c r="N152" i="3"/>
  <c r="B152" i="3"/>
  <c r="D151" i="3"/>
  <c r="E150" i="3"/>
  <c r="J149" i="3"/>
  <c r="F148" i="3"/>
  <c r="B147" i="3"/>
  <c r="N145" i="3"/>
  <c r="J144" i="3"/>
  <c r="F143" i="3"/>
  <c r="A142" i="3"/>
  <c r="N140" i="3"/>
  <c r="J139" i="3"/>
  <c r="E138" i="3"/>
  <c r="A137" i="3"/>
  <c r="N135" i="3"/>
  <c r="I134" i="3"/>
  <c r="E133" i="3"/>
  <c r="A132" i="3"/>
  <c r="M130" i="3"/>
  <c r="I129" i="3"/>
  <c r="E128" i="3"/>
  <c r="Q126" i="3"/>
  <c r="M125" i="3"/>
  <c r="I124" i="3"/>
  <c r="D123" i="3"/>
  <c r="Q121" i="3"/>
  <c r="M120" i="3"/>
  <c r="H119" i="3"/>
  <c r="D118" i="3"/>
  <c r="Q116" i="3"/>
  <c r="L115" i="3"/>
  <c r="H114" i="3"/>
  <c r="D113" i="3"/>
  <c r="P111" i="3"/>
  <c r="L110" i="3"/>
  <c r="H109" i="3"/>
  <c r="M107" i="3"/>
  <c r="B106" i="3"/>
  <c r="H104" i="3"/>
  <c r="O101" i="3"/>
  <c r="H99" i="3"/>
  <c r="P96" i="3"/>
  <c r="O93" i="3"/>
  <c r="M87" i="3"/>
  <c r="A81" i="3"/>
  <c r="K67" i="3"/>
  <c r="M10" i="3"/>
  <c r="F1" i="3"/>
  <c r="G200" i="3"/>
  <c r="H199" i="3"/>
  <c r="N198" i="3"/>
  <c r="O197" i="3"/>
  <c r="E197" i="3"/>
  <c r="F196" i="3"/>
  <c r="Q195" i="3"/>
  <c r="G195" i="3"/>
  <c r="M194" i="3"/>
  <c r="H194" i="3"/>
  <c r="N193" i="3"/>
  <c r="O192" i="3"/>
  <c r="D192" i="3"/>
  <c r="K191" i="3"/>
  <c r="Q190" i="3"/>
  <c r="F190" i="3"/>
  <c r="J189" i="3"/>
  <c r="P188" i="3"/>
  <c r="A187" i="3"/>
  <c r="N185" i="3"/>
  <c r="H184" i="3"/>
  <c r="E183" i="3"/>
  <c r="A182" i="3"/>
  <c r="L180" i="3"/>
  <c r="I179" i="3"/>
  <c r="N178" i="3"/>
  <c r="K177" i="3"/>
  <c r="G176" i="3"/>
  <c r="A175" i="3"/>
  <c r="I174" i="3"/>
  <c r="C173" i="3"/>
  <c r="K172" i="3"/>
  <c r="E171" i="3"/>
  <c r="B170" i="3"/>
  <c r="O168" i="3"/>
  <c r="D167" i="3"/>
  <c r="L165" i="3"/>
  <c r="A164" i="3"/>
  <c r="C163" i="3"/>
  <c r="I161" i="3"/>
  <c r="L159" i="3"/>
  <c r="C158" i="3"/>
  <c r="D157" i="3"/>
  <c r="K155" i="3"/>
  <c r="L154" i="3"/>
  <c r="Q153" i="3"/>
  <c r="B153" i="3"/>
  <c r="C152" i="3"/>
  <c r="H151" i="3"/>
  <c r="K150" i="3"/>
  <c r="M148" i="3"/>
  <c r="H147" i="3"/>
  <c r="D146" i="3"/>
  <c r="Q144" i="3"/>
  <c r="L143" i="3"/>
  <c r="H142" i="3"/>
  <c r="D141" i="3"/>
  <c r="P139" i="3"/>
  <c r="L138" i="3"/>
  <c r="H137" i="3"/>
  <c r="C136" i="3"/>
  <c r="P134" i="3"/>
  <c r="L133" i="3"/>
  <c r="G132" i="3"/>
  <c r="C131" i="3"/>
  <c r="P129" i="3"/>
  <c r="K128" i="3"/>
  <c r="G127" i="3"/>
  <c r="C126" i="3"/>
  <c r="O124" i="3"/>
  <c r="K123" i="3"/>
  <c r="G122" i="3"/>
  <c r="B121" i="3"/>
  <c r="O119" i="3"/>
  <c r="K118" i="3"/>
  <c r="F117" i="3"/>
  <c r="B116" i="3"/>
  <c r="O114" i="3"/>
  <c r="J113" i="3"/>
  <c r="F112" i="3"/>
  <c r="B111" i="3"/>
  <c r="N109" i="3"/>
  <c r="E108" i="3"/>
  <c r="K106" i="3"/>
  <c r="P104" i="3"/>
  <c r="M102" i="3"/>
  <c r="D100" i="3"/>
  <c r="K97" i="3"/>
  <c r="D95" i="3"/>
  <c r="E89" i="3"/>
  <c r="N1" i="3"/>
  <c r="I1" i="3"/>
  <c r="C1" i="3"/>
  <c r="O200" i="3"/>
  <c r="J200" i="3"/>
  <c r="D200" i="3"/>
  <c r="P199" i="3"/>
  <c r="K199" i="3"/>
  <c r="E199" i="3"/>
  <c r="Q198" i="3"/>
  <c r="L198" i="3"/>
  <c r="F198" i="3"/>
  <c r="A198" i="3"/>
  <c r="M197" i="3"/>
  <c r="G197" i="3"/>
  <c r="B197" i="3"/>
  <c r="N196" i="3"/>
  <c r="H196" i="3"/>
  <c r="C196" i="3"/>
  <c r="O195" i="3"/>
  <c r="I195" i="3"/>
  <c r="D195" i="3"/>
  <c r="P194" i="3"/>
  <c r="J194" i="3"/>
  <c r="E194" i="3"/>
  <c r="Q193" i="3"/>
  <c r="K193" i="3"/>
  <c r="F193" i="3"/>
  <c r="A193" i="3"/>
  <c r="L192" i="3"/>
  <c r="G192" i="3"/>
  <c r="B192" i="3"/>
  <c r="M191" i="3"/>
  <c r="H191" i="3"/>
  <c r="C191" i="3"/>
  <c r="N190" i="3"/>
  <c r="I190" i="3"/>
  <c r="D190" i="3"/>
  <c r="N189" i="3"/>
  <c r="C189" i="3"/>
  <c r="K188" i="3"/>
  <c r="Q187" i="3"/>
  <c r="E187" i="3"/>
  <c r="M186" i="3"/>
  <c r="B186" i="3"/>
  <c r="G185" i="3"/>
  <c r="O184" i="3"/>
  <c r="D184" i="3"/>
  <c r="I183" i="3"/>
  <c r="Q182" i="3"/>
  <c r="F182" i="3"/>
  <c r="K181" i="3"/>
  <c r="B181" i="3"/>
  <c r="H180" i="3"/>
  <c r="M179" i="3"/>
  <c r="D179" i="3"/>
  <c r="J178" i="3"/>
  <c r="O177" i="3"/>
  <c r="F177" i="3"/>
  <c r="L176" i="3"/>
  <c r="Q175" i="3"/>
  <c r="H175" i="3"/>
  <c r="N174" i="3"/>
  <c r="B174" i="3"/>
  <c r="J173" i="3"/>
  <c r="P172" i="3"/>
  <c r="D172" i="3"/>
  <c r="L171" i="3"/>
  <c r="A171" i="3"/>
  <c r="F170" i="3"/>
  <c r="N169" i="3"/>
  <c r="C169" i="3"/>
  <c r="H168" i="3"/>
  <c r="N167" i="3"/>
  <c r="P166" i="3"/>
  <c r="Q165" i="3"/>
  <c r="E165" i="3"/>
  <c r="G164" i="3"/>
  <c r="H163" i="3"/>
  <c r="M162" i="3"/>
  <c r="P161" i="3"/>
  <c r="Q160" i="3"/>
  <c r="E160" i="3"/>
  <c r="G159" i="3"/>
  <c r="H158" i="3"/>
  <c r="M157" i="3"/>
  <c r="O156" i="3"/>
  <c r="P155" i="3"/>
  <c r="D155" i="3"/>
  <c r="G154" i="3"/>
  <c r="H153" i="3"/>
  <c r="M152" i="3"/>
  <c r="O151" i="3"/>
  <c r="P150" i="3"/>
  <c r="D150" i="3"/>
  <c r="F149" i="3"/>
  <c r="B148" i="3"/>
  <c r="O146" i="3"/>
  <c r="J145" i="3"/>
  <c r="F144" i="3"/>
  <c r="B143" i="3"/>
  <c r="N141" i="3"/>
  <c r="J140" i="3"/>
  <c r="F139" i="3"/>
  <c r="A138" i="3"/>
  <c r="N136" i="3"/>
  <c r="J135" i="3"/>
  <c r="E134" i="3"/>
  <c r="A133" i="3"/>
  <c r="N131" i="3"/>
  <c r="I130" i="3"/>
  <c r="E129" i="3"/>
  <c r="A128" i="3"/>
  <c r="M126" i="3"/>
  <c r="I125" i="3"/>
  <c r="E124" i="3"/>
  <c r="Q122" i="3"/>
  <c r="M121" i="3"/>
  <c r="I120" i="3"/>
  <c r="D119" i="3"/>
  <c r="Q117" i="3"/>
  <c r="M116" i="3"/>
  <c r="H115" i="3"/>
  <c r="D114" i="3"/>
  <c r="Q112" i="3"/>
  <c r="L111" i="3"/>
  <c r="H110" i="3"/>
  <c r="C109" i="3"/>
  <c r="H107" i="3"/>
  <c r="N105" i="3"/>
  <c r="Q103" i="3"/>
  <c r="G101" i="3"/>
  <c r="Q98" i="3"/>
  <c r="H96" i="3"/>
  <c r="L92" i="3"/>
  <c r="B86" i="3"/>
  <c r="P78" i="3"/>
  <c r="O63" i="3"/>
  <c r="M1" i="3"/>
  <c r="G1" i="3"/>
  <c r="B1" i="3"/>
  <c r="N200" i="3"/>
  <c r="H200" i="3"/>
  <c r="C200" i="3"/>
  <c r="O199" i="3"/>
  <c r="I199" i="3"/>
  <c r="D199" i="3"/>
  <c r="P198" i="3"/>
  <c r="J198" i="3"/>
  <c r="E198" i="3"/>
  <c r="Q197" i="3"/>
  <c r="K197" i="3"/>
  <c r="F197" i="3"/>
  <c r="A197" i="3"/>
  <c r="L196" i="3"/>
  <c r="G196" i="3"/>
  <c r="B196" i="3"/>
  <c r="M195" i="3"/>
  <c r="H195" i="3"/>
  <c r="C195" i="3"/>
  <c r="N194" i="3"/>
  <c r="I194" i="3"/>
  <c r="D194" i="3"/>
  <c r="O193" i="3"/>
  <c r="J193" i="3"/>
  <c r="E193" i="3"/>
  <c r="P192" i="3"/>
  <c r="K192" i="3"/>
  <c r="F192" i="3"/>
  <c r="Q191" i="3"/>
  <c r="L191" i="3"/>
  <c r="G191" i="3"/>
  <c r="A191" i="3"/>
  <c r="M190" i="3"/>
  <c r="H190" i="3"/>
  <c r="B190" i="3"/>
  <c r="K189" i="3"/>
  <c r="B189" i="3"/>
  <c r="H188" i="3"/>
  <c r="M187" i="3"/>
  <c r="D187" i="3"/>
  <c r="J186" i="3"/>
  <c r="O185" i="3"/>
  <c r="F185" i="3"/>
  <c r="L184" i="3"/>
  <c r="Q183" i="3"/>
  <c r="H183" i="3"/>
  <c r="N182" i="3"/>
  <c r="B182" i="3"/>
  <c r="J181" i="3"/>
  <c r="P180" i="3"/>
  <c r="D180" i="3"/>
  <c r="L179" i="3"/>
  <c r="A179" i="3"/>
  <c r="F178" i="3"/>
  <c r="N177" i="3"/>
  <c r="C177" i="3"/>
  <c r="H176" i="3"/>
  <c r="P175" i="3"/>
  <c r="E175" i="3"/>
  <c r="J174" i="3"/>
  <c r="A174" i="3"/>
  <c r="G173" i="3"/>
  <c r="L172" i="3"/>
  <c r="C172" i="3"/>
  <c r="I171" i="3"/>
  <c r="N170" i="3"/>
  <c r="E170" i="3"/>
  <c r="K169" i="3"/>
  <c r="P168" i="3"/>
  <c r="G168" i="3"/>
  <c r="J167" i="3"/>
  <c r="K166" i="3"/>
  <c r="P165" i="3"/>
  <c r="A165" i="3"/>
  <c r="B164" i="3"/>
  <c r="G163" i="3"/>
  <c r="I162" i="3"/>
  <c r="J161" i="3"/>
  <c r="O160" i="3"/>
  <c r="A160" i="3"/>
  <c r="B159" i="3"/>
  <c r="G158" i="3"/>
  <c r="I157" i="3"/>
  <c r="J156" i="3"/>
  <c r="O155" i="3"/>
  <c r="Q154" i="3"/>
  <c r="A154" i="3"/>
  <c r="F153" i="3"/>
  <c r="I152" i="3"/>
  <c r="J151" i="3"/>
  <c r="O150" i="3"/>
  <c r="Q149" i="3"/>
  <c r="Q148" i="3"/>
  <c r="L147" i="3"/>
  <c r="H146" i="3"/>
  <c r="D145" i="3"/>
  <c r="P143" i="3"/>
  <c r="L142" i="3"/>
  <c r="H141" i="3"/>
  <c r="C140" i="3"/>
  <c r="P138" i="3"/>
  <c r="L137" i="3"/>
  <c r="G136" i="3"/>
  <c r="C135" i="3"/>
  <c r="P133" i="3"/>
  <c r="K132" i="3"/>
  <c r="G131" i="3"/>
  <c r="C130" i="3"/>
  <c r="O128" i="3"/>
  <c r="K127" i="3"/>
  <c r="G126" i="3"/>
  <c r="B125" i="3"/>
  <c r="O123" i="3"/>
  <c r="K122" i="3"/>
  <c r="F121" i="3"/>
  <c r="B120" i="3"/>
  <c r="O118" i="3"/>
  <c r="J117" i="3"/>
  <c r="F116" i="3"/>
  <c r="B115" i="3"/>
  <c r="N113" i="3"/>
  <c r="J112" i="3"/>
  <c r="F111" i="3"/>
  <c r="A110" i="3"/>
  <c r="K108" i="3"/>
  <c r="Q106" i="3"/>
  <c r="D105" i="3"/>
  <c r="D103" i="3"/>
  <c r="L100" i="3"/>
  <c r="B98" i="3"/>
  <c r="L95" i="3"/>
  <c r="B91" i="3"/>
  <c r="E84" i="3"/>
  <c r="C75" i="3"/>
  <c r="B60" i="3"/>
  <c r="A2" i="3"/>
  <c r="O21" i="3"/>
  <c r="K21" i="3"/>
  <c r="G21" i="3"/>
  <c r="C21" i="3"/>
  <c r="P20" i="3"/>
  <c r="L20" i="3"/>
  <c r="H20" i="3"/>
  <c r="D20" i="3"/>
  <c r="Q19" i="3"/>
  <c r="M19" i="3"/>
  <c r="I19" i="3"/>
  <c r="E19" i="3"/>
  <c r="A19" i="3"/>
  <c r="N18" i="3"/>
  <c r="J18" i="3"/>
  <c r="F18" i="3"/>
  <c r="B18" i="3"/>
  <c r="O17" i="3"/>
  <c r="K17" i="3"/>
  <c r="G17" i="3"/>
  <c r="C17" i="3"/>
  <c r="P16" i="3"/>
  <c r="L16" i="3"/>
  <c r="H16" i="3"/>
  <c r="D16" i="3"/>
  <c r="Q15" i="3"/>
  <c r="M15" i="3"/>
  <c r="I15" i="3"/>
  <c r="E15" i="3"/>
  <c r="A15" i="3"/>
  <c r="N14" i="3"/>
  <c r="J14" i="3"/>
  <c r="F14" i="3"/>
  <c r="B14" i="3"/>
  <c r="O13" i="3"/>
  <c r="K13" i="3"/>
  <c r="G13" i="3"/>
  <c r="C13" i="3"/>
  <c r="P12" i="3"/>
  <c r="L12" i="3"/>
  <c r="H12" i="3"/>
  <c r="D12" i="3"/>
  <c r="Q11" i="3"/>
  <c r="M11" i="3"/>
  <c r="I11" i="3"/>
  <c r="E11" i="3"/>
  <c r="A11" i="3"/>
  <c r="N10" i="3"/>
  <c r="J10" i="3"/>
  <c r="F10" i="3"/>
  <c r="B10" i="3"/>
  <c r="O9" i="3"/>
  <c r="K9" i="3"/>
  <c r="G9" i="3"/>
  <c r="C9" i="3"/>
  <c r="P8" i="3"/>
  <c r="L8" i="3"/>
  <c r="H8" i="3"/>
  <c r="D8" i="3"/>
  <c r="Q7" i="3"/>
  <c r="M7" i="3"/>
  <c r="I7" i="3"/>
  <c r="E7" i="3"/>
  <c r="A7" i="3"/>
  <c r="N6" i="3"/>
  <c r="J6" i="3"/>
  <c r="F6" i="3"/>
  <c r="B6" i="3"/>
  <c r="O5" i="3"/>
  <c r="K5" i="3"/>
  <c r="G5" i="3"/>
  <c r="C5" i="3"/>
  <c r="P4" i="3"/>
  <c r="L4" i="3"/>
  <c r="H4" i="3"/>
  <c r="D4" i="3"/>
  <c r="Q3" i="3"/>
  <c r="M3" i="3"/>
  <c r="I3" i="3"/>
  <c r="E3" i="3"/>
  <c r="A3" i="3"/>
  <c r="N2" i="3"/>
  <c r="J2" i="3"/>
  <c r="F2" i="3"/>
  <c r="B2" i="3"/>
  <c r="P7" i="3"/>
  <c r="L7" i="3"/>
  <c r="H7" i="3"/>
  <c r="D7" i="3"/>
  <c r="Q6" i="3"/>
  <c r="M6" i="3"/>
  <c r="I6" i="3"/>
  <c r="E6" i="3"/>
  <c r="A6" i="3"/>
  <c r="N5" i="3"/>
  <c r="J5" i="3"/>
  <c r="F5" i="3"/>
  <c r="B5" i="3"/>
  <c r="O4" i="3"/>
  <c r="K4" i="3"/>
  <c r="G4" i="3"/>
  <c r="C4" i="3"/>
  <c r="P3" i="3"/>
  <c r="L3" i="3"/>
  <c r="H3" i="3"/>
  <c r="D3" i="3"/>
  <c r="Q2" i="3"/>
  <c r="M2" i="3"/>
  <c r="I2" i="3"/>
  <c r="E2" i="3"/>
  <c r="C8" i="37" l="1"/>
  <c r="C14" i="37" s="1"/>
  <c r="C9" i="37"/>
  <c r="C15" i="37" s="1"/>
  <c r="G2" i="10"/>
  <c r="K2" i="10"/>
  <c r="G1" i="12"/>
  <c r="D1" i="6"/>
  <c r="D2" i="6"/>
  <c r="K1" i="10"/>
  <c r="K1" i="14"/>
  <c r="G2" i="15"/>
  <c r="K2" i="2"/>
  <c r="K1" i="2"/>
  <c r="G1" i="7"/>
  <c r="K1" i="7"/>
  <c r="G3" i="10"/>
  <c r="K1" i="12"/>
  <c r="G1" i="6"/>
  <c r="G1" i="10"/>
  <c r="G2" i="6"/>
  <c r="K3" i="10"/>
  <c r="G1" i="11"/>
  <c r="K3" i="11"/>
  <c r="G1" i="14"/>
  <c r="K2" i="15"/>
  <c r="D1" i="7"/>
  <c r="G1" i="2"/>
  <c r="K2" i="6"/>
  <c r="G1" i="9"/>
  <c r="K1" i="11"/>
  <c r="C2" i="15"/>
  <c r="D2" i="15"/>
  <c r="I2" i="15"/>
  <c r="N2" i="15"/>
  <c r="A3" i="15"/>
  <c r="E3" i="15"/>
  <c r="I3" i="15"/>
  <c r="M3" i="15"/>
  <c r="Q3" i="15"/>
  <c r="D4" i="15"/>
  <c r="H4" i="15"/>
  <c r="L4" i="15"/>
  <c r="P4" i="15"/>
  <c r="C5" i="15"/>
  <c r="G5" i="15"/>
  <c r="K5" i="15"/>
  <c r="O5" i="15"/>
  <c r="B6" i="15"/>
  <c r="F6" i="15"/>
  <c r="J6" i="15"/>
  <c r="N6" i="15"/>
  <c r="A2" i="15"/>
  <c r="E2" i="15"/>
  <c r="J2" i="15"/>
  <c r="O2" i="15"/>
  <c r="B3" i="15"/>
  <c r="F3" i="15"/>
  <c r="J3" i="15"/>
  <c r="N3" i="15"/>
  <c r="A4" i="15"/>
  <c r="E4" i="15"/>
  <c r="I4" i="15"/>
  <c r="M4" i="15"/>
  <c r="Q4" i="15"/>
  <c r="D5" i="15"/>
  <c r="H5" i="15"/>
  <c r="L5" i="15"/>
  <c r="P5" i="15"/>
  <c r="C6" i="15"/>
  <c r="G6" i="15"/>
  <c r="K6" i="15"/>
  <c r="O6" i="15"/>
  <c r="B2" i="15"/>
  <c r="F2" i="15"/>
  <c r="L2" i="15"/>
  <c r="P2" i="15"/>
  <c r="C3" i="15"/>
  <c r="G3" i="15"/>
  <c r="K3" i="15"/>
  <c r="O3" i="15"/>
  <c r="B4" i="15"/>
  <c r="F4" i="15"/>
  <c r="J4" i="15"/>
  <c r="N4" i="15"/>
  <c r="A5" i="15"/>
  <c r="E5" i="15"/>
  <c r="I5" i="15"/>
  <c r="M5" i="15"/>
  <c r="Q5" i="15"/>
  <c r="D3" i="15"/>
  <c r="C4" i="15"/>
  <c r="B5" i="15"/>
  <c r="A6" i="15"/>
  <c r="I6" i="15"/>
  <c r="Q6" i="15"/>
  <c r="D7" i="15"/>
  <c r="H7" i="15"/>
  <c r="L7" i="15"/>
  <c r="P7" i="15"/>
  <c r="C8" i="15"/>
  <c r="G8" i="15"/>
  <c r="K8" i="15"/>
  <c r="O8" i="15"/>
  <c r="B9" i="15"/>
  <c r="F9" i="15"/>
  <c r="J9" i="15"/>
  <c r="N9" i="15"/>
  <c r="A10" i="15"/>
  <c r="E10" i="15"/>
  <c r="I10" i="15"/>
  <c r="M10" i="15"/>
  <c r="Q10" i="15"/>
  <c r="D11" i="15"/>
  <c r="H11" i="15"/>
  <c r="L11" i="15"/>
  <c r="P11" i="15"/>
  <c r="C12" i="15"/>
  <c r="G12" i="15"/>
  <c r="K12" i="15"/>
  <c r="O12" i="15"/>
  <c r="B13" i="15"/>
  <c r="F13" i="15"/>
  <c r="J13" i="15"/>
  <c r="N13" i="15"/>
  <c r="A14" i="15"/>
  <c r="E14" i="15"/>
  <c r="I14" i="15"/>
  <c r="M14" i="15"/>
  <c r="Q14" i="15"/>
  <c r="D15" i="15"/>
  <c r="H15" i="15"/>
  <c r="L15" i="15"/>
  <c r="P15" i="15"/>
  <c r="C16" i="15"/>
  <c r="G16" i="15"/>
  <c r="K16" i="15"/>
  <c r="O16" i="15"/>
  <c r="B17" i="15"/>
  <c r="F17" i="15"/>
  <c r="J17" i="15"/>
  <c r="N17" i="15"/>
  <c r="A18" i="15"/>
  <c r="E18" i="15"/>
  <c r="I18" i="15"/>
  <c r="M18" i="15"/>
  <c r="Q18" i="15"/>
  <c r="D19" i="15"/>
  <c r="H19" i="15"/>
  <c r="L19" i="15"/>
  <c r="P19" i="15"/>
  <c r="C20" i="15"/>
  <c r="G20" i="15"/>
  <c r="K20" i="15"/>
  <c r="O20" i="15"/>
  <c r="B21" i="15"/>
  <c r="F21" i="15"/>
  <c r="J21" i="15"/>
  <c r="N21" i="15"/>
  <c r="A22" i="15"/>
  <c r="E22" i="15"/>
  <c r="I22" i="15"/>
  <c r="M22" i="15"/>
  <c r="Q22" i="15"/>
  <c r="D23" i="15"/>
  <c r="H23" i="15"/>
  <c r="L23" i="15"/>
  <c r="P23" i="15"/>
  <c r="C24" i="15"/>
  <c r="G24" i="15"/>
  <c r="K24" i="15"/>
  <c r="O24" i="15"/>
  <c r="B25" i="15"/>
  <c r="F25" i="15"/>
  <c r="J25" i="15"/>
  <c r="N25" i="15"/>
  <c r="A26" i="15"/>
  <c r="E26" i="15"/>
  <c r="I26" i="15"/>
  <c r="M26" i="15"/>
  <c r="Q26" i="15"/>
  <c r="D27" i="15"/>
  <c r="H27" i="15"/>
  <c r="L27" i="15"/>
  <c r="P27" i="15"/>
  <c r="C28" i="15"/>
  <c r="G28" i="15"/>
  <c r="K28" i="15"/>
  <c r="O28" i="15"/>
  <c r="B29" i="15"/>
  <c r="F29" i="15"/>
  <c r="J29" i="15"/>
  <c r="N29" i="15"/>
  <c r="A30" i="15"/>
  <c r="E30" i="15"/>
  <c r="I30" i="15"/>
  <c r="M30" i="15"/>
  <c r="Q30" i="15"/>
  <c r="D31" i="15"/>
  <c r="H31" i="15"/>
  <c r="L31" i="15"/>
  <c r="P31" i="15"/>
  <c r="C32" i="15"/>
  <c r="G32" i="15"/>
  <c r="K32" i="15"/>
  <c r="O32" i="15"/>
  <c r="B33" i="15"/>
  <c r="F33" i="15"/>
  <c r="J33" i="15"/>
  <c r="N33" i="15"/>
  <c r="A34" i="15"/>
  <c r="E34" i="15"/>
  <c r="I34" i="15"/>
  <c r="M34" i="15"/>
  <c r="Q34" i="15"/>
  <c r="D35" i="15"/>
  <c r="H35" i="15"/>
  <c r="L35" i="15"/>
  <c r="P35" i="15"/>
  <c r="C36" i="15"/>
  <c r="G36" i="15"/>
  <c r="K36" i="15"/>
  <c r="O36" i="15"/>
  <c r="B37" i="15"/>
  <c r="F37" i="15"/>
  <c r="J37" i="15"/>
  <c r="N37" i="15"/>
  <c r="A38" i="15"/>
  <c r="E38" i="15"/>
  <c r="I38" i="15"/>
  <c r="M38" i="15"/>
  <c r="Q38" i="15"/>
  <c r="D39" i="15"/>
  <c r="H39" i="15"/>
  <c r="L39" i="15"/>
  <c r="P39" i="15"/>
  <c r="C40" i="15"/>
  <c r="G40" i="15"/>
  <c r="K40" i="15"/>
  <c r="O40" i="15"/>
  <c r="B41" i="15"/>
  <c r="F41" i="15"/>
  <c r="J41" i="15"/>
  <c r="N41" i="15"/>
  <c r="A42" i="15"/>
  <c r="E42" i="15"/>
  <c r="I42" i="15"/>
  <c r="M42" i="15"/>
  <c r="Q42" i="15"/>
  <c r="D43" i="15"/>
  <c r="H43" i="15"/>
  <c r="L43" i="15"/>
  <c r="P43" i="15"/>
  <c r="C44" i="15"/>
  <c r="G44" i="15"/>
  <c r="K44" i="15"/>
  <c r="O44" i="15"/>
  <c r="B45" i="15"/>
  <c r="F45" i="15"/>
  <c r="J45" i="15"/>
  <c r="N45" i="15"/>
  <c r="A46" i="15"/>
  <c r="E46" i="15"/>
  <c r="I46" i="15"/>
  <c r="M46" i="15"/>
  <c r="Q46" i="15"/>
  <c r="D47" i="15"/>
  <c r="H47" i="15"/>
  <c r="L47" i="15"/>
  <c r="P47" i="15"/>
  <c r="C48" i="15"/>
  <c r="G48" i="15"/>
  <c r="K48" i="15"/>
  <c r="O48" i="15"/>
  <c r="B49" i="15"/>
  <c r="F49" i="15"/>
  <c r="J49" i="15"/>
  <c r="N49" i="15"/>
  <c r="A50" i="15"/>
  <c r="E50" i="15"/>
  <c r="I50" i="15"/>
  <c r="M50" i="15"/>
  <c r="Q50" i="15"/>
  <c r="D51" i="15"/>
  <c r="H51" i="15"/>
  <c r="L51" i="15"/>
  <c r="P51" i="15"/>
  <c r="C52" i="15"/>
  <c r="G52" i="15"/>
  <c r="K52" i="15"/>
  <c r="O52" i="15"/>
  <c r="B53" i="15"/>
  <c r="F53" i="15"/>
  <c r="J53" i="15"/>
  <c r="N53" i="15"/>
  <c r="A54" i="15"/>
  <c r="E54" i="15"/>
  <c r="I54" i="15"/>
  <c r="M54" i="15"/>
  <c r="Q54" i="15"/>
  <c r="D55" i="15"/>
  <c r="H55" i="15"/>
  <c r="L55" i="15"/>
  <c r="P55" i="15"/>
  <c r="C56" i="15"/>
  <c r="G56" i="15"/>
  <c r="K56" i="15"/>
  <c r="O56" i="15"/>
  <c r="B57" i="15"/>
  <c r="F57" i="15"/>
  <c r="J57" i="15"/>
  <c r="N57" i="15"/>
  <c r="A58" i="15"/>
  <c r="E58" i="15"/>
  <c r="I58" i="15"/>
  <c r="M58" i="15"/>
  <c r="Q58" i="15"/>
  <c r="D59" i="15"/>
  <c r="H59" i="15"/>
  <c r="L59" i="15"/>
  <c r="P59" i="15"/>
  <c r="C60" i="15"/>
  <c r="G60" i="15"/>
  <c r="K60" i="15"/>
  <c r="O60" i="15"/>
  <c r="B61" i="15"/>
  <c r="F61" i="15"/>
  <c r="J61" i="15"/>
  <c r="N61" i="15"/>
  <c r="A62" i="15"/>
  <c r="E62" i="15"/>
  <c r="I62" i="15"/>
  <c r="M62" i="15"/>
  <c r="Q62" i="15"/>
  <c r="D63" i="15"/>
  <c r="H63" i="15"/>
  <c r="L63" i="15"/>
  <c r="P63" i="15"/>
  <c r="C64" i="15"/>
  <c r="G64" i="15"/>
  <c r="K64" i="15"/>
  <c r="O64" i="15"/>
  <c r="B65" i="15"/>
  <c r="F65" i="15"/>
  <c r="J65" i="15"/>
  <c r="N65" i="15"/>
  <c r="A66" i="15"/>
  <c r="E66" i="15"/>
  <c r="I66" i="15"/>
  <c r="M66" i="15"/>
  <c r="Q66" i="15"/>
  <c r="D67" i="15"/>
  <c r="H67" i="15"/>
  <c r="L67" i="15"/>
  <c r="P67" i="15"/>
  <c r="C68" i="15"/>
  <c r="G68" i="15"/>
  <c r="K68" i="15"/>
  <c r="O68" i="15"/>
  <c r="B69" i="15"/>
  <c r="F69" i="15"/>
  <c r="J69" i="15"/>
  <c r="N69" i="15"/>
  <c r="A70" i="15"/>
  <c r="E70" i="15"/>
  <c r="I70" i="15"/>
  <c r="M70" i="15"/>
  <c r="Q70" i="15"/>
  <c r="D71" i="15"/>
  <c r="H71" i="15"/>
  <c r="L71" i="15"/>
  <c r="P71" i="15"/>
  <c r="C72" i="15"/>
  <c r="G72" i="15"/>
  <c r="K72" i="15"/>
  <c r="O72" i="15"/>
  <c r="B73" i="15"/>
  <c r="F73" i="15"/>
  <c r="J73" i="15"/>
  <c r="N73" i="15"/>
  <c r="A74" i="15"/>
  <c r="E74" i="15"/>
  <c r="I74" i="15"/>
  <c r="M74" i="15"/>
  <c r="Q74" i="15"/>
  <c r="D75" i="15"/>
  <c r="H75" i="15"/>
  <c r="L75" i="15"/>
  <c r="P75" i="15"/>
  <c r="C76" i="15"/>
  <c r="G76" i="15"/>
  <c r="K76" i="15"/>
  <c r="O76" i="15"/>
  <c r="B77" i="15"/>
  <c r="F77" i="15"/>
  <c r="J77" i="15"/>
  <c r="N77" i="15"/>
  <c r="A78" i="15"/>
  <c r="E78" i="15"/>
  <c r="I78" i="15"/>
  <c r="M78" i="15"/>
  <c r="Q78" i="15"/>
  <c r="D79" i="15"/>
  <c r="H79" i="15"/>
  <c r="L79" i="15"/>
  <c r="P79" i="15"/>
  <c r="C80" i="15"/>
  <c r="G80" i="15"/>
  <c r="K80" i="15"/>
  <c r="O80" i="15"/>
  <c r="B81" i="15"/>
  <c r="F81" i="15"/>
  <c r="J81" i="15"/>
  <c r="N81" i="15"/>
  <c r="A82" i="15"/>
  <c r="E82" i="15"/>
  <c r="I82" i="15"/>
  <c r="M82" i="15"/>
  <c r="Q82" i="15"/>
  <c r="D83" i="15"/>
  <c r="H83" i="15"/>
  <c r="L83" i="15"/>
  <c r="P83" i="15"/>
  <c r="C84" i="15"/>
  <c r="G84" i="15"/>
  <c r="K84" i="15"/>
  <c r="O84" i="15"/>
  <c r="B85" i="15"/>
  <c r="F85" i="15"/>
  <c r="J85" i="15"/>
  <c r="N85" i="15"/>
  <c r="H2" i="15"/>
  <c r="H3" i="15"/>
  <c r="G4" i="15"/>
  <c r="F5" i="15"/>
  <c r="D6" i="15"/>
  <c r="L6" i="15"/>
  <c r="A7" i="15"/>
  <c r="E7" i="15"/>
  <c r="I7" i="15"/>
  <c r="M7" i="15"/>
  <c r="Q7" i="15"/>
  <c r="D8" i="15"/>
  <c r="H8" i="15"/>
  <c r="L8" i="15"/>
  <c r="P8" i="15"/>
  <c r="C9" i="15"/>
  <c r="G9" i="15"/>
  <c r="K9" i="15"/>
  <c r="O9" i="15"/>
  <c r="B10" i="15"/>
  <c r="F10" i="15"/>
  <c r="J10" i="15"/>
  <c r="N10" i="15"/>
  <c r="A11" i="15"/>
  <c r="E11" i="15"/>
  <c r="I11" i="15"/>
  <c r="M11" i="15"/>
  <c r="Q11" i="15"/>
  <c r="D12" i="15"/>
  <c r="H12" i="15"/>
  <c r="L12" i="15"/>
  <c r="P12" i="15"/>
  <c r="C13" i="15"/>
  <c r="G13" i="15"/>
  <c r="K13" i="15"/>
  <c r="O13" i="15"/>
  <c r="B14" i="15"/>
  <c r="F14" i="15"/>
  <c r="J14" i="15"/>
  <c r="N14" i="15"/>
  <c r="A15" i="15"/>
  <c r="E15" i="15"/>
  <c r="I15" i="15"/>
  <c r="M15" i="15"/>
  <c r="Q15" i="15"/>
  <c r="D16" i="15"/>
  <c r="H16" i="15"/>
  <c r="L16" i="15"/>
  <c r="P16" i="15"/>
  <c r="C17" i="15"/>
  <c r="G17" i="15"/>
  <c r="K17" i="15"/>
  <c r="O17" i="15"/>
  <c r="B18" i="15"/>
  <c r="F18" i="15"/>
  <c r="J18" i="15"/>
  <c r="N18" i="15"/>
  <c r="A19" i="15"/>
  <c r="E19" i="15"/>
  <c r="I19" i="15"/>
  <c r="M19" i="15"/>
  <c r="Q19" i="15"/>
  <c r="D20" i="15"/>
  <c r="H20" i="15"/>
  <c r="L20" i="15"/>
  <c r="P20" i="15"/>
  <c r="C21" i="15"/>
  <c r="G21" i="15"/>
  <c r="K21" i="15"/>
  <c r="O21" i="15"/>
  <c r="B22" i="15"/>
  <c r="F22" i="15"/>
  <c r="J22" i="15"/>
  <c r="N22" i="15"/>
  <c r="A23" i="15"/>
  <c r="E23" i="15"/>
  <c r="I23" i="15"/>
  <c r="M23" i="15"/>
  <c r="Q23" i="15"/>
  <c r="D24" i="15"/>
  <c r="H24" i="15"/>
  <c r="L24" i="15"/>
  <c r="P24" i="15"/>
  <c r="C25" i="15"/>
  <c r="G25" i="15"/>
  <c r="K25" i="15"/>
  <c r="O25" i="15"/>
  <c r="B26" i="15"/>
  <c r="F26" i="15"/>
  <c r="J26" i="15"/>
  <c r="N26" i="15"/>
  <c r="A27" i="15"/>
  <c r="E27" i="15"/>
  <c r="I27" i="15"/>
  <c r="M27" i="15"/>
  <c r="Q27" i="15"/>
  <c r="D28" i="15"/>
  <c r="H28" i="15"/>
  <c r="L28" i="15"/>
  <c r="P28" i="15"/>
  <c r="C29" i="15"/>
  <c r="G29" i="15"/>
  <c r="K29" i="15"/>
  <c r="O29" i="15"/>
  <c r="B30" i="15"/>
  <c r="F30" i="15"/>
  <c r="J30" i="15"/>
  <c r="N30" i="15"/>
  <c r="A31" i="15"/>
  <c r="E31" i="15"/>
  <c r="I31" i="15"/>
  <c r="M31" i="15"/>
  <c r="Q31" i="15"/>
  <c r="D32" i="15"/>
  <c r="H32" i="15"/>
  <c r="L32" i="15"/>
  <c r="P32" i="15"/>
  <c r="C33" i="15"/>
  <c r="G33" i="15"/>
  <c r="K33" i="15"/>
  <c r="O33" i="15"/>
  <c r="B34" i="15"/>
  <c r="F34" i="15"/>
  <c r="J34" i="15"/>
  <c r="N34" i="15"/>
  <c r="A35" i="15"/>
  <c r="E35" i="15"/>
  <c r="I35" i="15"/>
  <c r="M35" i="15"/>
  <c r="Q35" i="15"/>
  <c r="D36" i="15"/>
  <c r="H36" i="15"/>
  <c r="L36" i="15"/>
  <c r="P36" i="15"/>
  <c r="C37" i="15"/>
  <c r="G37" i="15"/>
  <c r="K37" i="15"/>
  <c r="O37" i="15"/>
  <c r="B38" i="15"/>
  <c r="F38" i="15"/>
  <c r="J38" i="15"/>
  <c r="N38" i="15"/>
  <c r="A39" i="15"/>
  <c r="E39" i="15"/>
  <c r="I39" i="15"/>
  <c r="M39" i="15"/>
  <c r="Q39" i="15"/>
  <c r="D40" i="15"/>
  <c r="H40" i="15"/>
  <c r="L40" i="15"/>
  <c r="P40" i="15"/>
  <c r="C41" i="15"/>
  <c r="G41" i="15"/>
  <c r="K41" i="15"/>
  <c r="O41" i="15"/>
  <c r="B42" i="15"/>
  <c r="F42" i="15"/>
  <c r="J42" i="15"/>
  <c r="N42" i="15"/>
  <c r="A43" i="15"/>
  <c r="E43" i="15"/>
  <c r="I43" i="15"/>
  <c r="M43" i="15"/>
  <c r="Q43" i="15"/>
  <c r="D44" i="15"/>
  <c r="H44" i="15"/>
  <c r="L44" i="15"/>
  <c r="P44" i="15"/>
  <c r="C45" i="15"/>
  <c r="G45" i="15"/>
  <c r="K45" i="15"/>
  <c r="O45" i="15"/>
  <c r="B46" i="15"/>
  <c r="F46" i="15"/>
  <c r="J46" i="15"/>
  <c r="N46" i="15"/>
  <c r="A47" i="15"/>
  <c r="E47" i="15"/>
  <c r="I47" i="15"/>
  <c r="M47" i="15"/>
  <c r="Q47" i="15"/>
  <c r="D48" i="15"/>
  <c r="H48" i="15"/>
  <c r="L48" i="15"/>
  <c r="P48" i="15"/>
  <c r="C49" i="15"/>
  <c r="G49" i="15"/>
  <c r="K49" i="15"/>
  <c r="O49" i="15"/>
  <c r="B50" i="15"/>
  <c r="F50" i="15"/>
  <c r="J50" i="15"/>
  <c r="N50" i="15"/>
  <c r="A51" i="15"/>
  <c r="E51" i="15"/>
  <c r="I51" i="15"/>
  <c r="M51" i="15"/>
  <c r="Q51" i="15"/>
  <c r="D52" i="15"/>
  <c r="H52" i="15"/>
  <c r="L52" i="15"/>
  <c r="P52" i="15"/>
  <c r="C53" i="15"/>
  <c r="G53" i="15"/>
  <c r="K53" i="15"/>
  <c r="O53" i="15"/>
  <c r="B54" i="15"/>
  <c r="F54" i="15"/>
  <c r="J54" i="15"/>
  <c r="N54" i="15"/>
  <c r="A55" i="15"/>
  <c r="E55" i="15"/>
  <c r="I55" i="15"/>
  <c r="M55" i="15"/>
  <c r="Q55" i="15"/>
  <c r="D56" i="15"/>
  <c r="M2" i="15"/>
  <c r="L3" i="15"/>
  <c r="K4" i="15"/>
  <c r="J5" i="15"/>
  <c r="E6" i="15"/>
  <c r="M6" i="15"/>
  <c r="B7" i="15"/>
  <c r="F7" i="15"/>
  <c r="J7" i="15"/>
  <c r="N7" i="15"/>
  <c r="A8" i="15"/>
  <c r="E8" i="15"/>
  <c r="I8" i="15"/>
  <c r="M8" i="15"/>
  <c r="Q8" i="15"/>
  <c r="D9" i="15"/>
  <c r="H9" i="15"/>
  <c r="L9" i="15"/>
  <c r="P9" i="15"/>
  <c r="C10" i="15"/>
  <c r="G10" i="15"/>
  <c r="K10" i="15"/>
  <c r="O10" i="15"/>
  <c r="B11" i="15"/>
  <c r="F11" i="15"/>
  <c r="J11" i="15"/>
  <c r="N11" i="15"/>
  <c r="A12" i="15"/>
  <c r="E12" i="15"/>
  <c r="I12" i="15"/>
  <c r="M12" i="15"/>
  <c r="Q12" i="15"/>
  <c r="D13" i="15"/>
  <c r="H13" i="15"/>
  <c r="L13" i="15"/>
  <c r="P13" i="15"/>
  <c r="C14" i="15"/>
  <c r="G14" i="15"/>
  <c r="K14" i="15"/>
  <c r="O14" i="15"/>
  <c r="B15" i="15"/>
  <c r="F15" i="15"/>
  <c r="J15" i="15"/>
  <c r="N15" i="15"/>
  <c r="A16" i="15"/>
  <c r="E16" i="15"/>
  <c r="I16" i="15"/>
  <c r="M16" i="15"/>
  <c r="Q16" i="15"/>
  <c r="D17" i="15"/>
  <c r="H17" i="15"/>
  <c r="L17" i="15"/>
  <c r="P17" i="15"/>
  <c r="C18" i="15"/>
  <c r="G18" i="15"/>
  <c r="K18" i="15"/>
  <c r="O18" i="15"/>
  <c r="B19" i="15"/>
  <c r="F19" i="15"/>
  <c r="J19" i="15"/>
  <c r="N19" i="15"/>
  <c r="A20" i="15"/>
  <c r="E20" i="15"/>
  <c r="I20" i="15"/>
  <c r="M20" i="15"/>
  <c r="Q20" i="15"/>
  <c r="D21" i="15"/>
  <c r="H21" i="15"/>
  <c r="L21" i="15"/>
  <c r="P21" i="15"/>
  <c r="C22" i="15"/>
  <c r="G22" i="15"/>
  <c r="K22" i="15"/>
  <c r="O22" i="15"/>
  <c r="B23" i="15"/>
  <c r="F23" i="15"/>
  <c r="J23" i="15"/>
  <c r="N23" i="15"/>
  <c r="A24" i="15"/>
  <c r="E24" i="15"/>
  <c r="I24" i="15"/>
  <c r="M24" i="15"/>
  <c r="Q24" i="15"/>
  <c r="D25" i="15"/>
  <c r="H25" i="15"/>
  <c r="L25" i="15"/>
  <c r="P25" i="15"/>
  <c r="C26" i="15"/>
  <c r="G26" i="15"/>
  <c r="K26" i="15"/>
  <c r="O26" i="15"/>
  <c r="B27" i="15"/>
  <c r="F27" i="15"/>
  <c r="J27" i="15"/>
  <c r="N27" i="15"/>
  <c r="A28" i="15"/>
  <c r="E28" i="15"/>
  <c r="I28" i="15"/>
  <c r="M28" i="15"/>
  <c r="Q28" i="15"/>
  <c r="D29" i="15"/>
  <c r="H29" i="15"/>
  <c r="L29" i="15"/>
  <c r="P29" i="15"/>
  <c r="C30" i="15"/>
  <c r="G30" i="15"/>
  <c r="K30" i="15"/>
  <c r="O30" i="15"/>
  <c r="B31" i="15"/>
  <c r="F31" i="15"/>
  <c r="J31" i="15"/>
  <c r="N31" i="15"/>
  <c r="A32" i="15"/>
  <c r="E32" i="15"/>
  <c r="I32" i="15"/>
  <c r="M32" i="15"/>
  <c r="Q32" i="15"/>
  <c r="D33" i="15"/>
  <c r="H33" i="15"/>
  <c r="L33" i="15"/>
  <c r="P33" i="15"/>
  <c r="C34" i="15"/>
  <c r="G34" i="15"/>
  <c r="K34" i="15"/>
  <c r="O34" i="15"/>
  <c r="B35" i="15"/>
  <c r="F35" i="15"/>
  <c r="J35" i="15"/>
  <c r="N35" i="15"/>
  <c r="A36" i="15"/>
  <c r="E36" i="15"/>
  <c r="I36" i="15"/>
  <c r="M36" i="15"/>
  <c r="Q36" i="15"/>
  <c r="D37" i="15"/>
  <c r="H37" i="15"/>
  <c r="L37" i="15"/>
  <c r="P37" i="15"/>
  <c r="C38" i="15"/>
  <c r="G38" i="15"/>
  <c r="K38" i="15"/>
  <c r="O38" i="15"/>
  <c r="B39" i="15"/>
  <c r="F39" i="15"/>
  <c r="J39" i="15"/>
  <c r="N39" i="15"/>
  <c r="A40" i="15"/>
  <c r="E40" i="15"/>
  <c r="I40" i="15"/>
  <c r="M40" i="15"/>
  <c r="Q40" i="15"/>
  <c r="D41" i="15"/>
  <c r="H41" i="15"/>
  <c r="L41" i="15"/>
  <c r="P41" i="15"/>
  <c r="C42" i="15"/>
  <c r="G42" i="15"/>
  <c r="K42" i="15"/>
  <c r="O42" i="15"/>
  <c r="B43" i="15"/>
  <c r="F43" i="15"/>
  <c r="J43" i="15"/>
  <c r="N43" i="15"/>
  <c r="A44" i="15"/>
  <c r="E44" i="15"/>
  <c r="I44" i="15"/>
  <c r="M44" i="15"/>
  <c r="Q44" i="15"/>
  <c r="D45" i="15"/>
  <c r="H45" i="15"/>
  <c r="L45" i="15"/>
  <c r="P45" i="15"/>
  <c r="C46" i="15"/>
  <c r="G46" i="15"/>
  <c r="K46" i="15"/>
  <c r="O46" i="15"/>
  <c r="B47" i="15"/>
  <c r="F47" i="15"/>
  <c r="J47" i="15"/>
  <c r="N47" i="15"/>
  <c r="A48" i="15"/>
  <c r="E48" i="15"/>
  <c r="I48" i="15"/>
  <c r="M48" i="15"/>
  <c r="Q48" i="15"/>
  <c r="D49" i="15"/>
  <c r="H49" i="15"/>
  <c r="L49" i="15"/>
  <c r="P49" i="15"/>
  <c r="C50" i="15"/>
  <c r="G50" i="15"/>
  <c r="K50" i="15"/>
  <c r="O50" i="15"/>
  <c r="B51" i="15"/>
  <c r="F51" i="15"/>
  <c r="J51" i="15"/>
  <c r="N51" i="15"/>
  <c r="A52" i="15"/>
  <c r="E52" i="15"/>
  <c r="I52" i="15"/>
  <c r="M52" i="15"/>
  <c r="Q52" i="15"/>
  <c r="D53" i="15"/>
  <c r="H53" i="15"/>
  <c r="L53" i="15"/>
  <c r="P53" i="15"/>
  <c r="C54" i="15"/>
  <c r="G54" i="15"/>
  <c r="K54" i="15"/>
  <c r="O54" i="15"/>
  <c r="B55" i="15"/>
  <c r="F55" i="15"/>
  <c r="J55" i="15"/>
  <c r="N55" i="15"/>
  <c r="A56" i="15"/>
  <c r="E56" i="15"/>
  <c r="I56" i="15"/>
  <c r="M56" i="15"/>
  <c r="Q56" i="15"/>
  <c r="D57" i="15"/>
  <c r="H57" i="15"/>
  <c r="L57" i="15"/>
  <c r="P57" i="15"/>
  <c r="C58" i="15"/>
  <c r="G58" i="15"/>
  <c r="K58" i="15"/>
  <c r="O58" i="15"/>
  <c r="B59" i="15"/>
  <c r="F59" i="15"/>
  <c r="J59" i="15"/>
  <c r="N59" i="15"/>
  <c r="A60" i="15"/>
  <c r="E60" i="15"/>
  <c r="I60" i="15"/>
  <c r="M60" i="15"/>
  <c r="Q60" i="15"/>
  <c r="D61" i="15"/>
  <c r="H61" i="15"/>
  <c r="L61" i="15"/>
  <c r="P61" i="15"/>
  <c r="C62" i="15"/>
  <c r="G62" i="15"/>
  <c r="K62" i="15"/>
  <c r="O62" i="15"/>
  <c r="B63" i="15"/>
  <c r="F63" i="15"/>
  <c r="J63" i="15"/>
  <c r="N63" i="15"/>
  <c r="A64" i="15"/>
  <c r="E64" i="15"/>
  <c r="I64" i="15"/>
  <c r="M64" i="15"/>
  <c r="Q64" i="15"/>
  <c r="D65" i="15"/>
  <c r="H65" i="15"/>
  <c r="L65" i="15"/>
  <c r="P65" i="15"/>
  <c r="C66" i="15"/>
  <c r="G66" i="15"/>
  <c r="K66" i="15"/>
  <c r="O66" i="15"/>
  <c r="B67" i="15"/>
  <c r="F67" i="15"/>
  <c r="J67" i="15"/>
  <c r="N67" i="15"/>
  <c r="A68" i="15"/>
  <c r="E68" i="15"/>
  <c r="I68" i="15"/>
  <c r="M68" i="15"/>
  <c r="Q68" i="15"/>
  <c r="D69" i="15"/>
  <c r="H69" i="15"/>
  <c r="L69" i="15"/>
  <c r="P69" i="15"/>
  <c r="C70" i="15"/>
  <c r="G70" i="15"/>
  <c r="K70" i="15"/>
  <c r="O70" i="15"/>
  <c r="B71" i="15"/>
  <c r="F71" i="15"/>
  <c r="J71" i="15"/>
  <c r="N71" i="15"/>
  <c r="A72" i="15"/>
  <c r="E72" i="15"/>
  <c r="I72" i="15"/>
  <c r="M72" i="15"/>
  <c r="Q72" i="15"/>
  <c r="D73" i="15"/>
  <c r="H73" i="15"/>
  <c r="L73" i="15"/>
  <c r="P73" i="15"/>
  <c r="C74" i="15"/>
  <c r="G74" i="15"/>
  <c r="K74" i="15"/>
  <c r="O74" i="15"/>
  <c r="B75" i="15"/>
  <c r="F75" i="15"/>
  <c r="J75" i="15"/>
  <c r="N75" i="15"/>
  <c r="A76" i="15"/>
  <c r="E76" i="15"/>
  <c r="I76" i="15"/>
  <c r="M76" i="15"/>
  <c r="Q76" i="15"/>
  <c r="D77" i="15"/>
  <c r="H77" i="15"/>
  <c r="L77" i="15"/>
  <c r="P77" i="15"/>
  <c r="C78" i="15"/>
  <c r="G78" i="15"/>
  <c r="K78" i="15"/>
  <c r="O78" i="15"/>
  <c r="B79" i="15"/>
  <c r="F79" i="15"/>
  <c r="J79" i="15"/>
  <c r="N79" i="15"/>
  <c r="A80" i="15"/>
  <c r="E80" i="15"/>
  <c r="I80" i="15"/>
  <c r="Q2" i="15"/>
  <c r="P3" i="15"/>
  <c r="O4" i="15"/>
  <c r="N5" i="15"/>
  <c r="H6" i="15"/>
  <c r="P6" i="15"/>
  <c r="C7" i="15"/>
  <c r="G7" i="15"/>
  <c r="K7" i="15"/>
  <c r="O7" i="15"/>
  <c r="B8" i="15"/>
  <c r="F8" i="15"/>
  <c r="J8" i="15"/>
  <c r="N8" i="15"/>
  <c r="A9" i="15"/>
  <c r="E9" i="15"/>
  <c r="I9" i="15"/>
  <c r="M9" i="15"/>
  <c r="Q9" i="15"/>
  <c r="D10" i="15"/>
  <c r="H10" i="15"/>
  <c r="L10" i="15"/>
  <c r="P10" i="15"/>
  <c r="C11" i="15"/>
  <c r="G11" i="15"/>
  <c r="K11" i="15"/>
  <c r="O11" i="15"/>
  <c r="B12" i="15"/>
  <c r="F12" i="15"/>
  <c r="J12" i="15"/>
  <c r="N12" i="15"/>
  <c r="A13" i="15"/>
  <c r="E13" i="15"/>
  <c r="I13" i="15"/>
  <c r="M13" i="15"/>
  <c r="Q13" i="15"/>
  <c r="D14" i="15"/>
  <c r="H14" i="15"/>
  <c r="L14" i="15"/>
  <c r="P14" i="15"/>
  <c r="C15" i="15"/>
  <c r="G15" i="15"/>
  <c r="K15" i="15"/>
  <c r="O15" i="15"/>
  <c r="B16" i="15"/>
  <c r="F16" i="15"/>
  <c r="J16" i="15"/>
  <c r="N16" i="15"/>
  <c r="A17" i="15"/>
  <c r="E17" i="15"/>
  <c r="I17" i="15"/>
  <c r="M17" i="15"/>
  <c r="Q17" i="15"/>
  <c r="D18" i="15"/>
  <c r="H18" i="15"/>
  <c r="L18" i="15"/>
  <c r="P18" i="15"/>
  <c r="C19" i="15"/>
  <c r="G19" i="15"/>
  <c r="K19" i="15"/>
  <c r="O19" i="15"/>
  <c r="B20" i="15"/>
  <c r="F20" i="15"/>
  <c r="J20" i="15"/>
  <c r="N20" i="15"/>
  <c r="A21" i="15"/>
  <c r="E21" i="15"/>
  <c r="I21" i="15"/>
  <c r="M21" i="15"/>
  <c r="Q21" i="15"/>
  <c r="D22" i="15"/>
  <c r="H22" i="15"/>
  <c r="L22" i="15"/>
  <c r="P22" i="15"/>
  <c r="C23" i="15"/>
  <c r="G23" i="15"/>
  <c r="K23" i="15"/>
  <c r="O23" i="15"/>
  <c r="B24" i="15"/>
  <c r="F24" i="15"/>
  <c r="J24" i="15"/>
  <c r="N24" i="15"/>
  <c r="A25" i="15"/>
  <c r="E25" i="15"/>
  <c r="I25" i="15"/>
  <c r="M25" i="15"/>
  <c r="Q25" i="15"/>
  <c r="D26" i="15"/>
  <c r="H26" i="15"/>
  <c r="L26" i="15"/>
  <c r="P26" i="15"/>
  <c r="C27" i="15"/>
  <c r="G27" i="15"/>
  <c r="K27" i="15"/>
  <c r="O27" i="15"/>
  <c r="B28" i="15"/>
  <c r="F28" i="15"/>
  <c r="E29" i="15"/>
  <c r="D30" i="15"/>
  <c r="C31" i="15"/>
  <c r="B32" i="15"/>
  <c r="A33" i="15"/>
  <c r="Q33" i="15"/>
  <c r="P34" i="15"/>
  <c r="O35" i="15"/>
  <c r="N36" i="15"/>
  <c r="M37" i="15"/>
  <c r="L38" i="15"/>
  <c r="K39" i="15"/>
  <c r="J40" i="15"/>
  <c r="I41" i="15"/>
  <c r="H42" i="15"/>
  <c r="G43" i="15"/>
  <c r="F44" i="15"/>
  <c r="E45" i="15"/>
  <c r="D46" i="15"/>
  <c r="C47" i="15"/>
  <c r="B48" i="15"/>
  <c r="A49" i="15"/>
  <c r="Q49" i="15"/>
  <c r="P50" i="15"/>
  <c r="O51" i="15"/>
  <c r="N52" i="15"/>
  <c r="M53" i="15"/>
  <c r="L54" i="15"/>
  <c r="K55" i="15"/>
  <c r="H56" i="15"/>
  <c r="P56" i="15"/>
  <c r="G57" i="15"/>
  <c r="O57" i="15"/>
  <c r="F58" i="15"/>
  <c r="N58" i="15"/>
  <c r="E59" i="15"/>
  <c r="M59" i="15"/>
  <c r="D60" i="15"/>
  <c r="L60" i="15"/>
  <c r="C61" i="15"/>
  <c r="K61" i="15"/>
  <c r="B62" i="15"/>
  <c r="J62" i="15"/>
  <c r="A63" i="15"/>
  <c r="I63" i="15"/>
  <c r="Q63" i="15"/>
  <c r="H64" i="15"/>
  <c r="P64" i="15"/>
  <c r="G65" i="15"/>
  <c r="O65" i="15"/>
  <c r="F66" i="15"/>
  <c r="N66" i="15"/>
  <c r="E67" i="15"/>
  <c r="M67" i="15"/>
  <c r="D68" i="15"/>
  <c r="L68" i="15"/>
  <c r="C69" i="15"/>
  <c r="K69" i="15"/>
  <c r="B70" i="15"/>
  <c r="J70" i="15"/>
  <c r="A71" i="15"/>
  <c r="I71" i="15"/>
  <c r="Q71" i="15"/>
  <c r="H72" i="15"/>
  <c r="P72" i="15"/>
  <c r="G73" i="15"/>
  <c r="O73" i="15"/>
  <c r="F74" i="15"/>
  <c r="N74" i="15"/>
  <c r="E75" i="15"/>
  <c r="M75" i="15"/>
  <c r="D76" i="15"/>
  <c r="L76" i="15"/>
  <c r="C77" i="15"/>
  <c r="K77" i="15"/>
  <c r="B78" i="15"/>
  <c r="J78" i="15"/>
  <c r="A79" i="15"/>
  <c r="I79" i="15"/>
  <c r="Q79" i="15"/>
  <c r="H80" i="15"/>
  <c r="N80" i="15"/>
  <c r="C81" i="15"/>
  <c r="H81" i="15"/>
  <c r="M81" i="15"/>
  <c r="B82" i="15"/>
  <c r="G82" i="15"/>
  <c r="L82" i="15"/>
  <c r="A83" i="15"/>
  <c r="F83" i="15"/>
  <c r="K83" i="15"/>
  <c r="Q83" i="15"/>
  <c r="E84" i="15"/>
  <c r="J84" i="15"/>
  <c r="P84" i="15"/>
  <c r="D85" i="15"/>
  <c r="I85" i="15"/>
  <c r="O85" i="15"/>
  <c r="B86" i="15"/>
  <c r="F86" i="15"/>
  <c r="J86" i="15"/>
  <c r="N86" i="15"/>
  <c r="A87" i="15"/>
  <c r="E87" i="15"/>
  <c r="I87" i="15"/>
  <c r="M87" i="15"/>
  <c r="Q87" i="15"/>
  <c r="D88" i="15"/>
  <c r="H88" i="15"/>
  <c r="L88" i="15"/>
  <c r="P88" i="15"/>
  <c r="C89" i="15"/>
  <c r="G89" i="15"/>
  <c r="K89" i="15"/>
  <c r="O89" i="15"/>
  <c r="B90" i="15"/>
  <c r="F90" i="15"/>
  <c r="J90" i="15"/>
  <c r="N90" i="15"/>
  <c r="A91" i="15"/>
  <c r="E91" i="15"/>
  <c r="I91" i="15"/>
  <c r="M91" i="15"/>
  <c r="Q91" i="15"/>
  <c r="D92" i="15"/>
  <c r="H92" i="15"/>
  <c r="L92" i="15"/>
  <c r="P92" i="15"/>
  <c r="C93" i="15"/>
  <c r="G93" i="15"/>
  <c r="K93" i="15"/>
  <c r="O93" i="15"/>
  <c r="B94" i="15"/>
  <c r="F94" i="15"/>
  <c r="J94" i="15"/>
  <c r="N94" i="15"/>
  <c r="A95" i="15"/>
  <c r="E95" i="15"/>
  <c r="I95" i="15"/>
  <c r="M95" i="15"/>
  <c r="Q95" i="15"/>
  <c r="D96" i="15"/>
  <c r="H96" i="15"/>
  <c r="L96" i="15"/>
  <c r="P96" i="15"/>
  <c r="C97" i="15"/>
  <c r="G97" i="15"/>
  <c r="K97" i="15"/>
  <c r="O97" i="15"/>
  <c r="B98" i="15"/>
  <c r="F98" i="15"/>
  <c r="J98" i="15"/>
  <c r="N98" i="15"/>
  <c r="A99" i="15"/>
  <c r="E99" i="15"/>
  <c r="I99" i="15"/>
  <c r="M99" i="15"/>
  <c r="Q99" i="15"/>
  <c r="D100" i="15"/>
  <c r="H100" i="15"/>
  <c r="L100" i="15"/>
  <c r="P100" i="15"/>
  <c r="D1" i="15"/>
  <c r="I1" i="15"/>
  <c r="N1" i="15"/>
  <c r="A1" i="15"/>
  <c r="D2" i="14"/>
  <c r="H2" i="14"/>
  <c r="L2" i="14"/>
  <c r="P2" i="14"/>
  <c r="C3" i="14"/>
  <c r="G3" i="14"/>
  <c r="K3" i="14"/>
  <c r="O3" i="14"/>
  <c r="B4" i="14"/>
  <c r="F4" i="14"/>
  <c r="J4" i="14"/>
  <c r="N4" i="14"/>
  <c r="A5" i="14"/>
  <c r="E5" i="14"/>
  <c r="I5" i="14"/>
  <c r="M5" i="14"/>
  <c r="Q5" i="14"/>
  <c r="D6" i="14"/>
  <c r="H6" i="14"/>
  <c r="L6" i="14"/>
  <c r="P6" i="14"/>
  <c r="C7" i="14"/>
  <c r="G7" i="14"/>
  <c r="K7" i="14"/>
  <c r="O7" i="14"/>
  <c r="B8" i="14"/>
  <c r="F8" i="14"/>
  <c r="J8" i="14"/>
  <c r="N8" i="14"/>
  <c r="A9" i="14"/>
  <c r="E9" i="14"/>
  <c r="I9" i="14"/>
  <c r="M9" i="14"/>
  <c r="Q9" i="14"/>
  <c r="D10" i="14"/>
  <c r="H10" i="14"/>
  <c r="L10" i="14"/>
  <c r="P10" i="14"/>
  <c r="C11" i="14"/>
  <c r="G11" i="14"/>
  <c r="K11" i="14"/>
  <c r="O11" i="14"/>
  <c r="B12" i="14"/>
  <c r="F12" i="14"/>
  <c r="J12" i="14"/>
  <c r="N12" i="14"/>
  <c r="A13" i="14"/>
  <c r="E13" i="14"/>
  <c r="I13" i="14"/>
  <c r="M13" i="14"/>
  <c r="Q13" i="14"/>
  <c r="D14" i="14"/>
  <c r="H14" i="14"/>
  <c r="L14" i="14"/>
  <c r="P14" i="14"/>
  <c r="C15" i="14"/>
  <c r="G15" i="14"/>
  <c r="K15" i="14"/>
  <c r="O15" i="14"/>
  <c r="B16" i="14"/>
  <c r="F16" i="14"/>
  <c r="J16" i="14"/>
  <c r="N16" i="14"/>
  <c r="A17" i="14"/>
  <c r="E17" i="14"/>
  <c r="I17" i="14"/>
  <c r="M17" i="14"/>
  <c r="Q17" i="14"/>
  <c r="D18" i="14"/>
  <c r="H18" i="14"/>
  <c r="L18" i="14"/>
  <c r="P18" i="14"/>
  <c r="C19" i="14"/>
  <c r="G19" i="14"/>
  <c r="K19" i="14"/>
  <c r="O19" i="14"/>
  <c r="B20" i="14"/>
  <c r="F20" i="14"/>
  <c r="J20" i="14"/>
  <c r="N20" i="14"/>
  <c r="A21" i="14"/>
  <c r="E21" i="14"/>
  <c r="I21" i="14"/>
  <c r="M21" i="14"/>
  <c r="Q21" i="14"/>
  <c r="D22" i="14"/>
  <c r="H22" i="14"/>
  <c r="L22" i="14"/>
  <c r="P22" i="14"/>
  <c r="C23" i="14"/>
  <c r="G23" i="14"/>
  <c r="K23" i="14"/>
  <c r="O23" i="14"/>
  <c r="B24" i="14"/>
  <c r="F24" i="14"/>
  <c r="J24" i="14"/>
  <c r="N24" i="14"/>
  <c r="A25" i="14"/>
  <c r="E25" i="14"/>
  <c r="I25" i="14"/>
  <c r="M25" i="14"/>
  <c r="Q25" i="14"/>
  <c r="D26" i="14"/>
  <c r="H26" i="14"/>
  <c r="L26" i="14"/>
  <c r="P26" i="14"/>
  <c r="C27" i="14"/>
  <c r="G27" i="14"/>
  <c r="K27" i="14"/>
  <c r="O27" i="14"/>
  <c r="B28" i="14"/>
  <c r="F28" i="14"/>
  <c r="J28" i="14"/>
  <c r="N28" i="14"/>
  <c r="A29" i="14"/>
  <c r="E29" i="14"/>
  <c r="I29" i="14"/>
  <c r="M29" i="14"/>
  <c r="Q29" i="14"/>
  <c r="D30" i="14"/>
  <c r="H30" i="14"/>
  <c r="L30" i="14"/>
  <c r="P30" i="14"/>
  <c r="C31" i="14"/>
  <c r="G31" i="14"/>
  <c r="K31" i="14"/>
  <c r="O31" i="14"/>
  <c r="B32" i="14"/>
  <c r="F32" i="14"/>
  <c r="J32" i="14"/>
  <c r="N32" i="14"/>
  <c r="A33" i="14"/>
  <c r="E33" i="14"/>
  <c r="I33" i="14"/>
  <c r="M33" i="14"/>
  <c r="Q33" i="14"/>
  <c r="D34" i="14"/>
  <c r="H34" i="14"/>
  <c r="L34" i="14"/>
  <c r="P34" i="14"/>
  <c r="C35" i="14"/>
  <c r="G35" i="14"/>
  <c r="K35" i="14"/>
  <c r="O35" i="14"/>
  <c r="B36" i="14"/>
  <c r="J28" i="15"/>
  <c r="I29" i="15"/>
  <c r="H30" i="15"/>
  <c r="G31" i="15"/>
  <c r="F32" i="15"/>
  <c r="E33" i="15"/>
  <c r="D34" i="15"/>
  <c r="C35" i="15"/>
  <c r="B36" i="15"/>
  <c r="A37" i="15"/>
  <c r="Q37" i="15"/>
  <c r="P38" i="15"/>
  <c r="O39" i="15"/>
  <c r="N40" i="15"/>
  <c r="M41" i="15"/>
  <c r="L42" i="15"/>
  <c r="K43" i="15"/>
  <c r="J44" i="15"/>
  <c r="I45" i="15"/>
  <c r="H46" i="15"/>
  <c r="G47" i="15"/>
  <c r="F48" i="15"/>
  <c r="E49" i="15"/>
  <c r="D50" i="15"/>
  <c r="C51" i="15"/>
  <c r="B52" i="15"/>
  <c r="A53" i="15"/>
  <c r="Q53" i="15"/>
  <c r="P54" i="15"/>
  <c r="O55" i="15"/>
  <c r="J56" i="15"/>
  <c r="A57" i="15"/>
  <c r="I57" i="15"/>
  <c r="Q57" i="15"/>
  <c r="H58" i="15"/>
  <c r="P58" i="15"/>
  <c r="G59" i="15"/>
  <c r="O59" i="15"/>
  <c r="F60" i="15"/>
  <c r="N60" i="15"/>
  <c r="E61" i="15"/>
  <c r="M61" i="15"/>
  <c r="D62" i="15"/>
  <c r="L62" i="15"/>
  <c r="C63" i="15"/>
  <c r="K63" i="15"/>
  <c r="B64" i="15"/>
  <c r="J64" i="15"/>
  <c r="A65" i="15"/>
  <c r="I65" i="15"/>
  <c r="Q65" i="15"/>
  <c r="H66" i="15"/>
  <c r="P66" i="15"/>
  <c r="G67" i="15"/>
  <c r="O67" i="15"/>
  <c r="F68" i="15"/>
  <c r="N68" i="15"/>
  <c r="E69" i="15"/>
  <c r="M69" i="15"/>
  <c r="D70" i="15"/>
  <c r="L70" i="15"/>
  <c r="C71" i="15"/>
  <c r="K71" i="15"/>
  <c r="B72" i="15"/>
  <c r="J72" i="15"/>
  <c r="A73" i="15"/>
  <c r="I73" i="15"/>
  <c r="Q73" i="15"/>
  <c r="H74" i="15"/>
  <c r="P74" i="15"/>
  <c r="G75" i="15"/>
  <c r="O75" i="15"/>
  <c r="F76" i="15"/>
  <c r="N76" i="15"/>
  <c r="E77" i="15"/>
  <c r="M77" i="15"/>
  <c r="D78" i="15"/>
  <c r="L78" i="15"/>
  <c r="C79" i="15"/>
  <c r="K79" i="15"/>
  <c r="B80" i="15"/>
  <c r="J80" i="15"/>
  <c r="P80" i="15"/>
  <c r="D81" i="15"/>
  <c r="I81" i="15"/>
  <c r="O81" i="15"/>
  <c r="C82" i="15"/>
  <c r="H82" i="15"/>
  <c r="N82" i="15"/>
  <c r="B83" i="15"/>
  <c r="G83" i="15"/>
  <c r="M83" i="15"/>
  <c r="A84" i="15"/>
  <c r="F84" i="15"/>
  <c r="L84" i="15"/>
  <c r="Q84" i="15"/>
  <c r="E85" i="15"/>
  <c r="K85" i="15"/>
  <c r="P85" i="15"/>
  <c r="C86" i="15"/>
  <c r="G86" i="15"/>
  <c r="K86" i="15"/>
  <c r="O86" i="15"/>
  <c r="B87" i="15"/>
  <c r="F87" i="15"/>
  <c r="J87" i="15"/>
  <c r="N87" i="15"/>
  <c r="A88" i="15"/>
  <c r="E88" i="15"/>
  <c r="I88" i="15"/>
  <c r="M88" i="15"/>
  <c r="Q88" i="15"/>
  <c r="D89" i="15"/>
  <c r="H89" i="15"/>
  <c r="L89" i="15"/>
  <c r="P89" i="15"/>
  <c r="C90" i="15"/>
  <c r="G90" i="15"/>
  <c r="K90" i="15"/>
  <c r="O90" i="15"/>
  <c r="B91" i="15"/>
  <c r="F91" i="15"/>
  <c r="J91" i="15"/>
  <c r="N91" i="15"/>
  <c r="A92" i="15"/>
  <c r="E92" i="15"/>
  <c r="I92" i="15"/>
  <c r="M92" i="15"/>
  <c r="Q92" i="15"/>
  <c r="D93" i="15"/>
  <c r="H93" i="15"/>
  <c r="L93" i="15"/>
  <c r="P93" i="15"/>
  <c r="C94" i="15"/>
  <c r="G94" i="15"/>
  <c r="K94" i="15"/>
  <c r="O94" i="15"/>
  <c r="B95" i="15"/>
  <c r="F95" i="15"/>
  <c r="J95" i="15"/>
  <c r="N95" i="15"/>
  <c r="A96" i="15"/>
  <c r="E96" i="15"/>
  <c r="I96" i="15"/>
  <c r="M96" i="15"/>
  <c r="Q96" i="15"/>
  <c r="D97" i="15"/>
  <c r="H97" i="15"/>
  <c r="L97" i="15"/>
  <c r="P97" i="15"/>
  <c r="C98" i="15"/>
  <c r="G98" i="15"/>
  <c r="K98" i="15"/>
  <c r="O98" i="15"/>
  <c r="B99" i="15"/>
  <c r="F99" i="15"/>
  <c r="J99" i="15"/>
  <c r="N99" i="15"/>
  <c r="A100" i="15"/>
  <c r="E100" i="15"/>
  <c r="I100" i="15"/>
  <c r="M100" i="15"/>
  <c r="Q100" i="15"/>
  <c r="E1" i="15"/>
  <c r="J1" i="15"/>
  <c r="O1" i="15"/>
  <c r="A2" i="14"/>
  <c r="E2" i="14"/>
  <c r="I2" i="14"/>
  <c r="M2" i="14"/>
  <c r="Q2" i="14"/>
  <c r="D3" i="14"/>
  <c r="H3" i="14"/>
  <c r="L3" i="14"/>
  <c r="P3" i="14"/>
  <c r="C4" i="14"/>
  <c r="G4" i="14"/>
  <c r="K4" i="14"/>
  <c r="O4" i="14"/>
  <c r="B5" i="14"/>
  <c r="F5" i="14"/>
  <c r="J5" i="14"/>
  <c r="N5" i="14"/>
  <c r="A6" i="14"/>
  <c r="E6" i="14"/>
  <c r="I6" i="14"/>
  <c r="M6" i="14"/>
  <c r="Q6" i="14"/>
  <c r="D7" i="14"/>
  <c r="H7" i="14"/>
  <c r="L7" i="14"/>
  <c r="P7" i="14"/>
  <c r="C8" i="14"/>
  <c r="G8" i="14"/>
  <c r="K8" i="14"/>
  <c r="O8" i="14"/>
  <c r="B9" i="14"/>
  <c r="F9" i="14"/>
  <c r="J9" i="14"/>
  <c r="N9" i="14"/>
  <c r="A10" i="14"/>
  <c r="E10" i="14"/>
  <c r="I10" i="14"/>
  <c r="M10" i="14"/>
  <c r="Q10" i="14"/>
  <c r="D11" i="14"/>
  <c r="H11" i="14"/>
  <c r="L11" i="14"/>
  <c r="P11" i="14"/>
  <c r="C12" i="14"/>
  <c r="G12" i="14"/>
  <c r="K12" i="14"/>
  <c r="O12" i="14"/>
  <c r="B13" i="14"/>
  <c r="F13" i="14"/>
  <c r="N28" i="15"/>
  <c r="M29" i="15"/>
  <c r="L30" i="15"/>
  <c r="K31" i="15"/>
  <c r="J32" i="15"/>
  <c r="I33" i="15"/>
  <c r="H34" i="15"/>
  <c r="G35" i="15"/>
  <c r="F36" i="15"/>
  <c r="E37" i="15"/>
  <c r="D38" i="15"/>
  <c r="C39" i="15"/>
  <c r="B40" i="15"/>
  <c r="A41" i="15"/>
  <c r="Q41" i="15"/>
  <c r="P42" i="15"/>
  <c r="O43" i="15"/>
  <c r="N44" i="15"/>
  <c r="M45" i="15"/>
  <c r="L46" i="15"/>
  <c r="K47" i="15"/>
  <c r="J48" i="15"/>
  <c r="I49" i="15"/>
  <c r="H50" i="15"/>
  <c r="G51" i="15"/>
  <c r="F52" i="15"/>
  <c r="E53" i="15"/>
  <c r="D54" i="15"/>
  <c r="C55" i="15"/>
  <c r="B56" i="15"/>
  <c r="L56" i="15"/>
  <c r="C57" i="15"/>
  <c r="K57" i="15"/>
  <c r="B58" i="15"/>
  <c r="J58" i="15"/>
  <c r="A59" i="15"/>
  <c r="I59" i="15"/>
  <c r="Q59" i="15"/>
  <c r="H60" i="15"/>
  <c r="P60" i="15"/>
  <c r="G61" i="15"/>
  <c r="O61" i="15"/>
  <c r="F62" i="15"/>
  <c r="N62" i="15"/>
  <c r="E63" i="15"/>
  <c r="M63" i="15"/>
  <c r="D64" i="15"/>
  <c r="L64" i="15"/>
  <c r="C65" i="15"/>
  <c r="K65" i="15"/>
  <c r="B66" i="15"/>
  <c r="J66" i="15"/>
  <c r="A67" i="15"/>
  <c r="I67" i="15"/>
  <c r="Q67" i="15"/>
  <c r="H68" i="15"/>
  <c r="P68" i="15"/>
  <c r="G69" i="15"/>
  <c r="O69" i="15"/>
  <c r="F70" i="15"/>
  <c r="N70" i="15"/>
  <c r="E71" i="15"/>
  <c r="M71" i="15"/>
  <c r="D72" i="15"/>
  <c r="L72" i="15"/>
  <c r="C73" i="15"/>
  <c r="K73" i="15"/>
  <c r="B74" i="15"/>
  <c r="J74" i="15"/>
  <c r="A75" i="15"/>
  <c r="I75" i="15"/>
  <c r="Q75" i="15"/>
  <c r="H76" i="15"/>
  <c r="P76" i="15"/>
  <c r="G77" i="15"/>
  <c r="O77" i="15"/>
  <c r="F78" i="15"/>
  <c r="N78" i="15"/>
  <c r="E79" i="15"/>
  <c r="M79" i="15"/>
  <c r="D80" i="15"/>
  <c r="L80" i="15"/>
  <c r="Q80" i="15"/>
  <c r="E81" i="15"/>
  <c r="K81" i="15"/>
  <c r="P81" i="15"/>
  <c r="D82" i="15"/>
  <c r="J82" i="15"/>
  <c r="O82" i="15"/>
  <c r="C83" i="15"/>
  <c r="I83" i="15"/>
  <c r="N83" i="15"/>
  <c r="B84" i="15"/>
  <c r="H84" i="15"/>
  <c r="M84" i="15"/>
  <c r="A85" i="15"/>
  <c r="G85" i="15"/>
  <c r="L85" i="15"/>
  <c r="Q85" i="15"/>
  <c r="D86" i="15"/>
  <c r="H86" i="15"/>
  <c r="L86" i="15"/>
  <c r="P86" i="15"/>
  <c r="C87" i="15"/>
  <c r="G87" i="15"/>
  <c r="K87" i="15"/>
  <c r="O87" i="15"/>
  <c r="B88" i="15"/>
  <c r="F88" i="15"/>
  <c r="J88" i="15"/>
  <c r="N88" i="15"/>
  <c r="A89" i="15"/>
  <c r="E89" i="15"/>
  <c r="I89" i="15"/>
  <c r="M89" i="15"/>
  <c r="Q89" i="15"/>
  <c r="D90" i="15"/>
  <c r="H90" i="15"/>
  <c r="L90" i="15"/>
  <c r="P90" i="15"/>
  <c r="C91" i="15"/>
  <c r="G91" i="15"/>
  <c r="K91" i="15"/>
  <c r="O91" i="15"/>
  <c r="B92" i="15"/>
  <c r="F92" i="15"/>
  <c r="J92" i="15"/>
  <c r="N92" i="15"/>
  <c r="A93" i="15"/>
  <c r="E93" i="15"/>
  <c r="I93" i="15"/>
  <c r="M93" i="15"/>
  <c r="Q93" i="15"/>
  <c r="D94" i="15"/>
  <c r="H94" i="15"/>
  <c r="L94" i="15"/>
  <c r="P94" i="15"/>
  <c r="C95" i="15"/>
  <c r="G95" i="15"/>
  <c r="K95" i="15"/>
  <c r="O95" i="15"/>
  <c r="B96" i="15"/>
  <c r="F96" i="15"/>
  <c r="J96" i="15"/>
  <c r="N96" i="15"/>
  <c r="A97" i="15"/>
  <c r="E97" i="15"/>
  <c r="I97" i="15"/>
  <c r="M97" i="15"/>
  <c r="Q97" i="15"/>
  <c r="D98" i="15"/>
  <c r="H98" i="15"/>
  <c r="L98" i="15"/>
  <c r="P98" i="15"/>
  <c r="C99" i="15"/>
  <c r="G99" i="15"/>
  <c r="K99" i="15"/>
  <c r="O99" i="15"/>
  <c r="B100" i="15"/>
  <c r="F100" i="15"/>
  <c r="J100" i="15"/>
  <c r="N100" i="15"/>
  <c r="B1" i="15"/>
  <c r="A1" i="23" s="1"/>
  <c r="F1" i="15"/>
  <c r="L1" i="15"/>
  <c r="P1" i="15"/>
  <c r="B2" i="14"/>
  <c r="F2" i="14"/>
  <c r="J2" i="14"/>
  <c r="N2" i="14"/>
  <c r="A3" i="14"/>
  <c r="E3" i="14"/>
  <c r="I3" i="14"/>
  <c r="M3" i="14"/>
  <c r="Q3" i="14"/>
  <c r="D4" i="14"/>
  <c r="H4" i="14"/>
  <c r="L4" i="14"/>
  <c r="P4" i="14"/>
  <c r="C5" i="14"/>
  <c r="G5" i="14"/>
  <c r="K5" i="14"/>
  <c r="O5" i="14"/>
  <c r="B6" i="14"/>
  <c r="F6" i="14"/>
  <c r="J6" i="14"/>
  <c r="N6" i="14"/>
  <c r="A7" i="14"/>
  <c r="E7" i="14"/>
  <c r="I7" i="14"/>
  <c r="M7" i="14"/>
  <c r="Q7" i="14"/>
  <c r="D8" i="14"/>
  <c r="H8" i="14"/>
  <c r="L8" i="14"/>
  <c r="P8" i="14"/>
  <c r="C9" i="14"/>
  <c r="G9" i="14"/>
  <c r="K9" i="14"/>
  <c r="O9" i="14"/>
  <c r="B10" i="14"/>
  <c r="F10" i="14"/>
  <c r="J10" i="14"/>
  <c r="N10" i="14"/>
  <c r="A11" i="14"/>
  <c r="E11" i="14"/>
  <c r="I11" i="14"/>
  <c r="M11" i="14"/>
  <c r="Q11" i="14"/>
  <c r="D12" i="14"/>
  <c r="H12" i="14"/>
  <c r="L12" i="14"/>
  <c r="P12" i="14"/>
  <c r="C13" i="14"/>
  <c r="G13" i="14"/>
  <c r="K13" i="14"/>
  <c r="O13" i="14"/>
  <c r="B14" i="14"/>
  <c r="F14" i="14"/>
  <c r="J14" i="14"/>
  <c r="N14" i="14"/>
  <c r="A15" i="14"/>
  <c r="E15" i="14"/>
  <c r="I15" i="14"/>
  <c r="M15" i="14"/>
  <c r="Q15" i="14"/>
  <c r="D16" i="14"/>
  <c r="H16" i="14"/>
  <c r="L16" i="14"/>
  <c r="P16" i="14"/>
  <c r="C17" i="14"/>
  <c r="G17" i="14"/>
  <c r="K17" i="14"/>
  <c r="O17" i="14"/>
  <c r="B18" i="14"/>
  <c r="F18" i="14"/>
  <c r="J18" i="14"/>
  <c r="N18" i="14"/>
  <c r="A19" i="14"/>
  <c r="E19" i="14"/>
  <c r="I19" i="14"/>
  <c r="M19" i="14"/>
  <c r="Q19" i="14"/>
  <c r="D20" i="14"/>
  <c r="H20" i="14"/>
  <c r="L20" i="14"/>
  <c r="P20" i="14"/>
  <c r="C21" i="14"/>
  <c r="G21" i="14"/>
  <c r="K21" i="14"/>
  <c r="O21" i="14"/>
  <c r="B22" i="14"/>
  <c r="F22" i="14"/>
  <c r="J22" i="14"/>
  <c r="N22" i="14"/>
  <c r="A23" i="14"/>
  <c r="E23" i="14"/>
  <c r="I23" i="14"/>
  <c r="M23" i="14"/>
  <c r="Q23" i="14"/>
  <c r="D24" i="14"/>
  <c r="H24" i="14"/>
  <c r="L24" i="14"/>
  <c r="P24" i="14"/>
  <c r="C25" i="14"/>
  <c r="G25" i="14"/>
  <c r="K25" i="14"/>
  <c r="O25" i="14"/>
  <c r="B26" i="14"/>
  <c r="F26" i="14"/>
  <c r="J26" i="14"/>
  <c r="N26" i="14"/>
  <c r="A27" i="14"/>
  <c r="E27" i="14"/>
  <c r="I27" i="14"/>
  <c r="M27" i="14"/>
  <c r="Q27" i="14"/>
  <c r="D28" i="14"/>
  <c r="H28" i="14"/>
  <c r="L28" i="14"/>
  <c r="P28" i="14"/>
  <c r="C29" i="14"/>
  <c r="G29" i="14"/>
  <c r="K29" i="14"/>
  <c r="O29" i="14"/>
  <c r="B30" i="14"/>
  <c r="F30" i="14"/>
  <c r="J30" i="14"/>
  <c r="N30" i="14"/>
  <c r="A31" i="14"/>
  <c r="E31" i="14"/>
  <c r="I31" i="14"/>
  <c r="M31" i="14"/>
  <c r="Q31" i="14"/>
  <c r="D32" i="14"/>
  <c r="H32" i="14"/>
  <c r="L32" i="14"/>
  <c r="P32" i="14"/>
  <c r="C33" i="14"/>
  <c r="G33" i="14"/>
  <c r="K33" i="14"/>
  <c r="O33" i="14"/>
  <c r="B34" i="14"/>
  <c r="F34" i="14"/>
  <c r="J34" i="14"/>
  <c r="N34" i="14"/>
  <c r="A35" i="14"/>
  <c r="E35" i="14"/>
  <c r="I35" i="14"/>
  <c r="M35" i="14"/>
  <c r="Q35" i="14"/>
  <c r="D36" i="14"/>
  <c r="H36" i="14"/>
  <c r="L36" i="14"/>
  <c r="P36" i="14"/>
  <c r="C37" i="14"/>
  <c r="G37" i="14"/>
  <c r="K37" i="14"/>
  <c r="O37" i="14"/>
  <c r="B38" i="14"/>
  <c r="F38" i="14"/>
  <c r="J38" i="14"/>
  <c r="N38" i="14"/>
  <c r="A39" i="14"/>
  <c r="E39" i="14"/>
  <c r="I39" i="14"/>
  <c r="M39" i="14"/>
  <c r="Q39" i="14"/>
  <c r="D40" i="14"/>
  <c r="H40" i="14"/>
  <c r="L40" i="14"/>
  <c r="P40" i="14"/>
  <c r="C41" i="14"/>
  <c r="G41" i="14"/>
  <c r="K41" i="14"/>
  <c r="O41" i="14"/>
  <c r="B42" i="14"/>
  <c r="F42" i="14"/>
  <c r="J42" i="14"/>
  <c r="N42" i="14"/>
  <c r="A43" i="14"/>
  <c r="A29" i="15"/>
  <c r="Q29" i="15"/>
  <c r="P30" i="15"/>
  <c r="O31" i="15"/>
  <c r="N32" i="15"/>
  <c r="M33" i="15"/>
  <c r="L34" i="15"/>
  <c r="K35" i="15"/>
  <c r="J36" i="15"/>
  <c r="I37" i="15"/>
  <c r="H38" i="15"/>
  <c r="G39" i="15"/>
  <c r="F40" i="15"/>
  <c r="E41" i="15"/>
  <c r="D42" i="15"/>
  <c r="C43" i="15"/>
  <c r="B44" i="15"/>
  <c r="A45" i="15"/>
  <c r="Q45" i="15"/>
  <c r="P46" i="15"/>
  <c r="O47" i="15"/>
  <c r="N48" i="15"/>
  <c r="M49" i="15"/>
  <c r="L50" i="15"/>
  <c r="K51" i="15"/>
  <c r="J52" i="15"/>
  <c r="I53" i="15"/>
  <c r="H54" i="15"/>
  <c r="G55" i="15"/>
  <c r="F56" i="15"/>
  <c r="N56" i="15"/>
  <c r="E57" i="15"/>
  <c r="M57" i="15"/>
  <c r="D58" i="15"/>
  <c r="L58" i="15"/>
  <c r="C59" i="15"/>
  <c r="K59" i="15"/>
  <c r="B60" i="15"/>
  <c r="J60" i="15"/>
  <c r="A61" i="15"/>
  <c r="I61" i="15"/>
  <c r="Q61" i="15"/>
  <c r="H62" i="15"/>
  <c r="P62" i="15"/>
  <c r="G63" i="15"/>
  <c r="O63" i="15"/>
  <c r="F64" i="15"/>
  <c r="N64" i="15"/>
  <c r="E65" i="15"/>
  <c r="M65" i="15"/>
  <c r="D66" i="15"/>
  <c r="L66" i="15"/>
  <c r="C67" i="15"/>
  <c r="K67" i="15"/>
  <c r="B68" i="15"/>
  <c r="J68" i="15"/>
  <c r="A69" i="15"/>
  <c r="I69" i="15"/>
  <c r="Q69" i="15"/>
  <c r="H70" i="15"/>
  <c r="P70" i="15"/>
  <c r="G71" i="15"/>
  <c r="O71" i="15"/>
  <c r="F72" i="15"/>
  <c r="N72" i="15"/>
  <c r="E73" i="15"/>
  <c r="M73" i="15"/>
  <c r="D74" i="15"/>
  <c r="L74" i="15"/>
  <c r="C75" i="15"/>
  <c r="K75" i="15"/>
  <c r="B76" i="15"/>
  <c r="J76" i="15"/>
  <c r="A77" i="15"/>
  <c r="I77" i="15"/>
  <c r="Q77" i="15"/>
  <c r="H78" i="15"/>
  <c r="P78" i="15"/>
  <c r="G79" i="15"/>
  <c r="O79" i="15"/>
  <c r="F80" i="15"/>
  <c r="M80" i="15"/>
  <c r="A81" i="15"/>
  <c r="G81" i="15"/>
  <c r="L81" i="15"/>
  <c r="Q81" i="15"/>
  <c r="F82" i="15"/>
  <c r="K82" i="15"/>
  <c r="P82" i="15"/>
  <c r="E83" i="15"/>
  <c r="J83" i="15"/>
  <c r="O83" i="15"/>
  <c r="D84" i="15"/>
  <c r="I84" i="15"/>
  <c r="N84" i="15"/>
  <c r="C85" i="15"/>
  <c r="H85" i="15"/>
  <c r="M85" i="15"/>
  <c r="A86" i="15"/>
  <c r="E86" i="15"/>
  <c r="I86" i="15"/>
  <c r="M86" i="15"/>
  <c r="Q86" i="15"/>
  <c r="D87" i="15"/>
  <c r="H87" i="15"/>
  <c r="L87" i="15"/>
  <c r="P87" i="15"/>
  <c r="C88" i="15"/>
  <c r="G88" i="15"/>
  <c r="K88" i="15"/>
  <c r="O88" i="15"/>
  <c r="B89" i="15"/>
  <c r="F89" i="15"/>
  <c r="J89" i="15"/>
  <c r="I90" i="15"/>
  <c r="H91" i="15"/>
  <c r="G92" i="15"/>
  <c r="F93" i="15"/>
  <c r="E94" i="15"/>
  <c r="D95" i="15"/>
  <c r="C96" i="15"/>
  <c r="B97" i="15"/>
  <c r="A98" i="15"/>
  <c r="Q98" i="15"/>
  <c r="P99" i="15"/>
  <c r="O100" i="15"/>
  <c r="Q1" i="15"/>
  <c r="O2" i="14"/>
  <c r="N3" i="14"/>
  <c r="M4" i="14"/>
  <c r="L5" i="14"/>
  <c r="K6" i="14"/>
  <c r="J7" i="14"/>
  <c r="I8" i="14"/>
  <c r="H9" i="14"/>
  <c r="G10" i="14"/>
  <c r="F11" i="14"/>
  <c r="E12" i="14"/>
  <c r="D13" i="14"/>
  <c r="N13" i="14"/>
  <c r="E14" i="14"/>
  <c r="M14" i="14"/>
  <c r="D15" i="14"/>
  <c r="L15" i="14"/>
  <c r="C16" i="14"/>
  <c r="K16" i="14"/>
  <c r="B17" i="14"/>
  <c r="J17" i="14"/>
  <c r="A18" i="14"/>
  <c r="I18" i="14"/>
  <c r="Q18" i="14"/>
  <c r="H19" i="14"/>
  <c r="P19" i="14"/>
  <c r="G20" i="14"/>
  <c r="O20" i="14"/>
  <c r="F21" i="14"/>
  <c r="N21" i="14"/>
  <c r="E22" i="14"/>
  <c r="M22" i="14"/>
  <c r="D23" i="14"/>
  <c r="L23" i="14"/>
  <c r="C24" i="14"/>
  <c r="K24" i="14"/>
  <c r="B25" i="14"/>
  <c r="J25" i="14"/>
  <c r="A26" i="14"/>
  <c r="I26" i="14"/>
  <c r="Q26" i="14"/>
  <c r="H27" i="14"/>
  <c r="P27" i="14"/>
  <c r="G28" i="14"/>
  <c r="O28" i="14"/>
  <c r="F29" i="14"/>
  <c r="N29" i="14"/>
  <c r="E30" i="14"/>
  <c r="M30" i="14"/>
  <c r="D31" i="14"/>
  <c r="L31" i="14"/>
  <c r="C32" i="14"/>
  <c r="K32" i="14"/>
  <c r="B33" i="14"/>
  <c r="J33" i="14"/>
  <c r="A34" i="14"/>
  <c r="I34" i="14"/>
  <c r="Q34" i="14"/>
  <c r="H35" i="14"/>
  <c r="P35" i="14"/>
  <c r="F36" i="14"/>
  <c r="K36" i="14"/>
  <c r="Q36" i="14"/>
  <c r="E37" i="14"/>
  <c r="J37" i="14"/>
  <c r="P37" i="14"/>
  <c r="D38" i="14"/>
  <c r="I38" i="14"/>
  <c r="O38" i="14"/>
  <c r="C39" i="14"/>
  <c r="H39" i="14"/>
  <c r="N39" i="14"/>
  <c r="B40" i="14"/>
  <c r="G40" i="14"/>
  <c r="M40" i="14"/>
  <c r="A41" i="14"/>
  <c r="F41" i="14"/>
  <c r="L41" i="14"/>
  <c r="Q41" i="14"/>
  <c r="E42" i="14"/>
  <c r="K42" i="14"/>
  <c r="P42" i="14"/>
  <c r="D43" i="14"/>
  <c r="H43" i="14"/>
  <c r="L43" i="14"/>
  <c r="P43" i="14"/>
  <c r="C44" i="14"/>
  <c r="G44" i="14"/>
  <c r="K44" i="14"/>
  <c r="O44" i="14"/>
  <c r="B45" i="14"/>
  <c r="F45" i="14"/>
  <c r="J45" i="14"/>
  <c r="N45" i="14"/>
  <c r="A46" i="14"/>
  <c r="E46" i="14"/>
  <c r="I46" i="14"/>
  <c r="M46" i="14"/>
  <c r="Q46" i="14"/>
  <c r="D47" i="14"/>
  <c r="H47" i="14"/>
  <c r="L47" i="14"/>
  <c r="P47" i="14"/>
  <c r="C48" i="14"/>
  <c r="G48" i="14"/>
  <c r="K48" i="14"/>
  <c r="O48" i="14"/>
  <c r="B49" i="14"/>
  <c r="F49" i="14"/>
  <c r="J49" i="14"/>
  <c r="N49" i="14"/>
  <c r="A50" i="14"/>
  <c r="E50" i="14"/>
  <c r="I50" i="14"/>
  <c r="M50" i="14"/>
  <c r="Q50" i="14"/>
  <c r="D51" i="14"/>
  <c r="H51" i="14"/>
  <c r="L51" i="14"/>
  <c r="P51" i="14"/>
  <c r="C52" i="14"/>
  <c r="G52" i="14"/>
  <c r="K52" i="14"/>
  <c r="O52" i="14"/>
  <c r="B53" i="14"/>
  <c r="F53" i="14"/>
  <c r="J53" i="14"/>
  <c r="N53" i="14"/>
  <c r="A54" i="14"/>
  <c r="E54" i="14"/>
  <c r="I54" i="14"/>
  <c r="M54" i="14"/>
  <c r="Q54" i="14"/>
  <c r="D55" i="14"/>
  <c r="H55" i="14"/>
  <c r="L55" i="14"/>
  <c r="P55" i="14"/>
  <c r="C56" i="14"/>
  <c r="G56" i="14"/>
  <c r="K56" i="14"/>
  <c r="O56" i="14"/>
  <c r="B57" i="14"/>
  <c r="F57" i="14"/>
  <c r="J57" i="14"/>
  <c r="N57" i="14"/>
  <c r="A58" i="14"/>
  <c r="E58" i="14"/>
  <c r="I58" i="14"/>
  <c r="M58" i="14"/>
  <c r="Q58" i="14"/>
  <c r="D59" i="14"/>
  <c r="H59" i="14"/>
  <c r="L59" i="14"/>
  <c r="P59" i="14"/>
  <c r="C60" i="14"/>
  <c r="G60" i="14"/>
  <c r="K60" i="14"/>
  <c r="O60" i="14"/>
  <c r="B61" i="14"/>
  <c r="F61" i="14"/>
  <c r="J61" i="14"/>
  <c r="N61" i="14"/>
  <c r="A62" i="14"/>
  <c r="E62" i="14"/>
  <c r="I62" i="14"/>
  <c r="M62" i="14"/>
  <c r="Q62" i="14"/>
  <c r="D63" i="14"/>
  <c r="H63" i="14"/>
  <c r="L63" i="14"/>
  <c r="P63" i="14"/>
  <c r="C64" i="14"/>
  <c r="G64" i="14"/>
  <c r="K64" i="14"/>
  <c r="O64" i="14"/>
  <c r="B65" i="14"/>
  <c r="F65" i="14"/>
  <c r="J65" i="14"/>
  <c r="N65" i="14"/>
  <c r="A66" i="14"/>
  <c r="E66" i="14"/>
  <c r="I66" i="14"/>
  <c r="M66" i="14"/>
  <c r="Q66" i="14"/>
  <c r="D67" i="14"/>
  <c r="H67" i="14"/>
  <c r="L67" i="14"/>
  <c r="P67" i="14"/>
  <c r="C68" i="14"/>
  <c r="G68" i="14"/>
  <c r="K68" i="14"/>
  <c r="O68" i="14"/>
  <c r="B69" i="14"/>
  <c r="F69" i="14"/>
  <c r="J69" i="14"/>
  <c r="N69" i="14"/>
  <c r="A70" i="14"/>
  <c r="E70" i="14"/>
  <c r="I70" i="14"/>
  <c r="M70" i="14"/>
  <c r="Q70" i="14"/>
  <c r="D71" i="14"/>
  <c r="H71" i="14"/>
  <c r="L71" i="14"/>
  <c r="P71" i="14"/>
  <c r="C72" i="14"/>
  <c r="G72" i="14"/>
  <c r="K72" i="14"/>
  <c r="O72" i="14"/>
  <c r="B73" i="14"/>
  <c r="F73" i="14"/>
  <c r="J73" i="14"/>
  <c r="N73" i="14"/>
  <c r="A74" i="14"/>
  <c r="E74" i="14"/>
  <c r="I74" i="14"/>
  <c r="M74" i="14"/>
  <c r="Q74" i="14"/>
  <c r="D75" i="14"/>
  <c r="H75" i="14"/>
  <c r="L75" i="14"/>
  <c r="P75" i="14"/>
  <c r="N89" i="15"/>
  <c r="M90" i="15"/>
  <c r="L91" i="15"/>
  <c r="K92" i="15"/>
  <c r="J93" i="15"/>
  <c r="I94" i="15"/>
  <c r="H95" i="15"/>
  <c r="G96" i="15"/>
  <c r="F97" i="15"/>
  <c r="E98" i="15"/>
  <c r="D99" i="15"/>
  <c r="C100" i="15"/>
  <c r="C1" i="15"/>
  <c r="C2" i="14"/>
  <c r="B3" i="14"/>
  <c r="A4" i="14"/>
  <c r="Q4" i="14"/>
  <c r="P5" i="14"/>
  <c r="O6" i="14"/>
  <c r="N7" i="14"/>
  <c r="M8" i="14"/>
  <c r="L9" i="14"/>
  <c r="K10" i="14"/>
  <c r="J11" i="14"/>
  <c r="I12" i="14"/>
  <c r="H13" i="14"/>
  <c r="P13" i="14"/>
  <c r="G14" i="14"/>
  <c r="O14" i="14"/>
  <c r="F15" i="14"/>
  <c r="N15" i="14"/>
  <c r="E16" i="14"/>
  <c r="M16" i="14"/>
  <c r="D17" i="14"/>
  <c r="L17" i="14"/>
  <c r="C18" i="14"/>
  <c r="K18" i="14"/>
  <c r="B19" i="14"/>
  <c r="J19" i="14"/>
  <c r="A20" i="14"/>
  <c r="I20" i="14"/>
  <c r="Q20" i="14"/>
  <c r="H21" i="14"/>
  <c r="P21" i="14"/>
  <c r="G22" i="14"/>
  <c r="O22" i="14"/>
  <c r="F23" i="14"/>
  <c r="N23" i="14"/>
  <c r="E24" i="14"/>
  <c r="M24" i="14"/>
  <c r="D25" i="14"/>
  <c r="L25" i="14"/>
  <c r="C26" i="14"/>
  <c r="K26" i="14"/>
  <c r="B27" i="14"/>
  <c r="J27" i="14"/>
  <c r="A28" i="14"/>
  <c r="I28" i="14"/>
  <c r="Q28" i="14"/>
  <c r="H29" i="14"/>
  <c r="P29" i="14"/>
  <c r="G30" i="14"/>
  <c r="O30" i="14"/>
  <c r="F31" i="14"/>
  <c r="N31" i="14"/>
  <c r="E32" i="14"/>
  <c r="M32" i="14"/>
  <c r="D33" i="14"/>
  <c r="L33" i="14"/>
  <c r="C34" i="14"/>
  <c r="K34" i="14"/>
  <c r="B35" i="14"/>
  <c r="J35" i="14"/>
  <c r="A36" i="14"/>
  <c r="G36" i="14"/>
  <c r="M36" i="14"/>
  <c r="A37" i="14"/>
  <c r="F37" i="14"/>
  <c r="L37" i="14"/>
  <c r="Q37" i="14"/>
  <c r="E38" i="14"/>
  <c r="K38" i="14"/>
  <c r="P38" i="14"/>
  <c r="D39" i="14"/>
  <c r="J39" i="14"/>
  <c r="O39" i="14"/>
  <c r="C40" i="14"/>
  <c r="I40" i="14"/>
  <c r="N40" i="14"/>
  <c r="B41" i="14"/>
  <c r="H41" i="14"/>
  <c r="M41" i="14"/>
  <c r="A42" i="14"/>
  <c r="G42" i="14"/>
  <c r="L42" i="14"/>
  <c r="Q42" i="14"/>
  <c r="E43" i="14"/>
  <c r="I43" i="14"/>
  <c r="M43" i="14"/>
  <c r="Q43" i="14"/>
  <c r="D44" i="14"/>
  <c r="H44" i="14"/>
  <c r="L44" i="14"/>
  <c r="P44" i="14"/>
  <c r="C45" i="14"/>
  <c r="G45" i="14"/>
  <c r="K45" i="14"/>
  <c r="O45" i="14"/>
  <c r="B46" i="14"/>
  <c r="F46" i="14"/>
  <c r="J46" i="14"/>
  <c r="N46" i="14"/>
  <c r="A47" i="14"/>
  <c r="E47" i="14"/>
  <c r="I47" i="14"/>
  <c r="M47" i="14"/>
  <c r="Q47" i="14"/>
  <c r="D48" i="14"/>
  <c r="H48" i="14"/>
  <c r="L48" i="14"/>
  <c r="P48" i="14"/>
  <c r="C49" i="14"/>
  <c r="G49" i="14"/>
  <c r="K49" i="14"/>
  <c r="O49" i="14"/>
  <c r="B50" i="14"/>
  <c r="F50" i="14"/>
  <c r="J50" i="14"/>
  <c r="N50" i="14"/>
  <c r="A51" i="14"/>
  <c r="E51" i="14"/>
  <c r="I51" i="14"/>
  <c r="M51" i="14"/>
  <c r="Q51" i="14"/>
  <c r="D52" i="14"/>
  <c r="H52" i="14"/>
  <c r="L52" i="14"/>
  <c r="P52" i="14"/>
  <c r="C53" i="14"/>
  <c r="G53" i="14"/>
  <c r="K53" i="14"/>
  <c r="O53" i="14"/>
  <c r="B54" i="14"/>
  <c r="F54" i="14"/>
  <c r="J54" i="14"/>
  <c r="N54" i="14"/>
  <c r="A55" i="14"/>
  <c r="E55" i="14"/>
  <c r="I55" i="14"/>
  <c r="M55" i="14"/>
  <c r="Q55" i="14"/>
  <c r="D56" i="14"/>
  <c r="H56" i="14"/>
  <c r="L56" i="14"/>
  <c r="P56" i="14"/>
  <c r="C57" i="14"/>
  <c r="G57" i="14"/>
  <c r="K57" i="14"/>
  <c r="O57" i="14"/>
  <c r="B58" i="14"/>
  <c r="F58" i="14"/>
  <c r="J58" i="14"/>
  <c r="N58" i="14"/>
  <c r="A59" i="14"/>
  <c r="E59" i="14"/>
  <c r="I59" i="14"/>
  <c r="M59" i="14"/>
  <c r="Q59" i="14"/>
  <c r="D60" i="14"/>
  <c r="H60" i="14"/>
  <c r="L60" i="14"/>
  <c r="P60" i="14"/>
  <c r="C61" i="14"/>
  <c r="G61" i="14"/>
  <c r="K61" i="14"/>
  <c r="O61" i="14"/>
  <c r="B62" i="14"/>
  <c r="F62" i="14"/>
  <c r="J62" i="14"/>
  <c r="N62" i="14"/>
  <c r="A63" i="14"/>
  <c r="E63" i="14"/>
  <c r="I63" i="14"/>
  <c r="M63" i="14"/>
  <c r="Q63" i="14"/>
  <c r="D64" i="14"/>
  <c r="H64" i="14"/>
  <c r="L64" i="14"/>
  <c r="P64" i="14"/>
  <c r="C65" i="14"/>
  <c r="G65" i="14"/>
  <c r="K65" i="14"/>
  <c r="O65" i="14"/>
  <c r="B66" i="14"/>
  <c r="F66" i="14"/>
  <c r="J66" i="14"/>
  <c r="N66" i="14"/>
  <c r="A67" i="14"/>
  <c r="E67" i="14"/>
  <c r="I67" i="14"/>
  <c r="M67" i="14"/>
  <c r="Q67" i="14"/>
  <c r="D68" i="14"/>
  <c r="H68" i="14"/>
  <c r="L68" i="14"/>
  <c r="P68" i="14"/>
  <c r="C69" i="14"/>
  <c r="G69" i="14"/>
  <c r="K69" i="14"/>
  <c r="O69" i="14"/>
  <c r="B70" i="14"/>
  <c r="F70" i="14"/>
  <c r="J70" i="14"/>
  <c r="N70" i="14"/>
  <c r="A71" i="14"/>
  <c r="E71" i="14"/>
  <c r="I71" i="14"/>
  <c r="M71" i="14"/>
  <c r="Q71" i="14"/>
  <c r="D72" i="14"/>
  <c r="H72" i="14"/>
  <c r="L72" i="14"/>
  <c r="P72" i="14"/>
  <c r="C73" i="14"/>
  <c r="G73" i="14"/>
  <c r="K73" i="14"/>
  <c r="A90" i="15"/>
  <c r="Q90" i="15"/>
  <c r="P91" i="15"/>
  <c r="O92" i="15"/>
  <c r="N93" i="15"/>
  <c r="M94" i="15"/>
  <c r="L95" i="15"/>
  <c r="K96" i="15"/>
  <c r="J97" i="15"/>
  <c r="I98" i="15"/>
  <c r="H99" i="15"/>
  <c r="G100" i="15"/>
  <c r="H1" i="15"/>
  <c r="G2" i="14"/>
  <c r="F3" i="14"/>
  <c r="E4" i="14"/>
  <c r="D5" i="14"/>
  <c r="C6" i="14"/>
  <c r="B7" i="14"/>
  <c r="A8" i="14"/>
  <c r="Q8" i="14"/>
  <c r="P9" i="14"/>
  <c r="O10" i="14"/>
  <c r="N11" i="14"/>
  <c r="M12" i="14"/>
  <c r="J13" i="14"/>
  <c r="A14" i="14"/>
  <c r="I14" i="14"/>
  <c r="Q14" i="14"/>
  <c r="H15" i="14"/>
  <c r="P15" i="14"/>
  <c r="G16" i="14"/>
  <c r="O16" i="14"/>
  <c r="F17" i="14"/>
  <c r="N17" i="14"/>
  <c r="E18" i="14"/>
  <c r="M18" i="14"/>
  <c r="D19" i="14"/>
  <c r="L19" i="14"/>
  <c r="C20" i="14"/>
  <c r="K20" i="14"/>
  <c r="B21" i="14"/>
  <c r="J21" i="14"/>
  <c r="A22" i="14"/>
  <c r="I22" i="14"/>
  <c r="Q22" i="14"/>
  <c r="H23" i="14"/>
  <c r="P23" i="14"/>
  <c r="G24" i="14"/>
  <c r="O24" i="14"/>
  <c r="F25" i="14"/>
  <c r="N25" i="14"/>
  <c r="E26" i="14"/>
  <c r="M26" i="14"/>
  <c r="D27" i="14"/>
  <c r="L27" i="14"/>
  <c r="C28" i="14"/>
  <c r="K28" i="14"/>
  <c r="B29" i="14"/>
  <c r="J29" i="14"/>
  <c r="A30" i="14"/>
  <c r="I30" i="14"/>
  <c r="Q30" i="14"/>
  <c r="H31" i="14"/>
  <c r="P31" i="14"/>
  <c r="G32" i="14"/>
  <c r="O32" i="14"/>
  <c r="F33" i="14"/>
  <c r="N33" i="14"/>
  <c r="E34" i="14"/>
  <c r="M34" i="14"/>
  <c r="D35" i="14"/>
  <c r="L35" i="14"/>
  <c r="C36" i="14"/>
  <c r="I36" i="14"/>
  <c r="N36" i="14"/>
  <c r="B37" i="14"/>
  <c r="H37" i="14"/>
  <c r="M37" i="14"/>
  <c r="A38" i="14"/>
  <c r="G38" i="14"/>
  <c r="L38" i="14"/>
  <c r="Q38" i="14"/>
  <c r="F39" i="14"/>
  <c r="K39" i="14"/>
  <c r="P39" i="14"/>
  <c r="E40" i="14"/>
  <c r="J40" i="14"/>
  <c r="O40" i="14"/>
  <c r="D41" i="14"/>
  <c r="I41" i="14"/>
  <c r="N41" i="14"/>
  <c r="C42" i="14"/>
  <c r="H42" i="14"/>
  <c r="M42" i="14"/>
  <c r="B43" i="14"/>
  <c r="F43" i="14"/>
  <c r="J43" i="14"/>
  <c r="N43" i="14"/>
  <c r="A44" i="14"/>
  <c r="E44" i="14"/>
  <c r="I44" i="14"/>
  <c r="M44" i="14"/>
  <c r="Q44" i="14"/>
  <c r="D45" i="14"/>
  <c r="H45" i="14"/>
  <c r="L45" i="14"/>
  <c r="P45" i="14"/>
  <c r="C46" i="14"/>
  <c r="G46" i="14"/>
  <c r="K46" i="14"/>
  <c r="O46" i="14"/>
  <c r="B47" i="14"/>
  <c r="F47" i="14"/>
  <c r="J47" i="14"/>
  <c r="N47" i="14"/>
  <c r="A48" i="14"/>
  <c r="E48" i="14"/>
  <c r="I48" i="14"/>
  <c r="M48" i="14"/>
  <c r="Q48" i="14"/>
  <c r="D49" i="14"/>
  <c r="H49" i="14"/>
  <c r="L49" i="14"/>
  <c r="P49" i="14"/>
  <c r="C50" i="14"/>
  <c r="G50" i="14"/>
  <c r="K50" i="14"/>
  <c r="O50" i="14"/>
  <c r="B51" i="14"/>
  <c r="F51" i="14"/>
  <c r="J51" i="14"/>
  <c r="N51" i="14"/>
  <c r="A52" i="14"/>
  <c r="E52" i="14"/>
  <c r="I52" i="14"/>
  <c r="M52" i="14"/>
  <c r="Q52" i="14"/>
  <c r="D53" i="14"/>
  <c r="H53" i="14"/>
  <c r="L53" i="14"/>
  <c r="P53" i="14"/>
  <c r="C54" i="14"/>
  <c r="G54" i="14"/>
  <c r="K54" i="14"/>
  <c r="O54" i="14"/>
  <c r="B55" i="14"/>
  <c r="F55" i="14"/>
  <c r="J55" i="14"/>
  <c r="N55" i="14"/>
  <c r="A56" i="14"/>
  <c r="E56" i="14"/>
  <c r="I56" i="14"/>
  <c r="M56" i="14"/>
  <c r="Q56" i="14"/>
  <c r="D57" i="14"/>
  <c r="H57" i="14"/>
  <c r="L57" i="14"/>
  <c r="P57" i="14"/>
  <c r="C58" i="14"/>
  <c r="G58" i="14"/>
  <c r="K58" i="14"/>
  <c r="O58" i="14"/>
  <c r="B59" i="14"/>
  <c r="F59" i="14"/>
  <c r="J59" i="14"/>
  <c r="N59" i="14"/>
  <c r="A60" i="14"/>
  <c r="E60" i="14"/>
  <c r="I60" i="14"/>
  <c r="M60" i="14"/>
  <c r="Q60" i="14"/>
  <c r="D61" i="14"/>
  <c r="H61" i="14"/>
  <c r="L61" i="14"/>
  <c r="P61" i="14"/>
  <c r="C62" i="14"/>
  <c r="G62" i="14"/>
  <c r="K62" i="14"/>
  <c r="O62" i="14"/>
  <c r="B63" i="14"/>
  <c r="F63" i="14"/>
  <c r="J63" i="14"/>
  <c r="N63" i="14"/>
  <c r="A64" i="14"/>
  <c r="E64" i="14"/>
  <c r="I64" i="14"/>
  <c r="M64" i="14"/>
  <c r="Q64" i="14"/>
  <c r="D65" i="14"/>
  <c r="H65" i="14"/>
  <c r="L65" i="14"/>
  <c r="P65" i="14"/>
  <c r="C66" i="14"/>
  <c r="G66" i="14"/>
  <c r="K66" i="14"/>
  <c r="O66" i="14"/>
  <c r="B67" i="14"/>
  <c r="F67" i="14"/>
  <c r="J67" i="14"/>
  <c r="N67" i="14"/>
  <c r="A68" i="14"/>
  <c r="E68" i="14"/>
  <c r="I68" i="14"/>
  <c r="M68" i="14"/>
  <c r="Q68" i="14"/>
  <c r="D69" i="14"/>
  <c r="H69" i="14"/>
  <c r="L69" i="14"/>
  <c r="P69" i="14"/>
  <c r="C70" i="14"/>
  <c r="G70" i="14"/>
  <c r="K70" i="14"/>
  <c r="O70" i="14"/>
  <c r="B71" i="14"/>
  <c r="F71" i="14"/>
  <c r="J71" i="14"/>
  <c r="N71" i="14"/>
  <c r="A72" i="14"/>
  <c r="E72" i="14"/>
  <c r="I72" i="14"/>
  <c r="M72" i="14"/>
  <c r="Q72" i="14"/>
  <c r="D73" i="14"/>
  <c r="H73" i="14"/>
  <c r="L73" i="14"/>
  <c r="P73" i="14"/>
  <c r="C74" i="14"/>
  <c r="G74" i="14"/>
  <c r="K74" i="14"/>
  <c r="O74" i="14"/>
  <c r="B75" i="14"/>
  <c r="F75" i="14"/>
  <c r="J75" i="14"/>
  <c r="N75" i="14"/>
  <c r="E90" i="15"/>
  <c r="D91" i="15"/>
  <c r="C92" i="15"/>
  <c r="B93" i="15"/>
  <c r="A94" i="15"/>
  <c r="Q94" i="15"/>
  <c r="P95" i="15"/>
  <c r="O96" i="15"/>
  <c r="N97" i="15"/>
  <c r="M98" i="15"/>
  <c r="L99" i="15"/>
  <c r="K100" i="15"/>
  <c r="M1" i="15"/>
  <c r="K2" i="14"/>
  <c r="J3" i="14"/>
  <c r="I4" i="14"/>
  <c r="H5" i="14"/>
  <c r="G6" i="14"/>
  <c r="F7" i="14"/>
  <c r="E8" i="14"/>
  <c r="D9" i="14"/>
  <c r="C10" i="14"/>
  <c r="B11" i="14"/>
  <c r="A12" i="14"/>
  <c r="Q12" i="14"/>
  <c r="L13" i="14"/>
  <c r="C14" i="14"/>
  <c r="K14" i="14"/>
  <c r="B15" i="14"/>
  <c r="J15" i="14"/>
  <c r="A16" i="14"/>
  <c r="I16" i="14"/>
  <c r="Q16" i="14"/>
  <c r="H17" i="14"/>
  <c r="P17" i="14"/>
  <c r="G18" i="14"/>
  <c r="O18" i="14"/>
  <c r="F19" i="14"/>
  <c r="N19" i="14"/>
  <c r="E20" i="14"/>
  <c r="M20" i="14"/>
  <c r="D21" i="14"/>
  <c r="L21" i="14"/>
  <c r="C22" i="14"/>
  <c r="K22" i="14"/>
  <c r="B23" i="14"/>
  <c r="J23" i="14"/>
  <c r="A24" i="14"/>
  <c r="I24" i="14"/>
  <c r="Q24" i="14"/>
  <c r="H25" i="14"/>
  <c r="P25" i="14"/>
  <c r="G26" i="14"/>
  <c r="O26" i="14"/>
  <c r="F27" i="14"/>
  <c r="N27" i="14"/>
  <c r="E28" i="14"/>
  <c r="M28" i="14"/>
  <c r="D29" i="14"/>
  <c r="L29" i="14"/>
  <c r="C30" i="14"/>
  <c r="K30" i="14"/>
  <c r="B31" i="14"/>
  <c r="J31" i="14"/>
  <c r="A32" i="14"/>
  <c r="I32" i="14"/>
  <c r="Q32" i="14"/>
  <c r="H33" i="14"/>
  <c r="P33" i="14"/>
  <c r="G34" i="14"/>
  <c r="O34" i="14"/>
  <c r="F35" i="14"/>
  <c r="N35" i="14"/>
  <c r="E36" i="14"/>
  <c r="J36" i="14"/>
  <c r="O36" i="14"/>
  <c r="D37" i="14"/>
  <c r="I37" i="14"/>
  <c r="N37" i="14"/>
  <c r="C38" i="14"/>
  <c r="H38" i="14"/>
  <c r="M38" i="14"/>
  <c r="B39" i="14"/>
  <c r="G39" i="14"/>
  <c r="L39" i="14"/>
  <c r="A40" i="14"/>
  <c r="F40" i="14"/>
  <c r="K40" i="14"/>
  <c r="Q40" i="14"/>
  <c r="E41" i="14"/>
  <c r="J41" i="14"/>
  <c r="P41" i="14"/>
  <c r="D42" i="14"/>
  <c r="I42" i="14"/>
  <c r="O42" i="14"/>
  <c r="C43" i="14"/>
  <c r="G43" i="14"/>
  <c r="K43" i="14"/>
  <c r="O43" i="14"/>
  <c r="B44" i="14"/>
  <c r="F44" i="14"/>
  <c r="J44" i="14"/>
  <c r="N44" i="14"/>
  <c r="A45" i="14"/>
  <c r="E45" i="14"/>
  <c r="I45" i="14"/>
  <c r="M45" i="14"/>
  <c r="Q45" i="14"/>
  <c r="D46" i="14"/>
  <c r="H46" i="14"/>
  <c r="L46" i="14"/>
  <c r="P46" i="14"/>
  <c r="C47" i="14"/>
  <c r="G47" i="14"/>
  <c r="K47" i="14"/>
  <c r="O47" i="14"/>
  <c r="B48" i="14"/>
  <c r="F48" i="14"/>
  <c r="J48" i="14"/>
  <c r="N48" i="14"/>
  <c r="A49" i="14"/>
  <c r="E49" i="14"/>
  <c r="I49" i="14"/>
  <c r="M49" i="14"/>
  <c r="Q49" i="14"/>
  <c r="D50" i="14"/>
  <c r="H50" i="14"/>
  <c r="L50" i="14"/>
  <c r="P50" i="14"/>
  <c r="C51" i="14"/>
  <c r="G51" i="14"/>
  <c r="K51" i="14"/>
  <c r="O51" i="14"/>
  <c r="B52" i="14"/>
  <c r="F52" i="14"/>
  <c r="J52" i="14"/>
  <c r="N52" i="14"/>
  <c r="A53" i="14"/>
  <c r="E53" i="14"/>
  <c r="I53" i="14"/>
  <c r="M53" i="14"/>
  <c r="Q53" i="14"/>
  <c r="D54" i="14"/>
  <c r="H54" i="14"/>
  <c r="L54" i="14"/>
  <c r="P54" i="14"/>
  <c r="C55" i="14"/>
  <c r="G55" i="14"/>
  <c r="K55" i="14"/>
  <c r="O55" i="14"/>
  <c r="B56" i="14"/>
  <c r="F56" i="14"/>
  <c r="J56" i="14"/>
  <c r="N56" i="14"/>
  <c r="A57" i="14"/>
  <c r="E57" i="14"/>
  <c r="I57" i="14"/>
  <c r="M57" i="14"/>
  <c r="Q57" i="14"/>
  <c r="D58" i="14"/>
  <c r="H58" i="14"/>
  <c r="L58" i="14"/>
  <c r="P58" i="14"/>
  <c r="C59" i="14"/>
  <c r="G59" i="14"/>
  <c r="K59" i="14"/>
  <c r="O59" i="14"/>
  <c r="B60" i="14"/>
  <c r="F60" i="14"/>
  <c r="J60" i="14"/>
  <c r="I61" i="14"/>
  <c r="H62" i="14"/>
  <c r="G63" i="14"/>
  <c r="F64" i="14"/>
  <c r="E65" i="14"/>
  <c r="D66" i="14"/>
  <c r="C67" i="14"/>
  <c r="B68" i="14"/>
  <c r="A69" i="14"/>
  <c r="Q69" i="14"/>
  <c r="P70" i="14"/>
  <c r="O71" i="14"/>
  <c r="N72" i="14"/>
  <c r="M73" i="14"/>
  <c r="D74" i="14"/>
  <c r="L74" i="14"/>
  <c r="C75" i="14"/>
  <c r="K75" i="14"/>
  <c r="A76" i="14"/>
  <c r="E76" i="14"/>
  <c r="I76" i="14"/>
  <c r="M76" i="14"/>
  <c r="Q76" i="14"/>
  <c r="D77" i="14"/>
  <c r="H77" i="14"/>
  <c r="L77" i="14"/>
  <c r="P77" i="14"/>
  <c r="C78" i="14"/>
  <c r="G78" i="14"/>
  <c r="K78" i="14"/>
  <c r="O78" i="14"/>
  <c r="B79" i="14"/>
  <c r="F79" i="14"/>
  <c r="J79" i="14"/>
  <c r="N79" i="14"/>
  <c r="A80" i="14"/>
  <c r="E80" i="14"/>
  <c r="I80" i="14"/>
  <c r="M80" i="14"/>
  <c r="Q80" i="14"/>
  <c r="D81" i="14"/>
  <c r="H81" i="14"/>
  <c r="L81" i="14"/>
  <c r="P81" i="14"/>
  <c r="C82" i="14"/>
  <c r="G82" i="14"/>
  <c r="K82" i="14"/>
  <c r="O82" i="14"/>
  <c r="B83" i="14"/>
  <c r="F83" i="14"/>
  <c r="J83" i="14"/>
  <c r="N83" i="14"/>
  <c r="A84" i="14"/>
  <c r="E84" i="14"/>
  <c r="I84" i="14"/>
  <c r="M84" i="14"/>
  <c r="Q84" i="14"/>
  <c r="D85" i="14"/>
  <c r="H85" i="14"/>
  <c r="L85" i="14"/>
  <c r="P85" i="14"/>
  <c r="C86" i="14"/>
  <c r="G86" i="14"/>
  <c r="K86" i="14"/>
  <c r="O86" i="14"/>
  <c r="B87" i="14"/>
  <c r="F87" i="14"/>
  <c r="J87" i="14"/>
  <c r="N87" i="14"/>
  <c r="A88" i="14"/>
  <c r="E88" i="14"/>
  <c r="I88" i="14"/>
  <c r="M88" i="14"/>
  <c r="Q88" i="14"/>
  <c r="D89" i="14"/>
  <c r="H89" i="14"/>
  <c r="L89" i="14"/>
  <c r="P89" i="14"/>
  <c r="C90" i="14"/>
  <c r="G90" i="14"/>
  <c r="K90" i="14"/>
  <c r="O90" i="14"/>
  <c r="B91" i="14"/>
  <c r="F91" i="14"/>
  <c r="J91" i="14"/>
  <c r="N91" i="14"/>
  <c r="A92" i="14"/>
  <c r="E92" i="14"/>
  <c r="I92" i="14"/>
  <c r="M92" i="14"/>
  <c r="Q92" i="14"/>
  <c r="D93" i="14"/>
  <c r="H93" i="14"/>
  <c r="L93" i="14"/>
  <c r="P93" i="14"/>
  <c r="C94" i="14"/>
  <c r="G94" i="14"/>
  <c r="K94" i="14"/>
  <c r="O94" i="14"/>
  <c r="B95" i="14"/>
  <c r="F95" i="14"/>
  <c r="J95" i="14"/>
  <c r="N95" i="14"/>
  <c r="A96" i="14"/>
  <c r="E96" i="14"/>
  <c r="I96" i="14"/>
  <c r="M96" i="14"/>
  <c r="Q96" i="14"/>
  <c r="D97" i="14"/>
  <c r="H97" i="14"/>
  <c r="L97" i="14"/>
  <c r="P97" i="14"/>
  <c r="C98" i="14"/>
  <c r="G98" i="14"/>
  <c r="K98" i="14"/>
  <c r="O98" i="14"/>
  <c r="B99" i="14"/>
  <c r="F99" i="14"/>
  <c r="J99" i="14"/>
  <c r="N99" i="14"/>
  <c r="A100" i="14"/>
  <c r="E100" i="14"/>
  <c r="I100" i="14"/>
  <c r="M100" i="14"/>
  <c r="Q100" i="14"/>
  <c r="E1" i="14"/>
  <c r="J1" i="14"/>
  <c r="O1" i="14"/>
  <c r="A100" i="13"/>
  <c r="E100" i="13"/>
  <c r="I100" i="13"/>
  <c r="M100" i="13"/>
  <c r="Q100" i="13"/>
  <c r="D2" i="13"/>
  <c r="I2" i="13"/>
  <c r="N2" i="13"/>
  <c r="A3" i="13"/>
  <c r="E3" i="13"/>
  <c r="I3" i="13"/>
  <c r="M3" i="13"/>
  <c r="Q3" i="13"/>
  <c r="D4" i="13"/>
  <c r="H4" i="13"/>
  <c r="L4" i="13"/>
  <c r="P4" i="13"/>
  <c r="C5" i="13"/>
  <c r="G5" i="13"/>
  <c r="K5" i="13"/>
  <c r="O5" i="13"/>
  <c r="B6" i="13"/>
  <c r="F6" i="13"/>
  <c r="J6" i="13"/>
  <c r="N6" i="13"/>
  <c r="A7" i="13"/>
  <c r="E7" i="13"/>
  <c r="I7" i="13"/>
  <c r="M7" i="13"/>
  <c r="Q7" i="13"/>
  <c r="D8" i="13"/>
  <c r="H8" i="13"/>
  <c r="L8" i="13"/>
  <c r="P8" i="13"/>
  <c r="C9" i="13"/>
  <c r="G9" i="13"/>
  <c r="K9" i="13"/>
  <c r="O9" i="13"/>
  <c r="B10" i="13"/>
  <c r="F10" i="13"/>
  <c r="J10" i="13"/>
  <c r="N10" i="13"/>
  <c r="A11" i="13"/>
  <c r="E11" i="13"/>
  <c r="I11" i="13"/>
  <c r="M11" i="13"/>
  <c r="Q11" i="13"/>
  <c r="D12" i="13"/>
  <c r="H12" i="13"/>
  <c r="L12" i="13"/>
  <c r="P12" i="13"/>
  <c r="C13" i="13"/>
  <c r="G13" i="13"/>
  <c r="K13" i="13"/>
  <c r="O13" i="13"/>
  <c r="B14" i="13"/>
  <c r="F14" i="13"/>
  <c r="J14" i="13"/>
  <c r="N14" i="13"/>
  <c r="A15" i="13"/>
  <c r="E15" i="13"/>
  <c r="I15" i="13"/>
  <c r="M15" i="13"/>
  <c r="Q15" i="13"/>
  <c r="D16" i="13"/>
  <c r="H16" i="13"/>
  <c r="L16" i="13"/>
  <c r="P16" i="13"/>
  <c r="C17" i="13"/>
  <c r="G17" i="13"/>
  <c r="K17" i="13"/>
  <c r="O17" i="13"/>
  <c r="B18" i="13"/>
  <c r="F18" i="13"/>
  <c r="J18" i="13"/>
  <c r="N18" i="13"/>
  <c r="A19" i="13"/>
  <c r="E19" i="13"/>
  <c r="I19" i="13"/>
  <c r="M19" i="13"/>
  <c r="Q19" i="13"/>
  <c r="D20" i="13"/>
  <c r="H20" i="13"/>
  <c r="L20" i="13"/>
  <c r="P20" i="13"/>
  <c r="C21" i="13"/>
  <c r="G21" i="13"/>
  <c r="K21" i="13"/>
  <c r="O21" i="13"/>
  <c r="B22" i="13"/>
  <c r="F22" i="13"/>
  <c r="J22" i="13"/>
  <c r="N22" i="13"/>
  <c r="A23" i="13"/>
  <c r="E23" i="13"/>
  <c r="I23" i="13"/>
  <c r="M23" i="13"/>
  <c r="Q23" i="13"/>
  <c r="D24" i="13"/>
  <c r="H24" i="13"/>
  <c r="L24" i="13"/>
  <c r="P24" i="13"/>
  <c r="C25" i="13"/>
  <c r="G25" i="13"/>
  <c r="K25" i="13"/>
  <c r="O25" i="13"/>
  <c r="B26" i="13"/>
  <c r="F26" i="13"/>
  <c r="J26" i="13"/>
  <c r="N26" i="13"/>
  <c r="A27" i="13"/>
  <c r="E27" i="13"/>
  <c r="I27" i="13"/>
  <c r="M27" i="13"/>
  <c r="Q27" i="13"/>
  <c r="D28" i="13"/>
  <c r="H28" i="13"/>
  <c r="L28" i="13"/>
  <c r="P28" i="13"/>
  <c r="C29" i="13"/>
  <c r="G29" i="13"/>
  <c r="K29" i="13"/>
  <c r="O29" i="13"/>
  <c r="B30" i="13"/>
  <c r="F30" i="13"/>
  <c r="J30" i="13"/>
  <c r="N30" i="13"/>
  <c r="A31" i="13"/>
  <c r="E31" i="13"/>
  <c r="I31" i="13"/>
  <c r="M31" i="13"/>
  <c r="Q31" i="13"/>
  <c r="D32" i="13"/>
  <c r="H32" i="13"/>
  <c r="L32" i="13"/>
  <c r="P32" i="13"/>
  <c r="C33" i="13"/>
  <c r="G33" i="13"/>
  <c r="K33" i="13"/>
  <c r="O33" i="13"/>
  <c r="B34" i="13"/>
  <c r="F34" i="13"/>
  <c r="J34" i="13"/>
  <c r="N34" i="13"/>
  <c r="A35" i="13"/>
  <c r="E35" i="13"/>
  <c r="I35" i="13"/>
  <c r="M35" i="13"/>
  <c r="Q35" i="13"/>
  <c r="D36" i="13"/>
  <c r="H36" i="13"/>
  <c r="L36" i="13"/>
  <c r="P36" i="13"/>
  <c r="C37" i="13"/>
  <c r="G37" i="13"/>
  <c r="K37" i="13"/>
  <c r="O37" i="13"/>
  <c r="B38" i="13"/>
  <c r="F38" i="13"/>
  <c r="J38" i="13"/>
  <c r="N38" i="13"/>
  <c r="A39" i="13"/>
  <c r="E39" i="13"/>
  <c r="I39" i="13"/>
  <c r="M39" i="13"/>
  <c r="Q39" i="13"/>
  <c r="D40" i="13"/>
  <c r="H40" i="13"/>
  <c r="L40" i="13"/>
  <c r="P40" i="13"/>
  <c r="C41" i="13"/>
  <c r="G41" i="13"/>
  <c r="K41" i="13"/>
  <c r="O41" i="13"/>
  <c r="B42" i="13"/>
  <c r="F42" i="13"/>
  <c r="J42" i="13"/>
  <c r="N42" i="13"/>
  <c r="A43" i="13"/>
  <c r="E43" i="13"/>
  <c r="I43" i="13"/>
  <c r="M43" i="13"/>
  <c r="Q43" i="13"/>
  <c r="D44" i="13"/>
  <c r="H44" i="13"/>
  <c r="L44" i="13"/>
  <c r="P44" i="13"/>
  <c r="C45" i="13"/>
  <c r="G45" i="13"/>
  <c r="K45" i="13"/>
  <c r="O45" i="13"/>
  <c r="B46" i="13"/>
  <c r="F46" i="13"/>
  <c r="J46" i="13"/>
  <c r="N46" i="13"/>
  <c r="A47" i="13"/>
  <c r="E47" i="13"/>
  <c r="I47" i="13"/>
  <c r="M47" i="13"/>
  <c r="Q47" i="13"/>
  <c r="D48" i="13"/>
  <c r="H48" i="13"/>
  <c r="L48" i="13"/>
  <c r="P48" i="13"/>
  <c r="C49" i="13"/>
  <c r="N60" i="14"/>
  <c r="M61" i="14"/>
  <c r="L62" i="14"/>
  <c r="K63" i="14"/>
  <c r="J64" i="14"/>
  <c r="I65" i="14"/>
  <c r="H66" i="14"/>
  <c r="G67" i="14"/>
  <c r="F68" i="14"/>
  <c r="E69" i="14"/>
  <c r="D70" i="14"/>
  <c r="C71" i="14"/>
  <c r="B72" i="14"/>
  <c r="A73" i="14"/>
  <c r="O73" i="14"/>
  <c r="F74" i="14"/>
  <c r="N74" i="14"/>
  <c r="E75" i="14"/>
  <c r="M75" i="14"/>
  <c r="B76" i="14"/>
  <c r="F76" i="14"/>
  <c r="J76" i="14"/>
  <c r="N76" i="14"/>
  <c r="A77" i="14"/>
  <c r="E77" i="14"/>
  <c r="I77" i="14"/>
  <c r="M77" i="14"/>
  <c r="Q77" i="14"/>
  <c r="D78" i="14"/>
  <c r="H78" i="14"/>
  <c r="L78" i="14"/>
  <c r="P78" i="14"/>
  <c r="C79" i="14"/>
  <c r="G79" i="14"/>
  <c r="K79" i="14"/>
  <c r="O79" i="14"/>
  <c r="B80" i="14"/>
  <c r="F80" i="14"/>
  <c r="J80" i="14"/>
  <c r="N80" i="14"/>
  <c r="A81" i="14"/>
  <c r="E81" i="14"/>
  <c r="I81" i="14"/>
  <c r="M81" i="14"/>
  <c r="Q81" i="14"/>
  <c r="D82" i="14"/>
  <c r="H82" i="14"/>
  <c r="L82" i="14"/>
  <c r="P82" i="14"/>
  <c r="C83" i="14"/>
  <c r="G83" i="14"/>
  <c r="K83" i="14"/>
  <c r="O83" i="14"/>
  <c r="B84" i="14"/>
  <c r="F84" i="14"/>
  <c r="J84" i="14"/>
  <c r="N84" i="14"/>
  <c r="A85" i="14"/>
  <c r="E85" i="14"/>
  <c r="I85" i="14"/>
  <c r="M85" i="14"/>
  <c r="Q85" i="14"/>
  <c r="D86" i="14"/>
  <c r="H86" i="14"/>
  <c r="L86" i="14"/>
  <c r="P86" i="14"/>
  <c r="C87" i="14"/>
  <c r="G87" i="14"/>
  <c r="K87" i="14"/>
  <c r="O87" i="14"/>
  <c r="B88" i="14"/>
  <c r="F88" i="14"/>
  <c r="J88" i="14"/>
  <c r="N88" i="14"/>
  <c r="A89" i="14"/>
  <c r="E89" i="14"/>
  <c r="I89" i="14"/>
  <c r="M89" i="14"/>
  <c r="Q89" i="14"/>
  <c r="D90" i="14"/>
  <c r="H90" i="14"/>
  <c r="L90" i="14"/>
  <c r="P90" i="14"/>
  <c r="C91" i="14"/>
  <c r="G91" i="14"/>
  <c r="K91" i="14"/>
  <c r="O91" i="14"/>
  <c r="B92" i="14"/>
  <c r="F92" i="14"/>
  <c r="J92" i="14"/>
  <c r="N92" i="14"/>
  <c r="A93" i="14"/>
  <c r="E93" i="14"/>
  <c r="I93" i="14"/>
  <c r="M93" i="14"/>
  <c r="Q93" i="14"/>
  <c r="D94" i="14"/>
  <c r="H94" i="14"/>
  <c r="L94" i="14"/>
  <c r="P94" i="14"/>
  <c r="C95" i="14"/>
  <c r="G95" i="14"/>
  <c r="K95" i="14"/>
  <c r="O95" i="14"/>
  <c r="B96" i="14"/>
  <c r="F96" i="14"/>
  <c r="J96" i="14"/>
  <c r="N96" i="14"/>
  <c r="A97" i="14"/>
  <c r="E97" i="14"/>
  <c r="I97" i="14"/>
  <c r="M97" i="14"/>
  <c r="Q97" i="14"/>
  <c r="D98" i="14"/>
  <c r="H98" i="14"/>
  <c r="L98" i="14"/>
  <c r="P98" i="14"/>
  <c r="C99" i="14"/>
  <c r="G99" i="14"/>
  <c r="K99" i="14"/>
  <c r="O99" i="14"/>
  <c r="B100" i="14"/>
  <c r="F100" i="14"/>
  <c r="J100" i="14"/>
  <c r="N100" i="14"/>
  <c r="B1" i="14"/>
  <c r="A1" i="22" s="1"/>
  <c r="F1" i="14"/>
  <c r="L1" i="14"/>
  <c r="P1" i="14"/>
  <c r="B100" i="13"/>
  <c r="F100" i="13"/>
  <c r="J100" i="13"/>
  <c r="N100" i="13"/>
  <c r="A2" i="13"/>
  <c r="E2" i="13"/>
  <c r="J2" i="13"/>
  <c r="O2" i="13"/>
  <c r="B3" i="13"/>
  <c r="F3" i="13"/>
  <c r="J3" i="13"/>
  <c r="N3" i="13"/>
  <c r="A4" i="13"/>
  <c r="E4" i="13"/>
  <c r="I4" i="13"/>
  <c r="M4" i="13"/>
  <c r="Q4" i="13"/>
  <c r="D5" i="13"/>
  <c r="H5" i="13"/>
  <c r="L5" i="13"/>
  <c r="P5" i="13"/>
  <c r="C6" i="13"/>
  <c r="G6" i="13"/>
  <c r="K6" i="13"/>
  <c r="O6" i="13"/>
  <c r="B7" i="13"/>
  <c r="F7" i="13"/>
  <c r="J7" i="13"/>
  <c r="N7" i="13"/>
  <c r="A8" i="13"/>
  <c r="E8" i="13"/>
  <c r="I8" i="13"/>
  <c r="M8" i="13"/>
  <c r="Q8" i="13"/>
  <c r="D9" i="13"/>
  <c r="H9" i="13"/>
  <c r="L9" i="13"/>
  <c r="P9" i="13"/>
  <c r="C10" i="13"/>
  <c r="G10" i="13"/>
  <c r="K10" i="13"/>
  <c r="O10" i="13"/>
  <c r="B11" i="13"/>
  <c r="F11" i="13"/>
  <c r="J11" i="13"/>
  <c r="N11" i="13"/>
  <c r="A12" i="13"/>
  <c r="E12" i="13"/>
  <c r="I12" i="13"/>
  <c r="M12" i="13"/>
  <c r="Q12" i="13"/>
  <c r="D13" i="13"/>
  <c r="H13" i="13"/>
  <c r="L13" i="13"/>
  <c r="P13" i="13"/>
  <c r="C14" i="13"/>
  <c r="G14" i="13"/>
  <c r="K14" i="13"/>
  <c r="O14" i="13"/>
  <c r="B15" i="13"/>
  <c r="F15" i="13"/>
  <c r="J15" i="13"/>
  <c r="N15" i="13"/>
  <c r="A16" i="13"/>
  <c r="E16" i="13"/>
  <c r="I16" i="13"/>
  <c r="M16" i="13"/>
  <c r="Q16" i="13"/>
  <c r="D17" i="13"/>
  <c r="H17" i="13"/>
  <c r="L17" i="13"/>
  <c r="P17" i="13"/>
  <c r="C18" i="13"/>
  <c r="G18" i="13"/>
  <c r="K18" i="13"/>
  <c r="O18" i="13"/>
  <c r="B19" i="13"/>
  <c r="F19" i="13"/>
  <c r="J19" i="13"/>
  <c r="N19" i="13"/>
  <c r="A20" i="13"/>
  <c r="E20" i="13"/>
  <c r="I20" i="13"/>
  <c r="M20" i="13"/>
  <c r="Q20" i="13"/>
  <c r="D21" i="13"/>
  <c r="H21" i="13"/>
  <c r="L21" i="13"/>
  <c r="P21" i="13"/>
  <c r="C22" i="13"/>
  <c r="G22" i="13"/>
  <c r="K22" i="13"/>
  <c r="O22" i="13"/>
  <c r="B23" i="13"/>
  <c r="F23" i="13"/>
  <c r="J23" i="13"/>
  <c r="N23" i="13"/>
  <c r="A24" i="13"/>
  <c r="E24" i="13"/>
  <c r="I24" i="13"/>
  <c r="M24" i="13"/>
  <c r="Q24" i="13"/>
  <c r="D25" i="13"/>
  <c r="H25" i="13"/>
  <c r="L25" i="13"/>
  <c r="P25" i="13"/>
  <c r="C26" i="13"/>
  <c r="G26" i="13"/>
  <c r="K26" i="13"/>
  <c r="O26" i="13"/>
  <c r="B27" i="13"/>
  <c r="F27" i="13"/>
  <c r="J27" i="13"/>
  <c r="N27" i="13"/>
  <c r="A28" i="13"/>
  <c r="E28" i="13"/>
  <c r="I28" i="13"/>
  <c r="M28" i="13"/>
  <c r="Q28" i="13"/>
  <c r="D29" i="13"/>
  <c r="H29" i="13"/>
  <c r="L29" i="13"/>
  <c r="P29" i="13"/>
  <c r="C30" i="13"/>
  <c r="G30" i="13"/>
  <c r="K30" i="13"/>
  <c r="O30" i="13"/>
  <c r="B31" i="13"/>
  <c r="F31" i="13"/>
  <c r="J31" i="13"/>
  <c r="N31" i="13"/>
  <c r="A32" i="13"/>
  <c r="E32" i="13"/>
  <c r="I32" i="13"/>
  <c r="M32" i="13"/>
  <c r="Q32" i="13"/>
  <c r="D33" i="13"/>
  <c r="H33" i="13"/>
  <c r="L33" i="13"/>
  <c r="P33" i="13"/>
  <c r="C34" i="13"/>
  <c r="G34" i="13"/>
  <c r="K34" i="13"/>
  <c r="O34" i="13"/>
  <c r="B35" i="13"/>
  <c r="F35" i="13"/>
  <c r="J35" i="13"/>
  <c r="N35" i="13"/>
  <c r="A36" i="13"/>
  <c r="E36" i="13"/>
  <c r="I36" i="13"/>
  <c r="M36" i="13"/>
  <c r="Q36" i="13"/>
  <c r="D37" i="13"/>
  <c r="H37" i="13"/>
  <c r="L37" i="13"/>
  <c r="P37" i="13"/>
  <c r="C38" i="13"/>
  <c r="G38" i="13"/>
  <c r="K38" i="13"/>
  <c r="O38" i="13"/>
  <c r="B39" i="13"/>
  <c r="F39" i="13"/>
  <c r="J39" i="13"/>
  <c r="N39" i="13"/>
  <c r="A40" i="13"/>
  <c r="E40" i="13"/>
  <c r="I40" i="13"/>
  <c r="M40" i="13"/>
  <c r="Q40" i="13"/>
  <c r="D41" i="13"/>
  <c r="H41" i="13"/>
  <c r="L41" i="13"/>
  <c r="P41" i="13"/>
  <c r="C42" i="13"/>
  <c r="G42" i="13"/>
  <c r="K42" i="13"/>
  <c r="O42" i="13"/>
  <c r="B43" i="13"/>
  <c r="F43" i="13"/>
  <c r="J43" i="13"/>
  <c r="N43" i="13"/>
  <c r="A44" i="13"/>
  <c r="E44" i="13"/>
  <c r="I44" i="13"/>
  <c r="M44" i="13"/>
  <c r="Q44" i="13"/>
  <c r="D45" i="13"/>
  <c r="H45" i="13"/>
  <c r="L45" i="13"/>
  <c r="P45" i="13"/>
  <c r="C46" i="13"/>
  <c r="G46" i="13"/>
  <c r="K46" i="13"/>
  <c r="O46" i="13"/>
  <c r="B47" i="13"/>
  <c r="F47" i="13"/>
  <c r="J47" i="13"/>
  <c r="N47" i="13"/>
  <c r="A48" i="13"/>
  <c r="E48" i="13"/>
  <c r="I48" i="13"/>
  <c r="M48" i="13"/>
  <c r="Q48" i="13"/>
  <c r="D49" i="13"/>
  <c r="H49" i="13"/>
  <c r="L49" i="13"/>
  <c r="P49" i="13"/>
  <c r="C50" i="13"/>
  <c r="G50" i="13"/>
  <c r="K50" i="13"/>
  <c r="O50" i="13"/>
  <c r="A61" i="14"/>
  <c r="Q61" i="14"/>
  <c r="P62" i="14"/>
  <c r="O63" i="14"/>
  <c r="N64" i="14"/>
  <c r="M65" i="14"/>
  <c r="L66" i="14"/>
  <c r="K67" i="14"/>
  <c r="J68" i="14"/>
  <c r="I69" i="14"/>
  <c r="H70" i="14"/>
  <c r="G71" i="14"/>
  <c r="F72" i="14"/>
  <c r="E73" i="14"/>
  <c r="Q73" i="14"/>
  <c r="H74" i="14"/>
  <c r="P74" i="14"/>
  <c r="G75" i="14"/>
  <c r="O75" i="14"/>
  <c r="C76" i="14"/>
  <c r="G76" i="14"/>
  <c r="K76" i="14"/>
  <c r="O76" i="14"/>
  <c r="B77" i="14"/>
  <c r="F77" i="14"/>
  <c r="J77" i="14"/>
  <c r="N77" i="14"/>
  <c r="A78" i="14"/>
  <c r="E78" i="14"/>
  <c r="I78" i="14"/>
  <c r="M78" i="14"/>
  <c r="Q78" i="14"/>
  <c r="D79" i="14"/>
  <c r="H79" i="14"/>
  <c r="L79" i="14"/>
  <c r="P79" i="14"/>
  <c r="C80" i="14"/>
  <c r="G80" i="14"/>
  <c r="K80" i="14"/>
  <c r="O80" i="14"/>
  <c r="B81" i="14"/>
  <c r="F81" i="14"/>
  <c r="J81" i="14"/>
  <c r="N81" i="14"/>
  <c r="A82" i="14"/>
  <c r="E82" i="14"/>
  <c r="I82" i="14"/>
  <c r="M82" i="14"/>
  <c r="Q82" i="14"/>
  <c r="D83" i="14"/>
  <c r="H83" i="14"/>
  <c r="L83" i="14"/>
  <c r="P83" i="14"/>
  <c r="C84" i="14"/>
  <c r="G84" i="14"/>
  <c r="K84" i="14"/>
  <c r="O84" i="14"/>
  <c r="B85" i="14"/>
  <c r="F85" i="14"/>
  <c r="J85" i="14"/>
  <c r="N85" i="14"/>
  <c r="A86" i="14"/>
  <c r="E86" i="14"/>
  <c r="I86" i="14"/>
  <c r="M86" i="14"/>
  <c r="Q86" i="14"/>
  <c r="D87" i="14"/>
  <c r="H87" i="14"/>
  <c r="L87" i="14"/>
  <c r="P87" i="14"/>
  <c r="C88" i="14"/>
  <c r="G88" i="14"/>
  <c r="K88" i="14"/>
  <c r="O88" i="14"/>
  <c r="B89" i="14"/>
  <c r="F89" i="14"/>
  <c r="J89" i="14"/>
  <c r="N89" i="14"/>
  <c r="A90" i="14"/>
  <c r="E90" i="14"/>
  <c r="I90" i="14"/>
  <c r="M90" i="14"/>
  <c r="Q90" i="14"/>
  <c r="D91" i="14"/>
  <c r="H91" i="14"/>
  <c r="L91" i="14"/>
  <c r="P91" i="14"/>
  <c r="C92" i="14"/>
  <c r="G92" i="14"/>
  <c r="K92" i="14"/>
  <c r="O92" i="14"/>
  <c r="B93" i="14"/>
  <c r="F93" i="14"/>
  <c r="J93" i="14"/>
  <c r="N93" i="14"/>
  <c r="A94" i="14"/>
  <c r="E94" i="14"/>
  <c r="I94" i="14"/>
  <c r="M94" i="14"/>
  <c r="Q94" i="14"/>
  <c r="D95" i="14"/>
  <c r="H95" i="14"/>
  <c r="L95" i="14"/>
  <c r="P95" i="14"/>
  <c r="C96" i="14"/>
  <c r="G96" i="14"/>
  <c r="K96" i="14"/>
  <c r="O96" i="14"/>
  <c r="B97" i="14"/>
  <c r="F97" i="14"/>
  <c r="J97" i="14"/>
  <c r="N97" i="14"/>
  <c r="A98" i="14"/>
  <c r="E98" i="14"/>
  <c r="I98" i="14"/>
  <c r="M98" i="14"/>
  <c r="Q98" i="14"/>
  <c r="D99" i="14"/>
  <c r="H99" i="14"/>
  <c r="L99" i="14"/>
  <c r="P99" i="14"/>
  <c r="C100" i="14"/>
  <c r="G100" i="14"/>
  <c r="K100" i="14"/>
  <c r="O100" i="14"/>
  <c r="C1" i="14"/>
  <c r="H1" i="14"/>
  <c r="M1" i="14"/>
  <c r="Q1" i="14"/>
  <c r="C100" i="13"/>
  <c r="G100" i="13"/>
  <c r="K100" i="13"/>
  <c r="O100" i="13"/>
  <c r="B2" i="13"/>
  <c r="F2" i="13"/>
  <c r="L2" i="13"/>
  <c r="P2" i="13"/>
  <c r="C3" i="13"/>
  <c r="G3" i="13"/>
  <c r="K3" i="13"/>
  <c r="O3" i="13"/>
  <c r="B4" i="13"/>
  <c r="F4" i="13"/>
  <c r="J4" i="13"/>
  <c r="N4" i="13"/>
  <c r="A5" i="13"/>
  <c r="E5" i="13"/>
  <c r="I5" i="13"/>
  <c r="M5" i="13"/>
  <c r="Q5" i="13"/>
  <c r="D6" i="13"/>
  <c r="H6" i="13"/>
  <c r="L6" i="13"/>
  <c r="P6" i="13"/>
  <c r="C7" i="13"/>
  <c r="G7" i="13"/>
  <c r="K7" i="13"/>
  <c r="O7" i="13"/>
  <c r="B8" i="13"/>
  <c r="F8" i="13"/>
  <c r="J8" i="13"/>
  <c r="N8" i="13"/>
  <c r="A9" i="13"/>
  <c r="E9" i="13"/>
  <c r="I9" i="13"/>
  <c r="M9" i="13"/>
  <c r="Q9" i="13"/>
  <c r="D10" i="13"/>
  <c r="H10" i="13"/>
  <c r="L10" i="13"/>
  <c r="P10" i="13"/>
  <c r="C11" i="13"/>
  <c r="G11" i="13"/>
  <c r="K11" i="13"/>
  <c r="O11" i="13"/>
  <c r="B12" i="13"/>
  <c r="F12" i="13"/>
  <c r="J12" i="13"/>
  <c r="N12" i="13"/>
  <c r="A13" i="13"/>
  <c r="E13" i="13"/>
  <c r="I13" i="13"/>
  <c r="M13" i="13"/>
  <c r="Q13" i="13"/>
  <c r="D14" i="13"/>
  <c r="H14" i="13"/>
  <c r="L14" i="13"/>
  <c r="P14" i="13"/>
  <c r="C15" i="13"/>
  <c r="G15" i="13"/>
  <c r="K15" i="13"/>
  <c r="O15" i="13"/>
  <c r="B16" i="13"/>
  <c r="F16" i="13"/>
  <c r="J16" i="13"/>
  <c r="N16" i="13"/>
  <c r="A17" i="13"/>
  <c r="E17" i="13"/>
  <c r="I17" i="13"/>
  <c r="M17" i="13"/>
  <c r="Q17" i="13"/>
  <c r="D18" i="13"/>
  <c r="H18" i="13"/>
  <c r="L18" i="13"/>
  <c r="P18" i="13"/>
  <c r="C19" i="13"/>
  <c r="G19" i="13"/>
  <c r="K19" i="13"/>
  <c r="O19" i="13"/>
  <c r="B20" i="13"/>
  <c r="F20" i="13"/>
  <c r="J20" i="13"/>
  <c r="N20" i="13"/>
  <c r="A21" i="13"/>
  <c r="E21" i="13"/>
  <c r="I21" i="13"/>
  <c r="M21" i="13"/>
  <c r="Q21" i="13"/>
  <c r="D22" i="13"/>
  <c r="H22" i="13"/>
  <c r="L22" i="13"/>
  <c r="P22" i="13"/>
  <c r="C23" i="13"/>
  <c r="G23" i="13"/>
  <c r="K23" i="13"/>
  <c r="O23" i="13"/>
  <c r="B24" i="13"/>
  <c r="F24" i="13"/>
  <c r="J24" i="13"/>
  <c r="N24" i="13"/>
  <c r="A25" i="13"/>
  <c r="E25" i="13"/>
  <c r="I25" i="13"/>
  <c r="M25" i="13"/>
  <c r="Q25" i="13"/>
  <c r="D26" i="13"/>
  <c r="H26" i="13"/>
  <c r="L26" i="13"/>
  <c r="P26" i="13"/>
  <c r="C27" i="13"/>
  <c r="G27" i="13"/>
  <c r="K27" i="13"/>
  <c r="O27" i="13"/>
  <c r="B28" i="13"/>
  <c r="F28" i="13"/>
  <c r="J28" i="13"/>
  <c r="N28" i="13"/>
  <c r="A29" i="13"/>
  <c r="E29" i="13"/>
  <c r="I29" i="13"/>
  <c r="M29" i="13"/>
  <c r="Q29" i="13"/>
  <c r="D30" i="13"/>
  <c r="H30" i="13"/>
  <c r="L30" i="13"/>
  <c r="P30" i="13"/>
  <c r="C31" i="13"/>
  <c r="G31" i="13"/>
  <c r="K31" i="13"/>
  <c r="O31" i="13"/>
  <c r="B32" i="13"/>
  <c r="F32" i="13"/>
  <c r="J32" i="13"/>
  <c r="N32" i="13"/>
  <c r="A33" i="13"/>
  <c r="E33" i="13"/>
  <c r="I33" i="13"/>
  <c r="M33" i="13"/>
  <c r="Q33" i="13"/>
  <c r="D34" i="13"/>
  <c r="H34" i="13"/>
  <c r="L34" i="13"/>
  <c r="P34" i="13"/>
  <c r="C35" i="13"/>
  <c r="G35" i="13"/>
  <c r="K35" i="13"/>
  <c r="O35" i="13"/>
  <c r="B36" i="13"/>
  <c r="F36" i="13"/>
  <c r="J36" i="13"/>
  <c r="N36" i="13"/>
  <c r="A37" i="13"/>
  <c r="E37" i="13"/>
  <c r="I37" i="13"/>
  <c r="M37" i="13"/>
  <c r="Q37" i="13"/>
  <c r="D38" i="13"/>
  <c r="H38" i="13"/>
  <c r="L38" i="13"/>
  <c r="P38" i="13"/>
  <c r="C39" i="13"/>
  <c r="G39" i="13"/>
  <c r="K39" i="13"/>
  <c r="O39" i="13"/>
  <c r="B40" i="13"/>
  <c r="F40" i="13"/>
  <c r="J40" i="13"/>
  <c r="N40" i="13"/>
  <c r="A41" i="13"/>
  <c r="E41" i="13"/>
  <c r="I41" i="13"/>
  <c r="M41" i="13"/>
  <c r="Q41" i="13"/>
  <c r="D42" i="13"/>
  <c r="H42" i="13"/>
  <c r="L42" i="13"/>
  <c r="P42" i="13"/>
  <c r="C43" i="13"/>
  <c r="G43" i="13"/>
  <c r="K43" i="13"/>
  <c r="O43" i="13"/>
  <c r="B44" i="13"/>
  <c r="F44" i="13"/>
  <c r="J44" i="13"/>
  <c r="N44" i="13"/>
  <c r="A45" i="13"/>
  <c r="E45" i="13"/>
  <c r="I45" i="13"/>
  <c r="M45" i="13"/>
  <c r="Q45" i="13"/>
  <c r="D46" i="13"/>
  <c r="H46" i="13"/>
  <c r="L46" i="13"/>
  <c r="P46" i="13"/>
  <c r="C47" i="13"/>
  <c r="G47" i="13"/>
  <c r="K47" i="13"/>
  <c r="O47" i="13"/>
  <c r="B48" i="13"/>
  <c r="F48" i="13"/>
  <c r="J48" i="13"/>
  <c r="N48" i="13"/>
  <c r="A49" i="13"/>
  <c r="E49" i="13"/>
  <c r="I49" i="13"/>
  <c r="M49" i="13"/>
  <c r="Q49" i="13"/>
  <c r="D50" i="13"/>
  <c r="H50" i="13"/>
  <c r="L50" i="13"/>
  <c r="P50" i="13"/>
  <c r="C51" i="13"/>
  <c r="E61" i="14"/>
  <c r="D62" i="14"/>
  <c r="C63" i="14"/>
  <c r="B64" i="14"/>
  <c r="A65" i="14"/>
  <c r="Q65" i="14"/>
  <c r="P66" i="14"/>
  <c r="O67" i="14"/>
  <c r="N68" i="14"/>
  <c r="M69" i="14"/>
  <c r="L70" i="14"/>
  <c r="K71" i="14"/>
  <c r="J72" i="14"/>
  <c r="I73" i="14"/>
  <c r="B74" i="14"/>
  <c r="J74" i="14"/>
  <c r="A75" i="14"/>
  <c r="I75" i="14"/>
  <c r="Q75" i="14"/>
  <c r="D76" i="14"/>
  <c r="H76" i="14"/>
  <c r="L76" i="14"/>
  <c r="P76" i="14"/>
  <c r="C77" i="14"/>
  <c r="G77" i="14"/>
  <c r="K77" i="14"/>
  <c r="O77" i="14"/>
  <c r="B78" i="14"/>
  <c r="F78" i="14"/>
  <c r="J78" i="14"/>
  <c r="N78" i="14"/>
  <c r="A79" i="14"/>
  <c r="E79" i="14"/>
  <c r="I79" i="14"/>
  <c r="M79" i="14"/>
  <c r="Q79" i="14"/>
  <c r="D80" i="14"/>
  <c r="H80" i="14"/>
  <c r="L80" i="14"/>
  <c r="P80" i="14"/>
  <c r="C81" i="14"/>
  <c r="G81" i="14"/>
  <c r="K81" i="14"/>
  <c r="O81" i="14"/>
  <c r="B82" i="14"/>
  <c r="F82" i="14"/>
  <c r="J82" i="14"/>
  <c r="N82" i="14"/>
  <c r="A83" i="14"/>
  <c r="E83" i="14"/>
  <c r="I83" i="14"/>
  <c r="M83" i="14"/>
  <c r="Q83" i="14"/>
  <c r="D84" i="14"/>
  <c r="H84" i="14"/>
  <c r="L84" i="14"/>
  <c r="P84" i="14"/>
  <c r="C85" i="14"/>
  <c r="G85" i="14"/>
  <c r="K85" i="14"/>
  <c r="O85" i="14"/>
  <c r="B86" i="14"/>
  <c r="F86" i="14"/>
  <c r="J86" i="14"/>
  <c r="N86" i="14"/>
  <c r="A87" i="14"/>
  <c r="E87" i="14"/>
  <c r="I87" i="14"/>
  <c r="M87" i="14"/>
  <c r="Q87" i="14"/>
  <c r="D88" i="14"/>
  <c r="H88" i="14"/>
  <c r="L88" i="14"/>
  <c r="P88" i="14"/>
  <c r="C89" i="14"/>
  <c r="G89" i="14"/>
  <c r="K89" i="14"/>
  <c r="O89" i="14"/>
  <c r="B90" i="14"/>
  <c r="F90" i="14"/>
  <c r="J90" i="14"/>
  <c r="N90" i="14"/>
  <c r="A91" i="14"/>
  <c r="E91" i="14"/>
  <c r="I91" i="14"/>
  <c r="M91" i="14"/>
  <c r="Q91" i="14"/>
  <c r="D92" i="14"/>
  <c r="H92" i="14"/>
  <c r="L92" i="14"/>
  <c r="P92" i="14"/>
  <c r="C93" i="14"/>
  <c r="G93" i="14"/>
  <c r="K93" i="14"/>
  <c r="O93" i="14"/>
  <c r="B94" i="14"/>
  <c r="F94" i="14"/>
  <c r="J94" i="14"/>
  <c r="N94" i="14"/>
  <c r="A95" i="14"/>
  <c r="E95" i="14"/>
  <c r="I95" i="14"/>
  <c r="M95" i="14"/>
  <c r="Q95" i="14"/>
  <c r="D96" i="14"/>
  <c r="H96" i="14"/>
  <c r="L96" i="14"/>
  <c r="P96" i="14"/>
  <c r="C97" i="14"/>
  <c r="G97" i="14"/>
  <c r="K97" i="14"/>
  <c r="O97" i="14"/>
  <c r="B98" i="14"/>
  <c r="F98" i="14"/>
  <c r="J98" i="14"/>
  <c r="N98" i="14"/>
  <c r="A99" i="14"/>
  <c r="E99" i="14"/>
  <c r="I99" i="14"/>
  <c r="M99" i="14"/>
  <c r="Q99" i="14"/>
  <c r="D100" i="14"/>
  <c r="H100" i="14"/>
  <c r="L100" i="14"/>
  <c r="P100" i="14"/>
  <c r="D1" i="14"/>
  <c r="I1" i="14"/>
  <c r="N1" i="14"/>
  <c r="A1" i="14"/>
  <c r="D100" i="13"/>
  <c r="H100" i="13"/>
  <c r="L100" i="13"/>
  <c r="P100" i="13"/>
  <c r="C2" i="13"/>
  <c r="H2" i="13"/>
  <c r="M2" i="13"/>
  <c r="Q2" i="13"/>
  <c r="D3" i="13"/>
  <c r="H3" i="13"/>
  <c r="L3" i="13"/>
  <c r="P3" i="13"/>
  <c r="C4" i="13"/>
  <c r="G4" i="13"/>
  <c r="K4" i="13"/>
  <c r="O4" i="13"/>
  <c r="B5" i="13"/>
  <c r="F5" i="13"/>
  <c r="J5" i="13"/>
  <c r="N5" i="13"/>
  <c r="A6" i="13"/>
  <c r="E6" i="13"/>
  <c r="I6" i="13"/>
  <c r="M6" i="13"/>
  <c r="Q6" i="13"/>
  <c r="D7" i="13"/>
  <c r="H7" i="13"/>
  <c r="L7" i="13"/>
  <c r="P7" i="13"/>
  <c r="C8" i="13"/>
  <c r="G8" i="13"/>
  <c r="K8" i="13"/>
  <c r="O8" i="13"/>
  <c r="B9" i="13"/>
  <c r="F9" i="13"/>
  <c r="J9" i="13"/>
  <c r="N9" i="13"/>
  <c r="A10" i="13"/>
  <c r="E10" i="13"/>
  <c r="I10" i="13"/>
  <c r="M10" i="13"/>
  <c r="Q10" i="13"/>
  <c r="D11" i="13"/>
  <c r="H11" i="13"/>
  <c r="L11" i="13"/>
  <c r="P11" i="13"/>
  <c r="C12" i="13"/>
  <c r="G12" i="13"/>
  <c r="K12" i="13"/>
  <c r="O12" i="13"/>
  <c r="B13" i="13"/>
  <c r="F13" i="13"/>
  <c r="J13" i="13"/>
  <c r="N13" i="13"/>
  <c r="A14" i="13"/>
  <c r="E14" i="13"/>
  <c r="I14" i="13"/>
  <c r="M14" i="13"/>
  <c r="Q14" i="13"/>
  <c r="D15" i="13"/>
  <c r="H15" i="13"/>
  <c r="L15" i="13"/>
  <c r="P15" i="13"/>
  <c r="C16" i="13"/>
  <c r="G16" i="13"/>
  <c r="K16" i="13"/>
  <c r="O16" i="13"/>
  <c r="B17" i="13"/>
  <c r="F17" i="13"/>
  <c r="J17" i="13"/>
  <c r="N17" i="13"/>
  <c r="A18" i="13"/>
  <c r="E18" i="13"/>
  <c r="I18" i="13"/>
  <c r="M18" i="13"/>
  <c r="Q18" i="13"/>
  <c r="D19" i="13"/>
  <c r="H19" i="13"/>
  <c r="L19" i="13"/>
  <c r="P19" i="13"/>
  <c r="C20" i="13"/>
  <c r="G20" i="13"/>
  <c r="K20" i="13"/>
  <c r="O20" i="13"/>
  <c r="B21" i="13"/>
  <c r="F21" i="13"/>
  <c r="J21" i="13"/>
  <c r="N21" i="13"/>
  <c r="A22" i="13"/>
  <c r="E22" i="13"/>
  <c r="I22" i="13"/>
  <c r="M22" i="13"/>
  <c r="Q22" i="13"/>
  <c r="D23" i="13"/>
  <c r="H23" i="13"/>
  <c r="L23" i="13"/>
  <c r="P23" i="13"/>
  <c r="C24" i="13"/>
  <c r="G24" i="13"/>
  <c r="K24" i="13"/>
  <c r="O24" i="13"/>
  <c r="B25" i="13"/>
  <c r="F25" i="13"/>
  <c r="J25" i="13"/>
  <c r="N25" i="13"/>
  <c r="A26" i="13"/>
  <c r="E26" i="13"/>
  <c r="I26" i="13"/>
  <c r="M26" i="13"/>
  <c r="Q26" i="13"/>
  <c r="D27" i="13"/>
  <c r="H27" i="13"/>
  <c r="L27" i="13"/>
  <c r="P27" i="13"/>
  <c r="C28" i="13"/>
  <c r="G28" i="13"/>
  <c r="K28" i="13"/>
  <c r="O28" i="13"/>
  <c r="B29" i="13"/>
  <c r="F29" i="13"/>
  <c r="J29" i="13"/>
  <c r="N29" i="13"/>
  <c r="A30" i="13"/>
  <c r="E30" i="13"/>
  <c r="I30" i="13"/>
  <c r="M30" i="13"/>
  <c r="Q30" i="13"/>
  <c r="D31" i="13"/>
  <c r="H31" i="13"/>
  <c r="L31" i="13"/>
  <c r="P31" i="13"/>
  <c r="C32" i="13"/>
  <c r="G32" i="13"/>
  <c r="K32" i="13"/>
  <c r="O32" i="13"/>
  <c r="B33" i="13"/>
  <c r="F33" i="13"/>
  <c r="J33" i="13"/>
  <c r="N33" i="13"/>
  <c r="A34" i="13"/>
  <c r="E34" i="13"/>
  <c r="I34" i="13"/>
  <c r="M34" i="13"/>
  <c r="Q34" i="13"/>
  <c r="D35" i="13"/>
  <c r="H35" i="13"/>
  <c r="L35" i="13"/>
  <c r="P35" i="13"/>
  <c r="C36" i="13"/>
  <c r="G36" i="13"/>
  <c r="K36" i="13"/>
  <c r="O36" i="13"/>
  <c r="B37" i="13"/>
  <c r="F37" i="13"/>
  <c r="J37" i="13"/>
  <c r="N37" i="13"/>
  <c r="A38" i="13"/>
  <c r="E38" i="13"/>
  <c r="I38" i="13"/>
  <c r="M38" i="13"/>
  <c r="Q38" i="13"/>
  <c r="D39" i="13"/>
  <c r="H39" i="13"/>
  <c r="L39" i="13"/>
  <c r="P39" i="13"/>
  <c r="C40" i="13"/>
  <c r="G40" i="13"/>
  <c r="K40" i="13"/>
  <c r="O40" i="13"/>
  <c r="B41" i="13"/>
  <c r="F41" i="13"/>
  <c r="J41" i="13"/>
  <c r="N41" i="13"/>
  <c r="A42" i="13"/>
  <c r="E42" i="13"/>
  <c r="I42" i="13"/>
  <c r="M42" i="13"/>
  <c r="Q42" i="13"/>
  <c r="D43" i="13"/>
  <c r="H43" i="13"/>
  <c r="L43" i="13"/>
  <c r="P43" i="13"/>
  <c r="C44" i="13"/>
  <c r="G44" i="13"/>
  <c r="K44" i="13"/>
  <c r="O44" i="13"/>
  <c r="B45" i="13"/>
  <c r="F45" i="13"/>
  <c r="J45" i="13"/>
  <c r="N45" i="13"/>
  <c r="A46" i="13"/>
  <c r="E46" i="13"/>
  <c r="I46" i="13"/>
  <c r="M46" i="13"/>
  <c r="Q46" i="13"/>
  <c r="D47" i="13"/>
  <c r="H47" i="13"/>
  <c r="L47" i="13"/>
  <c r="P47" i="13"/>
  <c r="C48" i="13"/>
  <c r="G48" i="13"/>
  <c r="K48" i="13"/>
  <c r="O48" i="13"/>
  <c r="B49" i="13"/>
  <c r="F49" i="13"/>
  <c r="J49" i="13"/>
  <c r="N49" i="13"/>
  <c r="A50" i="13"/>
  <c r="E50" i="13"/>
  <c r="I50" i="13"/>
  <c r="M50" i="13"/>
  <c r="Q50" i="13"/>
  <c r="B50" i="13"/>
  <c r="A51" i="13"/>
  <c r="F51" i="13"/>
  <c r="J51" i="13"/>
  <c r="N51" i="13"/>
  <c r="A52" i="13"/>
  <c r="E52" i="13"/>
  <c r="I52" i="13"/>
  <c r="M52" i="13"/>
  <c r="Q52" i="13"/>
  <c r="D53" i="13"/>
  <c r="H53" i="13"/>
  <c r="L53" i="13"/>
  <c r="P53" i="13"/>
  <c r="C54" i="13"/>
  <c r="G54" i="13"/>
  <c r="K54" i="13"/>
  <c r="O54" i="13"/>
  <c r="B55" i="13"/>
  <c r="F55" i="13"/>
  <c r="J55" i="13"/>
  <c r="N55" i="13"/>
  <c r="A56" i="13"/>
  <c r="E56" i="13"/>
  <c r="I56" i="13"/>
  <c r="M56" i="13"/>
  <c r="Q56" i="13"/>
  <c r="D57" i="13"/>
  <c r="H57" i="13"/>
  <c r="L57" i="13"/>
  <c r="P57" i="13"/>
  <c r="C58" i="13"/>
  <c r="G58" i="13"/>
  <c r="K58" i="13"/>
  <c r="O58" i="13"/>
  <c r="B59" i="13"/>
  <c r="F59" i="13"/>
  <c r="J59" i="13"/>
  <c r="N59" i="13"/>
  <c r="A60" i="13"/>
  <c r="E60" i="13"/>
  <c r="I60" i="13"/>
  <c r="M60" i="13"/>
  <c r="Q60" i="13"/>
  <c r="D61" i="13"/>
  <c r="H61" i="13"/>
  <c r="L61" i="13"/>
  <c r="P61" i="13"/>
  <c r="C62" i="13"/>
  <c r="G62" i="13"/>
  <c r="K62" i="13"/>
  <c r="O62" i="13"/>
  <c r="B63" i="13"/>
  <c r="F63" i="13"/>
  <c r="J63" i="13"/>
  <c r="N63" i="13"/>
  <c r="A64" i="13"/>
  <c r="E64" i="13"/>
  <c r="I64" i="13"/>
  <c r="M64" i="13"/>
  <c r="Q64" i="13"/>
  <c r="D65" i="13"/>
  <c r="H65" i="13"/>
  <c r="L65" i="13"/>
  <c r="P65" i="13"/>
  <c r="C66" i="13"/>
  <c r="G66" i="13"/>
  <c r="K66" i="13"/>
  <c r="O66" i="13"/>
  <c r="B67" i="13"/>
  <c r="F67" i="13"/>
  <c r="J67" i="13"/>
  <c r="N67" i="13"/>
  <c r="A68" i="13"/>
  <c r="E68" i="13"/>
  <c r="I68" i="13"/>
  <c r="M68" i="13"/>
  <c r="Q68" i="13"/>
  <c r="D69" i="13"/>
  <c r="H69" i="13"/>
  <c r="L69" i="13"/>
  <c r="P69" i="13"/>
  <c r="C70" i="13"/>
  <c r="G70" i="13"/>
  <c r="K70" i="13"/>
  <c r="O70" i="13"/>
  <c r="B71" i="13"/>
  <c r="F71" i="13"/>
  <c r="J71" i="13"/>
  <c r="N71" i="13"/>
  <c r="A72" i="13"/>
  <c r="E72" i="13"/>
  <c r="I72" i="13"/>
  <c r="M72" i="13"/>
  <c r="Q72" i="13"/>
  <c r="D73" i="13"/>
  <c r="H73" i="13"/>
  <c r="L73" i="13"/>
  <c r="P73" i="13"/>
  <c r="C74" i="13"/>
  <c r="G74" i="13"/>
  <c r="K74" i="13"/>
  <c r="O74" i="13"/>
  <c r="B75" i="13"/>
  <c r="F75" i="13"/>
  <c r="J75" i="13"/>
  <c r="N75" i="13"/>
  <c r="A76" i="13"/>
  <c r="E76" i="13"/>
  <c r="I76" i="13"/>
  <c r="M76" i="13"/>
  <c r="Q76" i="13"/>
  <c r="D77" i="13"/>
  <c r="H77" i="13"/>
  <c r="L77" i="13"/>
  <c r="P77" i="13"/>
  <c r="C78" i="13"/>
  <c r="G78" i="13"/>
  <c r="K78" i="13"/>
  <c r="O78" i="13"/>
  <c r="B79" i="13"/>
  <c r="F79" i="13"/>
  <c r="J79" i="13"/>
  <c r="N79" i="13"/>
  <c r="A80" i="13"/>
  <c r="E80" i="13"/>
  <c r="I80" i="13"/>
  <c r="M80" i="13"/>
  <c r="Q80" i="13"/>
  <c r="D81" i="13"/>
  <c r="H81" i="13"/>
  <c r="L81" i="13"/>
  <c r="P81" i="13"/>
  <c r="C82" i="13"/>
  <c r="G82" i="13"/>
  <c r="K82" i="13"/>
  <c r="O82" i="13"/>
  <c r="B83" i="13"/>
  <c r="F83" i="13"/>
  <c r="J83" i="13"/>
  <c r="N83" i="13"/>
  <c r="A84" i="13"/>
  <c r="E84" i="13"/>
  <c r="I84" i="13"/>
  <c r="M84" i="13"/>
  <c r="Q84" i="13"/>
  <c r="D85" i="13"/>
  <c r="H85" i="13"/>
  <c r="L85" i="13"/>
  <c r="P85" i="13"/>
  <c r="C86" i="13"/>
  <c r="G86" i="13"/>
  <c r="K86" i="13"/>
  <c r="O86" i="13"/>
  <c r="B87" i="13"/>
  <c r="F87" i="13"/>
  <c r="J87" i="13"/>
  <c r="N87" i="13"/>
  <c r="A88" i="13"/>
  <c r="E88" i="13"/>
  <c r="I88" i="13"/>
  <c r="M88" i="13"/>
  <c r="Q88" i="13"/>
  <c r="D89" i="13"/>
  <c r="H89" i="13"/>
  <c r="L89" i="13"/>
  <c r="P89" i="13"/>
  <c r="C90" i="13"/>
  <c r="G90" i="13"/>
  <c r="K90" i="13"/>
  <c r="O90" i="13"/>
  <c r="B91" i="13"/>
  <c r="F91" i="13"/>
  <c r="J91" i="13"/>
  <c r="N91" i="13"/>
  <c r="A92" i="13"/>
  <c r="E92" i="13"/>
  <c r="I92" i="13"/>
  <c r="M92" i="13"/>
  <c r="Q92" i="13"/>
  <c r="D93" i="13"/>
  <c r="H93" i="13"/>
  <c r="L93" i="13"/>
  <c r="P93" i="13"/>
  <c r="C94" i="13"/>
  <c r="G94" i="13"/>
  <c r="K94" i="13"/>
  <c r="O94" i="13"/>
  <c r="B95" i="13"/>
  <c r="F95" i="13"/>
  <c r="J95" i="13"/>
  <c r="N95" i="13"/>
  <c r="A96" i="13"/>
  <c r="E96" i="13"/>
  <c r="I96" i="13"/>
  <c r="M96" i="13"/>
  <c r="Q96" i="13"/>
  <c r="D97" i="13"/>
  <c r="H97" i="13"/>
  <c r="L97" i="13"/>
  <c r="P97" i="13"/>
  <c r="C98" i="13"/>
  <c r="G98" i="13"/>
  <c r="K98" i="13"/>
  <c r="O98" i="13"/>
  <c r="B99" i="13"/>
  <c r="F99" i="13"/>
  <c r="J99" i="13"/>
  <c r="N99" i="13"/>
  <c r="B1" i="13"/>
  <c r="A1" i="21" s="1"/>
  <c r="F1" i="13"/>
  <c r="L1" i="13"/>
  <c r="P1" i="13"/>
  <c r="B2" i="12"/>
  <c r="F2" i="12"/>
  <c r="J2" i="12"/>
  <c r="N2" i="12"/>
  <c r="A3" i="12"/>
  <c r="E3" i="12"/>
  <c r="I3" i="12"/>
  <c r="M3" i="12"/>
  <c r="Q3" i="12"/>
  <c r="D4" i="12"/>
  <c r="H4" i="12"/>
  <c r="L4" i="12"/>
  <c r="P4" i="12"/>
  <c r="C5" i="12"/>
  <c r="G5" i="12"/>
  <c r="K5" i="12"/>
  <c r="O5" i="12"/>
  <c r="B6" i="12"/>
  <c r="F6" i="12"/>
  <c r="J6" i="12"/>
  <c r="N6" i="12"/>
  <c r="A7" i="12"/>
  <c r="E7" i="12"/>
  <c r="I7" i="12"/>
  <c r="M7" i="12"/>
  <c r="Q7" i="12"/>
  <c r="D8" i="12"/>
  <c r="H8" i="12"/>
  <c r="L8" i="12"/>
  <c r="P8" i="12"/>
  <c r="C9" i="12"/>
  <c r="G9" i="12"/>
  <c r="K9" i="12"/>
  <c r="O9" i="12"/>
  <c r="B10" i="12"/>
  <c r="F10" i="12"/>
  <c r="J10" i="12"/>
  <c r="N10" i="12"/>
  <c r="A11" i="12"/>
  <c r="E11" i="12"/>
  <c r="I11" i="12"/>
  <c r="M11" i="12"/>
  <c r="Q11" i="12"/>
  <c r="D12" i="12"/>
  <c r="H12" i="12"/>
  <c r="L12" i="12"/>
  <c r="P12" i="12"/>
  <c r="C13" i="12"/>
  <c r="G13" i="12"/>
  <c r="K13" i="12"/>
  <c r="O13" i="12"/>
  <c r="B14" i="12"/>
  <c r="F14" i="12"/>
  <c r="J14" i="12"/>
  <c r="N14" i="12"/>
  <c r="A15" i="12"/>
  <c r="E15" i="12"/>
  <c r="I15" i="12"/>
  <c r="M15" i="12"/>
  <c r="Q15" i="12"/>
  <c r="D16" i="12"/>
  <c r="H16" i="12"/>
  <c r="L16" i="12"/>
  <c r="P16" i="12"/>
  <c r="C17" i="12"/>
  <c r="G17" i="12"/>
  <c r="K17" i="12"/>
  <c r="O17" i="12"/>
  <c r="B18" i="12"/>
  <c r="F18" i="12"/>
  <c r="J18" i="12"/>
  <c r="N18" i="12"/>
  <c r="A19" i="12"/>
  <c r="E19" i="12"/>
  <c r="I19" i="12"/>
  <c r="M19" i="12"/>
  <c r="Q19" i="12"/>
  <c r="D20" i="12"/>
  <c r="H20" i="12"/>
  <c r="L20" i="12"/>
  <c r="P20" i="12"/>
  <c r="C21" i="12"/>
  <c r="G21" i="12"/>
  <c r="K21" i="12"/>
  <c r="O21" i="12"/>
  <c r="B22" i="12"/>
  <c r="F22" i="12"/>
  <c r="J22" i="12"/>
  <c r="N22" i="12"/>
  <c r="A23" i="12"/>
  <c r="E23" i="12"/>
  <c r="I23" i="12"/>
  <c r="M23" i="12"/>
  <c r="Q23" i="12"/>
  <c r="D24" i="12"/>
  <c r="H24" i="12"/>
  <c r="L24" i="12"/>
  <c r="P24" i="12"/>
  <c r="C25" i="12"/>
  <c r="G25" i="12"/>
  <c r="K25" i="12"/>
  <c r="O25" i="12"/>
  <c r="B26" i="12"/>
  <c r="F26" i="12"/>
  <c r="J26" i="12"/>
  <c r="N26" i="12"/>
  <c r="A27" i="12"/>
  <c r="E27" i="12"/>
  <c r="I27" i="12"/>
  <c r="M27" i="12"/>
  <c r="Q27" i="12"/>
  <c r="D28" i="12"/>
  <c r="H28" i="12"/>
  <c r="L28" i="12"/>
  <c r="P28" i="12"/>
  <c r="C29" i="12"/>
  <c r="G29" i="12"/>
  <c r="K29" i="12"/>
  <c r="O29" i="12"/>
  <c r="B30" i="12"/>
  <c r="F30" i="12"/>
  <c r="J30" i="12"/>
  <c r="N30" i="12"/>
  <c r="A31" i="12"/>
  <c r="E31" i="12"/>
  <c r="I31" i="12"/>
  <c r="M31" i="12"/>
  <c r="Q31" i="12"/>
  <c r="D32" i="12"/>
  <c r="H32" i="12"/>
  <c r="L32" i="12"/>
  <c r="P32" i="12"/>
  <c r="C33" i="12"/>
  <c r="G33" i="12"/>
  <c r="K33" i="12"/>
  <c r="O33" i="12"/>
  <c r="B34" i="12"/>
  <c r="F34" i="12"/>
  <c r="G49" i="13"/>
  <c r="F50" i="13"/>
  <c r="B51" i="13"/>
  <c r="G51" i="13"/>
  <c r="K51" i="13"/>
  <c r="O51" i="13"/>
  <c r="B52" i="13"/>
  <c r="F52" i="13"/>
  <c r="J52" i="13"/>
  <c r="N52" i="13"/>
  <c r="A53" i="13"/>
  <c r="E53" i="13"/>
  <c r="I53" i="13"/>
  <c r="M53" i="13"/>
  <c r="Q53" i="13"/>
  <c r="D54" i="13"/>
  <c r="H54" i="13"/>
  <c r="L54" i="13"/>
  <c r="P54" i="13"/>
  <c r="C55" i="13"/>
  <c r="G55" i="13"/>
  <c r="K55" i="13"/>
  <c r="O55" i="13"/>
  <c r="B56" i="13"/>
  <c r="F56" i="13"/>
  <c r="J56" i="13"/>
  <c r="N56" i="13"/>
  <c r="A57" i="13"/>
  <c r="E57" i="13"/>
  <c r="I57" i="13"/>
  <c r="M57" i="13"/>
  <c r="Q57" i="13"/>
  <c r="D58" i="13"/>
  <c r="H58" i="13"/>
  <c r="L58" i="13"/>
  <c r="P58" i="13"/>
  <c r="C59" i="13"/>
  <c r="G59" i="13"/>
  <c r="K59" i="13"/>
  <c r="O59" i="13"/>
  <c r="B60" i="13"/>
  <c r="F60" i="13"/>
  <c r="J60" i="13"/>
  <c r="N60" i="13"/>
  <c r="A61" i="13"/>
  <c r="E61" i="13"/>
  <c r="I61" i="13"/>
  <c r="M61" i="13"/>
  <c r="Q61" i="13"/>
  <c r="D62" i="13"/>
  <c r="H62" i="13"/>
  <c r="L62" i="13"/>
  <c r="P62" i="13"/>
  <c r="C63" i="13"/>
  <c r="G63" i="13"/>
  <c r="K63" i="13"/>
  <c r="O63" i="13"/>
  <c r="B64" i="13"/>
  <c r="F64" i="13"/>
  <c r="J64" i="13"/>
  <c r="N64" i="13"/>
  <c r="A65" i="13"/>
  <c r="E65" i="13"/>
  <c r="I65" i="13"/>
  <c r="M65" i="13"/>
  <c r="Q65" i="13"/>
  <c r="D66" i="13"/>
  <c r="H66" i="13"/>
  <c r="L66" i="13"/>
  <c r="P66" i="13"/>
  <c r="C67" i="13"/>
  <c r="G67" i="13"/>
  <c r="K67" i="13"/>
  <c r="O67" i="13"/>
  <c r="B68" i="13"/>
  <c r="F68" i="13"/>
  <c r="J68" i="13"/>
  <c r="N68" i="13"/>
  <c r="A69" i="13"/>
  <c r="E69" i="13"/>
  <c r="I69" i="13"/>
  <c r="M69" i="13"/>
  <c r="Q69" i="13"/>
  <c r="D70" i="13"/>
  <c r="H70" i="13"/>
  <c r="L70" i="13"/>
  <c r="P70" i="13"/>
  <c r="C71" i="13"/>
  <c r="G71" i="13"/>
  <c r="K71" i="13"/>
  <c r="O71" i="13"/>
  <c r="B72" i="13"/>
  <c r="F72" i="13"/>
  <c r="J72" i="13"/>
  <c r="N72" i="13"/>
  <c r="A73" i="13"/>
  <c r="E73" i="13"/>
  <c r="I73" i="13"/>
  <c r="M73" i="13"/>
  <c r="Q73" i="13"/>
  <c r="D74" i="13"/>
  <c r="H74" i="13"/>
  <c r="L74" i="13"/>
  <c r="P74" i="13"/>
  <c r="C75" i="13"/>
  <c r="G75" i="13"/>
  <c r="K75" i="13"/>
  <c r="O75" i="13"/>
  <c r="B76" i="13"/>
  <c r="F76" i="13"/>
  <c r="J76" i="13"/>
  <c r="N76" i="13"/>
  <c r="A77" i="13"/>
  <c r="E77" i="13"/>
  <c r="I77" i="13"/>
  <c r="M77" i="13"/>
  <c r="Q77" i="13"/>
  <c r="D78" i="13"/>
  <c r="H78" i="13"/>
  <c r="L78" i="13"/>
  <c r="P78" i="13"/>
  <c r="C79" i="13"/>
  <c r="G79" i="13"/>
  <c r="K79" i="13"/>
  <c r="O79" i="13"/>
  <c r="B80" i="13"/>
  <c r="F80" i="13"/>
  <c r="J80" i="13"/>
  <c r="N80" i="13"/>
  <c r="A81" i="13"/>
  <c r="E81" i="13"/>
  <c r="I81" i="13"/>
  <c r="M81" i="13"/>
  <c r="Q81" i="13"/>
  <c r="D82" i="13"/>
  <c r="H82" i="13"/>
  <c r="L82" i="13"/>
  <c r="P82" i="13"/>
  <c r="C83" i="13"/>
  <c r="G83" i="13"/>
  <c r="K83" i="13"/>
  <c r="O83" i="13"/>
  <c r="B84" i="13"/>
  <c r="F84" i="13"/>
  <c r="J84" i="13"/>
  <c r="N84" i="13"/>
  <c r="A85" i="13"/>
  <c r="E85" i="13"/>
  <c r="I85" i="13"/>
  <c r="M85" i="13"/>
  <c r="Q85" i="13"/>
  <c r="D86" i="13"/>
  <c r="H86" i="13"/>
  <c r="L86" i="13"/>
  <c r="P86" i="13"/>
  <c r="C87" i="13"/>
  <c r="G87" i="13"/>
  <c r="K87" i="13"/>
  <c r="O87" i="13"/>
  <c r="B88" i="13"/>
  <c r="F88" i="13"/>
  <c r="J88" i="13"/>
  <c r="N88" i="13"/>
  <c r="A89" i="13"/>
  <c r="E89" i="13"/>
  <c r="I89" i="13"/>
  <c r="M89" i="13"/>
  <c r="Q89" i="13"/>
  <c r="D90" i="13"/>
  <c r="H90" i="13"/>
  <c r="L90" i="13"/>
  <c r="P90" i="13"/>
  <c r="C91" i="13"/>
  <c r="G91" i="13"/>
  <c r="K91" i="13"/>
  <c r="O91" i="13"/>
  <c r="B92" i="13"/>
  <c r="F92" i="13"/>
  <c r="J92" i="13"/>
  <c r="N92" i="13"/>
  <c r="A93" i="13"/>
  <c r="E93" i="13"/>
  <c r="I93" i="13"/>
  <c r="M93" i="13"/>
  <c r="Q93" i="13"/>
  <c r="D94" i="13"/>
  <c r="H94" i="13"/>
  <c r="L94" i="13"/>
  <c r="P94" i="13"/>
  <c r="C95" i="13"/>
  <c r="G95" i="13"/>
  <c r="K95" i="13"/>
  <c r="O95" i="13"/>
  <c r="B96" i="13"/>
  <c r="F96" i="13"/>
  <c r="J96" i="13"/>
  <c r="N96" i="13"/>
  <c r="A97" i="13"/>
  <c r="E97" i="13"/>
  <c r="I97" i="13"/>
  <c r="M97" i="13"/>
  <c r="Q97" i="13"/>
  <c r="D98" i="13"/>
  <c r="H98" i="13"/>
  <c r="L98" i="13"/>
  <c r="P98" i="13"/>
  <c r="C99" i="13"/>
  <c r="G99" i="13"/>
  <c r="K99" i="13"/>
  <c r="O99" i="13"/>
  <c r="C1" i="13"/>
  <c r="H1" i="13"/>
  <c r="M1" i="13"/>
  <c r="Q1" i="13"/>
  <c r="C2" i="12"/>
  <c r="G2" i="12"/>
  <c r="K2" i="12"/>
  <c r="O2" i="12"/>
  <c r="B3" i="12"/>
  <c r="F3" i="12"/>
  <c r="J3" i="12"/>
  <c r="N3" i="12"/>
  <c r="A4" i="12"/>
  <c r="E4" i="12"/>
  <c r="I4" i="12"/>
  <c r="M4" i="12"/>
  <c r="Q4" i="12"/>
  <c r="D5" i="12"/>
  <c r="H5" i="12"/>
  <c r="L5" i="12"/>
  <c r="P5" i="12"/>
  <c r="C6" i="12"/>
  <c r="G6" i="12"/>
  <c r="K6" i="12"/>
  <c r="O6" i="12"/>
  <c r="B7" i="12"/>
  <c r="F7" i="12"/>
  <c r="J7" i="12"/>
  <c r="N7" i="12"/>
  <c r="A8" i="12"/>
  <c r="E8" i="12"/>
  <c r="I8" i="12"/>
  <c r="M8" i="12"/>
  <c r="Q8" i="12"/>
  <c r="D9" i="12"/>
  <c r="H9" i="12"/>
  <c r="L9" i="12"/>
  <c r="P9" i="12"/>
  <c r="C10" i="12"/>
  <c r="G10" i="12"/>
  <c r="K10" i="12"/>
  <c r="O10" i="12"/>
  <c r="B11" i="12"/>
  <c r="F11" i="12"/>
  <c r="J11" i="12"/>
  <c r="N11" i="12"/>
  <c r="A12" i="12"/>
  <c r="E12" i="12"/>
  <c r="I12" i="12"/>
  <c r="M12" i="12"/>
  <c r="Q12" i="12"/>
  <c r="D13" i="12"/>
  <c r="H13" i="12"/>
  <c r="L13" i="12"/>
  <c r="P13" i="12"/>
  <c r="C14" i="12"/>
  <c r="G14" i="12"/>
  <c r="K14" i="12"/>
  <c r="O14" i="12"/>
  <c r="B15" i="12"/>
  <c r="F15" i="12"/>
  <c r="J15" i="12"/>
  <c r="N15" i="12"/>
  <c r="A16" i="12"/>
  <c r="E16" i="12"/>
  <c r="I16" i="12"/>
  <c r="M16" i="12"/>
  <c r="Q16" i="12"/>
  <c r="D17" i="12"/>
  <c r="H17" i="12"/>
  <c r="L17" i="12"/>
  <c r="P17" i="12"/>
  <c r="C18" i="12"/>
  <c r="G18" i="12"/>
  <c r="K18" i="12"/>
  <c r="O18" i="12"/>
  <c r="B19" i="12"/>
  <c r="F19" i="12"/>
  <c r="J19" i="12"/>
  <c r="N19" i="12"/>
  <c r="A20" i="12"/>
  <c r="E20" i="12"/>
  <c r="I20" i="12"/>
  <c r="M20" i="12"/>
  <c r="Q20" i="12"/>
  <c r="D21" i="12"/>
  <c r="H21" i="12"/>
  <c r="L21" i="12"/>
  <c r="P21" i="12"/>
  <c r="C22" i="12"/>
  <c r="G22" i="12"/>
  <c r="K22" i="12"/>
  <c r="O22" i="12"/>
  <c r="B23" i="12"/>
  <c r="F23" i="12"/>
  <c r="J23" i="12"/>
  <c r="N23" i="12"/>
  <c r="A24" i="12"/>
  <c r="E24" i="12"/>
  <c r="I24" i="12"/>
  <c r="M24" i="12"/>
  <c r="Q24" i="12"/>
  <c r="D25" i="12"/>
  <c r="H25" i="12"/>
  <c r="L25" i="12"/>
  <c r="P25" i="12"/>
  <c r="C26" i="12"/>
  <c r="G26" i="12"/>
  <c r="K26" i="12"/>
  <c r="O26" i="12"/>
  <c r="B27" i="12"/>
  <c r="F27" i="12"/>
  <c r="J27" i="12"/>
  <c r="N27" i="12"/>
  <c r="A28" i="12"/>
  <c r="E28" i="12"/>
  <c r="I28" i="12"/>
  <c r="M28" i="12"/>
  <c r="Q28" i="12"/>
  <c r="D29" i="12"/>
  <c r="H29" i="12"/>
  <c r="L29" i="12"/>
  <c r="P29" i="12"/>
  <c r="C30" i="12"/>
  <c r="G30" i="12"/>
  <c r="K30" i="12"/>
  <c r="O30" i="12"/>
  <c r="B31" i="12"/>
  <c r="F31" i="12"/>
  <c r="J31" i="12"/>
  <c r="N31" i="12"/>
  <c r="A32" i="12"/>
  <c r="E32" i="12"/>
  <c r="I32" i="12"/>
  <c r="M32" i="12"/>
  <c r="Q32" i="12"/>
  <c r="D33" i="12"/>
  <c r="H33" i="12"/>
  <c r="L33" i="12"/>
  <c r="P33" i="12"/>
  <c r="C34" i="12"/>
  <c r="K49" i="13"/>
  <c r="J50" i="13"/>
  <c r="D51" i="13"/>
  <c r="H51" i="13"/>
  <c r="L51" i="13"/>
  <c r="P51" i="13"/>
  <c r="C52" i="13"/>
  <c r="G52" i="13"/>
  <c r="K52" i="13"/>
  <c r="O52" i="13"/>
  <c r="B53" i="13"/>
  <c r="F53" i="13"/>
  <c r="J53" i="13"/>
  <c r="N53" i="13"/>
  <c r="A54" i="13"/>
  <c r="E54" i="13"/>
  <c r="I54" i="13"/>
  <c r="M54" i="13"/>
  <c r="Q54" i="13"/>
  <c r="D55" i="13"/>
  <c r="H55" i="13"/>
  <c r="L55" i="13"/>
  <c r="P55" i="13"/>
  <c r="C56" i="13"/>
  <c r="G56" i="13"/>
  <c r="K56" i="13"/>
  <c r="O56" i="13"/>
  <c r="B57" i="13"/>
  <c r="F57" i="13"/>
  <c r="J57" i="13"/>
  <c r="N57" i="13"/>
  <c r="A58" i="13"/>
  <c r="E58" i="13"/>
  <c r="I58" i="13"/>
  <c r="M58" i="13"/>
  <c r="Q58" i="13"/>
  <c r="D59" i="13"/>
  <c r="H59" i="13"/>
  <c r="L59" i="13"/>
  <c r="P59" i="13"/>
  <c r="C60" i="13"/>
  <c r="G60" i="13"/>
  <c r="K60" i="13"/>
  <c r="O60" i="13"/>
  <c r="B61" i="13"/>
  <c r="F61" i="13"/>
  <c r="J61" i="13"/>
  <c r="N61" i="13"/>
  <c r="A62" i="13"/>
  <c r="E62" i="13"/>
  <c r="I62" i="13"/>
  <c r="M62" i="13"/>
  <c r="Q62" i="13"/>
  <c r="D63" i="13"/>
  <c r="H63" i="13"/>
  <c r="L63" i="13"/>
  <c r="P63" i="13"/>
  <c r="C64" i="13"/>
  <c r="G64" i="13"/>
  <c r="K64" i="13"/>
  <c r="O64" i="13"/>
  <c r="B65" i="13"/>
  <c r="F65" i="13"/>
  <c r="J65" i="13"/>
  <c r="N65" i="13"/>
  <c r="A66" i="13"/>
  <c r="E66" i="13"/>
  <c r="I66" i="13"/>
  <c r="M66" i="13"/>
  <c r="Q66" i="13"/>
  <c r="D67" i="13"/>
  <c r="H67" i="13"/>
  <c r="L67" i="13"/>
  <c r="P67" i="13"/>
  <c r="C68" i="13"/>
  <c r="G68" i="13"/>
  <c r="K68" i="13"/>
  <c r="O68" i="13"/>
  <c r="B69" i="13"/>
  <c r="F69" i="13"/>
  <c r="J69" i="13"/>
  <c r="N69" i="13"/>
  <c r="A70" i="13"/>
  <c r="E70" i="13"/>
  <c r="I70" i="13"/>
  <c r="M70" i="13"/>
  <c r="Q70" i="13"/>
  <c r="D71" i="13"/>
  <c r="H71" i="13"/>
  <c r="L71" i="13"/>
  <c r="P71" i="13"/>
  <c r="C72" i="13"/>
  <c r="G72" i="13"/>
  <c r="K72" i="13"/>
  <c r="O72" i="13"/>
  <c r="B73" i="13"/>
  <c r="F73" i="13"/>
  <c r="J73" i="13"/>
  <c r="N73" i="13"/>
  <c r="A74" i="13"/>
  <c r="E74" i="13"/>
  <c r="I74" i="13"/>
  <c r="M74" i="13"/>
  <c r="Q74" i="13"/>
  <c r="D75" i="13"/>
  <c r="H75" i="13"/>
  <c r="L75" i="13"/>
  <c r="P75" i="13"/>
  <c r="C76" i="13"/>
  <c r="G76" i="13"/>
  <c r="K76" i="13"/>
  <c r="O76" i="13"/>
  <c r="B77" i="13"/>
  <c r="F77" i="13"/>
  <c r="J77" i="13"/>
  <c r="N77" i="13"/>
  <c r="A78" i="13"/>
  <c r="E78" i="13"/>
  <c r="I78" i="13"/>
  <c r="M78" i="13"/>
  <c r="Q78" i="13"/>
  <c r="D79" i="13"/>
  <c r="H79" i="13"/>
  <c r="L79" i="13"/>
  <c r="P79" i="13"/>
  <c r="C80" i="13"/>
  <c r="G80" i="13"/>
  <c r="K80" i="13"/>
  <c r="O80" i="13"/>
  <c r="B81" i="13"/>
  <c r="F81" i="13"/>
  <c r="J81" i="13"/>
  <c r="N81" i="13"/>
  <c r="A82" i="13"/>
  <c r="E82" i="13"/>
  <c r="I82" i="13"/>
  <c r="M82" i="13"/>
  <c r="Q82" i="13"/>
  <c r="D83" i="13"/>
  <c r="H83" i="13"/>
  <c r="L83" i="13"/>
  <c r="P83" i="13"/>
  <c r="C84" i="13"/>
  <c r="G84" i="13"/>
  <c r="K84" i="13"/>
  <c r="O84" i="13"/>
  <c r="B85" i="13"/>
  <c r="F85" i="13"/>
  <c r="J85" i="13"/>
  <c r="N85" i="13"/>
  <c r="A86" i="13"/>
  <c r="E86" i="13"/>
  <c r="I86" i="13"/>
  <c r="M86" i="13"/>
  <c r="Q86" i="13"/>
  <c r="D87" i="13"/>
  <c r="H87" i="13"/>
  <c r="L87" i="13"/>
  <c r="P87" i="13"/>
  <c r="C88" i="13"/>
  <c r="G88" i="13"/>
  <c r="K88" i="13"/>
  <c r="O88" i="13"/>
  <c r="B89" i="13"/>
  <c r="F89" i="13"/>
  <c r="J89" i="13"/>
  <c r="N89" i="13"/>
  <c r="A90" i="13"/>
  <c r="E90" i="13"/>
  <c r="I90" i="13"/>
  <c r="M90" i="13"/>
  <c r="Q90" i="13"/>
  <c r="D91" i="13"/>
  <c r="H91" i="13"/>
  <c r="L91" i="13"/>
  <c r="P91" i="13"/>
  <c r="C92" i="13"/>
  <c r="G92" i="13"/>
  <c r="K92" i="13"/>
  <c r="O92" i="13"/>
  <c r="B93" i="13"/>
  <c r="F93" i="13"/>
  <c r="J93" i="13"/>
  <c r="N93" i="13"/>
  <c r="A94" i="13"/>
  <c r="E94" i="13"/>
  <c r="I94" i="13"/>
  <c r="M94" i="13"/>
  <c r="Q94" i="13"/>
  <c r="D95" i="13"/>
  <c r="H95" i="13"/>
  <c r="L95" i="13"/>
  <c r="P95" i="13"/>
  <c r="C96" i="13"/>
  <c r="G96" i="13"/>
  <c r="K96" i="13"/>
  <c r="O96" i="13"/>
  <c r="B97" i="13"/>
  <c r="F97" i="13"/>
  <c r="J97" i="13"/>
  <c r="N97" i="13"/>
  <c r="A98" i="13"/>
  <c r="E98" i="13"/>
  <c r="I98" i="13"/>
  <c r="M98" i="13"/>
  <c r="Q98" i="13"/>
  <c r="D99" i="13"/>
  <c r="H99" i="13"/>
  <c r="L99" i="13"/>
  <c r="P99" i="13"/>
  <c r="D1" i="13"/>
  <c r="I1" i="13"/>
  <c r="N1" i="13"/>
  <c r="A1" i="13"/>
  <c r="D2" i="12"/>
  <c r="H2" i="12"/>
  <c r="L2" i="12"/>
  <c r="P2" i="12"/>
  <c r="C3" i="12"/>
  <c r="G3" i="12"/>
  <c r="K3" i="12"/>
  <c r="O3" i="12"/>
  <c r="B4" i="12"/>
  <c r="F4" i="12"/>
  <c r="J4" i="12"/>
  <c r="N4" i="12"/>
  <c r="A5" i="12"/>
  <c r="E5" i="12"/>
  <c r="I5" i="12"/>
  <c r="M5" i="12"/>
  <c r="Q5" i="12"/>
  <c r="D6" i="12"/>
  <c r="H6" i="12"/>
  <c r="L6" i="12"/>
  <c r="P6" i="12"/>
  <c r="C7" i="12"/>
  <c r="G7" i="12"/>
  <c r="K7" i="12"/>
  <c r="O7" i="12"/>
  <c r="B8" i="12"/>
  <c r="F8" i="12"/>
  <c r="J8" i="12"/>
  <c r="N8" i="12"/>
  <c r="A9" i="12"/>
  <c r="E9" i="12"/>
  <c r="I9" i="12"/>
  <c r="M9" i="12"/>
  <c r="Q9" i="12"/>
  <c r="D10" i="12"/>
  <c r="H10" i="12"/>
  <c r="L10" i="12"/>
  <c r="P10" i="12"/>
  <c r="C11" i="12"/>
  <c r="G11" i="12"/>
  <c r="K11" i="12"/>
  <c r="O11" i="12"/>
  <c r="B12" i="12"/>
  <c r="F12" i="12"/>
  <c r="J12" i="12"/>
  <c r="N12" i="12"/>
  <c r="A13" i="12"/>
  <c r="E13" i="12"/>
  <c r="I13" i="12"/>
  <c r="M13" i="12"/>
  <c r="Q13" i="12"/>
  <c r="D14" i="12"/>
  <c r="H14" i="12"/>
  <c r="L14" i="12"/>
  <c r="P14" i="12"/>
  <c r="C15" i="12"/>
  <c r="G15" i="12"/>
  <c r="K15" i="12"/>
  <c r="O15" i="12"/>
  <c r="B16" i="12"/>
  <c r="F16" i="12"/>
  <c r="J16" i="12"/>
  <c r="N16" i="12"/>
  <c r="A17" i="12"/>
  <c r="E17" i="12"/>
  <c r="I17" i="12"/>
  <c r="M17" i="12"/>
  <c r="Q17" i="12"/>
  <c r="D18" i="12"/>
  <c r="H18" i="12"/>
  <c r="L18" i="12"/>
  <c r="P18" i="12"/>
  <c r="C19" i="12"/>
  <c r="G19" i="12"/>
  <c r="K19" i="12"/>
  <c r="O19" i="12"/>
  <c r="B20" i="12"/>
  <c r="F20" i="12"/>
  <c r="J20" i="12"/>
  <c r="N20" i="12"/>
  <c r="A21" i="12"/>
  <c r="E21" i="12"/>
  <c r="I21" i="12"/>
  <c r="M21" i="12"/>
  <c r="Q21" i="12"/>
  <c r="D22" i="12"/>
  <c r="H22" i="12"/>
  <c r="L22" i="12"/>
  <c r="P22" i="12"/>
  <c r="C23" i="12"/>
  <c r="G23" i="12"/>
  <c r="K23" i="12"/>
  <c r="O23" i="12"/>
  <c r="B24" i="12"/>
  <c r="F24" i="12"/>
  <c r="J24" i="12"/>
  <c r="N24" i="12"/>
  <c r="A25" i="12"/>
  <c r="E25" i="12"/>
  <c r="I25" i="12"/>
  <c r="M25" i="12"/>
  <c r="Q25" i="12"/>
  <c r="D26" i="12"/>
  <c r="H26" i="12"/>
  <c r="L26" i="12"/>
  <c r="P26" i="12"/>
  <c r="C27" i="12"/>
  <c r="G27" i="12"/>
  <c r="K27" i="12"/>
  <c r="O27" i="12"/>
  <c r="B28" i="12"/>
  <c r="F28" i="12"/>
  <c r="J28" i="12"/>
  <c r="N28" i="12"/>
  <c r="A29" i="12"/>
  <c r="E29" i="12"/>
  <c r="I29" i="12"/>
  <c r="M29" i="12"/>
  <c r="Q29" i="12"/>
  <c r="D30" i="12"/>
  <c r="H30" i="12"/>
  <c r="L30" i="12"/>
  <c r="P30" i="12"/>
  <c r="C31" i="12"/>
  <c r="G31" i="12"/>
  <c r="K31" i="12"/>
  <c r="O31" i="12"/>
  <c r="B32" i="12"/>
  <c r="O49" i="13"/>
  <c r="N50" i="13"/>
  <c r="E51" i="13"/>
  <c r="I51" i="13"/>
  <c r="M51" i="13"/>
  <c r="Q51" i="13"/>
  <c r="D52" i="13"/>
  <c r="H52" i="13"/>
  <c r="L52" i="13"/>
  <c r="P52" i="13"/>
  <c r="C53" i="13"/>
  <c r="G53" i="13"/>
  <c r="K53" i="13"/>
  <c r="O53" i="13"/>
  <c r="B54" i="13"/>
  <c r="F54" i="13"/>
  <c r="J54" i="13"/>
  <c r="N54" i="13"/>
  <c r="A55" i="13"/>
  <c r="E55" i="13"/>
  <c r="I55" i="13"/>
  <c r="M55" i="13"/>
  <c r="Q55" i="13"/>
  <c r="D56" i="13"/>
  <c r="H56" i="13"/>
  <c r="L56" i="13"/>
  <c r="P56" i="13"/>
  <c r="C57" i="13"/>
  <c r="G57" i="13"/>
  <c r="K57" i="13"/>
  <c r="O57" i="13"/>
  <c r="B58" i="13"/>
  <c r="F58" i="13"/>
  <c r="J58" i="13"/>
  <c r="N58" i="13"/>
  <c r="A59" i="13"/>
  <c r="E59" i="13"/>
  <c r="I59" i="13"/>
  <c r="M59" i="13"/>
  <c r="Q59" i="13"/>
  <c r="D60" i="13"/>
  <c r="H60" i="13"/>
  <c r="L60" i="13"/>
  <c r="P60" i="13"/>
  <c r="C61" i="13"/>
  <c r="G61" i="13"/>
  <c r="K61" i="13"/>
  <c r="O61" i="13"/>
  <c r="B62" i="13"/>
  <c r="F62" i="13"/>
  <c r="J62" i="13"/>
  <c r="N62" i="13"/>
  <c r="A63" i="13"/>
  <c r="E63" i="13"/>
  <c r="I63" i="13"/>
  <c r="M63" i="13"/>
  <c r="Q63" i="13"/>
  <c r="D64" i="13"/>
  <c r="H64" i="13"/>
  <c r="L64" i="13"/>
  <c r="P64" i="13"/>
  <c r="C65" i="13"/>
  <c r="G65" i="13"/>
  <c r="K65" i="13"/>
  <c r="O65" i="13"/>
  <c r="B66" i="13"/>
  <c r="F66" i="13"/>
  <c r="J66" i="13"/>
  <c r="N66" i="13"/>
  <c r="A67" i="13"/>
  <c r="E67" i="13"/>
  <c r="I67" i="13"/>
  <c r="M67" i="13"/>
  <c r="Q67" i="13"/>
  <c r="D68" i="13"/>
  <c r="H68" i="13"/>
  <c r="L68" i="13"/>
  <c r="P68" i="13"/>
  <c r="C69" i="13"/>
  <c r="G69" i="13"/>
  <c r="K69" i="13"/>
  <c r="O69" i="13"/>
  <c r="B70" i="13"/>
  <c r="F70" i="13"/>
  <c r="J70" i="13"/>
  <c r="N70" i="13"/>
  <c r="A71" i="13"/>
  <c r="E71" i="13"/>
  <c r="I71" i="13"/>
  <c r="M71" i="13"/>
  <c r="Q71" i="13"/>
  <c r="D72" i="13"/>
  <c r="H72" i="13"/>
  <c r="L72" i="13"/>
  <c r="P72" i="13"/>
  <c r="C73" i="13"/>
  <c r="G73" i="13"/>
  <c r="K73" i="13"/>
  <c r="O73" i="13"/>
  <c r="B74" i="13"/>
  <c r="F74" i="13"/>
  <c r="J74" i="13"/>
  <c r="N74" i="13"/>
  <c r="A75" i="13"/>
  <c r="E75" i="13"/>
  <c r="I75" i="13"/>
  <c r="M75" i="13"/>
  <c r="Q75" i="13"/>
  <c r="D76" i="13"/>
  <c r="H76" i="13"/>
  <c r="L76" i="13"/>
  <c r="P76" i="13"/>
  <c r="C77" i="13"/>
  <c r="G77" i="13"/>
  <c r="K77" i="13"/>
  <c r="O77" i="13"/>
  <c r="B78" i="13"/>
  <c r="F78" i="13"/>
  <c r="J78" i="13"/>
  <c r="N78" i="13"/>
  <c r="A79" i="13"/>
  <c r="E79" i="13"/>
  <c r="I79" i="13"/>
  <c r="M79" i="13"/>
  <c r="Q79" i="13"/>
  <c r="D80" i="13"/>
  <c r="H80" i="13"/>
  <c r="L80" i="13"/>
  <c r="P80" i="13"/>
  <c r="C81" i="13"/>
  <c r="G81" i="13"/>
  <c r="K81" i="13"/>
  <c r="O81" i="13"/>
  <c r="B82" i="13"/>
  <c r="F82" i="13"/>
  <c r="J82" i="13"/>
  <c r="N82" i="13"/>
  <c r="A83" i="13"/>
  <c r="E83" i="13"/>
  <c r="I83" i="13"/>
  <c r="M83" i="13"/>
  <c r="Q83" i="13"/>
  <c r="D84" i="13"/>
  <c r="H84" i="13"/>
  <c r="L84" i="13"/>
  <c r="P84" i="13"/>
  <c r="C85" i="13"/>
  <c r="G85" i="13"/>
  <c r="K85" i="13"/>
  <c r="O85" i="13"/>
  <c r="B86" i="13"/>
  <c r="F86" i="13"/>
  <c r="J86" i="13"/>
  <c r="N86" i="13"/>
  <c r="A87" i="13"/>
  <c r="E87" i="13"/>
  <c r="I87" i="13"/>
  <c r="M87" i="13"/>
  <c r="Q87" i="13"/>
  <c r="D88" i="13"/>
  <c r="H88" i="13"/>
  <c r="L88" i="13"/>
  <c r="P88" i="13"/>
  <c r="C89" i="13"/>
  <c r="G89" i="13"/>
  <c r="K89" i="13"/>
  <c r="O89" i="13"/>
  <c r="B90" i="13"/>
  <c r="F90" i="13"/>
  <c r="J90" i="13"/>
  <c r="N90" i="13"/>
  <c r="A91" i="13"/>
  <c r="E91" i="13"/>
  <c r="I91" i="13"/>
  <c r="M91" i="13"/>
  <c r="Q91" i="13"/>
  <c r="D92" i="13"/>
  <c r="H92" i="13"/>
  <c r="L92" i="13"/>
  <c r="P92" i="13"/>
  <c r="C93" i="13"/>
  <c r="G93" i="13"/>
  <c r="K93" i="13"/>
  <c r="O93" i="13"/>
  <c r="B94" i="13"/>
  <c r="F94" i="13"/>
  <c r="J94" i="13"/>
  <c r="N94" i="13"/>
  <c r="A95" i="13"/>
  <c r="E95" i="13"/>
  <c r="I95" i="13"/>
  <c r="M95" i="13"/>
  <c r="Q95" i="13"/>
  <c r="D96" i="13"/>
  <c r="H96" i="13"/>
  <c r="L96" i="13"/>
  <c r="P96" i="13"/>
  <c r="C97" i="13"/>
  <c r="G97" i="13"/>
  <c r="K97" i="13"/>
  <c r="O97" i="13"/>
  <c r="B98" i="13"/>
  <c r="F98" i="13"/>
  <c r="J98" i="13"/>
  <c r="N98" i="13"/>
  <c r="A99" i="13"/>
  <c r="E99" i="13"/>
  <c r="I99" i="13"/>
  <c r="M99" i="13"/>
  <c r="Q99" i="13"/>
  <c r="E1" i="13"/>
  <c r="J1" i="13"/>
  <c r="O1" i="13"/>
  <c r="A2" i="12"/>
  <c r="E2" i="12"/>
  <c r="I2" i="12"/>
  <c r="M2" i="12"/>
  <c r="Q2" i="12"/>
  <c r="D3" i="12"/>
  <c r="H3" i="12"/>
  <c r="L3" i="12"/>
  <c r="P3" i="12"/>
  <c r="C4" i="12"/>
  <c r="G4" i="12"/>
  <c r="K4" i="12"/>
  <c r="O4" i="12"/>
  <c r="B5" i="12"/>
  <c r="F5" i="12"/>
  <c r="J5" i="12"/>
  <c r="N5" i="12"/>
  <c r="A6" i="12"/>
  <c r="E6" i="12"/>
  <c r="I6" i="12"/>
  <c r="M6" i="12"/>
  <c r="Q6" i="12"/>
  <c r="D7" i="12"/>
  <c r="H7" i="12"/>
  <c r="L7" i="12"/>
  <c r="P7" i="12"/>
  <c r="C8" i="12"/>
  <c r="G8" i="12"/>
  <c r="K8" i="12"/>
  <c r="O8" i="12"/>
  <c r="B9" i="12"/>
  <c r="F9" i="12"/>
  <c r="J9" i="12"/>
  <c r="N9" i="12"/>
  <c r="A10" i="12"/>
  <c r="E10" i="12"/>
  <c r="I10" i="12"/>
  <c r="M10" i="12"/>
  <c r="Q10" i="12"/>
  <c r="D11" i="12"/>
  <c r="H11" i="12"/>
  <c r="L11" i="12"/>
  <c r="P11" i="12"/>
  <c r="C12" i="12"/>
  <c r="G12" i="12"/>
  <c r="K12" i="12"/>
  <c r="O12" i="12"/>
  <c r="B13" i="12"/>
  <c r="F13" i="12"/>
  <c r="J13" i="12"/>
  <c r="N13" i="12"/>
  <c r="A14" i="12"/>
  <c r="E14" i="12"/>
  <c r="I14" i="12"/>
  <c r="M14" i="12"/>
  <c r="Q14" i="12"/>
  <c r="D15" i="12"/>
  <c r="H15" i="12"/>
  <c r="L15" i="12"/>
  <c r="P15" i="12"/>
  <c r="C16" i="12"/>
  <c r="G16" i="12"/>
  <c r="K16" i="12"/>
  <c r="O16" i="12"/>
  <c r="B17" i="12"/>
  <c r="F17" i="12"/>
  <c r="J17" i="12"/>
  <c r="N17" i="12"/>
  <c r="A18" i="12"/>
  <c r="E18" i="12"/>
  <c r="I18" i="12"/>
  <c r="M18" i="12"/>
  <c r="Q18" i="12"/>
  <c r="D19" i="12"/>
  <c r="H19" i="12"/>
  <c r="L19" i="12"/>
  <c r="P19" i="12"/>
  <c r="C20" i="12"/>
  <c r="G20" i="12"/>
  <c r="K20" i="12"/>
  <c r="O20" i="12"/>
  <c r="B21" i="12"/>
  <c r="F21" i="12"/>
  <c r="J21" i="12"/>
  <c r="N21" i="12"/>
  <c r="A22" i="12"/>
  <c r="E22" i="12"/>
  <c r="I22" i="12"/>
  <c r="M22" i="12"/>
  <c r="Q22" i="12"/>
  <c r="D23" i="12"/>
  <c r="H23" i="12"/>
  <c r="L23" i="12"/>
  <c r="P23" i="12"/>
  <c r="C24" i="12"/>
  <c r="G24" i="12"/>
  <c r="K24" i="12"/>
  <c r="O24" i="12"/>
  <c r="B25" i="12"/>
  <c r="F25" i="12"/>
  <c r="J25" i="12"/>
  <c r="N25" i="12"/>
  <c r="A26" i="12"/>
  <c r="E26" i="12"/>
  <c r="I26" i="12"/>
  <c r="M26" i="12"/>
  <c r="Q26" i="12"/>
  <c r="D27" i="12"/>
  <c r="H27" i="12"/>
  <c r="L27" i="12"/>
  <c r="P27" i="12"/>
  <c r="C28" i="12"/>
  <c r="G28" i="12"/>
  <c r="K28" i="12"/>
  <c r="O28" i="12"/>
  <c r="B29" i="12"/>
  <c r="F29" i="12"/>
  <c r="J29" i="12"/>
  <c r="N29" i="12"/>
  <c r="A30" i="12"/>
  <c r="E30" i="12"/>
  <c r="I30" i="12"/>
  <c r="M30" i="12"/>
  <c r="Q30" i="12"/>
  <c r="D31" i="12"/>
  <c r="H31" i="12"/>
  <c r="L31" i="12"/>
  <c r="P31" i="12"/>
  <c r="J32" i="12"/>
  <c r="A33" i="12"/>
  <c r="I33" i="12"/>
  <c r="Q33" i="12"/>
  <c r="G34" i="12"/>
  <c r="K34" i="12"/>
  <c r="O34" i="12"/>
  <c r="B35" i="12"/>
  <c r="F35" i="12"/>
  <c r="J35" i="12"/>
  <c r="N35" i="12"/>
  <c r="A36" i="12"/>
  <c r="E36" i="12"/>
  <c r="I36" i="12"/>
  <c r="M36" i="12"/>
  <c r="Q36" i="12"/>
  <c r="D37" i="12"/>
  <c r="H37" i="12"/>
  <c r="L37" i="12"/>
  <c r="P37" i="12"/>
  <c r="C38" i="12"/>
  <c r="G38" i="12"/>
  <c r="K38" i="12"/>
  <c r="O38" i="12"/>
  <c r="B39" i="12"/>
  <c r="F39" i="12"/>
  <c r="J39" i="12"/>
  <c r="N39" i="12"/>
  <c r="A40" i="12"/>
  <c r="E40" i="12"/>
  <c r="I40" i="12"/>
  <c r="M40" i="12"/>
  <c r="Q40" i="12"/>
  <c r="D41" i="12"/>
  <c r="H41" i="12"/>
  <c r="L41" i="12"/>
  <c r="P41" i="12"/>
  <c r="C42" i="12"/>
  <c r="G42" i="12"/>
  <c r="K42" i="12"/>
  <c r="O42" i="12"/>
  <c r="B43" i="12"/>
  <c r="F43" i="12"/>
  <c r="J43" i="12"/>
  <c r="N43" i="12"/>
  <c r="A44" i="12"/>
  <c r="E44" i="12"/>
  <c r="I44" i="12"/>
  <c r="M44" i="12"/>
  <c r="Q44" i="12"/>
  <c r="D45" i="12"/>
  <c r="H45" i="12"/>
  <c r="L45" i="12"/>
  <c r="P45" i="12"/>
  <c r="C46" i="12"/>
  <c r="G46" i="12"/>
  <c r="K46" i="12"/>
  <c r="O46" i="12"/>
  <c r="B47" i="12"/>
  <c r="F47" i="12"/>
  <c r="J47" i="12"/>
  <c r="N47" i="12"/>
  <c r="A48" i="12"/>
  <c r="E48" i="12"/>
  <c r="I48" i="12"/>
  <c r="M48" i="12"/>
  <c r="Q48" i="12"/>
  <c r="D49" i="12"/>
  <c r="H49" i="12"/>
  <c r="L49" i="12"/>
  <c r="P49" i="12"/>
  <c r="C50" i="12"/>
  <c r="G50" i="12"/>
  <c r="K50" i="12"/>
  <c r="O50" i="12"/>
  <c r="B51" i="12"/>
  <c r="F51" i="12"/>
  <c r="J51" i="12"/>
  <c r="N51" i="12"/>
  <c r="A52" i="12"/>
  <c r="E52" i="12"/>
  <c r="I52" i="12"/>
  <c r="M52" i="12"/>
  <c r="Q52" i="12"/>
  <c r="D53" i="12"/>
  <c r="H53" i="12"/>
  <c r="L53" i="12"/>
  <c r="P53" i="12"/>
  <c r="C54" i="12"/>
  <c r="G54" i="12"/>
  <c r="K54" i="12"/>
  <c r="O54" i="12"/>
  <c r="B55" i="12"/>
  <c r="F55" i="12"/>
  <c r="J55" i="12"/>
  <c r="N55" i="12"/>
  <c r="A56" i="12"/>
  <c r="E56" i="12"/>
  <c r="I56" i="12"/>
  <c r="M56" i="12"/>
  <c r="Q56" i="12"/>
  <c r="D57" i="12"/>
  <c r="H57" i="12"/>
  <c r="L57" i="12"/>
  <c r="P57" i="12"/>
  <c r="C58" i="12"/>
  <c r="G58" i="12"/>
  <c r="K58" i="12"/>
  <c r="O58" i="12"/>
  <c r="B59" i="12"/>
  <c r="F59" i="12"/>
  <c r="J59" i="12"/>
  <c r="N59" i="12"/>
  <c r="A60" i="12"/>
  <c r="E60" i="12"/>
  <c r="I60" i="12"/>
  <c r="M60" i="12"/>
  <c r="Q60" i="12"/>
  <c r="D61" i="12"/>
  <c r="H61" i="12"/>
  <c r="L61" i="12"/>
  <c r="P61" i="12"/>
  <c r="C62" i="12"/>
  <c r="G62" i="12"/>
  <c r="K62" i="12"/>
  <c r="O62" i="12"/>
  <c r="B63" i="12"/>
  <c r="F63" i="12"/>
  <c r="J63" i="12"/>
  <c r="N63" i="12"/>
  <c r="A64" i="12"/>
  <c r="E64" i="12"/>
  <c r="I64" i="12"/>
  <c r="M64" i="12"/>
  <c r="Q64" i="12"/>
  <c r="D65" i="12"/>
  <c r="H65" i="12"/>
  <c r="L65" i="12"/>
  <c r="P65" i="12"/>
  <c r="C66" i="12"/>
  <c r="G66" i="12"/>
  <c r="K66" i="12"/>
  <c r="O66" i="12"/>
  <c r="B67" i="12"/>
  <c r="F67" i="12"/>
  <c r="J67" i="12"/>
  <c r="N67" i="12"/>
  <c r="A68" i="12"/>
  <c r="E68" i="12"/>
  <c r="I68" i="12"/>
  <c r="M68" i="12"/>
  <c r="Q68" i="12"/>
  <c r="D69" i="12"/>
  <c r="H69" i="12"/>
  <c r="L69" i="12"/>
  <c r="P69" i="12"/>
  <c r="C70" i="12"/>
  <c r="G70" i="12"/>
  <c r="K70" i="12"/>
  <c r="O70" i="12"/>
  <c r="B71" i="12"/>
  <c r="F71" i="12"/>
  <c r="J71" i="12"/>
  <c r="N71" i="12"/>
  <c r="A72" i="12"/>
  <c r="E72" i="12"/>
  <c r="I72" i="12"/>
  <c r="M72" i="12"/>
  <c r="Q72" i="12"/>
  <c r="D73" i="12"/>
  <c r="H73" i="12"/>
  <c r="L73" i="12"/>
  <c r="P73" i="12"/>
  <c r="C74" i="12"/>
  <c r="G74" i="12"/>
  <c r="K74" i="12"/>
  <c r="O74" i="12"/>
  <c r="B75" i="12"/>
  <c r="F75" i="12"/>
  <c r="J75" i="12"/>
  <c r="N75" i="12"/>
  <c r="A76" i="12"/>
  <c r="E76" i="12"/>
  <c r="I76" i="12"/>
  <c r="M76" i="12"/>
  <c r="Q76" i="12"/>
  <c r="D77" i="12"/>
  <c r="H77" i="12"/>
  <c r="L77" i="12"/>
  <c r="P77" i="12"/>
  <c r="C78" i="12"/>
  <c r="G78" i="12"/>
  <c r="K78" i="12"/>
  <c r="O78" i="12"/>
  <c r="B79" i="12"/>
  <c r="F79" i="12"/>
  <c r="J79" i="12"/>
  <c r="N79" i="12"/>
  <c r="A80" i="12"/>
  <c r="E80" i="12"/>
  <c r="I80" i="12"/>
  <c r="M80" i="12"/>
  <c r="Q80" i="12"/>
  <c r="D81" i="12"/>
  <c r="H81" i="12"/>
  <c r="L81" i="12"/>
  <c r="P81" i="12"/>
  <c r="C82" i="12"/>
  <c r="G82" i="12"/>
  <c r="K82" i="12"/>
  <c r="O82" i="12"/>
  <c r="B83" i="12"/>
  <c r="F83" i="12"/>
  <c r="J83" i="12"/>
  <c r="N83" i="12"/>
  <c r="A84" i="12"/>
  <c r="E84" i="12"/>
  <c r="I84" i="12"/>
  <c r="M84" i="12"/>
  <c r="Q84" i="12"/>
  <c r="D85" i="12"/>
  <c r="H85" i="12"/>
  <c r="L85" i="12"/>
  <c r="P85" i="12"/>
  <c r="C86" i="12"/>
  <c r="G86" i="12"/>
  <c r="K86" i="12"/>
  <c r="O86" i="12"/>
  <c r="B87" i="12"/>
  <c r="F87" i="12"/>
  <c r="J87" i="12"/>
  <c r="N87" i="12"/>
  <c r="A88" i="12"/>
  <c r="E88" i="12"/>
  <c r="I88" i="12"/>
  <c r="M88" i="12"/>
  <c r="Q88" i="12"/>
  <c r="D89" i="12"/>
  <c r="H89" i="12"/>
  <c r="L89" i="12"/>
  <c r="P89" i="12"/>
  <c r="C90" i="12"/>
  <c r="G90" i="12"/>
  <c r="K90" i="12"/>
  <c r="O90" i="12"/>
  <c r="B91" i="12"/>
  <c r="F91" i="12"/>
  <c r="J91" i="12"/>
  <c r="N91" i="12"/>
  <c r="A92" i="12"/>
  <c r="E92" i="12"/>
  <c r="I92" i="12"/>
  <c r="M92" i="12"/>
  <c r="Q92" i="12"/>
  <c r="D93" i="12"/>
  <c r="H93" i="12"/>
  <c r="L93" i="12"/>
  <c r="P93" i="12"/>
  <c r="C94" i="12"/>
  <c r="G94" i="12"/>
  <c r="K94" i="12"/>
  <c r="O94" i="12"/>
  <c r="B95" i="12"/>
  <c r="F95" i="12"/>
  <c r="J95" i="12"/>
  <c r="N95" i="12"/>
  <c r="A96" i="12"/>
  <c r="E96" i="12"/>
  <c r="I96" i="12"/>
  <c r="M96" i="12"/>
  <c r="Q96" i="12"/>
  <c r="D97" i="12"/>
  <c r="H97" i="12"/>
  <c r="L97" i="12"/>
  <c r="P97" i="12"/>
  <c r="C98" i="12"/>
  <c r="G98" i="12"/>
  <c r="K98" i="12"/>
  <c r="O98" i="12"/>
  <c r="B99" i="12"/>
  <c r="F99" i="12"/>
  <c r="J99" i="12"/>
  <c r="N99" i="12"/>
  <c r="A100" i="12"/>
  <c r="E100" i="12"/>
  <c r="I100" i="12"/>
  <c r="M100" i="12"/>
  <c r="Q100" i="12"/>
  <c r="E1" i="12"/>
  <c r="J1" i="12"/>
  <c r="O1" i="12"/>
  <c r="A2" i="11"/>
  <c r="E2" i="11"/>
  <c r="J2" i="11"/>
  <c r="O2" i="11"/>
  <c r="B3" i="11"/>
  <c r="F3" i="11"/>
  <c r="L3" i="11"/>
  <c r="P3" i="11"/>
  <c r="C4" i="11"/>
  <c r="G4" i="11"/>
  <c r="K4" i="11"/>
  <c r="O4" i="11"/>
  <c r="B5" i="11"/>
  <c r="F5" i="11"/>
  <c r="J5" i="11"/>
  <c r="N5" i="11"/>
  <c r="A6" i="11"/>
  <c r="E6" i="11"/>
  <c r="I6" i="11"/>
  <c r="M6" i="11"/>
  <c r="Q6" i="11"/>
  <c r="D7" i="11"/>
  <c r="H7" i="11"/>
  <c r="L7" i="11"/>
  <c r="P7" i="11"/>
  <c r="C8" i="11"/>
  <c r="G8" i="11"/>
  <c r="K8" i="11"/>
  <c r="O8" i="11"/>
  <c r="B9" i="11"/>
  <c r="F9" i="11"/>
  <c r="J9" i="11"/>
  <c r="N9" i="11"/>
  <c r="A10" i="11"/>
  <c r="E10" i="11"/>
  <c r="I10" i="11"/>
  <c r="M10" i="11"/>
  <c r="Q10" i="11"/>
  <c r="D11" i="11"/>
  <c r="H11" i="11"/>
  <c r="L11" i="11"/>
  <c r="P11" i="11"/>
  <c r="C12" i="11"/>
  <c r="G12" i="11"/>
  <c r="K12" i="11"/>
  <c r="O12" i="11"/>
  <c r="B13" i="11"/>
  <c r="F13" i="11"/>
  <c r="J13" i="11"/>
  <c r="N13" i="11"/>
  <c r="A14" i="11"/>
  <c r="E14" i="11"/>
  <c r="I14" i="11"/>
  <c r="M14" i="11"/>
  <c r="Q14" i="11"/>
  <c r="D15" i="11"/>
  <c r="H15" i="11"/>
  <c r="L15" i="11"/>
  <c r="P15" i="11"/>
  <c r="C16" i="11"/>
  <c r="G16" i="11"/>
  <c r="K16" i="11"/>
  <c r="O16" i="11"/>
  <c r="B17" i="11"/>
  <c r="F17" i="11"/>
  <c r="J17" i="11"/>
  <c r="N17" i="11"/>
  <c r="A18" i="11"/>
  <c r="E18" i="11"/>
  <c r="I18" i="11"/>
  <c r="M18" i="11"/>
  <c r="Q18" i="11"/>
  <c r="D19" i="11"/>
  <c r="H19" i="11"/>
  <c r="L19" i="11"/>
  <c r="P19" i="11"/>
  <c r="C20" i="11"/>
  <c r="G20" i="11"/>
  <c r="K20" i="11"/>
  <c r="O20" i="11"/>
  <c r="B21" i="11"/>
  <c r="F21" i="11"/>
  <c r="J21" i="11"/>
  <c r="N21" i="11"/>
  <c r="A22" i="11"/>
  <c r="E22" i="11"/>
  <c r="I22" i="11"/>
  <c r="M22" i="11"/>
  <c r="Q22" i="11"/>
  <c r="D23" i="11"/>
  <c r="H23" i="11"/>
  <c r="L23" i="11"/>
  <c r="P23" i="11"/>
  <c r="C24" i="11"/>
  <c r="G24" i="11"/>
  <c r="K24" i="11"/>
  <c r="O24" i="11"/>
  <c r="B25" i="11"/>
  <c r="F25" i="11"/>
  <c r="J25" i="11"/>
  <c r="N25" i="11"/>
  <c r="A26" i="11"/>
  <c r="E26" i="11"/>
  <c r="I26" i="11"/>
  <c r="M26" i="11"/>
  <c r="Q26" i="11"/>
  <c r="D27" i="11"/>
  <c r="H27" i="11"/>
  <c r="L27" i="11"/>
  <c r="P27" i="11"/>
  <c r="C28" i="11"/>
  <c r="G28" i="11"/>
  <c r="K28" i="11"/>
  <c r="O28" i="11"/>
  <c r="B29" i="11"/>
  <c r="F29" i="11"/>
  <c r="J29" i="11"/>
  <c r="N29" i="11"/>
  <c r="A30" i="11"/>
  <c r="E30" i="11"/>
  <c r="I30" i="11"/>
  <c r="M30" i="11"/>
  <c r="Q30" i="11"/>
  <c r="D31" i="11"/>
  <c r="H31" i="11"/>
  <c r="L31" i="11"/>
  <c r="P31" i="11"/>
  <c r="C32" i="11"/>
  <c r="G32" i="11"/>
  <c r="K32" i="11"/>
  <c r="O32" i="11"/>
  <c r="B33" i="11"/>
  <c r="F33" i="11"/>
  <c r="J33" i="11"/>
  <c r="N33" i="11"/>
  <c r="A34" i="11"/>
  <c r="E34" i="11"/>
  <c r="I34" i="11"/>
  <c r="M34" i="11"/>
  <c r="Q34" i="11"/>
  <c r="D35" i="11"/>
  <c r="H35" i="11"/>
  <c r="L35" i="11"/>
  <c r="P35" i="11"/>
  <c r="C36" i="11"/>
  <c r="G36" i="11"/>
  <c r="K36" i="11"/>
  <c r="O36" i="11"/>
  <c r="B37" i="11"/>
  <c r="F37" i="11"/>
  <c r="J37" i="11"/>
  <c r="N37" i="11"/>
  <c r="A38" i="11"/>
  <c r="E38" i="11"/>
  <c r="I38" i="11"/>
  <c r="M38" i="11"/>
  <c r="Q38" i="11"/>
  <c r="D39" i="11"/>
  <c r="H39" i="11"/>
  <c r="L39" i="11"/>
  <c r="P39" i="11"/>
  <c r="C40" i="11"/>
  <c r="G40" i="11"/>
  <c r="K40" i="11"/>
  <c r="O40" i="11"/>
  <c r="B41" i="11"/>
  <c r="F41" i="11"/>
  <c r="J41" i="11"/>
  <c r="N41" i="11"/>
  <c r="A42" i="11"/>
  <c r="E42" i="11"/>
  <c r="I42" i="11"/>
  <c r="M42" i="11"/>
  <c r="Q42" i="11"/>
  <c r="D43" i="11"/>
  <c r="H43" i="11"/>
  <c r="L43" i="11"/>
  <c r="P43" i="11"/>
  <c r="C44" i="11"/>
  <c r="G44" i="11"/>
  <c r="K44" i="11"/>
  <c r="O44" i="11"/>
  <c r="B45" i="11"/>
  <c r="F45" i="11"/>
  <c r="J45" i="11"/>
  <c r="N45" i="11"/>
  <c r="A46" i="11"/>
  <c r="E46" i="11"/>
  <c r="I46" i="11"/>
  <c r="M46" i="11"/>
  <c r="Q46" i="11"/>
  <c r="D47" i="11"/>
  <c r="H47" i="11"/>
  <c r="L47" i="11"/>
  <c r="P47" i="11"/>
  <c r="C48" i="11"/>
  <c r="G48" i="11"/>
  <c r="K48" i="11"/>
  <c r="O48" i="11"/>
  <c r="B49" i="11"/>
  <c r="F49" i="11"/>
  <c r="J49" i="11"/>
  <c r="N49" i="11"/>
  <c r="A50" i="11"/>
  <c r="E50" i="11"/>
  <c r="I50" i="11"/>
  <c r="M50" i="11"/>
  <c r="Q50" i="11"/>
  <c r="D51" i="11"/>
  <c r="H51" i="11"/>
  <c r="L51" i="11"/>
  <c r="P51" i="11"/>
  <c r="C52" i="11"/>
  <c r="G52" i="11"/>
  <c r="K52" i="11"/>
  <c r="O52" i="11"/>
  <c r="B53" i="11"/>
  <c r="F53" i="11"/>
  <c r="J53" i="11"/>
  <c r="N53" i="11"/>
  <c r="A54" i="11"/>
  <c r="E54" i="11"/>
  <c r="I54" i="11"/>
  <c r="M54" i="11"/>
  <c r="Q54" i="11"/>
  <c r="D55" i="11"/>
  <c r="H55" i="11"/>
  <c r="L55" i="11"/>
  <c r="P55" i="11"/>
  <c r="C56" i="11"/>
  <c r="G56" i="11"/>
  <c r="K56" i="11"/>
  <c r="O56" i="11"/>
  <c r="B57" i="11"/>
  <c r="F57" i="11"/>
  <c r="J57" i="11"/>
  <c r="N57" i="11"/>
  <c r="A58" i="11"/>
  <c r="E58" i="11"/>
  <c r="I58" i="11"/>
  <c r="M58" i="11"/>
  <c r="Q58" i="11"/>
  <c r="D59" i="11"/>
  <c r="H59" i="11"/>
  <c r="L59" i="11"/>
  <c r="P59" i="11"/>
  <c r="C60" i="11"/>
  <c r="G60" i="11"/>
  <c r="K60" i="11"/>
  <c r="O60" i="11"/>
  <c r="B61" i="11"/>
  <c r="F61" i="11"/>
  <c r="J61" i="11"/>
  <c r="N61" i="11"/>
  <c r="A62" i="11"/>
  <c r="E62" i="11"/>
  <c r="I62" i="11"/>
  <c r="M62" i="11"/>
  <c r="Q62" i="11"/>
  <c r="D63" i="11"/>
  <c r="H63" i="11"/>
  <c r="L63" i="11"/>
  <c r="P63" i="11"/>
  <c r="C64" i="11"/>
  <c r="G64" i="11"/>
  <c r="K64" i="11"/>
  <c r="O64" i="11"/>
  <c r="B65" i="11"/>
  <c r="F65" i="11"/>
  <c r="J65" i="11"/>
  <c r="N65" i="11"/>
  <c r="A66" i="11"/>
  <c r="E66" i="11"/>
  <c r="I66" i="11"/>
  <c r="M66" i="11"/>
  <c r="Q66" i="11"/>
  <c r="D67" i="11"/>
  <c r="H67" i="11"/>
  <c r="L67" i="11"/>
  <c r="P67" i="11"/>
  <c r="C68" i="11"/>
  <c r="G68" i="11"/>
  <c r="K68" i="11"/>
  <c r="O68" i="11"/>
  <c r="B69" i="11"/>
  <c r="F69" i="11"/>
  <c r="J69" i="11"/>
  <c r="N69" i="11"/>
  <c r="A70" i="11"/>
  <c r="E70" i="11"/>
  <c r="I70" i="11"/>
  <c r="M70" i="11"/>
  <c r="Q70" i="11"/>
  <c r="D71" i="11"/>
  <c r="H71" i="11"/>
  <c r="L71" i="11"/>
  <c r="P71" i="11"/>
  <c r="C72" i="11"/>
  <c r="G72" i="11"/>
  <c r="K72" i="11"/>
  <c r="O72" i="11"/>
  <c r="B73" i="11"/>
  <c r="F73" i="11"/>
  <c r="J73" i="11"/>
  <c r="N73" i="11"/>
  <c r="A74" i="11"/>
  <c r="E74" i="11"/>
  <c r="I74" i="11"/>
  <c r="M74" i="11"/>
  <c r="Q74" i="11"/>
  <c r="D75" i="11"/>
  <c r="H75" i="11"/>
  <c r="L75" i="11"/>
  <c r="P75" i="11"/>
  <c r="C76" i="11"/>
  <c r="G76" i="11"/>
  <c r="K76" i="11"/>
  <c r="O76" i="11"/>
  <c r="B77" i="11"/>
  <c r="F77" i="11"/>
  <c r="J77" i="11"/>
  <c r="N77" i="11"/>
  <c r="A78" i="11"/>
  <c r="E78" i="11"/>
  <c r="I78" i="11"/>
  <c r="M78" i="11"/>
  <c r="Q78" i="11"/>
  <c r="D79" i="11"/>
  <c r="H79" i="11"/>
  <c r="L79" i="11"/>
  <c r="P79" i="11"/>
  <c r="C80" i="11"/>
  <c r="G80" i="11"/>
  <c r="K80" i="11"/>
  <c r="O80" i="11"/>
  <c r="B81" i="11"/>
  <c r="F81" i="11"/>
  <c r="J81" i="11"/>
  <c r="N81" i="11"/>
  <c r="A82" i="11"/>
  <c r="E82" i="11"/>
  <c r="I82" i="11"/>
  <c r="M82" i="11"/>
  <c r="Q82" i="11"/>
  <c r="D83" i="11"/>
  <c r="H83" i="11"/>
  <c r="L83" i="11"/>
  <c r="P83" i="11"/>
  <c r="C84" i="11"/>
  <c r="G84" i="11"/>
  <c r="K84" i="11"/>
  <c r="O84" i="11"/>
  <c r="B85" i="11"/>
  <c r="F85" i="11"/>
  <c r="J85" i="11"/>
  <c r="N85" i="11"/>
  <c r="A86" i="11"/>
  <c r="E86" i="11"/>
  <c r="I86" i="11"/>
  <c r="M86" i="11"/>
  <c r="Q86" i="11"/>
  <c r="D87" i="11"/>
  <c r="H87" i="11"/>
  <c r="L87" i="11"/>
  <c r="P87" i="11"/>
  <c r="C88" i="11"/>
  <c r="G88" i="11"/>
  <c r="K88" i="11"/>
  <c r="O88" i="11"/>
  <c r="B89" i="11"/>
  <c r="F89" i="11"/>
  <c r="J89" i="11"/>
  <c r="N89" i="11"/>
  <c r="A90" i="11"/>
  <c r="E90" i="11"/>
  <c r="I90" i="11"/>
  <c r="M90" i="11"/>
  <c r="Q90" i="11"/>
  <c r="D91" i="11"/>
  <c r="H91" i="11"/>
  <c r="L91" i="11"/>
  <c r="P91" i="11"/>
  <c r="C92" i="11"/>
  <c r="G92" i="11"/>
  <c r="K92" i="11"/>
  <c r="O92" i="11"/>
  <c r="C32" i="12"/>
  <c r="K32" i="12"/>
  <c r="B33" i="12"/>
  <c r="J33" i="12"/>
  <c r="A34" i="12"/>
  <c r="H34" i="12"/>
  <c r="L34" i="12"/>
  <c r="P34" i="12"/>
  <c r="C35" i="12"/>
  <c r="G35" i="12"/>
  <c r="K35" i="12"/>
  <c r="O35" i="12"/>
  <c r="B36" i="12"/>
  <c r="F36" i="12"/>
  <c r="J36" i="12"/>
  <c r="N36" i="12"/>
  <c r="A37" i="12"/>
  <c r="E37" i="12"/>
  <c r="I37" i="12"/>
  <c r="M37" i="12"/>
  <c r="Q37" i="12"/>
  <c r="D38" i="12"/>
  <c r="H38" i="12"/>
  <c r="L38" i="12"/>
  <c r="P38" i="12"/>
  <c r="C39" i="12"/>
  <c r="G39" i="12"/>
  <c r="K39" i="12"/>
  <c r="O39" i="12"/>
  <c r="B40" i="12"/>
  <c r="F40" i="12"/>
  <c r="J40" i="12"/>
  <c r="N40" i="12"/>
  <c r="A41" i="12"/>
  <c r="E41" i="12"/>
  <c r="I41" i="12"/>
  <c r="M41" i="12"/>
  <c r="Q41" i="12"/>
  <c r="D42" i="12"/>
  <c r="H42" i="12"/>
  <c r="L42" i="12"/>
  <c r="P42" i="12"/>
  <c r="C43" i="12"/>
  <c r="G43" i="12"/>
  <c r="K43" i="12"/>
  <c r="O43" i="12"/>
  <c r="B44" i="12"/>
  <c r="F44" i="12"/>
  <c r="J44" i="12"/>
  <c r="N44" i="12"/>
  <c r="A45" i="12"/>
  <c r="E45" i="12"/>
  <c r="I45" i="12"/>
  <c r="M45" i="12"/>
  <c r="Q45" i="12"/>
  <c r="D46" i="12"/>
  <c r="H46" i="12"/>
  <c r="L46" i="12"/>
  <c r="P46" i="12"/>
  <c r="C47" i="12"/>
  <c r="G47" i="12"/>
  <c r="K47" i="12"/>
  <c r="O47" i="12"/>
  <c r="B48" i="12"/>
  <c r="F48" i="12"/>
  <c r="J48" i="12"/>
  <c r="N48" i="12"/>
  <c r="A49" i="12"/>
  <c r="E49" i="12"/>
  <c r="I49" i="12"/>
  <c r="M49" i="12"/>
  <c r="Q49" i="12"/>
  <c r="D50" i="12"/>
  <c r="H50" i="12"/>
  <c r="L50" i="12"/>
  <c r="P50" i="12"/>
  <c r="C51" i="12"/>
  <c r="G51" i="12"/>
  <c r="K51" i="12"/>
  <c r="O51" i="12"/>
  <c r="B52" i="12"/>
  <c r="F52" i="12"/>
  <c r="J52" i="12"/>
  <c r="N52" i="12"/>
  <c r="A53" i="12"/>
  <c r="E53" i="12"/>
  <c r="I53" i="12"/>
  <c r="M53" i="12"/>
  <c r="Q53" i="12"/>
  <c r="D54" i="12"/>
  <c r="H54" i="12"/>
  <c r="L54" i="12"/>
  <c r="P54" i="12"/>
  <c r="C55" i="12"/>
  <c r="G55" i="12"/>
  <c r="K55" i="12"/>
  <c r="O55" i="12"/>
  <c r="B56" i="12"/>
  <c r="F56" i="12"/>
  <c r="J56" i="12"/>
  <c r="N56" i="12"/>
  <c r="A57" i="12"/>
  <c r="E57" i="12"/>
  <c r="I57" i="12"/>
  <c r="M57" i="12"/>
  <c r="Q57" i="12"/>
  <c r="D58" i="12"/>
  <c r="H58" i="12"/>
  <c r="L58" i="12"/>
  <c r="P58" i="12"/>
  <c r="C59" i="12"/>
  <c r="G59" i="12"/>
  <c r="K59" i="12"/>
  <c r="O59" i="12"/>
  <c r="B60" i="12"/>
  <c r="F60" i="12"/>
  <c r="J60" i="12"/>
  <c r="N60" i="12"/>
  <c r="A61" i="12"/>
  <c r="E61" i="12"/>
  <c r="I61" i="12"/>
  <c r="M61" i="12"/>
  <c r="Q61" i="12"/>
  <c r="D62" i="12"/>
  <c r="H62" i="12"/>
  <c r="L62" i="12"/>
  <c r="P62" i="12"/>
  <c r="C63" i="12"/>
  <c r="G63" i="12"/>
  <c r="K63" i="12"/>
  <c r="O63" i="12"/>
  <c r="B64" i="12"/>
  <c r="F64" i="12"/>
  <c r="J64" i="12"/>
  <c r="N64" i="12"/>
  <c r="A65" i="12"/>
  <c r="E65" i="12"/>
  <c r="I65" i="12"/>
  <c r="M65" i="12"/>
  <c r="Q65" i="12"/>
  <c r="D66" i="12"/>
  <c r="H66" i="12"/>
  <c r="L66" i="12"/>
  <c r="P66" i="12"/>
  <c r="C67" i="12"/>
  <c r="G67" i="12"/>
  <c r="K67" i="12"/>
  <c r="O67" i="12"/>
  <c r="B68" i="12"/>
  <c r="F68" i="12"/>
  <c r="J68" i="12"/>
  <c r="N68" i="12"/>
  <c r="A69" i="12"/>
  <c r="E69" i="12"/>
  <c r="I69" i="12"/>
  <c r="M69" i="12"/>
  <c r="Q69" i="12"/>
  <c r="D70" i="12"/>
  <c r="H70" i="12"/>
  <c r="L70" i="12"/>
  <c r="P70" i="12"/>
  <c r="C71" i="12"/>
  <c r="G71" i="12"/>
  <c r="K71" i="12"/>
  <c r="O71" i="12"/>
  <c r="B72" i="12"/>
  <c r="F72" i="12"/>
  <c r="J72" i="12"/>
  <c r="N72" i="12"/>
  <c r="A73" i="12"/>
  <c r="E73" i="12"/>
  <c r="I73" i="12"/>
  <c r="M73" i="12"/>
  <c r="Q73" i="12"/>
  <c r="D74" i="12"/>
  <c r="H74" i="12"/>
  <c r="L74" i="12"/>
  <c r="P74" i="12"/>
  <c r="C75" i="12"/>
  <c r="G75" i="12"/>
  <c r="K75" i="12"/>
  <c r="O75" i="12"/>
  <c r="B76" i="12"/>
  <c r="F76" i="12"/>
  <c r="J76" i="12"/>
  <c r="N76" i="12"/>
  <c r="A77" i="12"/>
  <c r="E77" i="12"/>
  <c r="I77" i="12"/>
  <c r="M77" i="12"/>
  <c r="Q77" i="12"/>
  <c r="D78" i="12"/>
  <c r="H78" i="12"/>
  <c r="L78" i="12"/>
  <c r="P78" i="12"/>
  <c r="C79" i="12"/>
  <c r="G79" i="12"/>
  <c r="K79" i="12"/>
  <c r="O79" i="12"/>
  <c r="B80" i="12"/>
  <c r="F80" i="12"/>
  <c r="J80" i="12"/>
  <c r="N80" i="12"/>
  <c r="A81" i="12"/>
  <c r="E81" i="12"/>
  <c r="I81" i="12"/>
  <c r="M81" i="12"/>
  <c r="Q81" i="12"/>
  <c r="D82" i="12"/>
  <c r="H82" i="12"/>
  <c r="L82" i="12"/>
  <c r="P82" i="12"/>
  <c r="C83" i="12"/>
  <c r="G83" i="12"/>
  <c r="K83" i="12"/>
  <c r="O83" i="12"/>
  <c r="B84" i="12"/>
  <c r="F84" i="12"/>
  <c r="J84" i="12"/>
  <c r="N84" i="12"/>
  <c r="A85" i="12"/>
  <c r="E85" i="12"/>
  <c r="I85" i="12"/>
  <c r="M85" i="12"/>
  <c r="Q85" i="12"/>
  <c r="D86" i="12"/>
  <c r="H86" i="12"/>
  <c r="L86" i="12"/>
  <c r="P86" i="12"/>
  <c r="C87" i="12"/>
  <c r="G87" i="12"/>
  <c r="K87" i="12"/>
  <c r="O87" i="12"/>
  <c r="B88" i="12"/>
  <c r="F88" i="12"/>
  <c r="J88" i="12"/>
  <c r="N88" i="12"/>
  <c r="A89" i="12"/>
  <c r="E89" i="12"/>
  <c r="I89" i="12"/>
  <c r="M89" i="12"/>
  <c r="Q89" i="12"/>
  <c r="D90" i="12"/>
  <c r="H90" i="12"/>
  <c r="L90" i="12"/>
  <c r="P90" i="12"/>
  <c r="C91" i="12"/>
  <c r="G91" i="12"/>
  <c r="K91" i="12"/>
  <c r="O91" i="12"/>
  <c r="B92" i="12"/>
  <c r="F92" i="12"/>
  <c r="J92" i="12"/>
  <c r="N92" i="12"/>
  <c r="A93" i="12"/>
  <c r="E93" i="12"/>
  <c r="I93" i="12"/>
  <c r="M93" i="12"/>
  <c r="Q93" i="12"/>
  <c r="D94" i="12"/>
  <c r="H94" i="12"/>
  <c r="L94" i="12"/>
  <c r="P94" i="12"/>
  <c r="C95" i="12"/>
  <c r="G95" i="12"/>
  <c r="K95" i="12"/>
  <c r="O95" i="12"/>
  <c r="B96" i="12"/>
  <c r="F96" i="12"/>
  <c r="J96" i="12"/>
  <c r="N96" i="12"/>
  <c r="A97" i="12"/>
  <c r="E97" i="12"/>
  <c r="I97" i="12"/>
  <c r="M97" i="12"/>
  <c r="Q97" i="12"/>
  <c r="D98" i="12"/>
  <c r="H98" i="12"/>
  <c r="L98" i="12"/>
  <c r="P98" i="12"/>
  <c r="C99" i="12"/>
  <c r="G99" i="12"/>
  <c r="K99" i="12"/>
  <c r="O99" i="12"/>
  <c r="B100" i="12"/>
  <c r="F100" i="12"/>
  <c r="J100" i="12"/>
  <c r="N100" i="12"/>
  <c r="B1" i="12"/>
  <c r="A1" i="20" s="1"/>
  <c r="F1" i="12"/>
  <c r="L1" i="12"/>
  <c r="P1" i="12"/>
  <c r="B2" i="11"/>
  <c r="F2" i="11"/>
  <c r="L2" i="11"/>
  <c r="P2" i="11"/>
  <c r="C3" i="11"/>
  <c r="H3" i="11"/>
  <c r="M3" i="11"/>
  <c r="Q3" i="11"/>
  <c r="D4" i="11"/>
  <c r="H4" i="11"/>
  <c r="L4" i="11"/>
  <c r="P4" i="11"/>
  <c r="C5" i="11"/>
  <c r="G5" i="11"/>
  <c r="K5" i="11"/>
  <c r="O5" i="11"/>
  <c r="B6" i="11"/>
  <c r="F6" i="11"/>
  <c r="J6" i="11"/>
  <c r="N6" i="11"/>
  <c r="A7" i="11"/>
  <c r="E7" i="11"/>
  <c r="I7" i="11"/>
  <c r="M7" i="11"/>
  <c r="Q7" i="11"/>
  <c r="D8" i="11"/>
  <c r="H8" i="11"/>
  <c r="L8" i="11"/>
  <c r="P8" i="11"/>
  <c r="C9" i="11"/>
  <c r="G9" i="11"/>
  <c r="K9" i="11"/>
  <c r="O9" i="11"/>
  <c r="B10" i="11"/>
  <c r="F10" i="11"/>
  <c r="J10" i="11"/>
  <c r="N10" i="11"/>
  <c r="A11" i="11"/>
  <c r="E11" i="11"/>
  <c r="I11" i="11"/>
  <c r="M11" i="11"/>
  <c r="Q11" i="11"/>
  <c r="D12" i="11"/>
  <c r="H12" i="11"/>
  <c r="L12" i="11"/>
  <c r="P12" i="11"/>
  <c r="C13" i="11"/>
  <c r="G13" i="11"/>
  <c r="K13" i="11"/>
  <c r="O13" i="11"/>
  <c r="B14" i="11"/>
  <c r="F14" i="11"/>
  <c r="J14" i="11"/>
  <c r="N14" i="11"/>
  <c r="A15" i="11"/>
  <c r="E15" i="11"/>
  <c r="I15" i="11"/>
  <c r="M15" i="11"/>
  <c r="Q15" i="11"/>
  <c r="D16" i="11"/>
  <c r="H16" i="11"/>
  <c r="L16" i="11"/>
  <c r="P16" i="11"/>
  <c r="C17" i="11"/>
  <c r="G17" i="11"/>
  <c r="K17" i="11"/>
  <c r="O17" i="11"/>
  <c r="B18" i="11"/>
  <c r="F18" i="11"/>
  <c r="J18" i="11"/>
  <c r="N18" i="11"/>
  <c r="A19" i="11"/>
  <c r="E19" i="11"/>
  <c r="I19" i="11"/>
  <c r="M19" i="11"/>
  <c r="Q19" i="11"/>
  <c r="D20" i="11"/>
  <c r="H20" i="11"/>
  <c r="L20" i="11"/>
  <c r="P20" i="11"/>
  <c r="C21" i="11"/>
  <c r="G21" i="11"/>
  <c r="K21" i="11"/>
  <c r="O21" i="11"/>
  <c r="B22" i="11"/>
  <c r="F22" i="11"/>
  <c r="J22" i="11"/>
  <c r="N22" i="11"/>
  <c r="A23" i="11"/>
  <c r="E23" i="11"/>
  <c r="I23" i="11"/>
  <c r="M23" i="11"/>
  <c r="Q23" i="11"/>
  <c r="D24" i="11"/>
  <c r="H24" i="11"/>
  <c r="L24" i="11"/>
  <c r="P24" i="11"/>
  <c r="C25" i="11"/>
  <c r="G25" i="11"/>
  <c r="K25" i="11"/>
  <c r="O25" i="11"/>
  <c r="B26" i="11"/>
  <c r="F26" i="11"/>
  <c r="J26" i="11"/>
  <c r="N26" i="11"/>
  <c r="A27" i="11"/>
  <c r="E27" i="11"/>
  <c r="I27" i="11"/>
  <c r="M27" i="11"/>
  <c r="Q27" i="11"/>
  <c r="D28" i="11"/>
  <c r="H28" i="11"/>
  <c r="L28" i="11"/>
  <c r="P28" i="11"/>
  <c r="C29" i="11"/>
  <c r="G29" i="11"/>
  <c r="K29" i="11"/>
  <c r="O29" i="11"/>
  <c r="B30" i="11"/>
  <c r="F30" i="11"/>
  <c r="J30" i="11"/>
  <c r="N30" i="11"/>
  <c r="A31" i="11"/>
  <c r="E31" i="11"/>
  <c r="I31" i="11"/>
  <c r="M31" i="11"/>
  <c r="Q31" i="11"/>
  <c r="D32" i="11"/>
  <c r="H32" i="11"/>
  <c r="L32" i="11"/>
  <c r="P32" i="11"/>
  <c r="C33" i="11"/>
  <c r="G33" i="11"/>
  <c r="K33" i="11"/>
  <c r="O33" i="11"/>
  <c r="B34" i="11"/>
  <c r="F34" i="11"/>
  <c r="J34" i="11"/>
  <c r="N34" i="11"/>
  <c r="A35" i="11"/>
  <c r="E35" i="11"/>
  <c r="I35" i="11"/>
  <c r="M35" i="11"/>
  <c r="Q35" i="11"/>
  <c r="D36" i="11"/>
  <c r="H36" i="11"/>
  <c r="L36" i="11"/>
  <c r="P36" i="11"/>
  <c r="C37" i="11"/>
  <c r="G37" i="11"/>
  <c r="K37" i="11"/>
  <c r="O37" i="11"/>
  <c r="B38" i="11"/>
  <c r="F38" i="11"/>
  <c r="J38" i="11"/>
  <c r="N38" i="11"/>
  <c r="A39" i="11"/>
  <c r="E39" i="11"/>
  <c r="I39" i="11"/>
  <c r="M39" i="11"/>
  <c r="Q39" i="11"/>
  <c r="D40" i="11"/>
  <c r="H40" i="11"/>
  <c r="L40" i="11"/>
  <c r="P40" i="11"/>
  <c r="C41" i="11"/>
  <c r="G41" i="11"/>
  <c r="K41" i="11"/>
  <c r="O41" i="11"/>
  <c r="B42" i="11"/>
  <c r="F42" i="11"/>
  <c r="J42" i="11"/>
  <c r="N42" i="11"/>
  <c r="A43" i="11"/>
  <c r="E43" i="11"/>
  <c r="I43" i="11"/>
  <c r="M43" i="11"/>
  <c r="Q43" i="11"/>
  <c r="D44" i="11"/>
  <c r="H44" i="11"/>
  <c r="L44" i="11"/>
  <c r="P44" i="11"/>
  <c r="C45" i="11"/>
  <c r="G45" i="11"/>
  <c r="K45" i="11"/>
  <c r="O45" i="11"/>
  <c r="B46" i="11"/>
  <c r="F46" i="11"/>
  <c r="J46" i="11"/>
  <c r="N46" i="11"/>
  <c r="A47" i="11"/>
  <c r="E47" i="11"/>
  <c r="I47" i="11"/>
  <c r="M47" i="11"/>
  <c r="Q47" i="11"/>
  <c r="D48" i="11"/>
  <c r="H48" i="11"/>
  <c r="L48" i="11"/>
  <c r="P48" i="11"/>
  <c r="C49" i="11"/>
  <c r="G49" i="11"/>
  <c r="K49" i="11"/>
  <c r="O49" i="11"/>
  <c r="B50" i="11"/>
  <c r="F50" i="11"/>
  <c r="J50" i="11"/>
  <c r="N50" i="11"/>
  <c r="A51" i="11"/>
  <c r="E51" i="11"/>
  <c r="I51" i="11"/>
  <c r="M51" i="11"/>
  <c r="Q51" i="11"/>
  <c r="D52" i="11"/>
  <c r="H52" i="11"/>
  <c r="L52" i="11"/>
  <c r="P52" i="11"/>
  <c r="C53" i="11"/>
  <c r="G53" i="11"/>
  <c r="K53" i="11"/>
  <c r="O53" i="11"/>
  <c r="B54" i="11"/>
  <c r="F54" i="11"/>
  <c r="J54" i="11"/>
  <c r="N54" i="11"/>
  <c r="A55" i="11"/>
  <c r="E55" i="11"/>
  <c r="I55" i="11"/>
  <c r="M55" i="11"/>
  <c r="Q55" i="11"/>
  <c r="D56" i="11"/>
  <c r="H56" i="11"/>
  <c r="L56" i="11"/>
  <c r="P56" i="11"/>
  <c r="C57" i="11"/>
  <c r="G57" i="11"/>
  <c r="K57" i="11"/>
  <c r="O57" i="11"/>
  <c r="B58" i="11"/>
  <c r="F58" i="11"/>
  <c r="J58" i="11"/>
  <c r="N58" i="11"/>
  <c r="A59" i="11"/>
  <c r="E59" i="11"/>
  <c r="I59" i="11"/>
  <c r="M59" i="11"/>
  <c r="Q59" i="11"/>
  <c r="D60" i="11"/>
  <c r="H60" i="11"/>
  <c r="L60" i="11"/>
  <c r="P60" i="11"/>
  <c r="C61" i="11"/>
  <c r="G61" i="11"/>
  <c r="K61" i="11"/>
  <c r="O61" i="11"/>
  <c r="B62" i="11"/>
  <c r="F62" i="11"/>
  <c r="J62" i="11"/>
  <c r="N62" i="11"/>
  <c r="A63" i="11"/>
  <c r="E63" i="11"/>
  <c r="I63" i="11"/>
  <c r="M63" i="11"/>
  <c r="Q63" i="11"/>
  <c r="D64" i="11"/>
  <c r="H64" i="11"/>
  <c r="L64" i="11"/>
  <c r="P64" i="11"/>
  <c r="C65" i="11"/>
  <c r="G65" i="11"/>
  <c r="K65" i="11"/>
  <c r="O65" i="11"/>
  <c r="B66" i="11"/>
  <c r="F66" i="11"/>
  <c r="J66" i="11"/>
  <c r="N66" i="11"/>
  <c r="A67" i="11"/>
  <c r="E67" i="11"/>
  <c r="I67" i="11"/>
  <c r="M67" i="11"/>
  <c r="Q67" i="11"/>
  <c r="D68" i="11"/>
  <c r="H68" i="11"/>
  <c r="L68" i="11"/>
  <c r="P68" i="11"/>
  <c r="C69" i="11"/>
  <c r="G69" i="11"/>
  <c r="K69" i="11"/>
  <c r="O69" i="11"/>
  <c r="B70" i="11"/>
  <c r="F70" i="11"/>
  <c r="J70" i="11"/>
  <c r="N70" i="11"/>
  <c r="A71" i="11"/>
  <c r="E71" i="11"/>
  <c r="I71" i="11"/>
  <c r="M71" i="11"/>
  <c r="Q71" i="11"/>
  <c r="D72" i="11"/>
  <c r="H72" i="11"/>
  <c r="L72" i="11"/>
  <c r="P72" i="11"/>
  <c r="C73" i="11"/>
  <c r="G73" i="11"/>
  <c r="K73" i="11"/>
  <c r="O73" i="11"/>
  <c r="B74" i="11"/>
  <c r="F74" i="11"/>
  <c r="J74" i="11"/>
  <c r="N74" i="11"/>
  <c r="A75" i="11"/>
  <c r="E75" i="11"/>
  <c r="I75" i="11"/>
  <c r="M75" i="11"/>
  <c r="Q75" i="11"/>
  <c r="D76" i="11"/>
  <c r="H76" i="11"/>
  <c r="L76" i="11"/>
  <c r="P76" i="11"/>
  <c r="C77" i="11"/>
  <c r="G77" i="11"/>
  <c r="K77" i="11"/>
  <c r="O77" i="11"/>
  <c r="B78" i="11"/>
  <c r="F78" i="11"/>
  <c r="J78" i="11"/>
  <c r="N78" i="11"/>
  <c r="A79" i="11"/>
  <c r="E79" i="11"/>
  <c r="I79" i="11"/>
  <c r="M79" i="11"/>
  <c r="Q79" i="11"/>
  <c r="D80" i="11"/>
  <c r="H80" i="11"/>
  <c r="L80" i="11"/>
  <c r="P80" i="11"/>
  <c r="C81" i="11"/>
  <c r="G81" i="11"/>
  <c r="K81" i="11"/>
  <c r="O81" i="11"/>
  <c r="B82" i="11"/>
  <c r="F82" i="11"/>
  <c r="J82" i="11"/>
  <c r="N82" i="11"/>
  <c r="A83" i="11"/>
  <c r="E83" i="11"/>
  <c r="I83" i="11"/>
  <c r="M83" i="11"/>
  <c r="Q83" i="11"/>
  <c r="D84" i="11"/>
  <c r="H84" i="11"/>
  <c r="L84" i="11"/>
  <c r="P84" i="11"/>
  <c r="C85" i="11"/>
  <c r="G85" i="11"/>
  <c r="K85" i="11"/>
  <c r="O85" i="11"/>
  <c r="B86" i="11"/>
  <c r="F86" i="11"/>
  <c r="J86" i="11"/>
  <c r="N86" i="11"/>
  <c r="A87" i="11"/>
  <c r="E87" i="11"/>
  <c r="I87" i="11"/>
  <c r="M87" i="11"/>
  <c r="Q87" i="11"/>
  <c r="D88" i="11"/>
  <c r="H88" i="11"/>
  <c r="L88" i="11"/>
  <c r="P88" i="11"/>
  <c r="C89" i="11"/>
  <c r="G89" i="11"/>
  <c r="K89" i="11"/>
  <c r="O89" i="11"/>
  <c r="B90" i="11"/>
  <c r="F90" i="11"/>
  <c r="J90" i="11"/>
  <c r="N90" i="11"/>
  <c r="A91" i="11"/>
  <c r="E91" i="11"/>
  <c r="I91" i="11"/>
  <c r="M91" i="11"/>
  <c r="Q91" i="11"/>
  <c r="D92" i="11"/>
  <c r="H92" i="11"/>
  <c r="L92" i="11"/>
  <c r="P92" i="11"/>
  <c r="C93" i="11"/>
  <c r="G93" i="11"/>
  <c r="K93" i="11"/>
  <c r="O93" i="11"/>
  <c r="F32" i="12"/>
  <c r="N32" i="12"/>
  <c r="E33" i="12"/>
  <c r="M33" i="12"/>
  <c r="D34" i="12"/>
  <c r="I34" i="12"/>
  <c r="M34" i="12"/>
  <c r="Q34" i="12"/>
  <c r="D35" i="12"/>
  <c r="H35" i="12"/>
  <c r="L35" i="12"/>
  <c r="P35" i="12"/>
  <c r="C36" i="12"/>
  <c r="G36" i="12"/>
  <c r="K36" i="12"/>
  <c r="O36" i="12"/>
  <c r="B37" i="12"/>
  <c r="F37" i="12"/>
  <c r="J37" i="12"/>
  <c r="N37" i="12"/>
  <c r="A38" i="12"/>
  <c r="E38" i="12"/>
  <c r="I38" i="12"/>
  <c r="M38" i="12"/>
  <c r="Q38" i="12"/>
  <c r="D39" i="12"/>
  <c r="H39" i="12"/>
  <c r="L39" i="12"/>
  <c r="P39" i="12"/>
  <c r="C40" i="12"/>
  <c r="G40" i="12"/>
  <c r="K40" i="12"/>
  <c r="O40" i="12"/>
  <c r="B41" i="12"/>
  <c r="F41" i="12"/>
  <c r="J41" i="12"/>
  <c r="N41" i="12"/>
  <c r="A42" i="12"/>
  <c r="E42" i="12"/>
  <c r="I42" i="12"/>
  <c r="M42" i="12"/>
  <c r="Q42" i="12"/>
  <c r="D43" i="12"/>
  <c r="H43" i="12"/>
  <c r="L43" i="12"/>
  <c r="P43" i="12"/>
  <c r="C44" i="12"/>
  <c r="G44" i="12"/>
  <c r="K44" i="12"/>
  <c r="O44" i="12"/>
  <c r="B45" i="12"/>
  <c r="F45" i="12"/>
  <c r="J45" i="12"/>
  <c r="N45" i="12"/>
  <c r="A46" i="12"/>
  <c r="E46" i="12"/>
  <c r="I46" i="12"/>
  <c r="M46" i="12"/>
  <c r="Q46" i="12"/>
  <c r="D47" i="12"/>
  <c r="H47" i="12"/>
  <c r="L47" i="12"/>
  <c r="P47" i="12"/>
  <c r="C48" i="12"/>
  <c r="G48" i="12"/>
  <c r="K48" i="12"/>
  <c r="O48" i="12"/>
  <c r="B49" i="12"/>
  <c r="F49" i="12"/>
  <c r="J49" i="12"/>
  <c r="N49" i="12"/>
  <c r="A50" i="12"/>
  <c r="E50" i="12"/>
  <c r="I50" i="12"/>
  <c r="M50" i="12"/>
  <c r="Q50" i="12"/>
  <c r="D51" i="12"/>
  <c r="H51" i="12"/>
  <c r="L51" i="12"/>
  <c r="P51" i="12"/>
  <c r="C52" i="12"/>
  <c r="G52" i="12"/>
  <c r="K52" i="12"/>
  <c r="O52" i="12"/>
  <c r="B53" i="12"/>
  <c r="F53" i="12"/>
  <c r="J53" i="12"/>
  <c r="N53" i="12"/>
  <c r="A54" i="12"/>
  <c r="E54" i="12"/>
  <c r="I54" i="12"/>
  <c r="M54" i="12"/>
  <c r="Q54" i="12"/>
  <c r="D55" i="12"/>
  <c r="H55" i="12"/>
  <c r="L55" i="12"/>
  <c r="P55" i="12"/>
  <c r="C56" i="12"/>
  <c r="G56" i="12"/>
  <c r="K56" i="12"/>
  <c r="O56" i="12"/>
  <c r="B57" i="12"/>
  <c r="F57" i="12"/>
  <c r="J57" i="12"/>
  <c r="N57" i="12"/>
  <c r="A58" i="12"/>
  <c r="E58" i="12"/>
  <c r="I58" i="12"/>
  <c r="M58" i="12"/>
  <c r="Q58" i="12"/>
  <c r="D59" i="12"/>
  <c r="H59" i="12"/>
  <c r="L59" i="12"/>
  <c r="P59" i="12"/>
  <c r="C60" i="12"/>
  <c r="G60" i="12"/>
  <c r="K60" i="12"/>
  <c r="O60" i="12"/>
  <c r="B61" i="12"/>
  <c r="F61" i="12"/>
  <c r="J61" i="12"/>
  <c r="N61" i="12"/>
  <c r="A62" i="12"/>
  <c r="E62" i="12"/>
  <c r="I62" i="12"/>
  <c r="M62" i="12"/>
  <c r="Q62" i="12"/>
  <c r="D63" i="12"/>
  <c r="H63" i="12"/>
  <c r="L63" i="12"/>
  <c r="P63" i="12"/>
  <c r="C64" i="12"/>
  <c r="G64" i="12"/>
  <c r="K64" i="12"/>
  <c r="O64" i="12"/>
  <c r="B65" i="12"/>
  <c r="F65" i="12"/>
  <c r="J65" i="12"/>
  <c r="N65" i="12"/>
  <c r="A66" i="12"/>
  <c r="E66" i="12"/>
  <c r="I66" i="12"/>
  <c r="M66" i="12"/>
  <c r="Q66" i="12"/>
  <c r="D67" i="12"/>
  <c r="H67" i="12"/>
  <c r="L67" i="12"/>
  <c r="P67" i="12"/>
  <c r="C68" i="12"/>
  <c r="G68" i="12"/>
  <c r="K68" i="12"/>
  <c r="O68" i="12"/>
  <c r="B69" i="12"/>
  <c r="F69" i="12"/>
  <c r="J69" i="12"/>
  <c r="N69" i="12"/>
  <c r="A70" i="12"/>
  <c r="E70" i="12"/>
  <c r="I70" i="12"/>
  <c r="M70" i="12"/>
  <c r="Q70" i="12"/>
  <c r="D71" i="12"/>
  <c r="H71" i="12"/>
  <c r="L71" i="12"/>
  <c r="P71" i="12"/>
  <c r="C72" i="12"/>
  <c r="G72" i="12"/>
  <c r="K72" i="12"/>
  <c r="O72" i="12"/>
  <c r="B73" i="12"/>
  <c r="F73" i="12"/>
  <c r="J73" i="12"/>
  <c r="N73" i="12"/>
  <c r="A74" i="12"/>
  <c r="E74" i="12"/>
  <c r="I74" i="12"/>
  <c r="M74" i="12"/>
  <c r="Q74" i="12"/>
  <c r="D75" i="12"/>
  <c r="H75" i="12"/>
  <c r="L75" i="12"/>
  <c r="P75" i="12"/>
  <c r="C76" i="12"/>
  <c r="G76" i="12"/>
  <c r="K76" i="12"/>
  <c r="O76" i="12"/>
  <c r="B77" i="12"/>
  <c r="F77" i="12"/>
  <c r="J77" i="12"/>
  <c r="N77" i="12"/>
  <c r="A78" i="12"/>
  <c r="E78" i="12"/>
  <c r="I78" i="12"/>
  <c r="M78" i="12"/>
  <c r="Q78" i="12"/>
  <c r="D79" i="12"/>
  <c r="H79" i="12"/>
  <c r="L79" i="12"/>
  <c r="P79" i="12"/>
  <c r="C80" i="12"/>
  <c r="G80" i="12"/>
  <c r="K80" i="12"/>
  <c r="O80" i="12"/>
  <c r="B81" i="12"/>
  <c r="F81" i="12"/>
  <c r="J81" i="12"/>
  <c r="N81" i="12"/>
  <c r="A82" i="12"/>
  <c r="E82" i="12"/>
  <c r="I82" i="12"/>
  <c r="M82" i="12"/>
  <c r="Q82" i="12"/>
  <c r="D83" i="12"/>
  <c r="H83" i="12"/>
  <c r="L83" i="12"/>
  <c r="P83" i="12"/>
  <c r="C84" i="12"/>
  <c r="G84" i="12"/>
  <c r="K84" i="12"/>
  <c r="O84" i="12"/>
  <c r="B85" i="12"/>
  <c r="F85" i="12"/>
  <c r="J85" i="12"/>
  <c r="N85" i="12"/>
  <c r="A86" i="12"/>
  <c r="E86" i="12"/>
  <c r="I86" i="12"/>
  <c r="M86" i="12"/>
  <c r="Q86" i="12"/>
  <c r="D87" i="12"/>
  <c r="H87" i="12"/>
  <c r="L87" i="12"/>
  <c r="P87" i="12"/>
  <c r="C88" i="12"/>
  <c r="G88" i="12"/>
  <c r="K88" i="12"/>
  <c r="O88" i="12"/>
  <c r="B89" i="12"/>
  <c r="F89" i="12"/>
  <c r="J89" i="12"/>
  <c r="N89" i="12"/>
  <c r="A90" i="12"/>
  <c r="E90" i="12"/>
  <c r="I90" i="12"/>
  <c r="M90" i="12"/>
  <c r="Q90" i="12"/>
  <c r="D91" i="12"/>
  <c r="H91" i="12"/>
  <c r="L91" i="12"/>
  <c r="P91" i="12"/>
  <c r="C92" i="12"/>
  <c r="G92" i="12"/>
  <c r="K92" i="12"/>
  <c r="O92" i="12"/>
  <c r="B93" i="12"/>
  <c r="F93" i="12"/>
  <c r="J93" i="12"/>
  <c r="N93" i="12"/>
  <c r="A94" i="12"/>
  <c r="E94" i="12"/>
  <c r="I94" i="12"/>
  <c r="M94" i="12"/>
  <c r="Q94" i="12"/>
  <c r="D95" i="12"/>
  <c r="H95" i="12"/>
  <c r="L95" i="12"/>
  <c r="P95" i="12"/>
  <c r="C96" i="12"/>
  <c r="G96" i="12"/>
  <c r="K96" i="12"/>
  <c r="O96" i="12"/>
  <c r="B97" i="12"/>
  <c r="F97" i="12"/>
  <c r="J97" i="12"/>
  <c r="N97" i="12"/>
  <c r="A98" i="12"/>
  <c r="E98" i="12"/>
  <c r="I98" i="12"/>
  <c r="M98" i="12"/>
  <c r="Q98" i="12"/>
  <c r="D99" i="12"/>
  <c r="H99" i="12"/>
  <c r="L99" i="12"/>
  <c r="P99" i="12"/>
  <c r="C100" i="12"/>
  <c r="G100" i="12"/>
  <c r="K100" i="12"/>
  <c r="O100" i="12"/>
  <c r="C1" i="12"/>
  <c r="H1" i="12"/>
  <c r="M1" i="12"/>
  <c r="Q1" i="12"/>
  <c r="C2" i="11"/>
  <c r="H2" i="11"/>
  <c r="M2" i="11"/>
  <c r="Q2" i="11"/>
  <c r="D3" i="11"/>
  <c r="I3" i="11"/>
  <c r="N3" i="11"/>
  <c r="A4" i="11"/>
  <c r="E4" i="11"/>
  <c r="I4" i="11"/>
  <c r="M4" i="11"/>
  <c r="Q4" i="11"/>
  <c r="D5" i="11"/>
  <c r="H5" i="11"/>
  <c r="L5" i="11"/>
  <c r="P5" i="11"/>
  <c r="C6" i="11"/>
  <c r="G6" i="11"/>
  <c r="K6" i="11"/>
  <c r="O6" i="11"/>
  <c r="B7" i="11"/>
  <c r="F7" i="11"/>
  <c r="J7" i="11"/>
  <c r="N7" i="11"/>
  <c r="A8" i="11"/>
  <c r="E8" i="11"/>
  <c r="I8" i="11"/>
  <c r="M8" i="11"/>
  <c r="Q8" i="11"/>
  <c r="D9" i="11"/>
  <c r="H9" i="11"/>
  <c r="L9" i="11"/>
  <c r="P9" i="11"/>
  <c r="C10" i="11"/>
  <c r="G10" i="11"/>
  <c r="K10" i="11"/>
  <c r="O10" i="11"/>
  <c r="B11" i="11"/>
  <c r="F11" i="11"/>
  <c r="J11" i="11"/>
  <c r="N11" i="11"/>
  <c r="A12" i="11"/>
  <c r="E12" i="11"/>
  <c r="I12" i="11"/>
  <c r="M12" i="11"/>
  <c r="Q12" i="11"/>
  <c r="D13" i="11"/>
  <c r="H13" i="11"/>
  <c r="L13" i="11"/>
  <c r="P13" i="11"/>
  <c r="C14" i="11"/>
  <c r="G14" i="11"/>
  <c r="K14" i="11"/>
  <c r="O14" i="11"/>
  <c r="B15" i="11"/>
  <c r="F15" i="11"/>
  <c r="J15" i="11"/>
  <c r="N15" i="11"/>
  <c r="A16" i="11"/>
  <c r="E16" i="11"/>
  <c r="I16" i="11"/>
  <c r="M16" i="11"/>
  <c r="Q16" i="11"/>
  <c r="D17" i="11"/>
  <c r="H17" i="11"/>
  <c r="L17" i="11"/>
  <c r="P17" i="11"/>
  <c r="C18" i="11"/>
  <c r="G18" i="11"/>
  <c r="K18" i="11"/>
  <c r="O18" i="11"/>
  <c r="B19" i="11"/>
  <c r="F19" i="11"/>
  <c r="J19" i="11"/>
  <c r="N19" i="11"/>
  <c r="A20" i="11"/>
  <c r="E20" i="11"/>
  <c r="I20" i="11"/>
  <c r="M20" i="11"/>
  <c r="Q20" i="11"/>
  <c r="D21" i="11"/>
  <c r="H21" i="11"/>
  <c r="L21" i="11"/>
  <c r="P21" i="11"/>
  <c r="C22" i="11"/>
  <c r="G22" i="11"/>
  <c r="K22" i="11"/>
  <c r="O22" i="11"/>
  <c r="B23" i="11"/>
  <c r="F23" i="11"/>
  <c r="J23" i="11"/>
  <c r="N23" i="11"/>
  <c r="A24" i="11"/>
  <c r="E24" i="11"/>
  <c r="I24" i="11"/>
  <c r="M24" i="11"/>
  <c r="Q24" i="11"/>
  <c r="D25" i="11"/>
  <c r="H25" i="11"/>
  <c r="L25" i="11"/>
  <c r="P25" i="11"/>
  <c r="C26" i="11"/>
  <c r="G26" i="11"/>
  <c r="K26" i="11"/>
  <c r="O26" i="11"/>
  <c r="B27" i="11"/>
  <c r="F27" i="11"/>
  <c r="J27" i="11"/>
  <c r="N27" i="11"/>
  <c r="A28" i="11"/>
  <c r="E28" i="11"/>
  <c r="I28" i="11"/>
  <c r="M28" i="11"/>
  <c r="Q28" i="11"/>
  <c r="D29" i="11"/>
  <c r="H29" i="11"/>
  <c r="L29" i="11"/>
  <c r="P29" i="11"/>
  <c r="C30" i="11"/>
  <c r="G30" i="11"/>
  <c r="K30" i="11"/>
  <c r="O30" i="11"/>
  <c r="B31" i="11"/>
  <c r="F31" i="11"/>
  <c r="J31" i="11"/>
  <c r="N31" i="11"/>
  <c r="A32" i="11"/>
  <c r="E32" i="11"/>
  <c r="I32" i="11"/>
  <c r="M32" i="11"/>
  <c r="Q32" i="11"/>
  <c r="D33" i="11"/>
  <c r="H33" i="11"/>
  <c r="L33" i="11"/>
  <c r="P33" i="11"/>
  <c r="C34" i="11"/>
  <c r="G34" i="11"/>
  <c r="K34" i="11"/>
  <c r="O34" i="11"/>
  <c r="B35" i="11"/>
  <c r="F35" i="11"/>
  <c r="J35" i="11"/>
  <c r="N35" i="11"/>
  <c r="A36" i="11"/>
  <c r="E36" i="11"/>
  <c r="I36" i="11"/>
  <c r="M36" i="11"/>
  <c r="Q36" i="11"/>
  <c r="D37" i="11"/>
  <c r="H37" i="11"/>
  <c r="L37" i="11"/>
  <c r="P37" i="11"/>
  <c r="C38" i="11"/>
  <c r="G38" i="11"/>
  <c r="K38" i="11"/>
  <c r="O38" i="11"/>
  <c r="B39" i="11"/>
  <c r="F39" i="11"/>
  <c r="J39" i="11"/>
  <c r="N39" i="11"/>
  <c r="A40" i="11"/>
  <c r="E40" i="11"/>
  <c r="I40" i="11"/>
  <c r="M40" i="11"/>
  <c r="Q40" i="11"/>
  <c r="D41" i="11"/>
  <c r="H41" i="11"/>
  <c r="L41" i="11"/>
  <c r="P41" i="11"/>
  <c r="C42" i="11"/>
  <c r="G42" i="11"/>
  <c r="K42" i="11"/>
  <c r="O42" i="11"/>
  <c r="B43" i="11"/>
  <c r="F43" i="11"/>
  <c r="J43" i="11"/>
  <c r="N43" i="11"/>
  <c r="A44" i="11"/>
  <c r="E44" i="11"/>
  <c r="I44" i="11"/>
  <c r="M44" i="11"/>
  <c r="Q44" i="11"/>
  <c r="D45" i="11"/>
  <c r="H45" i="11"/>
  <c r="L45" i="11"/>
  <c r="P45" i="11"/>
  <c r="C46" i="11"/>
  <c r="G46" i="11"/>
  <c r="K46" i="11"/>
  <c r="O46" i="11"/>
  <c r="B47" i="11"/>
  <c r="F47" i="11"/>
  <c r="J47" i="11"/>
  <c r="N47" i="11"/>
  <c r="A48" i="11"/>
  <c r="E48" i="11"/>
  <c r="I48" i="11"/>
  <c r="M48" i="11"/>
  <c r="Q48" i="11"/>
  <c r="D49" i="11"/>
  <c r="H49" i="11"/>
  <c r="L49" i="11"/>
  <c r="P49" i="11"/>
  <c r="C50" i="11"/>
  <c r="G50" i="11"/>
  <c r="K50" i="11"/>
  <c r="O50" i="11"/>
  <c r="B51" i="11"/>
  <c r="F51" i="11"/>
  <c r="J51" i="11"/>
  <c r="N51" i="11"/>
  <c r="A52" i="11"/>
  <c r="E52" i="11"/>
  <c r="I52" i="11"/>
  <c r="M52" i="11"/>
  <c r="Q52" i="11"/>
  <c r="D53" i="11"/>
  <c r="H53" i="11"/>
  <c r="L53" i="11"/>
  <c r="P53" i="11"/>
  <c r="C54" i="11"/>
  <c r="G54" i="11"/>
  <c r="K54" i="11"/>
  <c r="O54" i="11"/>
  <c r="B55" i="11"/>
  <c r="F55" i="11"/>
  <c r="J55" i="11"/>
  <c r="N55" i="11"/>
  <c r="A56" i="11"/>
  <c r="E56" i="11"/>
  <c r="I56" i="11"/>
  <c r="M56" i="11"/>
  <c r="Q56" i="11"/>
  <c r="D57" i="11"/>
  <c r="H57" i="11"/>
  <c r="L57" i="11"/>
  <c r="P57" i="11"/>
  <c r="C58" i="11"/>
  <c r="G58" i="11"/>
  <c r="K58" i="11"/>
  <c r="O58" i="11"/>
  <c r="B59" i="11"/>
  <c r="F59" i="11"/>
  <c r="J59" i="11"/>
  <c r="N59" i="11"/>
  <c r="A60" i="11"/>
  <c r="E60" i="11"/>
  <c r="I60" i="11"/>
  <c r="M60" i="11"/>
  <c r="Q60" i="11"/>
  <c r="D61" i="11"/>
  <c r="H61" i="11"/>
  <c r="L61" i="11"/>
  <c r="P61" i="11"/>
  <c r="C62" i="11"/>
  <c r="G62" i="11"/>
  <c r="K62" i="11"/>
  <c r="O62" i="11"/>
  <c r="B63" i="11"/>
  <c r="F63" i="11"/>
  <c r="J63" i="11"/>
  <c r="N63" i="11"/>
  <c r="A64" i="11"/>
  <c r="E64" i="11"/>
  <c r="I64" i="11"/>
  <c r="M64" i="11"/>
  <c r="Q64" i="11"/>
  <c r="D65" i="11"/>
  <c r="H65" i="11"/>
  <c r="L65" i="11"/>
  <c r="P65" i="11"/>
  <c r="C66" i="11"/>
  <c r="G66" i="11"/>
  <c r="K66" i="11"/>
  <c r="O66" i="11"/>
  <c r="B67" i="11"/>
  <c r="F67" i="11"/>
  <c r="J67" i="11"/>
  <c r="N67" i="11"/>
  <c r="A68" i="11"/>
  <c r="E68" i="11"/>
  <c r="I68" i="11"/>
  <c r="M68" i="11"/>
  <c r="Q68" i="11"/>
  <c r="D69" i="11"/>
  <c r="H69" i="11"/>
  <c r="L69" i="11"/>
  <c r="P69" i="11"/>
  <c r="C70" i="11"/>
  <c r="G70" i="11"/>
  <c r="K70" i="11"/>
  <c r="O70" i="11"/>
  <c r="B71" i="11"/>
  <c r="F71" i="11"/>
  <c r="J71" i="11"/>
  <c r="N71" i="11"/>
  <c r="A72" i="11"/>
  <c r="E72" i="11"/>
  <c r="I72" i="11"/>
  <c r="M72" i="11"/>
  <c r="Q72" i="11"/>
  <c r="D73" i="11"/>
  <c r="H73" i="11"/>
  <c r="L73" i="11"/>
  <c r="P73" i="11"/>
  <c r="C74" i="11"/>
  <c r="G74" i="11"/>
  <c r="K74" i="11"/>
  <c r="O74" i="11"/>
  <c r="B75" i="11"/>
  <c r="F75" i="11"/>
  <c r="J75" i="11"/>
  <c r="N75" i="11"/>
  <c r="A76" i="11"/>
  <c r="E76" i="11"/>
  <c r="I76" i="11"/>
  <c r="M76" i="11"/>
  <c r="Q76" i="11"/>
  <c r="D77" i="11"/>
  <c r="H77" i="11"/>
  <c r="L77" i="11"/>
  <c r="P77" i="11"/>
  <c r="C78" i="11"/>
  <c r="G78" i="11"/>
  <c r="K78" i="11"/>
  <c r="O78" i="11"/>
  <c r="B79" i="11"/>
  <c r="F79" i="11"/>
  <c r="J79" i="11"/>
  <c r="N79" i="11"/>
  <c r="A80" i="11"/>
  <c r="E80" i="11"/>
  <c r="I80" i="11"/>
  <c r="M80" i="11"/>
  <c r="Q80" i="11"/>
  <c r="D81" i="11"/>
  <c r="H81" i="11"/>
  <c r="L81" i="11"/>
  <c r="P81" i="11"/>
  <c r="C82" i="11"/>
  <c r="G82" i="11"/>
  <c r="K82" i="11"/>
  <c r="O82" i="11"/>
  <c r="B83" i="11"/>
  <c r="F83" i="11"/>
  <c r="J83" i="11"/>
  <c r="N83" i="11"/>
  <c r="A84" i="11"/>
  <c r="E84" i="11"/>
  <c r="I84" i="11"/>
  <c r="M84" i="11"/>
  <c r="Q84" i="11"/>
  <c r="D85" i="11"/>
  <c r="H85" i="11"/>
  <c r="L85" i="11"/>
  <c r="P85" i="11"/>
  <c r="C86" i="11"/>
  <c r="G86" i="11"/>
  <c r="K86" i="11"/>
  <c r="O86" i="11"/>
  <c r="B87" i="11"/>
  <c r="F87" i="11"/>
  <c r="J87" i="11"/>
  <c r="N87" i="11"/>
  <c r="A88" i="11"/>
  <c r="E88" i="11"/>
  <c r="I88" i="11"/>
  <c r="M88" i="11"/>
  <c r="Q88" i="11"/>
  <c r="D89" i="11"/>
  <c r="H89" i="11"/>
  <c r="L89" i="11"/>
  <c r="P89" i="11"/>
  <c r="C90" i="11"/>
  <c r="G90" i="11"/>
  <c r="K90" i="11"/>
  <c r="O90" i="11"/>
  <c r="B91" i="11"/>
  <c r="F91" i="11"/>
  <c r="J91" i="11"/>
  <c r="N91" i="11"/>
  <c r="A92" i="11"/>
  <c r="E92" i="11"/>
  <c r="I92" i="11"/>
  <c r="M92" i="11"/>
  <c r="Q92" i="11"/>
  <c r="D93" i="11"/>
  <c r="H93" i="11"/>
  <c r="L93" i="11"/>
  <c r="P93" i="11"/>
  <c r="G32" i="12"/>
  <c r="O32" i="12"/>
  <c r="F33" i="12"/>
  <c r="N33" i="12"/>
  <c r="E34" i="12"/>
  <c r="J34" i="12"/>
  <c r="N34" i="12"/>
  <c r="A35" i="12"/>
  <c r="E35" i="12"/>
  <c r="I35" i="12"/>
  <c r="M35" i="12"/>
  <c r="Q35" i="12"/>
  <c r="D36" i="12"/>
  <c r="H36" i="12"/>
  <c r="L36" i="12"/>
  <c r="P36" i="12"/>
  <c r="C37" i="12"/>
  <c r="G37" i="12"/>
  <c r="K37" i="12"/>
  <c r="O37" i="12"/>
  <c r="B38" i="12"/>
  <c r="F38" i="12"/>
  <c r="J38" i="12"/>
  <c r="N38" i="12"/>
  <c r="A39" i="12"/>
  <c r="E39" i="12"/>
  <c r="I39" i="12"/>
  <c r="M39" i="12"/>
  <c r="Q39" i="12"/>
  <c r="D40" i="12"/>
  <c r="H40" i="12"/>
  <c r="L40" i="12"/>
  <c r="P40" i="12"/>
  <c r="C41" i="12"/>
  <c r="G41" i="12"/>
  <c r="K41" i="12"/>
  <c r="O41" i="12"/>
  <c r="B42" i="12"/>
  <c r="F42" i="12"/>
  <c r="J42" i="12"/>
  <c r="N42" i="12"/>
  <c r="A43" i="12"/>
  <c r="E43" i="12"/>
  <c r="I43" i="12"/>
  <c r="M43" i="12"/>
  <c r="Q43" i="12"/>
  <c r="D44" i="12"/>
  <c r="H44" i="12"/>
  <c r="L44" i="12"/>
  <c r="P44" i="12"/>
  <c r="C45" i="12"/>
  <c r="G45" i="12"/>
  <c r="K45" i="12"/>
  <c r="O45" i="12"/>
  <c r="B46" i="12"/>
  <c r="F46" i="12"/>
  <c r="J46" i="12"/>
  <c r="N46" i="12"/>
  <c r="A47" i="12"/>
  <c r="E47" i="12"/>
  <c r="I47" i="12"/>
  <c r="M47" i="12"/>
  <c r="Q47" i="12"/>
  <c r="D48" i="12"/>
  <c r="H48" i="12"/>
  <c r="L48" i="12"/>
  <c r="P48" i="12"/>
  <c r="C49" i="12"/>
  <c r="G49" i="12"/>
  <c r="K49" i="12"/>
  <c r="O49" i="12"/>
  <c r="B50" i="12"/>
  <c r="F50" i="12"/>
  <c r="J50" i="12"/>
  <c r="N50" i="12"/>
  <c r="A51" i="12"/>
  <c r="E51" i="12"/>
  <c r="I51" i="12"/>
  <c r="M51" i="12"/>
  <c r="Q51" i="12"/>
  <c r="D52" i="12"/>
  <c r="H52" i="12"/>
  <c r="L52" i="12"/>
  <c r="P52" i="12"/>
  <c r="C53" i="12"/>
  <c r="G53" i="12"/>
  <c r="K53" i="12"/>
  <c r="O53" i="12"/>
  <c r="B54" i="12"/>
  <c r="F54" i="12"/>
  <c r="J54" i="12"/>
  <c r="N54" i="12"/>
  <c r="A55" i="12"/>
  <c r="E55" i="12"/>
  <c r="I55" i="12"/>
  <c r="M55" i="12"/>
  <c r="Q55" i="12"/>
  <c r="D56" i="12"/>
  <c r="H56" i="12"/>
  <c r="L56" i="12"/>
  <c r="P56" i="12"/>
  <c r="C57" i="12"/>
  <c r="G57" i="12"/>
  <c r="K57" i="12"/>
  <c r="O57" i="12"/>
  <c r="B58" i="12"/>
  <c r="F58" i="12"/>
  <c r="J58" i="12"/>
  <c r="N58" i="12"/>
  <c r="A59" i="12"/>
  <c r="E59" i="12"/>
  <c r="I59" i="12"/>
  <c r="M59" i="12"/>
  <c r="Q59" i="12"/>
  <c r="D60" i="12"/>
  <c r="H60" i="12"/>
  <c r="L60" i="12"/>
  <c r="P60" i="12"/>
  <c r="C61" i="12"/>
  <c r="G61" i="12"/>
  <c r="K61" i="12"/>
  <c r="O61" i="12"/>
  <c r="B62" i="12"/>
  <c r="F62" i="12"/>
  <c r="J62" i="12"/>
  <c r="N62" i="12"/>
  <c r="A63" i="12"/>
  <c r="E63" i="12"/>
  <c r="I63" i="12"/>
  <c r="M63" i="12"/>
  <c r="Q63" i="12"/>
  <c r="D64" i="12"/>
  <c r="H64" i="12"/>
  <c r="L64" i="12"/>
  <c r="P64" i="12"/>
  <c r="C65" i="12"/>
  <c r="G65" i="12"/>
  <c r="K65" i="12"/>
  <c r="O65" i="12"/>
  <c r="B66" i="12"/>
  <c r="F66" i="12"/>
  <c r="J66" i="12"/>
  <c r="N66" i="12"/>
  <c r="A67" i="12"/>
  <c r="E67" i="12"/>
  <c r="I67" i="12"/>
  <c r="M67" i="12"/>
  <c r="Q67" i="12"/>
  <c r="D68" i="12"/>
  <c r="H68" i="12"/>
  <c r="L68" i="12"/>
  <c r="P68" i="12"/>
  <c r="C69" i="12"/>
  <c r="G69" i="12"/>
  <c r="K69" i="12"/>
  <c r="O69" i="12"/>
  <c r="B70" i="12"/>
  <c r="F70" i="12"/>
  <c r="J70" i="12"/>
  <c r="N70" i="12"/>
  <c r="A71" i="12"/>
  <c r="E71" i="12"/>
  <c r="I71" i="12"/>
  <c r="M71" i="12"/>
  <c r="Q71" i="12"/>
  <c r="D72" i="12"/>
  <c r="H72" i="12"/>
  <c r="L72" i="12"/>
  <c r="P72" i="12"/>
  <c r="C73" i="12"/>
  <c r="G73" i="12"/>
  <c r="K73" i="12"/>
  <c r="O73" i="12"/>
  <c r="B74" i="12"/>
  <c r="F74" i="12"/>
  <c r="J74" i="12"/>
  <c r="N74" i="12"/>
  <c r="A75" i="12"/>
  <c r="E75" i="12"/>
  <c r="I75" i="12"/>
  <c r="M75" i="12"/>
  <c r="Q75" i="12"/>
  <c r="D76" i="12"/>
  <c r="H76" i="12"/>
  <c r="L76" i="12"/>
  <c r="P76" i="12"/>
  <c r="C77" i="12"/>
  <c r="G77" i="12"/>
  <c r="K77" i="12"/>
  <c r="O77" i="12"/>
  <c r="B78" i="12"/>
  <c r="F78" i="12"/>
  <c r="J78" i="12"/>
  <c r="N78" i="12"/>
  <c r="A79" i="12"/>
  <c r="E79" i="12"/>
  <c r="I79" i="12"/>
  <c r="M79" i="12"/>
  <c r="Q79" i="12"/>
  <c r="D80" i="12"/>
  <c r="H80" i="12"/>
  <c r="L80" i="12"/>
  <c r="P80" i="12"/>
  <c r="C81" i="12"/>
  <c r="G81" i="12"/>
  <c r="K81" i="12"/>
  <c r="O81" i="12"/>
  <c r="B82" i="12"/>
  <c r="F82" i="12"/>
  <c r="J82" i="12"/>
  <c r="N82" i="12"/>
  <c r="A83" i="12"/>
  <c r="E83" i="12"/>
  <c r="I83" i="12"/>
  <c r="M83" i="12"/>
  <c r="Q83" i="12"/>
  <c r="D84" i="12"/>
  <c r="H84" i="12"/>
  <c r="L84" i="12"/>
  <c r="P84" i="12"/>
  <c r="C85" i="12"/>
  <c r="G85" i="12"/>
  <c r="K85" i="12"/>
  <c r="O85" i="12"/>
  <c r="B86" i="12"/>
  <c r="F86" i="12"/>
  <c r="J86" i="12"/>
  <c r="N86" i="12"/>
  <c r="A87" i="12"/>
  <c r="E87" i="12"/>
  <c r="I87" i="12"/>
  <c r="M87" i="12"/>
  <c r="Q87" i="12"/>
  <c r="D88" i="12"/>
  <c r="H88" i="12"/>
  <c r="L88" i="12"/>
  <c r="P88" i="12"/>
  <c r="C89" i="12"/>
  <c r="G89" i="12"/>
  <c r="K89" i="12"/>
  <c r="O89" i="12"/>
  <c r="B90" i="12"/>
  <c r="F90" i="12"/>
  <c r="J90" i="12"/>
  <c r="N90" i="12"/>
  <c r="A91" i="12"/>
  <c r="E91" i="12"/>
  <c r="I91" i="12"/>
  <c r="M91" i="12"/>
  <c r="Q91" i="12"/>
  <c r="D92" i="12"/>
  <c r="H92" i="12"/>
  <c r="L92" i="12"/>
  <c r="P92" i="12"/>
  <c r="C93" i="12"/>
  <c r="G93" i="12"/>
  <c r="K93" i="12"/>
  <c r="O93" i="12"/>
  <c r="B94" i="12"/>
  <c r="F94" i="12"/>
  <c r="J94" i="12"/>
  <c r="N94" i="12"/>
  <c r="A95" i="12"/>
  <c r="E95" i="12"/>
  <c r="I95" i="12"/>
  <c r="M95" i="12"/>
  <c r="Q95" i="12"/>
  <c r="D96" i="12"/>
  <c r="H96" i="12"/>
  <c r="L96" i="12"/>
  <c r="P96" i="12"/>
  <c r="C97" i="12"/>
  <c r="G97" i="12"/>
  <c r="K97" i="12"/>
  <c r="O97" i="12"/>
  <c r="B98" i="12"/>
  <c r="F98" i="12"/>
  <c r="J98" i="12"/>
  <c r="N98" i="12"/>
  <c r="A99" i="12"/>
  <c r="E99" i="12"/>
  <c r="I99" i="12"/>
  <c r="M99" i="12"/>
  <c r="Q99" i="12"/>
  <c r="D100" i="12"/>
  <c r="H100" i="12"/>
  <c r="L100" i="12"/>
  <c r="P100" i="12"/>
  <c r="D1" i="12"/>
  <c r="I1" i="12"/>
  <c r="N1" i="12"/>
  <c r="A1" i="12"/>
  <c r="D2" i="11"/>
  <c r="I2" i="11"/>
  <c r="N2" i="11"/>
  <c r="A3" i="11"/>
  <c r="E3" i="11"/>
  <c r="J3" i="11"/>
  <c r="O3" i="11"/>
  <c r="B4" i="11"/>
  <c r="F4" i="11"/>
  <c r="J4" i="11"/>
  <c r="N4" i="11"/>
  <c r="A5" i="11"/>
  <c r="E5" i="11"/>
  <c r="I5" i="11"/>
  <c r="M5" i="11"/>
  <c r="Q5" i="11"/>
  <c r="D6" i="11"/>
  <c r="H6" i="11"/>
  <c r="L6" i="11"/>
  <c r="P6" i="11"/>
  <c r="C7" i="11"/>
  <c r="G7" i="11"/>
  <c r="K7" i="11"/>
  <c r="O7" i="11"/>
  <c r="B8" i="11"/>
  <c r="F8" i="11"/>
  <c r="J8" i="11"/>
  <c r="N8" i="11"/>
  <c r="A9" i="11"/>
  <c r="E9" i="11"/>
  <c r="I9" i="11"/>
  <c r="M9" i="11"/>
  <c r="Q9" i="11"/>
  <c r="D10" i="11"/>
  <c r="H10" i="11"/>
  <c r="L10" i="11"/>
  <c r="P10" i="11"/>
  <c r="C11" i="11"/>
  <c r="G11" i="11"/>
  <c r="K11" i="11"/>
  <c r="O11" i="11"/>
  <c r="B12" i="11"/>
  <c r="F12" i="11"/>
  <c r="J12" i="11"/>
  <c r="N12" i="11"/>
  <c r="A13" i="11"/>
  <c r="E13" i="11"/>
  <c r="I13" i="11"/>
  <c r="M13" i="11"/>
  <c r="Q13" i="11"/>
  <c r="D14" i="11"/>
  <c r="H14" i="11"/>
  <c r="L14" i="11"/>
  <c r="P14" i="11"/>
  <c r="C15" i="11"/>
  <c r="G15" i="11"/>
  <c r="K15" i="11"/>
  <c r="O15" i="11"/>
  <c r="B16" i="11"/>
  <c r="F16" i="11"/>
  <c r="J16" i="11"/>
  <c r="N16" i="11"/>
  <c r="A17" i="11"/>
  <c r="E17" i="11"/>
  <c r="I17" i="11"/>
  <c r="M17" i="11"/>
  <c r="Q17" i="11"/>
  <c r="D18" i="11"/>
  <c r="H18" i="11"/>
  <c r="L18" i="11"/>
  <c r="P18" i="11"/>
  <c r="C19" i="11"/>
  <c r="G19" i="11"/>
  <c r="K19" i="11"/>
  <c r="O19" i="11"/>
  <c r="B20" i="11"/>
  <c r="F20" i="11"/>
  <c r="J20" i="11"/>
  <c r="N20" i="11"/>
  <c r="A21" i="11"/>
  <c r="E21" i="11"/>
  <c r="I21" i="11"/>
  <c r="M21" i="11"/>
  <c r="Q21" i="11"/>
  <c r="D22" i="11"/>
  <c r="H22" i="11"/>
  <c r="L22" i="11"/>
  <c r="P22" i="11"/>
  <c r="C23" i="11"/>
  <c r="G23" i="11"/>
  <c r="K23" i="11"/>
  <c r="O23" i="11"/>
  <c r="B24" i="11"/>
  <c r="F24" i="11"/>
  <c r="J24" i="11"/>
  <c r="N24" i="11"/>
  <c r="A25" i="11"/>
  <c r="E25" i="11"/>
  <c r="I25" i="11"/>
  <c r="M25" i="11"/>
  <c r="Q25" i="11"/>
  <c r="D26" i="11"/>
  <c r="H26" i="11"/>
  <c r="L26" i="11"/>
  <c r="P26" i="11"/>
  <c r="C27" i="11"/>
  <c r="G27" i="11"/>
  <c r="K27" i="11"/>
  <c r="O27" i="11"/>
  <c r="B28" i="11"/>
  <c r="F28" i="11"/>
  <c r="J28" i="11"/>
  <c r="N28" i="11"/>
  <c r="A29" i="11"/>
  <c r="E29" i="11"/>
  <c r="I29" i="11"/>
  <c r="M29" i="11"/>
  <c r="Q29" i="11"/>
  <c r="D30" i="11"/>
  <c r="H30" i="11"/>
  <c r="L30" i="11"/>
  <c r="P30" i="11"/>
  <c r="C31" i="11"/>
  <c r="G31" i="11"/>
  <c r="K31" i="11"/>
  <c r="O31" i="11"/>
  <c r="B32" i="11"/>
  <c r="F32" i="11"/>
  <c r="J32" i="11"/>
  <c r="N32" i="11"/>
  <c r="A33" i="11"/>
  <c r="E33" i="11"/>
  <c r="I33" i="11"/>
  <c r="M33" i="11"/>
  <c r="Q33" i="11"/>
  <c r="D34" i="11"/>
  <c r="H34" i="11"/>
  <c r="L34" i="11"/>
  <c r="P34" i="11"/>
  <c r="C35" i="11"/>
  <c r="G35" i="11"/>
  <c r="K35" i="11"/>
  <c r="O35" i="11"/>
  <c r="B36" i="11"/>
  <c r="F36" i="11"/>
  <c r="J36" i="11"/>
  <c r="N36" i="11"/>
  <c r="A37" i="11"/>
  <c r="E37" i="11"/>
  <c r="I37" i="11"/>
  <c r="M37" i="11"/>
  <c r="Q37" i="11"/>
  <c r="D38" i="11"/>
  <c r="H38" i="11"/>
  <c r="L38" i="11"/>
  <c r="P38" i="11"/>
  <c r="C39" i="11"/>
  <c r="G39" i="11"/>
  <c r="K39" i="11"/>
  <c r="O39" i="11"/>
  <c r="B40" i="11"/>
  <c r="F40" i="11"/>
  <c r="J40" i="11"/>
  <c r="N40" i="11"/>
  <c r="A41" i="11"/>
  <c r="E41" i="11"/>
  <c r="I41" i="11"/>
  <c r="M41" i="11"/>
  <c r="Q41" i="11"/>
  <c r="D42" i="11"/>
  <c r="H42" i="11"/>
  <c r="L42" i="11"/>
  <c r="P42" i="11"/>
  <c r="C43" i="11"/>
  <c r="G43" i="11"/>
  <c r="K43" i="11"/>
  <c r="O43" i="11"/>
  <c r="B44" i="11"/>
  <c r="F44" i="11"/>
  <c r="J44" i="11"/>
  <c r="N44" i="11"/>
  <c r="A45" i="11"/>
  <c r="E45" i="11"/>
  <c r="I45" i="11"/>
  <c r="M45" i="11"/>
  <c r="Q45" i="11"/>
  <c r="D46" i="11"/>
  <c r="H46" i="11"/>
  <c r="L46" i="11"/>
  <c r="P46" i="11"/>
  <c r="C47" i="11"/>
  <c r="G47" i="11"/>
  <c r="K47" i="11"/>
  <c r="O47" i="11"/>
  <c r="B48" i="11"/>
  <c r="F48" i="11"/>
  <c r="J48" i="11"/>
  <c r="N48" i="11"/>
  <c r="A49" i="11"/>
  <c r="E49" i="11"/>
  <c r="I49" i="11"/>
  <c r="M49" i="11"/>
  <c r="Q49" i="11"/>
  <c r="D50" i="11"/>
  <c r="H50" i="11"/>
  <c r="L50" i="11"/>
  <c r="P50" i="11"/>
  <c r="C51" i="11"/>
  <c r="G51" i="11"/>
  <c r="K51" i="11"/>
  <c r="O51" i="11"/>
  <c r="B52" i="11"/>
  <c r="F52" i="11"/>
  <c r="J52" i="11"/>
  <c r="N52" i="11"/>
  <c r="A53" i="11"/>
  <c r="E53" i="11"/>
  <c r="I53" i="11"/>
  <c r="M53" i="11"/>
  <c r="Q53" i="11"/>
  <c r="D54" i="11"/>
  <c r="H54" i="11"/>
  <c r="L54" i="11"/>
  <c r="P54" i="11"/>
  <c r="C55" i="11"/>
  <c r="G55" i="11"/>
  <c r="K55" i="11"/>
  <c r="O55" i="11"/>
  <c r="B56" i="11"/>
  <c r="F56" i="11"/>
  <c r="J56" i="11"/>
  <c r="N56" i="11"/>
  <c r="A57" i="11"/>
  <c r="E57" i="11"/>
  <c r="I57" i="11"/>
  <c r="M57" i="11"/>
  <c r="Q57" i="11"/>
  <c r="D58" i="11"/>
  <c r="H58" i="11"/>
  <c r="L58" i="11"/>
  <c r="P58" i="11"/>
  <c r="C59" i="11"/>
  <c r="G59" i="11"/>
  <c r="K59" i="11"/>
  <c r="O59" i="11"/>
  <c r="B60" i="11"/>
  <c r="F60" i="11"/>
  <c r="J60" i="11"/>
  <c r="N60" i="11"/>
  <c r="A61" i="11"/>
  <c r="E61" i="11"/>
  <c r="I61" i="11"/>
  <c r="M61" i="11"/>
  <c r="Q61" i="11"/>
  <c r="D62" i="11"/>
  <c r="H62" i="11"/>
  <c r="L62" i="11"/>
  <c r="P62" i="11"/>
  <c r="C63" i="11"/>
  <c r="G63" i="11"/>
  <c r="K63" i="11"/>
  <c r="O63" i="11"/>
  <c r="B64" i="11"/>
  <c r="F64" i="11"/>
  <c r="J64" i="11"/>
  <c r="N64" i="11"/>
  <c r="A65" i="11"/>
  <c r="E65" i="11"/>
  <c r="I65" i="11"/>
  <c r="M65" i="11"/>
  <c r="Q65" i="11"/>
  <c r="D66" i="11"/>
  <c r="H66" i="11"/>
  <c r="L66" i="11"/>
  <c r="P66" i="11"/>
  <c r="C67" i="11"/>
  <c r="G67" i="11"/>
  <c r="K67" i="11"/>
  <c r="O67" i="11"/>
  <c r="B68" i="11"/>
  <c r="F68" i="11"/>
  <c r="J68" i="11"/>
  <c r="N68" i="11"/>
  <c r="A69" i="11"/>
  <c r="E69" i="11"/>
  <c r="I69" i="11"/>
  <c r="M69" i="11"/>
  <c r="Q69" i="11"/>
  <c r="D70" i="11"/>
  <c r="H70" i="11"/>
  <c r="L70" i="11"/>
  <c r="P70" i="11"/>
  <c r="C71" i="11"/>
  <c r="G71" i="11"/>
  <c r="K71" i="11"/>
  <c r="O71" i="11"/>
  <c r="B72" i="11"/>
  <c r="F72" i="11"/>
  <c r="J72" i="11"/>
  <c r="N72" i="11"/>
  <c r="A73" i="11"/>
  <c r="E73" i="11"/>
  <c r="I73" i="11"/>
  <c r="M73" i="11"/>
  <c r="Q73" i="11"/>
  <c r="D74" i="11"/>
  <c r="H74" i="11"/>
  <c r="L74" i="11"/>
  <c r="P74" i="11"/>
  <c r="C75" i="11"/>
  <c r="G75" i="11"/>
  <c r="K75" i="11"/>
  <c r="O75" i="11"/>
  <c r="B76" i="11"/>
  <c r="F76" i="11"/>
  <c r="J76" i="11"/>
  <c r="N76" i="11"/>
  <c r="A77" i="11"/>
  <c r="E77" i="11"/>
  <c r="I77" i="11"/>
  <c r="M77" i="11"/>
  <c r="Q77" i="11"/>
  <c r="D78" i="11"/>
  <c r="H78" i="11"/>
  <c r="L78" i="11"/>
  <c r="P78" i="11"/>
  <c r="C79" i="11"/>
  <c r="G79" i="11"/>
  <c r="K79" i="11"/>
  <c r="O79" i="11"/>
  <c r="B80" i="11"/>
  <c r="F80" i="11"/>
  <c r="J80" i="11"/>
  <c r="N80" i="11"/>
  <c r="A81" i="11"/>
  <c r="E81" i="11"/>
  <c r="I81" i="11"/>
  <c r="M81" i="11"/>
  <c r="Q81" i="11"/>
  <c r="D82" i="11"/>
  <c r="H82" i="11"/>
  <c r="L82" i="11"/>
  <c r="P82" i="11"/>
  <c r="C83" i="11"/>
  <c r="G83" i="11"/>
  <c r="K83" i="11"/>
  <c r="O83" i="11"/>
  <c r="B84" i="11"/>
  <c r="F84" i="11"/>
  <c r="J84" i="11"/>
  <c r="N84" i="11"/>
  <c r="A85" i="11"/>
  <c r="E85" i="11"/>
  <c r="I85" i="11"/>
  <c r="M85" i="11"/>
  <c r="Q85" i="11"/>
  <c r="D86" i="11"/>
  <c r="H86" i="11"/>
  <c r="L86" i="11"/>
  <c r="P86" i="11"/>
  <c r="C87" i="11"/>
  <c r="G87" i="11"/>
  <c r="K87" i="11"/>
  <c r="O87" i="11"/>
  <c r="B88" i="11"/>
  <c r="F88" i="11"/>
  <c r="J88" i="11"/>
  <c r="N88" i="11"/>
  <c r="A89" i="11"/>
  <c r="E89" i="11"/>
  <c r="I89" i="11"/>
  <c r="M89" i="11"/>
  <c r="Q89" i="11"/>
  <c r="D90" i="11"/>
  <c r="H90" i="11"/>
  <c r="L90" i="11"/>
  <c r="P90" i="11"/>
  <c r="C91" i="11"/>
  <c r="G91" i="11"/>
  <c r="K91" i="11"/>
  <c r="O91" i="11"/>
  <c r="B92" i="11"/>
  <c r="F92" i="11"/>
  <c r="J92" i="11"/>
  <c r="N92" i="11"/>
  <c r="A93" i="11"/>
  <c r="E93" i="11"/>
  <c r="J93" i="11"/>
  <c r="A94" i="11"/>
  <c r="E94" i="11"/>
  <c r="I94" i="11"/>
  <c r="M94" i="11"/>
  <c r="Q94" i="11"/>
  <c r="D95" i="11"/>
  <c r="H95" i="11"/>
  <c r="L95" i="11"/>
  <c r="P95" i="11"/>
  <c r="C96" i="11"/>
  <c r="G96" i="11"/>
  <c r="K96" i="11"/>
  <c r="O96" i="11"/>
  <c r="B97" i="11"/>
  <c r="F97" i="11"/>
  <c r="J97" i="11"/>
  <c r="N97" i="11"/>
  <c r="A98" i="11"/>
  <c r="E98" i="11"/>
  <c r="I98" i="11"/>
  <c r="M98" i="11"/>
  <c r="Q98" i="11"/>
  <c r="D99" i="11"/>
  <c r="H99" i="11"/>
  <c r="L99" i="11"/>
  <c r="P99" i="11"/>
  <c r="C100" i="11"/>
  <c r="G100" i="11"/>
  <c r="K100" i="11"/>
  <c r="O100" i="11"/>
  <c r="C1" i="11"/>
  <c r="H1" i="11"/>
  <c r="M1" i="11"/>
  <c r="Q1" i="11"/>
  <c r="C2" i="9"/>
  <c r="G2" i="9"/>
  <c r="K2" i="9"/>
  <c r="O2" i="9"/>
  <c r="B3" i="9"/>
  <c r="F3" i="9"/>
  <c r="J3" i="9"/>
  <c r="N3" i="9"/>
  <c r="A4" i="9"/>
  <c r="E4" i="9"/>
  <c r="I4" i="9"/>
  <c r="M4" i="9"/>
  <c r="Q4" i="9"/>
  <c r="D5" i="9"/>
  <c r="H5" i="9"/>
  <c r="L5" i="9"/>
  <c r="P5" i="9"/>
  <c r="C6" i="9"/>
  <c r="G6" i="9"/>
  <c r="K6" i="9"/>
  <c r="O6" i="9"/>
  <c r="B7" i="9"/>
  <c r="F7" i="9"/>
  <c r="J7" i="9"/>
  <c r="N7" i="9"/>
  <c r="A8" i="9"/>
  <c r="E8" i="9"/>
  <c r="I8" i="9"/>
  <c r="M8" i="9"/>
  <c r="Q8" i="9"/>
  <c r="D9" i="9"/>
  <c r="H9" i="9"/>
  <c r="L9" i="9"/>
  <c r="P9" i="9"/>
  <c r="C10" i="9"/>
  <c r="G10" i="9"/>
  <c r="K10" i="9"/>
  <c r="O10" i="9"/>
  <c r="B11" i="9"/>
  <c r="F11" i="9"/>
  <c r="J11" i="9"/>
  <c r="N11" i="9"/>
  <c r="A12" i="9"/>
  <c r="E12" i="9"/>
  <c r="I12" i="9"/>
  <c r="M12" i="9"/>
  <c r="Q12" i="9"/>
  <c r="D13" i="9"/>
  <c r="H13" i="9"/>
  <c r="L13" i="9"/>
  <c r="P13" i="9"/>
  <c r="C14" i="9"/>
  <c r="G14" i="9"/>
  <c r="K14" i="9"/>
  <c r="O14" i="9"/>
  <c r="B15" i="9"/>
  <c r="F15" i="9"/>
  <c r="J15" i="9"/>
  <c r="N15" i="9"/>
  <c r="A16" i="9"/>
  <c r="E16" i="9"/>
  <c r="I16" i="9"/>
  <c r="M16" i="9"/>
  <c r="Q16" i="9"/>
  <c r="D17" i="9"/>
  <c r="H17" i="9"/>
  <c r="L17" i="9"/>
  <c r="P17" i="9"/>
  <c r="C18" i="9"/>
  <c r="G18" i="9"/>
  <c r="K18" i="9"/>
  <c r="O18" i="9"/>
  <c r="B19" i="9"/>
  <c r="F19" i="9"/>
  <c r="J19" i="9"/>
  <c r="N19" i="9"/>
  <c r="A20" i="9"/>
  <c r="E20" i="9"/>
  <c r="I20" i="9"/>
  <c r="M20" i="9"/>
  <c r="Q20" i="9"/>
  <c r="D21" i="9"/>
  <c r="H21" i="9"/>
  <c r="L21" i="9"/>
  <c r="P21" i="9"/>
  <c r="C22" i="9"/>
  <c r="G22" i="9"/>
  <c r="K22" i="9"/>
  <c r="O22" i="9"/>
  <c r="B23" i="9"/>
  <c r="F23" i="9"/>
  <c r="J23" i="9"/>
  <c r="N23" i="9"/>
  <c r="A24" i="9"/>
  <c r="E24" i="9"/>
  <c r="I24" i="9"/>
  <c r="M24" i="9"/>
  <c r="Q24" i="9"/>
  <c r="D25" i="9"/>
  <c r="H25" i="9"/>
  <c r="L25" i="9"/>
  <c r="P25" i="9"/>
  <c r="C26" i="9"/>
  <c r="G26" i="9"/>
  <c r="K26" i="9"/>
  <c r="O26" i="9"/>
  <c r="B27" i="9"/>
  <c r="F27" i="9"/>
  <c r="J27" i="9"/>
  <c r="N27" i="9"/>
  <c r="A28" i="9"/>
  <c r="E28" i="9"/>
  <c r="I28" i="9"/>
  <c r="M28" i="9"/>
  <c r="Q28" i="9"/>
  <c r="D29" i="9"/>
  <c r="H29" i="9"/>
  <c r="L29" i="9"/>
  <c r="P29" i="9"/>
  <c r="C30" i="9"/>
  <c r="G30" i="9"/>
  <c r="K30" i="9"/>
  <c r="O30" i="9"/>
  <c r="B31" i="9"/>
  <c r="F31" i="9"/>
  <c r="J31" i="9"/>
  <c r="N31" i="9"/>
  <c r="A32" i="9"/>
  <c r="E32" i="9"/>
  <c r="I32" i="9"/>
  <c r="M32" i="9"/>
  <c r="Q32" i="9"/>
  <c r="D33" i="9"/>
  <c r="H33" i="9"/>
  <c r="L33" i="9"/>
  <c r="P33" i="9"/>
  <c r="C34" i="9"/>
  <c r="G34" i="9"/>
  <c r="K34" i="9"/>
  <c r="O34" i="9"/>
  <c r="B35" i="9"/>
  <c r="F35" i="9"/>
  <c r="J35" i="9"/>
  <c r="N35" i="9"/>
  <c r="A36" i="9"/>
  <c r="E36" i="9"/>
  <c r="I36" i="9"/>
  <c r="M36" i="9"/>
  <c r="Q36" i="9"/>
  <c r="D37" i="9"/>
  <c r="H37" i="9"/>
  <c r="L37" i="9"/>
  <c r="P37" i="9"/>
  <c r="C38" i="9"/>
  <c r="G38" i="9"/>
  <c r="K38" i="9"/>
  <c r="O38" i="9"/>
  <c r="B39" i="9"/>
  <c r="F39" i="9"/>
  <c r="J39" i="9"/>
  <c r="N39" i="9"/>
  <c r="A40" i="9"/>
  <c r="E40" i="9"/>
  <c r="I40" i="9"/>
  <c r="M40" i="9"/>
  <c r="Q40" i="9"/>
  <c r="D41" i="9"/>
  <c r="H41" i="9"/>
  <c r="L41" i="9"/>
  <c r="P41" i="9"/>
  <c r="C42" i="9"/>
  <c r="G42" i="9"/>
  <c r="K42" i="9"/>
  <c r="O42" i="9"/>
  <c r="B43" i="9"/>
  <c r="F43" i="9"/>
  <c r="J43" i="9"/>
  <c r="N43" i="9"/>
  <c r="A44" i="9"/>
  <c r="E44" i="9"/>
  <c r="I44" i="9"/>
  <c r="M44" i="9"/>
  <c r="Q44" i="9"/>
  <c r="D45" i="9"/>
  <c r="H45" i="9"/>
  <c r="L45" i="9"/>
  <c r="P45" i="9"/>
  <c r="C46" i="9"/>
  <c r="G46" i="9"/>
  <c r="K46" i="9"/>
  <c r="O46" i="9"/>
  <c r="B47" i="9"/>
  <c r="F47" i="9"/>
  <c r="J47" i="9"/>
  <c r="N47" i="9"/>
  <c r="A48" i="9"/>
  <c r="E48" i="9"/>
  <c r="I48" i="9"/>
  <c r="M48" i="9"/>
  <c r="Q48" i="9"/>
  <c r="D49" i="9"/>
  <c r="H49" i="9"/>
  <c r="L49" i="9"/>
  <c r="P49" i="9"/>
  <c r="C50" i="9"/>
  <c r="G50" i="9"/>
  <c r="K50" i="9"/>
  <c r="O50" i="9"/>
  <c r="B51" i="9"/>
  <c r="F51" i="9"/>
  <c r="J51" i="9"/>
  <c r="N51" i="9"/>
  <c r="A52" i="9"/>
  <c r="E52" i="9"/>
  <c r="I52" i="9"/>
  <c r="M52" i="9"/>
  <c r="Q52" i="9"/>
  <c r="D53" i="9"/>
  <c r="H53" i="9"/>
  <c r="L53" i="9"/>
  <c r="P53" i="9"/>
  <c r="C54" i="9"/>
  <c r="G54" i="9"/>
  <c r="K54" i="9"/>
  <c r="O54" i="9"/>
  <c r="B55" i="9"/>
  <c r="F55" i="9"/>
  <c r="J55" i="9"/>
  <c r="N55" i="9"/>
  <c r="A56" i="9"/>
  <c r="E56" i="9"/>
  <c r="I56" i="9"/>
  <c r="M56" i="9"/>
  <c r="Q56" i="9"/>
  <c r="D57" i="9"/>
  <c r="H57" i="9"/>
  <c r="L57" i="9"/>
  <c r="P57" i="9"/>
  <c r="C58" i="9"/>
  <c r="G58" i="9"/>
  <c r="K58" i="9"/>
  <c r="O58" i="9"/>
  <c r="B59" i="9"/>
  <c r="F59" i="9"/>
  <c r="J59" i="9"/>
  <c r="N59" i="9"/>
  <c r="A60" i="9"/>
  <c r="E60" i="9"/>
  <c r="I60" i="9"/>
  <c r="M60" i="9"/>
  <c r="Q60" i="9"/>
  <c r="D61" i="9"/>
  <c r="H61" i="9"/>
  <c r="L61" i="9"/>
  <c r="P61" i="9"/>
  <c r="C62" i="9"/>
  <c r="G62" i="9"/>
  <c r="K62" i="9"/>
  <c r="O62" i="9"/>
  <c r="B63" i="9"/>
  <c r="F63" i="9"/>
  <c r="J63" i="9"/>
  <c r="N63" i="9"/>
  <c r="A64" i="9"/>
  <c r="E64" i="9"/>
  <c r="I64" i="9"/>
  <c r="M64" i="9"/>
  <c r="Q64" i="9"/>
  <c r="D65" i="9"/>
  <c r="H65" i="9"/>
  <c r="L65" i="9"/>
  <c r="P65" i="9"/>
  <c r="C66" i="9"/>
  <c r="G66" i="9"/>
  <c r="K66" i="9"/>
  <c r="O66" i="9"/>
  <c r="B67" i="9"/>
  <c r="F67" i="9"/>
  <c r="J67" i="9"/>
  <c r="N67" i="9"/>
  <c r="A68" i="9"/>
  <c r="E68" i="9"/>
  <c r="I68" i="9"/>
  <c r="M68" i="9"/>
  <c r="Q68" i="9"/>
  <c r="D69" i="9"/>
  <c r="H69" i="9"/>
  <c r="L69" i="9"/>
  <c r="P69" i="9"/>
  <c r="C70" i="9"/>
  <c r="G70" i="9"/>
  <c r="K70" i="9"/>
  <c r="O70" i="9"/>
  <c r="B71" i="9"/>
  <c r="F71" i="9"/>
  <c r="J71" i="9"/>
  <c r="N71" i="9"/>
  <c r="A72" i="9"/>
  <c r="E72" i="9"/>
  <c r="I72" i="9"/>
  <c r="M72" i="9"/>
  <c r="Q72" i="9"/>
  <c r="D73" i="9"/>
  <c r="H73" i="9"/>
  <c r="L73" i="9"/>
  <c r="P73" i="9"/>
  <c r="C74" i="9"/>
  <c r="G74" i="9"/>
  <c r="K74" i="9"/>
  <c r="O74" i="9"/>
  <c r="B75" i="9"/>
  <c r="F75" i="9"/>
  <c r="J75" i="9"/>
  <c r="N75" i="9"/>
  <c r="A76" i="9"/>
  <c r="E76" i="9"/>
  <c r="I76" i="9"/>
  <c r="M76" i="9"/>
  <c r="Q76" i="9"/>
  <c r="D77" i="9"/>
  <c r="H77" i="9"/>
  <c r="L77" i="9"/>
  <c r="P77" i="9"/>
  <c r="C78" i="9"/>
  <c r="G78" i="9"/>
  <c r="K78" i="9"/>
  <c r="O78" i="9"/>
  <c r="B79" i="9"/>
  <c r="F79" i="9"/>
  <c r="J79" i="9"/>
  <c r="N79" i="9"/>
  <c r="A80" i="9"/>
  <c r="E80" i="9"/>
  <c r="I80" i="9"/>
  <c r="M80" i="9"/>
  <c r="Q80" i="9"/>
  <c r="D81" i="9"/>
  <c r="H81" i="9"/>
  <c r="L81" i="9"/>
  <c r="P81" i="9"/>
  <c r="C82" i="9"/>
  <c r="G82" i="9"/>
  <c r="K82" i="9"/>
  <c r="O82" i="9"/>
  <c r="B83" i="9"/>
  <c r="F83" i="9"/>
  <c r="J83" i="9"/>
  <c r="N83" i="9"/>
  <c r="A84" i="9"/>
  <c r="E84" i="9"/>
  <c r="I84" i="9"/>
  <c r="M84" i="9"/>
  <c r="Q84" i="9"/>
  <c r="D85" i="9"/>
  <c r="H85" i="9"/>
  <c r="L85" i="9"/>
  <c r="P85" i="9"/>
  <c r="C86" i="9"/>
  <c r="G86" i="9"/>
  <c r="K86" i="9"/>
  <c r="O86" i="9"/>
  <c r="B87" i="9"/>
  <c r="F87" i="9"/>
  <c r="J87" i="9"/>
  <c r="N87" i="9"/>
  <c r="A88" i="9"/>
  <c r="E88" i="9"/>
  <c r="I88" i="9"/>
  <c r="M88" i="9"/>
  <c r="Q88" i="9"/>
  <c r="D89" i="9"/>
  <c r="H89" i="9"/>
  <c r="L89" i="9"/>
  <c r="P89" i="9"/>
  <c r="C90" i="9"/>
  <c r="G90" i="9"/>
  <c r="K90" i="9"/>
  <c r="O90" i="9"/>
  <c r="B91" i="9"/>
  <c r="F91" i="9"/>
  <c r="J91" i="9"/>
  <c r="N91" i="9"/>
  <c r="A92" i="9"/>
  <c r="E92" i="9"/>
  <c r="I92" i="9"/>
  <c r="M92" i="9"/>
  <c r="Q92" i="9"/>
  <c r="D93" i="9"/>
  <c r="H93" i="9"/>
  <c r="L93" i="9"/>
  <c r="P93" i="9"/>
  <c r="C94" i="9"/>
  <c r="G94" i="9"/>
  <c r="K94" i="9"/>
  <c r="O94" i="9"/>
  <c r="B95" i="9"/>
  <c r="F95" i="9"/>
  <c r="J95" i="9"/>
  <c r="N95" i="9"/>
  <c r="A96" i="9"/>
  <c r="E96" i="9"/>
  <c r="I96" i="9"/>
  <c r="M96" i="9"/>
  <c r="Q96" i="9"/>
  <c r="D97" i="9"/>
  <c r="H97" i="9"/>
  <c r="L97" i="9"/>
  <c r="P97" i="9"/>
  <c r="C98" i="9"/>
  <c r="G98" i="9"/>
  <c r="K98" i="9"/>
  <c r="O98" i="9"/>
  <c r="B99" i="9"/>
  <c r="F99" i="9"/>
  <c r="J99" i="9"/>
  <c r="N99" i="9"/>
  <c r="A100" i="9"/>
  <c r="E100" i="9"/>
  <c r="I100" i="9"/>
  <c r="M100" i="9"/>
  <c r="Q100" i="9"/>
  <c r="E1" i="9"/>
  <c r="J1" i="9"/>
  <c r="O1" i="9"/>
  <c r="A2" i="10"/>
  <c r="E2" i="10"/>
  <c r="J2" i="10"/>
  <c r="O2" i="10"/>
  <c r="B3" i="10"/>
  <c r="F3" i="10"/>
  <c r="L3" i="10"/>
  <c r="P3" i="10"/>
  <c r="C4" i="10"/>
  <c r="G4" i="10"/>
  <c r="K4" i="10"/>
  <c r="O4" i="10"/>
  <c r="B5" i="10"/>
  <c r="F5" i="10"/>
  <c r="J5" i="10"/>
  <c r="N5" i="10"/>
  <c r="A6" i="10"/>
  <c r="E6" i="10"/>
  <c r="I6" i="10"/>
  <c r="M6" i="10"/>
  <c r="Q6" i="10"/>
  <c r="D7" i="10"/>
  <c r="H7" i="10"/>
  <c r="L7" i="10"/>
  <c r="P7" i="10"/>
  <c r="C8" i="10"/>
  <c r="G8" i="10"/>
  <c r="K8" i="10"/>
  <c r="O8" i="10"/>
  <c r="B9" i="10"/>
  <c r="F9" i="10"/>
  <c r="J9" i="10"/>
  <c r="N9" i="10"/>
  <c r="A10" i="10"/>
  <c r="E10" i="10"/>
  <c r="I10" i="10"/>
  <c r="M10" i="10"/>
  <c r="Q10" i="10"/>
  <c r="D11" i="10"/>
  <c r="H11" i="10"/>
  <c r="L11" i="10"/>
  <c r="P11" i="10"/>
  <c r="C12" i="10"/>
  <c r="G12" i="10"/>
  <c r="K12" i="10"/>
  <c r="O12" i="10"/>
  <c r="B13" i="10"/>
  <c r="F13" i="10"/>
  <c r="J13" i="10"/>
  <c r="N13" i="10"/>
  <c r="A14" i="10"/>
  <c r="E14" i="10"/>
  <c r="I14" i="10"/>
  <c r="M14" i="10"/>
  <c r="Q14" i="10"/>
  <c r="D15" i="10"/>
  <c r="H15" i="10"/>
  <c r="L15" i="10"/>
  <c r="P15" i="10"/>
  <c r="C16" i="10"/>
  <c r="G16" i="10"/>
  <c r="K16" i="10"/>
  <c r="O16" i="10"/>
  <c r="B17" i="10"/>
  <c r="F17" i="10"/>
  <c r="J17" i="10"/>
  <c r="N17" i="10"/>
  <c r="B93" i="11"/>
  <c r="M93" i="11"/>
  <c r="B94" i="11"/>
  <c r="F94" i="11"/>
  <c r="J94" i="11"/>
  <c r="N94" i="11"/>
  <c r="A95" i="11"/>
  <c r="E95" i="11"/>
  <c r="I95" i="11"/>
  <c r="M95" i="11"/>
  <c r="Q95" i="11"/>
  <c r="D96" i="11"/>
  <c r="H96" i="11"/>
  <c r="L96" i="11"/>
  <c r="P96" i="11"/>
  <c r="C97" i="11"/>
  <c r="G97" i="11"/>
  <c r="K97" i="11"/>
  <c r="O97" i="11"/>
  <c r="B98" i="11"/>
  <c r="F98" i="11"/>
  <c r="J98" i="11"/>
  <c r="N98" i="11"/>
  <c r="A99" i="11"/>
  <c r="E99" i="11"/>
  <c r="I99" i="11"/>
  <c r="M99" i="11"/>
  <c r="Q99" i="11"/>
  <c r="D100" i="11"/>
  <c r="H100" i="11"/>
  <c r="L100" i="11"/>
  <c r="P100" i="11"/>
  <c r="D1" i="11"/>
  <c r="I1" i="11"/>
  <c r="N1" i="11"/>
  <c r="A1" i="11"/>
  <c r="D2" i="9"/>
  <c r="H2" i="9"/>
  <c r="L2" i="9"/>
  <c r="P2" i="9"/>
  <c r="C3" i="9"/>
  <c r="G3" i="9"/>
  <c r="K3" i="9"/>
  <c r="O3" i="9"/>
  <c r="B4" i="9"/>
  <c r="F4" i="9"/>
  <c r="J4" i="9"/>
  <c r="N4" i="9"/>
  <c r="A5" i="9"/>
  <c r="E5" i="9"/>
  <c r="I5" i="9"/>
  <c r="M5" i="9"/>
  <c r="Q5" i="9"/>
  <c r="D6" i="9"/>
  <c r="H6" i="9"/>
  <c r="L6" i="9"/>
  <c r="P6" i="9"/>
  <c r="C7" i="9"/>
  <c r="G7" i="9"/>
  <c r="K7" i="9"/>
  <c r="O7" i="9"/>
  <c r="B8" i="9"/>
  <c r="F8" i="9"/>
  <c r="J8" i="9"/>
  <c r="N8" i="9"/>
  <c r="A9" i="9"/>
  <c r="E9" i="9"/>
  <c r="I9" i="9"/>
  <c r="M9" i="9"/>
  <c r="Q9" i="9"/>
  <c r="D10" i="9"/>
  <c r="H10" i="9"/>
  <c r="L10" i="9"/>
  <c r="P10" i="9"/>
  <c r="C11" i="9"/>
  <c r="G11" i="9"/>
  <c r="K11" i="9"/>
  <c r="O11" i="9"/>
  <c r="B12" i="9"/>
  <c r="F12" i="9"/>
  <c r="J12" i="9"/>
  <c r="N12" i="9"/>
  <c r="A13" i="9"/>
  <c r="E13" i="9"/>
  <c r="I13" i="9"/>
  <c r="M13" i="9"/>
  <c r="Q13" i="9"/>
  <c r="D14" i="9"/>
  <c r="H14" i="9"/>
  <c r="L14" i="9"/>
  <c r="P14" i="9"/>
  <c r="C15" i="9"/>
  <c r="G15" i="9"/>
  <c r="K15" i="9"/>
  <c r="O15" i="9"/>
  <c r="B16" i="9"/>
  <c r="F16" i="9"/>
  <c r="J16" i="9"/>
  <c r="N16" i="9"/>
  <c r="A17" i="9"/>
  <c r="E17" i="9"/>
  <c r="I17" i="9"/>
  <c r="M17" i="9"/>
  <c r="Q17" i="9"/>
  <c r="D18" i="9"/>
  <c r="H18" i="9"/>
  <c r="L18" i="9"/>
  <c r="P18" i="9"/>
  <c r="C19" i="9"/>
  <c r="G19" i="9"/>
  <c r="K19" i="9"/>
  <c r="O19" i="9"/>
  <c r="B20" i="9"/>
  <c r="F20" i="9"/>
  <c r="J20" i="9"/>
  <c r="N20" i="9"/>
  <c r="A21" i="9"/>
  <c r="E21" i="9"/>
  <c r="I21" i="9"/>
  <c r="M21" i="9"/>
  <c r="Q21" i="9"/>
  <c r="D22" i="9"/>
  <c r="H22" i="9"/>
  <c r="L22" i="9"/>
  <c r="P22" i="9"/>
  <c r="C23" i="9"/>
  <c r="G23" i="9"/>
  <c r="K23" i="9"/>
  <c r="O23" i="9"/>
  <c r="B24" i="9"/>
  <c r="F24" i="9"/>
  <c r="J24" i="9"/>
  <c r="N24" i="9"/>
  <c r="A25" i="9"/>
  <c r="E25" i="9"/>
  <c r="I25" i="9"/>
  <c r="M25" i="9"/>
  <c r="Q25" i="9"/>
  <c r="D26" i="9"/>
  <c r="H26" i="9"/>
  <c r="L26" i="9"/>
  <c r="P26" i="9"/>
  <c r="C27" i="9"/>
  <c r="G27" i="9"/>
  <c r="K27" i="9"/>
  <c r="O27" i="9"/>
  <c r="B28" i="9"/>
  <c r="F28" i="9"/>
  <c r="J28" i="9"/>
  <c r="N28" i="9"/>
  <c r="A29" i="9"/>
  <c r="E29" i="9"/>
  <c r="I29" i="9"/>
  <c r="M29" i="9"/>
  <c r="Q29" i="9"/>
  <c r="D30" i="9"/>
  <c r="H30" i="9"/>
  <c r="L30" i="9"/>
  <c r="P30" i="9"/>
  <c r="C31" i="9"/>
  <c r="G31" i="9"/>
  <c r="K31" i="9"/>
  <c r="O31" i="9"/>
  <c r="B32" i="9"/>
  <c r="F32" i="9"/>
  <c r="J32" i="9"/>
  <c r="N32" i="9"/>
  <c r="A33" i="9"/>
  <c r="E33" i="9"/>
  <c r="I33" i="9"/>
  <c r="M33" i="9"/>
  <c r="Q33" i="9"/>
  <c r="D34" i="9"/>
  <c r="H34" i="9"/>
  <c r="L34" i="9"/>
  <c r="P34" i="9"/>
  <c r="C35" i="9"/>
  <c r="G35" i="9"/>
  <c r="K35" i="9"/>
  <c r="O35" i="9"/>
  <c r="B36" i="9"/>
  <c r="F36" i="9"/>
  <c r="J36" i="9"/>
  <c r="N36" i="9"/>
  <c r="A37" i="9"/>
  <c r="E37" i="9"/>
  <c r="I37" i="9"/>
  <c r="M37" i="9"/>
  <c r="Q37" i="9"/>
  <c r="D38" i="9"/>
  <c r="H38" i="9"/>
  <c r="L38" i="9"/>
  <c r="P38" i="9"/>
  <c r="C39" i="9"/>
  <c r="G39" i="9"/>
  <c r="K39" i="9"/>
  <c r="O39" i="9"/>
  <c r="B40" i="9"/>
  <c r="F40" i="9"/>
  <c r="J40" i="9"/>
  <c r="N40" i="9"/>
  <c r="A41" i="9"/>
  <c r="E41" i="9"/>
  <c r="I41" i="9"/>
  <c r="M41" i="9"/>
  <c r="Q41" i="9"/>
  <c r="D42" i="9"/>
  <c r="H42" i="9"/>
  <c r="L42" i="9"/>
  <c r="P42" i="9"/>
  <c r="C43" i="9"/>
  <c r="G43" i="9"/>
  <c r="K43" i="9"/>
  <c r="O43" i="9"/>
  <c r="B44" i="9"/>
  <c r="F44" i="9"/>
  <c r="J44" i="9"/>
  <c r="N44" i="9"/>
  <c r="A45" i="9"/>
  <c r="E45" i="9"/>
  <c r="I45" i="9"/>
  <c r="M45" i="9"/>
  <c r="Q45" i="9"/>
  <c r="D46" i="9"/>
  <c r="H46" i="9"/>
  <c r="L46" i="9"/>
  <c r="P46" i="9"/>
  <c r="C47" i="9"/>
  <c r="G47" i="9"/>
  <c r="K47" i="9"/>
  <c r="O47" i="9"/>
  <c r="B48" i="9"/>
  <c r="F48" i="9"/>
  <c r="J48" i="9"/>
  <c r="N48" i="9"/>
  <c r="A49" i="9"/>
  <c r="E49" i="9"/>
  <c r="I49" i="9"/>
  <c r="M49" i="9"/>
  <c r="Q49" i="9"/>
  <c r="D50" i="9"/>
  <c r="H50" i="9"/>
  <c r="L50" i="9"/>
  <c r="P50" i="9"/>
  <c r="C51" i="9"/>
  <c r="G51" i="9"/>
  <c r="K51" i="9"/>
  <c r="O51" i="9"/>
  <c r="B52" i="9"/>
  <c r="F52" i="9"/>
  <c r="J52" i="9"/>
  <c r="N52" i="9"/>
  <c r="A53" i="9"/>
  <c r="E53" i="9"/>
  <c r="I53" i="9"/>
  <c r="M53" i="9"/>
  <c r="Q53" i="9"/>
  <c r="D54" i="9"/>
  <c r="H54" i="9"/>
  <c r="L54" i="9"/>
  <c r="P54" i="9"/>
  <c r="C55" i="9"/>
  <c r="G55" i="9"/>
  <c r="K55" i="9"/>
  <c r="O55" i="9"/>
  <c r="B56" i="9"/>
  <c r="F56" i="9"/>
  <c r="J56" i="9"/>
  <c r="N56" i="9"/>
  <c r="A57" i="9"/>
  <c r="E57" i="9"/>
  <c r="I57" i="9"/>
  <c r="M57" i="9"/>
  <c r="Q57" i="9"/>
  <c r="D58" i="9"/>
  <c r="H58" i="9"/>
  <c r="L58" i="9"/>
  <c r="P58" i="9"/>
  <c r="C59" i="9"/>
  <c r="G59" i="9"/>
  <c r="K59" i="9"/>
  <c r="O59" i="9"/>
  <c r="B60" i="9"/>
  <c r="F60" i="9"/>
  <c r="J60" i="9"/>
  <c r="N60" i="9"/>
  <c r="A61" i="9"/>
  <c r="E61" i="9"/>
  <c r="I61" i="9"/>
  <c r="M61" i="9"/>
  <c r="Q61" i="9"/>
  <c r="D62" i="9"/>
  <c r="H62" i="9"/>
  <c r="L62" i="9"/>
  <c r="P62" i="9"/>
  <c r="C63" i="9"/>
  <c r="G63" i="9"/>
  <c r="K63" i="9"/>
  <c r="O63" i="9"/>
  <c r="B64" i="9"/>
  <c r="F64" i="9"/>
  <c r="J64" i="9"/>
  <c r="N64" i="9"/>
  <c r="A65" i="9"/>
  <c r="E65" i="9"/>
  <c r="I65" i="9"/>
  <c r="M65" i="9"/>
  <c r="Q65" i="9"/>
  <c r="D66" i="9"/>
  <c r="H66" i="9"/>
  <c r="L66" i="9"/>
  <c r="P66" i="9"/>
  <c r="C67" i="9"/>
  <c r="G67" i="9"/>
  <c r="K67" i="9"/>
  <c r="O67" i="9"/>
  <c r="B68" i="9"/>
  <c r="F68" i="9"/>
  <c r="J68" i="9"/>
  <c r="N68" i="9"/>
  <c r="A69" i="9"/>
  <c r="E69" i="9"/>
  <c r="I69" i="9"/>
  <c r="M69" i="9"/>
  <c r="Q69" i="9"/>
  <c r="D70" i="9"/>
  <c r="H70" i="9"/>
  <c r="L70" i="9"/>
  <c r="P70" i="9"/>
  <c r="C71" i="9"/>
  <c r="G71" i="9"/>
  <c r="K71" i="9"/>
  <c r="O71" i="9"/>
  <c r="B72" i="9"/>
  <c r="F72" i="9"/>
  <c r="J72" i="9"/>
  <c r="N72" i="9"/>
  <c r="A73" i="9"/>
  <c r="E73" i="9"/>
  <c r="I73" i="9"/>
  <c r="M73" i="9"/>
  <c r="Q73" i="9"/>
  <c r="D74" i="9"/>
  <c r="H74" i="9"/>
  <c r="L74" i="9"/>
  <c r="P74" i="9"/>
  <c r="C75" i="9"/>
  <c r="G75" i="9"/>
  <c r="K75" i="9"/>
  <c r="O75" i="9"/>
  <c r="B76" i="9"/>
  <c r="F76" i="9"/>
  <c r="J76" i="9"/>
  <c r="N76" i="9"/>
  <c r="A77" i="9"/>
  <c r="E77" i="9"/>
  <c r="I77" i="9"/>
  <c r="M77" i="9"/>
  <c r="Q77" i="9"/>
  <c r="D78" i="9"/>
  <c r="H78" i="9"/>
  <c r="L78" i="9"/>
  <c r="P78" i="9"/>
  <c r="C79" i="9"/>
  <c r="G79" i="9"/>
  <c r="K79" i="9"/>
  <c r="O79" i="9"/>
  <c r="B80" i="9"/>
  <c r="F80" i="9"/>
  <c r="J80" i="9"/>
  <c r="N80" i="9"/>
  <c r="A81" i="9"/>
  <c r="E81" i="9"/>
  <c r="I81" i="9"/>
  <c r="M81" i="9"/>
  <c r="Q81" i="9"/>
  <c r="D82" i="9"/>
  <c r="H82" i="9"/>
  <c r="L82" i="9"/>
  <c r="P82" i="9"/>
  <c r="C83" i="9"/>
  <c r="G83" i="9"/>
  <c r="K83" i="9"/>
  <c r="O83" i="9"/>
  <c r="B84" i="9"/>
  <c r="F84" i="9"/>
  <c r="J84" i="9"/>
  <c r="N84" i="9"/>
  <c r="A85" i="9"/>
  <c r="E85" i="9"/>
  <c r="I85" i="9"/>
  <c r="M85" i="9"/>
  <c r="Q85" i="9"/>
  <c r="D86" i="9"/>
  <c r="H86" i="9"/>
  <c r="L86" i="9"/>
  <c r="P86" i="9"/>
  <c r="C87" i="9"/>
  <c r="G87" i="9"/>
  <c r="K87" i="9"/>
  <c r="O87" i="9"/>
  <c r="B88" i="9"/>
  <c r="F88" i="9"/>
  <c r="J88" i="9"/>
  <c r="N88" i="9"/>
  <c r="A89" i="9"/>
  <c r="E89" i="9"/>
  <c r="I89" i="9"/>
  <c r="M89" i="9"/>
  <c r="Q89" i="9"/>
  <c r="D90" i="9"/>
  <c r="H90" i="9"/>
  <c r="L90" i="9"/>
  <c r="P90" i="9"/>
  <c r="C91" i="9"/>
  <c r="G91" i="9"/>
  <c r="K91" i="9"/>
  <c r="O91" i="9"/>
  <c r="B92" i="9"/>
  <c r="F92" i="9"/>
  <c r="J92" i="9"/>
  <c r="N92" i="9"/>
  <c r="A93" i="9"/>
  <c r="E93" i="9"/>
  <c r="I93" i="9"/>
  <c r="M93" i="9"/>
  <c r="Q93" i="9"/>
  <c r="D94" i="9"/>
  <c r="H94" i="9"/>
  <c r="L94" i="9"/>
  <c r="P94" i="9"/>
  <c r="C95" i="9"/>
  <c r="G95" i="9"/>
  <c r="K95" i="9"/>
  <c r="O95" i="9"/>
  <c r="B96" i="9"/>
  <c r="F96" i="9"/>
  <c r="J96" i="9"/>
  <c r="N96" i="9"/>
  <c r="A97" i="9"/>
  <c r="E97" i="9"/>
  <c r="I97" i="9"/>
  <c r="M97" i="9"/>
  <c r="Q97" i="9"/>
  <c r="D98" i="9"/>
  <c r="H98" i="9"/>
  <c r="L98" i="9"/>
  <c r="P98" i="9"/>
  <c r="C99" i="9"/>
  <c r="G99" i="9"/>
  <c r="K99" i="9"/>
  <c r="O99" i="9"/>
  <c r="B100" i="9"/>
  <c r="F100" i="9"/>
  <c r="J100" i="9"/>
  <c r="N100" i="9"/>
  <c r="B1" i="9"/>
  <c r="A1" i="17" s="1"/>
  <c r="F1" i="9"/>
  <c r="L1" i="9"/>
  <c r="P1" i="9"/>
  <c r="B2" i="10"/>
  <c r="F2" i="10"/>
  <c r="L2" i="10"/>
  <c r="P2" i="10"/>
  <c r="C3" i="10"/>
  <c r="H3" i="10"/>
  <c r="M3" i="10"/>
  <c r="Q3" i="10"/>
  <c r="D4" i="10"/>
  <c r="H4" i="10"/>
  <c r="L4" i="10"/>
  <c r="P4" i="10"/>
  <c r="C5" i="10"/>
  <c r="G5" i="10"/>
  <c r="K5" i="10"/>
  <c r="O5" i="10"/>
  <c r="B6" i="10"/>
  <c r="F6" i="10"/>
  <c r="J6" i="10"/>
  <c r="N6" i="10"/>
  <c r="A7" i="10"/>
  <c r="E7" i="10"/>
  <c r="I7" i="10"/>
  <c r="M7" i="10"/>
  <c r="Q7" i="10"/>
  <c r="D8" i="10"/>
  <c r="H8" i="10"/>
  <c r="L8" i="10"/>
  <c r="P8" i="10"/>
  <c r="C9" i="10"/>
  <c r="G9" i="10"/>
  <c r="K9" i="10"/>
  <c r="O9" i="10"/>
  <c r="B10" i="10"/>
  <c r="F10" i="10"/>
  <c r="J10" i="10"/>
  <c r="N10" i="10"/>
  <c r="A11" i="10"/>
  <c r="E11" i="10"/>
  <c r="I11" i="10"/>
  <c r="M11" i="10"/>
  <c r="Q11" i="10"/>
  <c r="D12" i="10"/>
  <c r="H12" i="10"/>
  <c r="L12" i="10"/>
  <c r="P12" i="10"/>
  <c r="C13" i="10"/>
  <c r="G13" i="10"/>
  <c r="K13" i="10"/>
  <c r="O13" i="10"/>
  <c r="B14" i="10"/>
  <c r="F14" i="10"/>
  <c r="J14" i="10"/>
  <c r="N14" i="10"/>
  <c r="A15" i="10"/>
  <c r="E15" i="10"/>
  <c r="I15" i="10"/>
  <c r="M15" i="10"/>
  <c r="Q15" i="10"/>
  <c r="D16" i="10"/>
  <c r="H16" i="10"/>
  <c r="L16" i="10"/>
  <c r="P16" i="10"/>
  <c r="C17" i="10"/>
  <c r="G17" i="10"/>
  <c r="K17" i="10"/>
  <c r="O17" i="10"/>
  <c r="B18" i="10"/>
  <c r="F18" i="10"/>
  <c r="J18" i="10"/>
  <c r="N18" i="10"/>
  <c r="A19" i="10"/>
  <c r="E19" i="10"/>
  <c r="I19" i="10"/>
  <c r="M19" i="10"/>
  <c r="Q19" i="10"/>
  <c r="D20" i="10"/>
  <c r="H20" i="10"/>
  <c r="L20" i="10"/>
  <c r="P20" i="10"/>
  <c r="C21" i="10"/>
  <c r="G21" i="10"/>
  <c r="K21" i="10"/>
  <c r="O21" i="10"/>
  <c r="B22" i="10"/>
  <c r="F22" i="10"/>
  <c r="J22" i="10"/>
  <c r="N22" i="10"/>
  <c r="A23" i="10"/>
  <c r="E23" i="10"/>
  <c r="I23" i="10"/>
  <c r="M23" i="10"/>
  <c r="Q23" i="10"/>
  <c r="D24" i="10"/>
  <c r="H24" i="10"/>
  <c r="L24" i="10"/>
  <c r="P24" i="10"/>
  <c r="C25" i="10"/>
  <c r="G25" i="10"/>
  <c r="K25" i="10"/>
  <c r="O25" i="10"/>
  <c r="B26" i="10"/>
  <c r="F26" i="10"/>
  <c r="J26" i="10"/>
  <c r="N26" i="10"/>
  <c r="A27" i="10"/>
  <c r="E27" i="10"/>
  <c r="I27" i="10"/>
  <c r="M27" i="10"/>
  <c r="Q27" i="10"/>
  <c r="D28" i="10"/>
  <c r="H28" i="10"/>
  <c r="L28" i="10"/>
  <c r="P28" i="10"/>
  <c r="C29" i="10"/>
  <c r="G29" i="10"/>
  <c r="K29" i="10"/>
  <c r="O29" i="10"/>
  <c r="B30" i="10"/>
  <c r="F30" i="10"/>
  <c r="J30" i="10"/>
  <c r="N30" i="10"/>
  <c r="A31" i="10"/>
  <c r="E31" i="10"/>
  <c r="I31" i="10"/>
  <c r="M31" i="10"/>
  <c r="Q31" i="10"/>
  <c r="D32" i="10"/>
  <c r="H32" i="10"/>
  <c r="L32" i="10"/>
  <c r="P32" i="10"/>
  <c r="C33" i="10"/>
  <c r="G33" i="10"/>
  <c r="K33" i="10"/>
  <c r="O33" i="10"/>
  <c r="B34" i="10"/>
  <c r="F34" i="10"/>
  <c r="J34" i="10"/>
  <c r="N34" i="10"/>
  <c r="A35" i="10"/>
  <c r="E35" i="10"/>
  <c r="I35" i="10"/>
  <c r="M35" i="10"/>
  <c r="Q35" i="10"/>
  <c r="D36" i="10"/>
  <c r="H36" i="10"/>
  <c r="L36" i="10"/>
  <c r="P36" i="10"/>
  <c r="C37" i="10"/>
  <c r="G37" i="10"/>
  <c r="K37" i="10"/>
  <c r="O37" i="10"/>
  <c r="B38" i="10"/>
  <c r="F38" i="10"/>
  <c r="J38" i="10"/>
  <c r="N38" i="10"/>
  <c r="A39" i="10"/>
  <c r="E39" i="10"/>
  <c r="I39" i="10"/>
  <c r="M39" i="10"/>
  <c r="Q39" i="10"/>
  <c r="D40" i="10"/>
  <c r="H40" i="10"/>
  <c r="L40" i="10"/>
  <c r="P40" i="10"/>
  <c r="C41" i="10"/>
  <c r="G41" i="10"/>
  <c r="K41" i="10"/>
  <c r="O41" i="10"/>
  <c r="B42" i="10"/>
  <c r="F42" i="10"/>
  <c r="J42" i="10"/>
  <c r="N42" i="10"/>
  <c r="A43" i="10"/>
  <c r="E43" i="10"/>
  <c r="I43" i="10"/>
  <c r="M43" i="10"/>
  <c r="Q43" i="10"/>
  <c r="D44" i="10"/>
  <c r="H44" i="10"/>
  <c r="L44" i="10"/>
  <c r="P44" i="10"/>
  <c r="C45" i="10"/>
  <c r="G45" i="10"/>
  <c r="K45" i="10"/>
  <c r="O45" i="10"/>
  <c r="B46" i="10"/>
  <c r="F46" i="10"/>
  <c r="J46" i="10"/>
  <c r="N46" i="10"/>
  <c r="A47" i="10"/>
  <c r="E47" i="10"/>
  <c r="I47" i="10"/>
  <c r="M47" i="10"/>
  <c r="Q47" i="10"/>
  <c r="D48" i="10"/>
  <c r="H48" i="10"/>
  <c r="L48" i="10"/>
  <c r="P48" i="10"/>
  <c r="C49" i="10"/>
  <c r="G49" i="10"/>
  <c r="K49" i="10"/>
  <c r="O49" i="10"/>
  <c r="B50" i="10"/>
  <c r="F50" i="10"/>
  <c r="J50" i="10"/>
  <c r="N50" i="10"/>
  <c r="A51" i="10"/>
  <c r="E51" i="10"/>
  <c r="I51" i="10"/>
  <c r="M51" i="10"/>
  <c r="Q51" i="10"/>
  <c r="D52" i="10"/>
  <c r="H52" i="10"/>
  <c r="L52" i="10"/>
  <c r="P52" i="10"/>
  <c r="C53" i="10"/>
  <c r="G53" i="10"/>
  <c r="K53" i="10"/>
  <c r="O53" i="10"/>
  <c r="B54" i="10"/>
  <c r="F54" i="10"/>
  <c r="F93" i="11"/>
  <c r="N93" i="11"/>
  <c r="C94" i="11"/>
  <c r="G94" i="11"/>
  <c r="K94" i="11"/>
  <c r="O94" i="11"/>
  <c r="B95" i="11"/>
  <c r="F95" i="11"/>
  <c r="J95" i="11"/>
  <c r="N95" i="11"/>
  <c r="A96" i="11"/>
  <c r="E96" i="11"/>
  <c r="I96" i="11"/>
  <c r="M96" i="11"/>
  <c r="Q96" i="11"/>
  <c r="D97" i="11"/>
  <c r="H97" i="11"/>
  <c r="L97" i="11"/>
  <c r="P97" i="11"/>
  <c r="C98" i="11"/>
  <c r="G98" i="11"/>
  <c r="K98" i="11"/>
  <c r="O98" i="11"/>
  <c r="B99" i="11"/>
  <c r="F99" i="11"/>
  <c r="J99" i="11"/>
  <c r="N99" i="11"/>
  <c r="A100" i="11"/>
  <c r="E100" i="11"/>
  <c r="I100" i="11"/>
  <c r="M100" i="11"/>
  <c r="Q100" i="11"/>
  <c r="E1" i="11"/>
  <c r="J1" i="11"/>
  <c r="O1" i="11"/>
  <c r="A2" i="9"/>
  <c r="E2" i="9"/>
  <c r="I2" i="9"/>
  <c r="M2" i="9"/>
  <c r="Q2" i="9"/>
  <c r="D3" i="9"/>
  <c r="H3" i="9"/>
  <c r="L3" i="9"/>
  <c r="P3" i="9"/>
  <c r="C4" i="9"/>
  <c r="G4" i="9"/>
  <c r="K4" i="9"/>
  <c r="O4" i="9"/>
  <c r="B5" i="9"/>
  <c r="F5" i="9"/>
  <c r="J5" i="9"/>
  <c r="N5" i="9"/>
  <c r="A6" i="9"/>
  <c r="E6" i="9"/>
  <c r="I6" i="9"/>
  <c r="M6" i="9"/>
  <c r="Q6" i="9"/>
  <c r="D7" i="9"/>
  <c r="H7" i="9"/>
  <c r="L7" i="9"/>
  <c r="P7" i="9"/>
  <c r="C8" i="9"/>
  <c r="G8" i="9"/>
  <c r="K8" i="9"/>
  <c r="O8" i="9"/>
  <c r="B9" i="9"/>
  <c r="F9" i="9"/>
  <c r="J9" i="9"/>
  <c r="N9" i="9"/>
  <c r="A10" i="9"/>
  <c r="E10" i="9"/>
  <c r="I10" i="9"/>
  <c r="M10" i="9"/>
  <c r="Q10" i="9"/>
  <c r="D11" i="9"/>
  <c r="H11" i="9"/>
  <c r="L11" i="9"/>
  <c r="P11" i="9"/>
  <c r="C12" i="9"/>
  <c r="G12" i="9"/>
  <c r="K12" i="9"/>
  <c r="O12" i="9"/>
  <c r="B13" i="9"/>
  <c r="F13" i="9"/>
  <c r="J13" i="9"/>
  <c r="N13" i="9"/>
  <c r="A14" i="9"/>
  <c r="E14" i="9"/>
  <c r="I14" i="9"/>
  <c r="M14" i="9"/>
  <c r="Q14" i="9"/>
  <c r="D15" i="9"/>
  <c r="H15" i="9"/>
  <c r="L15" i="9"/>
  <c r="P15" i="9"/>
  <c r="C16" i="9"/>
  <c r="G16" i="9"/>
  <c r="K16" i="9"/>
  <c r="O16" i="9"/>
  <c r="B17" i="9"/>
  <c r="F17" i="9"/>
  <c r="J17" i="9"/>
  <c r="N17" i="9"/>
  <c r="A18" i="9"/>
  <c r="E18" i="9"/>
  <c r="I18" i="9"/>
  <c r="M18" i="9"/>
  <c r="Q18" i="9"/>
  <c r="D19" i="9"/>
  <c r="H19" i="9"/>
  <c r="L19" i="9"/>
  <c r="P19" i="9"/>
  <c r="C20" i="9"/>
  <c r="G20" i="9"/>
  <c r="K20" i="9"/>
  <c r="O20" i="9"/>
  <c r="B21" i="9"/>
  <c r="F21" i="9"/>
  <c r="J21" i="9"/>
  <c r="N21" i="9"/>
  <c r="A22" i="9"/>
  <c r="E22" i="9"/>
  <c r="I22" i="9"/>
  <c r="M22" i="9"/>
  <c r="Q22" i="9"/>
  <c r="D23" i="9"/>
  <c r="H23" i="9"/>
  <c r="L23" i="9"/>
  <c r="P23" i="9"/>
  <c r="C24" i="9"/>
  <c r="G24" i="9"/>
  <c r="K24" i="9"/>
  <c r="O24" i="9"/>
  <c r="B25" i="9"/>
  <c r="F25" i="9"/>
  <c r="J25" i="9"/>
  <c r="N25" i="9"/>
  <c r="A26" i="9"/>
  <c r="E26" i="9"/>
  <c r="I26" i="9"/>
  <c r="M26" i="9"/>
  <c r="Q26" i="9"/>
  <c r="D27" i="9"/>
  <c r="H27" i="9"/>
  <c r="L27" i="9"/>
  <c r="P27" i="9"/>
  <c r="C28" i="9"/>
  <c r="G28" i="9"/>
  <c r="K28" i="9"/>
  <c r="O28" i="9"/>
  <c r="B29" i="9"/>
  <c r="F29" i="9"/>
  <c r="J29" i="9"/>
  <c r="N29" i="9"/>
  <c r="A30" i="9"/>
  <c r="E30" i="9"/>
  <c r="I30" i="9"/>
  <c r="M30" i="9"/>
  <c r="Q30" i="9"/>
  <c r="D31" i="9"/>
  <c r="H31" i="9"/>
  <c r="L31" i="9"/>
  <c r="P31" i="9"/>
  <c r="C32" i="9"/>
  <c r="G32" i="9"/>
  <c r="K32" i="9"/>
  <c r="O32" i="9"/>
  <c r="B33" i="9"/>
  <c r="F33" i="9"/>
  <c r="J33" i="9"/>
  <c r="N33" i="9"/>
  <c r="A34" i="9"/>
  <c r="E34" i="9"/>
  <c r="I34" i="9"/>
  <c r="M34" i="9"/>
  <c r="Q34" i="9"/>
  <c r="D35" i="9"/>
  <c r="H35" i="9"/>
  <c r="L35" i="9"/>
  <c r="P35" i="9"/>
  <c r="C36" i="9"/>
  <c r="G36" i="9"/>
  <c r="K36" i="9"/>
  <c r="O36" i="9"/>
  <c r="B37" i="9"/>
  <c r="F37" i="9"/>
  <c r="J37" i="9"/>
  <c r="N37" i="9"/>
  <c r="A38" i="9"/>
  <c r="E38" i="9"/>
  <c r="I38" i="9"/>
  <c r="M38" i="9"/>
  <c r="Q38" i="9"/>
  <c r="D39" i="9"/>
  <c r="H39" i="9"/>
  <c r="L39" i="9"/>
  <c r="P39" i="9"/>
  <c r="C40" i="9"/>
  <c r="G40" i="9"/>
  <c r="K40" i="9"/>
  <c r="O40" i="9"/>
  <c r="B41" i="9"/>
  <c r="F41" i="9"/>
  <c r="J41" i="9"/>
  <c r="N41" i="9"/>
  <c r="A42" i="9"/>
  <c r="E42" i="9"/>
  <c r="I42" i="9"/>
  <c r="M42" i="9"/>
  <c r="Q42" i="9"/>
  <c r="D43" i="9"/>
  <c r="H43" i="9"/>
  <c r="L43" i="9"/>
  <c r="P43" i="9"/>
  <c r="C44" i="9"/>
  <c r="G44" i="9"/>
  <c r="K44" i="9"/>
  <c r="O44" i="9"/>
  <c r="B45" i="9"/>
  <c r="F45" i="9"/>
  <c r="J45" i="9"/>
  <c r="N45" i="9"/>
  <c r="A46" i="9"/>
  <c r="E46" i="9"/>
  <c r="I46" i="9"/>
  <c r="M46" i="9"/>
  <c r="Q46" i="9"/>
  <c r="D47" i="9"/>
  <c r="H47" i="9"/>
  <c r="L47" i="9"/>
  <c r="P47" i="9"/>
  <c r="C48" i="9"/>
  <c r="G48" i="9"/>
  <c r="K48" i="9"/>
  <c r="O48" i="9"/>
  <c r="B49" i="9"/>
  <c r="F49" i="9"/>
  <c r="J49" i="9"/>
  <c r="N49" i="9"/>
  <c r="A50" i="9"/>
  <c r="E50" i="9"/>
  <c r="I50" i="9"/>
  <c r="M50" i="9"/>
  <c r="Q50" i="9"/>
  <c r="D51" i="9"/>
  <c r="H51" i="9"/>
  <c r="L51" i="9"/>
  <c r="P51" i="9"/>
  <c r="C52" i="9"/>
  <c r="G52" i="9"/>
  <c r="K52" i="9"/>
  <c r="O52" i="9"/>
  <c r="B53" i="9"/>
  <c r="F53" i="9"/>
  <c r="J53" i="9"/>
  <c r="N53" i="9"/>
  <c r="A54" i="9"/>
  <c r="E54" i="9"/>
  <c r="I54" i="9"/>
  <c r="M54" i="9"/>
  <c r="Q54" i="9"/>
  <c r="D55" i="9"/>
  <c r="H55" i="9"/>
  <c r="L55" i="9"/>
  <c r="P55" i="9"/>
  <c r="C56" i="9"/>
  <c r="G56" i="9"/>
  <c r="K56" i="9"/>
  <c r="O56" i="9"/>
  <c r="B57" i="9"/>
  <c r="F57" i="9"/>
  <c r="J57" i="9"/>
  <c r="N57" i="9"/>
  <c r="A58" i="9"/>
  <c r="E58" i="9"/>
  <c r="I58" i="9"/>
  <c r="M58" i="9"/>
  <c r="Q58" i="9"/>
  <c r="D59" i="9"/>
  <c r="H59" i="9"/>
  <c r="L59" i="9"/>
  <c r="P59" i="9"/>
  <c r="C60" i="9"/>
  <c r="G60" i="9"/>
  <c r="K60" i="9"/>
  <c r="O60" i="9"/>
  <c r="B61" i="9"/>
  <c r="F61" i="9"/>
  <c r="J61" i="9"/>
  <c r="N61" i="9"/>
  <c r="A62" i="9"/>
  <c r="E62" i="9"/>
  <c r="I62" i="9"/>
  <c r="M62" i="9"/>
  <c r="Q62" i="9"/>
  <c r="D63" i="9"/>
  <c r="H63" i="9"/>
  <c r="L63" i="9"/>
  <c r="P63" i="9"/>
  <c r="C64" i="9"/>
  <c r="G64" i="9"/>
  <c r="K64" i="9"/>
  <c r="O64" i="9"/>
  <c r="B65" i="9"/>
  <c r="F65" i="9"/>
  <c r="J65" i="9"/>
  <c r="N65" i="9"/>
  <c r="A66" i="9"/>
  <c r="E66" i="9"/>
  <c r="I66" i="9"/>
  <c r="M66" i="9"/>
  <c r="Q66" i="9"/>
  <c r="D67" i="9"/>
  <c r="H67" i="9"/>
  <c r="L67" i="9"/>
  <c r="P67" i="9"/>
  <c r="C68" i="9"/>
  <c r="G68" i="9"/>
  <c r="K68" i="9"/>
  <c r="O68" i="9"/>
  <c r="B69" i="9"/>
  <c r="F69" i="9"/>
  <c r="J69" i="9"/>
  <c r="N69" i="9"/>
  <c r="A70" i="9"/>
  <c r="E70" i="9"/>
  <c r="I70" i="9"/>
  <c r="M70" i="9"/>
  <c r="Q70" i="9"/>
  <c r="D71" i="9"/>
  <c r="H71" i="9"/>
  <c r="L71" i="9"/>
  <c r="P71" i="9"/>
  <c r="C72" i="9"/>
  <c r="G72" i="9"/>
  <c r="K72" i="9"/>
  <c r="O72" i="9"/>
  <c r="B73" i="9"/>
  <c r="F73" i="9"/>
  <c r="J73" i="9"/>
  <c r="N73" i="9"/>
  <c r="A74" i="9"/>
  <c r="E74" i="9"/>
  <c r="I74" i="9"/>
  <c r="M74" i="9"/>
  <c r="Q74" i="9"/>
  <c r="D75" i="9"/>
  <c r="H75" i="9"/>
  <c r="L75" i="9"/>
  <c r="P75" i="9"/>
  <c r="C76" i="9"/>
  <c r="G76" i="9"/>
  <c r="K76" i="9"/>
  <c r="O76" i="9"/>
  <c r="B77" i="9"/>
  <c r="F77" i="9"/>
  <c r="J77" i="9"/>
  <c r="N77" i="9"/>
  <c r="A78" i="9"/>
  <c r="E78" i="9"/>
  <c r="I78" i="9"/>
  <c r="M78" i="9"/>
  <c r="Q78" i="9"/>
  <c r="D79" i="9"/>
  <c r="H79" i="9"/>
  <c r="L79" i="9"/>
  <c r="P79" i="9"/>
  <c r="C80" i="9"/>
  <c r="G80" i="9"/>
  <c r="K80" i="9"/>
  <c r="O80" i="9"/>
  <c r="B81" i="9"/>
  <c r="F81" i="9"/>
  <c r="J81" i="9"/>
  <c r="N81" i="9"/>
  <c r="A82" i="9"/>
  <c r="E82" i="9"/>
  <c r="I82" i="9"/>
  <c r="M82" i="9"/>
  <c r="Q82" i="9"/>
  <c r="D83" i="9"/>
  <c r="H83" i="9"/>
  <c r="L83" i="9"/>
  <c r="P83" i="9"/>
  <c r="C84" i="9"/>
  <c r="G84" i="9"/>
  <c r="K84" i="9"/>
  <c r="O84" i="9"/>
  <c r="B85" i="9"/>
  <c r="F85" i="9"/>
  <c r="J85" i="9"/>
  <c r="N85" i="9"/>
  <c r="A86" i="9"/>
  <c r="E86" i="9"/>
  <c r="I86" i="9"/>
  <c r="M86" i="9"/>
  <c r="Q86" i="9"/>
  <c r="D87" i="9"/>
  <c r="H87" i="9"/>
  <c r="L87" i="9"/>
  <c r="P87" i="9"/>
  <c r="C88" i="9"/>
  <c r="G88" i="9"/>
  <c r="K88" i="9"/>
  <c r="O88" i="9"/>
  <c r="B89" i="9"/>
  <c r="F89" i="9"/>
  <c r="J89" i="9"/>
  <c r="N89" i="9"/>
  <c r="A90" i="9"/>
  <c r="E90" i="9"/>
  <c r="I90" i="9"/>
  <c r="M90" i="9"/>
  <c r="Q90" i="9"/>
  <c r="D91" i="9"/>
  <c r="H91" i="9"/>
  <c r="L91" i="9"/>
  <c r="P91" i="9"/>
  <c r="C92" i="9"/>
  <c r="G92" i="9"/>
  <c r="K92" i="9"/>
  <c r="O92" i="9"/>
  <c r="B93" i="9"/>
  <c r="F93" i="9"/>
  <c r="J93" i="9"/>
  <c r="N93" i="9"/>
  <c r="A94" i="9"/>
  <c r="E94" i="9"/>
  <c r="I94" i="9"/>
  <c r="M94" i="9"/>
  <c r="Q94" i="9"/>
  <c r="D95" i="9"/>
  <c r="H95" i="9"/>
  <c r="L95" i="9"/>
  <c r="P95" i="9"/>
  <c r="C96" i="9"/>
  <c r="G96" i="9"/>
  <c r="K96" i="9"/>
  <c r="O96" i="9"/>
  <c r="B97" i="9"/>
  <c r="F97" i="9"/>
  <c r="J97" i="9"/>
  <c r="N97" i="9"/>
  <c r="A98" i="9"/>
  <c r="E98" i="9"/>
  <c r="I98" i="9"/>
  <c r="M98" i="9"/>
  <c r="Q98" i="9"/>
  <c r="D99" i="9"/>
  <c r="H99" i="9"/>
  <c r="L99" i="9"/>
  <c r="P99" i="9"/>
  <c r="C100" i="9"/>
  <c r="G100" i="9"/>
  <c r="K100" i="9"/>
  <c r="O100" i="9"/>
  <c r="C1" i="9"/>
  <c r="H1" i="9"/>
  <c r="M1" i="9"/>
  <c r="Q1" i="9"/>
  <c r="C2" i="10"/>
  <c r="H2" i="10"/>
  <c r="M2" i="10"/>
  <c r="Q2" i="10"/>
  <c r="D3" i="10"/>
  <c r="I3" i="10"/>
  <c r="N3" i="10"/>
  <c r="A4" i="10"/>
  <c r="E4" i="10"/>
  <c r="I4" i="10"/>
  <c r="M4" i="10"/>
  <c r="Q4" i="10"/>
  <c r="D5" i="10"/>
  <c r="H5" i="10"/>
  <c r="L5" i="10"/>
  <c r="P5" i="10"/>
  <c r="C6" i="10"/>
  <c r="G6" i="10"/>
  <c r="K6" i="10"/>
  <c r="O6" i="10"/>
  <c r="B7" i="10"/>
  <c r="F7" i="10"/>
  <c r="J7" i="10"/>
  <c r="N7" i="10"/>
  <c r="A8" i="10"/>
  <c r="E8" i="10"/>
  <c r="I8" i="10"/>
  <c r="M8" i="10"/>
  <c r="Q8" i="10"/>
  <c r="D9" i="10"/>
  <c r="H9" i="10"/>
  <c r="L9" i="10"/>
  <c r="P9" i="10"/>
  <c r="C10" i="10"/>
  <c r="G10" i="10"/>
  <c r="K10" i="10"/>
  <c r="O10" i="10"/>
  <c r="B11" i="10"/>
  <c r="F11" i="10"/>
  <c r="J11" i="10"/>
  <c r="N11" i="10"/>
  <c r="A12" i="10"/>
  <c r="E12" i="10"/>
  <c r="I12" i="10"/>
  <c r="M12" i="10"/>
  <c r="Q12" i="10"/>
  <c r="D13" i="10"/>
  <c r="H13" i="10"/>
  <c r="L13" i="10"/>
  <c r="P13" i="10"/>
  <c r="C14" i="10"/>
  <c r="G14" i="10"/>
  <c r="K14" i="10"/>
  <c r="O14" i="10"/>
  <c r="B15" i="10"/>
  <c r="F15" i="10"/>
  <c r="J15" i="10"/>
  <c r="N15" i="10"/>
  <c r="A16" i="10"/>
  <c r="E16" i="10"/>
  <c r="I16" i="10"/>
  <c r="M16" i="10"/>
  <c r="Q16" i="10"/>
  <c r="D17" i="10"/>
  <c r="H17" i="10"/>
  <c r="L17" i="10"/>
  <c r="P17" i="10"/>
  <c r="C18" i="10"/>
  <c r="G18" i="10"/>
  <c r="K18" i="10"/>
  <c r="O18" i="10"/>
  <c r="B19" i="10"/>
  <c r="F19" i="10"/>
  <c r="J19" i="10"/>
  <c r="N19" i="10"/>
  <c r="A20" i="10"/>
  <c r="E20" i="10"/>
  <c r="I20" i="10"/>
  <c r="M20" i="10"/>
  <c r="Q20" i="10"/>
  <c r="D21" i="10"/>
  <c r="H21" i="10"/>
  <c r="L21" i="10"/>
  <c r="P21" i="10"/>
  <c r="C22" i="10"/>
  <c r="G22" i="10"/>
  <c r="K22" i="10"/>
  <c r="O22" i="10"/>
  <c r="B23" i="10"/>
  <c r="F23" i="10"/>
  <c r="J23" i="10"/>
  <c r="N23" i="10"/>
  <c r="A24" i="10"/>
  <c r="E24" i="10"/>
  <c r="I24" i="10"/>
  <c r="M24" i="10"/>
  <c r="Q24" i="10"/>
  <c r="D25" i="10"/>
  <c r="H25" i="10"/>
  <c r="L25" i="10"/>
  <c r="P25" i="10"/>
  <c r="C26" i="10"/>
  <c r="G26" i="10"/>
  <c r="K26" i="10"/>
  <c r="O26" i="10"/>
  <c r="B27" i="10"/>
  <c r="F27" i="10"/>
  <c r="J27" i="10"/>
  <c r="N27" i="10"/>
  <c r="A28" i="10"/>
  <c r="E28" i="10"/>
  <c r="I28" i="10"/>
  <c r="M28" i="10"/>
  <c r="Q28" i="10"/>
  <c r="D29" i="10"/>
  <c r="H29" i="10"/>
  <c r="L29" i="10"/>
  <c r="P29" i="10"/>
  <c r="C30" i="10"/>
  <c r="G30" i="10"/>
  <c r="K30" i="10"/>
  <c r="O30" i="10"/>
  <c r="B31" i="10"/>
  <c r="F31" i="10"/>
  <c r="J31" i="10"/>
  <c r="N31" i="10"/>
  <c r="A32" i="10"/>
  <c r="E32" i="10"/>
  <c r="I32" i="10"/>
  <c r="M32" i="10"/>
  <c r="Q32" i="10"/>
  <c r="D33" i="10"/>
  <c r="H33" i="10"/>
  <c r="L33" i="10"/>
  <c r="P33" i="10"/>
  <c r="C34" i="10"/>
  <c r="G34" i="10"/>
  <c r="K34" i="10"/>
  <c r="O34" i="10"/>
  <c r="B35" i="10"/>
  <c r="F35" i="10"/>
  <c r="J35" i="10"/>
  <c r="N35" i="10"/>
  <c r="A36" i="10"/>
  <c r="E36" i="10"/>
  <c r="I36" i="10"/>
  <c r="M36" i="10"/>
  <c r="Q36" i="10"/>
  <c r="D37" i="10"/>
  <c r="H37" i="10"/>
  <c r="L37" i="10"/>
  <c r="P37" i="10"/>
  <c r="C38" i="10"/>
  <c r="G38" i="10"/>
  <c r="K38" i="10"/>
  <c r="O38" i="10"/>
  <c r="B39" i="10"/>
  <c r="F39" i="10"/>
  <c r="J39" i="10"/>
  <c r="N39" i="10"/>
  <c r="A40" i="10"/>
  <c r="E40" i="10"/>
  <c r="I40" i="10"/>
  <c r="M40" i="10"/>
  <c r="Q40" i="10"/>
  <c r="D41" i="10"/>
  <c r="H41" i="10"/>
  <c r="L41" i="10"/>
  <c r="P41" i="10"/>
  <c r="C42" i="10"/>
  <c r="G42" i="10"/>
  <c r="K42" i="10"/>
  <c r="O42" i="10"/>
  <c r="B43" i="10"/>
  <c r="F43" i="10"/>
  <c r="J43" i="10"/>
  <c r="N43" i="10"/>
  <c r="A44" i="10"/>
  <c r="E44" i="10"/>
  <c r="I44" i="10"/>
  <c r="M44" i="10"/>
  <c r="Q44" i="10"/>
  <c r="D45" i="10"/>
  <c r="H45" i="10"/>
  <c r="L45" i="10"/>
  <c r="P45" i="10"/>
  <c r="C46" i="10"/>
  <c r="G46" i="10"/>
  <c r="K46" i="10"/>
  <c r="O46" i="10"/>
  <c r="B47" i="10"/>
  <c r="F47" i="10"/>
  <c r="J47" i="10"/>
  <c r="N47" i="10"/>
  <c r="A48" i="10"/>
  <c r="E48" i="10"/>
  <c r="I48" i="10"/>
  <c r="M48" i="10"/>
  <c r="Q48" i="10"/>
  <c r="D49" i="10"/>
  <c r="H49" i="10"/>
  <c r="L49" i="10"/>
  <c r="P49" i="10"/>
  <c r="C50" i="10"/>
  <c r="G50" i="10"/>
  <c r="K50" i="10"/>
  <c r="O50" i="10"/>
  <c r="B51" i="10"/>
  <c r="F51" i="10"/>
  <c r="J51" i="10"/>
  <c r="N51" i="10"/>
  <c r="A52" i="10"/>
  <c r="E52" i="10"/>
  <c r="I52" i="10"/>
  <c r="M52" i="10"/>
  <c r="Q52" i="10"/>
  <c r="D53" i="10"/>
  <c r="H53" i="10"/>
  <c r="I93" i="11"/>
  <c r="Q93" i="11"/>
  <c r="D94" i="11"/>
  <c r="H94" i="11"/>
  <c r="L94" i="11"/>
  <c r="P94" i="11"/>
  <c r="C95" i="11"/>
  <c r="G95" i="11"/>
  <c r="K95" i="11"/>
  <c r="O95" i="11"/>
  <c r="B96" i="11"/>
  <c r="F96" i="11"/>
  <c r="J96" i="11"/>
  <c r="N96" i="11"/>
  <c r="A97" i="11"/>
  <c r="E97" i="11"/>
  <c r="I97" i="11"/>
  <c r="M97" i="11"/>
  <c r="Q97" i="11"/>
  <c r="D98" i="11"/>
  <c r="H98" i="11"/>
  <c r="L98" i="11"/>
  <c r="P98" i="11"/>
  <c r="C99" i="11"/>
  <c r="G99" i="11"/>
  <c r="K99" i="11"/>
  <c r="O99" i="11"/>
  <c r="B100" i="11"/>
  <c r="F100" i="11"/>
  <c r="J100" i="11"/>
  <c r="N100" i="11"/>
  <c r="B1" i="11"/>
  <c r="A1" i="19" s="1"/>
  <c r="F1" i="11"/>
  <c r="L1" i="11"/>
  <c r="P1" i="11"/>
  <c r="B2" i="9"/>
  <c r="F2" i="9"/>
  <c r="J2" i="9"/>
  <c r="N2" i="9"/>
  <c r="A3" i="9"/>
  <c r="E3" i="9"/>
  <c r="I3" i="9"/>
  <c r="M3" i="9"/>
  <c r="Q3" i="9"/>
  <c r="D4" i="9"/>
  <c r="H4" i="9"/>
  <c r="L4" i="9"/>
  <c r="P4" i="9"/>
  <c r="C5" i="9"/>
  <c r="G5" i="9"/>
  <c r="K5" i="9"/>
  <c r="O5" i="9"/>
  <c r="B6" i="9"/>
  <c r="F6" i="9"/>
  <c r="J6" i="9"/>
  <c r="N6" i="9"/>
  <c r="A7" i="9"/>
  <c r="E7" i="9"/>
  <c r="I7" i="9"/>
  <c r="M7" i="9"/>
  <c r="Q7" i="9"/>
  <c r="D8" i="9"/>
  <c r="H8" i="9"/>
  <c r="L8" i="9"/>
  <c r="P8" i="9"/>
  <c r="C9" i="9"/>
  <c r="G9" i="9"/>
  <c r="K9" i="9"/>
  <c r="O9" i="9"/>
  <c r="B10" i="9"/>
  <c r="F10" i="9"/>
  <c r="J10" i="9"/>
  <c r="N10" i="9"/>
  <c r="A11" i="9"/>
  <c r="E11" i="9"/>
  <c r="I11" i="9"/>
  <c r="M11" i="9"/>
  <c r="Q11" i="9"/>
  <c r="D12" i="9"/>
  <c r="H12" i="9"/>
  <c r="L12" i="9"/>
  <c r="P12" i="9"/>
  <c r="C13" i="9"/>
  <c r="G13" i="9"/>
  <c r="K13" i="9"/>
  <c r="O13" i="9"/>
  <c r="B14" i="9"/>
  <c r="F14" i="9"/>
  <c r="J14" i="9"/>
  <c r="N14" i="9"/>
  <c r="A15" i="9"/>
  <c r="E15" i="9"/>
  <c r="I15" i="9"/>
  <c r="M15" i="9"/>
  <c r="Q15" i="9"/>
  <c r="D16" i="9"/>
  <c r="H16" i="9"/>
  <c r="L16" i="9"/>
  <c r="P16" i="9"/>
  <c r="C17" i="9"/>
  <c r="G17" i="9"/>
  <c r="K17" i="9"/>
  <c r="O17" i="9"/>
  <c r="B18" i="9"/>
  <c r="F18" i="9"/>
  <c r="J18" i="9"/>
  <c r="N18" i="9"/>
  <c r="A19" i="9"/>
  <c r="E19" i="9"/>
  <c r="I19" i="9"/>
  <c r="M19" i="9"/>
  <c r="Q19" i="9"/>
  <c r="D20" i="9"/>
  <c r="H20" i="9"/>
  <c r="L20" i="9"/>
  <c r="P20" i="9"/>
  <c r="C21" i="9"/>
  <c r="G21" i="9"/>
  <c r="K21" i="9"/>
  <c r="O21" i="9"/>
  <c r="B22" i="9"/>
  <c r="F22" i="9"/>
  <c r="J22" i="9"/>
  <c r="N22" i="9"/>
  <c r="A23" i="9"/>
  <c r="E23" i="9"/>
  <c r="I23" i="9"/>
  <c r="M23" i="9"/>
  <c r="Q23" i="9"/>
  <c r="D24" i="9"/>
  <c r="H24" i="9"/>
  <c r="L24" i="9"/>
  <c r="P24" i="9"/>
  <c r="C25" i="9"/>
  <c r="G25" i="9"/>
  <c r="K25" i="9"/>
  <c r="O25" i="9"/>
  <c r="B26" i="9"/>
  <c r="F26" i="9"/>
  <c r="J26" i="9"/>
  <c r="N26" i="9"/>
  <c r="A27" i="9"/>
  <c r="E27" i="9"/>
  <c r="I27" i="9"/>
  <c r="M27" i="9"/>
  <c r="Q27" i="9"/>
  <c r="D28" i="9"/>
  <c r="H28" i="9"/>
  <c r="L28" i="9"/>
  <c r="P28" i="9"/>
  <c r="C29" i="9"/>
  <c r="G29" i="9"/>
  <c r="K29" i="9"/>
  <c r="O29" i="9"/>
  <c r="B30" i="9"/>
  <c r="F30" i="9"/>
  <c r="J30" i="9"/>
  <c r="N30" i="9"/>
  <c r="A31" i="9"/>
  <c r="E31" i="9"/>
  <c r="I31" i="9"/>
  <c r="M31" i="9"/>
  <c r="Q31" i="9"/>
  <c r="D32" i="9"/>
  <c r="H32" i="9"/>
  <c r="L32" i="9"/>
  <c r="P32" i="9"/>
  <c r="C33" i="9"/>
  <c r="G33" i="9"/>
  <c r="K33" i="9"/>
  <c r="O33" i="9"/>
  <c r="B34" i="9"/>
  <c r="F34" i="9"/>
  <c r="J34" i="9"/>
  <c r="N34" i="9"/>
  <c r="A35" i="9"/>
  <c r="E35" i="9"/>
  <c r="I35" i="9"/>
  <c r="M35" i="9"/>
  <c r="Q35" i="9"/>
  <c r="D36" i="9"/>
  <c r="H36" i="9"/>
  <c r="L36" i="9"/>
  <c r="P36" i="9"/>
  <c r="C37" i="9"/>
  <c r="G37" i="9"/>
  <c r="K37" i="9"/>
  <c r="O37" i="9"/>
  <c r="B38" i="9"/>
  <c r="F38" i="9"/>
  <c r="J38" i="9"/>
  <c r="N38" i="9"/>
  <c r="A39" i="9"/>
  <c r="E39" i="9"/>
  <c r="I39" i="9"/>
  <c r="M39" i="9"/>
  <c r="Q39" i="9"/>
  <c r="D40" i="9"/>
  <c r="H40" i="9"/>
  <c r="L40" i="9"/>
  <c r="P40" i="9"/>
  <c r="C41" i="9"/>
  <c r="G41" i="9"/>
  <c r="K41" i="9"/>
  <c r="O41" i="9"/>
  <c r="B42" i="9"/>
  <c r="F42" i="9"/>
  <c r="J42" i="9"/>
  <c r="N42" i="9"/>
  <c r="A43" i="9"/>
  <c r="E43" i="9"/>
  <c r="I43" i="9"/>
  <c r="M43" i="9"/>
  <c r="Q43" i="9"/>
  <c r="D44" i="9"/>
  <c r="H44" i="9"/>
  <c r="L44" i="9"/>
  <c r="P44" i="9"/>
  <c r="C45" i="9"/>
  <c r="G45" i="9"/>
  <c r="K45" i="9"/>
  <c r="O45" i="9"/>
  <c r="B46" i="9"/>
  <c r="F46" i="9"/>
  <c r="J46" i="9"/>
  <c r="N46" i="9"/>
  <c r="A47" i="9"/>
  <c r="E47" i="9"/>
  <c r="I47" i="9"/>
  <c r="M47" i="9"/>
  <c r="Q47" i="9"/>
  <c r="D48" i="9"/>
  <c r="H48" i="9"/>
  <c r="L48" i="9"/>
  <c r="P48" i="9"/>
  <c r="C49" i="9"/>
  <c r="G49" i="9"/>
  <c r="K49" i="9"/>
  <c r="O49" i="9"/>
  <c r="B50" i="9"/>
  <c r="F50" i="9"/>
  <c r="J50" i="9"/>
  <c r="N50" i="9"/>
  <c r="A51" i="9"/>
  <c r="E51" i="9"/>
  <c r="I51" i="9"/>
  <c r="M51" i="9"/>
  <c r="Q51" i="9"/>
  <c r="D52" i="9"/>
  <c r="H52" i="9"/>
  <c r="L52" i="9"/>
  <c r="P52" i="9"/>
  <c r="C53" i="9"/>
  <c r="G53" i="9"/>
  <c r="K53" i="9"/>
  <c r="O53" i="9"/>
  <c r="B54" i="9"/>
  <c r="F54" i="9"/>
  <c r="J54" i="9"/>
  <c r="N54" i="9"/>
  <c r="A55" i="9"/>
  <c r="E55" i="9"/>
  <c r="I55" i="9"/>
  <c r="M55" i="9"/>
  <c r="Q55" i="9"/>
  <c r="D56" i="9"/>
  <c r="H56" i="9"/>
  <c r="L56" i="9"/>
  <c r="P56" i="9"/>
  <c r="C57" i="9"/>
  <c r="G57" i="9"/>
  <c r="K57" i="9"/>
  <c r="O57" i="9"/>
  <c r="B58" i="9"/>
  <c r="F58" i="9"/>
  <c r="J58" i="9"/>
  <c r="N58" i="9"/>
  <c r="A59" i="9"/>
  <c r="E59" i="9"/>
  <c r="I59" i="9"/>
  <c r="M59" i="9"/>
  <c r="Q59" i="9"/>
  <c r="D60" i="9"/>
  <c r="H60" i="9"/>
  <c r="L60" i="9"/>
  <c r="P60" i="9"/>
  <c r="C61" i="9"/>
  <c r="G61" i="9"/>
  <c r="K61" i="9"/>
  <c r="O61" i="9"/>
  <c r="B62" i="9"/>
  <c r="F62" i="9"/>
  <c r="J62" i="9"/>
  <c r="N62" i="9"/>
  <c r="A63" i="9"/>
  <c r="E63" i="9"/>
  <c r="I63" i="9"/>
  <c r="M63" i="9"/>
  <c r="Q63" i="9"/>
  <c r="D64" i="9"/>
  <c r="H64" i="9"/>
  <c r="L64" i="9"/>
  <c r="P64" i="9"/>
  <c r="C65" i="9"/>
  <c r="G65" i="9"/>
  <c r="K65" i="9"/>
  <c r="O65" i="9"/>
  <c r="B66" i="9"/>
  <c r="F66" i="9"/>
  <c r="J66" i="9"/>
  <c r="N66" i="9"/>
  <c r="A67" i="9"/>
  <c r="E67" i="9"/>
  <c r="I67" i="9"/>
  <c r="M67" i="9"/>
  <c r="Q67" i="9"/>
  <c r="D68" i="9"/>
  <c r="H68" i="9"/>
  <c r="L68" i="9"/>
  <c r="P68" i="9"/>
  <c r="C69" i="9"/>
  <c r="G69" i="9"/>
  <c r="K69" i="9"/>
  <c r="O69" i="9"/>
  <c r="B70" i="9"/>
  <c r="F70" i="9"/>
  <c r="J70" i="9"/>
  <c r="N70" i="9"/>
  <c r="A71" i="9"/>
  <c r="E71" i="9"/>
  <c r="I71" i="9"/>
  <c r="M71" i="9"/>
  <c r="Q71" i="9"/>
  <c r="D72" i="9"/>
  <c r="H72" i="9"/>
  <c r="L72" i="9"/>
  <c r="P72" i="9"/>
  <c r="C73" i="9"/>
  <c r="G73" i="9"/>
  <c r="K73" i="9"/>
  <c r="O73" i="9"/>
  <c r="B74" i="9"/>
  <c r="F74" i="9"/>
  <c r="J74" i="9"/>
  <c r="N74" i="9"/>
  <c r="A75" i="9"/>
  <c r="E75" i="9"/>
  <c r="I75" i="9"/>
  <c r="M75" i="9"/>
  <c r="Q75" i="9"/>
  <c r="D76" i="9"/>
  <c r="H76" i="9"/>
  <c r="L76" i="9"/>
  <c r="P76" i="9"/>
  <c r="C77" i="9"/>
  <c r="G77" i="9"/>
  <c r="K77" i="9"/>
  <c r="O77" i="9"/>
  <c r="B78" i="9"/>
  <c r="F78" i="9"/>
  <c r="J78" i="9"/>
  <c r="N78" i="9"/>
  <c r="A79" i="9"/>
  <c r="E79" i="9"/>
  <c r="I79" i="9"/>
  <c r="M79" i="9"/>
  <c r="Q79" i="9"/>
  <c r="D80" i="9"/>
  <c r="H80" i="9"/>
  <c r="L80" i="9"/>
  <c r="P80" i="9"/>
  <c r="C81" i="9"/>
  <c r="G81" i="9"/>
  <c r="K81" i="9"/>
  <c r="O81" i="9"/>
  <c r="B82" i="9"/>
  <c r="F82" i="9"/>
  <c r="J82" i="9"/>
  <c r="N82" i="9"/>
  <c r="A83" i="9"/>
  <c r="E83" i="9"/>
  <c r="I83" i="9"/>
  <c r="M83" i="9"/>
  <c r="Q83" i="9"/>
  <c r="D84" i="9"/>
  <c r="H84" i="9"/>
  <c r="L84" i="9"/>
  <c r="P84" i="9"/>
  <c r="C85" i="9"/>
  <c r="G85" i="9"/>
  <c r="K85" i="9"/>
  <c r="O85" i="9"/>
  <c r="B86" i="9"/>
  <c r="F86" i="9"/>
  <c r="J86" i="9"/>
  <c r="N86" i="9"/>
  <c r="A87" i="9"/>
  <c r="E87" i="9"/>
  <c r="I87" i="9"/>
  <c r="M87" i="9"/>
  <c r="Q87" i="9"/>
  <c r="D88" i="9"/>
  <c r="H88" i="9"/>
  <c r="L88" i="9"/>
  <c r="P88" i="9"/>
  <c r="C89" i="9"/>
  <c r="G89" i="9"/>
  <c r="K89" i="9"/>
  <c r="O89" i="9"/>
  <c r="B90" i="9"/>
  <c r="F90" i="9"/>
  <c r="J90" i="9"/>
  <c r="N90" i="9"/>
  <c r="A91" i="9"/>
  <c r="E91" i="9"/>
  <c r="I91" i="9"/>
  <c r="M91" i="9"/>
  <c r="Q91" i="9"/>
  <c r="D92" i="9"/>
  <c r="H92" i="9"/>
  <c r="L92" i="9"/>
  <c r="P92" i="9"/>
  <c r="C93" i="9"/>
  <c r="G93" i="9"/>
  <c r="K93" i="9"/>
  <c r="O93" i="9"/>
  <c r="B94" i="9"/>
  <c r="F94" i="9"/>
  <c r="J94" i="9"/>
  <c r="N94" i="9"/>
  <c r="A95" i="9"/>
  <c r="E95" i="9"/>
  <c r="I95" i="9"/>
  <c r="M95" i="9"/>
  <c r="Q95" i="9"/>
  <c r="D96" i="9"/>
  <c r="H96" i="9"/>
  <c r="L96" i="9"/>
  <c r="P96" i="9"/>
  <c r="C97" i="9"/>
  <c r="G97" i="9"/>
  <c r="K97" i="9"/>
  <c r="O97" i="9"/>
  <c r="B98" i="9"/>
  <c r="F98" i="9"/>
  <c r="J98" i="9"/>
  <c r="N98" i="9"/>
  <c r="A99" i="9"/>
  <c r="E99" i="9"/>
  <c r="I99" i="9"/>
  <c r="M99" i="9"/>
  <c r="Q99" i="9"/>
  <c r="D100" i="9"/>
  <c r="H100" i="9"/>
  <c r="L100" i="9"/>
  <c r="P100" i="9"/>
  <c r="D1" i="9"/>
  <c r="I1" i="9"/>
  <c r="N1" i="9"/>
  <c r="A1" i="9"/>
  <c r="D2" i="10"/>
  <c r="I2" i="10"/>
  <c r="N2" i="10"/>
  <c r="A3" i="10"/>
  <c r="E3" i="10"/>
  <c r="J3" i="10"/>
  <c r="O3" i="10"/>
  <c r="B4" i="10"/>
  <c r="F4" i="10"/>
  <c r="J4" i="10"/>
  <c r="N4" i="10"/>
  <c r="A5" i="10"/>
  <c r="E5" i="10"/>
  <c r="I5" i="10"/>
  <c r="M5" i="10"/>
  <c r="Q5" i="10"/>
  <c r="D6" i="10"/>
  <c r="H6" i="10"/>
  <c r="L6" i="10"/>
  <c r="P6" i="10"/>
  <c r="C7" i="10"/>
  <c r="G7" i="10"/>
  <c r="K7" i="10"/>
  <c r="O7" i="10"/>
  <c r="B8" i="10"/>
  <c r="F8" i="10"/>
  <c r="J8" i="10"/>
  <c r="N8" i="10"/>
  <c r="A9" i="10"/>
  <c r="E9" i="10"/>
  <c r="I9" i="10"/>
  <c r="M9" i="10"/>
  <c r="Q9" i="10"/>
  <c r="D10" i="10"/>
  <c r="H10" i="10"/>
  <c r="L10" i="10"/>
  <c r="P10" i="10"/>
  <c r="C11" i="10"/>
  <c r="G11" i="10"/>
  <c r="K11" i="10"/>
  <c r="O11" i="10"/>
  <c r="B12" i="10"/>
  <c r="F12" i="10"/>
  <c r="J12" i="10"/>
  <c r="N12" i="10"/>
  <c r="A13" i="10"/>
  <c r="E13" i="10"/>
  <c r="I13" i="10"/>
  <c r="M13" i="10"/>
  <c r="Q13" i="10"/>
  <c r="D14" i="10"/>
  <c r="H14" i="10"/>
  <c r="L14" i="10"/>
  <c r="P14" i="10"/>
  <c r="C15" i="10"/>
  <c r="G15" i="10"/>
  <c r="K15" i="10"/>
  <c r="O15" i="10"/>
  <c r="B16" i="10"/>
  <c r="F16" i="10"/>
  <c r="J16" i="10"/>
  <c r="N16" i="10"/>
  <c r="A17" i="10"/>
  <c r="E17" i="10"/>
  <c r="I17" i="10"/>
  <c r="M17" i="10"/>
  <c r="Q17" i="10"/>
  <c r="D18" i="10"/>
  <c r="H18" i="10"/>
  <c r="L18" i="10"/>
  <c r="P18" i="10"/>
  <c r="C19" i="10"/>
  <c r="G19" i="10"/>
  <c r="K19" i="10"/>
  <c r="O19" i="10"/>
  <c r="B20" i="10"/>
  <c r="F20" i="10"/>
  <c r="J20" i="10"/>
  <c r="N20" i="10"/>
  <c r="A21" i="10"/>
  <c r="E21" i="10"/>
  <c r="I21" i="10"/>
  <c r="M21" i="10"/>
  <c r="Q21" i="10"/>
  <c r="D22" i="10"/>
  <c r="H22" i="10"/>
  <c r="L22" i="10"/>
  <c r="P22" i="10"/>
  <c r="C23" i="10"/>
  <c r="G23" i="10"/>
  <c r="K23" i="10"/>
  <c r="O23" i="10"/>
  <c r="B24" i="10"/>
  <c r="F24" i="10"/>
  <c r="J24" i="10"/>
  <c r="N24" i="10"/>
  <c r="A25" i="10"/>
  <c r="E25" i="10"/>
  <c r="I25" i="10"/>
  <c r="M25" i="10"/>
  <c r="Q25" i="10"/>
  <c r="D26" i="10"/>
  <c r="H26" i="10"/>
  <c r="L26" i="10"/>
  <c r="P26" i="10"/>
  <c r="C27" i="10"/>
  <c r="G27" i="10"/>
  <c r="K27" i="10"/>
  <c r="O27" i="10"/>
  <c r="B28" i="10"/>
  <c r="F28" i="10"/>
  <c r="J28" i="10"/>
  <c r="N28" i="10"/>
  <c r="A29" i="10"/>
  <c r="E29" i="10"/>
  <c r="I29" i="10"/>
  <c r="M29" i="10"/>
  <c r="Q29" i="10"/>
  <c r="D30" i="10"/>
  <c r="H30" i="10"/>
  <c r="L30" i="10"/>
  <c r="P30" i="10"/>
  <c r="C31" i="10"/>
  <c r="G31" i="10"/>
  <c r="K31" i="10"/>
  <c r="O31" i="10"/>
  <c r="B32" i="10"/>
  <c r="F32" i="10"/>
  <c r="J32" i="10"/>
  <c r="N32" i="10"/>
  <c r="A33" i="10"/>
  <c r="E33" i="10"/>
  <c r="I33" i="10"/>
  <c r="M33" i="10"/>
  <c r="Q33" i="10"/>
  <c r="D34" i="10"/>
  <c r="H34" i="10"/>
  <c r="L34" i="10"/>
  <c r="P34" i="10"/>
  <c r="C35" i="10"/>
  <c r="G35" i="10"/>
  <c r="K35" i="10"/>
  <c r="O35" i="10"/>
  <c r="B36" i="10"/>
  <c r="F36" i="10"/>
  <c r="J36" i="10"/>
  <c r="N36" i="10"/>
  <c r="A37" i="10"/>
  <c r="E37" i="10"/>
  <c r="I37" i="10"/>
  <c r="M37" i="10"/>
  <c r="Q37" i="10"/>
  <c r="D38" i="10"/>
  <c r="H38" i="10"/>
  <c r="L38" i="10"/>
  <c r="P38" i="10"/>
  <c r="C39" i="10"/>
  <c r="G39" i="10"/>
  <c r="K39" i="10"/>
  <c r="O39" i="10"/>
  <c r="B40" i="10"/>
  <c r="F40" i="10"/>
  <c r="J40" i="10"/>
  <c r="N40" i="10"/>
  <c r="A41" i="10"/>
  <c r="E41" i="10"/>
  <c r="I41" i="10"/>
  <c r="M41" i="10"/>
  <c r="Q41" i="10"/>
  <c r="D42" i="10"/>
  <c r="H42" i="10"/>
  <c r="L42" i="10"/>
  <c r="P42" i="10"/>
  <c r="C43" i="10"/>
  <c r="G43" i="10"/>
  <c r="K43" i="10"/>
  <c r="O43" i="10"/>
  <c r="B44" i="10"/>
  <c r="F44" i="10"/>
  <c r="J44" i="10"/>
  <c r="N44" i="10"/>
  <c r="A45" i="10"/>
  <c r="E45" i="10"/>
  <c r="I45" i="10"/>
  <c r="M45" i="10"/>
  <c r="Q45" i="10"/>
  <c r="D46" i="10"/>
  <c r="H46" i="10"/>
  <c r="L46" i="10"/>
  <c r="P46" i="10"/>
  <c r="C47" i="10"/>
  <c r="G47" i="10"/>
  <c r="K47" i="10"/>
  <c r="O47" i="10"/>
  <c r="B48" i="10"/>
  <c r="F48" i="10"/>
  <c r="J48" i="10"/>
  <c r="N48" i="10"/>
  <c r="A49" i="10"/>
  <c r="E49" i="10"/>
  <c r="I49" i="10"/>
  <c r="M49" i="10"/>
  <c r="Q49" i="10"/>
  <c r="D50" i="10"/>
  <c r="H50" i="10"/>
  <c r="L50" i="10"/>
  <c r="P50" i="10"/>
  <c r="C51" i="10"/>
  <c r="G51" i="10"/>
  <c r="K51" i="10"/>
  <c r="O51" i="10"/>
  <c r="B52" i="10"/>
  <c r="F52" i="10"/>
  <c r="J52" i="10"/>
  <c r="N52" i="10"/>
  <c r="A53" i="10"/>
  <c r="E53" i="10"/>
  <c r="I53" i="10"/>
  <c r="M53" i="10"/>
  <c r="M18" i="10"/>
  <c r="L19" i="10"/>
  <c r="K20" i="10"/>
  <c r="J21" i="10"/>
  <c r="I22" i="10"/>
  <c r="H23" i="10"/>
  <c r="G24" i="10"/>
  <c r="F25" i="10"/>
  <c r="E26" i="10"/>
  <c r="D27" i="10"/>
  <c r="C28" i="10"/>
  <c r="B29" i="10"/>
  <c r="A30" i="10"/>
  <c r="Q30" i="10"/>
  <c r="P31" i="10"/>
  <c r="O32" i="10"/>
  <c r="N33" i="10"/>
  <c r="M34" i="10"/>
  <c r="L35" i="10"/>
  <c r="K36" i="10"/>
  <c r="J37" i="10"/>
  <c r="I38" i="10"/>
  <c r="H39" i="10"/>
  <c r="G40" i="10"/>
  <c r="F41" i="10"/>
  <c r="E42" i="10"/>
  <c r="D43" i="10"/>
  <c r="C44" i="10"/>
  <c r="B45" i="10"/>
  <c r="A46" i="10"/>
  <c r="Q46" i="10"/>
  <c r="P47" i="10"/>
  <c r="O48" i="10"/>
  <c r="N49" i="10"/>
  <c r="M50" i="10"/>
  <c r="L51" i="10"/>
  <c r="K52" i="10"/>
  <c r="J53" i="10"/>
  <c r="Q53" i="10"/>
  <c r="E54" i="10"/>
  <c r="J54" i="10"/>
  <c r="N54" i="10"/>
  <c r="A55" i="10"/>
  <c r="E55" i="10"/>
  <c r="I55" i="10"/>
  <c r="M55" i="10"/>
  <c r="Q55" i="10"/>
  <c r="D56" i="10"/>
  <c r="H56" i="10"/>
  <c r="L56" i="10"/>
  <c r="P56" i="10"/>
  <c r="C57" i="10"/>
  <c r="G57" i="10"/>
  <c r="K57" i="10"/>
  <c r="O57" i="10"/>
  <c r="B58" i="10"/>
  <c r="F58" i="10"/>
  <c r="J58" i="10"/>
  <c r="N58" i="10"/>
  <c r="A59" i="10"/>
  <c r="E59" i="10"/>
  <c r="I59" i="10"/>
  <c r="M59" i="10"/>
  <c r="Q59" i="10"/>
  <c r="D60" i="10"/>
  <c r="H60" i="10"/>
  <c r="L60" i="10"/>
  <c r="P60" i="10"/>
  <c r="C61" i="10"/>
  <c r="G61" i="10"/>
  <c r="K61" i="10"/>
  <c r="O61" i="10"/>
  <c r="B62" i="10"/>
  <c r="F62" i="10"/>
  <c r="J62" i="10"/>
  <c r="N62" i="10"/>
  <c r="A63" i="10"/>
  <c r="E63" i="10"/>
  <c r="I63" i="10"/>
  <c r="M63" i="10"/>
  <c r="Q63" i="10"/>
  <c r="D64" i="10"/>
  <c r="H64" i="10"/>
  <c r="L64" i="10"/>
  <c r="P64" i="10"/>
  <c r="C65" i="10"/>
  <c r="G65" i="10"/>
  <c r="K65" i="10"/>
  <c r="O65" i="10"/>
  <c r="B66" i="10"/>
  <c r="F66" i="10"/>
  <c r="J66" i="10"/>
  <c r="N66" i="10"/>
  <c r="A67" i="10"/>
  <c r="E67" i="10"/>
  <c r="I67" i="10"/>
  <c r="M67" i="10"/>
  <c r="Q67" i="10"/>
  <c r="D68" i="10"/>
  <c r="H68" i="10"/>
  <c r="L68" i="10"/>
  <c r="P68" i="10"/>
  <c r="C69" i="10"/>
  <c r="G69" i="10"/>
  <c r="K69" i="10"/>
  <c r="O69" i="10"/>
  <c r="B70" i="10"/>
  <c r="F70" i="10"/>
  <c r="J70" i="10"/>
  <c r="N70" i="10"/>
  <c r="A71" i="10"/>
  <c r="E71" i="10"/>
  <c r="I71" i="10"/>
  <c r="M71" i="10"/>
  <c r="Q71" i="10"/>
  <c r="D72" i="10"/>
  <c r="H72" i="10"/>
  <c r="L72" i="10"/>
  <c r="P72" i="10"/>
  <c r="C73" i="10"/>
  <c r="G73" i="10"/>
  <c r="K73" i="10"/>
  <c r="O73" i="10"/>
  <c r="B74" i="10"/>
  <c r="F74" i="10"/>
  <c r="J74" i="10"/>
  <c r="N74" i="10"/>
  <c r="A75" i="10"/>
  <c r="E75" i="10"/>
  <c r="I75" i="10"/>
  <c r="M75" i="10"/>
  <c r="Q75" i="10"/>
  <c r="D76" i="10"/>
  <c r="H76" i="10"/>
  <c r="L76" i="10"/>
  <c r="P76" i="10"/>
  <c r="C77" i="10"/>
  <c r="G77" i="10"/>
  <c r="K77" i="10"/>
  <c r="O77" i="10"/>
  <c r="B78" i="10"/>
  <c r="F78" i="10"/>
  <c r="J78" i="10"/>
  <c r="N78" i="10"/>
  <c r="A79" i="10"/>
  <c r="E79" i="10"/>
  <c r="I79" i="10"/>
  <c r="M79" i="10"/>
  <c r="Q79" i="10"/>
  <c r="D80" i="10"/>
  <c r="H80" i="10"/>
  <c r="L80" i="10"/>
  <c r="P80" i="10"/>
  <c r="C81" i="10"/>
  <c r="G81" i="10"/>
  <c r="K81" i="10"/>
  <c r="O81" i="10"/>
  <c r="B82" i="10"/>
  <c r="F82" i="10"/>
  <c r="J82" i="10"/>
  <c r="N82" i="10"/>
  <c r="A83" i="10"/>
  <c r="E83" i="10"/>
  <c r="I83" i="10"/>
  <c r="M83" i="10"/>
  <c r="Q83" i="10"/>
  <c r="D84" i="10"/>
  <c r="H84" i="10"/>
  <c r="L84" i="10"/>
  <c r="P84" i="10"/>
  <c r="C85" i="10"/>
  <c r="G85" i="10"/>
  <c r="K85" i="10"/>
  <c r="O85" i="10"/>
  <c r="B86" i="10"/>
  <c r="F86" i="10"/>
  <c r="J86" i="10"/>
  <c r="N86" i="10"/>
  <c r="A87" i="10"/>
  <c r="E87" i="10"/>
  <c r="I87" i="10"/>
  <c r="M87" i="10"/>
  <c r="Q87" i="10"/>
  <c r="D88" i="10"/>
  <c r="H88" i="10"/>
  <c r="L88" i="10"/>
  <c r="P88" i="10"/>
  <c r="C89" i="10"/>
  <c r="G89" i="10"/>
  <c r="K89" i="10"/>
  <c r="O89" i="10"/>
  <c r="B90" i="10"/>
  <c r="F90" i="10"/>
  <c r="J90" i="10"/>
  <c r="N90" i="10"/>
  <c r="A91" i="10"/>
  <c r="E91" i="10"/>
  <c r="I91" i="10"/>
  <c r="M91" i="10"/>
  <c r="Q91" i="10"/>
  <c r="D92" i="10"/>
  <c r="H92" i="10"/>
  <c r="L92" i="10"/>
  <c r="P92" i="10"/>
  <c r="C93" i="10"/>
  <c r="G93" i="10"/>
  <c r="K93" i="10"/>
  <c r="O93" i="10"/>
  <c r="B94" i="10"/>
  <c r="F94" i="10"/>
  <c r="J94" i="10"/>
  <c r="N94" i="10"/>
  <c r="A95" i="10"/>
  <c r="E95" i="10"/>
  <c r="I95" i="10"/>
  <c r="M95" i="10"/>
  <c r="Q95" i="10"/>
  <c r="D96" i="10"/>
  <c r="H96" i="10"/>
  <c r="L96" i="10"/>
  <c r="P96" i="10"/>
  <c r="C97" i="10"/>
  <c r="G97" i="10"/>
  <c r="K97" i="10"/>
  <c r="O97" i="10"/>
  <c r="B98" i="10"/>
  <c r="F98" i="10"/>
  <c r="J98" i="10"/>
  <c r="N98" i="10"/>
  <c r="A99" i="10"/>
  <c r="E99" i="10"/>
  <c r="I99" i="10"/>
  <c r="M99" i="10"/>
  <c r="Q99" i="10"/>
  <c r="D100" i="10"/>
  <c r="H100" i="10"/>
  <c r="L100" i="10"/>
  <c r="P100" i="10"/>
  <c r="D1" i="10"/>
  <c r="I1" i="10"/>
  <c r="N1" i="10"/>
  <c r="A1" i="10"/>
  <c r="D2" i="2"/>
  <c r="I2" i="2"/>
  <c r="N2" i="2"/>
  <c r="A3" i="2"/>
  <c r="E3" i="2"/>
  <c r="I3" i="2"/>
  <c r="M3" i="2"/>
  <c r="Q3" i="2"/>
  <c r="D4" i="2"/>
  <c r="H4" i="2"/>
  <c r="L4" i="2"/>
  <c r="P4" i="2"/>
  <c r="C5" i="2"/>
  <c r="G5" i="2"/>
  <c r="K5" i="2"/>
  <c r="O5" i="2"/>
  <c r="B6" i="2"/>
  <c r="F6" i="2"/>
  <c r="J6" i="2"/>
  <c r="N6" i="2"/>
  <c r="A7" i="2"/>
  <c r="E7" i="2"/>
  <c r="I7" i="2"/>
  <c r="M7" i="2"/>
  <c r="Q7" i="2"/>
  <c r="D8" i="2"/>
  <c r="H8" i="2"/>
  <c r="L8" i="2"/>
  <c r="P8" i="2"/>
  <c r="C9" i="2"/>
  <c r="G9" i="2"/>
  <c r="K9" i="2"/>
  <c r="O9" i="2"/>
  <c r="B10" i="2"/>
  <c r="F10" i="2"/>
  <c r="J10" i="2"/>
  <c r="N10" i="2"/>
  <c r="A11" i="2"/>
  <c r="E11" i="2"/>
  <c r="I11" i="2"/>
  <c r="M11" i="2"/>
  <c r="Q11" i="2"/>
  <c r="D12" i="2"/>
  <c r="H12" i="2"/>
  <c r="L12" i="2"/>
  <c r="P12" i="2"/>
  <c r="C13" i="2"/>
  <c r="G13" i="2"/>
  <c r="K13" i="2"/>
  <c r="O13" i="2"/>
  <c r="B14" i="2"/>
  <c r="F14" i="2"/>
  <c r="J14" i="2"/>
  <c r="N14" i="2"/>
  <c r="A15" i="2"/>
  <c r="E15" i="2"/>
  <c r="I15" i="2"/>
  <c r="M15" i="2"/>
  <c r="Q15" i="2"/>
  <c r="D16" i="2"/>
  <c r="H16" i="2"/>
  <c r="L16" i="2"/>
  <c r="P16" i="2"/>
  <c r="C17" i="2"/>
  <c r="G17" i="2"/>
  <c r="K17" i="2"/>
  <c r="O17" i="2"/>
  <c r="B18" i="2"/>
  <c r="F18" i="2"/>
  <c r="J18" i="2"/>
  <c r="N18" i="2"/>
  <c r="A19" i="2"/>
  <c r="E19" i="2"/>
  <c r="I19" i="2"/>
  <c r="M19" i="2"/>
  <c r="Q19" i="2"/>
  <c r="D20" i="2"/>
  <c r="H20" i="2"/>
  <c r="L20" i="2"/>
  <c r="P20" i="2"/>
  <c r="C21" i="2"/>
  <c r="G21" i="2"/>
  <c r="K21" i="2"/>
  <c r="O21" i="2"/>
  <c r="B22" i="2"/>
  <c r="F22" i="2"/>
  <c r="J22" i="2"/>
  <c r="N22" i="2"/>
  <c r="A23" i="2"/>
  <c r="E23" i="2"/>
  <c r="I23" i="2"/>
  <c r="M23" i="2"/>
  <c r="Q23" i="2"/>
  <c r="D24" i="2"/>
  <c r="H24" i="2"/>
  <c r="L24" i="2"/>
  <c r="P24" i="2"/>
  <c r="C25" i="2"/>
  <c r="G25" i="2"/>
  <c r="K25" i="2"/>
  <c r="O25" i="2"/>
  <c r="B26" i="2"/>
  <c r="F26" i="2"/>
  <c r="J26" i="2"/>
  <c r="N26" i="2"/>
  <c r="A27" i="2"/>
  <c r="E27" i="2"/>
  <c r="I27" i="2"/>
  <c r="M27" i="2"/>
  <c r="Q27" i="2"/>
  <c r="D28" i="2"/>
  <c r="H28" i="2"/>
  <c r="L28" i="2"/>
  <c r="P28" i="2"/>
  <c r="C29" i="2"/>
  <c r="G29" i="2"/>
  <c r="K29" i="2"/>
  <c r="O29" i="2"/>
  <c r="B30" i="2"/>
  <c r="F30" i="2"/>
  <c r="J30" i="2"/>
  <c r="N30" i="2"/>
  <c r="A31" i="2"/>
  <c r="E31" i="2"/>
  <c r="I31" i="2"/>
  <c r="M31" i="2"/>
  <c r="Q31" i="2"/>
  <c r="D32" i="2"/>
  <c r="H32" i="2"/>
  <c r="L32" i="2"/>
  <c r="P32" i="2"/>
  <c r="C33" i="2"/>
  <c r="G33" i="2"/>
  <c r="K33" i="2"/>
  <c r="O33" i="2"/>
  <c r="B34" i="2"/>
  <c r="F34" i="2"/>
  <c r="J34" i="2"/>
  <c r="N34" i="2"/>
  <c r="A35" i="2"/>
  <c r="E35" i="2"/>
  <c r="I35" i="2"/>
  <c r="M35" i="2"/>
  <c r="Q35" i="2"/>
  <c r="D36" i="2"/>
  <c r="H36" i="2"/>
  <c r="L36" i="2"/>
  <c r="P36" i="2"/>
  <c r="C37" i="2"/>
  <c r="G37" i="2"/>
  <c r="K37" i="2"/>
  <c r="O37" i="2"/>
  <c r="B38" i="2"/>
  <c r="F38" i="2"/>
  <c r="J38" i="2"/>
  <c r="N38" i="2"/>
  <c r="A39" i="2"/>
  <c r="E39" i="2"/>
  <c r="I39" i="2"/>
  <c r="M39" i="2"/>
  <c r="Q39" i="2"/>
  <c r="D40" i="2"/>
  <c r="H40" i="2"/>
  <c r="L40" i="2"/>
  <c r="P40" i="2"/>
  <c r="C41" i="2"/>
  <c r="G41" i="2"/>
  <c r="K41" i="2"/>
  <c r="O41" i="2"/>
  <c r="B42" i="2"/>
  <c r="F42" i="2"/>
  <c r="J42" i="2"/>
  <c r="N42" i="2"/>
  <c r="A43" i="2"/>
  <c r="E43" i="2"/>
  <c r="I43" i="2"/>
  <c r="M43" i="2"/>
  <c r="Q43" i="2"/>
  <c r="D44" i="2"/>
  <c r="H44" i="2"/>
  <c r="L44" i="2"/>
  <c r="P44" i="2"/>
  <c r="C45" i="2"/>
  <c r="G45" i="2"/>
  <c r="K45" i="2"/>
  <c r="O45" i="2"/>
  <c r="B46" i="2"/>
  <c r="F46" i="2"/>
  <c r="J46" i="2"/>
  <c r="N46" i="2"/>
  <c r="A47" i="2"/>
  <c r="E47" i="2"/>
  <c r="I47" i="2"/>
  <c r="M47" i="2"/>
  <c r="Q47" i="2"/>
  <c r="D48" i="2"/>
  <c r="H48" i="2"/>
  <c r="L48" i="2"/>
  <c r="P48" i="2"/>
  <c r="C49" i="2"/>
  <c r="G49" i="2"/>
  <c r="K49" i="2"/>
  <c r="O49" i="2"/>
  <c r="B50" i="2"/>
  <c r="F50" i="2"/>
  <c r="J50" i="2"/>
  <c r="N50" i="2"/>
  <c r="A51" i="2"/>
  <c r="E51" i="2"/>
  <c r="I51" i="2"/>
  <c r="M51" i="2"/>
  <c r="Q51" i="2"/>
  <c r="D52" i="2"/>
  <c r="H52" i="2"/>
  <c r="L52" i="2"/>
  <c r="P52" i="2"/>
  <c r="C53" i="2"/>
  <c r="G53" i="2"/>
  <c r="K53" i="2"/>
  <c r="O53" i="2"/>
  <c r="B54" i="2"/>
  <c r="F54" i="2"/>
  <c r="J54" i="2"/>
  <c r="N54" i="2"/>
  <c r="A55" i="2"/>
  <c r="E55" i="2"/>
  <c r="I55" i="2"/>
  <c r="M55" i="2"/>
  <c r="Q55" i="2"/>
  <c r="D56" i="2"/>
  <c r="H56" i="2"/>
  <c r="L56" i="2"/>
  <c r="P56" i="2"/>
  <c r="C57" i="2"/>
  <c r="G57" i="2"/>
  <c r="K57" i="2"/>
  <c r="O57" i="2"/>
  <c r="B58" i="2"/>
  <c r="F58" i="2"/>
  <c r="J58" i="2"/>
  <c r="N58" i="2"/>
  <c r="A59" i="2"/>
  <c r="E59" i="2"/>
  <c r="I59" i="2"/>
  <c r="M59" i="2"/>
  <c r="Q59" i="2"/>
  <c r="D60" i="2"/>
  <c r="H60" i="2"/>
  <c r="L60" i="2"/>
  <c r="P60" i="2"/>
  <c r="C61" i="2"/>
  <c r="G61" i="2"/>
  <c r="K61" i="2"/>
  <c r="O61" i="2"/>
  <c r="B62" i="2"/>
  <c r="F62" i="2"/>
  <c r="J62" i="2"/>
  <c r="N62" i="2"/>
  <c r="A63" i="2"/>
  <c r="E63" i="2"/>
  <c r="I63" i="2"/>
  <c r="M63" i="2"/>
  <c r="Q63" i="2"/>
  <c r="D64" i="2"/>
  <c r="H64" i="2"/>
  <c r="L64" i="2"/>
  <c r="P64" i="2"/>
  <c r="C65" i="2"/>
  <c r="G65" i="2"/>
  <c r="K65" i="2"/>
  <c r="O65" i="2"/>
  <c r="B66" i="2"/>
  <c r="F66" i="2"/>
  <c r="J66" i="2"/>
  <c r="N66" i="2"/>
  <c r="A67" i="2"/>
  <c r="E67" i="2"/>
  <c r="I67" i="2"/>
  <c r="M67" i="2"/>
  <c r="Q67" i="2"/>
  <c r="D68" i="2"/>
  <c r="H68" i="2"/>
  <c r="L68" i="2"/>
  <c r="P68" i="2"/>
  <c r="C69" i="2"/>
  <c r="G69" i="2"/>
  <c r="K69" i="2"/>
  <c r="O69" i="2"/>
  <c r="B70" i="2"/>
  <c r="F70" i="2"/>
  <c r="J70" i="2"/>
  <c r="N70" i="2"/>
  <c r="A71" i="2"/>
  <c r="E71" i="2"/>
  <c r="I71" i="2"/>
  <c r="M71" i="2"/>
  <c r="Q71" i="2"/>
  <c r="D72" i="2"/>
  <c r="H72" i="2"/>
  <c r="L72" i="2"/>
  <c r="P72" i="2"/>
  <c r="C73" i="2"/>
  <c r="G73" i="2"/>
  <c r="K73" i="2"/>
  <c r="O73" i="2"/>
  <c r="B74" i="2"/>
  <c r="F74" i="2"/>
  <c r="J74" i="2"/>
  <c r="N74" i="2"/>
  <c r="A75" i="2"/>
  <c r="E75" i="2"/>
  <c r="I75" i="2"/>
  <c r="M75" i="2"/>
  <c r="Q75" i="2"/>
  <c r="D76" i="2"/>
  <c r="H76" i="2"/>
  <c r="L76" i="2"/>
  <c r="P76" i="2"/>
  <c r="C77" i="2"/>
  <c r="G77" i="2"/>
  <c r="K77" i="2"/>
  <c r="O77" i="2"/>
  <c r="B78" i="2"/>
  <c r="F78" i="2"/>
  <c r="J78" i="2"/>
  <c r="N78" i="2"/>
  <c r="A79" i="2"/>
  <c r="E79" i="2"/>
  <c r="I79" i="2"/>
  <c r="M79" i="2"/>
  <c r="Q79" i="2"/>
  <c r="D80" i="2"/>
  <c r="H80" i="2"/>
  <c r="L80" i="2"/>
  <c r="P80" i="2"/>
  <c r="C81" i="2"/>
  <c r="G81" i="2"/>
  <c r="K81" i="2"/>
  <c r="O81" i="2"/>
  <c r="B82" i="2"/>
  <c r="F82" i="2"/>
  <c r="J82" i="2"/>
  <c r="N82" i="2"/>
  <c r="A83" i="2"/>
  <c r="E83" i="2"/>
  <c r="I83" i="2"/>
  <c r="M83" i="2"/>
  <c r="Q83" i="2"/>
  <c r="D84" i="2"/>
  <c r="H84" i="2"/>
  <c r="L84" i="2"/>
  <c r="P84" i="2"/>
  <c r="C85" i="2"/>
  <c r="G85" i="2"/>
  <c r="K85" i="2"/>
  <c r="O85" i="2"/>
  <c r="B86" i="2"/>
  <c r="F86" i="2"/>
  <c r="J86" i="2"/>
  <c r="N86" i="2"/>
  <c r="A87" i="2"/>
  <c r="E87" i="2"/>
  <c r="I87" i="2"/>
  <c r="M87" i="2"/>
  <c r="Q87" i="2"/>
  <c r="D88" i="2"/>
  <c r="H88" i="2"/>
  <c r="L88" i="2"/>
  <c r="P88" i="2"/>
  <c r="C89" i="2"/>
  <c r="G89" i="2"/>
  <c r="K89" i="2"/>
  <c r="O89" i="2"/>
  <c r="B90" i="2"/>
  <c r="F90" i="2"/>
  <c r="J90" i="2"/>
  <c r="N90" i="2"/>
  <c r="A91" i="2"/>
  <c r="E91" i="2"/>
  <c r="I91" i="2"/>
  <c r="M91" i="2"/>
  <c r="Q91" i="2"/>
  <c r="D92" i="2"/>
  <c r="H92" i="2"/>
  <c r="L92" i="2"/>
  <c r="P92" i="2"/>
  <c r="C93" i="2"/>
  <c r="G93" i="2"/>
  <c r="K93" i="2"/>
  <c r="O93" i="2"/>
  <c r="B94" i="2"/>
  <c r="F94" i="2"/>
  <c r="J94" i="2"/>
  <c r="N94" i="2"/>
  <c r="A95" i="2"/>
  <c r="E95" i="2"/>
  <c r="I95" i="2"/>
  <c r="M95" i="2"/>
  <c r="Q95" i="2"/>
  <c r="D96" i="2"/>
  <c r="H96" i="2"/>
  <c r="L96" i="2"/>
  <c r="P96" i="2"/>
  <c r="C97" i="2"/>
  <c r="G97" i="2"/>
  <c r="K97" i="2"/>
  <c r="O97" i="2"/>
  <c r="B98" i="2"/>
  <c r="F98" i="2"/>
  <c r="J98" i="2"/>
  <c r="N98" i="2"/>
  <c r="A99" i="2"/>
  <c r="E99" i="2"/>
  <c r="I99" i="2"/>
  <c r="M99" i="2"/>
  <c r="Q99" i="2"/>
  <c r="D100" i="2"/>
  <c r="H100" i="2"/>
  <c r="L100" i="2"/>
  <c r="P100" i="2"/>
  <c r="D1" i="2"/>
  <c r="I1" i="2"/>
  <c r="N1" i="2"/>
  <c r="A1" i="2"/>
  <c r="A18" i="10"/>
  <c r="Q18" i="10"/>
  <c r="P19" i="10"/>
  <c r="O20" i="10"/>
  <c r="N21" i="10"/>
  <c r="M22" i="10"/>
  <c r="L23" i="10"/>
  <c r="K24" i="10"/>
  <c r="J25" i="10"/>
  <c r="I26" i="10"/>
  <c r="H27" i="10"/>
  <c r="G28" i="10"/>
  <c r="F29" i="10"/>
  <c r="E30" i="10"/>
  <c r="D31" i="10"/>
  <c r="C32" i="10"/>
  <c r="B33" i="10"/>
  <c r="A34" i="10"/>
  <c r="Q34" i="10"/>
  <c r="P35" i="10"/>
  <c r="O36" i="10"/>
  <c r="N37" i="10"/>
  <c r="M38" i="10"/>
  <c r="L39" i="10"/>
  <c r="K40" i="10"/>
  <c r="J41" i="10"/>
  <c r="I42" i="10"/>
  <c r="H43" i="10"/>
  <c r="G44" i="10"/>
  <c r="F45" i="10"/>
  <c r="E46" i="10"/>
  <c r="D47" i="10"/>
  <c r="C48" i="10"/>
  <c r="B49" i="10"/>
  <c r="A50" i="10"/>
  <c r="Q50" i="10"/>
  <c r="P51" i="10"/>
  <c r="O52" i="10"/>
  <c r="L53" i="10"/>
  <c r="A54" i="10"/>
  <c r="G54" i="10"/>
  <c r="K54" i="10"/>
  <c r="O54" i="10"/>
  <c r="B55" i="10"/>
  <c r="F55" i="10"/>
  <c r="J55" i="10"/>
  <c r="N55" i="10"/>
  <c r="A56" i="10"/>
  <c r="E56" i="10"/>
  <c r="I56" i="10"/>
  <c r="M56" i="10"/>
  <c r="Q56" i="10"/>
  <c r="D57" i="10"/>
  <c r="H57" i="10"/>
  <c r="L57" i="10"/>
  <c r="P57" i="10"/>
  <c r="C58" i="10"/>
  <c r="G58" i="10"/>
  <c r="K58" i="10"/>
  <c r="O58" i="10"/>
  <c r="B59" i="10"/>
  <c r="F59" i="10"/>
  <c r="J59" i="10"/>
  <c r="N59" i="10"/>
  <c r="A60" i="10"/>
  <c r="E60" i="10"/>
  <c r="I60" i="10"/>
  <c r="M60" i="10"/>
  <c r="Q60" i="10"/>
  <c r="D61" i="10"/>
  <c r="H61" i="10"/>
  <c r="L61" i="10"/>
  <c r="P61" i="10"/>
  <c r="C62" i="10"/>
  <c r="G62" i="10"/>
  <c r="K62" i="10"/>
  <c r="O62" i="10"/>
  <c r="B63" i="10"/>
  <c r="F63" i="10"/>
  <c r="J63" i="10"/>
  <c r="N63" i="10"/>
  <c r="A64" i="10"/>
  <c r="E64" i="10"/>
  <c r="I64" i="10"/>
  <c r="M64" i="10"/>
  <c r="Q64" i="10"/>
  <c r="D65" i="10"/>
  <c r="H65" i="10"/>
  <c r="L65" i="10"/>
  <c r="P65" i="10"/>
  <c r="C66" i="10"/>
  <c r="G66" i="10"/>
  <c r="K66" i="10"/>
  <c r="O66" i="10"/>
  <c r="B67" i="10"/>
  <c r="F67" i="10"/>
  <c r="J67" i="10"/>
  <c r="N67" i="10"/>
  <c r="A68" i="10"/>
  <c r="E68" i="10"/>
  <c r="I68" i="10"/>
  <c r="M68" i="10"/>
  <c r="Q68" i="10"/>
  <c r="D69" i="10"/>
  <c r="H69" i="10"/>
  <c r="L69" i="10"/>
  <c r="P69" i="10"/>
  <c r="C70" i="10"/>
  <c r="G70" i="10"/>
  <c r="K70" i="10"/>
  <c r="O70" i="10"/>
  <c r="B71" i="10"/>
  <c r="F71" i="10"/>
  <c r="J71" i="10"/>
  <c r="N71" i="10"/>
  <c r="A72" i="10"/>
  <c r="E72" i="10"/>
  <c r="I72" i="10"/>
  <c r="M72" i="10"/>
  <c r="Q72" i="10"/>
  <c r="D73" i="10"/>
  <c r="H73" i="10"/>
  <c r="L73" i="10"/>
  <c r="P73" i="10"/>
  <c r="C74" i="10"/>
  <c r="G74" i="10"/>
  <c r="K74" i="10"/>
  <c r="O74" i="10"/>
  <c r="B75" i="10"/>
  <c r="F75" i="10"/>
  <c r="J75" i="10"/>
  <c r="N75" i="10"/>
  <c r="A76" i="10"/>
  <c r="E76" i="10"/>
  <c r="I76" i="10"/>
  <c r="M76" i="10"/>
  <c r="Q76" i="10"/>
  <c r="D77" i="10"/>
  <c r="H77" i="10"/>
  <c r="L77" i="10"/>
  <c r="P77" i="10"/>
  <c r="C78" i="10"/>
  <c r="G78" i="10"/>
  <c r="K78" i="10"/>
  <c r="O78" i="10"/>
  <c r="B79" i="10"/>
  <c r="F79" i="10"/>
  <c r="J79" i="10"/>
  <c r="N79" i="10"/>
  <c r="A80" i="10"/>
  <c r="E80" i="10"/>
  <c r="I80" i="10"/>
  <c r="M80" i="10"/>
  <c r="Q80" i="10"/>
  <c r="D81" i="10"/>
  <c r="H81" i="10"/>
  <c r="L81" i="10"/>
  <c r="P81" i="10"/>
  <c r="C82" i="10"/>
  <c r="G82" i="10"/>
  <c r="K82" i="10"/>
  <c r="O82" i="10"/>
  <c r="B83" i="10"/>
  <c r="F83" i="10"/>
  <c r="J83" i="10"/>
  <c r="N83" i="10"/>
  <c r="A84" i="10"/>
  <c r="E84" i="10"/>
  <c r="I84" i="10"/>
  <c r="M84" i="10"/>
  <c r="Q84" i="10"/>
  <c r="D85" i="10"/>
  <c r="H85" i="10"/>
  <c r="L85" i="10"/>
  <c r="P85" i="10"/>
  <c r="C86" i="10"/>
  <c r="G86" i="10"/>
  <c r="K86" i="10"/>
  <c r="O86" i="10"/>
  <c r="B87" i="10"/>
  <c r="F87" i="10"/>
  <c r="J87" i="10"/>
  <c r="N87" i="10"/>
  <c r="A88" i="10"/>
  <c r="E88" i="10"/>
  <c r="I88" i="10"/>
  <c r="M88" i="10"/>
  <c r="Q88" i="10"/>
  <c r="D89" i="10"/>
  <c r="H89" i="10"/>
  <c r="L89" i="10"/>
  <c r="P89" i="10"/>
  <c r="C90" i="10"/>
  <c r="G90" i="10"/>
  <c r="K90" i="10"/>
  <c r="O90" i="10"/>
  <c r="B91" i="10"/>
  <c r="F91" i="10"/>
  <c r="J91" i="10"/>
  <c r="N91" i="10"/>
  <c r="A92" i="10"/>
  <c r="E92" i="10"/>
  <c r="I92" i="10"/>
  <c r="M92" i="10"/>
  <c r="Q92" i="10"/>
  <c r="D93" i="10"/>
  <c r="H93" i="10"/>
  <c r="L93" i="10"/>
  <c r="P93" i="10"/>
  <c r="C94" i="10"/>
  <c r="G94" i="10"/>
  <c r="K94" i="10"/>
  <c r="O94" i="10"/>
  <c r="B95" i="10"/>
  <c r="F95" i="10"/>
  <c r="J95" i="10"/>
  <c r="N95" i="10"/>
  <c r="A96" i="10"/>
  <c r="E96" i="10"/>
  <c r="I96" i="10"/>
  <c r="M96" i="10"/>
  <c r="Q96" i="10"/>
  <c r="D97" i="10"/>
  <c r="H97" i="10"/>
  <c r="L97" i="10"/>
  <c r="P97" i="10"/>
  <c r="C98" i="10"/>
  <c r="G98" i="10"/>
  <c r="K98" i="10"/>
  <c r="O98" i="10"/>
  <c r="B99" i="10"/>
  <c r="F99" i="10"/>
  <c r="J99" i="10"/>
  <c r="N99" i="10"/>
  <c r="A100" i="10"/>
  <c r="E100" i="10"/>
  <c r="I100" i="10"/>
  <c r="M100" i="10"/>
  <c r="Q100" i="10"/>
  <c r="E1" i="10"/>
  <c r="J1" i="10"/>
  <c r="O1" i="10"/>
  <c r="A2" i="2"/>
  <c r="E2" i="2"/>
  <c r="J2" i="2"/>
  <c r="O2" i="2"/>
  <c r="B3" i="2"/>
  <c r="F3" i="2"/>
  <c r="J3" i="2"/>
  <c r="N3" i="2"/>
  <c r="A4" i="2"/>
  <c r="E4" i="2"/>
  <c r="I4" i="2"/>
  <c r="M4" i="2"/>
  <c r="Q4" i="2"/>
  <c r="D5" i="2"/>
  <c r="H5" i="2"/>
  <c r="L5" i="2"/>
  <c r="P5" i="2"/>
  <c r="C6" i="2"/>
  <c r="G6" i="2"/>
  <c r="K6" i="2"/>
  <c r="O6" i="2"/>
  <c r="B7" i="2"/>
  <c r="F7" i="2"/>
  <c r="J7" i="2"/>
  <c r="N7" i="2"/>
  <c r="A8" i="2"/>
  <c r="E8" i="2"/>
  <c r="I8" i="2"/>
  <c r="M8" i="2"/>
  <c r="Q8" i="2"/>
  <c r="D9" i="2"/>
  <c r="H9" i="2"/>
  <c r="L9" i="2"/>
  <c r="P9" i="2"/>
  <c r="C10" i="2"/>
  <c r="G10" i="2"/>
  <c r="K10" i="2"/>
  <c r="O10" i="2"/>
  <c r="B11" i="2"/>
  <c r="F11" i="2"/>
  <c r="J11" i="2"/>
  <c r="N11" i="2"/>
  <c r="A12" i="2"/>
  <c r="E12" i="2"/>
  <c r="I12" i="2"/>
  <c r="M12" i="2"/>
  <c r="Q12" i="2"/>
  <c r="D13" i="2"/>
  <c r="H13" i="2"/>
  <c r="L13" i="2"/>
  <c r="P13" i="2"/>
  <c r="C14" i="2"/>
  <c r="G14" i="2"/>
  <c r="K14" i="2"/>
  <c r="O14" i="2"/>
  <c r="B15" i="2"/>
  <c r="F15" i="2"/>
  <c r="J15" i="2"/>
  <c r="N15" i="2"/>
  <c r="A16" i="2"/>
  <c r="E16" i="2"/>
  <c r="I16" i="2"/>
  <c r="M16" i="2"/>
  <c r="Q16" i="2"/>
  <c r="D17" i="2"/>
  <c r="H17" i="2"/>
  <c r="L17" i="2"/>
  <c r="P17" i="2"/>
  <c r="C18" i="2"/>
  <c r="G18" i="2"/>
  <c r="K18" i="2"/>
  <c r="O18" i="2"/>
  <c r="B19" i="2"/>
  <c r="F19" i="2"/>
  <c r="J19" i="2"/>
  <c r="N19" i="2"/>
  <c r="A20" i="2"/>
  <c r="E20" i="2"/>
  <c r="I20" i="2"/>
  <c r="M20" i="2"/>
  <c r="Q20" i="2"/>
  <c r="D21" i="2"/>
  <c r="H21" i="2"/>
  <c r="L21" i="2"/>
  <c r="P21" i="2"/>
  <c r="C22" i="2"/>
  <c r="G22" i="2"/>
  <c r="K22" i="2"/>
  <c r="O22" i="2"/>
  <c r="B23" i="2"/>
  <c r="F23" i="2"/>
  <c r="J23" i="2"/>
  <c r="N23" i="2"/>
  <c r="A24" i="2"/>
  <c r="E24" i="2"/>
  <c r="I24" i="2"/>
  <c r="M24" i="2"/>
  <c r="Q24" i="2"/>
  <c r="D25" i="2"/>
  <c r="H25" i="2"/>
  <c r="L25" i="2"/>
  <c r="P25" i="2"/>
  <c r="C26" i="2"/>
  <c r="G26" i="2"/>
  <c r="K26" i="2"/>
  <c r="O26" i="2"/>
  <c r="B27" i="2"/>
  <c r="F27" i="2"/>
  <c r="J27" i="2"/>
  <c r="N27" i="2"/>
  <c r="A28" i="2"/>
  <c r="E28" i="2"/>
  <c r="I28" i="2"/>
  <c r="M28" i="2"/>
  <c r="Q28" i="2"/>
  <c r="D29" i="2"/>
  <c r="H29" i="2"/>
  <c r="L29" i="2"/>
  <c r="P29" i="2"/>
  <c r="C30" i="2"/>
  <c r="G30" i="2"/>
  <c r="K30" i="2"/>
  <c r="O30" i="2"/>
  <c r="B31" i="2"/>
  <c r="F31" i="2"/>
  <c r="J31" i="2"/>
  <c r="N31" i="2"/>
  <c r="A32" i="2"/>
  <c r="E32" i="2"/>
  <c r="I32" i="2"/>
  <c r="M32" i="2"/>
  <c r="Q32" i="2"/>
  <c r="D33" i="2"/>
  <c r="H33" i="2"/>
  <c r="L33" i="2"/>
  <c r="P33" i="2"/>
  <c r="C34" i="2"/>
  <c r="G34" i="2"/>
  <c r="K34" i="2"/>
  <c r="O34" i="2"/>
  <c r="B35" i="2"/>
  <c r="F35" i="2"/>
  <c r="J35" i="2"/>
  <c r="N35" i="2"/>
  <c r="A36" i="2"/>
  <c r="E36" i="2"/>
  <c r="I36" i="2"/>
  <c r="M36" i="2"/>
  <c r="Q36" i="2"/>
  <c r="D37" i="2"/>
  <c r="H37" i="2"/>
  <c r="L37" i="2"/>
  <c r="P37" i="2"/>
  <c r="C38" i="2"/>
  <c r="G38" i="2"/>
  <c r="K38" i="2"/>
  <c r="O38" i="2"/>
  <c r="B39" i="2"/>
  <c r="F39" i="2"/>
  <c r="J39" i="2"/>
  <c r="N39" i="2"/>
  <c r="A40" i="2"/>
  <c r="E40" i="2"/>
  <c r="I40" i="2"/>
  <c r="M40" i="2"/>
  <c r="Q40" i="2"/>
  <c r="D41" i="2"/>
  <c r="H41" i="2"/>
  <c r="L41" i="2"/>
  <c r="P41" i="2"/>
  <c r="C42" i="2"/>
  <c r="G42" i="2"/>
  <c r="K42" i="2"/>
  <c r="O42" i="2"/>
  <c r="B43" i="2"/>
  <c r="F43" i="2"/>
  <c r="J43" i="2"/>
  <c r="N43" i="2"/>
  <c r="A44" i="2"/>
  <c r="E44" i="2"/>
  <c r="I44" i="2"/>
  <c r="M44" i="2"/>
  <c r="Q44" i="2"/>
  <c r="D45" i="2"/>
  <c r="H45" i="2"/>
  <c r="L45" i="2"/>
  <c r="P45" i="2"/>
  <c r="C46" i="2"/>
  <c r="G46" i="2"/>
  <c r="K46" i="2"/>
  <c r="O46" i="2"/>
  <c r="B47" i="2"/>
  <c r="F47" i="2"/>
  <c r="J47" i="2"/>
  <c r="N47" i="2"/>
  <c r="A48" i="2"/>
  <c r="E48" i="2"/>
  <c r="I48" i="2"/>
  <c r="M48" i="2"/>
  <c r="Q48" i="2"/>
  <c r="D49" i="2"/>
  <c r="H49" i="2"/>
  <c r="L49" i="2"/>
  <c r="P49" i="2"/>
  <c r="C50" i="2"/>
  <c r="G50" i="2"/>
  <c r="K50" i="2"/>
  <c r="O50" i="2"/>
  <c r="B51" i="2"/>
  <c r="F51" i="2"/>
  <c r="J51" i="2"/>
  <c r="N51" i="2"/>
  <c r="A52" i="2"/>
  <c r="E52" i="2"/>
  <c r="I52" i="2"/>
  <c r="M52" i="2"/>
  <c r="Q52" i="2"/>
  <c r="D53" i="2"/>
  <c r="H53" i="2"/>
  <c r="L53" i="2"/>
  <c r="P53" i="2"/>
  <c r="C54" i="2"/>
  <c r="G54" i="2"/>
  <c r="K54" i="2"/>
  <c r="O54" i="2"/>
  <c r="B55" i="2"/>
  <c r="F55" i="2"/>
  <c r="J55" i="2"/>
  <c r="N55" i="2"/>
  <c r="A56" i="2"/>
  <c r="E56" i="2"/>
  <c r="I56" i="2"/>
  <c r="M56" i="2"/>
  <c r="Q56" i="2"/>
  <c r="D57" i="2"/>
  <c r="H57" i="2"/>
  <c r="L57" i="2"/>
  <c r="P57" i="2"/>
  <c r="C58" i="2"/>
  <c r="G58" i="2"/>
  <c r="K58" i="2"/>
  <c r="O58" i="2"/>
  <c r="B59" i="2"/>
  <c r="F59" i="2"/>
  <c r="J59" i="2"/>
  <c r="N59" i="2"/>
  <c r="A60" i="2"/>
  <c r="E60" i="2"/>
  <c r="I60" i="2"/>
  <c r="M60" i="2"/>
  <c r="Q60" i="2"/>
  <c r="D61" i="2"/>
  <c r="H61" i="2"/>
  <c r="L61" i="2"/>
  <c r="P61" i="2"/>
  <c r="C62" i="2"/>
  <c r="G62" i="2"/>
  <c r="K62" i="2"/>
  <c r="O62" i="2"/>
  <c r="B63" i="2"/>
  <c r="F63" i="2"/>
  <c r="J63" i="2"/>
  <c r="N63" i="2"/>
  <c r="A64" i="2"/>
  <c r="E64" i="2"/>
  <c r="I64" i="2"/>
  <c r="M64" i="2"/>
  <c r="Q64" i="2"/>
  <c r="D65" i="2"/>
  <c r="H65" i="2"/>
  <c r="L65" i="2"/>
  <c r="P65" i="2"/>
  <c r="C66" i="2"/>
  <c r="G66" i="2"/>
  <c r="K66" i="2"/>
  <c r="O66" i="2"/>
  <c r="B67" i="2"/>
  <c r="F67" i="2"/>
  <c r="J67" i="2"/>
  <c r="N67" i="2"/>
  <c r="A68" i="2"/>
  <c r="E68" i="2"/>
  <c r="I68" i="2"/>
  <c r="M68" i="2"/>
  <c r="Q68" i="2"/>
  <c r="D69" i="2"/>
  <c r="H69" i="2"/>
  <c r="L69" i="2"/>
  <c r="P69" i="2"/>
  <c r="C70" i="2"/>
  <c r="G70" i="2"/>
  <c r="K70" i="2"/>
  <c r="O70" i="2"/>
  <c r="B71" i="2"/>
  <c r="F71" i="2"/>
  <c r="J71" i="2"/>
  <c r="N71" i="2"/>
  <c r="A72" i="2"/>
  <c r="E72" i="2"/>
  <c r="I72" i="2"/>
  <c r="M72" i="2"/>
  <c r="Q72" i="2"/>
  <c r="D73" i="2"/>
  <c r="H73" i="2"/>
  <c r="L73" i="2"/>
  <c r="P73" i="2"/>
  <c r="C74" i="2"/>
  <c r="G74" i="2"/>
  <c r="K74" i="2"/>
  <c r="O74" i="2"/>
  <c r="B75" i="2"/>
  <c r="F75" i="2"/>
  <c r="J75" i="2"/>
  <c r="N75" i="2"/>
  <c r="A76" i="2"/>
  <c r="E76" i="2"/>
  <c r="I76" i="2"/>
  <c r="M76" i="2"/>
  <c r="Q76" i="2"/>
  <c r="D77" i="2"/>
  <c r="H77" i="2"/>
  <c r="L77" i="2"/>
  <c r="P77" i="2"/>
  <c r="C78" i="2"/>
  <c r="G78" i="2"/>
  <c r="K78" i="2"/>
  <c r="O78" i="2"/>
  <c r="B79" i="2"/>
  <c r="F79" i="2"/>
  <c r="J79" i="2"/>
  <c r="N79" i="2"/>
  <c r="A80" i="2"/>
  <c r="E80" i="2"/>
  <c r="I80" i="2"/>
  <c r="M80" i="2"/>
  <c r="Q80" i="2"/>
  <c r="D81" i="2"/>
  <c r="H81" i="2"/>
  <c r="L81" i="2"/>
  <c r="P81" i="2"/>
  <c r="C82" i="2"/>
  <c r="G82" i="2"/>
  <c r="K82" i="2"/>
  <c r="O82" i="2"/>
  <c r="B83" i="2"/>
  <c r="F83" i="2"/>
  <c r="J83" i="2"/>
  <c r="N83" i="2"/>
  <c r="A84" i="2"/>
  <c r="E84" i="2"/>
  <c r="I84" i="2"/>
  <c r="M84" i="2"/>
  <c r="Q84" i="2"/>
  <c r="D85" i="2"/>
  <c r="H85" i="2"/>
  <c r="L85" i="2"/>
  <c r="P85" i="2"/>
  <c r="C86" i="2"/>
  <c r="G86" i="2"/>
  <c r="K86" i="2"/>
  <c r="O86" i="2"/>
  <c r="B87" i="2"/>
  <c r="F87" i="2"/>
  <c r="J87" i="2"/>
  <c r="N87" i="2"/>
  <c r="A88" i="2"/>
  <c r="E88" i="2"/>
  <c r="I88" i="2"/>
  <c r="M88" i="2"/>
  <c r="Q88" i="2"/>
  <c r="D89" i="2"/>
  <c r="H89" i="2"/>
  <c r="L89" i="2"/>
  <c r="P89" i="2"/>
  <c r="C90" i="2"/>
  <c r="G90" i="2"/>
  <c r="K90" i="2"/>
  <c r="O90" i="2"/>
  <c r="B91" i="2"/>
  <c r="F91" i="2"/>
  <c r="J91" i="2"/>
  <c r="N91" i="2"/>
  <c r="A92" i="2"/>
  <c r="E92" i="2"/>
  <c r="I92" i="2"/>
  <c r="M92" i="2"/>
  <c r="Q92" i="2"/>
  <c r="D93" i="2"/>
  <c r="H93" i="2"/>
  <c r="L93" i="2"/>
  <c r="P93" i="2"/>
  <c r="C94" i="2"/>
  <c r="G94" i="2"/>
  <c r="K94" i="2"/>
  <c r="O94" i="2"/>
  <c r="B95" i="2"/>
  <c r="F95" i="2"/>
  <c r="J95" i="2"/>
  <c r="N95" i="2"/>
  <c r="A96" i="2"/>
  <c r="E96" i="2"/>
  <c r="I96" i="2"/>
  <c r="M96" i="2"/>
  <c r="Q96" i="2"/>
  <c r="D97" i="2"/>
  <c r="H97" i="2"/>
  <c r="L97" i="2"/>
  <c r="P97" i="2"/>
  <c r="C98" i="2"/>
  <c r="G98" i="2"/>
  <c r="K98" i="2"/>
  <c r="O98" i="2"/>
  <c r="B99" i="2"/>
  <c r="F99" i="2"/>
  <c r="J99" i="2"/>
  <c r="N99" i="2"/>
  <c r="A100" i="2"/>
  <c r="E100" i="2"/>
  <c r="I100" i="2"/>
  <c r="M100" i="2"/>
  <c r="Q100" i="2"/>
  <c r="E1" i="2"/>
  <c r="J1" i="2"/>
  <c r="O1" i="2"/>
  <c r="A2" i="7"/>
  <c r="E2" i="7"/>
  <c r="I2" i="7"/>
  <c r="M2" i="7"/>
  <c r="Q2" i="7"/>
  <c r="D3" i="7"/>
  <c r="H3" i="7"/>
  <c r="L3" i="7"/>
  <c r="P3" i="7"/>
  <c r="C4" i="7"/>
  <c r="E18" i="10"/>
  <c r="D19" i="10"/>
  <c r="C20" i="10"/>
  <c r="B21" i="10"/>
  <c r="A22" i="10"/>
  <c r="Q22" i="10"/>
  <c r="P23" i="10"/>
  <c r="O24" i="10"/>
  <c r="N25" i="10"/>
  <c r="M26" i="10"/>
  <c r="L27" i="10"/>
  <c r="K28" i="10"/>
  <c r="J29" i="10"/>
  <c r="I30" i="10"/>
  <c r="H31" i="10"/>
  <c r="G32" i="10"/>
  <c r="F33" i="10"/>
  <c r="E34" i="10"/>
  <c r="D35" i="10"/>
  <c r="C36" i="10"/>
  <c r="B37" i="10"/>
  <c r="A38" i="10"/>
  <c r="Q38" i="10"/>
  <c r="P39" i="10"/>
  <c r="O40" i="10"/>
  <c r="N41" i="10"/>
  <c r="M42" i="10"/>
  <c r="L43" i="10"/>
  <c r="K44" i="10"/>
  <c r="J45" i="10"/>
  <c r="I46" i="10"/>
  <c r="H47" i="10"/>
  <c r="G48" i="10"/>
  <c r="F49" i="10"/>
  <c r="E50" i="10"/>
  <c r="D51" i="10"/>
  <c r="C52" i="10"/>
  <c r="B53" i="10"/>
  <c r="N53" i="10"/>
  <c r="C54" i="10"/>
  <c r="H54" i="10"/>
  <c r="L54" i="10"/>
  <c r="P54" i="10"/>
  <c r="C55" i="10"/>
  <c r="G55" i="10"/>
  <c r="K55" i="10"/>
  <c r="O55" i="10"/>
  <c r="B56" i="10"/>
  <c r="F56" i="10"/>
  <c r="J56" i="10"/>
  <c r="N56" i="10"/>
  <c r="A57" i="10"/>
  <c r="E57" i="10"/>
  <c r="I57" i="10"/>
  <c r="M57" i="10"/>
  <c r="Q57" i="10"/>
  <c r="D58" i="10"/>
  <c r="H58" i="10"/>
  <c r="L58" i="10"/>
  <c r="P58" i="10"/>
  <c r="C59" i="10"/>
  <c r="G59" i="10"/>
  <c r="K59" i="10"/>
  <c r="O59" i="10"/>
  <c r="B60" i="10"/>
  <c r="F60" i="10"/>
  <c r="J60" i="10"/>
  <c r="N60" i="10"/>
  <c r="A61" i="10"/>
  <c r="E61" i="10"/>
  <c r="I61" i="10"/>
  <c r="M61" i="10"/>
  <c r="Q61" i="10"/>
  <c r="D62" i="10"/>
  <c r="H62" i="10"/>
  <c r="L62" i="10"/>
  <c r="P62" i="10"/>
  <c r="C63" i="10"/>
  <c r="G63" i="10"/>
  <c r="K63" i="10"/>
  <c r="O63" i="10"/>
  <c r="B64" i="10"/>
  <c r="F64" i="10"/>
  <c r="J64" i="10"/>
  <c r="N64" i="10"/>
  <c r="A65" i="10"/>
  <c r="E65" i="10"/>
  <c r="I65" i="10"/>
  <c r="M65" i="10"/>
  <c r="Q65" i="10"/>
  <c r="D66" i="10"/>
  <c r="H66" i="10"/>
  <c r="L66" i="10"/>
  <c r="P66" i="10"/>
  <c r="C67" i="10"/>
  <c r="G67" i="10"/>
  <c r="K67" i="10"/>
  <c r="O67" i="10"/>
  <c r="B68" i="10"/>
  <c r="F68" i="10"/>
  <c r="J68" i="10"/>
  <c r="N68" i="10"/>
  <c r="A69" i="10"/>
  <c r="E69" i="10"/>
  <c r="I69" i="10"/>
  <c r="M69" i="10"/>
  <c r="Q69" i="10"/>
  <c r="D70" i="10"/>
  <c r="H70" i="10"/>
  <c r="L70" i="10"/>
  <c r="P70" i="10"/>
  <c r="C71" i="10"/>
  <c r="G71" i="10"/>
  <c r="K71" i="10"/>
  <c r="O71" i="10"/>
  <c r="B72" i="10"/>
  <c r="F72" i="10"/>
  <c r="J72" i="10"/>
  <c r="N72" i="10"/>
  <c r="A73" i="10"/>
  <c r="E73" i="10"/>
  <c r="I73" i="10"/>
  <c r="M73" i="10"/>
  <c r="Q73" i="10"/>
  <c r="D74" i="10"/>
  <c r="H74" i="10"/>
  <c r="L74" i="10"/>
  <c r="P74" i="10"/>
  <c r="C75" i="10"/>
  <c r="G75" i="10"/>
  <c r="K75" i="10"/>
  <c r="O75" i="10"/>
  <c r="B76" i="10"/>
  <c r="F76" i="10"/>
  <c r="J76" i="10"/>
  <c r="N76" i="10"/>
  <c r="A77" i="10"/>
  <c r="E77" i="10"/>
  <c r="I77" i="10"/>
  <c r="M77" i="10"/>
  <c r="Q77" i="10"/>
  <c r="D78" i="10"/>
  <c r="H78" i="10"/>
  <c r="L78" i="10"/>
  <c r="P78" i="10"/>
  <c r="C79" i="10"/>
  <c r="G79" i="10"/>
  <c r="K79" i="10"/>
  <c r="O79" i="10"/>
  <c r="B80" i="10"/>
  <c r="F80" i="10"/>
  <c r="J80" i="10"/>
  <c r="N80" i="10"/>
  <c r="A81" i="10"/>
  <c r="E81" i="10"/>
  <c r="I81" i="10"/>
  <c r="M81" i="10"/>
  <c r="Q81" i="10"/>
  <c r="D82" i="10"/>
  <c r="H82" i="10"/>
  <c r="L82" i="10"/>
  <c r="P82" i="10"/>
  <c r="C83" i="10"/>
  <c r="G83" i="10"/>
  <c r="K83" i="10"/>
  <c r="O83" i="10"/>
  <c r="B84" i="10"/>
  <c r="F84" i="10"/>
  <c r="J84" i="10"/>
  <c r="N84" i="10"/>
  <c r="A85" i="10"/>
  <c r="E85" i="10"/>
  <c r="I85" i="10"/>
  <c r="M85" i="10"/>
  <c r="Q85" i="10"/>
  <c r="D86" i="10"/>
  <c r="H86" i="10"/>
  <c r="L86" i="10"/>
  <c r="P86" i="10"/>
  <c r="C87" i="10"/>
  <c r="G87" i="10"/>
  <c r="K87" i="10"/>
  <c r="O87" i="10"/>
  <c r="B88" i="10"/>
  <c r="F88" i="10"/>
  <c r="J88" i="10"/>
  <c r="N88" i="10"/>
  <c r="A89" i="10"/>
  <c r="E89" i="10"/>
  <c r="I89" i="10"/>
  <c r="M89" i="10"/>
  <c r="Q89" i="10"/>
  <c r="D90" i="10"/>
  <c r="H90" i="10"/>
  <c r="L90" i="10"/>
  <c r="P90" i="10"/>
  <c r="C91" i="10"/>
  <c r="G91" i="10"/>
  <c r="K91" i="10"/>
  <c r="O91" i="10"/>
  <c r="B92" i="10"/>
  <c r="F92" i="10"/>
  <c r="J92" i="10"/>
  <c r="N92" i="10"/>
  <c r="A93" i="10"/>
  <c r="E93" i="10"/>
  <c r="I93" i="10"/>
  <c r="M93" i="10"/>
  <c r="Q93" i="10"/>
  <c r="D94" i="10"/>
  <c r="H94" i="10"/>
  <c r="L94" i="10"/>
  <c r="P94" i="10"/>
  <c r="C95" i="10"/>
  <c r="G95" i="10"/>
  <c r="K95" i="10"/>
  <c r="O95" i="10"/>
  <c r="B96" i="10"/>
  <c r="F96" i="10"/>
  <c r="J96" i="10"/>
  <c r="N96" i="10"/>
  <c r="A97" i="10"/>
  <c r="E97" i="10"/>
  <c r="I97" i="10"/>
  <c r="M97" i="10"/>
  <c r="Q97" i="10"/>
  <c r="D98" i="10"/>
  <c r="H98" i="10"/>
  <c r="L98" i="10"/>
  <c r="P98" i="10"/>
  <c r="C99" i="10"/>
  <c r="G99" i="10"/>
  <c r="K99" i="10"/>
  <c r="O99" i="10"/>
  <c r="B100" i="10"/>
  <c r="F100" i="10"/>
  <c r="J100" i="10"/>
  <c r="N100" i="10"/>
  <c r="B1" i="10"/>
  <c r="A1" i="18" s="1"/>
  <c r="F1" i="10"/>
  <c r="L1" i="10"/>
  <c r="P1" i="10"/>
  <c r="B2" i="2"/>
  <c r="F2" i="2"/>
  <c r="L2" i="2"/>
  <c r="P2" i="2"/>
  <c r="C3" i="2"/>
  <c r="G3" i="2"/>
  <c r="K3" i="2"/>
  <c r="O3" i="2"/>
  <c r="B4" i="2"/>
  <c r="F4" i="2"/>
  <c r="J4" i="2"/>
  <c r="N4" i="2"/>
  <c r="A5" i="2"/>
  <c r="E5" i="2"/>
  <c r="I5" i="2"/>
  <c r="M5" i="2"/>
  <c r="Q5" i="2"/>
  <c r="D6" i="2"/>
  <c r="H6" i="2"/>
  <c r="L6" i="2"/>
  <c r="P6" i="2"/>
  <c r="C7" i="2"/>
  <c r="G7" i="2"/>
  <c r="K7" i="2"/>
  <c r="O7" i="2"/>
  <c r="B8" i="2"/>
  <c r="F8" i="2"/>
  <c r="J8" i="2"/>
  <c r="N8" i="2"/>
  <c r="A9" i="2"/>
  <c r="E9" i="2"/>
  <c r="I9" i="2"/>
  <c r="M9" i="2"/>
  <c r="Q9" i="2"/>
  <c r="D10" i="2"/>
  <c r="H10" i="2"/>
  <c r="L10" i="2"/>
  <c r="P10" i="2"/>
  <c r="C11" i="2"/>
  <c r="G11" i="2"/>
  <c r="K11" i="2"/>
  <c r="O11" i="2"/>
  <c r="B12" i="2"/>
  <c r="F12" i="2"/>
  <c r="J12" i="2"/>
  <c r="N12" i="2"/>
  <c r="A13" i="2"/>
  <c r="E13" i="2"/>
  <c r="I13" i="2"/>
  <c r="M13" i="2"/>
  <c r="Q13" i="2"/>
  <c r="D14" i="2"/>
  <c r="H14" i="2"/>
  <c r="L14" i="2"/>
  <c r="P14" i="2"/>
  <c r="C15" i="2"/>
  <c r="G15" i="2"/>
  <c r="K15" i="2"/>
  <c r="O15" i="2"/>
  <c r="B16" i="2"/>
  <c r="F16" i="2"/>
  <c r="J16" i="2"/>
  <c r="N16" i="2"/>
  <c r="A17" i="2"/>
  <c r="E17" i="2"/>
  <c r="I17" i="2"/>
  <c r="M17" i="2"/>
  <c r="Q17" i="2"/>
  <c r="D18" i="2"/>
  <c r="H18" i="2"/>
  <c r="L18" i="2"/>
  <c r="P18" i="2"/>
  <c r="C19" i="2"/>
  <c r="G19" i="2"/>
  <c r="K19" i="2"/>
  <c r="O19" i="2"/>
  <c r="B20" i="2"/>
  <c r="F20" i="2"/>
  <c r="J20" i="2"/>
  <c r="N20" i="2"/>
  <c r="A21" i="2"/>
  <c r="E21" i="2"/>
  <c r="I21" i="2"/>
  <c r="M21" i="2"/>
  <c r="Q21" i="2"/>
  <c r="D22" i="2"/>
  <c r="H22" i="2"/>
  <c r="L22" i="2"/>
  <c r="P22" i="2"/>
  <c r="C23" i="2"/>
  <c r="G23" i="2"/>
  <c r="K23" i="2"/>
  <c r="O23" i="2"/>
  <c r="B24" i="2"/>
  <c r="F24" i="2"/>
  <c r="J24" i="2"/>
  <c r="N24" i="2"/>
  <c r="A25" i="2"/>
  <c r="E25" i="2"/>
  <c r="I25" i="2"/>
  <c r="M25" i="2"/>
  <c r="Q25" i="2"/>
  <c r="D26" i="2"/>
  <c r="H26" i="2"/>
  <c r="L26" i="2"/>
  <c r="P26" i="2"/>
  <c r="C27" i="2"/>
  <c r="G27" i="2"/>
  <c r="K27" i="2"/>
  <c r="O27" i="2"/>
  <c r="B28" i="2"/>
  <c r="F28" i="2"/>
  <c r="J28" i="2"/>
  <c r="N28" i="2"/>
  <c r="A29" i="2"/>
  <c r="E29" i="2"/>
  <c r="I29" i="2"/>
  <c r="M29" i="2"/>
  <c r="Q29" i="2"/>
  <c r="D30" i="2"/>
  <c r="H30" i="2"/>
  <c r="L30" i="2"/>
  <c r="P30" i="2"/>
  <c r="C31" i="2"/>
  <c r="G31" i="2"/>
  <c r="K31" i="2"/>
  <c r="O31" i="2"/>
  <c r="B32" i="2"/>
  <c r="F32" i="2"/>
  <c r="J32" i="2"/>
  <c r="N32" i="2"/>
  <c r="A33" i="2"/>
  <c r="E33" i="2"/>
  <c r="I33" i="2"/>
  <c r="M33" i="2"/>
  <c r="Q33" i="2"/>
  <c r="D34" i="2"/>
  <c r="H34" i="2"/>
  <c r="L34" i="2"/>
  <c r="P34" i="2"/>
  <c r="C35" i="2"/>
  <c r="G35" i="2"/>
  <c r="K35" i="2"/>
  <c r="O35" i="2"/>
  <c r="B36" i="2"/>
  <c r="F36" i="2"/>
  <c r="J36" i="2"/>
  <c r="N36" i="2"/>
  <c r="A37" i="2"/>
  <c r="E37" i="2"/>
  <c r="I37" i="2"/>
  <c r="M37" i="2"/>
  <c r="Q37" i="2"/>
  <c r="D38" i="2"/>
  <c r="H38" i="2"/>
  <c r="L38" i="2"/>
  <c r="P38" i="2"/>
  <c r="C39" i="2"/>
  <c r="G39" i="2"/>
  <c r="K39" i="2"/>
  <c r="O39" i="2"/>
  <c r="B40" i="2"/>
  <c r="F40" i="2"/>
  <c r="J40" i="2"/>
  <c r="N40" i="2"/>
  <c r="A41" i="2"/>
  <c r="E41" i="2"/>
  <c r="I41" i="2"/>
  <c r="M41" i="2"/>
  <c r="Q41" i="2"/>
  <c r="D42" i="2"/>
  <c r="H42" i="2"/>
  <c r="L42" i="2"/>
  <c r="P42" i="2"/>
  <c r="C43" i="2"/>
  <c r="G43" i="2"/>
  <c r="K43" i="2"/>
  <c r="O43" i="2"/>
  <c r="B44" i="2"/>
  <c r="F44" i="2"/>
  <c r="J44" i="2"/>
  <c r="N44" i="2"/>
  <c r="A45" i="2"/>
  <c r="E45" i="2"/>
  <c r="I45" i="2"/>
  <c r="M45" i="2"/>
  <c r="Q45" i="2"/>
  <c r="D46" i="2"/>
  <c r="H46" i="2"/>
  <c r="L46" i="2"/>
  <c r="P46" i="2"/>
  <c r="C47" i="2"/>
  <c r="G47" i="2"/>
  <c r="K47" i="2"/>
  <c r="O47" i="2"/>
  <c r="B48" i="2"/>
  <c r="F48" i="2"/>
  <c r="J48" i="2"/>
  <c r="N48" i="2"/>
  <c r="A49" i="2"/>
  <c r="E49" i="2"/>
  <c r="I49" i="2"/>
  <c r="M49" i="2"/>
  <c r="Q49" i="2"/>
  <c r="D50" i="2"/>
  <c r="H50" i="2"/>
  <c r="L50" i="2"/>
  <c r="P50" i="2"/>
  <c r="C51" i="2"/>
  <c r="G51" i="2"/>
  <c r="K51" i="2"/>
  <c r="O51" i="2"/>
  <c r="B52" i="2"/>
  <c r="F52" i="2"/>
  <c r="J52" i="2"/>
  <c r="N52" i="2"/>
  <c r="A53" i="2"/>
  <c r="E53" i="2"/>
  <c r="I53" i="2"/>
  <c r="M53" i="2"/>
  <c r="Q53" i="2"/>
  <c r="D54" i="2"/>
  <c r="H54" i="2"/>
  <c r="L54" i="2"/>
  <c r="P54" i="2"/>
  <c r="C55" i="2"/>
  <c r="G55" i="2"/>
  <c r="K55" i="2"/>
  <c r="O55" i="2"/>
  <c r="B56" i="2"/>
  <c r="F56" i="2"/>
  <c r="J56" i="2"/>
  <c r="N56" i="2"/>
  <c r="A57" i="2"/>
  <c r="E57" i="2"/>
  <c r="I57" i="2"/>
  <c r="M57" i="2"/>
  <c r="Q57" i="2"/>
  <c r="D58" i="2"/>
  <c r="H58" i="2"/>
  <c r="L58" i="2"/>
  <c r="P58" i="2"/>
  <c r="C59" i="2"/>
  <c r="G59" i="2"/>
  <c r="K59" i="2"/>
  <c r="O59" i="2"/>
  <c r="B60" i="2"/>
  <c r="F60" i="2"/>
  <c r="J60" i="2"/>
  <c r="N60" i="2"/>
  <c r="A61" i="2"/>
  <c r="E61" i="2"/>
  <c r="I61" i="2"/>
  <c r="M61" i="2"/>
  <c r="Q61" i="2"/>
  <c r="D62" i="2"/>
  <c r="H62" i="2"/>
  <c r="L62" i="2"/>
  <c r="P62" i="2"/>
  <c r="C63" i="2"/>
  <c r="G63" i="2"/>
  <c r="K63" i="2"/>
  <c r="O63" i="2"/>
  <c r="B64" i="2"/>
  <c r="F64" i="2"/>
  <c r="J64" i="2"/>
  <c r="N64" i="2"/>
  <c r="A65" i="2"/>
  <c r="E65" i="2"/>
  <c r="I65" i="2"/>
  <c r="M65" i="2"/>
  <c r="Q65" i="2"/>
  <c r="D66" i="2"/>
  <c r="H66" i="2"/>
  <c r="L66" i="2"/>
  <c r="P66" i="2"/>
  <c r="C67" i="2"/>
  <c r="G67" i="2"/>
  <c r="K67" i="2"/>
  <c r="O67" i="2"/>
  <c r="B68" i="2"/>
  <c r="F68" i="2"/>
  <c r="J68" i="2"/>
  <c r="N68" i="2"/>
  <c r="A69" i="2"/>
  <c r="E69" i="2"/>
  <c r="I69" i="2"/>
  <c r="M69" i="2"/>
  <c r="Q69" i="2"/>
  <c r="D70" i="2"/>
  <c r="H70" i="2"/>
  <c r="L70" i="2"/>
  <c r="P70" i="2"/>
  <c r="C71" i="2"/>
  <c r="G71" i="2"/>
  <c r="K71" i="2"/>
  <c r="O71" i="2"/>
  <c r="B72" i="2"/>
  <c r="F72" i="2"/>
  <c r="J72" i="2"/>
  <c r="N72" i="2"/>
  <c r="A73" i="2"/>
  <c r="E73" i="2"/>
  <c r="I73" i="2"/>
  <c r="M73" i="2"/>
  <c r="Q73" i="2"/>
  <c r="D74" i="2"/>
  <c r="H74" i="2"/>
  <c r="L74" i="2"/>
  <c r="P74" i="2"/>
  <c r="C75" i="2"/>
  <c r="G75" i="2"/>
  <c r="K75" i="2"/>
  <c r="O75" i="2"/>
  <c r="B76" i="2"/>
  <c r="F76" i="2"/>
  <c r="J76" i="2"/>
  <c r="N76" i="2"/>
  <c r="A77" i="2"/>
  <c r="E77" i="2"/>
  <c r="I77" i="2"/>
  <c r="M77" i="2"/>
  <c r="Q77" i="2"/>
  <c r="D78" i="2"/>
  <c r="H78" i="2"/>
  <c r="L78" i="2"/>
  <c r="P78" i="2"/>
  <c r="C79" i="2"/>
  <c r="G79" i="2"/>
  <c r="K79" i="2"/>
  <c r="O79" i="2"/>
  <c r="B80" i="2"/>
  <c r="F80" i="2"/>
  <c r="J80" i="2"/>
  <c r="N80" i="2"/>
  <c r="A81" i="2"/>
  <c r="E81" i="2"/>
  <c r="I81" i="2"/>
  <c r="M81" i="2"/>
  <c r="Q81" i="2"/>
  <c r="D82" i="2"/>
  <c r="H82" i="2"/>
  <c r="L82" i="2"/>
  <c r="P82" i="2"/>
  <c r="C83" i="2"/>
  <c r="G83" i="2"/>
  <c r="K83" i="2"/>
  <c r="O83" i="2"/>
  <c r="B84" i="2"/>
  <c r="F84" i="2"/>
  <c r="J84" i="2"/>
  <c r="N84" i="2"/>
  <c r="A85" i="2"/>
  <c r="E85" i="2"/>
  <c r="I85" i="2"/>
  <c r="M85" i="2"/>
  <c r="Q85" i="2"/>
  <c r="D86" i="2"/>
  <c r="H86" i="2"/>
  <c r="L86" i="2"/>
  <c r="P86" i="2"/>
  <c r="C87" i="2"/>
  <c r="G87" i="2"/>
  <c r="K87" i="2"/>
  <c r="O87" i="2"/>
  <c r="B88" i="2"/>
  <c r="F88" i="2"/>
  <c r="J88" i="2"/>
  <c r="N88" i="2"/>
  <c r="A89" i="2"/>
  <c r="E89" i="2"/>
  <c r="I89" i="2"/>
  <c r="M89" i="2"/>
  <c r="Q89" i="2"/>
  <c r="D90" i="2"/>
  <c r="H90" i="2"/>
  <c r="L90" i="2"/>
  <c r="P90" i="2"/>
  <c r="C91" i="2"/>
  <c r="G91" i="2"/>
  <c r="K91" i="2"/>
  <c r="O91" i="2"/>
  <c r="B92" i="2"/>
  <c r="F92" i="2"/>
  <c r="J92" i="2"/>
  <c r="N92" i="2"/>
  <c r="A93" i="2"/>
  <c r="E93" i="2"/>
  <c r="I93" i="2"/>
  <c r="M93" i="2"/>
  <c r="Q93" i="2"/>
  <c r="D94" i="2"/>
  <c r="H94" i="2"/>
  <c r="L94" i="2"/>
  <c r="P94" i="2"/>
  <c r="C95" i="2"/>
  <c r="G95" i="2"/>
  <c r="K95" i="2"/>
  <c r="O95" i="2"/>
  <c r="B96" i="2"/>
  <c r="F96" i="2"/>
  <c r="J96" i="2"/>
  <c r="N96" i="2"/>
  <c r="A97" i="2"/>
  <c r="E97" i="2"/>
  <c r="I97" i="2"/>
  <c r="M97" i="2"/>
  <c r="Q97" i="2"/>
  <c r="D98" i="2"/>
  <c r="H98" i="2"/>
  <c r="L98" i="2"/>
  <c r="P98" i="2"/>
  <c r="C99" i="2"/>
  <c r="G99" i="2"/>
  <c r="K99" i="2"/>
  <c r="O99" i="2"/>
  <c r="B100" i="2"/>
  <c r="F100" i="2"/>
  <c r="J100" i="2"/>
  <c r="N100" i="2"/>
  <c r="B1" i="2"/>
  <c r="A1" i="4" s="1"/>
  <c r="F1" i="2"/>
  <c r="L1" i="2"/>
  <c r="P1" i="2"/>
  <c r="B2" i="7"/>
  <c r="F2" i="7"/>
  <c r="J2" i="7"/>
  <c r="N2" i="7"/>
  <c r="A3" i="7"/>
  <c r="E3" i="7"/>
  <c r="I3" i="7"/>
  <c r="M3" i="7"/>
  <c r="Q3" i="7"/>
  <c r="D4" i="7"/>
  <c r="I18" i="10"/>
  <c r="H19" i="10"/>
  <c r="G20" i="10"/>
  <c r="F21" i="10"/>
  <c r="E22" i="10"/>
  <c r="D23" i="10"/>
  <c r="C24" i="10"/>
  <c r="B25" i="10"/>
  <c r="A26" i="10"/>
  <c r="Q26" i="10"/>
  <c r="P27" i="10"/>
  <c r="O28" i="10"/>
  <c r="N29" i="10"/>
  <c r="M30" i="10"/>
  <c r="L31" i="10"/>
  <c r="K32" i="10"/>
  <c r="J33" i="10"/>
  <c r="I34" i="10"/>
  <c r="H35" i="10"/>
  <c r="G36" i="10"/>
  <c r="F37" i="10"/>
  <c r="E38" i="10"/>
  <c r="D39" i="10"/>
  <c r="C40" i="10"/>
  <c r="B41" i="10"/>
  <c r="A42" i="10"/>
  <c r="Q42" i="10"/>
  <c r="P43" i="10"/>
  <c r="O44" i="10"/>
  <c r="N45" i="10"/>
  <c r="M46" i="10"/>
  <c r="L47" i="10"/>
  <c r="K48" i="10"/>
  <c r="J49" i="10"/>
  <c r="I50" i="10"/>
  <c r="H51" i="10"/>
  <c r="G52" i="10"/>
  <c r="F53" i="10"/>
  <c r="P53" i="10"/>
  <c r="D54" i="10"/>
  <c r="I54" i="10"/>
  <c r="M54" i="10"/>
  <c r="Q54" i="10"/>
  <c r="D55" i="10"/>
  <c r="H55" i="10"/>
  <c r="L55" i="10"/>
  <c r="P55" i="10"/>
  <c r="C56" i="10"/>
  <c r="G56" i="10"/>
  <c r="K56" i="10"/>
  <c r="O56" i="10"/>
  <c r="B57" i="10"/>
  <c r="F57" i="10"/>
  <c r="J57" i="10"/>
  <c r="N57" i="10"/>
  <c r="A58" i="10"/>
  <c r="E58" i="10"/>
  <c r="I58" i="10"/>
  <c r="M58" i="10"/>
  <c r="Q58" i="10"/>
  <c r="D59" i="10"/>
  <c r="H59" i="10"/>
  <c r="L59" i="10"/>
  <c r="P59" i="10"/>
  <c r="C60" i="10"/>
  <c r="G60" i="10"/>
  <c r="K60" i="10"/>
  <c r="O60" i="10"/>
  <c r="B61" i="10"/>
  <c r="F61" i="10"/>
  <c r="J61" i="10"/>
  <c r="N61" i="10"/>
  <c r="A62" i="10"/>
  <c r="E62" i="10"/>
  <c r="I62" i="10"/>
  <c r="M62" i="10"/>
  <c r="Q62" i="10"/>
  <c r="D63" i="10"/>
  <c r="H63" i="10"/>
  <c r="L63" i="10"/>
  <c r="P63" i="10"/>
  <c r="C64" i="10"/>
  <c r="G64" i="10"/>
  <c r="K64" i="10"/>
  <c r="O64" i="10"/>
  <c r="B65" i="10"/>
  <c r="F65" i="10"/>
  <c r="J65" i="10"/>
  <c r="N65" i="10"/>
  <c r="A66" i="10"/>
  <c r="E66" i="10"/>
  <c r="I66" i="10"/>
  <c r="M66" i="10"/>
  <c r="Q66" i="10"/>
  <c r="D67" i="10"/>
  <c r="H67" i="10"/>
  <c r="L67" i="10"/>
  <c r="P67" i="10"/>
  <c r="C68" i="10"/>
  <c r="G68" i="10"/>
  <c r="K68" i="10"/>
  <c r="O68" i="10"/>
  <c r="B69" i="10"/>
  <c r="F69" i="10"/>
  <c r="J69" i="10"/>
  <c r="N69" i="10"/>
  <c r="A70" i="10"/>
  <c r="E70" i="10"/>
  <c r="I70" i="10"/>
  <c r="M70" i="10"/>
  <c r="Q70" i="10"/>
  <c r="D71" i="10"/>
  <c r="H71" i="10"/>
  <c r="L71" i="10"/>
  <c r="P71" i="10"/>
  <c r="C72" i="10"/>
  <c r="G72" i="10"/>
  <c r="K72" i="10"/>
  <c r="O72" i="10"/>
  <c r="B73" i="10"/>
  <c r="F73" i="10"/>
  <c r="J73" i="10"/>
  <c r="N73" i="10"/>
  <c r="A74" i="10"/>
  <c r="E74" i="10"/>
  <c r="I74" i="10"/>
  <c r="M74" i="10"/>
  <c r="Q74" i="10"/>
  <c r="D75" i="10"/>
  <c r="H75" i="10"/>
  <c r="L75" i="10"/>
  <c r="P75" i="10"/>
  <c r="C76" i="10"/>
  <c r="G76" i="10"/>
  <c r="K76" i="10"/>
  <c r="O76" i="10"/>
  <c r="B77" i="10"/>
  <c r="F77" i="10"/>
  <c r="J77" i="10"/>
  <c r="N77" i="10"/>
  <c r="A78" i="10"/>
  <c r="E78" i="10"/>
  <c r="I78" i="10"/>
  <c r="M78" i="10"/>
  <c r="Q78" i="10"/>
  <c r="D79" i="10"/>
  <c r="H79" i="10"/>
  <c r="L79" i="10"/>
  <c r="P79" i="10"/>
  <c r="C80" i="10"/>
  <c r="G80" i="10"/>
  <c r="K80" i="10"/>
  <c r="O80" i="10"/>
  <c r="B81" i="10"/>
  <c r="F81" i="10"/>
  <c r="J81" i="10"/>
  <c r="N81" i="10"/>
  <c r="A82" i="10"/>
  <c r="E82" i="10"/>
  <c r="I82" i="10"/>
  <c r="M82" i="10"/>
  <c r="Q82" i="10"/>
  <c r="D83" i="10"/>
  <c r="H83" i="10"/>
  <c r="L83" i="10"/>
  <c r="P83" i="10"/>
  <c r="C84" i="10"/>
  <c r="G84" i="10"/>
  <c r="K84" i="10"/>
  <c r="O84" i="10"/>
  <c r="B85" i="10"/>
  <c r="F85" i="10"/>
  <c r="J85" i="10"/>
  <c r="N85" i="10"/>
  <c r="A86" i="10"/>
  <c r="E86" i="10"/>
  <c r="I86" i="10"/>
  <c r="M86" i="10"/>
  <c r="Q86" i="10"/>
  <c r="D87" i="10"/>
  <c r="H87" i="10"/>
  <c r="L87" i="10"/>
  <c r="P87" i="10"/>
  <c r="C88" i="10"/>
  <c r="G88" i="10"/>
  <c r="K88" i="10"/>
  <c r="O88" i="10"/>
  <c r="B89" i="10"/>
  <c r="F89" i="10"/>
  <c r="J89" i="10"/>
  <c r="N89" i="10"/>
  <c r="A90" i="10"/>
  <c r="E90" i="10"/>
  <c r="I90" i="10"/>
  <c r="M90" i="10"/>
  <c r="Q90" i="10"/>
  <c r="D91" i="10"/>
  <c r="H91" i="10"/>
  <c r="L91" i="10"/>
  <c r="P91" i="10"/>
  <c r="C92" i="10"/>
  <c r="G92" i="10"/>
  <c r="K92" i="10"/>
  <c r="O92" i="10"/>
  <c r="B93" i="10"/>
  <c r="F93" i="10"/>
  <c r="J93" i="10"/>
  <c r="N93" i="10"/>
  <c r="A94" i="10"/>
  <c r="E94" i="10"/>
  <c r="I94" i="10"/>
  <c r="M94" i="10"/>
  <c r="Q94" i="10"/>
  <c r="D95" i="10"/>
  <c r="H95" i="10"/>
  <c r="L95" i="10"/>
  <c r="P95" i="10"/>
  <c r="C96" i="10"/>
  <c r="G96" i="10"/>
  <c r="K96" i="10"/>
  <c r="O96" i="10"/>
  <c r="B97" i="10"/>
  <c r="F97" i="10"/>
  <c r="J97" i="10"/>
  <c r="N97" i="10"/>
  <c r="A98" i="10"/>
  <c r="E98" i="10"/>
  <c r="I98" i="10"/>
  <c r="M98" i="10"/>
  <c r="Q98" i="10"/>
  <c r="D99" i="10"/>
  <c r="H99" i="10"/>
  <c r="L99" i="10"/>
  <c r="P99" i="10"/>
  <c r="C100" i="10"/>
  <c r="G100" i="10"/>
  <c r="K100" i="10"/>
  <c r="O100" i="10"/>
  <c r="C1" i="10"/>
  <c r="H1" i="10"/>
  <c r="M1" i="10"/>
  <c r="Q1" i="10"/>
  <c r="C2" i="2"/>
  <c r="H2" i="2"/>
  <c r="M2" i="2"/>
  <c r="Q2" i="2"/>
  <c r="D3" i="2"/>
  <c r="H3" i="2"/>
  <c r="L3" i="2"/>
  <c r="P3" i="2"/>
  <c r="C4" i="2"/>
  <c r="G4" i="2"/>
  <c r="K4" i="2"/>
  <c r="O4" i="2"/>
  <c r="B5" i="2"/>
  <c r="F5" i="2"/>
  <c r="J5" i="2"/>
  <c r="N5" i="2"/>
  <c r="A6" i="2"/>
  <c r="E6" i="2"/>
  <c r="I6" i="2"/>
  <c r="M6" i="2"/>
  <c r="Q6" i="2"/>
  <c r="D7" i="2"/>
  <c r="H7" i="2"/>
  <c r="L7" i="2"/>
  <c r="P7" i="2"/>
  <c r="C8" i="2"/>
  <c r="G8" i="2"/>
  <c r="K8" i="2"/>
  <c r="O8" i="2"/>
  <c r="B9" i="2"/>
  <c r="F9" i="2"/>
  <c r="J9" i="2"/>
  <c r="N9" i="2"/>
  <c r="A10" i="2"/>
  <c r="E10" i="2"/>
  <c r="I10" i="2"/>
  <c r="M10" i="2"/>
  <c r="Q10" i="2"/>
  <c r="D11" i="2"/>
  <c r="H11" i="2"/>
  <c r="L11" i="2"/>
  <c r="P11" i="2"/>
  <c r="C12" i="2"/>
  <c r="G12" i="2"/>
  <c r="K12" i="2"/>
  <c r="O12" i="2"/>
  <c r="B13" i="2"/>
  <c r="F13" i="2"/>
  <c r="J13" i="2"/>
  <c r="N13" i="2"/>
  <c r="A14" i="2"/>
  <c r="E14" i="2"/>
  <c r="I14" i="2"/>
  <c r="M14" i="2"/>
  <c r="Q14" i="2"/>
  <c r="D15" i="2"/>
  <c r="H15" i="2"/>
  <c r="L15" i="2"/>
  <c r="P15" i="2"/>
  <c r="C16" i="2"/>
  <c r="G16" i="2"/>
  <c r="K16" i="2"/>
  <c r="O16" i="2"/>
  <c r="B17" i="2"/>
  <c r="F17" i="2"/>
  <c r="J17" i="2"/>
  <c r="N17" i="2"/>
  <c r="A18" i="2"/>
  <c r="E18" i="2"/>
  <c r="I18" i="2"/>
  <c r="M18" i="2"/>
  <c r="Q18" i="2"/>
  <c r="D19" i="2"/>
  <c r="H19" i="2"/>
  <c r="L19" i="2"/>
  <c r="P19" i="2"/>
  <c r="C20" i="2"/>
  <c r="G20" i="2"/>
  <c r="K20" i="2"/>
  <c r="O20" i="2"/>
  <c r="B21" i="2"/>
  <c r="F21" i="2"/>
  <c r="J21" i="2"/>
  <c r="N21" i="2"/>
  <c r="A22" i="2"/>
  <c r="E22" i="2"/>
  <c r="I22" i="2"/>
  <c r="M22" i="2"/>
  <c r="Q22" i="2"/>
  <c r="D23" i="2"/>
  <c r="H23" i="2"/>
  <c r="L23" i="2"/>
  <c r="P23" i="2"/>
  <c r="C24" i="2"/>
  <c r="G24" i="2"/>
  <c r="K24" i="2"/>
  <c r="O24" i="2"/>
  <c r="B25" i="2"/>
  <c r="F25" i="2"/>
  <c r="J25" i="2"/>
  <c r="N25" i="2"/>
  <c r="A26" i="2"/>
  <c r="E26" i="2"/>
  <c r="I26" i="2"/>
  <c r="M26" i="2"/>
  <c r="Q26" i="2"/>
  <c r="D27" i="2"/>
  <c r="H27" i="2"/>
  <c r="L27" i="2"/>
  <c r="P27" i="2"/>
  <c r="C28" i="2"/>
  <c r="G28" i="2"/>
  <c r="K28" i="2"/>
  <c r="O28" i="2"/>
  <c r="B29" i="2"/>
  <c r="F29" i="2"/>
  <c r="J29" i="2"/>
  <c r="N29" i="2"/>
  <c r="A30" i="2"/>
  <c r="E30" i="2"/>
  <c r="I30" i="2"/>
  <c r="M30" i="2"/>
  <c r="Q30" i="2"/>
  <c r="D31" i="2"/>
  <c r="H31" i="2"/>
  <c r="L31" i="2"/>
  <c r="P31" i="2"/>
  <c r="C32" i="2"/>
  <c r="G32" i="2"/>
  <c r="K32" i="2"/>
  <c r="O32" i="2"/>
  <c r="B33" i="2"/>
  <c r="F33" i="2"/>
  <c r="J33" i="2"/>
  <c r="N33" i="2"/>
  <c r="A34" i="2"/>
  <c r="E34" i="2"/>
  <c r="I34" i="2"/>
  <c r="M34" i="2"/>
  <c r="Q34" i="2"/>
  <c r="D35" i="2"/>
  <c r="H35" i="2"/>
  <c r="L35" i="2"/>
  <c r="P35" i="2"/>
  <c r="C36" i="2"/>
  <c r="G36" i="2"/>
  <c r="K36" i="2"/>
  <c r="O36" i="2"/>
  <c r="B37" i="2"/>
  <c r="F37" i="2"/>
  <c r="J37" i="2"/>
  <c r="N37" i="2"/>
  <c r="A38" i="2"/>
  <c r="E38" i="2"/>
  <c r="I38" i="2"/>
  <c r="M38" i="2"/>
  <c r="Q38" i="2"/>
  <c r="D39" i="2"/>
  <c r="H39" i="2"/>
  <c r="L39" i="2"/>
  <c r="P39" i="2"/>
  <c r="C40" i="2"/>
  <c r="G40" i="2"/>
  <c r="K40" i="2"/>
  <c r="O40" i="2"/>
  <c r="B41" i="2"/>
  <c r="F41" i="2"/>
  <c r="J41" i="2"/>
  <c r="N41" i="2"/>
  <c r="A42" i="2"/>
  <c r="E42" i="2"/>
  <c r="I42" i="2"/>
  <c r="M42" i="2"/>
  <c r="Q42" i="2"/>
  <c r="D43" i="2"/>
  <c r="H43" i="2"/>
  <c r="L43" i="2"/>
  <c r="P43" i="2"/>
  <c r="C44" i="2"/>
  <c r="G44" i="2"/>
  <c r="K44" i="2"/>
  <c r="O44" i="2"/>
  <c r="B45" i="2"/>
  <c r="F45" i="2"/>
  <c r="J45" i="2"/>
  <c r="N45" i="2"/>
  <c r="A46" i="2"/>
  <c r="E46" i="2"/>
  <c r="I46" i="2"/>
  <c r="M46" i="2"/>
  <c r="Q46" i="2"/>
  <c r="D47" i="2"/>
  <c r="H47" i="2"/>
  <c r="L47" i="2"/>
  <c r="P47" i="2"/>
  <c r="C48" i="2"/>
  <c r="G48" i="2"/>
  <c r="K48" i="2"/>
  <c r="O48" i="2"/>
  <c r="B49" i="2"/>
  <c r="F49" i="2"/>
  <c r="J49" i="2"/>
  <c r="N49" i="2"/>
  <c r="A50" i="2"/>
  <c r="E50" i="2"/>
  <c r="I50" i="2"/>
  <c r="M50" i="2"/>
  <c r="Q50" i="2"/>
  <c r="D51" i="2"/>
  <c r="H51" i="2"/>
  <c r="L51" i="2"/>
  <c r="P51" i="2"/>
  <c r="C52" i="2"/>
  <c r="G52" i="2"/>
  <c r="K52" i="2"/>
  <c r="O52" i="2"/>
  <c r="B53" i="2"/>
  <c r="F53" i="2"/>
  <c r="J53" i="2"/>
  <c r="N53" i="2"/>
  <c r="A54" i="2"/>
  <c r="E54" i="2"/>
  <c r="I54" i="2"/>
  <c r="M54" i="2"/>
  <c r="Q54" i="2"/>
  <c r="D55" i="2"/>
  <c r="H55" i="2"/>
  <c r="L55" i="2"/>
  <c r="P55" i="2"/>
  <c r="C56" i="2"/>
  <c r="G56" i="2"/>
  <c r="K56" i="2"/>
  <c r="O56" i="2"/>
  <c r="B57" i="2"/>
  <c r="F57" i="2"/>
  <c r="J57" i="2"/>
  <c r="N57" i="2"/>
  <c r="A58" i="2"/>
  <c r="E58" i="2"/>
  <c r="I58" i="2"/>
  <c r="M58" i="2"/>
  <c r="Q58" i="2"/>
  <c r="D59" i="2"/>
  <c r="H59" i="2"/>
  <c r="L59" i="2"/>
  <c r="P59" i="2"/>
  <c r="C60" i="2"/>
  <c r="G60" i="2"/>
  <c r="K60" i="2"/>
  <c r="O60" i="2"/>
  <c r="B61" i="2"/>
  <c r="F61" i="2"/>
  <c r="J61" i="2"/>
  <c r="N61" i="2"/>
  <c r="A62" i="2"/>
  <c r="E62" i="2"/>
  <c r="I62" i="2"/>
  <c r="M62" i="2"/>
  <c r="Q62" i="2"/>
  <c r="D63" i="2"/>
  <c r="H63" i="2"/>
  <c r="L63" i="2"/>
  <c r="P63" i="2"/>
  <c r="C64" i="2"/>
  <c r="G64" i="2"/>
  <c r="K64" i="2"/>
  <c r="O64" i="2"/>
  <c r="B65" i="2"/>
  <c r="F65" i="2"/>
  <c r="J65" i="2"/>
  <c r="N65" i="2"/>
  <c r="A66" i="2"/>
  <c r="E66" i="2"/>
  <c r="I66" i="2"/>
  <c r="M66" i="2"/>
  <c r="Q66" i="2"/>
  <c r="D67" i="2"/>
  <c r="H67" i="2"/>
  <c r="L67" i="2"/>
  <c r="P67" i="2"/>
  <c r="C68" i="2"/>
  <c r="G68" i="2"/>
  <c r="K68" i="2"/>
  <c r="O68" i="2"/>
  <c r="B69" i="2"/>
  <c r="F69" i="2"/>
  <c r="J69" i="2"/>
  <c r="N69" i="2"/>
  <c r="A70" i="2"/>
  <c r="E70" i="2"/>
  <c r="I70" i="2"/>
  <c r="M70" i="2"/>
  <c r="Q70" i="2"/>
  <c r="D71" i="2"/>
  <c r="H71" i="2"/>
  <c r="L71" i="2"/>
  <c r="P71" i="2"/>
  <c r="C72" i="2"/>
  <c r="G72" i="2"/>
  <c r="K72" i="2"/>
  <c r="O72" i="2"/>
  <c r="B73" i="2"/>
  <c r="F73" i="2"/>
  <c r="J73" i="2"/>
  <c r="N73" i="2"/>
  <c r="A74" i="2"/>
  <c r="E74" i="2"/>
  <c r="I74" i="2"/>
  <c r="M74" i="2"/>
  <c r="Q74" i="2"/>
  <c r="D75" i="2"/>
  <c r="H75" i="2"/>
  <c r="L75" i="2"/>
  <c r="P75" i="2"/>
  <c r="C76" i="2"/>
  <c r="G76" i="2"/>
  <c r="K76" i="2"/>
  <c r="O76" i="2"/>
  <c r="B77" i="2"/>
  <c r="F77" i="2"/>
  <c r="J77" i="2"/>
  <c r="N77" i="2"/>
  <c r="A78" i="2"/>
  <c r="E78" i="2"/>
  <c r="I78" i="2"/>
  <c r="M78" i="2"/>
  <c r="Q78" i="2"/>
  <c r="D79" i="2"/>
  <c r="H79" i="2"/>
  <c r="L79" i="2"/>
  <c r="P79" i="2"/>
  <c r="C80" i="2"/>
  <c r="G80" i="2"/>
  <c r="K80" i="2"/>
  <c r="O80" i="2"/>
  <c r="B81" i="2"/>
  <c r="F81" i="2"/>
  <c r="J81" i="2"/>
  <c r="N81" i="2"/>
  <c r="A82" i="2"/>
  <c r="E82" i="2"/>
  <c r="I82" i="2"/>
  <c r="M82" i="2"/>
  <c r="Q82" i="2"/>
  <c r="D83" i="2"/>
  <c r="H83" i="2"/>
  <c r="L83" i="2"/>
  <c r="P83" i="2"/>
  <c r="C84" i="2"/>
  <c r="G84" i="2"/>
  <c r="K84" i="2"/>
  <c r="O84" i="2"/>
  <c r="B85" i="2"/>
  <c r="F85" i="2"/>
  <c r="J85" i="2"/>
  <c r="N85" i="2"/>
  <c r="A86" i="2"/>
  <c r="E86" i="2"/>
  <c r="I86" i="2"/>
  <c r="M86" i="2"/>
  <c r="Q86" i="2"/>
  <c r="D87" i="2"/>
  <c r="H87" i="2"/>
  <c r="L87" i="2"/>
  <c r="P87" i="2"/>
  <c r="C88" i="2"/>
  <c r="G88" i="2"/>
  <c r="K88" i="2"/>
  <c r="O88" i="2"/>
  <c r="B89" i="2"/>
  <c r="F89" i="2"/>
  <c r="J89" i="2"/>
  <c r="N89" i="2"/>
  <c r="A90" i="2"/>
  <c r="E90" i="2"/>
  <c r="I90" i="2"/>
  <c r="M90" i="2"/>
  <c r="Q90" i="2"/>
  <c r="D91" i="2"/>
  <c r="H91" i="2"/>
  <c r="L91" i="2"/>
  <c r="P91" i="2"/>
  <c r="C92" i="2"/>
  <c r="G92" i="2"/>
  <c r="K92" i="2"/>
  <c r="O92" i="2"/>
  <c r="B93" i="2"/>
  <c r="F93" i="2"/>
  <c r="J93" i="2"/>
  <c r="N93" i="2"/>
  <c r="A94" i="2"/>
  <c r="E94" i="2"/>
  <c r="I94" i="2"/>
  <c r="M94" i="2"/>
  <c r="Q94" i="2"/>
  <c r="D95" i="2"/>
  <c r="H95" i="2"/>
  <c r="L95" i="2"/>
  <c r="P95" i="2"/>
  <c r="C96" i="2"/>
  <c r="G96" i="2"/>
  <c r="K96" i="2"/>
  <c r="O96" i="2"/>
  <c r="B97" i="2"/>
  <c r="A98" i="2"/>
  <c r="Q98" i="2"/>
  <c r="P99" i="2"/>
  <c r="O100" i="2"/>
  <c r="Q1" i="2"/>
  <c r="C2" i="7"/>
  <c r="K2" i="7"/>
  <c r="B3" i="7"/>
  <c r="J3" i="7"/>
  <c r="A4" i="7"/>
  <c r="G4" i="7"/>
  <c r="K4" i="7"/>
  <c r="O4" i="7"/>
  <c r="B5" i="7"/>
  <c r="F5" i="7"/>
  <c r="J5" i="7"/>
  <c r="N5" i="7"/>
  <c r="A6" i="7"/>
  <c r="E6" i="7"/>
  <c r="I6" i="7"/>
  <c r="M6" i="7"/>
  <c r="Q6" i="7"/>
  <c r="D7" i="7"/>
  <c r="H7" i="7"/>
  <c r="L7" i="7"/>
  <c r="P7" i="7"/>
  <c r="C8" i="7"/>
  <c r="G8" i="7"/>
  <c r="K8" i="7"/>
  <c r="O8" i="7"/>
  <c r="B9" i="7"/>
  <c r="F9" i="7"/>
  <c r="J9" i="7"/>
  <c r="N9" i="7"/>
  <c r="A10" i="7"/>
  <c r="E10" i="7"/>
  <c r="I10" i="7"/>
  <c r="M10" i="7"/>
  <c r="Q10" i="7"/>
  <c r="D11" i="7"/>
  <c r="H11" i="7"/>
  <c r="L11" i="7"/>
  <c r="P11" i="7"/>
  <c r="C12" i="7"/>
  <c r="G12" i="7"/>
  <c r="K12" i="7"/>
  <c r="O12" i="7"/>
  <c r="B13" i="7"/>
  <c r="F13" i="7"/>
  <c r="J13" i="7"/>
  <c r="N13" i="7"/>
  <c r="A14" i="7"/>
  <c r="E14" i="7"/>
  <c r="I14" i="7"/>
  <c r="M14" i="7"/>
  <c r="Q14" i="7"/>
  <c r="D15" i="7"/>
  <c r="H15" i="7"/>
  <c r="L15" i="7"/>
  <c r="P15" i="7"/>
  <c r="C16" i="7"/>
  <c r="G16" i="7"/>
  <c r="K16" i="7"/>
  <c r="O16" i="7"/>
  <c r="B17" i="7"/>
  <c r="F17" i="7"/>
  <c r="J17" i="7"/>
  <c r="N17" i="7"/>
  <c r="A18" i="7"/>
  <c r="E18" i="7"/>
  <c r="I18" i="7"/>
  <c r="M18" i="7"/>
  <c r="Q18" i="7"/>
  <c r="D19" i="7"/>
  <c r="H19" i="7"/>
  <c r="L19" i="7"/>
  <c r="P19" i="7"/>
  <c r="C20" i="7"/>
  <c r="G20" i="7"/>
  <c r="K20" i="7"/>
  <c r="O20" i="7"/>
  <c r="B21" i="7"/>
  <c r="F21" i="7"/>
  <c r="J21" i="7"/>
  <c r="N21" i="7"/>
  <c r="A22" i="7"/>
  <c r="E22" i="7"/>
  <c r="I22" i="7"/>
  <c r="M22" i="7"/>
  <c r="Q22" i="7"/>
  <c r="D23" i="7"/>
  <c r="H23" i="7"/>
  <c r="L23" i="7"/>
  <c r="P23" i="7"/>
  <c r="C24" i="7"/>
  <c r="G24" i="7"/>
  <c r="K24" i="7"/>
  <c r="O24" i="7"/>
  <c r="B25" i="7"/>
  <c r="F25" i="7"/>
  <c r="J25" i="7"/>
  <c r="N25" i="7"/>
  <c r="A26" i="7"/>
  <c r="E26" i="7"/>
  <c r="I26" i="7"/>
  <c r="M26" i="7"/>
  <c r="Q26" i="7"/>
  <c r="D27" i="7"/>
  <c r="H27" i="7"/>
  <c r="L27" i="7"/>
  <c r="P27" i="7"/>
  <c r="C28" i="7"/>
  <c r="G28" i="7"/>
  <c r="K28" i="7"/>
  <c r="O28" i="7"/>
  <c r="B29" i="7"/>
  <c r="F29" i="7"/>
  <c r="J29" i="7"/>
  <c r="N29" i="7"/>
  <c r="A30" i="7"/>
  <c r="E30" i="7"/>
  <c r="I30" i="7"/>
  <c r="M30" i="7"/>
  <c r="Q30" i="7"/>
  <c r="D31" i="7"/>
  <c r="H31" i="7"/>
  <c r="L31" i="7"/>
  <c r="P31" i="7"/>
  <c r="C32" i="7"/>
  <c r="G32" i="7"/>
  <c r="K32" i="7"/>
  <c r="O32" i="7"/>
  <c r="B33" i="7"/>
  <c r="F33" i="7"/>
  <c r="J33" i="7"/>
  <c r="N33" i="7"/>
  <c r="A34" i="7"/>
  <c r="E34" i="7"/>
  <c r="I34" i="7"/>
  <c r="M34" i="7"/>
  <c r="Q34" i="7"/>
  <c r="D35" i="7"/>
  <c r="H35" i="7"/>
  <c r="L35" i="7"/>
  <c r="P35" i="7"/>
  <c r="C36" i="7"/>
  <c r="G36" i="7"/>
  <c r="K36" i="7"/>
  <c r="O36" i="7"/>
  <c r="B37" i="7"/>
  <c r="F37" i="7"/>
  <c r="J37" i="7"/>
  <c r="N37" i="7"/>
  <c r="A38" i="7"/>
  <c r="E38" i="7"/>
  <c r="I38" i="7"/>
  <c r="M38" i="7"/>
  <c r="Q38" i="7"/>
  <c r="D39" i="7"/>
  <c r="H39" i="7"/>
  <c r="L39" i="7"/>
  <c r="P39" i="7"/>
  <c r="C40" i="7"/>
  <c r="G40" i="7"/>
  <c r="K40" i="7"/>
  <c r="O40" i="7"/>
  <c r="B41" i="7"/>
  <c r="F41" i="7"/>
  <c r="J41" i="7"/>
  <c r="N41" i="7"/>
  <c r="A42" i="7"/>
  <c r="E42" i="7"/>
  <c r="I42" i="7"/>
  <c r="M42" i="7"/>
  <c r="Q42" i="7"/>
  <c r="D43" i="7"/>
  <c r="H43" i="7"/>
  <c r="L43" i="7"/>
  <c r="P43" i="7"/>
  <c r="C44" i="7"/>
  <c r="G44" i="7"/>
  <c r="K44" i="7"/>
  <c r="O44" i="7"/>
  <c r="B45" i="7"/>
  <c r="F45" i="7"/>
  <c r="J45" i="7"/>
  <c r="N45" i="7"/>
  <c r="A46" i="7"/>
  <c r="E46" i="7"/>
  <c r="I46" i="7"/>
  <c r="M46" i="7"/>
  <c r="Q46" i="7"/>
  <c r="D47" i="7"/>
  <c r="H47" i="7"/>
  <c r="L47" i="7"/>
  <c r="P47" i="7"/>
  <c r="C48" i="7"/>
  <c r="G48" i="7"/>
  <c r="K48" i="7"/>
  <c r="O48" i="7"/>
  <c r="B49" i="7"/>
  <c r="F49" i="7"/>
  <c r="J49" i="7"/>
  <c r="N49" i="7"/>
  <c r="A50" i="7"/>
  <c r="E50" i="7"/>
  <c r="I50" i="7"/>
  <c r="M50" i="7"/>
  <c r="Q50" i="7"/>
  <c r="D51" i="7"/>
  <c r="H51" i="7"/>
  <c r="L51" i="7"/>
  <c r="P51" i="7"/>
  <c r="C52" i="7"/>
  <c r="G52" i="7"/>
  <c r="K52" i="7"/>
  <c r="O52" i="7"/>
  <c r="B53" i="7"/>
  <c r="F53" i="7"/>
  <c r="J53" i="7"/>
  <c r="N53" i="7"/>
  <c r="A54" i="7"/>
  <c r="E54" i="7"/>
  <c r="I54" i="7"/>
  <c r="M54" i="7"/>
  <c r="Q54" i="7"/>
  <c r="D55" i="7"/>
  <c r="H55" i="7"/>
  <c r="L55" i="7"/>
  <c r="P55" i="7"/>
  <c r="C56" i="7"/>
  <c r="G56" i="7"/>
  <c r="K56" i="7"/>
  <c r="O56" i="7"/>
  <c r="B57" i="7"/>
  <c r="F57" i="7"/>
  <c r="J57" i="7"/>
  <c r="N57" i="7"/>
  <c r="A58" i="7"/>
  <c r="E58" i="7"/>
  <c r="I58" i="7"/>
  <c r="M58" i="7"/>
  <c r="Q58" i="7"/>
  <c r="D59" i="7"/>
  <c r="H59" i="7"/>
  <c r="L59" i="7"/>
  <c r="P59" i="7"/>
  <c r="C60" i="7"/>
  <c r="G60" i="7"/>
  <c r="K60" i="7"/>
  <c r="O60" i="7"/>
  <c r="B61" i="7"/>
  <c r="F61" i="7"/>
  <c r="J61" i="7"/>
  <c r="N61" i="7"/>
  <c r="A62" i="7"/>
  <c r="E62" i="7"/>
  <c r="I62" i="7"/>
  <c r="M62" i="7"/>
  <c r="Q62" i="7"/>
  <c r="D63" i="7"/>
  <c r="H63" i="7"/>
  <c r="L63" i="7"/>
  <c r="P63" i="7"/>
  <c r="C64" i="7"/>
  <c r="G64" i="7"/>
  <c r="K64" i="7"/>
  <c r="O64" i="7"/>
  <c r="B65" i="7"/>
  <c r="F65" i="7"/>
  <c r="J65" i="7"/>
  <c r="N65" i="7"/>
  <c r="A66" i="7"/>
  <c r="E66" i="7"/>
  <c r="I66" i="7"/>
  <c r="M66" i="7"/>
  <c r="Q66" i="7"/>
  <c r="D67" i="7"/>
  <c r="H67" i="7"/>
  <c r="L67" i="7"/>
  <c r="P67" i="7"/>
  <c r="C68" i="7"/>
  <c r="G68" i="7"/>
  <c r="K68" i="7"/>
  <c r="O68" i="7"/>
  <c r="B69" i="7"/>
  <c r="F69" i="7"/>
  <c r="J69" i="7"/>
  <c r="N69" i="7"/>
  <c r="A70" i="7"/>
  <c r="E70" i="7"/>
  <c r="I70" i="7"/>
  <c r="M70" i="7"/>
  <c r="Q70" i="7"/>
  <c r="D71" i="7"/>
  <c r="H71" i="7"/>
  <c r="L71" i="7"/>
  <c r="P71" i="7"/>
  <c r="C72" i="7"/>
  <c r="G72" i="7"/>
  <c r="K72" i="7"/>
  <c r="O72" i="7"/>
  <c r="B73" i="7"/>
  <c r="F73" i="7"/>
  <c r="J73" i="7"/>
  <c r="N73" i="7"/>
  <c r="A74" i="7"/>
  <c r="E74" i="7"/>
  <c r="I74" i="7"/>
  <c r="M74" i="7"/>
  <c r="Q74" i="7"/>
  <c r="D75" i="7"/>
  <c r="H75" i="7"/>
  <c r="L75" i="7"/>
  <c r="P75" i="7"/>
  <c r="C76" i="7"/>
  <c r="G76" i="7"/>
  <c r="K76" i="7"/>
  <c r="O76" i="7"/>
  <c r="B77" i="7"/>
  <c r="F77" i="7"/>
  <c r="J77" i="7"/>
  <c r="N77" i="7"/>
  <c r="A78" i="7"/>
  <c r="E78" i="7"/>
  <c r="I78" i="7"/>
  <c r="M78" i="7"/>
  <c r="Q78" i="7"/>
  <c r="D79" i="7"/>
  <c r="H79" i="7"/>
  <c r="L79" i="7"/>
  <c r="P79" i="7"/>
  <c r="C80" i="7"/>
  <c r="G80" i="7"/>
  <c r="K80" i="7"/>
  <c r="O80" i="7"/>
  <c r="B81" i="7"/>
  <c r="F81" i="7"/>
  <c r="J81" i="7"/>
  <c r="N81" i="7"/>
  <c r="A82" i="7"/>
  <c r="E82" i="7"/>
  <c r="I82" i="7"/>
  <c r="M82" i="7"/>
  <c r="Q82" i="7"/>
  <c r="D83" i="7"/>
  <c r="H83" i="7"/>
  <c r="L83" i="7"/>
  <c r="P83" i="7"/>
  <c r="C84" i="7"/>
  <c r="G84" i="7"/>
  <c r="K84" i="7"/>
  <c r="O84" i="7"/>
  <c r="B85" i="7"/>
  <c r="F85" i="7"/>
  <c r="J85" i="7"/>
  <c r="N85" i="7"/>
  <c r="A86" i="7"/>
  <c r="E86" i="7"/>
  <c r="I86" i="7"/>
  <c r="M86" i="7"/>
  <c r="Q86" i="7"/>
  <c r="D87" i="7"/>
  <c r="H87" i="7"/>
  <c r="L87" i="7"/>
  <c r="P87" i="7"/>
  <c r="C88" i="7"/>
  <c r="G88" i="7"/>
  <c r="K88" i="7"/>
  <c r="O88" i="7"/>
  <c r="B89" i="7"/>
  <c r="F89" i="7"/>
  <c r="J89" i="7"/>
  <c r="N89" i="7"/>
  <c r="A90" i="7"/>
  <c r="E90" i="7"/>
  <c r="I90" i="7"/>
  <c r="M90" i="7"/>
  <c r="Q90" i="7"/>
  <c r="D91" i="7"/>
  <c r="H91" i="7"/>
  <c r="L91" i="7"/>
  <c r="P91" i="7"/>
  <c r="C92" i="7"/>
  <c r="G92" i="7"/>
  <c r="K92" i="7"/>
  <c r="O92" i="7"/>
  <c r="B93" i="7"/>
  <c r="F93" i="7"/>
  <c r="J93" i="7"/>
  <c r="N93" i="7"/>
  <c r="A94" i="7"/>
  <c r="E94" i="7"/>
  <c r="I94" i="7"/>
  <c r="M94" i="7"/>
  <c r="Q94" i="7"/>
  <c r="D95" i="7"/>
  <c r="H95" i="7"/>
  <c r="L95" i="7"/>
  <c r="P95" i="7"/>
  <c r="C96" i="7"/>
  <c r="G96" i="7"/>
  <c r="K96" i="7"/>
  <c r="O96" i="7"/>
  <c r="B97" i="7"/>
  <c r="F97" i="7"/>
  <c r="J97" i="7"/>
  <c r="N97" i="7"/>
  <c r="A98" i="7"/>
  <c r="E98" i="7"/>
  <c r="I98" i="7"/>
  <c r="M98" i="7"/>
  <c r="Q98" i="7"/>
  <c r="D99" i="7"/>
  <c r="H99" i="7"/>
  <c r="L99" i="7"/>
  <c r="P99" i="7"/>
  <c r="C100" i="7"/>
  <c r="G100" i="7"/>
  <c r="K100" i="7"/>
  <c r="O100" i="7"/>
  <c r="C1" i="7"/>
  <c r="I1" i="7"/>
  <c r="N1" i="7"/>
  <c r="A1" i="7"/>
  <c r="E2" i="6"/>
  <c r="J2" i="6"/>
  <c r="O2" i="6"/>
  <c r="B3" i="6"/>
  <c r="F3" i="6"/>
  <c r="F97" i="2"/>
  <c r="E98" i="2"/>
  <c r="D99" i="2"/>
  <c r="C100" i="2"/>
  <c r="C1" i="2"/>
  <c r="D2" i="7"/>
  <c r="L2" i="7"/>
  <c r="C3" i="7"/>
  <c r="K3" i="7"/>
  <c r="B4" i="7"/>
  <c r="H4" i="7"/>
  <c r="L4" i="7"/>
  <c r="P4" i="7"/>
  <c r="C5" i="7"/>
  <c r="G5" i="7"/>
  <c r="K5" i="7"/>
  <c r="O5" i="7"/>
  <c r="B6" i="7"/>
  <c r="F6" i="7"/>
  <c r="J6" i="7"/>
  <c r="N6" i="7"/>
  <c r="A7" i="7"/>
  <c r="E7" i="7"/>
  <c r="I7" i="7"/>
  <c r="M7" i="7"/>
  <c r="Q7" i="7"/>
  <c r="D8" i="7"/>
  <c r="H8" i="7"/>
  <c r="L8" i="7"/>
  <c r="P8" i="7"/>
  <c r="C9" i="7"/>
  <c r="G9" i="7"/>
  <c r="K9" i="7"/>
  <c r="O9" i="7"/>
  <c r="B10" i="7"/>
  <c r="F10" i="7"/>
  <c r="J10" i="7"/>
  <c r="N10" i="7"/>
  <c r="A11" i="7"/>
  <c r="E11" i="7"/>
  <c r="I11" i="7"/>
  <c r="M11" i="7"/>
  <c r="Q11" i="7"/>
  <c r="D12" i="7"/>
  <c r="H12" i="7"/>
  <c r="L12" i="7"/>
  <c r="P12" i="7"/>
  <c r="C13" i="7"/>
  <c r="G13" i="7"/>
  <c r="K13" i="7"/>
  <c r="O13" i="7"/>
  <c r="B14" i="7"/>
  <c r="F14" i="7"/>
  <c r="J14" i="7"/>
  <c r="N14" i="7"/>
  <c r="A15" i="7"/>
  <c r="E15" i="7"/>
  <c r="I15" i="7"/>
  <c r="M15" i="7"/>
  <c r="Q15" i="7"/>
  <c r="D16" i="7"/>
  <c r="H16" i="7"/>
  <c r="L16" i="7"/>
  <c r="P16" i="7"/>
  <c r="C17" i="7"/>
  <c r="G17" i="7"/>
  <c r="K17" i="7"/>
  <c r="O17" i="7"/>
  <c r="B18" i="7"/>
  <c r="F18" i="7"/>
  <c r="J18" i="7"/>
  <c r="N18" i="7"/>
  <c r="A19" i="7"/>
  <c r="E19" i="7"/>
  <c r="I19" i="7"/>
  <c r="M19" i="7"/>
  <c r="Q19" i="7"/>
  <c r="D20" i="7"/>
  <c r="H20" i="7"/>
  <c r="L20" i="7"/>
  <c r="P20" i="7"/>
  <c r="C21" i="7"/>
  <c r="G21" i="7"/>
  <c r="K21" i="7"/>
  <c r="O21" i="7"/>
  <c r="B22" i="7"/>
  <c r="F22" i="7"/>
  <c r="J22" i="7"/>
  <c r="N22" i="7"/>
  <c r="A23" i="7"/>
  <c r="E23" i="7"/>
  <c r="I23" i="7"/>
  <c r="M23" i="7"/>
  <c r="Q23" i="7"/>
  <c r="D24" i="7"/>
  <c r="H24" i="7"/>
  <c r="L24" i="7"/>
  <c r="P24" i="7"/>
  <c r="C25" i="7"/>
  <c r="G25" i="7"/>
  <c r="K25" i="7"/>
  <c r="O25" i="7"/>
  <c r="B26" i="7"/>
  <c r="F26" i="7"/>
  <c r="J26" i="7"/>
  <c r="N26" i="7"/>
  <c r="A27" i="7"/>
  <c r="E27" i="7"/>
  <c r="I27" i="7"/>
  <c r="M27" i="7"/>
  <c r="Q27" i="7"/>
  <c r="D28" i="7"/>
  <c r="H28" i="7"/>
  <c r="L28" i="7"/>
  <c r="P28" i="7"/>
  <c r="C29" i="7"/>
  <c r="G29" i="7"/>
  <c r="K29" i="7"/>
  <c r="O29" i="7"/>
  <c r="B30" i="7"/>
  <c r="F30" i="7"/>
  <c r="J30" i="7"/>
  <c r="N30" i="7"/>
  <c r="A31" i="7"/>
  <c r="E31" i="7"/>
  <c r="I31" i="7"/>
  <c r="M31" i="7"/>
  <c r="Q31" i="7"/>
  <c r="D32" i="7"/>
  <c r="H32" i="7"/>
  <c r="L32" i="7"/>
  <c r="P32" i="7"/>
  <c r="C33" i="7"/>
  <c r="G33" i="7"/>
  <c r="K33" i="7"/>
  <c r="O33" i="7"/>
  <c r="B34" i="7"/>
  <c r="F34" i="7"/>
  <c r="J34" i="7"/>
  <c r="N34" i="7"/>
  <c r="A35" i="7"/>
  <c r="E35" i="7"/>
  <c r="I35" i="7"/>
  <c r="M35" i="7"/>
  <c r="Q35" i="7"/>
  <c r="D36" i="7"/>
  <c r="H36" i="7"/>
  <c r="L36" i="7"/>
  <c r="P36" i="7"/>
  <c r="C37" i="7"/>
  <c r="G37" i="7"/>
  <c r="K37" i="7"/>
  <c r="O37" i="7"/>
  <c r="B38" i="7"/>
  <c r="F38" i="7"/>
  <c r="J38" i="7"/>
  <c r="N38" i="7"/>
  <c r="A39" i="7"/>
  <c r="E39" i="7"/>
  <c r="I39" i="7"/>
  <c r="M39" i="7"/>
  <c r="Q39" i="7"/>
  <c r="D40" i="7"/>
  <c r="H40" i="7"/>
  <c r="L40" i="7"/>
  <c r="P40" i="7"/>
  <c r="C41" i="7"/>
  <c r="G41" i="7"/>
  <c r="K41" i="7"/>
  <c r="O41" i="7"/>
  <c r="B42" i="7"/>
  <c r="F42" i="7"/>
  <c r="J42" i="7"/>
  <c r="N42" i="7"/>
  <c r="A43" i="7"/>
  <c r="E43" i="7"/>
  <c r="I43" i="7"/>
  <c r="M43" i="7"/>
  <c r="Q43" i="7"/>
  <c r="D44" i="7"/>
  <c r="H44" i="7"/>
  <c r="L44" i="7"/>
  <c r="P44" i="7"/>
  <c r="C45" i="7"/>
  <c r="G45" i="7"/>
  <c r="K45" i="7"/>
  <c r="O45" i="7"/>
  <c r="B46" i="7"/>
  <c r="F46" i="7"/>
  <c r="J46" i="7"/>
  <c r="N46" i="7"/>
  <c r="A47" i="7"/>
  <c r="E47" i="7"/>
  <c r="I47" i="7"/>
  <c r="M47" i="7"/>
  <c r="Q47" i="7"/>
  <c r="D48" i="7"/>
  <c r="H48" i="7"/>
  <c r="L48" i="7"/>
  <c r="P48" i="7"/>
  <c r="C49" i="7"/>
  <c r="G49" i="7"/>
  <c r="K49" i="7"/>
  <c r="O49" i="7"/>
  <c r="B50" i="7"/>
  <c r="F50" i="7"/>
  <c r="J50" i="7"/>
  <c r="N50" i="7"/>
  <c r="A51" i="7"/>
  <c r="E51" i="7"/>
  <c r="I51" i="7"/>
  <c r="M51" i="7"/>
  <c r="Q51" i="7"/>
  <c r="D52" i="7"/>
  <c r="H52" i="7"/>
  <c r="L52" i="7"/>
  <c r="P52" i="7"/>
  <c r="C53" i="7"/>
  <c r="G53" i="7"/>
  <c r="K53" i="7"/>
  <c r="O53" i="7"/>
  <c r="B54" i="7"/>
  <c r="F54" i="7"/>
  <c r="J54" i="7"/>
  <c r="N54" i="7"/>
  <c r="A55" i="7"/>
  <c r="E55" i="7"/>
  <c r="I55" i="7"/>
  <c r="M55" i="7"/>
  <c r="Q55" i="7"/>
  <c r="D56" i="7"/>
  <c r="H56" i="7"/>
  <c r="L56" i="7"/>
  <c r="P56" i="7"/>
  <c r="C57" i="7"/>
  <c r="G57" i="7"/>
  <c r="K57" i="7"/>
  <c r="O57" i="7"/>
  <c r="B58" i="7"/>
  <c r="F58" i="7"/>
  <c r="J58" i="7"/>
  <c r="N58" i="7"/>
  <c r="A59" i="7"/>
  <c r="E59" i="7"/>
  <c r="I59" i="7"/>
  <c r="M59" i="7"/>
  <c r="Q59" i="7"/>
  <c r="D60" i="7"/>
  <c r="H60" i="7"/>
  <c r="L60" i="7"/>
  <c r="P60" i="7"/>
  <c r="C61" i="7"/>
  <c r="G61" i="7"/>
  <c r="K61" i="7"/>
  <c r="O61" i="7"/>
  <c r="B62" i="7"/>
  <c r="F62" i="7"/>
  <c r="J62" i="7"/>
  <c r="N62" i="7"/>
  <c r="A63" i="7"/>
  <c r="E63" i="7"/>
  <c r="I63" i="7"/>
  <c r="M63" i="7"/>
  <c r="Q63" i="7"/>
  <c r="D64" i="7"/>
  <c r="H64" i="7"/>
  <c r="L64" i="7"/>
  <c r="P64" i="7"/>
  <c r="C65" i="7"/>
  <c r="G65" i="7"/>
  <c r="K65" i="7"/>
  <c r="O65" i="7"/>
  <c r="B66" i="7"/>
  <c r="F66" i="7"/>
  <c r="J66" i="7"/>
  <c r="N66" i="7"/>
  <c r="A67" i="7"/>
  <c r="E67" i="7"/>
  <c r="I67" i="7"/>
  <c r="M67" i="7"/>
  <c r="Q67" i="7"/>
  <c r="D68" i="7"/>
  <c r="H68" i="7"/>
  <c r="L68" i="7"/>
  <c r="P68" i="7"/>
  <c r="C69" i="7"/>
  <c r="G69" i="7"/>
  <c r="K69" i="7"/>
  <c r="O69" i="7"/>
  <c r="B70" i="7"/>
  <c r="F70" i="7"/>
  <c r="J70" i="7"/>
  <c r="N70" i="7"/>
  <c r="A71" i="7"/>
  <c r="E71" i="7"/>
  <c r="I71" i="7"/>
  <c r="M71" i="7"/>
  <c r="Q71" i="7"/>
  <c r="D72" i="7"/>
  <c r="H72" i="7"/>
  <c r="L72" i="7"/>
  <c r="P72" i="7"/>
  <c r="C73" i="7"/>
  <c r="G73" i="7"/>
  <c r="K73" i="7"/>
  <c r="O73" i="7"/>
  <c r="B74" i="7"/>
  <c r="F74" i="7"/>
  <c r="J74" i="7"/>
  <c r="N74" i="7"/>
  <c r="A75" i="7"/>
  <c r="E75" i="7"/>
  <c r="I75" i="7"/>
  <c r="M75" i="7"/>
  <c r="Q75" i="7"/>
  <c r="D76" i="7"/>
  <c r="H76" i="7"/>
  <c r="L76" i="7"/>
  <c r="P76" i="7"/>
  <c r="C77" i="7"/>
  <c r="G77" i="7"/>
  <c r="K77" i="7"/>
  <c r="O77" i="7"/>
  <c r="B78" i="7"/>
  <c r="F78" i="7"/>
  <c r="J78" i="7"/>
  <c r="N78" i="7"/>
  <c r="A79" i="7"/>
  <c r="E79" i="7"/>
  <c r="I79" i="7"/>
  <c r="M79" i="7"/>
  <c r="Q79" i="7"/>
  <c r="D80" i="7"/>
  <c r="H80" i="7"/>
  <c r="L80" i="7"/>
  <c r="P80" i="7"/>
  <c r="C81" i="7"/>
  <c r="G81" i="7"/>
  <c r="K81" i="7"/>
  <c r="O81" i="7"/>
  <c r="B82" i="7"/>
  <c r="F82" i="7"/>
  <c r="J82" i="7"/>
  <c r="N82" i="7"/>
  <c r="A83" i="7"/>
  <c r="E83" i="7"/>
  <c r="I83" i="7"/>
  <c r="M83" i="7"/>
  <c r="Q83" i="7"/>
  <c r="D84" i="7"/>
  <c r="H84" i="7"/>
  <c r="L84" i="7"/>
  <c r="P84" i="7"/>
  <c r="C85" i="7"/>
  <c r="G85" i="7"/>
  <c r="K85" i="7"/>
  <c r="O85" i="7"/>
  <c r="B86" i="7"/>
  <c r="F86" i="7"/>
  <c r="J86" i="7"/>
  <c r="N86" i="7"/>
  <c r="A87" i="7"/>
  <c r="E87" i="7"/>
  <c r="I87" i="7"/>
  <c r="M87" i="7"/>
  <c r="Q87" i="7"/>
  <c r="D88" i="7"/>
  <c r="H88" i="7"/>
  <c r="L88" i="7"/>
  <c r="P88" i="7"/>
  <c r="C89" i="7"/>
  <c r="G89" i="7"/>
  <c r="K89" i="7"/>
  <c r="O89" i="7"/>
  <c r="B90" i="7"/>
  <c r="F90" i="7"/>
  <c r="J90" i="7"/>
  <c r="N90" i="7"/>
  <c r="A91" i="7"/>
  <c r="E91" i="7"/>
  <c r="I91" i="7"/>
  <c r="M91" i="7"/>
  <c r="Q91" i="7"/>
  <c r="D92" i="7"/>
  <c r="H92" i="7"/>
  <c r="L92" i="7"/>
  <c r="P92" i="7"/>
  <c r="C93" i="7"/>
  <c r="G93" i="7"/>
  <c r="K93" i="7"/>
  <c r="O93" i="7"/>
  <c r="B94" i="7"/>
  <c r="F94" i="7"/>
  <c r="J94" i="7"/>
  <c r="N94" i="7"/>
  <c r="A95" i="7"/>
  <c r="E95" i="7"/>
  <c r="I95" i="7"/>
  <c r="M95" i="7"/>
  <c r="Q95" i="7"/>
  <c r="D96" i="7"/>
  <c r="H96" i="7"/>
  <c r="L96" i="7"/>
  <c r="P96" i="7"/>
  <c r="C97" i="7"/>
  <c r="G97" i="7"/>
  <c r="K97" i="7"/>
  <c r="O97" i="7"/>
  <c r="B98" i="7"/>
  <c r="F98" i="7"/>
  <c r="J98" i="7"/>
  <c r="N98" i="7"/>
  <c r="A99" i="7"/>
  <c r="E99" i="7"/>
  <c r="I99" i="7"/>
  <c r="M99" i="7"/>
  <c r="Q99" i="7"/>
  <c r="D100" i="7"/>
  <c r="H100" i="7"/>
  <c r="L100" i="7"/>
  <c r="P100" i="7"/>
  <c r="E1" i="7"/>
  <c r="J1" i="7"/>
  <c r="O1" i="7"/>
  <c r="A2" i="6"/>
  <c r="F2" i="6"/>
  <c r="L2" i="6"/>
  <c r="P2" i="6"/>
  <c r="C3" i="6"/>
  <c r="G3" i="6"/>
  <c r="K3" i="6"/>
  <c r="O3" i="6"/>
  <c r="B4" i="6"/>
  <c r="J97" i="2"/>
  <c r="I98" i="2"/>
  <c r="H99" i="2"/>
  <c r="G100" i="2"/>
  <c r="H1" i="2"/>
  <c r="G2" i="7"/>
  <c r="O2" i="7"/>
  <c r="F3" i="7"/>
  <c r="N3" i="7"/>
  <c r="E4" i="7"/>
  <c r="I4" i="7"/>
  <c r="M4" i="7"/>
  <c r="Q4" i="7"/>
  <c r="D5" i="7"/>
  <c r="H5" i="7"/>
  <c r="L5" i="7"/>
  <c r="P5" i="7"/>
  <c r="C6" i="7"/>
  <c r="G6" i="7"/>
  <c r="K6" i="7"/>
  <c r="O6" i="7"/>
  <c r="B7" i="7"/>
  <c r="F7" i="7"/>
  <c r="J7" i="7"/>
  <c r="N7" i="7"/>
  <c r="A8" i="7"/>
  <c r="E8" i="7"/>
  <c r="I8" i="7"/>
  <c r="M8" i="7"/>
  <c r="Q8" i="7"/>
  <c r="D9" i="7"/>
  <c r="H9" i="7"/>
  <c r="L9" i="7"/>
  <c r="P9" i="7"/>
  <c r="C10" i="7"/>
  <c r="G10" i="7"/>
  <c r="K10" i="7"/>
  <c r="O10" i="7"/>
  <c r="B11" i="7"/>
  <c r="F11" i="7"/>
  <c r="J11" i="7"/>
  <c r="N11" i="7"/>
  <c r="A12" i="7"/>
  <c r="E12" i="7"/>
  <c r="I12" i="7"/>
  <c r="M12" i="7"/>
  <c r="Q12" i="7"/>
  <c r="D13" i="7"/>
  <c r="H13" i="7"/>
  <c r="L13" i="7"/>
  <c r="P13" i="7"/>
  <c r="C14" i="7"/>
  <c r="G14" i="7"/>
  <c r="K14" i="7"/>
  <c r="O14" i="7"/>
  <c r="B15" i="7"/>
  <c r="F15" i="7"/>
  <c r="J15" i="7"/>
  <c r="N15" i="7"/>
  <c r="A16" i="7"/>
  <c r="E16" i="7"/>
  <c r="I16" i="7"/>
  <c r="M16" i="7"/>
  <c r="Q16" i="7"/>
  <c r="D17" i="7"/>
  <c r="H17" i="7"/>
  <c r="L17" i="7"/>
  <c r="P17" i="7"/>
  <c r="C18" i="7"/>
  <c r="G18" i="7"/>
  <c r="K18" i="7"/>
  <c r="O18" i="7"/>
  <c r="B19" i="7"/>
  <c r="F19" i="7"/>
  <c r="J19" i="7"/>
  <c r="N19" i="7"/>
  <c r="A20" i="7"/>
  <c r="E20" i="7"/>
  <c r="I20" i="7"/>
  <c r="M20" i="7"/>
  <c r="Q20" i="7"/>
  <c r="D21" i="7"/>
  <c r="H21" i="7"/>
  <c r="L21" i="7"/>
  <c r="P21" i="7"/>
  <c r="C22" i="7"/>
  <c r="G22" i="7"/>
  <c r="K22" i="7"/>
  <c r="O22" i="7"/>
  <c r="B23" i="7"/>
  <c r="F23" i="7"/>
  <c r="J23" i="7"/>
  <c r="N23" i="7"/>
  <c r="A24" i="7"/>
  <c r="E24" i="7"/>
  <c r="I24" i="7"/>
  <c r="M24" i="7"/>
  <c r="Q24" i="7"/>
  <c r="D25" i="7"/>
  <c r="H25" i="7"/>
  <c r="L25" i="7"/>
  <c r="P25" i="7"/>
  <c r="C26" i="7"/>
  <c r="G26" i="7"/>
  <c r="K26" i="7"/>
  <c r="O26" i="7"/>
  <c r="B27" i="7"/>
  <c r="F27" i="7"/>
  <c r="J27" i="7"/>
  <c r="N27" i="7"/>
  <c r="A28" i="7"/>
  <c r="E28" i="7"/>
  <c r="I28" i="7"/>
  <c r="M28" i="7"/>
  <c r="Q28" i="7"/>
  <c r="D29" i="7"/>
  <c r="H29" i="7"/>
  <c r="L29" i="7"/>
  <c r="P29" i="7"/>
  <c r="C30" i="7"/>
  <c r="G30" i="7"/>
  <c r="K30" i="7"/>
  <c r="O30" i="7"/>
  <c r="B31" i="7"/>
  <c r="F31" i="7"/>
  <c r="J31" i="7"/>
  <c r="N31" i="7"/>
  <c r="A32" i="7"/>
  <c r="E32" i="7"/>
  <c r="I32" i="7"/>
  <c r="M32" i="7"/>
  <c r="Q32" i="7"/>
  <c r="D33" i="7"/>
  <c r="H33" i="7"/>
  <c r="L33" i="7"/>
  <c r="P33" i="7"/>
  <c r="C34" i="7"/>
  <c r="G34" i="7"/>
  <c r="K34" i="7"/>
  <c r="O34" i="7"/>
  <c r="B35" i="7"/>
  <c r="F35" i="7"/>
  <c r="J35" i="7"/>
  <c r="N35" i="7"/>
  <c r="A36" i="7"/>
  <c r="E36" i="7"/>
  <c r="I36" i="7"/>
  <c r="M36" i="7"/>
  <c r="Q36" i="7"/>
  <c r="D37" i="7"/>
  <c r="H37" i="7"/>
  <c r="L37" i="7"/>
  <c r="P37" i="7"/>
  <c r="C38" i="7"/>
  <c r="G38" i="7"/>
  <c r="K38" i="7"/>
  <c r="O38" i="7"/>
  <c r="B39" i="7"/>
  <c r="F39" i="7"/>
  <c r="J39" i="7"/>
  <c r="N39" i="7"/>
  <c r="A40" i="7"/>
  <c r="E40" i="7"/>
  <c r="I40" i="7"/>
  <c r="M40" i="7"/>
  <c r="Q40" i="7"/>
  <c r="D41" i="7"/>
  <c r="H41" i="7"/>
  <c r="L41" i="7"/>
  <c r="P41" i="7"/>
  <c r="C42" i="7"/>
  <c r="G42" i="7"/>
  <c r="K42" i="7"/>
  <c r="O42" i="7"/>
  <c r="B43" i="7"/>
  <c r="F43" i="7"/>
  <c r="J43" i="7"/>
  <c r="N43" i="7"/>
  <c r="A44" i="7"/>
  <c r="E44" i="7"/>
  <c r="I44" i="7"/>
  <c r="M44" i="7"/>
  <c r="Q44" i="7"/>
  <c r="D45" i="7"/>
  <c r="H45" i="7"/>
  <c r="L45" i="7"/>
  <c r="P45" i="7"/>
  <c r="C46" i="7"/>
  <c r="G46" i="7"/>
  <c r="K46" i="7"/>
  <c r="O46" i="7"/>
  <c r="B47" i="7"/>
  <c r="F47" i="7"/>
  <c r="J47" i="7"/>
  <c r="N47" i="7"/>
  <c r="A48" i="7"/>
  <c r="E48" i="7"/>
  <c r="I48" i="7"/>
  <c r="M48" i="7"/>
  <c r="Q48" i="7"/>
  <c r="D49" i="7"/>
  <c r="H49" i="7"/>
  <c r="L49" i="7"/>
  <c r="P49" i="7"/>
  <c r="C50" i="7"/>
  <c r="G50" i="7"/>
  <c r="K50" i="7"/>
  <c r="O50" i="7"/>
  <c r="B51" i="7"/>
  <c r="F51" i="7"/>
  <c r="J51" i="7"/>
  <c r="N51" i="7"/>
  <c r="A52" i="7"/>
  <c r="E52" i="7"/>
  <c r="I52" i="7"/>
  <c r="M52" i="7"/>
  <c r="Q52" i="7"/>
  <c r="D53" i="7"/>
  <c r="H53" i="7"/>
  <c r="L53" i="7"/>
  <c r="P53" i="7"/>
  <c r="C54" i="7"/>
  <c r="G54" i="7"/>
  <c r="K54" i="7"/>
  <c r="O54" i="7"/>
  <c r="B55" i="7"/>
  <c r="F55" i="7"/>
  <c r="J55" i="7"/>
  <c r="N55" i="7"/>
  <c r="A56" i="7"/>
  <c r="E56" i="7"/>
  <c r="I56" i="7"/>
  <c r="M56" i="7"/>
  <c r="Q56" i="7"/>
  <c r="D57" i="7"/>
  <c r="H57" i="7"/>
  <c r="L57" i="7"/>
  <c r="P57" i="7"/>
  <c r="C58" i="7"/>
  <c r="G58" i="7"/>
  <c r="K58" i="7"/>
  <c r="O58" i="7"/>
  <c r="B59" i="7"/>
  <c r="F59" i="7"/>
  <c r="J59" i="7"/>
  <c r="N59" i="7"/>
  <c r="A60" i="7"/>
  <c r="E60" i="7"/>
  <c r="I60" i="7"/>
  <c r="M60" i="7"/>
  <c r="Q60" i="7"/>
  <c r="D61" i="7"/>
  <c r="H61" i="7"/>
  <c r="L61" i="7"/>
  <c r="P61" i="7"/>
  <c r="C62" i="7"/>
  <c r="G62" i="7"/>
  <c r="K62" i="7"/>
  <c r="O62" i="7"/>
  <c r="B63" i="7"/>
  <c r="F63" i="7"/>
  <c r="J63" i="7"/>
  <c r="N63" i="7"/>
  <c r="A64" i="7"/>
  <c r="E64" i="7"/>
  <c r="I64" i="7"/>
  <c r="M64" i="7"/>
  <c r="Q64" i="7"/>
  <c r="D65" i="7"/>
  <c r="H65" i="7"/>
  <c r="L65" i="7"/>
  <c r="P65" i="7"/>
  <c r="C66" i="7"/>
  <c r="G66" i="7"/>
  <c r="K66" i="7"/>
  <c r="O66" i="7"/>
  <c r="B67" i="7"/>
  <c r="F67" i="7"/>
  <c r="J67" i="7"/>
  <c r="N67" i="7"/>
  <c r="A68" i="7"/>
  <c r="E68" i="7"/>
  <c r="I68" i="7"/>
  <c r="M68" i="7"/>
  <c r="Q68" i="7"/>
  <c r="D69" i="7"/>
  <c r="H69" i="7"/>
  <c r="L69" i="7"/>
  <c r="P69" i="7"/>
  <c r="C70" i="7"/>
  <c r="G70" i="7"/>
  <c r="K70" i="7"/>
  <c r="O70" i="7"/>
  <c r="B71" i="7"/>
  <c r="F71" i="7"/>
  <c r="J71" i="7"/>
  <c r="N71" i="7"/>
  <c r="A72" i="7"/>
  <c r="E72" i="7"/>
  <c r="I72" i="7"/>
  <c r="M72" i="7"/>
  <c r="Q72" i="7"/>
  <c r="D73" i="7"/>
  <c r="H73" i="7"/>
  <c r="L73" i="7"/>
  <c r="P73" i="7"/>
  <c r="C74" i="7"/>
  <c r="G74" i="7"/>
  <c r="K74" i="7"/>
  <c r="O74" i="7"/>
  <c r="B75" i="7"/>
  <c r="F75" i="7"/>
  <c r="J75" i="7"/>
  <c r="N75" i="7"/>
  <c r="A76" i="7"/>
  <c r="E76" i="7"/>
  <c r="I76" i="7"/>
  <c r="M76" i="7"/>
  <c r="Q76" i="7"/>
  <c r="D77" i="7"/>
  <c r="H77" i="7"/>
  <c r="L77" i="7"/>
  <c r="P77" i="7"/>
  <c r="C78" i="7"/>
  <c r="G78" i="7"/>
  <c r="K78" i="7"/>
  <c r="O78" i="7"/>
  <c r="B79" i="7"/>
  <c r="F79" i="7"/>
  <c r="J79" i="7"/>
  <c r="N79" i="7"/>
  <c r="A80" i="7"/>
  <c r="E80" i="7"/>
  <c r="I80" i="7"/>
  <c r="M80" i="7"/>
  <c r="Q80" i="7"/>
  <c r="D81" i="7"/>
  <c r="H81" i="7"/>
  <c r="L81" i="7"/>
  <c r="P81" i="7"/>
  <c r="C82" i="7"/>
  <c r="G82" i="7"/>
  <c r="K82" i="7"/>
  <c r="O82" i="7"/>
  <c r="B83" i="7"/>
  <c r="F83" i="7"/>
  <c r="J83" i="7"/>
  <c r="N83" i="7"/>
  <c r="A84" i="7"/>
  <c r="E84" i="7"/>
  <c r="I84" i="7"/>
  <c r="M84" i="7"/>
  <c r="Q84" i="7"/>
  <c r="D85" i="7"/>
  <c r="H85" i="7"/>
  <c r="L85" i="7"/>
  <c r="P85" i="7"/>
  <c r="C86" i="7"/>
  <c r="G86" i="7"/>
  <c r="K86" i="7"/>
  <c r="O86" i="7"/>
  <c r="B87" i="7"/>
  <c r="F87" i="7"/>
  <c r="J87" i="7"/>
  <c r="N87" i="7"/>
  <c r="A88" i="7"/>
  <c r="E88" i="7"/>
  <c r="I88" i="7"/>
  <c r="M88" i="7"/>
  <c r="Q88" i="7"/>
  <c r="D89" i="7"/>
  <c r="H89" i="7"/>
  <c r="L89" i="7"/>
  <c r="P89" i="7"/>
  <c r="C90" i="7"/>
  <c r="G90" i="7"/>
  <c r="K90" i="7"/>
  <c r="O90" i="7"/>
  <c r="B91" i="7"/>
  <c r="F91" i="7"/>
  <c r="J91" i="7"/>
  <c r="N91" i="7"/>
  <c r="A92" i="7"/>
  <c r="E92" i="7"/>
  <c r="I92" i="7"/>
  <c r="M92" i="7"/>
  <c r="Q92" i="7"/>
  <c r="D93" i="7"/>
  <c r="H93" i="7"/>
  <c r="L93" i="7"/>
  <c r="P93" i="7"/>
  <c r="C94" i="7"/>
  <c r="G94" i="7"/>
  <c r="K94" i="7"/>
  <c r="O94" i="7"/>
  <c r="B95" i="7"/>
  <c r="F95" i="7"/>
  <c r="J95" i="7"/>
  <c r="N95" i="7"/>
  <c r="A96" i="7"/>
  <c r="E96" i="7"/>
  <c r="I96" i="7"/>
  <c r="M96" i="7"/>
  <c r="Q96" i="7"/>
  <c r="D97" i="7"/>
  <c r="H97" i="7"/>
  <c r="L97" i="7"/>
  <c r="P97" i="7"/>
  <c r="C98" i="7"/>
  <c r="G98" i="7"/>
  <c r="K98" i="7"/>
  <c r="O98" i="7"/>
  <c r="B99" i="7"/>
  <c r="F99" i="7"/>
  <c r="J99" i="7"/>
  <c r="N99" i="7"/>
  <c r="A100" i="7"/>
  <c r="E100" i="7"/>
  <c r="I100" i="7"/>
  <c r="M100" i="7"/>
  <c r="Q100" i="7"/>
  <c r="F1" i="7"/>
  <c r="L1" i="7"/>
  <c r="P1" i="7"/>
  <c r="B2" i="6"/>
  <c r="H2" i="6"/>
  <c r="M2" i="6"/>
  <c r="Q2" i="6"/>
  <c r="D3" i="6"/>
  <c r="N97" i="2"/>
  <c r="M98" i="2"/>
  <c r="L99" i="2"/>
  <c r="K100" i="2"/>
  <c r="M1" i="2"/>
  <c r="H2" i="7"/>
  <c r="P2" i="7"/>
  <c r="G3" i="7"/>
  <c r="O3" i="7"/>
  <c r="F4" i="7"/>
  <c r="J4" i="7"/>
  <c r="N4" i="7"/>
  <c r="A5" i="7"/>
  <c r="E5" i="7"/>
  <c r="I5" i="7"/>
  <c r="M5" i="7"/>
  <c r="Q5" i="7"/>
  <c r="D6" i="7"/>
  <c r="H6" i="7"/>
  <c r="L6" i="7"/>
  <c r="P6" i="7"/>
  <c r="C7" i="7"/>
  <c r="G7" i="7"/>
  <c r="K7" i="7"/>
  <c r="O7" i="7"/>
  <c r="B8" i="7"/>
  <c r="F8" i="7"/>
  <c r="J8" i="7"/>
  <c r="N8" i="7"/>
  <c r="A9" i="7"/>
  <c r="E9" i="7"/>
  <c r="I9" i="7"/>
  <c r="M9" i="7"/>
  <c r="Q9" i="7"/>
  <c r="D10" i="7"/>
  <c r="H10" i="7"/>
  <c r="L10" i="7"/>
  <c r="P10" i="7"/>
  <c r="C11" i="7"/>
  <c r="G11" i="7"/>
  <c r="K11" i="7"/>
  <c r="O11" i="7"/>
  <c r="B12" i="7"/>
  <c r="F12" i="7"/>
  <c r="J12" i="7"/>
  <c r="N12" i="7"/>
  <c r="A13" i="7"/>
  <c r="E13" i="7"/>
  <c r="I13" i="7"/>
  <c r="M13" i="7"/>
  <c r="Q13" i="7"/>
  <c r="D14" i="7"/>
  <c r="H14" i="7"/>
  <c r="L14" i="7"/>
  <c r="P14" i="7"/>
  <c r="C15" i="7"/>
  <c r="G15" i="7"/>
  <c r="K15" i="7"/>
  <c r="O15" i="7"/>
  <c r="B16" i="7"/>
  <c r="F16" i="7"/>
  <c r="J16" i="7"/>
  <c r="N16" i="7"/>
  <c r="A17" i="7"/>
  <c r="E17" i="7"/>
  <c r="I17" i="7"/>
  <c r="M17" i="7"/>
  <c r="Q17" i="7"/>
  <c r="D18" i="7"/>
  <c r="H18" i="7"/>
  <c r="L18" i="7"/>
  <c r="P18" i="7"/>
  <c r="C19" i="7"/>
  <c r="G19" i="7"/>
  <c r="K19" i="7"/>
  <c r="O19" i="7"/>
  <c r="B20" i="7"/>
  <c r="F20" i="7"/>
  <c r="J20" i="7"/>
  <c r="N20" i="7"/>
  <c r="A21" i="7"/>
  <c r="E21" i="7"/>
  <c r="I21" i="7"/>
  <c r="M21" i="7"/>
  <c r="Q21" i="7"/>
  <c r="D22" i="7"/>
  <c r="H22" i="7"/>
  <c r="L22" i="7"/>
  <c r="P22" i="7"/>
  <c r="C23" i="7"/>
  <c r="G23" i="7"/>
  <c r="K23" i="7"/>
  <c r="O23" i="7"/>
  <c r="B24" i="7"/>
  <c r="F24" i="7"/>
  <c r="J24" i="7"/>
  <c r="N24" i="7"/>
  <c r="A25" i="7"/>
  <c r="E25" i="7"/>
  <c r="I25" i="7"/>
  <c r="M25" i="7"/>
  <c r="Q25" i="7"/>
  <c r="D26" i="7"/>
  <c r="H26" i="7"/>
  <c r="L26" i="7"/>
  <c r="P26" i="7"/>
  <c r="C27" i="7"/>
  <c r="G27" i="7"/>
  <c r="K27" i="7"/>
  <c r="O27" i="7"/>
  <c r="B28" i="7"/>
  <c r="F28" i="7"/>
  <c r="J28" i="7"/>
  <c r="N28" i="7"/>
  <c r="A29" i="7"/>
  <c r="E29" i="7"/>
  <c r="I29" i="7"/>
  <c r="M29" i="7"/>
  <c r="Q29" i="7"/>
  <c r="D30" i="7"/>
  <c r="H30" i="7"/>
  <c r="L30" i="7"/>
  <c r="P30" i="7"/>
  <c r="C31" i="7"/>
  <c r="G31" i="7"/>
  <c r="K31" i="7"/>
  <c r="O31" i="7"/>
  <c r="B32" i="7"/>
  <c r="F32" i="7"/>
  <c r="J32" i="7"/>
  <c r="N32" i="7"/>
  <c r="A33" i="7"/>
  <c r="E33" i="7"/>
  <c r="I33" i="7"/>
  <c r="M33" i="7"/>
  <c r="Q33" i="7"/>
  <c r="D34" i="7"/>
  <c r="H34" i="7"/>
  <c r="L34" i="7"/>
  <c r="P34" i="7"/>
  <c r="C35" i="7"/>
  <c r="G35" i="7"/>
  <c r="K35" i="7"/>
  <c r="O35" i="7"/>
  <c r="B36" i="7"/>
  <c r="F36" i="7"/>
  <c r="J36" i="7"/>
  <c r="N36" i="7"/>
  <c r="A37" i="7"/>
  <c r="E37" i="7"/>
  <c r="I37" i="7"/>
  <c r="M37" i="7"/>
  <c r="Q37" i="7"/>
  <c r="D38" i="7"/>
  <c r="H38" i="7"/>
  <c r="L38" i="7"/>
  <c r="P38" i="7"/>
  <c r="C39" i="7"/>
  <c r="G39" i="7"/>
  <c r="K39" i="7"/>
  <c r="O39" i="7"/>
  <c r="B40" i="7"/>
  <c r="F40" i="7"/>
  <c r="J40" i="7"/>
  <c r="N40" i="7"/>
  <c r="A41" i="7"/>
  <c r="E41" i="7"/>
  <c r="I41" i="7"/>
  <c r="M41" i="7"/>
  <c r="Q41" i="7"/>
  <c r="D42" i="7"/>
  <c r="H42" i="7"/>
  <c r="L42" i="7"/>
  <c r="P42" i="7"/>
  <c r="C43" i="7"/>
  <c r="G43" i="7"/>
  <c r="K43" i="7"/>
  <c r="O43" i="7"/>
  <c r="B44" i="7"/>
  <c r="F44" i="7"/>
  <c r="J44" i="7"/>
  <c r="N44" i="7"/>
  <c r="A45" i="7"/>
  <c r="E45" i="7"/>
  <c r="I45" i="7"/>
  <c r="M45" i="7"/>
  <c r="Q45" i="7"/>
  <c r="D46" i="7"/>
  <c r="H46" i="7"/>
  <c r="L46" i="7"/>
  <c r="P46" i="7"/>
  <c r="C47" i="7"/>
  <c r="G47" i="7"/>
  <c r="K47" i="7"/>
  <c r="O47" i="7"/>
  <c r="B48" i="7"/>
  <c r="F48" i="7"/>
  <c r="J48" i="7"/>
  <c r="N48" i="7"/>
  <c r="A49" i="7"/>
  <c r="E49" i="7"/>
  <c r="I49" i="7"/>
  <c r="M49" i="7"/>
  <c r="Q49" i="7"/>
  <c r="D50" i="7"/>
  <c r="H50" i="7"/>
  <c r="L50" i="7"/>
  <c r="P50" i="7"/>
  <c r="C51" i="7"/>
  <c r="G51" i="7"/>
  <c r="K51" i="7"/>
  <c r="O51" i="7"/>
  <c r="B52" i="7"/>
  <c r="F52" i="7"/>
  <c r="J52" i="7"/>
  <c r="N52" i="7"/>
  <c r="A53" i="7"/>
  <c r="E53" i="7"/>
  <c r="I53" i="7"/>
  <c r="M53" i="7"/>
  <c r="Q53" i="7"/>
  <c r="D54" i="7"/>
  <c r="H54" i="7"/>
  <c r="L54" i="7"/>
  <c r="P54" i="7"/>
  <c r="C55" i="7"/>
  <c r="G55" i="7"/>
  <c r="K55" i="7"/>
  <c r="O55" i="7"/>
  <c r="B56" i="7"/>
  <c r="F56" i="7"/>
  <c r="J56" i="7"/>
  <c r="N56" i="7"/>
  <c r="A57" i="7"/>
  <c r="E57" i="7"/>
  <c r="I57" i="7"/>
  <c r="M57" i="7"/>
  <c r="Q57" i="7"/>
  <c r="D58" i="7"/>
  <c r="H58" i="7"/>
  <c r="L58" i="7"/>
  <c r="P58" i="7"/>
  <c r="C59" i="7"/>
  <c r="G59" i="7"/>
  <c r="K59" i="7"/>
  <c r="O59" i="7"/>
  <c r="B60" i="7"/>
  <c r="F60" i="7"/>
  <c r="J60" i="7"/>
  <c r="N60" i="7"/>
  <c r="A61" i="7"/>
  <c r="E61" i="7"/>
  <c r="I61" i="7"/>
  <c r="M61" i="7"/>
  <c r="Q61" i="7"/>
  <c r="D62" i="7"/>
  <c r="H62" i="7"/>
  <c r="L62" i="7"/>
  <c r="P62" i="7"/>
  <c r="C63" i="7"/>
  <c r="G63" i="7"/>
  <c r="K63" i="7"/>
  <c r="O63" i="7"/>
  <c r="B64" i="7"/>
  <c r="F64" i="7"/>
  <c r="J64" i="7"/>
  <c r="N64" i="7"/>
  <c r="A65" i="7"/>
  <c r="E65" i="7"/>
  <c r="I65" i="7"/>
  <c r="M65" i="7"/>
  <c r="Q65" i="7"/>
  <c r="D66" i="7"/>
  <c r="H66" i="7"/>
  <c r="L66" i="7"/>
  <c r="P66" i="7"/>
  <c r="C67" i="7"/>
  <c r="G67" i="7"/>
  <c r="K67" i="7"/>
  <c r="O67" i="7"/>
  <c r="B68" i="7"/>
  <c r="F68" i="7"/>
  <c r="J68" i="7"/>
  <c r="N68" i="7"/>
  <c r="A69" i="7"/>
  <c r="E69" i="7"/>
  <c r="I69" i="7"/>
  <c r="M69" i="7"/>
  <c r="Q69" i="7"/>
  <c r="D70" i="7"/>
  <c r="H70" i="7"/>
  <c r="L70" i="7"/>
  <c r="P70" i="7"/>
  <c r="C71" i="7"/>
  <c r="G71" i="7"/>
  <c r="K71" i="7"/>
  <c r="O71" i="7"/>
  <c r="B72" i="7"/>
  <c r="F72" i="7"/>
  <c r="J72" i="7"/>
  <c r="N72" i="7"/>
  <c r="A73" i="7"/>
  <c r="E73" i="7"/>
  <c r="I73" i="7"/>
  <c r="M73" i="7"/>
  <c r="Q73" i="7"/>
  <c r="D74" i="7"/>
  <c r="H74" i="7"/>
  <c r="L74" i="7"/>
  <c r="P74" i="7"/>
  <c r="C75" i="7"/>
  <c r="G75" i="7"/>
  <c r="K75" i="7"/>
  <c r="O75" i="7"/>
  <c r="B76" i="7"/>
  <c r="F76" i="7"/>
  <c r="J76" i="7"/>
  <c r="N76" i="7"/>
  <c r="A77" i="7"/>
  <c r="E77" i="7"/>
  <c r="I77" i="7"/>
  <c r="M77" i="7"/>
  <c r="Q77" i="7"/>
  <c r="D78" i="7"/>
  <c r="H78" i="7"/>
  <c r="L78" i="7"/>
  <c r="P78" i="7"/>
  <c r="C79" i="7"/>
  <c r="G79" i="7"/>
  <c r="K79" i="7"/>
  <c r="O79" i="7"/>
  <c r="B80" i="7"/>
  <c r="F80" i="7"/>
  <c r="J80" i="7"/>
  <c r="N80" i="7"/>
  <c r="A81" i="7"/>
  <c r="E81" i="7"/>
  <c r="I81" i="7"/>
  <c r="M81" i="7"/>
  <c r="Q81" i="7"/>
  <c r="D82" i="7"/>
  <c r="H82" i="7"/>
  <c r="L82" i="7"/>
  <c r="P82" i="7"/>
  <c r="C83" i="7"/>
  <c r="G83" i="7"/>
  <c r="K83" i="7"/>
  <c r="O83" i="7"/>
  <c r="B84" i="7"/>
  <c r="F84" i="7"/>
  <c r="J84" i="7"/>
  <c r="N84" i="7"/>
  <c r="A85" i="7"/>
  <c r="E85" i="7"/>
  <c r="I85" i="7"/>
  <c r="M85" i="7"/>
  <c r="Q85" i="7"/>
  <c r="D86" i="7"/>
  <c r="H86" i="7"/>
  <c r="L86" i="7"/>
  <c r="P86" i="7"/>
  <c r="C87" i="7"/>
  <c r="G87" i="7"/>
  <c r="K87" i="7"/>
  <c r="O87" i="7"/>
  <c r="B88" i="7"/>
  <c r="F88" i="7"/>
  <c r="J88" i="7"/>
  <c r="N88" i="7"/>
  <c r="A89" i="7"/>
  <c r="E89" i="7"/>
  <c r="I89" i="7"/>
  <c r="M89" i="7"/>
  <c r="Q89" i="7"/>
  <c r="D90" i="7"/>
  <c r="H90" i="7"/>
  <c r="L90" i="7"/>
  <c r="P90" i="7"/>
  <c r="C91" i="7"/>
  <c r="G91" i="7"/>
  <c r="K91" i="7"/>
  <c r="O91" i="7"/>
  <c r="B92" i="7"/>
  <c r="F92" i="7"/>
  <c r="J92" i="7"/>
  <c r="N92" i="7"/>
  <c r="A93" i="7"/>
  <c r="E93" i="7"/>
  <c r="I93" i="7"/>
  <c r="M93" i="7"/>
  <c r="Q93" i="7"/>
  <c r="D94" i="7"/>
  <c r="H94" i="7"/>
  <c r="L94" i="7"/>
  <c r="P94" i="7"/>
  <c r="C95" i="7"/>
  <c r="G95" i="7"/>
  <c r="K95" i="7"/>
  <c r="O95" i="7"/>
  <c r="B96" i="7"/>
  <c r="F96" i="7"/>
  <c r="J96" i="7"/>
  <c r="N96" i="7"/>
  <c r="A97" i="7"/>
  <c r="E97" i="7"/>
  <c r="I97" i="7"/>
  <c r="M97" i="7"/>
  <c r="Q97" i="7"/>
  <c r="D98" i="7"/>
  <c r="H98" i="7"/>
  <c r="L98" i="7"/>
  <c r="P98" i="7"/>
  <c r="C99" i="7"/>
  <c r="G99" i="7"/>
  <c r="K99" i="7"/>
  <c r="O99" i="7"/>
  <c r="B100" i="7"/>
  <c r="F100" i="7"/>
  <c r="J100" i="7"/>
  <c r="N100" i="7"/>
  <c r="B1" i="7"/>
  <c r="A1" i="16" s="1"/>
  <c r="H1" i="7"/>
  <c r="M1" i="7"/>
  <c r="Q1" i="7"/>
  <c r="C2" i="6"/>
  <c r="I2" i="6"/>
  <c r="N2" i="6"/>
  <c r="A3" i="6"/>
  <c r="E3" i="6"/>
  <c r="I3" i="6"/>
  <c r="L3" i="6"/>
  <c r="Q3" i="6"/>
  <c r="E4" i="6"/>
  <c r="I4" i="6"/>
  <c r="M4" i="6"/>
  <c r="Q4" i="6"/>
  <c r="D5" i="6"/>
  <c r="H5" i="6"/>
  <c r="L5" i="6"/>
  <c r="P5" i="6"/>
  <c r="C6" i="6"/>
  <c r="G6" i="6"/>
  <c r="K6" i="6"/>
  <c r="O6" i="6"/>
  <c r="B7" i="6"/>
  <c r="F7" i="6"/>
  <c r="J7" i="6"/>
  <c r="N7" i="6"/>
  <c r="A8" i="6"/>
  <c r="E8" i="6"/>
  <c r="I8" i="6"/>
  <c r="M8" i="6"/>
  <c r="Q8" i="6"/>
  <c r="D9" i="6"/>
  <c r="H9" i="6"/>
  <c r="L9" i="6"/>
  <c r="P9" i="6"/>
  <c r="C10" i="6"/>
  <c r="G10" i="6"/>
  <c r="K10" i="6"/>
  <c r="O10" i="6"/>
  <c r="B11" i="6"/>
  <c r="F11" i="6"/>
  <c r="J11" i="6"/>
  <c r="N11" i="6"/>
  <c r="A12" i="6"/>
  <c r="E12" i="6"/>
  <c r="I12" i="6"/>
  <c r="M12" i="6"/>
  <c r="Q12" i="6"/>
  <c r="D13" i="6"/>
  <c r="H13" i="6"/>
  <c r="L13" i="6"/>
  <c r="P13" i="6"/>
  <c r="C14" i="6"/>
  <c r="G14" i="6"/>
  <c r="K14" i="6"/>
  <c r="O14" i="6"/>
  <c r="B15" i="6"/>
  <c r="F15" i="6"/>
  <c r="J15" i="6"/>
  <c r="N15" i="6"/>
  <c r="A16" i="6"/>
  <c r="E16" i="6"/>
  <c r="I16" i="6"/>
  <c r="M16" i="6"/>
  <c r="Q16" i="6"/>
  <c r="D17" i="6"/>
  <c r="H17" i="6"/>
  <c r="L17" i="6"/>
  <c r="P17" i="6"/>
  <c r="C18" i="6"/>
  <c r="G18" i="6"/>
  <c r="K18" i="6"/>
  <c r="O18" i="6"/>
  <c r="B19" i="6"/>
  <c r="F19" i="6"/>
  <c r="J19" i="6"/>
  <c r="N19" i="6"/>
  <c r="A20" i="6"/>
  <c r="E20" i="6"/>
  <c r="I20" i="6"/>
  <c r="M20" i="6"/>
  <c r="Q20" i="6"/>
  <c r="D21" i="6"/>
  <c r="H21" i="6"/>
  <c r="L21" i="6"/>
  <c r="P21" i="6"/>
  <c r="C22" i="6"/>
  <c r="G22" i="6"/>
  <c r="K22" i="6"/>
  <c r="O22" i="6"/>
  <c r="B23" i="6"/>
  <c r="F23" i="6"/>
  <c r="J23" i="6"/>
  <c r="N23" i="6"/>
  <c r="A24" i="6"/>
  <c r="E24" i="6"/>
  <c r="I24" i="6"/>
  <c r="M24" i="6"/>
  <c r="Q24" i="6"/>
  <c r="D25" i="6"/>
  <c r="H25" i="6"/>
  <c r="L25" i="6"/>
  <c r="P25" i="6"/>
  <c r="C26" i="6"/>
  <c r="G26" i="6"/>
  <c r="K26" i="6"/>
  <c r="O26" i="6"/>
  <c r="B27" i="6"/>
  <c r="F27" i="6"/>
  <c r="J27" i="6"/>
  <c r="N27" i="6"/>
  <c r="A28" i="6"/>
  <c r="E28" i="6"/>
  <c r="I28" i="6"/>
  <c r="M28" i="6"/>
  <c r="Q28" i="6"/>
  <c r="D29" i="6"/>
  <c r="H29" i="6"/>
  <c r="L29" i="6"/>
  <c r="P29" i="6"/>
  <c r="C30" i="6"/>
  <c r="G30" i="6"/>
  <c r="K30" i="6"/>
  <c r="O30" i="6"/>
  <c r="B31" i="6"/>
  <c r="F31" i="6"/>
  <c r="J31" i="6"/>
  <c r="N31" i="6"/>
  <c r="A32" i="6"/>
  <c r="E32" i="6"/>
  <c r="I32" i="6"/>
  <c r="M32" i="6"/>
  <c r="Q32" i="6"/>
  <c r="D33" i="6"/>
  <c r="H33" i="6"/>
  <c r="L33" i="6"/>
  <c r="P33" i="6"/>
  <c r="C34" i="6"/>
  <c r="G34" i="6"/>
  <c r="K34" i="6"/>
  <c r="O34" i="6"/>
  <c r="B35" i="6"/>
  <c r="F35" i="6"/>
  <c r="J35" i="6"/>
  <c r="N35" i="6"/>
  <c r="A36" i="6"/>
  <c r="E36" i="6"/>
  <c r="I36" i="6"/>
  <c r="M36" i="6"/>
  <c r="Q36" i="6"/>
  <c r="D37" i="6"/>
  <c r="H37" i="6"/>
  <c r="L37" i="6"/>
  <c r="P37" i="6"/>
  <c r="C38" i="6"/>
  <c r="G38" i="6"/>
  <c r="K38" i="6"/>
  <c r="O38" i="6"/>
  <c r="B39" i="6"/>
  <c r="F39" i="6"/>
  <c r="J39" i="6"/>
  <c r="N39" i="6"/>
  <c r="A40" i="6"/>
  <c r="E40" i="6"/>
  <c r="I40" i="6"/>
  <c r="M40" i="6"/>
  <c r="Q40" i="6"/>
  <c r="D41" i="6"/>
  <c r="H41" i="6"/>
  <c r="L41" i="6"/>
  <c r="P41" i="6"/>
  <c r="C42" i="6"/>
  <c r="G42" i="6"/>
  <c r="K42" i="6"/>
  <c r="O42" i="6"/>
  <c r="B43" i="6"/>
  <c r="F43" i="6"/>
  <c r="J43" i="6"/>
  <c r="N43" i="6"/>
  <c r="A44" i="6"/>
  <c r="E44" i="6"/>
  <c r="I44" i="6"/>
  <c r="M44" i="6"/>
  <c r="Q44" i="6"/>
  <c r="D45" i="6"/>
  <c r="H45" i="6"/>
  <c r="L45" i="6"/>
  <c r="P45" i="6"/>
  <c r="C46" i="6"/>
  <c r="G46" i="6"/>
  <c r="K46" i="6"/>
  <c r="O46" i="6"/>
  <c r="B47" i="6"/>
  <c r="F47" i="6"/>
  <c r="J47" i="6"/>
  <c r="N47" i="6"/>
  <c r="A48" i="6"/>
  <c r="E48" i="6"/>
  <c r="I48" i="6"/>
  <c r="M48" i="6"/>
  <c r="Q48" i="6"/>
  <c r="D49" i="6"/>
  <c r="H49" i="6"/>
  <c r="L49" i="6"/>
  <c r="P49" i="6"/>
  <c r="C50" i="6"/>
  <c r="G50" i="6"/>
  <c r="K50" i="6"/>
  <c r="O50" i="6"/>
  <c r="B51" i="6"/>
  <c r="F51" i="6"/>
  <c r="J51" i="6"/>
  <c r="N51" i="6"/>
  <c r="A52" i="6"/>
  <c r="E52" i="6"/>
  <c r="I52" i="6"/>
  <c r="M52" i="6"/>
  <c r="Q52" i="6"/>
  <c r="D53" i="6"/>
  <c r="H53" i="6"/>
  <c r="L53" i="6"/>
  <c r="P53" i="6"/>
  <c r="C54" i="6"/>
  <c r="G54" i="6"/>
  <c r="K54" i="6"/>
  <c r="O54" i="6"/>
  <c r="B55" i="6"/>
  <c r="F55" i="6"/>
  <c r="J55" i="6"/>
  <c r="N55" i="6"/>
  <c r="A56" i="6"/>
  <c r="E56" i="6"/>
  <c r="I56" i="6"/>
  <c r="M56" i="6"/>
  <c r="Q56" i="6"/>
  <c r="D57" i="6"/>
  <c r="H57" i="6"/>
  <c r="L57" i="6"/>
  <c r="P57" i="6"/>
  <c r="C58" i="6"/>
  <c r="G58" i="6"/>
  <c r="K58" i="6"/>
  <c r="O58" i="6"/>
  <c r="B59" i="6"/>
  <c r="F59" i="6"/>
  <c r="J59" i="6"/>
  <c r="N59" i="6"/>
  <c r="A60" i="6"/>
  <c r="E60" i="6"/>
  <c r="I60" i="6"/>
  <c r="M60" i="6"/>
  <c r="Q60" i="6"/>
  <c r="D61" i="6"/>
  <c r="H61" i="6"/>
  <c r="L61" i="6"/>
  <c r="P61" i="6"/>
  <c r="C62" i="6"/>
  <c r="G62" i="6"/>
  <c r="K62" i="6"/>
  <c r="O62" i="6"/>
  <c r="B63" i="6"/>
  <c r="F63" i="6"/>
  <c r="J63" i="6"/>
  <c r="N63" i="6"/>
  <c r="A64" i="6"/>
  <c r="E64" i="6"/>
  <c r="I64" i="6"/>
  <c r="M64" i="6"/>
  <c r="Q64" i="6"/>
  <c r="D65" i="6"/>
  <c r="H65" i="6"/>
  <c r="L65" i="6"/>
  <c r="P65" i="6"/>
  <c r="C66" i="6"/>
  <c r="G66" i="6"/>
  <c r="K66" i="6"/>
  <c r="O66" i="6"/>
  <c r="B67" i="6"/>
  <c r="F67" i="6"/>
  <c r="J67" i="6"/>
  <c r="N67" i="6"/>
  <c r="A68" i="6"/>
  <c r="E68" i="6"/>
  <c r="I68" i="6"/>
  <c r="M68" i="6"/>
  <c r="Q68" i="6"/>
  <c r="D69" i="6"/>
  <c r="H69" i="6"/>
  <c r="L69" i="6"/>
  <c r="P69" i="6"/>
  <c r="C70" i="6"/>
  <c r="G70" i="6"/>
  <c r="K70" i="6"/>
  <c r="O70" i="6"/>
  <c r="B71" i="6"/>
  <c r="F71" i="6"/>
  <c r="J71" i="6"/>
  <c r="N71" i="6"/>
  <c r="A72" i="6"/>
  <c r="E72" i="6"/>
  <c r="I72" i="6"/>
  <c r="M72" i="6"/>
  <c r="Q72" i="6"/>
  <c r="D73" i="6"/>
  <c r="H73" i="6"/>
  <c r="L73" i="6"/>
  <c r="P73" i="6"/>
  <c r="C74" i="6"/>
  <c r="G74" i="6"/>
  <c r="K74" i="6"/>
  <c r="O74" i="6"/>
  <c r="B75" i="6"/>
  <c r="F75" i="6"/>
  <c r="J75" i="6"/>
  <c r="N75" i="6"/>
  <c r="A76" i="6"/>
  <c r="E76" i="6"/>
  <c r="I76" i="6"/>
  <c r="M76" i="6"/>
  <c r="Q76" i="6"/>
  <c r="D77" i="6"/>
  <c r="H77" i="6"/>
  <c r="L77" i="6"/>
  <c r="P77" i="6"/>
  <c r="C78" i="6"/>
  <c r="G78" i="6"/>
  <c r="K78" i="6"/>
  <c r="O78" i="6"/>
  <c r="B79" i="6"/>
  <c r="F79" i="6"/>
  <c r="J79" i="6"/>
  <c r="N79" i="6"/>
  <c r="A80" i="6"/>
  <c r="E80" i="6"/>
  <c r="I80" i="6"/>
  <c r="M80" i="6"/>
  <c r="Q80" i="6"/>
  <c r="D81" i="6"/>
  <c r="H81" i="6"/>
  <c r="L81" i="6"/>
  <c r="P81" i="6"/>
  <c r="C82" i="6"/>
  <c r="G82" i="6"/>
  <c r="K82" i="6"/>
  <c r="O82" i="6"/>
  <c r="B83" i="6"/>
  <c r="F83" i="6"/>
  <c r="J83" i="6"/>
  <c r="N83" i="6"/>
  <c r="A84" i="6"/>
  <c r="E84" i="6"/>
  <c r="I84" i="6"/>
  <c r="M84" i="6"/>
  <c r="Q84" i="6"/>
  <c r="D85" i="6"/>
  <c r="H85" i="6"/>
  <c r="L85" i="6"/>
  <c r="P85" i="6"/>
  <c r="C86" i="6"/>
  <c r="G86" i="6"/>
  <c r="K86" i="6"/>
  <c r="O86" i="6"/>
  <c r="B87" i="6"/>
  <c r="F87" i="6"/>
  <c r="J87" i="6"/>
  <c r="N87" i="6"/>
  <c r="A88" i="6"/>
  <c r="E88" i="6"/>
  <c r="I88" i="6"/>
  <c r="M88" i="6"/>
  <c r="Q88" i="6"/>
  <c r="D89" i="6"/>
  <c r="H89" i="6"/>
  <c r="L89" i="6"/>
  <c r="P89" i="6"/>
  <c r="C90" i="6"/>
  <c r="G90" i="6"/>
  <c r="K90" i="6"/>
  <c r="O90" i="6"/>
  <c r="B91" i="6"/>
  <c r="F91" i="6"/>
  <c r="J91" i="6"/>
  <c r="N91" i="6"/>
  <c r="A92" i="6"/>
  <c r="E92" i="6"/>
  <c r="I92" i="6"/>
  <c r="M92" i="6"/>
  <c r="Q92" i="6"/>
  <c r="D93" i="6"/>
  <c r="H93" i="6"/>
  <c r="L93" i="6"/>
  <c r="P93" i="6"/>
  <c r="C94" i="6"/>
  <c r="G94" i="6"/>
  <c r="K94" i="6"/>
  <c r="O94" i="6"/>
  <c r="B95" i="6"/>
  <c r="F95" i="6"/>
  <c r="J95" i="6"/>
  <c r="N95" i="6"/>
  <c r="A96" i="6"/>
  <c r="E96" i="6"/>
  <c r="I96" i="6"/>
  <c r="M96" i="6"/>
  <c r="Q96" i="6"/>
  <c r="D97" i="6"/>
  <c r="H97" i="6"/>
  <c r="L97" i="6"/>
  <c r="P97" i="6"/>
  <c r="C98" i="6"/>
  <c r="G98" i="6"/>
  <c r="K98" i="6"/>
  <c r="O98" i="6"/>
  <c r="B99" i="6"/>
  <c r="F99" i="6"/>
  <c r="J99" i="6"/>
  <c r="N99" i="6"/>
  <c r="A100" i="6"/>
  <c r="E100" i="6"/>
  <c r="I100" i="6"/>
  <c r="M100" i="6"/>
  <c r="Q100" i="6"/>
  <c r="F1" i="6"/>
  <c r="L1" i="6"/>
  <c r="P1" i="6"/>
  <c r="M3" i="6"/>
  <c r="A4" i="6"/>
  <c r="F4" i="6"/>
  <c r="J4" i="6"/>
  <c r="N4" i="6"/>
  <c r="A5" i="6"/>
  <c r="E5" i="6"/>
  <c r="I5" i="6"/>
  <c r="M5" i="6"/>
  <c r="Q5" i="6"/>
  <c r="D6" i="6"/>
  <c r="H6" i="6"/>
  <c r="L6" i="6"/>
  <c r="P6" i="6"/>
  <c r="C7" i="6"/>
  <c r="G7" i="6"/>
  <c r="K7" i="6"/>
  <c r="O7" i="6"/>
  <c r="B8" i="6"/>
  <c r="F8" i="6"/>
  <c r="J8" i="6"/>
  <c r="N8" i="6"/>
  <c r="A9" i="6"/>
  <c r="E9" i="6"/>
  <c r="I9" i="6"/>
  <c r="M9" i="6"/>
  <c r="Q9" i="6"/>
  <c r="D10" i="6"/>
  <c r="H10" i="6"/>
  <c r="L10" i="6"/>
  <c r="P10" i="6"/>
  <c r="C11" i="6"/>
  <c r="G11" i="6"/>
  <c r="K11" i="6"/>
  <c r="O11" i="6"/>
  <c r="B12" i="6"/>
  <c r="F12" i="6"/>
  <c r="J12" i="6"/>
  <c r="N12" i="6"/>
  <c r="A13" i="6"/>
  <c r="E13" i="6"/>
  <c r="I13" i="6"/>
  <c r="M13" i="6"/>
  <c r="Q13" i="6"/>
  <c r="D14" i="6"/>
  <c r="H14" i="6"/>
  <c r="L14" i="6"/>
  <c r="P14" i="6"/>
  <c r="C15" i="6"/>
  <c r="G15" i="6"/>
  <c r="K15" i="6"/>
  <c r="O15" i="6"/>
  <c r="B16" i="6"/>
  <c r="F16" i="6"/>
  <c r="J16" i="6"/>
  <c r="N16" i="6"/>
  <c r="A17" i="6"/>
  <c r="E17" i="6"/>
  <c r="I17" i="6"/>
  <c r="M17" i="6"/>
  <c r="Q17" i="6"/>
  <c r="D18" i="6"/>
  <c r="H18" i="6"/>
  <c r="L18" i="6"/>
  <c r="P18" i="6"/>
  <c r="C19" i="6"/>
  <c r="G19" i="6"/>
  <c r="K19" i="6"/>
  <c r="O19" i="6"/>
  <c r="B20" i="6"/>
  <c r="F20" i="6"/>
  <c r="J20" i="6"/>
  <c r="N20" i="6"/>
  <c r="A21" i="6"/>
  <c r="E21" i="6"/>
  <c r="I21" i="6"/>
  <c r="M21" i="6"/>
  <c r="Q21" i="6"/>
  <c r="D22" i="6"/>
  <c r="H22" i="6"/>
  <c r="L22" i="6"/>
  <c r="P22" i="6"/>
  <c r="C23" i="6"/>
  <c r="G23" i="6"/>
  <c r="K23" i="6"/>
  <c r="O23" i="6"/>
  <c r="B24" i="6"/>
  <c r="F24" i="6"/>
  <c r="J24" i="6"/>
  <c r="N24" i="6"/>
  <c r="A25" i="6"/>
  <c r="E25" i="6"/>
  <c r="I25" i="6"/>
  <c r="M25" i="6"/>
  <c r="Q25" i="6"/>
  <c r="D26" i="6"/>
  <c r="H26" i="6"/>
  <c r="L26" i="6"/>
  <c r="P26" i="6"/>
  <c r="C27" i="6"/>
  <c r="G27" i="6"/>
  <c r="K27" i="6"/>
  <c r="O27" i="6"/>
  <c r="B28" i="6"/>
  <c r="F28" i="6"/>
  <c r="J28" i="6"/>
  <c r="N28" i="6"/>
  <c r="A29" i="6"/>
  <c r="E29" i="6"/>
  <c r="I29" i="6"/>
  <c r="M29" i="6"/>
  <c r="Q29" i="6"/>
  <c r="D30" i="6"/>
  <c r="H30" i="6"/>
  <c r="L30" i="6"/>
  <c r="P30" i="6"/>
  <c r="C31" i="6"/>
  <c r="G31" i="6"/>
  <c r="K31" i="6"/>
  <c r="O31" i="6"/>
  <c r="B32" i="6"/>
  <c r="F32" i="6"/>
  <c r="J32" i="6"/>
  <c r="N32" i="6"/>
  <c r="A33" i="6"/>
  <c r="E33" i="6"/>
  <c r="I33" i="6"/>
  <c r="M33" i="6"/>
  <c r="Q33" i="6"/>
  <c r="D34" i="6"/>
  <c r="H34" i="6"/>
  <c r="L34" i="6"/>
  <c r="P34" i="6"/>
  <c r="C35" i="6"/>
  <c r="G35" i="6"/>
  <c r="K35" i="6"/>
  <c r="O35" i="6"/>
  <c r="B36" i="6"/>
  <c r="F36" i="6"/>
  <c r="J36" i="6"/>
  <c r="N36" i="6"/>
  <c r="A37" i="6"/>
  <c r="E37" i="6"/>
  <c r="I37" i="6"/>
  <c r="M37" i="6"/>
  <c r="Q37" i="6"/>
  <c r="D38" i="6"/>
  <c r="H38" i="6"/>
  <c r="L38" i="6"/>
  <c r="P38" i="6"/>
  <c r="C39" i="6"/>
  <c r="G39" i="6"/>
  <c r="K39" i="6"/>
  <c r="O39" i="6"/>
  <c r="B40" i="6"/>
  <c r="F40" i="6"/>
  <c r="J40" i="6"/>
  <c r="N40" i="6"/>
  <c r="A41" i="6"/>
  <c r="E41" i="6"/>
  <c r="I41" i="6"/>
  <c r="M41" i="6"/>
  <c r="Q41" i="6"/>
  <c r="D42" i="6"/>
  <c r="H42" i="6"/>
  <c r="L42" i="6"/>
  <c r="P42" i="6"/>
  <c r="C43" i="6"/>
  <c r="G43" i="6"/>
  <c r="K43" i="6"/>
  <c r="O43" i="6"/>
  <c r="B44" i="6"/>
  <c r="F44" i="6"/>
  <c r="J44" i="6"/>
  <c r="N44" i="6"/>
  <c r="A45" i="6"/>
  <c r="E45" i="6"/>
  <c r="I45" i="6"/>
  <c r="M45" i="6"/>
  <c r="Q45" i="6"/>
  <c r="D46" i="6"/>
  <c r="H46" i="6"/>
  <c r="L46" i="6"/>
  <c r="P46" i="6"/>
  <c r="C47" i="6"/>
  <c r="G47" i="6"/>
  <c r="K47" i="6"/>
  <c r="O47" i="6"/>
  <c r="B48" i="6"/>
  <c r="F48" i="6"/>
  <c r="J48" i="6"/>
  <c r="N48" i="6"/>
  <c r="A49" i="6"/>
  <c r="E49" i="6"/>
  <c r="I49" i="6"/>
  <c r="M49" i="6"/>
  <c r="Q49" i="6"/>
  <c r="D50" i="6"/>
  <c r="H50" i="6"/>
  <c r="L50" i="6"/>
  <c r="P50" i="6"/>
  <c r="C51" i="6"/>
  <c r="G51" i="6"/>
  <c r="K51" i="6"/>
  <c r="O51" i="6"/>
  <c r="B52" i="6"/>
  <c r="F52" i="6"/>
  <c r="J52" i="6"/>
  <c r="N52" i="6"/>
  <c r="A53" i="6"/>
  <c r="E53" i="6"/>
  <c r="I53" i="6"/>
  <c r="M53" i="6"/>
  <c r="Q53" i="6"/>
  <c r="D54" i="6"/>
  <c r="H54" i="6"/>
  <c r="L54" i="6"/>
  <c r="P54" i="6"/>
  <c r="C55" i="6"/>
  <c r="G55" i="6"/>
  <c r="K55" i="6"/>
  <c r="O55" i="6"/>
  <c r="B56" i="6"/>
  <c r="F56" i="6"/>
  <c r="J56" i="6"/>
  <c r="N56" i="6"/>
  <c r="A57" i="6"/>
  <c r="E57" i="6"/>
  <c r="I57" i="6"/>
  <c r="M57" i="6"/>
  <c r="Q57" i="6"/>
  <c r="D58" i="6"/>
  <c r="H58" i="6"/>
  <c r="L58" i="6"/>
  <c r="P58" i="6"/>
  <c r="C59" i="6"/>
  <c r="G59" i="6"/>
  <c r="K59" i="6"/>
  <c r="O59" i="6"/>
  <c r="B60" i="6"/>
  <c r="F60" i="6"/>
  <c r="J60" i="6"/>
  <c r="N60" i="6"/>
  <c r="A61" i="6"/>
  <c r="E61" i="6"/>
  <c r="I61" i="6"/>
  <c r="M61" i="6"/>
  <c r="Q61" i="6"/>
  <c r="D62" i="6"/>
  <c r="H62" i="6"/>
  <c r="L62" i="6"/>
  <c r="P62" i="6"/>
  <c r="C63" i="6"/>
  <c r="G63" i="6"/>
  <c r="K63" i="6"/>
  <c r="O63" i="6"/>
  <c r="B64" i="6"/>
  <c r="F64" i="6"/>
  <c r="J64" i="6"/>
  <c r="N64" i="6"/>
  <c r="A65" i="6"/>
  <c r="E65" i="6"/>
  <c r="I65" i="6"/>
  <c r="M65" i="6"/>
  <c r="Q65" i="6"/>
  <c r="D66" i="6"/>
  <c r="H66" i="6"/>
  <c r="L66" i="6"/>
  <c r="P66" i="6"/>
  <c r="C67" i="6"/>
  <c r="G67" i="6"/>
  <c r="K67" i="6"/>
  <c r="O67" i="6"/>
  <c r="B68" i="6"/>
  <c r="F68" i="6"/>
  <c r="J68" i="6"/>
  <c r="N68" i="6"/>
  <c r="A69" i="6"/>
  <c r="E69" i="6"/>
  <c r="I69" i="6"/>
  <c r="M69" i="6"/>
  <c r="Q69" i="6"/>
  <c r="D70" i="6"/>
  <c r="H70" i="6"/>
  <c r="L70" i="6"/>
  <c r="P70" i="6"/>
  <c r="C71" i="6"/>
  <c r="G71" i="6"/>
  <c r="K71" i="6"/>
  <c r="O71" i="6"/>
  <c r="B72" i="6"/>
  <c r="F72" i="6"/>
  <c r="J72" i="6"/>
  <c r="N72" i="6"/>
  <c r="A73" i="6"/>
  <c r="E73" i="6"/>
  <c r="I73" i="6"/>
  <c r="M73" i="6"/>
  <c r="Q73" i="6"/>
  <c r="D74" i="6"/>
  <c r="H74" i="6"/>
  <c r="L74" i="6"/>
  <c r="P74" i="6"/>
  <c r="C75" i="6"/>
  <c r="G75" i="6"/>
  <c r="K75" i="6"/>
  <c r="O75" i="6"/>
  <c r="B76" i="6"/>
  <c r="F76" i="6"/>
  <c r="J76" i="6"/>
  <c r="N76" i="6"/>
  <c r="A77" i="6"/>
  <c r="E77" i="6"/>
  <c r="I77" i="6"/>
  <c r="M77" i="6"/>
  <c r="Q77" i="6"/>
  <c r="D78" i="6"/>
  <c r="H78" i="6"/>
  <c r="L78" i="6"/>
  <c r="P78" i="6"/>
  <c r="C79" i="6"/>
  <c r="G79" i="6"/>
  <c r="K79" i="6"/>
  <c r="O79" i="6"/>
  <c r="B80" i="6"/>
  <c r="F80" i="6"/>
  <c r="J80" i="6"/>
  <c r="N80" i="6"/>
  <c r="A81" i="6"/>
  <c r="E81" i="6"/>
  <c r="I81" i="6"/>
  <c r="M81" i="6"/>
  <c r="Q81" i="6"/>
  <c r="D82" i="6"/>
  <c r="H82" i="6"/>
  <c r="L82" i="6"/>
  <c r="P82" i="6"/>
  <c r="C83" i="6"/>
  <c r="G83" i="6"/>
  <c r="K83" i="6"/>
  <c r="O83" i="6"/>
  <c r="B84" i="6"/>
  <c r="F84" i="6"/>
  <c r="J84" i="6"/>
  <c r="N84" i="6"/>
  <c r="A85" i="6"/>
  <c r="E85" i="6"/>
  <c r="I85" i="6"/>
  <c r="M85" i="6"/>
  <c r="Q85" i="6"/>
  <c r="D86" i="6"/>
  <c r="H86" i="6"/>
  <c r="L86" i="6"/>
  <c r="P86" i="6"/>
  <c r="C87" i="6"/>
  <c r="G87" i="6"/>
  <c r="K87" i="6"/>
  <c r="O87" i="6"/>
  <c r="B88" i="6"/>
  <c r="F88" i="6"/>
  <c r="J88" i="6"/>
  <c r="N88" i="6"/>
  <c r="A89" i="6"/>
  <c r="E89" i="6"/>
  <c r="I89" i="6"/>
  <c r="M89" i="6"/>
  <c r="Q89" i="6"/>
  <c r="D90" i="6"/>
  <c r="H90" i="6"/>
  <c r="L90" i="6"/>
  <c r="P90" i="6"/>
  <c r="C91" i="6"/>
  <c r="G91" i="6"/>
  <c r="K91" i="6"/>
  <c r="O91" i="6"/>
  <c r="B92" i="6"/>
  <c r="F92" i="6"/>
  <c r="J92" i="6"/>
  <c r="N92" i="6"/>
  <c r="A93" i="6"/>
  <c r="E93" i="6"/>
  <c r="I93" i="6"/>
  <c r="M93" i="6"/>
  <c r="Q93" i="6"/>
  <c r="D94" i="6"/>
  <c r="H94" i="6"/>
  <c r="L94" i="6"/>
  <c r="P94" i="6"/>
  <c r="C95" i="6"/>
  <c r="G95" i="6"/>
  <c r="K95" i="6"/>
  <c r="O95" i="6"/>
  <c r="B96" i="6"/>
  <c r="F96" i="6"/>
  <c r="J96" i="6"/>
  <c r="N96" i="6"/>
  <c r="A97" i="6"/>
  <c r="E97" i="6"/>
  <c r="I97" i="6"/>
  <c r="M97" i="6"/>
  <c r="Q97" i="6"/>
  <c r="D98" i="6"/>
  <c r="H98" i="6"/>
  <c r="L98" i="6"/>
  <c r="P98" i="6"/>
  <c r="C99" i="6"/>
  <c r="G99" i="6"/>
  <c r="K99" i="6"/>
  <c r="O99" i="6"/>
  <c r="B100" i="6"/>
  <c r="F100" i="6"/>
  <c r="J100" i="6"/>
  <c r="N100" i="6"/>
  <c r="B1" i="6"/>
  <c r="A1" i="8" s="1"/>
  <c r="H1" i="6"/>
  <c r="M1" i="6"/>
  <c r="Q1" i="6"/>
  <c r="H3" i="6"/>
  <c r="N3" i="6"/>
  <c r="C4" i="6"/>
  <c r="G4" i="6"/>
  <c r="K4" i="6"/>
  <c r="O4" i="6"/>
  <c r="B5" i="6"/>
  <c r="F5" i="6"/>
  <c r="J5" i="6"/>
  <c r="N5" i="6"/>
  <c r="A6" i="6"/>
  <c r="E6" i="6"/>
  <c r="I6" i="6"/>
  <c r="M6" i="6"/>
  <c r="Q6" i="6"/>
  <c r="D7" i="6"/>
  <c r="H7" i="6"/>
  <c r="L7" i="6"/>
  <c r="P7" i="6"/>
  <c r="C8" i="6"/>
  <c r="G8" i="6"/>
  <c r="K8" i="6"/>
  <c r="O8" i="6"/>
  <c r="B9" i="6"/>
  <c r="F9" i="6"/>
  <c r="J9" i="6"/>
  <c r="N9" i="6"/>
  <c r="A10" i="6"/>
  <c r="E10" i="6"/>
  <c r="I10" i="6"/>
  <c r="M10" i="6"/>
  <c r="Q10" i="6"/>
  <c r="D11" i="6"/>
  <c r="H11" i="6"/>
  <c r="L11" i="6"/>
  <c r="P11" i="6"/>
  <c r="C12" i="6"/>
  <c r="G12" i="6"/>
  <c r="K12" i="6"/>
  <c r="O12" i="6"/>
  <c r="B13" i="6"/>
  <c r="F13" i="6"/>
  <c r="J13" i="6"/>
  <c r="N13" i="6"/>
  <c r="A14" i="6"/>
  <c r="E14" i="6"/>
  <c r="I14" i="6"/>
  <c r="M14" i="6"/>
  <c r="Q14" i="6"/>
  <c r="D15" i="6"/>
  <c r="H15" i="6"/>
  <c r="L15" i="6"/>
  <c r="P15" i="6"/>
  <c r="C16" i="6"/>
  <c r="G16" i="6"/>
  <c r="K16" i="6"/>
  <c r="O16" i="6"/>
  <c r="B17" i="6"/>
  <c r="F17" i="6"/>
  <c r="J17" i="6"/>
  <c r="N17" i="6"/>
  <c r="A18" i="6"/>
  <c r="E18" i="6"/>
  <c r="I18" i="6"/>
  <c r="M18" i="6"/>
  <c r="Q18" i="6"/>
  <c r="D19" i="6"/>
  <c r="H19" i="6"/>
  <c r="L19" i="6"/>
  <c r="P19" i="6"/>
  <c r="C20" i="6"/>
  <c r="G20" i="6"/>
  <c r="K20" i="6"/>
  <c r="O20" i="6"/>
  <c r="B21" i="6"/>
  <c r="F21" i="6"/>
  <c r="J21" i="6"/>
  <c r="N21" i="6"/>
  <c r="A22" i="6"/>
  <c r="E22" i="6"/>
  <c r="I22" i="6"/>
  <c r="M22" i="6"/>
  <c r="Q22" i="6"/>
  <c r="D23" i="6"/>
  <c r="H23" i="6"/>
  <c r="L23" i="6"/>
  <c r="P23" i="6"/>
  <c r="C24" i="6"/>
  <c r="G24" i="6"/>
  <c r="K24" i="6"/>
  <c r="O24" i="6"/>
  <c r="B25" i="6"/>
  <c r="F25" i="6"/>
  <c r="J25" i="6"/>
  <c r="N25" i="6"/>
  <c r="A26" i="6"/>
  <c r="E26" i="6"/>
  <c r="I26" i="6"/>
  <c r="M26" i="6"/>
  <c r="Q26" i="6"/>
  <c r="D27" i="6"/>
  <c r="H27" i="6"/>
  <c r="L27" i="6"/>
  <c r="P27" i="6"/>
  <c r="C28" i="6"/>
  <c r="G28" i="6"/>
  <c r="K28" i="6"/>
  <c r="O28" i="6"/>
  <c r="B29" i="6"/>
  <c r="F29" i="6"/>
  <c r="J29" i="6"/>
  <c r="N29" i="6"/>
  <c r="A30" i="6"/>
  <c r="E30" i="6"/>
  <c r="I30" i="6"/>
  <c r="M30" i="6"/>
  <c r="Q30" i="6"/>
  <c r="D31" i="6"/>
  <c r="H31" i="6"/>
  <c r="L31" i="6"/>
  <c r="P31" i="6"/>
  <c r="C32" i="6"/>
  <c r="G32" i="6"/>
  <c r="K32" i="6"/>
  <c r="O32" i="6"/>
  <c r="B33" i="6"/>
  <c r="F33" i="6"/>
  <c r="J33" i="6"/>
  <c r="N33" i="6"/>
  <c r="A34" i="6"/>
  <c r="E34" i="6"/>
  <c r="I34" i="6"/>
  <c r="M34" i="6"/>
  <c r="Q34" i="6"/>
  <c r="D35" i="6"/>
  <c r="H35" i="6"/>
  <c r="L35" i="6"/>
  <c r="P35" i="6"/>
  <c r="C36" i="6"/>
  <c r="G36" i="6"/>
  <c r="K36" i="6"/>
  <c r="O36" i="6"/>
  <c r="B37" i="6"/>
  <c r="F37" i="6"/>
  <c r="J37" i="6"/>
  <c r="N37" i="6"/>
  <c r="A38" i="6"/>
  <c r="E38" i="6"/>
  <c r="I38" i="6"/>
  <c r="M38" i="6"/>
  <c r="Q38" i="6"/>
  <c r="D39" i="6"/>
  <c r="H39" i="6"/>
  <c r="L39" i="6"/>
  <c r="P39" i="6"/>
  <c r="C40" i="6"/>
  <c r="G40" i="6"/>
  <c r="K40" i="6"/>
  <c r="O40" i="6"/>
  <c r="B41" i="6"/>
  <c r="F41" i="6"/>
  <c r="J41" i="6"/>
  <c r="N41" i="6"/>
  <c r="A42" i="6"/>
  <c r="E42" i="6"/>
  <c r="I42" i="6"/>
  <c r="M42" i="6"/>
  <c r="Q42" i="6"/>
  <c r="D43" i="6"/>
  <c r="H43" i="6"/>
  <c r="L43" i="6"/>
  <c r="P43" i="6"/>
  <c r="C44" i="6"/>
  <c r="G44" i="6"/>
  <c r="K44" i="6"/>
  <c r="O44" i="6"/>
  <c r="B45" i="6"/>
  <c r="F45" i="6"/>
  <c r="J45" i="6"/>
  <c r="N45" i="6"/>
  <c r="A46" i="6"/>
  <c r="E46" i="6"/>
  <c r="I46" i="6"/>
  <c r="M46" i="6"/>
  <c r="Q46" i="6"/>
  <c r="D47" i="6"/>
  <c r="H47" i="6"/>
  <c r="L47" i="6"/>
  <c r="P47" i="6"/>
  <c r="C48" i="6"/>
  <c r="G48" i="6"/>
  <c r="K48" i="6"/>
  <c r="O48" i="6"/>
  <c r="B49" i="6"/>
  <c r="F49" i="6"/>
  <c r="J49" i="6"/>
  <c r="N49" i="6"/>
  <c r="A50" i="6"/>
  <c r="E50" i="6"/>
  <c r="I50" i="6"/>
  <c r="M50" i="6"/>
  <c r="Q50" i="6"/>
  <c r="D51" i="6"/>
  <c r="H51" i="6"/>
  <c r="L51" i="6"/>
  <c r="P51" i="6"/>
  <c r="C52" i="6"/>
  <c r="G52" i="6"/>
  <c r="K52" i="6"/>
  <c r="O52" i="6"/>
  <c r="B53" i="6"/>
  <c r="F53" i="6"/>
  <c r="J53" i="6"/>
  <c r="N53" i="6"/>
  <c r="A54" i="6"/>
  <c r="E54" i="6"/>
  <c r="I54" i="6"/>
  <c r="M54" i="6"/>
  <c r="Q54" i="6"/>
  <c r="D55" i="6"/>
  <c r="H55" i="6"/>
  <c r="L55" i="6"/>
  <c r="P55" i="6"/>
  <c r="C56" i="6"/>
  <c r="G56" i="6"/>
  <c r="K56" i="6"/>
  <c r="O56" i="6"/>
  <c r="B57" i="6"/>
  <c r="F57" i="6"/>
  <c r="J57" i="6"/>
  <c r="N57" i="6"/>
  <c r="A58" i="6"/>
  <c r="E58" i="6"/>
  <c r="I58" i="6"/>
  <c r="M58" i="6"/>
  <c r="Q58" i="6"/>
  <c r="D59" i="6"/>
  <c r="H59" i="6"/>
  <c r="L59" i="6"/>
  <c r="P59" i="6"/>
  <c r="C60" i="6"/>
  <c r="G60" i="6"/>
  <c r="K60" i="6"/>
  <c r="O60" i="6"/>
  <c r="B61" i="6"/>
  <c r="F61" i="6"/>
  <c r="J61" i="6"/>
  <c r="N61" i="6"/>
  <c r="A62" i="6"/>
  <c r="E62" i="6"/>
  <c r="I62" i="6"/>
  <c r="M62" i="6"/>
  <c r="Q62" i="6"/>
  <c r="D63" i="6"/>
  <c r="H63" i="6"/>
  <c r="L63" i="6"/>
  <c r="P63" i="6"/>
  <c r="C64" i="6"/>
  <c r="G64" i="6"/>
  <c r="K64" i="6"/>
  <c r="O64" i="6"/>
  <c r="B65" i="6"/>
  <c r="F65" i="6"/>
  <c r="J65" i="6"/>
  <c r="N65" i="6"/>
  <c r="A66" i="6"/>
  <c r="E66" i="6"/>
  <c r="I66" i="6"/>
  <c r="M66" i="6"/>
  <c r="Q66" i="6"/>
  <c r="D67" i="6"/>
  <c r="H67" i="6"/>
  <c r="L67" i="6"/>
  <c r="P67" i="6"/>
  <c r="C68" i="6"/>
  <c r="G68" i="6"/>
  <c r="K68" i="6"/>
  <c r="O68" i="6"/>
  <c r="B69" i="6"/>
  <c r="F69" i="6"/>
  <c r="J69" i="6"/>
  <c r="N69" i="6"/>
  <c r="A70" i="6"/>
  <c r="E70" i="6"/>
  <c r="I70" i="6"/>
  <c r="M70" i="6"/>
  <c r="Q70" i="6"/>
  <c r="D71" i="6"/>
  <c r="H71" i="6"/>
  <c r="L71" i="6"/>
  <c r="P71" i="6"/>
  <c r="C72" i="6"/>
  <c r="G72" i="6"/>
  <c r="K72" i="6"/>
  <c r="O72" i="6"/>
  <c r="B73" i="6"/>
  <c r="F73" i="6"/>
  <c r="J73" i="6"/>
  <c r="N73" i="6"/>
  <c r="A74" i="6"/>
  <c r="E74" i="6"/>
  <c r="I74" i="6"/>
  <c r="M74" i="6"/>
  <c r="Q74" i="6"/>
  <c r="D75" i="6"/>
  <c r="H75" i="6"/>
  <c r="L75" i="6"/>
  <c r="P75" i="6"/>
  <c r="C76" i="6"/>
  <c r="G76" i="6"/>
  <c r="K76" i="6"/>
  <c r="O76" i="6"/>
  <c r="B77" i="6"/>
  <c r="F77" i="6"/>
  <c r="J77" i="6"/>
  <c r="N77" i="6"/>
  <c r="A78" i="6"/>
  <c r="E78" i="6"/>
  <c r="I78" i="6"/>
  <c r="M78" i="6"/>
  <c r="Q78" i="6"/>
  <c r="D79" i="6"/>
  <c r="H79" i="6"/>
  <c r="L79" i="6"/>
  <c r="P79" i="6"/>
  <c r="C80" i="6"/>
  <c r="G80" i="6"/>
  <c r="K80" i="6"/>
  <c r="O80" i="6"/>
  <c r="B81" i="6"/>
  <c r="F81" i="6"/>
  <c r="J81" i="6"/>
  <c r="N81" i="6"/>
  <c r="A82" i="6"/>
  <c r="E82" i="6"/>
  <c r="I82" i="6"/>
  <c r="M82" i="6"/>
  <c r="Q82" i="6"/>
  <c r="D83" i="6"/>
  <c r="H83" i="6"/>
  <c r="L83" i="6"/>
  <c r="P83" i="6"/>
  <c r="C84" i="6"/>
  <c r="G84" i="6"/>
  <c r="K84" i="6"/>
  <c r="O84" i="6"/>
  <c r="B85" i="6"/>
  <c r="F85" i="6"/>
  <c r="J85" i="6"/>
  <c r="N85" i="6"/>
  <c r="A86" i="6"/>
  <c r="E86" i="6"/>
  <c r="I86" i="6"/>
  <c r="M86" i="6"/>
  <c r="Q86" i="6"/>
  <c r="D87" i="6"/>
  <c r="H87" i="6"/>
  <c r="L87" i="6"/>
  <c r="P87" i="6"/>
  <c r="C88" i="6"/>
  <c r="G88" i="6"/>
  <c r="K88" i="6"/>
  <c r="O88" i="6"/>
  <c r="B89" i="6"/>
  <c r="F89" i="6"/>
  <c r="J89" i="6"/>
  <c r="N89" i="6"/>
  <c r="A90" i="6"/>
  <c r="E90" i="6"/>
  <c r="I90" i="6"/>
  <c r="M90" i="6"/>
  <c r="Q90" i="6"/>
  <c r="D91" i="6"/>
  <c r="H91" i="6"/>
  <c r="L91" i="6"/>
  <c r="P91" i="6"/>
  <c r="C92" i="6"/>
  <c r="G92" i="6"/>
  <c r="K92" i="6"/>
  <c r="O92" i="6"/>
  <c r="B93" i="6"/>
  <c r="F93" i="6"/>
  <c r="J93" i="6"/>
  <c r="N93" i="6"/>
  <c r="A94" i="6"/>
  <c r="E94" i="6"/>
  <c r="I94" i="6"/>
  <c r="M94" i="6"/>
  <c r="Q94" i="6"/>
  <c r="D95" i="6"/>
  <c r="H95" i="6"/>
  <c r="L95" i="6"/>
  <c r="P95" i="6"/>
  <c r="C96" i="6"/>
  <c r="G96" i="6"/>
  <c r="K96" i="6"/>
  <c r="O96" i="6"/>
  <c r="B97" i="6"/>
  <c r="F97" i="6"/>
  <c r="J97" i="6"/>
  <c r="N97" i="6"/>
  <c r="A98" i="6"/>
  <c r="E98" i="6"/>
  <c r="I98" i="6"/>
  <c r="M98" i="6"/>
  <c r="Q98" i="6"/>
  <c r="D99" i="6"/>
  <c r="H99" i="6"/>
  <c r="L99" i="6"/>
  <c r="P99" i="6"/>
  <c r="C100" i="6"/>
  <c r="G100" i="6"/>
  <c r="K100" i="6"/>
  <c r="O100" i="6"/>
  <c r="C1" i="6"/>
  <c r="I1" i="6"/>
  <c r="N1" i="6"/>
  <c r="A1" i="6"/>
  <c r="J3" i="6"/>
  <c r="P3" i="6"/>
  <c r="D4" i="6"/>
  <c r="H4" i="6"/>
  <c r="L4" i="6"/>
  <c r="P4" i="6"/>
  <c r="C5" i="6"/>
  <c r="G5" i="6"/>
  <c r="K5" i="6"/>
  <c r="O5" i="6"/>
  <c r="B6" i="6"/>
  <c r="F6" i="6"/>
  <c r="J6" i="6"/>
  <c r="N6" i="6"/>
  <c r="A7" i="6"/>
  <c r="E7" i="6"/>
  <c r="I7" i="6"/>
  <c r="M7" i="6"/>
  <c r="Q7" i="6"/>
  <c r="D8" i="6"/>
  <c r="H8" i="6"/>
  <c r="L8" i="6"/>
  <c r="P8" i="6"/>
  <c r="C9" i="6"/>
  <c r="G9" i="6"/>
  <c r="K9" i="6"/>
  <c r="O9" i="6"/>
  <c r="B10" i="6"/>
  <c r="F10" i="6"/>
  <c r="J10" i="6"/>
  <c r="N10" i="6"/>
  <c r="A11" i="6"/>
  <c r="E11" i="6"/>
  <c r="I11" i="6"/>
  <c r="M11" i="6"/>
  <c r="Q11" i="6"/>
  <c r="D12" i="6"/>
  <c r="H12" i="6"/>
  <c r="L12" i="6"/>
  <c r="P12" i="6"/>
  <c r="C13" i="6"/>
  <c r="G13" i="6"/>
  <c r="K13" i="6"/>
  <c r="O13" i="6"/>
  <c r="B14" i="6"/>
  <c r="F14" i="6"/>
  <c r="J14" i="6"/>
  <c r="N14" i="6"/>
  <c r="A15" i="6"/>
  <c r="E15" i="6"/>
  <c r="I15" i="6"/>
  <c r="M15" i="6"/>
  <c r="Q15" i="6"/>
  <c r="D16" i="6"/>
  <c r="H16" i="6"/>
  <c r="L16" i="6"/>
  <c r="P16" i="6"/>
  <c r="C17" i="6"/>
  <c r="G17" i="6"/>
  <c r="K17" i="6"/>
  <c r="O17" i="6"/>
  <c r="B18" i="6"/>
  <c r="F18" i="6"/>
  <c r="J18" i="6"/>
  <c r="N18" i="6"/>
  <c r="A19" i="6"/>
  <c r="E19" i="6"/>
  <c r="I19" i="6"/>
  <c r="M19" i="6"/>
  <c r="Q19" i="6"/>
  <c r="D20" i="6"/>
  <c r="H20" i="6"/>
  <c r="L20" i="6"/>
  <c r="P20" i="6"/>
  <c r="C21" i="6"/>
  <c r="G21" i="6"/>
  <c r="K21" i="6"/>
  <c r="O21" i="6"/>
  <c r="B22" i="6"/>
  <c r="F22" i="6"/>
  <c r="J22" i="6"/>
  <c r="N22" i="6"/>
  <c r="A23" i="6"/>
  <c r="E23" i="6"/>
  <c r="I23" i="6"/>
  <c r="M23" i="6"/>
  <c r="Q23" i="6"/>
  <c r="D24" i="6"/>
  <c r="H24" i="6"/>
  <c r="L24" i="6"/>
  <c r="P24" i="6"/>
  <c r="C25" i="6"/>
  <c r="G25" i="6"/>
  <c r="K25" i="6"/>
  <c r="O25" i="6"/>
  <c r="B26" i="6"/>
  <c r="F26" i="6"/>
  <c r="J26" i="6"/>
  <c r="N26" i="6"/>
  <c r="A27" i="6"/>
  <c r="E27" i="6"/>
  <c r="I27" i="6"/>
  <c r="M27" i="6"/>
  <c r="Q27" i="6"/>
  <c r="D28" i="6"/>
  <c r="H28" i="6"/>
  <c r="L28" i="6"/>
  <c r="P28" i="6"/>
  <c r="C29" i="6"/>
  <c r="G29" i="6"/>
  <c r="K29" i="6"/>
  <c r="O29" i="6"/>
  <c r="B30" i="6"/>
  <c r="F30" i="6"/>
  <c r="J30" i="6"/>
  <c r="N30" i="6"/>
  <c r="A31" i="6"/>
  <c r="E31" i="6"/>
  <c r="I31" i="6"/>
  <c r="M31" i="6"/>
  <c r="Q31" i="6"/>
  <c r="D32" i="6"/>
  <c r="H32" i="6"/>
  <c r="L32" i="6"/>
  <c r="P32" i="6"/>
  <c r="C33" i="6"/>
  <c r="G33" i="6"/>
  <c r="K33" i="6"/>
  <c r="O33" i="6"/>
  <c r="B34" i="6"/>
  <c r="F34" i="6"/>
  <c r="J34" i="6"/>
  <c r="N34" i="6"/>
  <c r="A35" i="6"/>
  <c r="E35" i="6"/>
  <c r="I35" i="6"/>
  <c r="M35" i="6"/>
  <c r="Q35" i="6"/>
  <c r="D36" i="6"/>
  <c r="H36" i="6"/>
  <c r="L36" i="6"/>
  <c r="P36" i="6"/>
  <c r="C37" i="6"/>
  <c r="G37" i="6"/>
  <c r="K37" i="6"/>
  <c r="O37" i="6"/>
  <c r="B38" i="6"/>
  <c r="F38" i="6"/>
  <c r="J38" i="6"/>
  <c r="N38" i="6"/>
  <c r="A39" i="6"/>
  <c r="E39" i="6"/>
  <c r="I39" i="6"/>
  <c r="M39" i="6"/>
  <c r="Q39" i="6"/>
  <c r="D40" i="6"/>
  <c r="H40" i="6"/>
  <c r="L40" i="6"/>
  <c r="P40" i="6"/>
  <c r="C41" i="6"/>
  <c r="G41" i="6"/>
  <c r="K41" i="6"/>
  <c r="O41" i="6"/>
  <c r="B42" i="6"/>
  <c r="F42" i="6"/>
  <c r="J42" i="6"/>
  <c r="N42" i="6"/>
  <c r="A43" i="6"/>
  <c r="E43" i="6"/>
  <c r="I43" i="6"/>
  <c r="M43" i="6"/>
  <c r="Q43" i="6"/>
  <c r="D44" i="6"/>
  <c r="H44" i="6"/>
  <c r="L44" i="6"/>
  <c r="P44" i="6"/>
  <c r="C45" i="6"/>
  <c r="G45" i="6"/>
  <c r="K45" i="6"/>
  <c r="O45" i="6"/>
  <c r="B46" i="6"/>
  <c r="F46" i="6"/>
  <c r="J46" i="6"/>
  <c r="N46" i="6"/>
  <c r="A47" i="6"/>
  <c r="E47" i="6"/>
  <c r="I47" i="6"/>
  <c r="M47" i="6"/>
  <c r="Q47" i="6"/>
  <c r="D48" i="6"/>
  <c r="H48" i="6"/>
  <c r="L48" i="6"/>
  <c r="P48" i="6"/>
  <c r="C49" i="6"/>
  <c r="G49" i="6"/>
  <c r="K49" i="6"/>
  <c r="O49" i="6"/>
  <c r="B50" i="6"/>
  <c r="F50" i="6"/>
  <c r="J50" i="6"/>
  <c r="N50" i="6"/>
  <c r="A51" i="6"/>
  <c r="E51" i="6"/>
  <c r="I51" i="6"/>
  <c r="M51" i="6"/>
  <c r="Q51" i="6"/>
  <c r="D52" i="6"/>
  <c r="H52" i="6"/>
  <c r="L52" i="6"/>
  <c r="P52" i="6"/>
  <c r="C53" i="6"/>
  <c r="G53" i="6"/>
  <c r="K53" i="6"/>
  <c r="O53" i="6"/>
  <c r="B54" i="6"/>
  <c r="F54" i="6"/>
  <c r="J54" i="6"/>
  <c r="N54" i="6"/>
  <c r="A55" i="6"/>
  <c r="E55" i="6"/>
  <c r="I55" i="6"/>
  <c r="M55" i="6"/>
  <c r="Q55" i="6"/>
  <c r="D56" i="6"/>
  <c r="H56" i="6"/>
  <c r="L56" i="6"/>
  <c r="P56" i="6"/>
  <c r="C57" i="6"/>
  <c r="G57" i="6"/>
  <c r="K57" i="6"/>
  <c r="O57" i="6"/>
  <c r="B58" i="6"/>
  <c r="F58" i="6"/>
  <c r="J58" i="6"/>
  <c r="N58" i="6"/>
  <c r="A59" i="6"/>
  <c r="E59" i="6"/>
  <c r="I59" i="6"/>
  <c r="M59" i="6"/>
  <c r="Q59" i="6"/>
  <c r="D60" i="6"/>
  <c r="H60" i="6"/>
  <c r="L60" i="6"/>
  <c r="P60" i="6"/>
  <c r="C61" i="6"/>
  <c r="G61" i="6"/>
  <c r="K61" i="6"/>
  <c r="O61" i="6"/>
  <c r="B62" i="6"/>
  <c r="F62" i="6"/>
  <c r="J62" i="6"/>
  <c r="N62" i="6"/>
  <c r="A63" i="6"/>
  <c r="E63" i="6"/>
  <c r="I63" i="6"/>
  <c r="M63" i="6"/>
  <c r="Q63" i="6"/>
  <c r="D64" i="6"/>
  <c r="H64" i="6"/>
  <c r="L64" i="6"/>
  <c r="P64" i="6"/>
  <c r="C65" i="6"/>
  <c r="G65" i="6"/>
  <c r="K65" i="6"/>
  <c r="O65" i="6"/>
  <c r="B66" i="6"/>
  <c r="F66" i="6"/>
  <c r="J66" i="6"/>
  <c r="N66" i="6"/>
  <c r="A67" i="6"/>
  <c r="E67" i="6"/>
  <c r="I67" i="6"/>
  <c r="M67" i="6"/>
  <c r="Q67" i="6"/>
  <c r="D68" i="6"/>
  <c r="H68" i="6"/>
  <c r="L68" i="6"/>
  <c r="P68" i="6"/>
  <c r="C69" i="6"/>
  <c r="G69" i="6"/>
  <c r="K69" i="6"/>
  <c r="O69" i="6"/>
  <c r="B70" i="6"/>
  <c r="F70" i="6"/>
  <c r="J70" i="6"/>
  <c r="N70" i="6"/>
  <c r="A71" i="6"/>
  <c r="E71" i="6"/>
  <c r="I71" i="6"/>
  <c r="M71" i="6"/>
  <c r="Q71" i="6"/>
  <c r="D72" i="6"/>
  <c r="H72" i="6"/>
  <c r="L72" i="6"/>
  <c r="P72" i="6"/>
  <c r="C73" i="6"/>
  <c r="G73" i="6"/>
  <c r="K73" i="6"/>
  <c r="O73" i="6"/>
  <c r="B74" i="6"/>
  <c r="F74" i="6"/>
  <c r="J74" i="6"/>
  <c r="N74" i="6"/>
  <c r="A75" i="6"/>
  <c r="E75" i="6"/>
  <c r="I75" i="6"/>
  <c r="M75" i="6"/>
  <c r="Q75" i="6"/>
  <c r="D76" i="6"/>
  <c r="H76" i="6"/>
  <c r="L76" i="6"/>
  <c r="P76" i="6"/>
  <c r="C77" i="6"/>
  <c r="G77" i="6"/>
  <c r="K77" i="6"/>
  <c r="O77" i="6"/>
  <c r="B78" i="6"/>
  <c r="F78" i="6"/>
  <c r="J78" i="6"/>
  <c r="N78" i="6"/>
  <c r="A79" i="6"/>
  <c r="E79" i="6"/>
  <c r="I79" i="6"/>
  <c r="M79" i="6"/>
  <c r="Q79" i="6"/>
  <c r="D80" i="6"/>
  <c r="H80" i="6"/>
  <c r="L80" i="6"/>
  <c r="P80" i="6"/>
  <c r="C81" i="6"/>
  <c r="G81" i="6"/>
  <c r="K81" i="6"/>
  <c r="O81" i="6"/>
  <c r="B82" i="6"/>
  <c r="F82" i="6"/>
  <c r="J82" i="6"/>
  <c r="N82" i="6"/>
  <c r="A83" i="6"/>
  <c r="E83" i="6"/>
  <c r="I83" i="6"/>
  <c r="M83" i="6"/>
  <c r="Q83" i="6"/>
  <c r="D84" i="6"/>
  <c r="H84" i="6"/>
  <c r="L84" i="6"/>
  <c r="P84" i="6"/>
  <c r="C85" i="6"/>
  <c r="G85" i="6"/>
  <c r="K85" i="6"/>
  <c r="O85" i="6"/>
  <c r="B86" i="6"/>
  <c r="F86" i="6"/>
  <c r="J86" i="6"/>
  <c r="N86" i="6"/>
  <c r="A87" i="6"/>
  <c r="E87" i="6"/>
  <c r="I87" i="6"/>
  <c r="M87" i="6"/>
  <c r="Q87" i="6"/>
  <c r="D88" i="6"/>
  <c r="H88" i="6"/>
  <c r="L88" i="6"/>
  <c r="P88" i="6"/>
  <c r="C89" i="6"/>
  <c r="G89" i="6"/>
  <c r="K89" i="6"/>
  <c r="O89" i="6"/>
  <c r="B90" i="6"/>
  <c r="F90" i="6"/>
  <c r="J90" i="6"/>
  <c r="N90" i="6"/>
  <c r="A91" i="6"/>
  <c r="E91" i="6"/>
  <c r="I91" i="6"/>
  <c r="M91" i="6"/>
  <c r="Q91" i="6"/>
  <c r="D92" i="6"/>
  <c r="H92" i="6"/>
  <c r="L92" i="6"/>
  <c r="P92" i="6"/>
  <c r="C93" i="6"/>
  <c r="G93" i="6"/>
  <c r="K93" i="6"/>
  <c r="O93" i="6"/>
  <c r="B94" i="6"/>
  <c r="F94" i="6"/>
  <c r="J94" i="6"/>
  <c r="N94" i="6"/>
  <c r="A95" i="6"/>
  <c r="E95" i="6"/>
  <c r="I95" i="6"/>
  <c r="M95" i="6"/>
  <c r="Q95" i="6"/>
  <c r="D96" i="6"/>
  <c r="H96" i="6"/>
  <c r="L96" i="6"/>
  <c r="P96" i="6"/>
  <c r="C97" i="6"/>
  <c r="G97" i="6"/>
  <c r="K97" i="6"/>
  <c r="O97" i="6"/>
  <c r="B98" i="6"/>
  <c r="F98" i="6"/>
  <c r="J98" i="6"/>
  <c r="N98" i="6"/>
  <c r="A99" i="6"/>
  <c r="E99" i="6"/>
  <c r="I99" i="6"/>
  <c r="M99" i="6"/>
  <c r="Q99" i="6"/>
  <c r="D100" i="6"/>
  <c r="H100" i="6"/>
  <c r="L100" i="6"/>
  <c r="P100" i="6"/>
  <c r="E1" i="6"/>
  <c r="J1" i="6"/>
  <c r="O1" i="6"/>
  <c r="G2" i="13"/>
  <c r="G1" i="13"/>
  <c r="D1" i="21" s="1"/>
  <c r="D701" i="5" s="1"/>
  <c r="K2" i="13"/>
  <c r="G1" i="15"/>
  <c r="D1" i="23" s="1"/>
  <c r="D901" i="5" s="1"/>
  <c r="K1" i="13"/>
  <c r="H1" i="21" s="1"/>
  <c r="H701" i="5" s="1"/>
  <c r="G2" i="11"/>
  <c r="K1" i="15"/>
  <c r="H1" i="23" s="1"/>
  <c r="H901" i="5" s="1"/>
  <c r="G2" i="2"/>
  <c r="K2" i="11"/>
  <c r="B1" i="4"/>
  <c r="B1" i="5" s="1"/>
  <c r="G3" i="11"/>
  <c r="K1" i="9"/>
  <c r="H1" i="17" s="1"/>
  <c r="H301" i="5" s="1"/>
  <c r="K1" i="6"/>
  <c r="A2" i="17" l="1"/>
  <c r="F2" i="17" s="1"/>
  <c r="F302" i="5" s="1"/>
  <c r="H1" i="8"/>
  <c r="H101" i="5" s="1"/>
  <c r="C10" i="37"/>
  <c r="C16" i="37" s="1"/>
  <c r="A2" i="18"/>
  <c r="H2" i="18" s="1"/>
  <c r="H402" i="5" s="1"/>
  <c r="L1" i="17"/>
  <c r="L301" i="5" s="1"/>
  <c r="G1" i="17"/>
  <c r="G301" i="5" s="1"/>
  <c r="E1" i="17"/>
  <c r="E301" i="5" s="1"/>
  <c r="J1" i="17"/>
  <c r="J301" i="5" s="1"/>
  <c r="C1" i="17"/>
  <c r="C301" i="5" s="1"/>
  <c r="I1" i="17"/>
  <c r="I301" i="5" s="1"/>
  <c r="K1" i="17"/>
  <c r="K301" i="5" s="1"/>
  <c r="M1" i="17"/>
  <c r="M301" i="5" s="1"/>
  <c r="A301" i="5"/>
  <c r="F1" i="17"/>
  <c r="F301" i="5" s="1"/>
  <c r="D1" i="17"/>
  <c r="D301" i="5" s="1"/>
  <c r="B1" i="16"/>
  <c r="B201" i="5" s="1"/>
  <c r="D1" i="8"/>
  <c r="D101" i="5" s="1"/>
  <c r="H1" i="16"/>
  <c r="H201" i="5" s="1"/>
  <c r="H1" i="22"/>
  <c r="H801" i="5" s="1"/>
  <c r="A101" i="5"/>
  <c r="M1" i="8"/>
  <c r="M101" i="5" s="1"/>
  <c r="F1" i="8"/>
  <c r="F101" i="5" s="1"/>
  <c r="E1" i="8"/>
  <c r="E101" i="5" s="1"/>
  <c r="I1" i="8"/>
  <c r="I101" i="5" s="1"/>
  <c r="K1" i="8"/>
  <c r="K101" i="5" s="1"/>
  <c r="G1" i="8"/>
  <c r="G101" i="5" s="1"/>
  <c r="L1" i="8"/>
  <c r="L101" i="5" s="1"/>
  <c r="C1" i="8"/>
  <c r="C101" i="5" s="1"/>
  <c r="J1" i="8"/>
  <c r="J101" i="5" s="1"/>
  <c r="A201" i="5"/>
  <c r="L1" i="16"/>
  <c r="L201" i="5" s="1"/>
  <c r="F1" i="16"/>
  <c r="F201" i="5" s="1"/>
  <c r="K1" i="16"/>
  <c r="K201" i="5" s="1"/>
  <c r="C1" i="16"/>
  <c r="C201" i="5" s="1"/>
  <c r="J1" i="16"/>
  <c r="J201" i="5" s="1"/>
  <c r="G1" i="16"/>
  <c r="G201" i="5" s="1"/>
  <c r="I1" i="16"/>
  <c r="I201" i="5" s="1"/>
  <c r="M1" i="16"/>
  <c r="M201" i="5" s="1"/>
  <c r="E1" i="16"/>
  <c r="E201" i="5" s="1"/>
  <c r="A2" i="16"/>
  <c r="A3" i="16" s="1"/>
  <c r="A1" i="5"/>
  <c r="J1" i="4"/>
  <c r="J1" i="5" s="1"/>
  <c r="E1" i="4"/>
  <c r="E1" i="5" s="1"/>
  <c r="K1" i="4"/>
  <c r="K1" i="5" s="1"/>
  <c r="G1" i="4"/>
  <c r="G1" i="5" s="1"/>
  <c r="F1" i="4"/>
  <c r="F1" i="5" s="1"/>
  <c r="L1" i="4"/>
  <c r="L1" i="5" s="1"/>
  <c r="M1" i="4"/>
  <c r="M1" i="5" s="1"/>
  <c r="I1" i="4"/>
  <c r="I1" i="5" s="1"/>
  <c r="C1" i="4"/>
  <c r="C1" i="5" s="1"/>
  <c r="A2" i="4"/>
  <c r="H2" i="4" s="1"/>
  <c r="H2" i="5" s="1"/>
  <c r="A401" i="5"/>
  <c r="L1" i="18"/>
  <c r="L401" i="5" s="1"/>
  <c r="C1" i="18"/>
  <c r="C401" i="5" s="1"/>
  <c r="M1" i="18"/>
  <c r="M401" i="5" s="1"/>
  <c r="I1" i="18"/>
  <c r="I401" i="5" s="1"/>
  <c r="F1" i="18"/>
  <c r="F401" i="5" s="1"/>
  <c r="K1" i="18"/>
  <c r="K401" i="5" s="1"/>
  <c r="J1" i="18"/>
  <c r="J401" i="5" s="1"/>
  <c r="G1" i="18"/>
  <c r="G401" i="5" s="1"/>
  <c r="E1" i="18"/>
  <c r="E401" i="5" s="1"/>
  <c r="A501" i="5"/>
  <c r="M1" i="19"/>
  <c r="M501" i="5" s="1"/>
  <c r="G1" i="19"/>
  <c r="G501" i="5" s="1"/>
  <c r="C1" i="19"/>
  <c r="C501" i="5" s="1"/>
  <c r="J1" i="19"/>
  <c r="J501" i="5" s="1"/>
  <c r="L1" i="19"/>
  <c r="L501" i="5" s="1"/>
  <c r="I1" i="19"/>
  <c r="I501" i="5" s="1"/>
  <c r="E1" i="19"/>
  <c r="E501" i="5" s="1"/>
  <c r="K1" i="19"/>
  <c r="K501" i="5" s="1"/>
  <c r="F1" i="19"/>
  <c r="F501" i="5" s="1"/>
  <c r="A2" i="19"/>
  <c r="D2" i="19" s="1"/>
  <c r="D502" i="5" s="1"/>
  <c r="A601" i="5"/>
  <c r="F1" i="20"/>
  <c r="F601" i="5" s="1"/>
  <c r="E1" i="20"/>
  <c r="E601" i="5" s="1"/>
  <c r="J1" i="20"/>
  <c r="J601" i="5" s="1"/>
  <c r="L1" i="20"/>
  <c r="L601" i="5" s="1"/>
  <c r="C1" i="20"/>
  <c r="C601" i="5" s="1"/>
  <c r="I1" i="20"/>
  <c r="I601" i="5" s="1"/>
  <c r="M1" i="20"/>
  <c r="M601" i="5" s="1"/>
  <c r="K1" i="20"/>
  <c r="K601" i="5" s="1"/>
  <c r="G1" i="20"/>
  <c r="G601" i="5" s="1"/>
  <c r="A2" i="21"/>
  <c r="D2" i="21" s="1"/>
  <c r="D702" i="5" s="1"/>
  <c r="A2" i="23"/>
  <c r="H2" i="23" s="1"/>
  <c r="H902" i="5" s="1"/>
  <c r="H1" i="19"/>
  <c r="H501" i="5" s="1"/>
  <c r="B1" i="20"/>
  <c r="B601" i="5" s="1"/>
  <c r="H1" i="20"/>
  <c r="H601" i="5" s="1"/>
  <c r="B1" i="18"/>
  <c r="B401" i="5" s="1"/>
  <c r="H1" i="4"/>
  <c r="H1" i="5" s="1"/>
  <c r="H1" i="18"/>
  <c r="H401" i="5" s="1"/>
  <c r="B1" i="8"/>
  <c r="B101" i="5" s="1"/>
  <c r="A2" i="8"/>
  <c r="A3" i="8" s="1"/>
  <c r="A2" i="20"/>
  <c r="A3" i="20" s="1"/>
  <c r="L1" i="21"/>
  <c r="L701" i="5" s="1"/>
  <c r="K1" i="21"/>
  <c r="K701" i="5" s="1"/>
  <c r="F1" i="21"/>
  <c r="F701" i="5" s="1"/>
  <c r="C1" i="21"/>
  <c r="C701" i="5" s="1"/>
  <c r="A701" i="5"/>
  <c r="I1" i="21"/>
  <c r="I701" i="5" s="1"/>
  <c r="G1" i="21"/>
  <c r="G701" i="5" s="1"/>
  <c r="M1" i="21"/>
  <c r="M701" i="5" s="1"/>
  <c r="J1" i="21"/>
  <c r="J701" i="5" s="1"/>
  <c r="E1" i="21"/>
  <c r="E701" i="5" s="1"/>
  <c r="A801" i="5"/>
  <c r="J1" i="22"/>
  <c r="J801" i="5" s="1"/>
  <c r="G1" i="22"/>
  <c r="G801" i="5" s="1"/>
  <c r="C1" i="22"/>
  <c r="C801" i="5" s="1"/>
  <c r="E1" i="22"/>
  <c r="E801" i="5" s="1"/>
  <c r="M1" i="22"/>
  <c r="M801" i="5" s="1"/>
  <c r="L1" i="22"/>
  <c r="L801" i="5" s="1"/>
  <c r="I1" i="22"/>
  <c r="I801" i="5" s="1"/>
  <c r="F1" i="22"/>
  <c r="F801" i="5" s="1"/>
  <c r="K1" i="22"/>
  <c r="K801" i="5" s="1"/>
  <c r="D1" i="19"/>
  <c r="D501" i="5" s="1"/>
  <c r="D1" i="18"/>
  <c r="D401" i="5" s="1"/>
  <c r="B1" i="17"/>
  <c r="D1" i="16"/>
  <c r="D201" i="5" s="1"/>
  <c r="D1" i="20"/>
  <c r="D601" i="5" s="1"/>
  <c r="A3" i="18"/>
  <c r="A3" i="19"/>
  <c r="H3" i="19" s="1"/>
  <c r="H503" i="5" s="1"/>
  <c r="A2" i="22"/>
  <c r="A3" i="22" s="1"/>
  <c r="A901" i="5"/>
  <c r="F1" i="23"/>
  <c r="F901" i="5" s="1"/>
  <c r="G1" i="23"/>
  <c r="G901" i="5" s="1"/>
  <c r="L1" i="23"/>
  <c r="L901" i="5" s="1"/>
  <c r="C1" i="23"/>
  <c r="C901" i="5" s="1"/>
  <c r="E1" i="23"/>
  <c r="E901" i="5" s="1"/>
  <c r="K1" i="23"/>
  <c r="K901" i="5" s="1"/>
  <c r="J1" i="23"/>
  <c r="J901" i="5" s="1"/>
  <c r="I1" i="23"/>
  <c r="I901" i="5" s="1"/>
  <c r="M1" i="23"/>
  <c r="M901" i="5" s="1"/>
  <c r="B1" i="23"/>
  <c r="B901" i="5" s="1"/>
  <c r="D1" i="4"/>
  <c r="D1" i="5" s="1"/>
  <c r="D1" i="22"/>
  <c r="D801" i="5" s="1"/>
  <c r="B1" i="21"/>
  <c r="B701" i="5" s="1"/>
  <c r="B1" i="22"/>
  <c r="B801" i="5" s="1"/>
  <c r="B1" i="19"/>
  <c r="B501" i="5" s="1"/>
  <c r="I2" i="17" l="1"/>
  <c r="I302" i="5" s="1"/>
  <c r="E2" i="17"/>
  <c r="E302" i="5" s="1"/>
  <c r="L2" i="17"/>
  <c r="L302" i="5" s="1"/>
  <c r="D2" i="17"/>
  <c r="D302" i="5" s="1"/>
  <c r="H2" i="17"/>
  <c r="H302" i="5" s="1"/>
  <c r="G2" i="17"/>
  <c r="G302" i="5" s="1"/>
  <c r="K2" i="17"/>
  <c r="K302" i="5" s="1"/>
  <c r="J2" i="17"/>
  <c r="J302" i="5" s="1"/>
  <c r="A302" i="5"/>
  <c r="C2" i="17"/>
  <c r="C302" i="5" s="1"/>
  <c r="A3" i="17"/>
  <c r="M2" i="17"/>
  <c r="M302" i="5" s="1"/>
  <c r="A3" i="4"/>
  <c r="A3" i="23"/>
  <c r="E3" i="23" s="1"/>
  <c r="E903" i="5" s="1"/>
  <c r="B2" i="8"/>
  <c r="B102" i="5" s="1"/>
  <c r="D2" i="8"/>
  <c r="D102" i="5" s="1"/>
  <c r="D2" i="4"/>
  <c r="D2" i="5" s="1"/>
  <c r="H2" i="19"/>
  <c r="H502" i="5" s="1"/>
  <c r="H2" i="21"/>
  <c r="H702" i="5" s="1"/>
  <c r="H2" i="8"/>
  <c r="H102" i="5" s="1"/>
  <c r="A3" i="21"/>
  <c r="H3" i="21" s="1"/>
  <c r="H703" i="5" s="1"/>
  <c r="A103" i="5"/>
  <c r="H3" i="8"/>
  <c r="H103" i="5" s="1"/>
  <c r="C3" i="8"/>
  <c r="C103" i="5" s="1"/>
  <c r="M3" i="8"/>
  <c r="M103" i="5" s="1"/>
  <c r="L3" i="8"/>
  <c r="L103" i="5" s="1"/>
  <c r="G3" i="8"/>
  <c r="G103" i="5" s="1"/>
  <c r="I3" i="8"/>
  <c r="I103" i="5" s="1"/>
  <c r="J3" i="8"/>
  <c r="J103" i="5" s="1"/>
  <c r="D3" i="8"/>
  <c r="D103" i="5" s="1"/>
  <c r="F3" i="8"/>
  <c r="F103" i="5" s="1"/>
  <c r="E3" i="8"/>
  <c r="E103" i="5" s="1"/>
  <c r="K3" i="8"/>
  <c r="K103" i="5" s="1"/>
  <c r="A4" i="8"/>
  <c r="A603" i="5"/>
  <c r="B3" i="20"/>
  <c r="B603" i="5" s="1"/>
  <c r="H3" i="20"/>
  <c r="H603" i="5" s="1"/>
  <c r="G3" i="20"/>
  <c r="G603" i="5" s="1"/>
  <c r="J3" i="20"/>
  <c r="J603" i="5" s="1"/>
  <c r="I3" i="20"/>
  <c r="I603" i="5" s="1"/>
  <c r="K3" i="20"/>
  <c r="K603" i="5" s="1"/>
  <c r="D3" i="20"/>
  <c r="D603" i="5" s="1"/>
  <c r="M3" i="20"/>
  <c r="M603" i="5" s="1"/>
  <c r="L3" i="20"/>
  <c r="L603" i="5" s="1"/>
  <c r="F3" i="20"/>
  <c r="F603" i="5" s="1"/>
  <c r="E3" i="20"/>
  <c r="E603" i="5" s="1"/>
  <c r="C3" i="20"/>
  <c r="C603" i="5" s="1"/>
  <c r="A803" i="5"/>
  <c r="L3" i="22"/>
  <c r="L803" i="5" s="1"/>
  <c r="E3" i="22"/>
  <c r="E803" i="5" s="1"/>
  <c r="H3" i="22"/>
  <c r="H803" i="5" s="1"/>
  <c r="J3" i="22"/>
  <c r="J803" i="5" s="1"/>
  <c r="G3" i="22"/>
  <c r="G803" i="5" s="1"/>
  <c r="D3" i="22"/>
  <c r="D803" i="5" s="1"/>
  <c r="F3" i="22"/>
  <c r="F803" i="5" s="1"/>
  <c r="I3" i="22"/>
  <c r="I803" i="5" s="1"/>
  <c r="C3" i="22"/>
  <c r="C803" i="5" s="1"/>
  <c r="B3" i="22"/>
  <c r="B803" i="5" s="1"/>
  <c r="K3" i="22"/>
  <c r="K803" i="5" s="1"/>
  <c r="M3" i="22"/>
  <c r="M803" i="5" s="1"/>
  <c r="A403" i="5"/>
  <c r="M3" i="18"/>
  <c r="M403" i="5" s="1"/>
  <c r="D3" i="18"/>
  <c r="D403" i="5" s="1"/>
  <c r="H3" i="18"/>
  <c r="H403" i="5" s="1"/>
  <c r="E3" i="18"/>
  <c r="E403" i="5" s="1"/>
  <c r="K3" i="18"/>
  <c r="K403" i="5" s="1"/>
  <c r="J3" i="18"/>
  <c r="J403" i="5" s="1"/>
  <c r="I3" i="18"/>
  <c r="I403" i="5" s="1"/>
  <c r="G3" i="18"/>
  <c r="G403" i="5" s="1"/>
  <c r="F3" i="18"/>
  <c r="F403" i="5" s="1"/>
  <c r="B3" i="18"/>
  <c r="B403" i="5" s="1"/>
  <c r="L3" i="18"/>
  <c r="L403" i="5" s="1"/>
  <c r="C3" i="18"/>
  <c r="C403" i="5" s="1"/>
  <c r="B301" i="5"/>
  <c r="B2" i="17"/>
  <c r="B302" i="5" s="1"/>
  <c r="A902" i="5"/>
  <c r="L2" i="23"/>
  <c r="L902" i="5" s="1"/>
  <c r="C2" i="23"/>
  <c r="C902" i="5" s="1"/>
  <c r="E2" i="23"/>
  <c r="E902" i="5" s="1"/>
  <c r="D2" i="23"/>
  <c r="D902" i="5" s="1"/>
  <c r="K2" i="23"/>
  <c r="K902" i="5" s="1"/>
  <c r="J2" i="23"/>
  <c r="J902" i="5" s="1"/>
  <c r="M2" i="23"/>
  <c r="M902" i="5" s="1"/>
  <c r="I2" i="23"/>
  <c r="I902" i="5" s="1"/>
  <c r="G2" i="23"/>
  <c r="G902" i="5" s="1"/>
  <c r="F2" i="23"/>
  <c r="F902" i="5" s="1"/>
  <c r="A4" i="23"/>
  <c r="B2" i="23"/>
  <c r="B902" i="5" s="1"/>
  <c r="A903" i="5"/>
  <c r="K3" i="23"/>
  <c r="K903" i="5" s="1"/>
  <c r="F3" i="23"/>
  <c r="F903" i="5" s="1"/>
  <c r="G3" i="23"/>
  <c r="G903" i="5" s="1"/>
  <c r="D3" i="23"/>
  <c r="D903" i="5" s="1"/>
  <c r="C3" i="23"/>
  <c r="C903" i="5" s="1"/>
  <c r="M3" i="23"/>
  <c r="M903" i="5" s="1"/>
  <c r="L3" i="23"/>
  <c r="L903" i="5" s="1"/>
  <c r="J3" i="23"/>
  <c r="J903" i="5" s="1"/>
  <c r="I3" i="23"/>
  <c r="I903" i="5" s="1"/>
  <c r="H3" i="23"/>
  <c r="H903" i="5" s="1"/>
  <c r="A4" i="19"/>
  <c r="A5" i="19" s="1"/>
  <c r="L2" i="19"/>
  <c r="L502" i="5" s="1"/>
  <c r="E2" i="19"/>
  <c r="E502" i="5" s="1"/>
  <c r="K2" i="19"/>
  <c r="K502" i="5" s="1"/>
  <c r="F2" i="19"/>
  <c r="F502" i="5" s="1"/>
  <c r="A502" i="5"/>
  <c r="G2" i="19"/>
  <c r="G502" i="5" s="1"/>
  <c r="I2" i="19"/>
  <c r="I502" i="5" s="1"/>
  <c r="M2" i="19"/>
  <c r="M502" i="5" s="1"/>
  <c r="C2" i="19"/>
  <c r="C502" i="5" s="1"/>
  <c r="J2" i="19"/>
  <c r="J502" i="5" s="1"/>
  <c r="B2" i="19"/>
  <c r="B502" i="5" s="1"/>
  <c r="M2" i="16"/>
  <c r="M202" i="5" s="1"/>
  <c r="A202" i="5"/>
  <c r="J2" i="16"/>
  <c r="J202" i="5" s="1"/>
  <c r="E2" i="16"/>
  <c r="E202" i="5" s="1"/>
  <c r="L2" i="16"/>
  <c r="L202" i="5" s="1"/>
  <c r="G2" i="16"/>
  <c r="G202" i="5" s="1"/>
  <c r="H2" i="16"/>
  <c r="H202" i="5" s="1"/>
  <c r="C2" i="16"/>
  <c r="C202" i="5" s="1"/>
  <c r="F2" i="16"/>
  <c r="F202" i="5" s="1"/>
  <c r="D2" i="16"/>
  <c r="D202" i="5" s="1"/>
  <c r="I2" i="16"/>
  <c r="I202" i="5" s="1"/>
  <c r="K2" i="16"/>
  <c r="K202" i="5" s="1"/>
  <c r="A4" i="16"/>
  <c r="B2" i="16"/>
  <c r="B202" i="5" s="1"/>
  <c r="A802" i="5"/>
  <c r="F2" i="22"/>
  <c r="F802" i="5" s="1"/>
  <c r="J2" i="22"/>
  <c r="J802" i="5" s="1"/>
  <c r="I2" i="22"/>
  <c r="I802" i="5" s="1"/>
  <c r="H2" i="22"/>
  <c r="H802" i="5" s="1"/>
  <c r="K2" i="22"/>
  <c r="K802" i="5" s="1"/>
  <c r="D2" i="22"/>
  <c r="D802" i="5" s="1"/>
  <c r="G2" i="22"/>
  <c r="G802" i="5" s="1"/>
  <c r="L2" i="22"/>
  <c r="L802" i="5" s="1"/>
  <c r="E2" i="22"/>
  <c r="E802" i="5" s="1"/>
  <c r="C2" i="22"/>
  <c r="C802" i="5" s="1"/>
  <c r="M2" i="22"/>
  <c r="M802" i="5" s="1"/>
  <c r="B2" i="22"/>
  <c r="B802" i="5" s="1"/>
  <c r="A4" i="22"/>
  <c r="A203" i="5"/>
  <c r="G3" i="16"/>
  <c r="G203" i="5" s="1"/>
  <c r="B3" i="16"/>
  <c r="B203" i="5" s="1"/>
  <c r="I3" i="16"/>
  <c r="I203" i="5" s="1"/>
  <c r="D3" i="16"/>
  <c r="D203" i="5" s="1"/>
  <c r="F3" i="16"/>
  <c r="F203" i="5" s="1"/>
  <c r="C3" i="16"/>
  <c r="C203" i="5" s="1"/>
  <c r="L3" i="16"/>
  <c r="L203" i="5" s="1"/>
  <c r="M3" i="16"/>
  <c r="M203" i="5" s="1"/>
  <c r="J3" i="16"/>
  <c r="J203" i="5" s="1"/>
  <c r="E3" i="16"/>
  <c r="E203" i="5" s="1"/>
  <c r="K3" i="16"/>
  <c r="K203" i="5" s="1"/>
  <c r="H3" i="16"/>
  <c r="H203" i="5" s="1"/>
  <c r="A702" i="5"/>
  <c r="G2" i="21"/>
  <c r="G702" i="5" s="1"/>
  <c r="F2" i="21"/>
  <c r="F702" i="5" s="1"/>
  <c r="M2" i="21"/>
  <c r="M702" i="5" s="1"/>
  <c r="C2" i="21"/>
  <c r="C702" i="5" s="1"/>
  <c r="E2" i="21"/>
  <c r="E702" i="5" s="1"/>
  <c r="L2" i="21"/>
  <c r="L702" i="5" s="1"/>
  <c r="I2" i="21"/>
  <c r="I702" i="5" s="1"/>
  <c r="J2" i="21"/>
  <c r="J702" i="5" s="1"/>
  <c r="K2" i="21"/>
  <c r="K702" i="5" s="1"/>
  <c r="B2" i="21"/>
  <c r="B702" i="5" s="1"/>
  <c r="J2" i="4"/>
  <c r="J2" i="5" s="1"/>
  <c r="I2" i="4"/>
  <c r="I2" i="5" s="1"/>
  <c r="K2" i="4"/>
  <c r="K2" i="5" s="1"/>
  <c r="C2" i="4"/>
  <c r="C2" i="5" s="1"/>
  <c r="M2" i="4"/>
  <c r="M2" i="5" s="1"/>
  <c r="E2" i="4"/>
  <c r="E2" i="5" s="1"/>
  <c r="G2" i="4"/>
  <c r="G2" i="5" s="1"/>
  <c r="A2" i="5"/>
  <c r="L2" i="4"/>
  <c r="L2" i="5" s="1"/>
  <c r="F2" i="4"/>
  <c r="F2" i="5" s="1"/>
  <c r="B2" i="4"/>
  <c r="B2" i="5" s="1"/>
  <c r="C3" i="19"/>
  <c r="C503" i="5" s="1"/>
  <c r="J3" i="19"/>
  <c r="J503" i="5" s="1"/>
  <c r="M3" i="19"/>
  <c r="M503" i="5" s="1"/>
  <c r="A503" i="5"/>
  <c r="G3" i="19"/>
  <c r="G503" i="5" s="1"/>
  <c r="E3" i="19"/>
  <c r="E503" i="5" s="1"/>
  <c r="K3" i="19"/>
  <c r="K503" i="5" s="1"/>
  <c r="F3" i="19"/>
  <c r="F503" i="5" s="1"/>
  <c r="L3" i="19"/>
  <c r="L503" i="5" s="1"/>
  <c r="I3" i="19"/>
  <c r="I503" i="5" s="1"/>
  <c r="B3" i="19"/>
  <c r="B503" i="5" s="1"/>
  <c r="A602" i="5"/>
  <c r="H2" i="20"/>
  <c r="H602" i="5" s="1"/>
  <c r="C2" i="20"/>
  <c r="C602" i="5" s="1"/>
  <c r="E2" i="20"/>
  <c r="E602" i="5" s="1"/>
  <c r="J2" i="20"/>
  <c r="J602" i="5" s="1"/>
  <c r="M2" i="20"/>
  <c r="M602" i="5" s="1"/>
  <c r="K2" i="20"/>
  <c r="K602" i="5" s="1"/>
  <c r="F2" i="20"/>
  <c r="F602" i="5" s="1"/>
  <c r="D2" i="20"/>
  <c r="D602" i="5" s="1"/>
  <c r="G2" i="20"/>
  <c r="G602" i="5" s="1"/>
  <c r="I2" i="20"/>
  <c r="I602" i="5" s="1"/>
  <c r="L2" i="20"/>
  <c r="L602" i="5" s="1"/>
  <c r="A4" i="20"/>
  <c r="A5" i="20" s="1"/>
  <c r="B2" i="20"/>
  <c r="B602" i="5" s="1"/>
  <c r="L2" i="8"/>
  <c r="L102" i="5" s="1"/>
  <c r="A102" i="5"/>
  <c r="J2" i="8"/>
  <c r="J102" i="5" s="1"/>
  <c r="E2" i="8"/>
  <c r="E102" i="5" s="1"/>
  <c r="K2" i="8"/>
  <c r="K102" i="5" s="1"/>
  <c r="F2" i="8"/>
  <c r="F102" i="5" s="1"/>
  <c r="M2" i="8"/>
  <c r="M102" i="5" s="1"/>
  <c r="G2" i="8"/>
  <c r="G102" i="5" s="1"/>
  <c r="I2" i="8"/>
  <c r="I102" i="5" s="1"/>
  <c r="C2" i="8"/>
  <c r="C102" i="5" s="1"/>
  <c r="A5" i="8"/>
  <c r="A6" i="8" s="1"/>
  <c r="D3" i="19"/>
  <c r="D503" i="5" s="1"/>
  <c r="E2" i="18"/>
  <c r="E402" i="5" s="1"/>
  <c r="L2" i="18"/>
  <c r="L402" i="5" s="1"/>
  <c r="C2" i="18"/>
  <c r="C402" i="5" s="1"/>
  <c r="A402" i="5"/>
  <c r="J2" i="18"/>
  <c r="J402" i="5" s="1"/>
  <c r="M2" i="18"/>
  <c r="M402" i="5" s="1"/>
  <c r="K2" i="18"/>
  <c r="K402" i="5" s="1"/>
  <c r="F2" i="18"/>
  <c r="F402" i="5" s="1"/>
  <c r="G2" i="18"/>
  <c r="G402" i="5" s="1"/>
  <c r="I2" i="18"/>
  <c r="I402" i="5" s="1"/>
  <c r="B2" i="18"/>
  <c r="B402" i="5" s="1"/>
  <c r="A4" i="18"/>
  <c r="D2" i="18"/>
  <c r="D402" i="5" s="1"/>
  <c r="L3" i="4"/>
  <c r="L3" i="5" s="1"/>
  <c r="A3" i="5"/>
  <c r="K3" i="4"/>
  <c r="K3" i="5" s="1"/>
  <c r="J3" i="4"/>
  <c r="J3" i="5" s="1"/>
  <c r="M3" i="4"/>
  <c r="M3" i="5" s="1"/>
  <c r="I3" i="4"/>
  <c r="I3" i="5" s="1"/>
  <c r="H3" i="4"/>
  <c r="H3" i="5" s="1"/>
  <c r="F3" i="4"/>
  <c r="F3" i="5" s="1"/>
  <c r="G3" i="4"/>
  <c r="G3" i="5" s="1"/>
  <c r="D3" i="4"/>
  <c r="D3" i="5" s="1"/>
  <c r="C3" i="4"/>
  <c r="C3" i="5" s="1"/>
  <c r="E3" i="4"/>
  <c r="E3" i="5" s="1"/>
  <c r="A4" i="4"/>
  <c r="A303" i="5" l="1"/>
  <c r="A4" i="17"/>
  <c r="A5" i="17" s="1"/>
  <c r="I3" i="17"/>
  <c r="I303" i="5" s="1"/>
  <c r="L3" i="17"/>
  <c r="L303" i="5" s="1"/>
  <c r="H3" i="17"/>
  <c r="H303" i="5" s="1"/>
  <c r="D3" i="17"/>
  <c r="D303" i="5" s="1"/>
  <c r="M3" i="17"/>
  <c r="M303" i="5" s="1"/>
  <c r="K3" i="17"/>
  <c r="K303" i="5" s="1"/>
  <c r="G3" i="17"/>
  <c r="G303" i="5" s="1"/>
  <c r="C3" i="17"/>
  <c r="C303" i="5" s="1"/>
  <c r="J3" i="17"/>
  <c r="J303" i="5" s="1"/>
  <c r="F3" i="17"/>
  <c r="F303" i="5" s="1"/>
  <c r="B3" i="17"/>
  <c r="B303" i="5" s="1"/>
  <c r="E3" i="17"/>
  <c r="E303" i="5" s="1"/>
  <c r="J3" i="21"/>
  <c r="J703" i="5" s="1"/>
  <c r="K3" i="21"/>
  <c r="K703" i="5" s="1"/>
  <c r="B3" i="4"/>
  <c r="B3" i="5" s="1"/>
  <c r="G3" i="21"/>
  <c r="G703" i="5" s="1"/>
  <c r="L3" i="21"/>
  <c r="L703" i="5" s="1"/>
  <c r="D3" i="21"/>
  <c r="D703" i="5" s="1"/>
  <c r="A703" i="5"/>
  <c r="A4" i="21"/>
  <c r="A5" i="21" s="1"/>
  <c r="I5" i="21" s="1"/>
  <c r="I705" i="5" s="1"/>
  <c r="B3" i="8"/>
  <c r="B103" i="5" s="1"/>
  <c r="F3" i="21"/>
  <c r="F703" i="5" s="1"/>
  <c r="M3" i="21"/>
  <c r="M703" i="5" s="1"/>
  <c r="I3" i="21"/>
  <c r="I703" i="5" s="1"/>
  <c r="E3" i="21"/>
  <c r="E703" i="5" s="1"/>
  <c r="C3" i="21"/>
  <c r="C703" i="5" s="1"/>
  <c r="B3" i="23"/>
  <c r="B903" i="5" s="1"/>
  <c r="B3" i="21"/>
  <c r="B703" i="5" s="1"/>
  <c r="A106" i="5"/>
  <c r="J6" i="8"/>
  <c r="J106" i="5" s="1"/>
  <c r="M6" i="8"/>
  <c r="M106" i="5" s="1"/>
  <c r="D6" i="8"/>
  <c r="D106" i="5" s="1"/>
  <c r="B6" i="8"/>
  <c r="B106" i="5" s="1"/>
  <c r="C6" i="8"/>
  <c r="C106" i="5" s="1"/>
  <c r="I6" i="8"/>
  <c r="I106" i="5" s="1"/>
  <c r="L6" i="8"/>
  <c r="L106" i="5" s="1"/>
  <c r="K6" i="8"/>
  <c r="K106" i="5" s="1"/>
  <c r="F6" i="8"/>
  <c r="F106" i="5" s="1"/>
  <c r="E6" i="8"/>
  <c r="E106" i="5" s="1"/>
  <c r="G6" i="8"/>
  <c r="G106" i="5" s="1"/>
  <c r="H6" i="8"/>
  <c r="H106" i="5" s="1"/>
  <c r="A204" i="5"/>
  <c r="F4" i="16"/>
  <c r="F204" i="5" s="1"/>
  <c r="E4" i="16"/>
  <c r="E204" i="5" s="1"/>
  <c r="L4" i="16"/>
  <c r="L204" i="5" s="1"/>
  <c r="K4" i="16"/>
  <c r="K204" i="5" s="1"/>
  <c r="B4" i="16"/>
  <c r="B204" i="5" s="1"/>
  <c r="G4" i="16"/>
  <c r="G204" i="5" s="1"/>
  <c r="D4" i="16"/>
  <c r="D204" i="5" s="1"/>
  <c r="M4" i="16"/>
  <c r="M204" i="5" s="1"/>
  <c r="H4" i="16"/>
  <c r="H204" i="5" s="1"/>
  <c r="J4" i="16"/>
  <c r="J204" i="5" s="1"/>
  <c r="I4" i="16"/>
  <c r="I204" i="5" s="1"/>
  <c r="C4" i="16"/>
  <c r="C204" i="5" s="1"/>
  <c r="A505" i="5"/>
  <c r="D5" i="19"/>
  <c r="D505" i="5" s="1"/>
  <c r="J5" i="19"/>
  <c r="J505" i="5" s="1"/>
  <c r="M5" i="19"/>
  <c r="M505" i="5" s="1"/>
  <c r="K5" i="19"/>
  <c r="K505" i="5" s="1"/>
  <c r="B5" i="19"/>
  <c r="B505" i="5" s="1"/>
  <c r="E5" i="19"/>
  <c r="E505" i="5" s="1"/>
  <c r="L5" i="19"/>
  <c r="L505" i="5" s="1"/>
  <c r="G5" i="19"/>
  <c r="G505" i="5" s="1"/>
  <c r="I5" i="19"/>
  <c r="I505" i="5" s="1"/>
  <c r="H5" i="19"/>
  <c r="H505" i="5" s="1"/>
  <c r="C5" i="19"/>
  <c r="C505" i="5" s="1"/>
  <c r="F5" i="19"/>
  <c r="F505" i="5" s="1"/>
  <c r="A604" i="5"/>
  <c r="G4" i="20"/>
  <c r="G604" i="5" s="1"/>
  <c r="E4" i="20"/>
  <c r="E604" i="5" s="1"/>
  <c r="B4" i="20"/>
  <c r="B604" i="5" s="1"/>
  <c r="C4" i="20"/>
  <c r="C604" i="5" s="1"/>
  <c r="J4" i="20"/>
  <c r="J604" i="5" s="1"/>
  <c r="F4" i="20"/>
  <c r="F604" i="5" s="1"/>
  <c r="K4" i="20"/>
  <c r="K604" i="5" s="1"/>
  <c r="D4" i="20"/>
  <c r="D604" i="5" s="1"/>
  <c r="H4" i="20"/>
  <c r="H604" i="5" s="1"/>
  <c r="L4" i="20"/>
  <c r="L604" i="5" s="1"/>
  <c r="I4" i="20"/>
  <c r="I604" i="5" s="1"/>
  <c r="M4" i="20"/>
  <c r="M604" i="5" s="1"/>
  <c r="A5" i="16"/>
  <c r="A6" i="16" s="1"/>
  <c r="A504" i="5"/>
  <c r="M4" i="19"/>
  <c r="M504" i="5" s="1"/>
  <c r="H4" i="19"/>
  <c r="H504" i="5" s="1"/>
  <c r="F4" i="19"/>
  <c r="F504" i="5" s="1"/>
  <c r="E4" i="19"/>
  <c r="E504" i="5" s="1"/>
  <c r="G4" i="19"/>
  <c r="G504" i="5" s="1"/>
  <c r="C4" i="19"/>
  <c r="C504" i="5" s="1"/>
  <c r="B4" i="19"/>
  <c r="B504" i="5" s="1"/>
  <c r="I4" i="19"/>
  <c r="I504" i="5" s="1"/>
  <c r="D4" i="19"/>
  <c r="D504" i="5" s="1"/>
  <c r="K4" i="19"/>
  <c r="K504" i="5" s="1"/>
  <c r="L4" i="19"/>
  <c r="L504" i="5" s="1"/>
  <c r="J4" i="19"/>
  <c r="J504" i="5" s="1"/>
  <c r="A404" i="5"/>
  <c r="E4" i="18"/>
  <c r="E404" i="5" s="1"/>
  <c r="G4" i="18"/>
  <c r="G404" i="5" s="1"/>
  <c r="K4" i="18"/>
  <c r="K404" i="5" s="1"/>
  <c r="L4" i="18"/>
  <c r="L404" i="5" s="1"/>
  <c r="J4" i="18"/>
  <c r="J404" i="5" s="1"/>
  <c r="C4" i="18"/>
  <c r="C404" i="5" s="1"/>
  <c r="M4" i="18"/>
  <c r="M404" i="5" s="1"/>
  <c r="H4" i="18"/>
  <c r="H404" i="5" s="1"/>
  <c r="B4" i="18"/>
  <c r="B404" i="5" s="1"/>
  <c r="A5" i="18"/>
  <c r="I4" i="18"/>
  <c r="I404" i="5" s="1"/>
  <c r="D4" i="18"/>
  <c r="D404" i="5" s="1"/>
  <c r="F4" i="18"/>
  <c r="F404" i="5" s="1"/>
  <c r="A804" i="5"/>
  <c r="E4" i="22"/>
  <c r="E804" i="5" s="1"/>
  <c r="H4" i="22"/>
  <c r="H804" i="5" s="1"/>
  <c r="K4" i="22"/>
  <c r="K804" i="5" s="1"/>
  <c r="J4" i="22"/>
  <c r="J804" i="5" s="1"/>
  <c r="C4" i="22"/>
  <c r="C804" i="5" s="1"/>
  <c r="F4" i="22"/>
  <c r="F804" i="5" s="1"/>
  <c r="M4" i="22"/>
  <c r="M804" i="5" s="1"/>
  <c r="D4" i="22"/>
  <c r="D804" i="5" s="1"/>
  <c r="G4" i="22"/>
  <c r="G804" i="5" s="1"/>
  <c r="I4" i="22"/>
  <c r="I804" i="5" s="1"/>
  <c r="L4" i="22"/>
  <c r="L804" i="5" s="1"/>
  <c r="B4" i="22"/>
  <c r="B804" i="5" s="1"/>
  <c r="A105" i="5"/>
  <c r="K5" i="8"/>
  <c r="K105" i="5" s="1"/>
  <c r="J5" i="8"/>
  <c r="J105" i="5" s="1"/>
  <c r="I5" i="8"/>
  <c r="I105" i="5" s="1"/>
  <c r="H5" i="8"/>
  <c r="H105" i="5" s="1"/>
  <c r="M5" i="8"/>
  <c r="M105" i="5" s="1"/>
  <c r="D5" i="8"/>
  <c r="D105" i="5" s="1"/>
  <c r="L5" i="8"/>
  <c r="L105" i="5" s="1"/>
  <c r="G5" i="8"/>
  <c r="G105" i="5" s="1"/>
  <c r="B5" i="8"/>
  <c r="B105" i="5" s="1"/>
  <c r="F5" i="8"/>
  <c r="F105" i="5" s="1"/>
  <c r="E5" i="8"/>
  <c r="E105" i="5" s="1"/>
  <c r="C5" i="8"/>
  <c r="C105" i="5" s="1"/>
  <c r="A605" i="5"/>
  <c r="L5" i="20"/>
  <c r="L605" i="5" s="1"/>
  <c r="G5" i="20"/>
  <c r="G605" i="5" s="1"/>
  <c r="M5" i="20"/>
  <c r="M605" i="5" s="1"/>
  <c r="H5" i="20"/>
  <c r="H605" i="5" s="1"/>
  <c r="C5" i="20"/>
  <c r="C605" i="5" s="1"/>
  <c r="E5" i="20"/>
  <c r="E605" i="5" s="1"/>
  <c r="D5" i="20"/>
  <c r="D605" i="5" s="1"/>
  <c r="F5" i="20"/>
  <c r="F605" i="5" s="1"/>
  <c r="J5" i="20"/>
  <c r="J605" i="5" s="1"/>
  <c r="K5" i="20"/>
  <c r="K605" i="5" s="1"/>
  <c r="I5" i="20"/>
  <c r="I605" i="5" s="1"/>
  <c r="B5" i="20"/>
  <c r="B605" i="5" s="1"/>
  <c r="A6" i="19"/>
  <c r="A904" i="5"/>
  <c r="M4" i="23"/>
  <c r="M904" i="5" s="1"/>
  <c r="H4" i="23"/>
  <c r="H904" i="5" s="1"/>
  <c r="K4" i="23"/>
  <c r="K904" i="5" s="1"/>
  <c r="J4" i="23"/>
  <c r="J904" i="5" s="1"/>
  <c r="I4" i="23"/>
  <c r="I904" i="5" s="1"/>
  <c r="D4" i="23"/>
  <c r="D904" i="5" s="1"/>
  <c r="A5" i="23"/>
  <c r="F4" i="23"/>
  <c r="F904" i="5" s="1"/>
  <c r="E4" i="23"/>
  <c r="E904" i="5" s="1"/>
  <c r="G4" i="23"/>
  <c r="G904" i="5" s="1"/>
  <c r="B4" i="23"/>
  <c r="B904" i="5" s="1"/>
  <c r="L4" i="23"/>
  <c r="L904" i="5" s="1"/>
  <c r="C4" i="23"/>
  <c r="C904" i="5" s="1"/>
  <c r="A5" i="22"/>
  <c r="A104" i="5"/>
  <c r="E4" i="8"/>
  <c r="E104" i="5" s="1"/>
  <c r="K4" i="8"/>
  <c r="K104" i="5" s="1"/>
  <c r="J4" i="8"/>
  <c r="J104" i="5" s="1"/>
  <c r="L4" i="8"/>
  <c r="L104" i="5" s="1"/>
  <c r="C4" i="8"/>
  <c r="C104" i="5" s="1"/>
  <c r="B4" i="8"/>
  <c r="B104" i="5" s="1"/>
  <c r="M4" i="8"/>
  <c r="M104" i="5" s="1"/>
  <c r="H4" i="8"/>
  <c r="H104" i="5" s="1"/>
  <c r="G4" i="8"/>
  <c r="G104" i="5" s="1"/>
  <c r="I4" i="8"/>
  <c r="I104" i="5" s="1"/>
  <c r="D4" i="8"/>
  <c r="D104" i="5" s="1"/>
  <c r="F4" i="8"/>
  <c r="F104" i="5" s="1"/>
  <c r="A7" i="8"/>
  <c r="A6" i="20"/>
  <c r="L4" i="4"/>
  <c r="L4" i="5" s="1"/>
  <c r="A4" i="5"/>
  <c r="M4" i="4"/>
  <c r="M4" i="5" s="1"/>
  <c r="K4" i="4"/>
  <c r="K4" i="5" s="1"/>
  <c r="J4" i="4"/>
  <c r="J4" i="5" s="1"/>
  <c r="I4" i="4"/>
  <c r="I4" i="5" s="1"/>
  <c r="H4" i="4"/>
  <c r="H4" i="5" s="1"/>
  <c r="G4" i="4"/>
  <c r="G4" i="5" s="1"/>
  <c r="E4" i="4"/>
  <c r="E4" i="5" s="1"/>
  <c r="C4" i="4"/>
  <c r="C4" i="5" s="1"/>
  <c r="F4" i="4"/>
  <c r="F4" i="5" s="1"/>
  <c r="D4" i="4"/>
  <c r="D4" i="5" s="1"/>
  <c r="B4" i="4"/>
  <c r="B4" i="5" s="1"/>
  <c r="A5" i="4"/>
  <c r="A305" i="5" l="1"/>
  <c r="L5" i="17"/>
  <c r="L305" i="5" s="1"/>
  <c r="C5" i="17"/>
  <c r="C305" i="5" s="1"/>
  <c r="E5" i="17"/>
  <c r="E305" i="5" s="1"/>
  <c r="I5" i="17"/>
  <c r="I305" i="5" s="1"/>
  <c r="F5" i="17"/>
  <c r="F305" i="5" s="1"/>
  <c r="D5" i="17"/>
  <c r="D305" i="5" s="1"/>
  <c r="G5" i="17"/>
  <c r="G305" i="5" s="1"/>
  <c r="K5" i="17"/>
  <c r="K305" i="5" s="1"/>
  <c r="J5" i="17"/>
  <c r="J305" i="5" s="1"/>
  <c r="A6" i="17"/>
  <c r="A306" i="5" s="1"/>
  <c r="B5" i="17"/>
  <c r="B305" i="5" s="1"/>
  <c r="M5" i="17"/>
  <c r="M305" i="5" s="1"/>
  <c r="A304" i="5"/>
  <c r="B4" i="17"/>
  <c r="B304" i="5" s="1"/>
  <c r="K4" i="17"/>
  <c r="K304" i="5" s="1"/>
  <c r="I4" i="17"/>
  <c r="I304" i="5" s="1"/>
  <c r="G4" i="17"/>
  <c r="G304" i="5" s="1"/>
  <c r="D4" i="17"/>
  <c r="D304" i="5" s="1"/>
  <c r="M4" i="17"/>
  <c r="M304" i="5" s="1"/>
  <c r="H4" i="17"/>
  <c r="H304" i="5" s="1"/>
  <c r="C4" i="17"/>
  <c r="C304" i="5" s="1"/>
  <c r="F4" i="17"/>
  <c r="F304" i="5" s="1"/>
  <c r="E4" i="17"/>
  <c r="E304" i="5" s="1"/>
  <c r="J4" i="17"/>
  <c r="J304" i="5" s="1"/>
  <c r="L4" i="17"/>
  <c r="L304" i="5" s="1"/>
  <c r="H5" i="17"/>
  <c r="H305" i="5" s="1"/>
  <c r="C4" i="21"/>
  <c r="C704" i="5" s="1"/>
  <c r="G4" i="21"/>
  <c r="G704" i="5" s="1"/>
  <c r="M4" i="21"/>
  <c r="M704" i="5" s="1"/>
  <c r="E4" i="21"/>
  <c r="E704" i="5" s="1"/>
  <c r="M6" i="17"/>
  <c r="M306" i="5" s="1"/>
  <c r="E6" i="17"/>
  <c r="E306" i="5" s="1"/>
  <c r="G6" i="17"/>
  <c r="G306" i="5" s="1"/>
  <c r="H4" i="21"/>
  <c r="H704" i="5" s="1"/>
  <c r="L4" i="21"/>
  <c r="L704" i="5" s="1"/>
  <c r="K4" i="21"/>
  <c r="K704" i="5" s="1"/>
  <c r="J4" i="21"/>
  <c r="J704" i="5" s="1"/>
  <c r="I4" i="21"/>
  <c r="I704" i="5" s="1"/>
  <c r="F4" i="21"/>
  <c r="F704" i="5" s="1"/>
  <c r="A6" i="21"/>
  <c r="A7" i="21" s="1"/>
  <c r="L7" i="21" s="1"/>
  <c r="L707" i="5" s="1"/>
  <c r="D4" i="21"/>
  <c r="D704" i="5" s="1"/>
  <c r="M5" i="21"/>
  <c r="M705" i="5" s="1"/>
  <c r="B4" i="21"/>
  <c r="B704" i="5" s="1"/>
  <c r="A704" i="5"/>
  <c r="K5" i="21"/>
  <c r="K705" i="5" s="1"/>
  <c r="H5" i="21"/>
  <c r="H705" i="5" s="1"/>
  <c r="L5" i="21"/>
  <c r="L705" i="5" s="1"/>
  <c r="A705" i="5"/>
  <c r="F5" i="21"/>
  <c r="F705" i="5" s="1"/>
  <c r="B5" i="21"/>
  <c r="B705" i="5" s="1"/>
  <c r="D5" i="21"/>
  <c r="D705" i="5" s="1"/>
  <c r="G5" i="21"/>
  <c r="G705" i="5" s="1"/>
  <c r="J5" i="21"/>
  <c r="J705" i="5" s="1"/>
  <c r="E5" i="21"/>
  <c r="E705" i="5" s="1"/>
  <c r="C5" i="21"/>
  <c r="C705" i="5" s="1"/>
  <c r="A206" i="5"/>
  <c r="K6" i="16"/>
  <c r="K206" i="5" s="1"/>
  <c r="E6" i="16"/>
  <c r="E206" i="5" s="1"/>
  <c r="F6" i="16"/>
  <c r="F206" i="5" s="1"/>
  <c r="H6" i="16"/>
  <c r="H206" i="5" s="1"/>
  <c r="B6" i="16"/>
  <c r="B206" i="5" s="1"/>
  <c r="L6" i="16"/>
  <c r="L206" i="5" s="1"/>
  <c r="G6" i="16"/>
  <c r="G206" i="5" s="1"/>
  <c r="J6" i="16"/>
  <c r="J206" i="5" s="1"/>
  <c r="C6" i="16"/>
  <c r="C206" i="5" s="1"/>
  <c r="D6" i="16"/>
  <c r="D206" i="5" s="1"/>
  <c r="M6" i="16"/>
  <c r="M206" i="5" s="1"/>
  <c r="I6" i="16"/>
  <c r="I206" i="5" s="1"/>
  <c r="A905" i="5"/>
  <c r="L5" i="23"/>
  <c r="L905" i="5" s="1"/>
  <c r="G5" i="23"/>
  <c r="G905" i="5" s="1"/>
  <c r="B5" i="23"/>
  <c r="B905" i="5" s="1"/>
  <c r="F5" i="23"/>
  <c r="F905" i="5" s="1"/>
  <c r="M5" i="23"/>
  <c r="M905" i="5" s="1"/>
  <c r="H5" i="23"/>
  <c r="H905" i="5" s="1"/>
  <c r="C5" i="23"/>
  <c r="C905" i="5" s="1"/>
  <c r="A6" i="23"/>
  <c r="I5" i="23"/>
  <c r="I905" i="5" s="1"/>
  <c r="D5" i="23"/>
  <c r="D905" i="5" s="1"/>
  <c r="J5" i="23"/>
  <c r="J905" i="5" s="1"/>
  <c r="E5" i="23"/>
  <c r="E905" i="5" s="1"/>
  <c r="K5" i="23"/>
  <c r="K905" i="5" s="1"/>
  <c r="A506" i="5"/>
  <c r="C6" i="19"/>
  <c r="C506" i="5" s="1"/>
  <c r="M6" i="19"/>
  <c r="M506" i="5" s="1"/>
  <c r="D6" i="19"/>
  <c r="D506" i="5" s="1"/>
  <c r="J6" i="19"/>
  <c r="J506" i="5" s="1"/>
  <c r="E6" i="19"/>
  <c r="E506" i="5" s="1"/>
  <c r="H6" i="19"/>
  <c r="H506" i="5" s="1"/>
  <c r="K6" i="19"/>
  <c r="K506" i="5" s="1"/>
  <c r="F6" i="19"/>
  <c r="F506" i="5" s="1"/>
  <c r="I6" i="19"/>
  <c r="I506" i="5" s="1"/>
  <c r="G6" i="19"/>
  <c r="G506" i="5" s="1"/>
  <c r="B6" i="19"/>
  <c r="B506" i="5" s="1"/>
  <c r="L6" i="19"/>
  <c r="L506" i="5" s="1"/>
  <c r="A7" i="19"/>
  <c r="A8" i="19" s="1"/>
  <c r="A8" i="8"/>
  <c r="A805" i="5"/>
  <c r="D5" i="22"/>
  <c r="D805" i="5" s="1"/>
  <c r="K5" i="22"/>
  <c r="K805" i="5" s="1"/>
  <c r="I5" i="22"/>
  <c r="I805" i="5" s="1"/>
  <c r="L5" i="22"/>
  <c r="L805" i="5" s="1"/>
  <c r="J5" i="22"/>
  <c r="J805" i="5" s="1"/>
  <c r="E5" i="22"/>
  <c r="E805" i="5" s="1"/>
  <c r="M5" i="22"/>
  <c r="M805" i="5" s="1"/>
  <c r="F5" i="22"/>
  <c r="F805" i="5" s="1"/>
  <c r="C5" i="22"/>
  <c r="C805" i="5" s="1"/>
  <c r="G5" i="22"/>
  <c r="G805" i="5" s="1"/>
  <c r="H5" i="22"/>
  <c r="H805" i="5" s="1"/>
  <c r="B5" i="22"/>
  <c r="B805" i="5" s="1"/>
  <c r="A405" i="5"/>
  <c r="H5" i="18"/>
  <c r="H405" i="5" s="1"/>
  <c r="C5" i="18"/>
  <c r="C405" i="5" s="1"/>
  <c r="E5" i="18"/>
  <c r="E405" i="5" s="1"/>
  <c r="D5" i="18"/>
  <c r="D405" i="5" s="1"/>
  <c r="J5" i="18"/>
  <c r="J405" i="5" s="1"/>
  <c r="I5" i="18"/>
  <c r="I405" i="5" s="1"/>
  <c r="K5" i="18"/>
  <c r="K405" i="5" s="1"/>
  <c r="B5" i="18"/>
  <c r="B405" i="5" s="1"/>
  <c r="F5" i="18"/>
  <c r="F405" i="5" s="1"/>
  <c r="L5" i="18"/>
  <c r="L405" i="5" s="1"/>
  <c r="G5" i="18"/>
  <c r="G405" i="5" s="1"/>
  <c r="M5" i="18"/>
  <c r="M405" i="5" s="1"/>
  <c r="A6" i="18"/>
  <c r="A606" i="5"/>
  <c r="G6" i="20"/>
  <c r="G606" i="5" s="1"/>
  <c r="B6" i="20"/>
  <c r="B606" i="5" s="1"/>
  <c r="H6" i="20"/>
  <c r="H606" i="5" s="1"/>
  <c r="J6" i="20"/>
  <c r="J606" i="5" s="1"/>
  <c r="L6" i="20"/>
  <c r="L606" i="5" s="1"/>
  <c r="E6" i="20"/>
  <c r="E606" i="5" s="1"/>
  <c r="F6" i="20"/>
  <c r="F606" i="5" s="1"/>
  <c r="A7" i="20"/>
  <c r="A8" i="20" s="1"/>
  <c r="C6" i="20"/>
  <c r="C606" i="5" s="1"/>
  <c r="I6" i="20"/>
  <c r="I606" i="5" s="1"/>
  <c r="M6" i="20"/>
  <c r="M606" i="5" s="1"/>
  <c r="K6" i="20"/>
  <c r="K606" i="5" s="1"/>
  <c r="D6" i="20"/>
  <c r="D606" i="5" s="1"/>
  <c r="A205" i="5"/>
  <c r="I5" i="16"/>
  <c r="I205" i="5" s="1"/>
  <c r="D5" i="16"/>
  <c r="D205" i="5" s="1"/>
  <c r="G5" i="16"/>
  <c r="G205" i="5" s="1"/>
  <c r="E5" i="16"/>
  <c r="E205" i="5" s="1"/>
  <c r="J5" i="16"/>
  <c r="J205" i="5" s="1"/>
  <c r="K5" i="16"/>
  <c r="K205" i="5" s="1"/>
  <c r="L5" i="16"/>
  <c r="L205" i="5" s="1"/>
  <c r="B5" i="16"/>
  <c r="B205" i="5" s="1"/>
  <c r="C5" i="16"/>
  <c r="C205" i="5" s="1"/>
  <c r="M5" i="16"/>
  <c r="M205" i="5" s="1"/>
  <c r="H5" i="16"/>
  <c r="H205" i="5" s="1"/>
  <c r="F5" i="16"/>
  <c r="F205" i="5" s="1"/>
  <c r="A7" i="16"/>
  <c r="A8" i="16" s="1"/>
  <c r="A107" i="5"/>
  <c r="F7" i="8"/>
  <c r="F107" i="5" s="1"/>
  <c r="E7" i="8"/>
  <c r="E107" i="5" s="1"/>
  <c r="K7" i="8"/>
  <c r="K107" i="5" s="1"/>
  <c r="B7" i="8"/>
  <c r="B107" i="5" s="1"/>
  <c r="L7" i="8"/>
  <c r="L107" i="5" s="1"/>
  <c r="C7" i="8"/>
  <c r="C107" i="5" s="1"/>
  <c r="M7" i="8"/>
  <c r="M107" i="5" s="1"/>
  <c r="D7" i="8"/>
  <c r="D107" i="5" s="1"/>
  <c r="G7" i="8"/>
  <c r="G107" i="5" s="1"/>
  <c r="J7" i="8"/>
  <c r="J107" i="5" s="1"/>
  <c r="I7" i="8"/>
  <c r="I107" i="5" s="1"/>
  <c r="H7" i="8"/>
  <c r="H107" i="5" s="1"/>
  <c r="A6" i="22"/>
  <c r="L5" i="4"/>
  <c r="L5" i="5" s="1"/>
  <c r="A5" i="5"/>
  <c r="M5" i="4"/>
  <c r="M5" i="5" s="1"/>
  <c r="K5" i="4"/>
  <c r="K5" i="5" s="1"/>
  <c r="J5" i="4"/>
  <c r="J5" i="5" s="1"/>
  <c r="I5" i="4"/>
  <c r="I5" i="5" s="1"/>
  <c r="H5" i="4"/>
  <c r="H5" i="5" s="1"/>
  <c r="E5" i="4"/>
  <c r="E5" i="5" s="1"/>
  <c r="F5" i="4"/>
  <c r="F5" i="5" s="1"/>
  <c r="C5" i="4"/>
  <c r="C5" i="5" s="1"/>
  <c r="B5" i="4"/>
  <c r="B5" i="5" s="1"/>
  <c r="G5" i="4"/>
  <c r="G5" i="5" s="1"/>
  <c r="D5" i="4"/>
  <c r="D5" i="5" s="1"/>
  <c r="A6" i="4"/>
  <c r="C6" i="17" l="1"/>
  <c r="C306" i="5" s="1"/>
  <c r="F6" i="17"/>
  <c r="F306" i="5" s="1"/>
  <c r="J6" i="17"/>
  <c r="J306" i="5" s="1"/>
  <c r="B6" i="17"/>
  <c r="B306" i="5" s="1"/>
  <c r="K6" i="17"/>
  <c r="K306" i="5" s="1"/>
  <c r="D6" i="17"/>
  <c r="D306" i="5" s="1"/>
  <c r="L6" i="17"/>
  <c r="L306" i="5" s="1"/>
  <c r="I6" i="17"/>
  <c r="I306" i="5" s="1"/>
  <c r="H6" i="17"/>
  <c r="H306" i="5" s="1"/>
  <c r="A7" i="17"/>
  <c r="G7" i="17" s="1"/>
  <c r="G307" i="5" s="1"/>
  <c r="B6" i="21"/>
  <c r="B706" i="5" s="1"/>
  <c r="C6" i="21"/>
  <c r="C706" i="5" s="1"/>
  <c r="D6" i="21"/>
  <c r="D706" i="5" s="1"/>
  <c r="M6" i="21"/>
  <c r="M706" i="5" s="1"/>
  <c r="A706" i="5"/>
  <c r="D7" i="21"/>
  <c r="D707" i="5" s="1"/>
  <c r="I7" i="21"/>
  <c r="I707" i="5" s="1"/>
  <c r="I6" i="21"/>
  <c r="I706" i="5" s="1"/>
  <c r="L6" i="21"/>
  <c r="L706" i="5" s="1"/>
  <c r="J6" i="21"/>
  <c r="J706" i="5" s="1"/>
  <c r="K6" i="21"/>
  <c r="K706" i="5" s="1"/>
  <c r="H7" i="21"/>
  <c r="H707" i="5" s="1"/>
  <c r="F6" i="21"/>
  <c r="F706" i="5" s="1"/>
  <c r="F7" i="21"/>
  <c r="F707" i="5" s="1"/>
  <c r="E7" i="21"/>
  <c r="E707" i="5" s="1"/>
  <c r="H6" i="21"/>
  <c r="H706" i="5" s="1"/>
  <c r="G7" i="21"/>
  <c r="G707" i="5" s="1"/>
  <c r="A707" i="5"/>
  <c r="M7" i="21"/>
  <c r="M707" i="5" s="1"/>
  <c r="A8" i="21"/>
  <c r="C8" i="21" s="1"/>
  <c r="C708" i="5" s="1"/>
  <c r="J7" i="21"/>
  <c r="J707" i="5" s="1"/>
  <c r="B7" i="21"/>
  <c r="B707" i="5" s="1"/>
  <c r="G6" i="21"/>
  <c r="G706" i="5" s="1"/>
  <c r="C7" i="21"/>
  <c r="C707" i="5" s="1"/>
  <c r="K7" i="21"/>
  <c r="K707" i="5" s="1"/>
  <c r="E6" i="21"/>
  <c r="E706" i="5" s="1"/>
  <c r="A508" i="5"/>
  <c r="E8" i="19"/>
  <c r="E508" i="5" s="1"/>
  <c r="K8" i="19"/>
  <c r="K508" i="5" s="1"/>
  <c r="B8" i="19"/>
  <c r="B508" i="5" s="1"/>
  <c r="M8" i="19"/>
  <c r="M508" i="5" s="1"/>
  <c r="L8" i="19"/>
  <c r="L508" i="5" s="1"/>
  <c r="C8" i="19"/>
  <c r="C508" i="5" s="1"/>
  <c r="F8" i="19"/>
  <c r="F508" i="5" s="1"/>
  <c r="G8" i="19"/>
  <c r="G508" i="5" s="1"/>
  <c r="H8" i="19"/>
  <c r="H508" i="5" s="1"/>
  <c r="I8" i="19"/>
  <c r="I508" i="5" s="1"/>
  <c r="D8" i="19"/>
  <c r="D508" i="5" s="1"/>
  <c r="J8" i="19"/>
  <c r="J508" i="5" s="1"/>
  <c r="A9" i="19"/>
  <c r="A10" i="19" s="1"/>
  <c r="A406" i="5"/>
  <c r="C6" i="18"/>
  <c r="C406" i="5" s="1"/>
  <c r="M6" i="18"/>
  <c r="M406" i="5" s="1"/>
  <c r="L6" i="18"/>
  <c r="L406" i="5" s="1"/>
  <c r="J6" i="18"/>
  <c r="J406" i="5" s="1"/>
  <c r="E6" i="18"/>
  <c r="E406" i="5" s="1"/>
  <c r="D6" i="18"/>
  <c r="D406" i="5" s="1"/>
  <c r="F6" i="18"/>
  <c r="F406" i="5" s="1"/>
  <c r="A7" i="18"/>
  <c r="K6" i="18"/>
  <c r="K406" i="5" s="1"/>
  <c r="I6" i="18"/>
  <c r="I406" i="5" s="1"/>
  <c r="G6" i="18"/>
  <c r="G406" i="5" s="1"/>
  <c r="B6" i="18"/>
  <c r="B406" i="5" s="1"/>
  <c r="H6" i="18"/>
  <c r="H406" i="5" s="1"/>
  <c r="A108" i="5"/>
  <c r="L8" i="8"/>
  <c r="L108" i="5" s="1"/>
  <c r="K8" i="8"/>
  <c r="K108" i="5" s="1"/>
  <c r="B8" i="8"/>
  <c r="B108" i="5" s="1"/>
  <c r="M8" i="8"/>
  <c r="M108" i="5" s="1"/>
  <c r="C8" i="8"/>
  <c r="C108" i="5" s="1"/>
  <c r="D8" i="8"/>
  <c r="D108" i="5" s="1"/>
  <c r="F8" i="8"/>
  <c r="F108" i="5" s="1"/>
  <c r="H8" i="8"/>
  <c r="H108" i="5" s="1"/>
  <c r="G8" i="8"/>
  <c r="G108" i="5" s="1"/>
  <c r="J8" i="8"/>
  <c r="J108" i="5" s="1"/>
  <c r="I8" i="8"/>
  <c r="I108" i="5" s="1"/>
  <c r="E8" i="8"/>
  <c r="E108" i="5" s="1"/>
  <c r="A806" i="5"/>
  <c r="K6" i="22"/>
  <c r="K806" i="5" s="1"/>
  <c r="E6" i="22"/>
  <c r="E806" i="5" s="1"/>
  <c r="H6" i="22"/>
  <c r="H806" i="5" s="1"/>
  <c r="C6" i="22"/>
  <c r="C806" i="5" s="1"/>
  <c r="D6" i="22"/>
  <c r="D806" i="5" s="1"/>
  <c r="F6" i="22"/>
  <c r="F806" i="5" s="1"/>
  <c r="G6" i="22"/>
  <c r="G806" i="5" s="1"/>
  <c r="I6" i="22"/>
  <c r="I806" i="5" s="1"/>
  <c r="B6" i="22"/>
  <c r="B806" i="5" s="1"/>
  <c r="A7" i="22"/>
  <c r="J6" i="22"/>
  <c r="J806" i="5" s="1"/>
  <c r="M6" i="22"/>
  <c r="M806" i="5" s="1"/>
  <c r="L6" i="22"/>
  <c r="L806" i="5" s="1"/>
  <c r="A207" i="5"/>
  <c r="J7" i="16"/>
  <c r="J207" i="5" s="1"/>
  <c r="I7" i="16"/>
  <c r="I207" i="5" s="1"/>
  <c r="D7" i="16"/>
  <c r="D207" i="5" s="1"/>
  <c r="B7" i="16"/>
  <c r="B207" i="5" s="1"/>
  <c r="L7" i="16"/>
  <c r="L207" i="5" s="1"/>
  <c r="K7" i="16"/>
  <c r="K207" i="5" s="1"/>
  <c r="F7" i="16"/>
  <c r="F207" i="5" s="1"/>
  <c r="M7" i="16"/>
  <c r="M207" i="5" s="1"/>
  <c r="G7" i="16"/>
  <c r="G207" i="5" s="1"/>
  <c r="E7" i="16"/>
  <c r="E207" i="5" s="1"/>
  <c r="C7" i="16"/>
  <c r="C207" i="5" s="1"/>
  <c r="H7" i="16"/>
  <c r="H207" i="5" s="1"/>
  <c r="A607" i="5"/>
  <c r="M7" i="20"/>
  <c r="M607" i="5" s="1"/>
  <c r="D7" i="20"/>
  <c r="D607" i="5" s="1"/>
  <c r="H7" i="20"/>
  <c r="H607" i="5" s="1"/>
  <c r="F7" i="20"/>
  <c r="F607" i="5" s="1"/>
  <c r="J7" i="20"/>
  <c r="J607" i="5" s="1"/>
  <c r="I7" i="20"/>
  <c r="I607" i="5" s="1"/>
  <c r="G7" i="20"/>
  <c r="G607" i="5" s="1"/>
  <c r="K7" i="20"/>
  <c r="K607" i="5" s="1"/>
  <c r="A9" i="20"/>
  <c r="A10" i="20" s="1"/>
  <c r="E7" i="20"/>
  <c r="E607" i="5" s="1"/>
  <c r="B7" i="20"/>
  <c r="B607" i="5" s="1"/>
  <c r="L7" i="20"/>
  <c r="L607" i="5" s="1"/>
  <c r="C7" i="20"/>
  <c r="C607" i="5" s="1"/>
  <c r="A507" i="5"/>
  <c r="B7" i="19"/>
  <c r="B507" i="5" s="1"/>
  <c r="H7" i="19"/>
  <c r="H507" i="5" s="1"/>
  <c r="K7" i="19"/>
  <c r="K507" i="5" s="1"/>
  <c r="J7" i="19"/>
  <c r="J507" i="5" s="1"/>
  <c r="I7" i="19"/>
  <c r="I507" i="5" s="1"/>
  <c r="D7" i="19"/>
  <c r="D507" i="5" s="1"/>
  <c r="M7" i="19"/>
  <c r="M507" i="5" s="1"/>
  <c r="L7" i="19"/>
  <c r="L507" i="5" s="1"/>
  <c r="C7" i="19"/>
  <c r="C507" i="5" s="1"/>
  <c r="F7" i="19"/>
  <c r="F507" i="5" s="1"/>
  <c r="E7" i="19"/>
  <c r="E507" i="5" s="1"/>
  <c r="G7" i="19"/>
  <c r="G507" i="5" s="1"/>
  <c r="A906" i="5"/>
  <c r="H6" i="23"/>
  <c r="H906" i="5" s="1"/>
  <c r="C6" i="23"/>
  <c r="C906" i="5" s="1"/>
  <c r="M6" i="23"/>
  <c r="M906" i="5" s="1"/>
  <c r="K6" i="23"/>
  <c r="K906" i="5" s="1"/>
  <c r="F6" i="23"/>
  <c r="F906" i="5" s="1"/>
  <c r="D6" i="23"/>
  <c r="D906" i="5" s="1"/>
  <c r="J6" i="23"/>
  <c r="J906" i="5" s="1"/>
  <c r="I6" i="23"/>
  <c r="I906" i="5" s="1"/>
  <c r="E6" i="23"/>
  <c r="E906" i="5" s="1"/>
  <c r="L6" i="23"/>
  <c r="L906" i="5" s="1"/>
  <c r="G6" i="23"/>
  <c r="G906" i="5" s="1"/>
  <c r="B6" i="23"/>
  <c r="B906" i="5" s="1"/>
  <c r="A7" i="23"/>
  <c r="A208" i="5"/>
  <c r="J8" i="16"/>
  <c r="J208" i="5" s="1"/>
  <c r="I8" i="16"/>
  <c r="I208" i="5" s="1"/>
  <c r="L8" i="16"/>
  <c r="L208" i="5" s="1"/>
  <c r="K8" i="16"/>
  <c r="K208" i="5" s="1"/>
  <c r="H8" i="16"/>
  <c r="H208" i="5" s="1"/>
  <c r="C8" i="16"/>
  <c r="C208" i="5" s="1"/>
  <c r="F8" i="16"/>
  <c r="F208" i="5" s="1"/>
  <c r="E8" i="16"/>
  <c r="E208" i="5" s="1"/>
  <c r="D8" i="16"/>
  <c r="D208" i="5" s="1"/>
  <c r="M8" i="16"/>
  <c r="M208" i="5" s="1"/>
  <c r="G8" i="16"/>
  <c r="G208" i="5" s="1"/>
  <c r="B8" i="16"/>
  <c r="B208" i="5" s="1"/>
  <c r="A608" i="5"/>
  <c r="L8" i="20"/>
  <c r="L608" i="5" s="1"/>
  <c r="J8" i="20"/>
  <c r="J608" i="5" s="1"/>
  <c r="C8" i="20"/>
  <c r="C608" i="5" s="1"/>
  <c r="I8" i="20"/>
  <c r="I608" i="5" s="1"/>
  <c r="D8" i="20"/>
  <c r="D608" i="5" s="1"/>
  <c r="M8" i="20"/>
  <c r="M608" i="5" s="1"/>
  <c r="H8" i="20"/>
  <c r="H608" i="5" s="1"/>
  <c r="B8" i="20"/>
  <c r="B608" i="5" s="1"/>
  <c r="F8" i="20"/>
  <c r="F608" i="5" s="1"/>
  <c r="E8" i="20"/>
  <c r="E608" i="5" s="1"/>
  <c r="G8" i="20"/>
  <c r="G608" i="5" s="1"/>
  <c r="K8" i="20"/>
  <c r="K608" i="5" s="1"/>
  <c r="A9" i="16"/>
  <c r="A9" i="8"/>
  <c r="A10" i="8" s="1"/>
  <c r="L6" i="4"/>
  <c r="L6" i="5" s="1"/>
  <c r="A6" i="5"/>
  <c r="M6" i="4"/>
  <c r="M6" i="5" s="1"/>
  <c r="K6" i="4"/>
  <c r="K6" i="5" s="1"/>
  <c r="J6" i="4"/>
  <c r="J6" i="5" s="1"/>
  <c r="I6" i="4"/>
  <c r="I6" i="5" s="1"/>
  <c r="A7" i="4"/>
  <c r="E6" i="4"/>
  <c r="E6" i="5" s="1"/>
  <c r="D6" i="4"/>
  <c r="D6" i="5" s="1"/>
  <c r="C6" i="4"/>
  <c r="C6" i="5" s="1"/>
  <c r="B6" i="4"/>
  <c r="B6" i="5" s="1"/>
  <c r="F6" i="4"/>
  <c r="F6" i="5" s="1"/>
  <c r="G6" i="4"/>
  <c r="G6" i="5" s="1"/>
  <c r="H6" i="4"/>
  <c r="H6" i="5" s="1"/>
  <c r="C7" i="17" l="1"/>
  <c r="C307" i="5" s="1"/>
  <c r="H7" i="17"/>
  <c r="H307" i="5" s="1"/>
  <c r="E7" i="17"/>
  <c r="E307" i="5" s="1"/>
  <c r="L7" i="17"/>
  <c r="L307" i="5" s="1"/>
  <c r="A307" i="5"/>
  <c r="F7" i="17"/>
  <c r="F307" i="5" s="1"/>
  <c r="B7" i="17"/>
  <c r="B307" i="5" s="1"/>
  <c r="D7" i="17"/>
  <c r="D307" i="5" s="1"/>
  <c r="A8" i="17"/>
  <c r="I7" i="17"/>
  <c r="I307" i="5" s="1"/>
  <c r="M7" i="17"/>
  <c r="M307" i="5" s="1"/>
  <c r="K7" i="17"/>
  <c r="K307" i="5" s="1"/>
  <c r="J7" i="17"/>
  <c r="J307" i="5" s="1"/>
  <c r="A9" i="21"/>
  <c r="A10" i="21" s="1"/>
  <c r="K8" i="21"/>
  <c r="K708" i="5" s="1"/>
  <c r="H8" i="21"/>
  <c r="H708" i="5" s="1"/>
  <c r="D8" i="21"/>
  <c r="D708" i="5" s="1"/>
  <c r="F8" i="21"/>
  <c r="F708" i="5" s="1"/>
  <c r="B8" i="21"/>
  <c r="B708" i="5" s="1"/>
  <c r="A708" i="5"/>
  <c r="L8" i="21"/>
  <c r="L708" i="5" s="1"/>
  <c r="G8" i="21"/>
  <c r="G708" i="5" s="1"/>
  <c r="I8" i="21"/>
  <c r="I708" i="5" s="1"/>
  <c r="E8" i="21"/>
  <c r="E708" i="5" s="1"/>
  <c r="M8" i="21"/>
  <c r="M708" i="5" s="1"/>
  <c r="J8" i="21"/>
  <c r="J708" i="5" s="1"/>
  <c r="A11" i="19"/>
  <c r="A12" i="19" s="1"/>
  <c r="A807" i="5"/>
  <c r="B7" i="22"/>
  <c r="B807" i="5" s="1"/>
  <c r="A8" i="22"/>
  <c r="A9" i="22" s="1"/>
  <c r="I7" i="22"/>
  <c r="I807" i="5" s="1"/>
  <c r="F7" i="22"/>
  <c r="F807" i="5" s="1"/>
  <c r="E7" i="22"/>
  <c r="E807" i="5" s="1"/>
  <c r="K7" i="22"/>
  <c r="K807" i="5" s="1"/>
  <c r="G7" i="22"/>
  <c r="G807" i="5" s="1"/>
  <c r="D7" i="22"/>
  <c r="D807" i="5" s="1"/>
  <c r="C7" i="22"/>
  <c r="C807" i="5" s="1"/>
  <c r="H7" i="22"/>
  <c r="H807" i="5" s="1"/>
  <c r="M7" i="22"/>
  <c r="M807" i="5" s="1"/>
  <c r="L7" i="22"/>
  <c r="L807" i="5" s="1"/>
  <c r="J7" i="22"/>
  <c r="J807" i="5" s="1"/>
  <c r="A907" i="5"/>
  <c r="C7" i="23"/>
  <c r="C907" i="5" s="1"/>
  <c r="M7" i="23"/>
  <c r="M907" i="5" s="1"/>
  <c r="H7" i="23"/>
  <c r="H907" i="5" s="1"/>
  <c r="K7" i="23"/>
  <c r="K907" i="5" s="1"/>
  <c r="F7" i="23"/>
  <c r="F907" i="5" s="1"/>
  <c r="E7" i="23"/>
  <c r="E907" i="5" s="1"/>
  <c r="A8" i="23"/>
  <c r="J7" i="23"/>
  <c r="J907" i="5" s="1"/>
  <c r="I7" i="23"/>
  <c r="I907" i="5" s="1"/>
  <c r="D7" i="23"/>
  <c r="D907" i="5" s="1"/>
  <c r="G7" i="23"/>
  <c r="G907" i="5" s="1"/>
  <c r="B7" i="23"/>
  <c r="B907" i="5" s="1"/>
  <c r="L7" i="23"/>
  <c r="L907" i="5" s="1"/>
  <c r="A609" i="5"/>
  <c r="C9" i="20"/>
  <c r="C609" i="5" s="1"/>
  <c r="B9" i="20"/>
  <c r="B609" i="5" s="1"/>
  <c r="L9" i="20"/>
  <c r="L609" i="5" s="1"/>
  <c r="H9" i="20"/>
  <c r="H609" i="5" s="1"/>
  <c r="K9" i="20"/>
  <c r="K609" i="5" s="1"/>
  <c r="I9" i="20"/>
  <c r="I609" i="5" s="1"/>
  <c r="E9" i="20"/>
  <c r="E609" i="5" s="1"/>
  <c r="M9" i="20"/>
  <c r="M609" i="5" s="1"/>
  <c r="J9" i="20"/>
  <c r="J609" i="5" s="1"/>
  <c r="F9" i="20"/>
  <c r="F609" i="5" s="1"/>
  <c r="G9" i="20"/>
  <c r="G609" i="5" s="1"/>
  <c r="D9" i="20"/>
  <c r="D609" i="5" s="1"/>
  <c r="A11" i="20"/>
  <c r="A109" i="5"/>
  <c r="L9" i="8"/>
  <c r="L109" i="5" s="1"/>
  <c r="G9" i="8"/>
  <c r="G109" i="5" s="1"/>
  <c r="F9" i="8"/>
  <c r="F109" i="5" s="1"/>
  <c r="C9" i="8"/>
  <c r="C109" i="5" s="1"/>
  <c r="J9" i="8"/>
  <c r="J109" i="5" s="1"/>
  <c r="E9" i="8"/>
  <c r="E109" i="5" s="1"/>
  <c r="H9" i="8"/>
  <c r="H109" i="5" s="1"/>
  <c r="I9" i="8"/>
  <c r="I109" i="5" s="1"/>
  <c r="B9" i="8"/>
  <c r="B109" i="5" s="1"/>
  <c r="D9" i="8"/>
  <c r="D109" i="5" s="1"/>
  <c r="M9" i="8"/>
  <c r="M109" i="5" s="1"/>
  <c r="K9" i="8"/>
  <c r="K109" i="5" s="1"/>
  <c r="A11" i="8"/>
  <c r="A209" i="5"/>
  <c r="E9" i="16"/>
  <c r="E209" i="5" s="1"/>
  <c r="F9" i="16"/>
  <c r="F209" i="5" s="1"/>
  <c r="J9" i="16"/>
  <c r="J209" i="5" s="1"/>
  <c r="I9" i="16"/>
  <c r="I209" i="5" s="1"/>
  <c r="D9" i="16"/>
  <c r="D209" i="5" s="1"/>
  <c r="C9" i="16"/>
  <c r="C209" i="5" s="1"/>
  <c r="L9" i="16"/>
  <c r="L209" i="5" s="1"/>
  <c r="G9" i="16"/>
  <c r="G209" i="5" s="1"/>
  <c r="B9" i="16"/>
  <c r="B209" i="5" s="1"/>
  <c r="M9" i="16"/>
  <c r="M209" i="5" s="1"/>
  <c r="H9" i="16"/>
  <c r="H209" i="5" s="1"/>
  <c r="K9" i="16"/>
  <c r="K209" i="5" s="1"/>
  <c r="A10" i="16"/>
  <c r="A407" i="5"/>
  <c r="J7" i="18"/>
  <c r="J407" i="5" s="1"/>
  <c r="I7" i="18"/>
  <c r="I407" i="5" s="1"/>
  <c r="D7" i="18"/>
  <c r="D407" i="5" s="1"/>
  <c r="A8" i="18"/>
  <c r="M7" i="18"/>
  <c r="M407" i="5" s="1"/>
  <c r="L7" i="18"/>
  <c r="L407" i="5" s="1"/>
  <c r="G7" i="18"/>
  <c r="G407" i="5" s="1"/>
  <c r="F7" i="18"/>
  <c r="F407" i="5" s="1"/>
  <c r="E7" i="18"/>
  <c r="E407" i="5" s="1"/>
  <c r="K7" i="18"/>
  <c r="K407" i="5" s="1"/>
  <c r="B7" i="18"/>
  <c r="B407" i="5" s="1"/>
  <c r="H7" i="18"/>
  <c r="H407" i="5" s="1"/>
  <c r="C7" i="18"/>
  <c r="C407" i="5" s="1"/>
  <c r="A509" i="5"/>
  <c r="D9" i="19"/>
  <c r="D509" i="5" s="1"/>
  <c r="F9" i="19"/>
  <c r="F509" i="5" s="1"/>
  <c r="M9" i="19"/>
  <c r="M509" i="5" s="1"/>
  <c r="L9" i="19"/>
  <c r="L509" i="5" s="1"/>
  <c r="K9" i="19"/>
  <c r="K509" i="5" s="1"/>
  <c r="J9" i="19"/>
  <c r="J509" i="5" s="1"/>
  <c r="E9" i="19"/>
  <c r="E509" i="5" s="1"/>
  <c r="G9" i="19"/>
  <c r="G509" i="5" s="1"/>
  <c r="B9" i="19"/>
  <c r="B509" i="5" s="1"/>
  <c r="H9" i="19"/>
  <c r="H509" i="5" s="1"/>
  <c r="C9" i="19"/>
  <c r="C509" i="5" s="1"/>
  <c r="I9" i="19"/>
  <c r="I509" i="5" s="1"/>
  <c r="A510" i="5"/>
  <c r="J10" i="19"/>
  <c r="J510" i="5" s="1"/>
  <c r="I10" i="19"/>
  <c r="I510" i="5" s="1"/>
  <c r="B10" i="19"/>
  <c r="B510" i="5" s="1"/>
  <c r="F10" i="19"/>
  <c r="F510" i="5" s="1"/>
  <c r="K10" i="19"/>
  <c r="K510" i="5" s="1"/>
  <c r="E10" i="19"/>
  <c r="E510" i="5" s="1"/>
  <c r="C10" i="19"/>
  <c r="C510" i="5" s="1"/>
  <c r="G10" i="19"/>
  <c r="G510" i="5" s="1"/>
  <c r="H10" i="19"/>
  <c r="H510" i="5" s="1"/>
  <c r="M10" i="19"/>
  <c r="M510" i="5" s="1"/>
  <c r="D10" i="19"/>
  <c r="D510" i="5" s="1"/>
  <c r="L10" i="19"/>
  <c r="L510" i="5" s="1"/>
  <c r="A610" i="5"/>
  <c r="G10" i="20"/>
  <c r="G610" i="5" s="1"/>
  <c r="B10" i="20"/>
  <c r="B610" i="5" s="1"/>
  <c r="H10" i="20"/>
  <c r="H610" i="5" s="1"/>
  <c r="C10" i="20"/>
  <c r="C610" i="5" s="1"/>
  <c r="M10" i="20"/>
  <c r="M610" i="5" s="1"/>
  <c r="L10" i="20"/>
  <c r="L610" i="5" s="1"/>
  <c r="J10" i="20"/>
  <c r="J610" i="5" s="1"/>
  <c r="E10" i="20"/>
  <c r="E610" i="5" s="1"/>
  <c r="D10" i="20"/>
  <c r="D610" i="5" s="1"/>
  <c r="K10" i="20"/>
  <c r="K610" i="5" s="1"/>
  <c r="F10" i="20"/>
  <c r="F610" i="5" s="1"/>
  <c r="I10" i="20"/>
  <c r="I610" i="5" s="1"/>
  <c r="A110" i="5"/>
  <c r="G10" i="8"/>
  <c r="G110" i="5" s="1"/>
  <c r="B10" i="8"/>
  <c r="B110" i="5" s="1"/>
  <c r="D10" i="8"/>
  <c r="D110" i="5" s="1"/>
  <c r="J10" i="8"/>
  <c r="J110" i="5" s="1"/>
  <c r="E10" i="8"/>
  <c r="E110" i="5" s="1"/>
  <c r="H10" i="8"/>
  <c r="H110" i="5" s="1"/>
  <c r="K10" i="8"/>
  <c r="K110" i="5" s="1"/>
  <c r="L10" i="8"/>
  <c r="L110" i="5" s="1"/>
  <c r="C10" i="8"/>
  <c r="C110" i="5" s="1"/>
  <c r="M10" i="8"/>
  <c r="M110" i="5" s="1"/>
  <c r="I10" i="8"/>
  <c r="I110" i="5" s="1"/>
  <c r="F10" i="8"/>
  <c r="F110" i="5" s="1"/>
  <c r="L7" i="4"/>
  <c r="L7" i="5" s="1"/>
  <c r="A7" i="5"/>
  <c r="A8" i="4"/>
  <c r="K7" i="4"/>
  <c r="K7" i="5" s="1"/>
  <c r="J7" i="4"/>
  <c r="J7" i="5" s="1"/>
  <c r="M7" i="4"/>
  <c r="M7" i="5" s="1"/>
  <c r="I7" i="4"/>
  <c r="I7" i="5" s="1"/>
  <c r="C7" i="4"/>
  <c r="C7" i="5" s="1"/>
  <c r="D7" i="4"/>
  <c r="D7" i="5" s="1"/>
  <c r="E7" i="4"/>
  <c r="E7" i="5" s="1"/>
  <c r="G7" i="4"/>
  <c r="G7" i="5" s="1"/>
  <c r="H7" i="4"/>
  <c r="H7" i="5" s="1"/>
  <c r="B7" i="4"/>
  <c r="B7" i="5" s="1"/>
  <c r="F7" i="4"/>
  <c r="F7" i="5" s="1"/>
  <c r="A308" i="5" l="1"/>
  <c r="H8" i="17"/>
  <c r="H308" i="5" s="1"/>
  <c r="J8" i="17"/>
  <c r="J308" i="5" s="1"/>
  <c r="L8" i="17"/>
  <c r="L308" i="5" s="1"/>
  <c r="A9" i="17"/>
  <c r="F8" i="17"/>
  <c r="F308" i="5" s="1"/>
  <c r="I8" i="17"/>
  <c r="I308" i="5" s="1"/>
  <c r="B8" i="17"/>
  <c r="B308" i="5" s="1"/>
  <c r="K8" i="17"/>
  <c r="K308" i="5" s="1"/>
  <c r="C8" i="17"/>
  <c r="C308" i="5" s="1"/>
  <c r="D8" i="17"/>
  <c r="D308" i="5" s="1"/>
  <c r="M8" i="17"/>
  <c r="M308" i="5" s="1"/>
  <c r="E8" i="17"/>
  <c r="E308" i="5" s="1"/>
  <c r="G8" i="17"/>
  <c r="G308" i="5" s="1"/>
  <c r="L9" i="21"/>
  <c r="L709" i="5" s="1"/>
  <c r="K9" i="21"/>
  <c r="K709" i="5" s="1"/>
  <c r="G9" i="21"/>
  <c r="G709" i="5" s="1"/>
  <c r="M9" i="21"/>
  <c r="M709" i="5" s="1"/>
  <c r="D9" i="21"/>
  <c r="D709" i="5" s="1"/>
  <c r="A11" i="21"/>
  <c r="A12" i="21" s="1"/>
  <c r="M10" i="21"/>
  <c r="M710" i="5" s="1"/>
  <c r="J10" i="21"/>
  <c r="J710" i="5" s="1"/>
  <c r="A710" i="5"/>
  <c r="K10" i="21"/>
  <c r="K710" i="5" s="1"/>
  <c r="I10" i="21"/>
  <c r="I710" i="5" s="1"/>
  <c r="D10" i="21"/>
  <c r="D710" i="5" s="1"/>
  <c r="E10" i="21"/>
  <c r="E710" i="5" s="1"/>
  <c r="L10" i="21"/>
  <c r="L710" i="5" s="1"/>
  <c r="G10" i="21"/>
  <c r="G710" i="5" s="1"/>
  <c r="F10" i="21"/>
  <c r="F710" i="5" s="1"/>
  <c r="C10" i="21"/>
  <c r="C710" i="5" s="1"/>
  <c r="B10" i="21"/>
  <c r="B710" i="5" s="1"/>
  <c r="H10" i="21"/>
  <c r="H710" i="5" s="1"/>
  <c r="A709" i="5"/>
  <c r="E9" i="21"/>
  <c r="E709" i="5" s="1"/>
  <c r="I9" i="21"/>
  <c r="I709" i="5" s="1"/>
  <c r="H9" i="21"/>
  <c r="H709" i="5" s="1"/>
  <c r="B9" i="21"/>
  <c r="B709" i="5" s="1"/>
  <c r="F9" i="21"/>
  <c r="F709" i="5" s="1"/>
  <c r="J9" i="21"/>
  <c r="J709" i="5" s="1"/>
  <c r="C9" i="21"/>
  <c r="C709" i="5" s="1"/>
  <c r="A10" i="22"/>
  <c r="B10" i="22" s="1"/>
  <c r="B810" i="5" s="1"/>
  <c r="E9" i="22"/>
  <c r="E809" i="5" s="1"/>
  <c r="L9" i="22"/>
  <c r="L809" i="5" s="1"/>
  <c r="C9" i="22"/>
  <c r="C809" i="5" s="1"/>
  <c r="G9" i="22"/>
  <c r="G809" i="5" s="1"/>
  <c r="B9" i="22"/>
  <c r="B809" i="5" s="1"/>
  <c r="D9" i="22"/>
  <c r="D809" i="5" s="1"/>
  <c r="F9" i="22"/>
  <c r="F809" i="5" s="1"/>
  <c r="J9" i="22"/>
  <c r="J809" i="5" s="1"/>
  <c r="H9" i="22"/>
  <c r="H809" i="5" s="1"/>
  <c r="I9" i="22"/>
  <c r="I809" i="5" s="1"/>
  <c r="M9" i="22"/>
  <c r="M809" i="5" s="1"/>
  <c r="F11" i="19"/>
  <c r="F511" i="5" s="1"/>
  <c r="E11" i="19"/>
  <c r="E511" i="5" s="1"/>
  <c r="C11" i="19"/>
  <c r="C511" i="5" s="1"/>
  <c r="M11" i="19"/>
  <c r="M511" i="5" s="1"/>
  <c r="E12" i="19"/>
  <c r="E512" i="5" s="1"/>
  <c r="M12" i="19"/>
  <c r="M512" i="5" s="1"/>
  <c r="F12" i="19"/>
  <c r="F512" i="5" s="1"/>
  <c r="G12" i="19"/>
  <c r="G512" i="5" s="1"/>
  <c r="H12" i="19"/>
  <c r="H512" i="5" s="1"/>
  <c r="I12" i="19"/>
  <c r="I512" i="5" s="1"/>
  <c r="B12" i="19"/>
  <c r="B512" i="5" s="1"/>
  <c r="C12" i="19"/>
  <c r="C512" i="5" s="1"/>
  <c r="D12" i="19"/>
  <c r="D512" i="5" s="1"/>
  <c r="A512" i="5"/>
  <c r="L12" i="19"/>
  <c r="L512" i="5" s="1"/>
  <c r="K12" i="19"/>
  <c r="K512" i="5" s="1"/>
  <c r="J12" i="19"/>
  <c r="J512" i="5" s="1"/>
  <c r="A13" i="19"/>
  <c r="A14" i="19" s="1"/>
  <c r="I11" i="19"/>
  <c r="I511" i="5" s="1"/>
  <c r="G11" i="19"/>
  <c r="G511" i="5" s="1"/>
  <c r="D11" i="19"/>
  <c r="D511" i="5" s="1"/>
  <c r="K11" i="19"/>
  <c r="K511" i="5" s="1"/>
  <c r="B11" i="19"/>
  <c r="B511" i="5" s="1"/>
  <c r="A511" i="5"/>
  <c r="J11" i="19"/>
  <c r="J511" i="5" s="1"/>
  <c r="H11" i="19"/>
  <c r="H511" i="5" s="1"/>
  <c r="L11" i="19"/>
  <c r="L511" i="5" s="1"/>
  <c r="A408" i="5"/>
  <c r="M8" i="18"/>
  <c r="M408" i="5" s="1"/>
  <c r="B8" i="18"/>
  <c r="B408" i="5" s="1"/>
  <c r="H8" i="18"/>
  <c r="H408" i="5" s="1"/>
  <c r="G8" i="18"/>
  <c r="G408" i="5" s="1"/>
  <c r="L8" i="18"/>
  <c r="L408" i="5" s="1"/>
  <c r="F8" i="18"/>
  <c r="F408" i="5" s="1"/>
  <c r="C8" i="18"/>
  <c r="C408" i="5" s="1"/>
  <c r="J8" i="18"/>
  <c r="J408" i="5" s="1"/>
  <c r="D8" i="18"/>
  <c r="D408" i="5" s="1"/>
  <c r="K8" i="18"/>
  <c r="K408" i="5" s="1"/>
  <c r="I8" i="18"/>
  <c r="I408" i="5" s="1"/>
  <c r="E8" i="18"/>
  <c r="E408" i="5" s="1"/>
  <c r="A111" i="5"/>
  <c r="I11" i="8"/>
  <c r="I111" i="5" s="1"/>
  <c r="A12" i="8"/>
  <c r="A13" i="8" s="1"/>
  <c r="A14" i="8" s="1"/>
  <c r="F11" i="8"/>
  <c r="F111" i="5" s="1"/>
  <c r="E11" i="8"/>
  <c r="E111" i="5" s="1"/>
  <c r="D11" i="8"/>
  <c r="D111" i="5" s="1"/>
  <c r="B11" i="8"/>
  <c r="B111" i="5" s="1"/>
  <c r="H11" i="8"/>
  <c r="H111" i="5" s="1"/>
  <c r="K11" i="8"/>
  <c r="K111" i="5" s="1"/>
  <c r="M11" i="8"/>
  <c r="M111" i="5" s="1"/>
  <c r="G11" i="8"/>
  <c r="G111" i="5" s="1"/>
  <c r="C11" i="8"/>
  <c r="C111" i="5" s="1"/>
  <c r="J11" i="8"/>
  <c r="J111" i="5" s="1"/>
  <c r="L11" i="8"/>
  <c r="L111" i="5" s="1"/>
  <c r="A611" i="5"/>
  <c r="B11" i="20"/>
  <c r="B611" i="5" s="1"/>
  <c r="H11" i="20"/>
  <c r="H611" i="5" s="1"/>
  <c r="C11" i="20"/>
  <c r="C611" i="5" s="1"/>
  <c r="J11" i="20"/>
  <c r="J611" i="5" s="1"/>
  <c r="I11" i="20"/>
  <c r="I611" i="5" s="1"/>
  <c r="D11" i="20"/>
  <c r="D611" i="5" s="1"/>
  <c r="M11" i="20"/>
  <c r="M611" i="5" s="1"/>
  <c r="L11" i="20"/>
  <c r="L611" i="5" s="1"/>
  <c r="G11" i="20"/>
  <c r="G611" i="5" s="1"/>
  <c r="F11" i="20"/>
  <c r="F611" i="5" s="1"/>
  <c r="E11" i="20"/>
  <c r="E611" i="5" s="1"/>
  <c r="K11" i="20"/>
  <c r="K611" i="5" s="1"/>
  <c r="A908" i="5"/>
  <c r="B8" i="23"/>
  <c r="B908" i="5" s="1"/>
  <c r="L8" i="23"/>
  <c r="L908" i="5" s="1"/>
  <c r="K8" i="23"/>
  <c r="K908" i="5" s="1"/>
  <c r="D8" i="23"/>
  <c r="D908" i="5" s="1"/>
  <c r="M8" i="23"/>
  <c r="M908" i="5" s="1"/>
  <c r="H8" i="23"/>
  <c r="H908" i="5" s="1"/>
  <c r="G8" i="23"/>
  <c r="G908" i="5" s="1"/>
  <c r="J8" i="23"/>
  <c r="J908" i="5" s="1"/>
  <c r="I8" i="23"/>
  <c r="I908" i="5" s="1"/>
  <c r="A9" i="23"/>
  <c r="F8" i="23"/>
  <c r="F908" i="5" s="1"/>
  <c r="E8" i="23"/>
  <c r="E908" i="5" s="1"/>
  <c r="C8" i="23"/>
  <c r="C908" i="5" s="1"/>
  <c r="A808" i="5"/>
  <c r="B8" i="22"/>
  <c r="B808" i="5" s="1"/>
  <c r="H8" i="22"/>
  <c r="H808" i="5" s="1"/>
  <c r="D8" i="22"/>
  <c r="D808" i="5" s="1"/>
  <c r="E8" i="22"/>
  <c r="E808" i="5" s="1"/>
  <c r="G8" i="22"/>
  <c r="G808" i="5" s="1"/>
  <c r="L8" i="22"/>
  <c r="L808" i="5" s="1"/>
  <c r="C8" i="22"/>
  <c r="C808" i="5" s="1"/>
  <c r="J8" i="22"/>
  <c r="J808" i="5" s="1"/>
  <c r="K8" i="22"/>
  <c r="K808" i="5" s="1"/>
  <c r="I8" i="22"/>
  <c r="I808" i="5" s="1"/>
  <c r="F8" i="22"/>
  <c r="F808" i="5" s="1"/>
  <c r="M8" i="22"/>
  <c r="M808" i="5" s="1"/>
  <c r="A12" i="20"/>
  <c r="E10" i="22"/>
  <c r="E810" i="5" s="1"/>
  <c r="F10" i="22"/>
  <c r="F810" i="5" s="1"/>
  <c r="A9" i="18"/>
  <c r="A10" i="18" s="1"/>
  <c r="H10" i="22"/>
  <c r="H810" i="5" s="1"/>
  <c r="G10" i="22"/>
  <c r="G810" i="5" s="1"/>
  <c r="M10" i="22"/>
  <c r="M810" i="5" s="1"/>
  <c r="A210" i="5"/>
  <c r="D10" i="16"/>
  <c r="D210" i="5" s="1"/>
  <c r="M10" i="16"/>
  <c r="M210" i="5" s="1"/>
  <c r="K10" i="16"/>
  <c r="K210" i="5" s="1"/>
  <c r="J10" i="16"/>
  <c r="J210" i="5" s="1"/>
  <c r="E10" i="16"/>
  <c r="E210" i="5" s="1"/>
  <c r="H10" i="16"/>
  <c r="H210" i="5" s="1"/>
  <c r="C10" i="16"/>
  <c r="C210" i="5" s="1"/>
  <c r="F10" i="16"/>
  <c r="F210" i="5" s="1"/>
  <c r="L10" i="16"/>
  <c r="L210" i="5" s="1"/>
  <c r="G10" i="16"/>
  <c r="G210" i="5" s="1"/>
  <c r="B10" i="16"/>
  <c r="B210" i="5" s="1"/>
  <c r="A11" i="16"/>
  <c r="I10" i="16"/>
  <c r="I210" i="5" s="1"/>
  <c r="A809" i="5"/>
  <c r="K9" i="22"/>
  <c r="K809" i="5" s="1"/>
  <c r="A9" i="4"/>
  <c r="H9" i="4" s="1"/>
  <c r="H9" i="5" s="1"/>
  <c r="A8" i="5"/>
  <c r="B8" i="4"/>
  <c r="B8" i="5" s="1"/>
  <c r="L8" i="4"/>
  <c r="L8" i="5" s="1"/>
  <c r="F8" i="4"/>
  <c r="F8" i="5" s="1"/>
  <c r="D8" i="4"/>
  <c r="D8" i="5" s="1"/>
  <c r="I8" i="4"/>
  <c r="I8" i="5" s="1"/>
  <c r="C8" i="4"/>
  <c r="C8" i="5" s="1"/>
  <c r="G8" i="4"/>
  <c r="G8" i="5" s="1"/>
  <c r="E8" i="4"/>
  <c r="E8" i="5" s="1"/>
  <c r="H8" i="4"/>
  <c r="H8" i="5" s="1"/>
  <c r="M8" i="4"/>
  <c r="M8" i="5" s="1"/>
  <c r="K8" i="4"/>
  <c r="K8" i="5" s="1"/>
  <c r="J8" i="4"/>
  <c r="J8" i="5" s="1"/>
  <c r="K10" i="22" l="1"/>
  <c r="K810" i="5" s="1"/>
  <c r="I10" i="22"/>
  <c r="I810" i="5" s="1"/>
  <c r="L10" i="22"/>
  <c r="L810" i="5" s="1"/>
  <c r="J10" i="22"/>
  <c r="J810" i="5" s="1"/>
  <c r="M9" i="17"/>
  <c r="M309" i="5" s="1"/>
  <c r="G9" i="17"/>
  <c r="G309" i="5" s="1"/>
  <c r="A309" i="5"/>
  <c r="D9" i="17"/>
  <c r="D309" i="5" s="1"/>
  <c r="C9" i="17"/>
  <c r="C309" i="5" s="1"/>
  <c r="E9" i="17"/>
  <c r="E309" i="5" s="1"/>
  <c r="L9" i="17"/>
  <c r="L309" i="5" s="1"/>
  <c r="A10" i="17"/>
  <c r="B9" i="17"/>
  <c r="B309" i="5" s="1"/>
  <c r="F9" i="17"/>
  <c r="F309" i="5" s="1"/>
  <c r="H9" i="17"/>
  <c r="H309" i="5" s="1"/>
  <c r="J9" i="17"/>
  <c r="J309" i="5" s="1"/>
  <c r="K9" i="17"/>
  <c r="K309" i="5" s="1"/>
  <c r="I9" i="17"/>
  <c r="I309" i="5" s="1"/>
  <c r="A11" i="22"/>
  <c r="A811" i="5" s="1"/>
  <c r="K13" i="19"/>
  <c r="K513" i="5" s="1"/>
  <c r="J12" i="21"/>
  <c r="J712" i="5" s="1"/>
  <c r="D12" i="21"/>
  <c r="D712" i="5" s="1"/>
  <c r="M12" i="21"/>
  <c r="M712" i="5" s="1"/>
  <c r="F13" i="19"/>
  <c r="F513" i="5" s="1"/>
  <c r="H12" i="21"/>
  <c r="H712" i="5" s="1"/>
  <c r="K12" i="21"/>
  <c r="K712" i="5" s="1"/>
  <c r="A13" i="21"/>
  <c r="A14" i="21" s="1"/>
  <c r="B14" i="21" s="1"/>
  <c r="B714" i="5" s="1"/>
  <c r="B12" i="21"/>
  <c r="B712" i="5" s="1"/>
  <c r="L12" i="21"/>
  <c r="L712" i="5" s="1"/>
  <c r="G12" i="21"/>
  <c r="G712" i="5" s="1"/>
  <c r="E12" i="21"/>
  <c r="E712" i="5" s="1"/>
  <c r="I12" i="21"/>
  <c r="I712" i="5" s="1"/>
  <c r="F12" i="21"/>
  <c r="F712" i="5" s="1"/>
  <c r="C12" i="21"/>
  <c r="C712" i="5" s="1"/>
  <c r="A712" i="5"/>
  <c r="B11" i="21"/>
  <c r="B711" i="5" s="1"/>
  <c r="I11" i="21"/>
  <c r="I711" i="5" s="1"/>
  <c r="H11" i="21"/>
  <c r="H711" i="5" s="1"/>
  <c r="A711" i="5"/>
  <c r="L11" i="21"/>
  <c r="L711" i="5" s="1"/>
  <c r="J11" i="21"/>
  <c r="J711" i="5" s="1"/>
  <c r="G11" i="21"/>
  <c r="G711" i="5" s="1"/>
  <c r="D11" i="21"/>
  <c r="D711" i="5" s="1"/>
  <c r="E11" i="21"/>
  <c r="E711" i="5" s="1"/>
  <c r="F11" i="21"/>
  <c r="F711" i="5" s="1"/>
  <c r="M11" i="21"/>
  <c r="M711" i="5" s="1"/>
  <c r="K11" i="21"/>
  <c r="K711" i="5" s="1"/>
  <c r="C11" i="21"/>
  <c r="C711" i="5" s="1"/>
  <c r="D10" i="22"/>
  <c r="D810" i="5" s="1"/>
  <c r="C10" i="22"/>
  <c r="C810" i="5" s="1"/>
  <c r="A810" i="5"/>
  <c r="L13" i="19"/>
  <c r="L513" i="5" s="1"/>
  <c r="I13" i="19"/>
  <c r="I513" i="5" s="1"/>
  <c r="G13" i="19"/>
  <c r="G513" i="5" s="1"/>
  <c r="B13" i="19"/>
  <c r="B513" i="5" s="1"/>
  <c r="A513" i="5"/>
  <c r="E13" i="19"/>
  <c r="E513" i="5" s="1"/>
  <c r="D13" i="19"/>
  <c r="D513" i="5" s="1"/>
  <c r="J13" i="19"/>
  <c r="J513" i="5" s="1"/>
  <c r="M13" i="19"/>
  <c r="M513" i="5" s="1"/>
  <c r="C13" i="19"/>
  <c r="C513" i="5" s="1"/>
  <c r="H13" i="19"/>
  <c r="H513" i="5" s="1"/>
  <c r="A12" i="22"/>
  <c r="A812" i="5" s="1"/>
  <c r="J11" i="22"/>
  <c r="J811" i="5" s="1"/>
  <c r="H11" i="22"/>
  <c r="H811" i="5" s="1"/>
  <c r="C11" i="22"/>
  <c r="C811" i="5" s="1"/>
  <c r="M11" i="22"/>
  <c r="M811" i="5" s="1"/>
  <c r="L11" i="22"/>
  <c r="L811" i="5" s="1"/>
  <c r="I11" i="22"/>
  <c r="I811" i="5" s="1"/>
  <c r="F11" i="22"/>
  <c r="F811" i="5" s="1"/>
  <c r="D11" i="22"/>
  <c r="D811" i="5" s="1"/>
  <c r="G11" i="22"/>
  <c r="G811" i="5" s="1"/>
  <c r="B11" i="22"/>
  <c r="B811" i="5" s="1"/>
  <c r="A410" i="5"/>
  <c r="I10" i="18"/>
  <c r="I410" i="5" s="1"/>
  <c r="J10" i="18"/>
  <c r="J410" i="5" s="1"/>
  <c r="M10" i="18"/>
  <c r="M410" i="5" s="1"/>
  <c r="D10" i="18"/>
  <c r="D410" i="5" s="1"/>
  <c r="G10" i="18"/>
  <c r="G410" i="5" s="1"/>
  <c r="B10" i="18"/>
  <c r="B410" i="5" s="1"/>
  <c r="H10" i="18"/>
  <c r="H410" i="5" s="1"/>
  <c r="K10" i="18"/>
  <c r="K410" i="5" s="1"/>
  <c r="F10" i="18"/>
  <c r="F410" i="5" s="1"/>
  <c r="E10" i="18"/>
  <c r="E410" i="5" s="1"/>
  <c r="C10" i="18"/>
  <c r="C410" i="5" s="1"/>
  <c r="L10" i="18"/>
  <c r="L410" i="5" s="1"/>
  <c r="A114" i="5"/>
  <c r="C14" i="8"/>
  <c r="C114" i="5" s="1"/>
  <c r="I14" i="8"/>
  <c r="I114" i="5" s="1"/>
  <c r="M14" i="8"/>
  <c r="M114" i="5" s="1"/>
  <c r="K14" i="8"/>
  <c r="K114" i="5" s="1"/>
  <c r="D14" i="8"/>
  <c r="D114" i="5" s="1"/>
  <c r="J14" i="8"/>
  <c r="J114" i="5" s="1"/>
  <c r="L14" i="8"/>
  <c r="L114" i="5" s="1"/>
  <c r="E14" i="8"/>
  <c r="E114" i="5" s="1"/>
  <c r="F14" i="8"/>
  <c r="F114" i="5" s="1"/>
  <c r="G14" i="8"/>
  <c r="G114" i="5" s="1"/>
  <c r="B14" i="8"/>
  <c r="B114" i="5" s="1"/>
  <c r="H14" i="8"/>
  <c r="H114" i="5" s="1"/>
  <c r="A13" i="20"/>
  <c r="A14" i="20" s="1"/>
  <c r="A612" i="5"/>
  <c r="L12" i="20"/>
  <c r="L612" i="5" s="1"/>
  <c r="C12" i="20"/>
  <c r="C612" i="5" s="1"/>
  <c r="B12" i="20"/>
  <c r="B612" i="5" s="1"/>
  <c r="D12" i="20"/>
  <c r="D612" i="5" s="1"/>
  <c r="F12" i="20"/>
  <c r="F612" i="5" s="1"/>
  <c r="M12" i="20"/>
  <c r="M612" i="5" s="1"/>
  <c r="H12" i="20"/>
  <c r="H612" i="5" s="1"/>
  <c r="G12" i="20"/>
  <c r="G612" i="5" s="1"/>
  <c r="I12" i="20"/>
  <c r="I612" i="5" s="1"/>
  <c r="E12" i="20"/>
  <c r="E612" i="5" s="1"/>
  <c r="K12" i="20"/>
  <c r="K612" i="5" s="1"/>
  <c r="J12" i="20"/>
  <c r="J612" i="5" s="1"/>
  <c r="A909" i="5"/>
  <c r="I9" i="23"/>
  <c r="I909" i="5" s="1"/>
  <c r="D9" i="23"/>
  <c r="D909" i="5" s="1"/>
  <c r="F9" i="23"/>
  <c r="F909" i="5" s="1"/>
  <c r="L9" i="23"/>
  <c r="L909" i="5" s="1"/>
  <c r="J9" i="23"/>
  <c r="J909" i="5" s="1"/>
  <c r="M9" i="23"/>
  <c r="M909" i="5" s="1"/>
  <c r="H9" i="23"/>
  <c r="H909" i="5" s="1"/>
  <c r="C9" i="23"/>
  <c r="C909" i="5" s="1"/>
  <c r="A10" i="23"/>
  <c r="E9" i="23"/>
  <c r="E909" i="5" s="1"/>
  <c r="K9" i="23"/>
  <c r="K909" i="5" s="1"/>
  <c r="B9" i="23"/>
  <c r="B909" i="5" s="1"/>
  <c r="G9" i="23"/>
  <c r="G909" i="5" s="1"/>
  <c r="A112" i="5"/>
  <c r="E12" i="8"/>
  <c r="E112" i="5" s="1"/>
  <c r="K12" i="8"/>
  <c r="K112" i="5" s="1"/>
  <c r="G12" i="8"/>
  <c r="G112" i="5" s="1"/>
  <c r="H12" i="8"/>
  <c r="H112" i="5" s="1"/>
  <c r="A15" i="8"/>
  <c r="D12" i="8"/>
  <c r="D112" i="5" s="1"/>
  <c r="L12" i="8"/>
  <c r="L112" i="5" s="1"/>
  <c r="C12" i="8"/>
  <c r="C112" i="5" s="1"/>
  <c r="F12" i="8"/>
  <c r="F112" i="5" s="1"/>
  <c r="M12" i="8"/>
  <c r="M112" i="5" s="1"/>
  <c r="J12" i="8"/>
  <c r="J112" i="5" s="1"/>
  <c r="I12" i="8"/>
  <c r="I112" i="5" s="1"/>
  <c r="B12" i="8"/>
  <c r="B112" i="5" s="1"/>
  <c r="A11" i="18"/>
  <c r="A12" i="18" s="1"/>
  <c r="A13" i="18" s="1"/>
  <c r="A113" i="5"/>
  <c r="D13" i="8"/>
  <c r="D113" i="5" s="1"/>
  <c r="F13" i="8"/>
  <c r="F113" i="5" s="1"/>
  <c r="J13" i="8"/>
  <c r="J113" i="5" s="1"/>
  <c r="M13" i="8"/>
  <c r="M113" i="5" s="1"/>
  <c r="C13" i="8"/>
  <c r="C113" i="5" s="1"/>
  <c r="K13" i="8"/>
  <c r="K113" i="5" s="1"/>
  <c r="I13" i="8"/>
  <c r="I113" i="5" s="1"/>
  <c r="B13" i="8"/>
  <c r="B113" i="5" s="1"/>
  <c r="G13" i="8"/>
  <c r="G113" i="5" s="1"/>
  <c r="H13" i="8"/>
  <c r="H113" i="5" s="1"/>
  <c r="E13" i="8"/>
  <c r="E113" i="5" s="1"/>
  <c r="L13" i="8"/>
  <c r="L113" i="5" s="1"/>
  <c r="A211" i="5"/>
  <c r="J11" i="16"/>
  <c r="J211" i="5" s="1"/>
  <c r="D11" i="16"/>
  <c r="D211" i="5" s="1"/>
  <c r="H11" i="16"/>
  <c r="H211" i="5" s="1"/>
  <c r="B11" i="16"/>
  <c r="B211" i="5" s="1"/>
  <c r="L11" i="16"/>
  <c r="L211" i="5" s="1"/>
  <c r="K11" i="16"/>
  <c r="K211" i="5" s="1"/>
  <c r="F11" i="16"/>
  <c r="F211" i="5" s="1"/>
  <c r="M11" i="16"/>
  <c r="M211" i="5" s="1"/>
  <c r="A12" i="16"/>
  <c r="G11" i="16"/>
  <c r="G211" i="5" s="1"/>
  <c r="E11" i="16"/>
  <c r="E211" i="5" s="1"/>
  <c r="C11" i="16"/>
  <c r="C211" i="5" s="1"/>
  <c r="I11" i="16"/>
  <c r="I211" i="5" s="1"/>
  <c r="A409" i="5"/>
  <c r="F9" i="18"/>
  <c r="F409" i="5" s="1"/>
  <c r="K9" i="18"/>
  <c r="K409" i="5" s="1"/>
  <c r="J9" i="18"/>
  <c r="J409" i="5" s="1"/>
  <c r="I9" i="18"/>
  <c r="I409" i="5" s="1"/>
  <c r="H9" i="18"/>
  <c r="H409" i="5" s="1"/>
  <c r="C9" i="18"/>
  <c r="C409" i="5" s="1"/>
  <c r="M9" i="18"/>
  <c r="M409" i="5" s="1"/>
  <c r="L9" i="18"/>
  <c r="L409" i="5" s="1"/>
  <c r="G9" i="18"/>
  <c r="G409" i="5" s="1"/>
  <c r="B9" i="18"/>
  <c r="B409" i="5" s="1"/>
  <c r="D9" i="18"/>
  <c r="D409" i="5" s="1"/>
  <c r="E9" i="18"/>
  <c r="E409" i="5" s="1"/>
  <c r="H14" i="21"/>
  <c r="H714" i="5" s="1"/>
  <c r="C14" i="21"/>
  <c r="C714" i="5" s="1"/>
  <c r="A713" i="5"/>
  <c r="I13" i="21"/>
  <c r="I713" i="5" s="1"/>
  <c r="A15" i="21"/>
  <c r="F13" i="21"/>
  <c r="F713" i="5" s="1"/>
  <c r="A514" i="5"/>
  <c r="J14" i="19"/>
  <c r="J514" i="5" s="1"/>
  <c r="K14" i="19"/>
  <c r="K514" i="5" s="1"/>
  <c r="A15" i="19"/>
  <c r="F14" i="19"/>
  <c r="F514" i="5" s="1"/>
  <c r="G14" i="19"/>
  <c r="G514" i="5" s="1"/>
  <c r="B14" i="19"/>
  <c r="B514" i="5" s="1"/>
  <c r="L14" i="19"/>
  <c r="L514" i="5" s="1"/>
  <c r="C14" i="19"/>
  <c r="C514" i="5" s="1"/>
  <c r="M14" i="19"/>
  <c r="M514" i="5" s="1"/>
  <c r="D14" i="19"/>
  <c r="D514" i="5" s="1"/>
  <c r="E14" i="19"/>
  <c r="E514" i="5" s="1"/>
  <c r="I14" i="19"/>
  <c r="I514" i="5" s="1"/>
  <c r="H14" i="19"/>
  <c r="H514" i="5" s="1"/>
  <c r="A10" i="4"/>
  <c r="J10" i="4" s="1"/>
  <c r="J10" i="5" s="1"/>
  <c r="K9" i="4"/>
  <c r="K9" i="5" s="1"/>
  <c r="G9" i="4"/>
  <c r="G9" i="5" s="1"/>
  <c r="C9" i="4"/>
  <c r="C9" i="5" s="1"/>
  <c r="I9" i="4"/>
  <c r="I9" i="5" s="1"/>
  <c r="M9" i="4"/>
  <c r="M9" i="5" s="1"/>
  <c r="B9" i="4"/>
  <c r="B9" i="5" s="1"/>
  <c r="D9" i="4"/>
  <c r="D9" i="5" s="1"/>
  <c r="J9" i="4"/>
  <c r="J9" i="5" s="1"/>
  <c r="F9" i="4"/>
  <c r="F9" i="5" s="1"/>
  <c r="E9" i="4"/>
  <c r="E9" i="5" s="1"/>
  <c r="L9" i="4"/>
  <c r="L9" i="5" s="1"/>
  <c r="A9" i="5"/>
  <c r="E11" i="22" l="1"/>
  <c r="E811" i="5" s="1"/>
  <c r="K11" i="22"/>
  <c r="K811" i="5" s="1"/>
  <c r="K10" i="17"/>
  <c r="K310" i="5" s="1"/>
  <c r="C10" i="17"/>
  <c r="C310" i="5" s="1"/>
  <c r="G10" i="17"/>
  <c r="G310" i="5" s="1"/>
  <c r="E10" i="17"/>
  <c r="E310" i="5" s="1"/>
  <c r="A11" i="17"/>
  <c r="J10" i="17"/>
  <c r="J310" i="5" s="1"/>
  <c r="D10" i="17"/>
  <c r="D310" i="5" s="1"/>
  <c r="M10" i="17"/>
  <c r="M310" i="5" s="1"/>
  <c r="I10" i="17"/>
  <c r="I310" i="5" s="1"/>
  <c r="B10" i="17"/>
  <c r="B310" i="5" s="1"/>
  <c r="H10" i="17"/>
  <c r="H310" i="5" s="1"/>
  <c r="A310" i="5"/>
  <c r="L10" i="17"/>
  <c r="L310" i="5" s="1"/>
  <c r="F10" i="17"/>
  <c r="F310" i="5" s="1"/>
  <c r="M13" i="21"/>
  <c r="M713" i="5" s="1"/>
  <c r="A714" i="5"/>
  <c r="J14" i="21"/>
  <c r="J714" i="5" s="1"/>
  <c r="C13" i="21"/>
  <c r="C713" i="5" s="1"/>
  <c r="G14" i="21"/>
  <c r="G714" i="5" s="1"/>
  <c r="K13" i="21"/>
  <c r="K713" i="5" s="1"/>
  <c r="K14" i="21"/>
  <c r="K714" i="5" s="1"/>
  <c r="J13" i="21"/>
  <c r="J713" i="5" s="1"/>
  <c r="E14" i="21"/>
  <c r="E714" i="5" s="1"/>
  <c r="L14" i="21"/>
  <c r="L714" i="5" s="1"/>
  <c r="E13" i="21"/>
  <c r="E713" i="5" s="1"/>
  <c r="I14" i="21"/>
  <c r="I714" i="5" s="1"/>
  <c r="L13" i="21"/>
  <c r="L713" i="5" s="1"/>
  <c r="H13" i="21"/>
  <c r="H713" i="5" s="1"/>
  <c r="M14" i="21"/>
  <c r="M714" i="5" s="1"/>
  <c r="B13" i="21"/>
  <c r="B713" i="5" s="1"/>
  <c r="D14" i="21"/>
  <c r="D714" i="5" s="1"/>
  <c r="G13" i="21"/>
  <c r="G713" i="5" s="1"/>
  <c r="F14" i="21"/>
  <c r="F714" i="5" s="1"/>
  <c r="D13" i="21"/>
  <c r="D713" i="5" s="1"/>
  <c r="M12" i="22"/>
  <c r="M812" i="5" s="1"/>
  <c r="D12" i="22"/>
  <c r="D812" i="5" s="1"/>
  <c r="H12" i="22"/>
  <c r="H812" i="5" s="1"/>
  <c r="K12" i="22"/>
  <c r="K812" i="5" s="1"/>
  <c r="L12" i="22"/>
  <c r="L812" i="5" s="1"/>
  <c r="I12" i="22"/>
  <c r="I812" i="5" s="1"/>
  <c r="F12" i="22"/>
  <c r="F812" i="5" s="1"/>
  <c r="B12" i="22"/>
  <c r="B812" i="5" s="1"/>
  <c r="E12" i="22"/>
  <c r="E812" i="5" s="1"/>
  <c r="G12" i="22"/>
  <c r="G812" i="5" s="1"/>
  <c r="J12" i="22"/>
  <c r="J812" i="5" s="1"/>
  <c r="A13" i="22"/>
  <c r="C12" i="22"/>
  <c r="C812" i="5" s="1"/>
  <c r="F10" i="4"/>
  <c r="F10" i="5" s="1"/>
  <c r="M10" i="4"/>
  <c r="M10" i="5" s="1"/>
  <c r="A15" i="20"/>
  <c r="D10" i="4"/>
  <c r="D10" i="5" s="1"/>
  <c r="A413" i="5"/>
  <c r="E13" i="18"/>
  <c r="E413" i="5" s="1"/>
  <c r="C13" i="18"/>
  <c r="C413" i="5" s="1"/>
  <c r="G13" i="18"/>
  <c r="G413" i="5" s="1"/>
  <c r="D13" i="18"/>
  <c r="D413" i="5" s="1"/>
  <c r="M13" i="18"/>
  <c r="M413" i="5" s="1"/>
  <c r="B13" i="18"/>
  <c r="B413" i="5" s="1"/>
  <c r="H13" i="18"/>
  <c r="H413" i="5" s="1"/>
  <c r="L13" i="18"/>
  <c r="L413" i="5" s="1"/>
  <c r="J13" i="18"/>
  <c r="J413" i="5" s="1"/>
  <c r="K13" i="18"/>
  <c r="K413" i="5" s="1"/>
  <c r="I13" i="18"/>
  <c r="I413" i="5" s="1"/>
  <c r="F13" i="18"/>
  <c r="F413" i="5" s="1"/>
  <c r="G10" i="4"/>
  <c r="G10" i="5" s="1"/>
  <c r="B10" i="4"/>
  <c r="B10" i="5" s="1"/>
  <c r="K10" i="4"/>
  <c r="K10" i="5" s="1"/>
  <c r="L10" i="4"/>
  <c r="L10" i="5" s="1"/>
  <c r="A910" i="5"/>
  <c r="L10" i="23"/>
  <c r="L910" i="5" s="1"/>
  <c r="G10" i="23"/>
  <c r="G910" i="5" s="1"/>
  <c r="B10" i="23"/>
  <c r="B910" i="5" s="1"/>
  <c r="A11" i="23"/>
  <c r="H10" i="23"/>
  <c r="H910" i="5" s="1"/>
  <c r="C10" i="23"/>
  <c r="C910" i="5" s="1"/>
  <c r="I10" i="23"/>
  <c r="I910" i="5" s="1"/>
  <c r="K10" i="23"/>
  <c r="K910" i="5" s="1"/>
  <c r="D10" i="23"/>
  <c r="D910" i="5" s="1"/>
  <c r="J10" i="23"/>
  <c r="J910" i="5" s="1"/>
  <c r="E10" i="23"/>
  <c r="E910" i="5" s="1"/>
  <c r="F10" i="23"/>
  <c r="F910" i="5" s="1"/>
  <c r="M10" i="23"/>
  <c r="M910" i="5" s="1"/>
  <c r="A614" i="5"/>
  <c r="G14" i="20"/>
  <c r="G614" i="5" s="1"/>
  <c r="K14" i="20"/>
  <c r="K614" i="5" s="1"/>
  <c r="D14" i="20"/>
  <c r="D614" i="5" s="1"/>
  <c r="B14" i="20"/>
  <c r="B614" i="5" s="1"/>
  <c r="F14" i="20"/>
  <c r="F614" i="5" s="1"/>
  <c r="L14" i="20"/>
  <c r="L614" i="5" s="1"/>
  <c r="H14" i="20"/>
  <c r="H614" i="5" s="1"/>
  <c r="I14" i="20"/>
  <c r="I614" i="5" s="1"/>
  <c r="J14" i="20"/>
  <c r="J614" i="5" s="1"/>
  <c r="E14" i="20"/>
  <c r="E614" i="5" s="1"/>
  <c r="M14" i="20"/>
  <c r="M614" i="5" s="1"/>
  <c r="C14" i="20"/>
  <c r="C614" i="5" s="1"/>
  <c r="A10" i="5"/>
  <c r="C10" i="4"/>
  <c r="C10" i="5" s="1"/>
  <c r="I10" i="4"/>
  <c r="I10" i="5" s="1"/>
  <c r="A212" i="5"/>
  <c r="B12" i="16"/>
  <c r="B212" i="5" s="1"/>
  <c r="G12" i="16"/>
  <c r="G212" i="5" s="1"/>
  <c r="K12" i="16"/>
  <c r="K212" i="5" s="1"/>
  <c r="M12" i="16"/>
  <c r="M212" i="5" s="1"/>
  <c r="H12" i="16"/>
  <c r="H212" i="5" s="1"/>
  <c r="C12" i="16"/>
  <c r="C212" i="5" s="1"/>
  <c r="D12" i="16"/>
  <c r="D212" i="5" s="1"/>
  <c r="J12" i="16"/>
  <c r="J212" i="5" s="1"/>
  <c r="I12" i="16"/>
  <c r="I212" i="5" s="1"/>
  <c r="L12" i="16"/>
  <c r="L212" i="5" s="1"/>
  <c r="A13" i="16"/>
  <c r="F12" i="16"/>
  <c r="F212" i="5" s="1"/>
  <c r="E12" i="16"/>
  <c r="E212" i="5" s="1"/>
  <c r="A411" i="5"/>
  <c r="J11" i="18"/>
  <c r="J411" i="5" s="1"/>
  <c r="F11" i="18"/>
  <c r="F411" i="5" s="1"/>
  <c r="D11" i="18"/>
  <c r="D411" i="5" s="1"/>
  <c r="E11" i="18"/>
  <c r="E411" i="5" s="1"/>
  <c r="G11" i="18"/>
  <c r="G411" i="5" s="1"/>
  <c r="K11" i="18"/>
  <c r="K411" i="5" s="1"/>
  <c r="C11" i="18"/>
  <c r="C411" i="5" s="1"/>
  <c r="B11" i="18"/>
  <c r="B411" i="5" s="1"/>
  <c r="I11" i="18"/>
  <c r="I411" i="5" s="1"/>
  <c r="L11" i="18"/>
  <c r="L411" i="5" s="1"/>
  <c r="H11" i="18"/>
  <c r="H411" i="5" s="1"/>
  <c r="M11" i="18"/>
  <c r="M411" i="5" s="1"/>
  <c r="A11" i="4"/>
  <c r="H11" i="4" s="1"/>
  <c r="H11" i="5" s="1"/>
  <c r="E10" i="4"/>
  <c r="E10" i="5" s="1"/>
  <c r="H10" i="4"/>
  <c r="H10" i="5" s="1"/>
  <c r="A412" i="5"/>
  <c r="L12" i="18"/>
  <c r="L412" i="5" s="1"/>
  <c r="K12" i="18"/>
  <c r="K412" i="5" s="1"/>
  <c r="B12" i="18"/>
  <c r="B412" i="5" s="1"/>
  <c r="D12" i="18"/>
  <c r="D412" i="5" s="1"/>
  <c r="F12" i="18"/>
  <c r="F412" i="5" s="1"/>
  <c r="M12" i="18"/>
  <c r="M412" i="5" s="1"/>
  <c r="H12" i="18"/>
  <c r="H412" i="5" s="1"/>
  <c r="C12" i="18"/>
  <c r="C412" i="5" s="1"/>
  <c r="I12" i="18"/>
  <c r="I412" i="5" s="1"/>
  <c r="E12" i="18"/>
  <c r="E412" i="5" s="1"/>
  <c r="G12" i="18"/>
  <c r="G412" i="5" s="1"/>
  <c r="J12" i="18"/>
  <c r="J412" i="5" s="1"/>
  <c r="A16" i="8"/>
  <c r="A115" i="5"/>
  <c r="D15" i="8"/>
  <c r="D115" i="5" s="1"/>
  <c r="J15" i="8"/>
  <c r="J115" i="5" s="1"/>
  <c r="I15" i="8"/>
  <c r="I115" i="5" s="1"/>
  <c r="G15" i="8"/>
  <c r="G115" i="5" s="1"/>
  <c r="F15" i="8"/>
  <c r="F115" i="5" s="1"/>
  <c r="E15" i="8"/>
  <c r="E115" i="5" s="1"/>
  <c r="K15" i="8"/>
  <c r="K115" i="5" s="1"/>
  <c r="B15" i="8"/>
  <c r="B115" i="5" s="1"/>
  <c r="L15" i="8"/>
  <c r="L115" i="5" s="1"/>
  <c r="C15" i="8"/>
  <c r="C115" i="5" s="1"/>
  <c r="M15" i="8"/>
  <c r="M115" i="5" s="1"/>
  <c r="H15" i="8"/>
  <c r="H115" i="5" s="1"/>
  <c r="A14" i="18"/>
  <c r="A613" i="5"/>
  <c r="K13" i="20"/>
  <c r="K613" i="5" s="1"/>
  <c r="J13" i="20"/>
  <c r="J613" i="5" s="1"/>
  <c r="E13" i="20"/>
  <c r="E613" i="5" s="1"/>
  <c r="H13" i="20"/>
  <c r="H613" i="5" s="1"/>
  <c r="I13" i="20"/>
  <c r="I613" i="5" s="1"/>
  <c r="L13" i="20"/>
  <c r="L613" i="5" s="1"/>
  <c r="G13" i="20"/>
  <c r="G613" i="5" s="1"/>
  <c r="B13" i="20"/>
  <c r="B613" i="5" s="1"/>
  <c r="C13" i="20"/>
  <c r="C613" i="5" s="1"/>
  <c r="D13" i="20"/>
  <c r="D613" i="5" s="1"/>
  <c r="F13" i="20"/>
  <c r="F613" i="5" s="1"/>
  <c r="M13" i="20"/>
  <c r="M613" i="5" s="1"/>
  <c r="A715" i="5"/>
  <c r="J15" i="21"/>
  <c r="J715" i="5" s="1"/>
  <c r="L15" i="21"/>
  <c r="L715" i="5" s="1"/>
  <c r="B15" i="21"/>
  <c r="B715" i="5" s="1"/>
  <c r="M15" i="21"/>
  <c r="M715" i="5" s="1"/>
  <c r="G15" i="21"/>
  <c r="G715" i="5" s="1"/>
  <c r="H15" i="21"/>
  <c r="H715" i="5" s="1"/>
  <c r="D15" i="21"/>
  <c r="D715" i="5" s="1"/>
  <c r="F15" i="21"/>
  <c r="F715" i="5" s="1"/>
  <c r="C15" i="21"/>
  <c r="C715" i="5" s="1"/>
  <c r="I15" i="21"/>
  <c r="I715" i="5" s="1"/>
  <c r="K15" i="21"/>
  <c r="K715" i="5" s="1"/>
  <c r="E15" i="21"/>
  <c r="E715" i="5" s="1"/>
  <c r="A16" i="21"/>
  <c r="A17" i="21" s="1"/>
  <c r="A16" i="19"/>
  <c r="A17" i="19" s="1"/>
  <c r="A515" i="5"/>
  <c r="F15" i="19"/>
  <c r="F515" i="5" s="1"/>
  <c r="E15" i="19"/>
  <c r="E515" i="5" s="1"/>
  <c r="G15" i="19"/>
  <c r="G515" i="5" s="1"/>
  <c r="B15" i="19"/>
  <c r="B515" i="5" s="1"/>
  <c r="H15" i="19"/>
  <c r="H515" i="5" s="1"/>
  <c r="L15" i="19"/>
  <c r="L515" i="5" s="1"/>
  <c r="M15" i="19"/>
  <c r="M515" i="5" s="1"/>
  <c r="K15" i="19"/>
  <c r="K515" i="5" s="1"/>
  <c r="D15" i="19"/>
  <c r="D515" i="5" s="1"/>
  <c r="J15" i="19"/>
  <c r="J515" i="5" s="1"/>
  <c r="I15" i="19"/>
  <c r="I515" i="5" s="1"/>
  <c r="C15" i="19"/>
  <c r="C515" i="5" s="1"/>
  <c r="D11" i="4"/>
  <c r="D11" i="5" s="1"/>
  <c r="I11" i="4"/>
  <c r="I11" i="5" s="1"/>
  <c r="J11" i="4" l="1"/>
  <c r="J11" i="5" s="1"/>
  <c r="A12" i="17"/>
  <c r="B11" i="17"/>
  <c r="B311" i="5" s="1"/>
  <c r="C11" i="17"/>
  <c r="C311" i="5" s="1"/>
  <c r="H11" i="17"/>
  <c r="H311" i="5" s="1"/>
  <c r="F11" i="17"/>
  <c r="F311" i="5" s="1"/>
  <c r="D11" i="17"/>
  <c r="D311" i="5" s="1"/>
  <c r="L11" i="17"/>
  <c r="L311" i="5" s="1"/>
  <c r="J11" i="17"/>
  <c r="J311" i="5" s="1"/>
  <c r="A311" i="5"/>
  <c r="M11" i="17"/>
  <c r="M311" i="5" s="1"/>
  <c r="K11" i="17"/>
  <c r="K311" i="5" s="1"/>
  <c r="E11" i="17"/>
  <c r="E311" i="5" s="1"/>
  <c r="A13" i="17"/>
  <c r="G11" i="17"/>
  <c r="G311" i="5" s="1"/>
  <c r="I11" i="17"/>
  <c r="I311" i="5" s="1"/>
  <c r="A813" i="5"/>
  <c r="J13" i="22"/>
  <c r="J813" i="5" s="1"/>
  <c r="M13" i="22"/>
  <c r="M813" i="5" s="1"/>
  <c r="E13" i="22"/>
  <c r="E813" i="5" s="1"/>
  <c r="I13" i="22"/>
  <c r="I813" i="5" s="1"/>
  <c r="G13" i="22"/>
  <c r="G813" i="5" s="1"/>
  <c r="C13" i="22"/>
  <c r="C813" i="5" s="1"/>
  <c r="B13" i="22"/>
  <c r="B813" i="5" s="1"/>
  <c r="K13" i="22"/>
  <c r="K813" i="5" s="1"/>
  <c r="F13" i="22"/>
  <c r="F813" i="5" s="1"/>
  <c r="H13" i="22"/>
  <c r="H813" i="5" s="1"/>
  <c r="L13" i="22"/>
  <c r="L813" i="5" s="1"/>
  <c r="A14" i="22"/>
  <c r="D13" i="22"/>
  <c r="D813" i="5" s="1"/>
  <c r="A615" i="5"/>
  <c r="B15" i="20"/>
  <c r="B615" i="5" s="1"/>
  <c r="K15" i="20"/>
  <c r="K615" i="5" s="1"/>
  <c r="F15" i="20"/>
  <c r="F615" i="5" s="1"/>
  <c r="J15" i="20"/>
  <c r="J615" i="5" s="1"/>
  <c r="C15" i="20"/>
  <c r="C615" i="5" s="1"/>
  <c r="L15" i="20"/>
  <c r="L615" i="5" s="1"/>
  <c r="D15" i="20"/>
  <c r="D615" i="5" s="1"/>
  <c r="G15" i="20"/>
  <c r="G615" i="5" s="1"/>
  <c r="H15" i="20"/>
  <c r="H615" i="5" s="1"/>
  <c r="M15" i="20"/>
  <c r="M615" i="5" s="1"/>
  <c r="E15" i="20"/>
  <c r="E615" i="5" s="1"/>
  <c r="I15" i="20"/>
  <c r="I615" i="5" s="1"/>
  <c r="A16" i="20"/>
  <c r="A517" i="5"/>
  <c r="I17" i="19"/>
  <c r="I517" i="5" s="1"/>
  <c r="H17" i="19"/>
  <c r="H517" i="5" s="1"/>
  <c r="E17" i="19"/>
  <c r="E517" i="5" s="1"/>
  <c r="K17" i="19"/>
  <c r="K517" i="5" s="1"/>
  <c r="B17" i="19"/>
  <c r="B517" i="5" s="1"/>
  <c r="C17" i="19"/>
  <c r="C517" i="5" s="1"/>
  <c r="A18" i="19"/>
  <c r="A518" i="5" s="1"/>
  <c r="G11" i="4"/>
  <c r="G11" i="5" s="1"/>
  <c r="B11" i="4"/>
  <c r="B11" i="5" s="1"/>
  <c r="E11" i="4"/>
  <c r="E11" i="5" s="1"/>
  <c r="C11" i="4"/>
  <c r="C11" i="5" s="1"/>
  <c r="A11" i="5"/>
  <c r="A414" i="5"/>
  <c r="B14" i="18"/>
  <c r="B414" i="5" s="1"/>
  <c r="J14" i="18"/>
  <c r="J414" i="5" s="1"/>
  <c r="G14" i="18"/>
  <c r="G414" i="5" s="1"/>
  <c r="I14" i="18"/>
  <c r="I414" i="5" s="1"/>
  <c r="L14" i="18"/>
  <c r="L414" i="5" s="1"/>
  <c r="H14" i="18"/>
  <c r="H414" i="5" s="1"/>
  <c r="M14" i="18"/>
  <c r="M414" i="5" s="1"/>
  <c r="F14" i="18"/>
  <c r="F414" i="5" s="1"/>
  <c r="D14" i="18"/>
  <c r="D414" i="5" s="1"/>
  <c r="E14" i="18"/>
  <c r="E414" i="5" s="1"/>
  <c r="C14" i="18"/>
  <c r="C414" i="5" s="1"/>
  <c r="K14" i="18"/>
  <c r="K414" i="5" s="1"/>
  <c r="A15" i="18"/>
  <c r="A16" i="18" s="1"/>
  <c r="A911" i="5"/>
  <c r="C11" i="23"/>
  <c r="C911" i="5" s="1"/>
  <c r="M11" i="23"/>
  <c r="M911" i="5" s="1"/>
  <c r="H11" i="23"/>
  <c r="H911" i="5" s="1"/>
  <c r="J11" i="23"/>
  <c r="J911" i="5" s="1"/>
  <c r="I11" i="23"/>
  <c r="I911" i="5" s="1"/>
  <c r="D11" i="23"/>
  <c r="D911" i="5" s="1"/>
  <c r="G11" i="23"/>
  <c r="G911" i="5" s="1"/>
  <c r="B11" i="23"/>
  <c r="B911" i="5" s="1"/>
  <c r="L11" i="23"/>
  <c r="L911" i="5" s="1"/>
  <c r="K11" i="23"/>
  <c r="K911" i="5" s="1"/>
  <c r="F11" i="23"/>
  <c r="F911" i="5" s="1"/>
  <c r="E11" i="23"/>
  <c r="E911" i="5" s="1"/>
  <c r="A12" i="23"/>
  <c r="M11" i="4"/>
  <c r="M11" i="5" s="1"/>
  <c r="K11" i="4"/>
  <c r="K11" i="5" s="1"/>
  <c r="A12" i="4"/>
  <c r="A12" i="5" s="1"/>
  <c r="L11" i="4"/>
  <c r="L11" i="5" s="1"/>
  <c r="A116" i="5"/>
  <c r="H16" i="8"/>
  <c r="H116" i="5" s="1"/>
  <c r="I16" i="8"/>
  <c r="I116" i="5" s="1"/>
  <c r="D16" i="8"/>
  <c r="D116" i="5" s="1"/>
  <c r="F16" i="8"/>
  <c r="F116" i="5" s="1"/>
  <c r="E16" i="8"/>
  <c r="E116" i="5" s="1"/>
  <c r="G16" i="8"/>
  <c r="G116" i="5" s="1"/>
  <c r="K16" i="8"/>
  <c r="K116" i="5" s="1"/>
  <c r="L16" i="8"/>
  <c r="L116" i="5" s="1"/>
  <c r="J16" i="8"/>
  <c r="J116" i="5" s="1"/>
  <c r="C16" i="8"/>
  <c r="C116" i="5" s="1"/>
  <c r="M16" i="8"/>
  <c r="M116" i="5" s="1"/>
  <c r="B16" i="8"/>
  <c r="B116" i="5" s="1"/>
  <c r="A213" i="5"/>
  <c r="A14" i="16"/>
  <c r="A15" i="16" s="1"/>
  <c r="I13" i="16"/>
  <c r="I213" i="5" s="1"/>
  <c r="D13" i="16"/>
  <c r="D213" i="5" s="1"/>
  <c r="C13" i="16"/>
  <c r="C213" i="5" s="1"/>
  <c r="E13" i="16"/>
  <c r="E213" i="5" s="1"/>
  <c r="J13" i="16"/>
  <c r="J213" i="5" s="1"/>
  <c r="G13" i="16"/>
  <c r="G213" i="5" s="1"/>
  <c r="M13" i="16"/>
  <c r="M213" i="5" s="1"/>
  <c r="H13" i="16"/>
  <c r="H213" i="5" s="1"/>
  <c r="K13" i="16"/>
  <c r="K213" i="5" s="1"/>
  <c r="L13" i="16"/>
  <c r="L213" i="5" s="1"/>
  <c r="B13" i="16"/>
  <c r="B213" i="5" s="1"/>
  <c r="F13" i="16"/>
  <c r="F213" i="5" s="1"/>
  <c r="F11" i="4"/>
  <c r="F11" i="5" s="1"/>
  <c r="A17" i="8"/>
  <c r="A717" i="5"/>
  <c r="M17" i="21"/>
  <c r="M717" i="5" s="1"/>
  <c r="H17" i="21"/>
  <c r="H717" i="5" s="1"/>
  <c r="K17" i="21"/>
  <c r="K717" i="5" s="1"/>
  <c r="D17" i="21"/>
  <c r="D717" i="5" s="1"/>
  <c r="E17" i="21"/>
  <c r="E717" i="5" s="1"/>
  <c r="F17" i="21"/>
  <c r="F717" i="5" s="1"/>
  <c r="J17" i="21"/>
  <c r="J717" i="5" s="1"/>
  <c r="L17" i="21"/>
  <c r="L717" i="5" s="1"/>
  <c r="G17" i="21"/>
  <c r="G717" i="5" s="1"/>
  <c r="B17" i="21"/>
  <c r="B717" i="5" s="1"/>
  <c r="I17" i="21"/>
  <c r="I717" i="5" s="1"/>
  <c r="C17" i="21"/>
  <c r="C717" i="5" s="1"/>
  <c r="A18" i="21"/>
  <c r="A19" i="21" s="1"/>
  <c r="A716" i="5"/>
  <c r="M16" i="21"/>
  <c r="M716" i="5" s="1"/>
  <c r="C16" i="21"/>
  <c r="C716" i="5" s="1"/>
  <c r="G16" i="21"/>
  <c r="G716" i="5" s="1"/>
  <c r="J16" i="21"/>
  <c r="J716" i="5" s="1"/>
  <c r="I16" i="21"/>
  <c r="I716" i="5" s="1"/>
  <c r="L16" i="21"/>
  <c r="L716" i="5" s="1"/>
  <c r="H16" i="21"/>
  <c r="H716" i="5" s="1"/>
  <c r="F16" i="21"/>
  <c r="F716" i="5" s="1"/>
  <c r="E16" i="21"/>
  <c r="E716" i="5" s="1"/>
  <c r="D16" i="21"/>
  <c r="D716" i="5" s="1"/>
  <c r="B16" i="21"/>
  <c r="B716" i="5" s="1"/>
  <c r="K16" i="21"/>
  <c r="K716" i="5" s="1"/>
  <c r="J17" i="19"/>
  <c r="J517" i="5" s="1"/>
  <c r="F17" i="19"/>
  <c r="F517" i="5" s="1"/>
  <c r="D17" i="19"/>
  <c r="D517" i="5" s="1"/>
  <c r="M17" i="19"/>
  <c r="M517" i="5" s="1"/>
  <c r="G17" i="19"/>
  <c r="G517" i="5" s="1"/>
  <c r="L17" i="19"/>
  <c r="L517" i="5" s="1"/>
  <c r="A516" i="5"/>
  <c r="M16" i="19"/>
  <c r="M516" i="5" s="1"/>
  <c r="H16" i="19"/>
  <c r="H516" i="5" s="1"/>
  <c r="F16" i="19"/>
  <c r="F516" i="5" s="1"/>
  <c r="I16" i="19"/>
  <c r="I516" i="5" s="1"/>
  <c r="D16" i="19"/>
  <c r="D516" i="5" s="1"/>
  <c r="C16" i="19"/>
  <c r="C516" i="5" s="1"/>
  <c r="J16" i="19"/>
  <c r="J516" i="5" s="1"/>
  <c r="E16" i="19"/>
  <c r="E516" i="5" s="1"/>
  <c r="K16" i="19"/>
  <c r="K516" i="5" s="1"/>
  <c r="B16" i="19"/>
  <c r="B516" i="5" s="1"/>
  <c r="L16" i="19"/>
  <c r="L516" i="5" s="1"/>
  <c r="G16" i="19"/>
  <c r="G516" i="5" s="1"/>
  <c r="A313" i="5" l="1"/>
  <c r="L13" i="17"/>
  <c r="L313" i="5" s="1"/>
  <c r="M13" i="17"/>
  <c r="M313" i="5" s="1"/>
  <c r="K13" i="17"/>
  <c r="K313" i="5" s="1"/>
  <c r="F13" i="17"/>
  <c r="F313" i="5" s="1"/>
  <c r="J13" i="17"/>
  <c r="J313" i="5" s="1"/>
  <c r="G13" i="17"/>
  <c r="G313" i="5" s="1"/>
  <c r="D13" i="17"/>
  <c r="D313" i="5" s="1"/>
  <c r="E13" i="17"/>
  <c r="E313" i="5" s="1"/>
  <c r="C13" i="17"/>
  <c r="C313" i="5" s="1"/>
  <c r="H13" i="17"/>
  <c r="H313" i="5" s="1"/>
  <c r="I13" i="17"/>
  <c r="I313" i="5" s="1"/>
  <c r="B13" i="17"/>
  <c r="B313" i="5" s="1"/>
  <c r="A312" i="5"/>
  <c r="E12" i="17"/>
  <c r="E312" i="5" s="1"/>
  <c r="H12" i="17"/>
  <c r="H312" i="5" s="1"/>
  <c r="J12" i="17"/>
  <c r="J312" i="5" s="1"/>
  <c r="I12" i="17"/>
  <c r="I312" i="5" s="1"/>
  <c r="F12" i="17"/>
  <c r="F312" i="5" s="1"/>
  <c r="K12" i="17"/>
  <c r="K312" i="5" s="1"/>
  <c r="G12" i="17"/>
  <c r="G312" i="5" s="1"/>
  <c r="D12" i="17"/>
  <c r="D312" i="5" s="1"/>
  <c r="C12" i="17"/>
  <c r="C312" i="5" s="1"/>
  <c r="L12" i="17"/>
  <c r="L312" i="5" s="1"/>
  <c r="M12" i="17"/>
  <c r="M312" i="5" s="1"/>
  <c r="B12" i="17"/>
  <c r="B312" i="5" s="1"/>
  <c r="A14" i="17"/>
  <c r="A15" i="17" s="1"/>
  <c r="A814" i="5"/>
  <c r="J14" i="22"/>
  <c r="J814" i="5" s="1"/>
  <c r="B14" i="22"/>
  <c r="B814" i="5" s="1"/>
  <c r="E14" i="22"/>
  <c r="E814" i="5" s="1"/>
  <c r="I14" i="22"/>
  <c r="I814" i="5" s="1"/>
  <c r="M14" i="22"/>
  <c r="M814" i="5" s="1"/>
  <c r="D14" i="22"/>
  <c r="D814" i="5" s="1"/>
  <c r="A15" i="22"/>
  <c r="K14" i="22"/>
  <c r="K814" i="5" s="1"/>
  <c r="G14" i="22"/>
  <c r="G814" i="5" s="1"/>
  <c r="L14" i="22"/>
  <c r="L814" i="5" s="1"/>
  <c r="F14" i="22"/>
  <c r="F814" i="5" s="1"/>
  <c r="C14" i="22"/>
  <c r="C814" i="5" s="1"/>
  <c r="H14" i="22"/>
  <c r="H814" i="5" s="1"/>
  <c r="I18" i="19"/>
  <c r="I518" i="5" s="1"/>
  <c r="L18" i="19"/>
  <c r="L518" i="5" s="1"/>
  <c r="F18" i="19"/>
  <c r="F518" i="5" s="1"/>
  <c r="B12" i="4"/>
  <c r="B12" i="5" s="1"/>
  <c r="J18" i="19"/>
  <c r="J518" i="5" s="1"/>
  <c r="B18" i="19"/>
  <c r="B518" i="5" s="1"/>
  <c r="G12" i="4"/>
  <c r="G12" i="5" s="1"/>
  <c r="C18" i="19"/>
  <c r="C518" i="5" s="1"/>
  <c r="I12" i="4"/>
  <c r="I12" i="5" s="1"/>
  <c r="K18" i="19"/>
  <c r="K518" i="5" s="1"/>
  <c r="G18" i="19"/>
  <c r="G518" i="5" s="1"/>
  <c r="E18" i="19"/>
  <c r="E518" i="5" s="1"/>
  <c r="M18" i="19"/>
  <c r="M518" i="5" s="1"/>
  <c r="L12" i="4"/>
  <c r="L12" i="5" s="1"/>
  <c r="H18" i="19"/>
  <c r="H518" i="5" s="1"/>
  <c r="A19" i="19"/>
  <c r="A519" i="5" s="1"/>
  <c r="D18" i="19"/>
  <c r="D518" i="5" s="1"/>
  <c r="A616" i="5"/>
  <c r="J16" i="20"/>
  <c r="J616" i="5" s="1"/>
  <c r="F16" i="20"/>
  <c r="F616" i="5" s="1"/>
  <c r="G16" i="20"/>
  <c r="G616" i="5" s="1"/>
  <c r="D16" i="20"/>
  <c r="D616" i="5" s="1"/>
  <c r="K16" i="20"/>
  <c r="K616" i="5" s="1"/>
  <c r="E16" i="20"/>
  <c r="E616" i="5" s="1"/>
  <c r="I16" i="20"/>
  <c r="I616" i="5" s="1"/>
  <c r="L16" i="20"/>
  <c r="L616" i="5" s="1"/>
  <c r="C16" i="20"/>
  <c r="C616" i="5" s="1"/>
  <c r="H16" i="20"/>
  <c r="H616" i="5" s="1"/>
  <c r="B16" i="20"/>
  <c r="B616" i="5" s="1"/>
  <c r="M16" i="20"/>
  <c r="M616" i="5" s="1"/>
  <c r="A17" i="20"/>
  <c r="A18" i="20" s="1"/>
  <c r="A215" i="5"/>
  <c r="L15" i="16"/>
  <c r="L215" i="5" s="1"/>
  <c r="K15" i="16"/>
  <c r="K215" i="5" s="1"/>
  <c r="D15" i="16"/>
  <c r="D215" i="5" s="1"/>
  <c r="F15" i="16"/>
  <c r="F215" i="5" s="1"/>
  <c r="A16" i="16"/>
  <c r="A216" i="5" s="1"/>
  <c r="J15" i="16"/>
  <c r="J215" i="5" s="1"/>
  <c r="E15" i="16"/>
  <c r="E215" i="5" s="1"/>
  <c r="A416" i="5"/>
  <c r="E16" i="18"/>
  <c r="E416" i="5" s="1"/>
  <c r="K16" i="18"/>
  <c r="K416" i="5" s="1"/>
  <c r="G16" i="18"/>
  <c r="G416" i="5" s="1"/>
  <c r="L16" i="18"/>
  <c r="L416" i="5" s="1"/>
  <c r="C16" i="18"/>
  <c r="C416" i="5" s="1"/>
  <c r="F16" i="18"/>
  <c r="F416" i="5" s="1"/>
  <c r="M16" i="18"/>
  <c r="M416" i="5" s="1"/>
  <c r="H16" i="18"/>
  <c r="H416" i="5" s="1"/>
  <c r="J16" i="18"/>
  <c r="J416" i="5" s="1"/>
  <c r="I16" i="18"/>
  <c r="I416" i="5" s="1"/>
  <c r="D16" i="18"/>
  <c r="D416" i="5" s="1"/>
  <c r="B16" i="18"/>
  <c r="B416" i="5" s="1"/>
  <c r="A719" i="5"/>
  <c r="C19" i="21"/>
  <c r="C719" i="5" s="1"/>
  <c r="L19" i="21"/>
  <c r="L719" i="5" s="1"/>
  <c r="I19" i="21"/>
  <c r="I719" i="5" s="1"/>
  <c r="A20" i="21"/>
  <c r="A720" i="5" s="1"/>
  <c r="A18" i="8"/>
  <c r="A19" i="8" s="1"/>
  <c r="A13" i="4"/>
  <c r="E13" i="4" s="1"/>
  <c r="E13" i="5" s="1"/>
  <c r="M15" i="16"/>
  <c r="M215" i="5" s="1"/>
  <c r="H15" i="16"/>
  <c r="H215" i="5" s="1"/>
  <c r="C15" i="16"/>
  <c r="C215" i="5" s="1"/>
  <c r="D12" i="4"/>
  <c r="D12" i="5" s="1"/>
  <c r="M12" i="4"/>
  <c r="M12" i="5" s="1"/>
  <c r="C12" i="4"/>
  <c r="C12" i="5" s="1"/>
  <c r="A415" i="5"/>
  <c r="B15" i="18"/>
  <c r="B415" i="5" s="1"/>
  <c r="L15" i="18"/>
  <c r="L415" i="5" s="1"/>
  <c r="G15" i="18"/>
  <c r="G415" i="5" s="1"/>
  <c r="I15" i="18"/>
  <c r="I415" i="5" s="1"/>
  <c r="D15" i="18"/>
  <c r="D415" i="5" s="1"/>
  <c r="M15" i="18"/>
  <c r="M415" i="5" s="1"/>
  <c r="K15" i="18"/>
  <c r="K415" i="5" s="1"/>
  <c r="E15" i="18"/>
  <c r="E415" i="5" s="1"/>
  <c r="J15" i="18"/>
  <c r="J415" i="5" s="1"/>
  <c r="A17" i="18"/>
  <c r="H15" i="18"/>
  <c r="H415" i="5" s="1"/>
  <c r="F15" i="18"/>
  <c r="F415" i="5" s="1"/>
  <c r="C15" i="18"/>
  <c r="C415" i="5" s="1"/>
  <c r="J12" i="4"/>
  <c r="J12" i="5" s="1"/>
  <c r="H12" i="4"/>
  <c r="H12" i="5" s="1"/>
  <c r="K12" i="4"/>
  <c r="K12" i="5" s="1"/>
  <c r="E12" i="4"/>
  <c r="E12" i="5" s="1"/>
  <c r="F12" i="4"/>
  <c r="F12" i="5" s="1"/>
  <c r="I15" i="16"/>
  <c r="I215" i="5" s="1"/>
  <c r="B15" i="16"/>
  <c r="B215" i="5" s="1"/>
  <c r="G15" i="16"/>
  <c r="G215" i="5" s="1"/>
  <c r="A214" i="5"/>
  <c r="L14" i="16"/>
  <c r="L214" i="5" s="1"/>
  <c r="G14" i="16"/>
  <c r="G214" i="5" s="1"/>
  <c r="I14" i="16"/>
  <c r="I214" i="5" s="1"/>
  <c r="H14" i="16"/>
  <c r="H214" i="5" s="1"/>
  <c r="C14" i="16"/>
  <c r="C214" i="5" s="1"/>
  <c r="F14" i="16"/>
  <c r="F214" i="5" s="1"/>
  <c r="D14" i="16"/>
  <c r="D214" i="5" s="1"/>
  <c r="M14" i="16"/>
  <c r="M214" i="5" s="1"/>
  <c r="J14" i="16"/>
  <c r="J214" i="5" s="1"/>
  <c r="K14" i="16"/>
  <c r="K214" i="5" s="1"/>
  <c r="E14" i="16"/>
  <c r="E214" i="5" s="1"/>
  <c r="B14" i="16"/>
  <c r="B214" i="5" s="1"/>
  <c r="A912" i="5"/>
  <c r="J12" i="23"/>
  <c r="J912" i="5" s="1"/>
  <c r="I12" i="23"/>
  <c r="I912" i="5" s="1"/>
  <c r="D12" i="23"/>
  <c r="D912" i="5" s="1"/>
  <c r="A13" i="23"/>
  <c r="E12" i="23"/>
  <c r="E912" i="5" s="1"/>
  <c r="F12" i="23"/>
  <c r="F912" i="5" s="1"/>
  <c r="B12" i="23"/>
  <c r="B912" i="5" s="1"/>
  <c r="L12" i="23"/>
  <c r="L912" i="5" s="1"/>
  <c r="G12" i="23"/>
  <c r="G912" i="5" s="1"/>
  <c r="M12" i="23"/>
  <c r="M912" i="5" s="1"/>
  <c r="H12" i="23"/>
  <c r="H912" i="5" s="1"/>
  <c r="C12" i="23"/>
  <c r="C912" i="5" s="1"/>
  <c r="K12" i="23"/>
  <c r="K912" i="5" s="1"/>
  <c r="A117" i="5"/>
  <c r="L17" i="8"/>
  <c r="L117" i="5" s="1"/>
  <c r="G17" i="8"/>
  <c r="G117" i="5" s="1"/>
  <c r="M17" i="8"/>
  <c r="M117" i="5" s="1"/>
  <c r="H17" i="8"/>
  <c r="H117" i="5" s="1"/>
  <c r="C17" i="8"/>
  <c r="C117" i="5" s="1"/>
  <c r="E17" i="8"/>
  <c r="E117" i="5" s="1"/>
  <c r="K17" i="8"/>
  <c r="K117" i="5" s="1"/>
  <c r="B17" i="8"/>
  <c r="B117" i="5" s="1"/>
  <c r="F17" i="8"/>
  <c r="F117" i="5" s="1"/>
  <c r="D17" i="8"/>
  <c r="D117" i="5" s="1"/>
  <c r="J17" i="8"/>
  <c r="J117" i="5" s="1"/>
  <c r="I17" i="8"/>
  <c r="I117" i="5" s="1"/>
  <c r="M19" i="21"/>
  <c r="M719" i="5" s="1"/>
  <c r="F19" i="21"/>
  <c r="F719" i="5" s="1"/>
  <c r="K19" i="21"/>
  <c r="K719" i="5" s="1"/>
  <c r="H19" i="21"/>
  <c r="H719" i="5" s="1"/>
  <c r="D19" i="21"/>
  <c r="D719" i="5" s="1"/>
  <c r="J19" i="21"/>
  <c r="J719" i="5" s="1"/>
  <c r="A718" i="5"/>
  <c r="H18" i="21"/>
  <c r="H718" i="5" s="1"/>
  <c r="C18" i="21"/>
  <c r="C718" i="5" s="1"/>
  <c r="F18" i="21"/>
  <c r="F718" i="5" s="1"/>
  <c r="D18" i="21"/>
  <c r="D718" i="5" s="1"/>
  <c r="I18" i="21"/>
  <c r="I718" i="5" s="1"/>
  <c r="M18" i="21"/>
  <c r="M718" i="5" s="1"/>
  <c r="K18" i="21"/>
  <c r="K718" i="5" s="1"/>
  <c r="J18" i="21"/>
  <c r="J718" i="5" s="1"/>
  <c r="E18" i="21"/>
  <c r="E718" i="5" s="1"/>
  <c r="L18" i="21"/>
  <c r="L718" i="5" s="1"/>
  <c r="G18" i="21"/>
  <c r="G718" i="5" s="1"/>
  <c r="B18" i="21"/>
  <c r="B718" i="5" s="1"/>
  <c r="E19" i="21"/>
  <c r="E719" i="5" s="1"/>
  <c r="B19" i="21"/>
  <c r="B719" i="5" s="1"/>
  <c r="G19" i="21"/>
  <c r="G719" i="5" s="1"/>
  <c r="J16" i="16"/>
  <c r="J216" i="5" s="1"/>
  <c r="F16" i="16"/>
  <c r="F216" i="5" s="1"/>
  <c r="B16" i="16"/>
  <c r="B216" i="5" s="1"/>
  <c r="M16" i="16"/>
  <c r="M216" i="5" s="1"/>
  <c r="I16" i="16"/>
  <c r="I216" i="5" s="1"/>
  <c r="E16" i="16"/>
  <c r="E216" i="5" s="1"/>
  <c r="K16" i="16"/>
  <c r="K216" i="5" s="1"/>
  <c r="C16" i="16"/>
  <c r="C216" i="5" s="1"/>
  <c r="G16" i="16"/>
  <c r="G216" i="5" s="1"/>
  <c r="L16" i="16"/>
  <c r="L216" i="5" s="1"/>
  <c r="H16" i="16"/>
  <c r="H216" i="5" s="1"/>
  <c r="D16" i="16"/>
  <c r="D216" i="5" s="1"/>
  <c r="A17" i="16"/>
  <c r="A217" i="5" s="1"/>
  <c r="D13" i="4"/>
  <c r="D13" i="5" s="1"/>
  <c r="J13" i="4"/>
  <c r="J13" i="5" s="1"/>
  <c r="C19" i="19" l="1"/>
  <c r="C519" i="5" s="1"/>
  <c r="A315" i="5"/>
  <c r="F15" i="17"/>
  <c r="F315" i="5" s="1"/>
  <c r="D15" i="17"/>
  <c r="D315" i="5" s="1"/>
  <c r="J15" i="17"/>
  <c r="J315" i="5" s="1"/>
  <c r="B15" i="17"/>
  <c r="B315" i="5" s="1"/>
  <c r="I15" i="17"/>
  <c r="I315" i="5" s="1"/>
  <c r="K15" i="17"/>
  <c r="K315" i="5" s="1"/>
  <c r="L15" i="17"/>
  <c r="L315" i="5" s="1"/>
  <c r="C15" i="17"/>
  <c r="C315" i="5" s="1"/>
  <c r="M15" i="17"/>
  <c r="M315" i="5" s="1"/>
  <c r="E15" i="17"/>
  <c r="E315" i="5" s="1"/>
  <c r="H15" i="17"/>
  <c r="H315" i="5" s="1"/>
  <c r="G15" i="17"/>
  <c r="G315" i="5" s="1"/>
  <c r="A314" i="5"/>
  <c r="I14" i="17"/>
  <c r="I314" i="5" s="1"/>
  <c r="D14" i="17"/>
  <c r="D314" i="5" s="1"/>
  <c r="H14" i="17"/>
  <c r="H314" i="5" s="1"/>
  <c r="M14" i="17"/>
  <c r="M314" i="5" s="1"/>
  <c r="L14" i="17"/>
  <c r="L314" i="5" s="1"/>
  <c r="A16" i="17"/>
  <c r="E14" i="17"/>
  <c r="E314" i="5" s="1"/>
  <c r="F14" i="17"/>
  <c r="F314" i="5" s="1"/>
  <c r="B14" i="17"/>
  <c r="B314" i="5" s="1"/>
  <c r="G14" i="17"/>
  <c r="G314" i="5" s="1"/>
  <c r="C14" i="17"/>
  <c r="C314" i="5" s="1"/>
  <c r="J14" i="17"/>
  <c r="J314" i="5" s="1"/>
  <c r="K14" i="17"/>
  <c r="K314" i="5" s="1"/>
  <c r="M19" i="19"/>
  <c r="M519" i="5" s="1"/>
  <c r="I19" i="19"/>
  <c r="I519" i="5" s="1"/>
  <c r="B19" i="19"/>
  <c r="B519" i="5" s="1"/>
  <c r="F19" i="19"/>
  <c r="F519" i="5" s="1"/>
  <c r="A20" i="19"/>
  <c r="A520" i="5" s="1"/>
  <c r="J19" i="19"/>
  <c r="J519" i="5" s="1"/>
  <c r="H19" i="19"/>
  <c r="H519" i="5" s="1"/>
  <c r="K19" i="19"/>
  <c r="K519" i="5" s="1"/>
  <c r="G19" i="19"/>
  <c r="G519" i="5" s="1"/>
  <c r="D19" i="19"/>
  <c r="D519" i="5" s="1"/>
  <c r="L19" i="19"/>
  <c r="L519" i="5" s="1"/>
  <c r="E19" i="19"/>
  <c r="E519" i="5" s="1"/>
  <c r="B20" i="21"/>
  <c r="B720" i="5" s="1"/>
  <c r="J20" i="21"/>
  <c r="J720" i="5" s="1"/>
  <c r="C20" i="21"/>
  <c r="C720" i="5" s="1"/>
  <c r="A815" i="5"/>
  <c r="H15" i="22"/>
  <c r="H815" i="5" s="1"/>
  <c r="F15" i="22"/>
  <c r="F815" i="5" s="1"/>
  <c r="C15" i="22"/>
  <c r="C815" i="5" s="1"/>
  <c r="G15" i="22"/>
  <c r="G815" i="5" s="1"/>
  <c r="E15" i="22"/>
  <c r="E815" i="5" s="1"/>
  <c r="L15" i="22"/>
  <c r="L815" i="5" s="1"/>
  <c r="A16" i="22"/>
  <c r="J15" i="22"/>
  <c r="J815" i="5" s="1"/>
  <c r="B15" i="22"/>
  <c r="B815" i="5" s="1"/>
  <c r="D15" i="22"/>
  <c r="D815" i="5" s="1"/>
  <c r="K15" i="22"/>
  <c r="K815" i="5" s="1"/>
  <c r="M15" i="22"/>
  <c r="M815" i="5" s="1"/>
  <c r="I15" i="22"/>
  <c r="I815" i="5" s="1"/>
  <c r="F20" i="21"/>
  <c r="F720" i="5" s="1"/>
  <c r="L20" i="21"/>
  <c r="L720" i="5" s="1"/>
  <c r="H20" i="21"/>
  <c r="H720" i="5" s="1"/>
  <c r="A21" i="21"/>
  <c r="A721" i="5" s="1"/>
  <c r="G20" i="21"/>
  <c r="G720" i="5" s="1"/>
  <c r="E20" i="21"/>
  <c r="E720" i="5" s="1"/>
  <c r="D20" i="21"/>
  <c r="D720" i="5" s="1"/>
  <c r="I20" i="21"/>
  <c r="I720" i="5" s="1"/>
  <c r="K20" i="21"/>
  <c r="K720" i="5" s="1"/>
  <c r="M20" i="21"/>
  <c r="M720" i="5" s="1"/>
  <c r="B13" i="4"/>
  <c r="B13" i="5" s="1"/>
  <c r="I13" i="4"/>
  <c r="I13" i="5" s="1"/>
  <c r="L13" i="4"/>
  <c r="L13" i="5" s="1"/>
  <c r="A13" i="5"/>
  <c r="F13" i="4"/>
  <c r="F13" i="5" s="1"/>
  <c r="A14" i="4"/>
  <c r="A14" i="5" s="1"/>
  <c r="M13" i="4"/>
  <c r="M13" i="5" s="1"/>
  <c r="C13" i="4"/>
  <c r="C13" i="5" s="1"/>
  <c r="H13" i="4"/>
  <c r="H13" i="5" s="1"/>
  <c r="K13" i="4"/>
  <c r="K13" i="5" s="1"/>
  <c r="G13" i="4"/>
  <c r="G13" i="5" s="1"/>
  <c r="A617" i="5"/>
  <c r="H17" i="20"/>
  <c r="H617" i="5" s="1"/>
  <c r="C17" i="20"/>
  <c r="C617" i="5" s="1"/>
  <c r="M17" i="20"/>
  <c r="M617" i="5" s="1"/>
  <c r="D17" i="20"/>
  <c r="D617" i="5" s="1"/>
  <c r="J17" i="20"/>
  <c r="J617" i="5" s="1"/>
  <c r="E17" i="20"/>
  <c r="E617" i="5" s="1"/>
  <c r="K17" i="20"/>
  <c r="K617" i="5" s="1"/>
  <c r="B17" i="20"/>
  <c r="B617" i="5" s="1"/>
  <c r="I17" i="20"/>
  <c r="I617" i="5" s="1"/>
  <c r="L17" i="20"/>
  <c r="L617" i="5" s="1"/>
  <c r="G17" i="20"/>
  <c r="G617" i="5" s="1"/>
  <c r="F17" i="20"/>
  <c r="F617" i="5" s="1"/>
  <c r="A19" i="20"/>
  <c r="A618" i="5"/>
  <c r="J18" i="20"/>
  <c r="J618" i="5" s="1"/>
  <c r="E18" i="20"/>
  <c r="E618" i="5" s="1"/>
  <c r="D18" i="20"/>
  <c r="D618" i="5" s="1"/>
  <c r="F18" i="20"/>
  <c r="F618" i="5" s="1"/>
  <c r="K18" i="20"/>
  <c r="K618" i="5" s="1"/>
  <c r="I18" i="20"/>
  <c r="I618" i="5" s="1"/>
  <c r="H18" i="20"/>
  <c r="H618" i="5" s="1"/>
  <c r="C18" i="20"/>
  <c r="C618" i="5" s="1"/>
  <c r="M18" i="20"/>
  <c r="M618" i="5" s="1"/>
  <c r="L18" i="20"/>
  <c r="L618" i="5" s="1"/>
  <c r="G18" i="20"/>
  <c r="G618" i="5" s="1"/>
  <c r="B18" i="20"/>
  <c r="B618" i="5" s="1"/>
  <c r="A913" i="5"/>
  <c r="L13" i="23"/>
  <c r="L913" i="5" s="1"/>
  <c r="G13" i="23"/>
  <c r="G913" i="5" s="1"/>
  <c r="F13" i="23"/>
  <c r="F913" i="5" s="1"/>
  <c r="D13" i="23"/>
  <c r="D913" i="5" s="1"/>
  <c r="B13" i="23"/>
  <c r="B913" i="5" s="1"/>
  <c r="M13" i="23"/>
  <c r="M913" i="5" s="1"/>
  <c r="H13" i="23"/>
  <c r="H913" i="5" s="1"/>
  <c r="C13" i="23"/>
  <c r="C913" i="5" s="1"/>
  <c r="A14" i="23"/>
  <c r="I13" i="23"/>
  <c r="I913" i="5" s="1"/>
  <c r="E13" i="23"/>
  <c r="E913" i="5" s="1"/>
  <c r="K13" i="23"/>
  <c r="K913" i="5" s="1"/>
  <c r="J13" i="23"/>
  <c r="J913" i="5" s="1"/>
  <c r="A118" i="5"/>
  <c r="J18" i="8"/>
  <c r="J118" i="5" s="1"/>
  <c r="E18" i="8"/>
  <c r="E118" i="5" s="1"/>
  <c r="D18" i="8"/>
  <c r="D118" i="5" s="1"/>
  <c r="I18" i="8"/>
  <c r="I118" i="5" s="1"/>
  <c r="K18" i="8"/>
  <c r="K118" i="5" s="1"/>
  <c r="F18" i="8"/>
  <c r="F118" i="5" s="1"/>
  <c r="G18" i="8"/>
  <c r="G118" i="5" s="1"/>
  <c r="B18" i="8"/>
  <c r="B118" i="5" s="1"/>
  <c r="H18" i="8"/>
  <c r="H118" i="5" s="1"/>
  <c r="C18" i="8"/>
  <c r="C118" i="5" s="1"/>
  <c r="M18" i="8"/>
  <c r="M118" i="5" s="1"/>
  <c r="L18" i="8"/>
  <c r="L118" i="5" s="1"/>
  <c r="A119" i="5"/>
  <c r="L19" i="8"/>
  <c r="L119" i="5" s="1"/>
  <c r="J19" i="8"/>
  <c r="J119" i="5" s="1"/>
  <c r="I19" i="8"/>
  <c r="I119" i="5" s="1"/>
  <c r="D19" i="8"/>
  <c r="D119" i="5" s="1"/>
  <c r="B19" i="8"/>
  <c r="B119" i="5" s="1"/>
  <c r="H19" i="8"/>
  <c r="H119" i="5" s="1"/>
  <c r="C19" i="8"/>
  <c r="C119" i="5" s="1"/>
  <c r="F19" i="8"/>
  <c r="F119" i="5" s="1"/>
  <c r="E19" i="8"/>
  <c r="E119" i="5" s="1"/>
  <c r="K19" i="8"/>
  <c r="K119" i="5" s="1"/>
  <c r="M19" i="8"/>
  <c r="M119" i="5" s="1"/>
  <c r="G19" i="8"/>
  <c r="G119" i="5" s="1"/>
  <c r="A417" i="5"/>
  <c r="H17" i="18"/>
  <c r="H417" i="5" s="1"/>
  <c r="C17" i="18"/>
  <c r="C417" i="5" s="1"/>
  <c r="E17" i="18"/>
  <c r="E417" i="5" s="1"/>
  <c r="D17" i="18"/>
  <c r="D417" i="5" s="1"/>
  <c r="F17" i="18"/>
  <c r="F417" i="5" s="1"/>
  <c r="K17" i="18"/>
  <c r="K417" i="5" s="1"/>
  <c r="I17" i="18"/>
  <c r="I417" i="5" s="1"/>
  <c r="B17" i="18"/>
  <c r="B417" i="5" s="1"/>
  <c r="L17" i="18"/>
  <c r="L417" i="5" s="1"/>
  <c r="G17" i="18"/>
  <c r="G417" i="5" s="1"/>
  <c r="M17" i="18"/>
  <c r="M417" i="5" s="1"/>
  <c r="J17" i="18"/>
  <c r="J417" i="5" s="1"/>
  <c r="A20" i="8"/>
  <c r="A18" i="18"/>
  <c r="H20" i="19"/>
  <c r="H520" i="5" s="1"/>
  <c r="M17" i="16"/>
  <c r="M217" i="5" s="1"/>
  <c r="I17" i="16"/>
  <c r="I217" i="5" s="1"/>
  <c r="E17" i="16"/>
  <c r="E217" i="5" s="1"/>
  <c r="L17" i="16"/>
  <c r="L217" i="5" s="1"/>
  <c r="H17" i="16"/>
  <c r="H217" i="5" s="1"/>
  <c r="D17" i="16"/>
  <c r="D217" i="5" s="1"/>
  <c r="F17" i="16"/>
  <c r="F217" i="5" s="1"/>
  <c r="J17" i="16"/>
  <c r="J217" i="5" s="1"/>
  <c r="B17" i="16"/>
  <c r="B217" i="5" s="1"/>
  <c r="K17" i="16"/>
  <c r="K217" i="5" s="1"/>
  <c r="C17" i="16"/>
  <c r="C217" i="5" s="1"/>
  <c r="G17" i="16"/>
  <c r="G217" i="5" s="1"/>
  <c r="A18" i="16"/>
  <c r="A218" i="5" s="1"/>
  <c r="J20" i="19" l="1"/>
  <c r="J520" i="5" s="1"/>
  <c r="B20" i="19"/>
  <c r="B520" i="5" s="1"/>
  <c r="G20" i="19"/>
  <c r="G520" i="5" s="1"/>
  <c r="D20" i="19"/>
  <c r="D520" i="5" s="1"/>
  <c r="I20" i="19"/>
  <c r="I520" i="5" s="1"/>
  <c r="L20" i="19"/>
  <c r="L520" i="5" s="1"/>
  <c r="A21" i="19"/>
  <c r="A521" i="5" s="1"/>
  <c r="M20" i="19"/>
  <c r="M520" i="5" s="1"/>
  <c r="C20" i="19"/>
  <c r="C520" i="5" s="1"/>
  <c r="K20" i="19"/>
  <c r="K520" i="5" s="1"/>
  <c r="E20" i="19"/>
  <c r="E520" i="5" s="1"/>
  <c r="F20" i="19"/>
  <c r="F520" i="5" s="1"/>
  <c r="A316" i="5"/>
  <c r="K16" i="17"/>
  <c r="K316" i="5" s="1"/>
  <c r="A17" i="17"/>
  <c r="C16" i="17"/>
  <c r="C316" i="5" s="1"/>
  <c r="J16" i="17"/>
  <c r="J316" i="5" s="1"/>
  <c r="G16" i="17"/>
  <c r="G316" i="5" s="1"/>
  <c r="F16" i="17"/>
  <c r="F316" i="5" s="1"/>
  <c r="B16" i="17"/>
  <c r="B316" i="5" s="1"/>
  <c r="I16" i="17"/>
  <c r="I316" i="5" s="1"/>
  <c r="H16" i="17"/>
  <c r="H316" i="5" s="1"/>
  <c r="M16" i="17"/>
  <c r="M316" i="5" s="1"/>
  <c r="E16" i="17"/>
  <c r="E316" i="5" s="1"/>
  <c r="L16" i="17"/>
  <c r="L316" i="5" s="1"/>
  <c r="D16" i="17"/>
  <c r="D316" i="5" s="1"/>
  <c r="K14" i="4"/>
  <c r="K14" i="5" s="1"/>
  <c r="H14" i="4"/>
  <c r="H14" i="5" s="1"/>
  <c r="G14" i="4"/>
  <c r="G14" i="5" s="1"/>
  <c r="I14" i="4"/>
  <c r="I14" i="5" s="1"/>
  <c r="C21" i="21"/>
  <c r="C721" i="5" s="1"/>
  <c r="D21" i="21"/>
  <c r="D721" i="5" s="1"/>
  <c r="B21" i="21"/>
  <c r="B721" i="5" s="1"/>
  <c r="L14" i="4"/>
  <c r="L14" i="5" s="1"/>
  <c r="K21" i="21"/>
  <c r="K721" i="5" s="1"/>
  <c r="A816" i="5"/>
  <c r="C16" i="22"/>
  <c r="C816" i="5" s="1"/>
  <c r="H16" i="22"/>
  <c r="H816" i="5" s="1"/>
  <c r="L16" i="22"/>
  <c r="L816" i="5" s="1"/>
  <c r="G16" i="22"/>
  <c r="G816" i="5" s="1"/>
  <c r="B16" i="22"/>
  <c r="B816" i="5" s="1"/>
  <c r="E16" i="22"/>
  <c r="E816" i="5" s="1"/>
  <c r="K16" i="22"/>
  <c r="K816" i="5" s="1"/>
  <c r="A17" i="22"/>
  <c r="I16" i="22"/>
  <c r="I816" i="5" s="1"/>
  <c r="F16" i="22"/>
  <c r="F816" i="5" s="1"/>
  <c r="D16" i="22"/>
  <c r="D816" i="5" s="1"/>
  <c r="J16" i="22"/>
  <c r="J816" i="5" s="1"/>
  <c r="M16" i="22"/>
  <c r="M816" i="5" s="1"/>
  <c r="C14" i="4"/>
  <c r="C14" i="5" s="1"/>
  <c r="J21" i="21"/>
  <c r="J721" i="5" s="1"/>
  <c r="E14" i="4"/>
  <c r="E14" i="5" s="1"/>
  <c r="H21" i="21"/>
  <c r="H721" i="5" s="1"/>
  <c r="L21" i="21"/>
  <c r="L721" i="5" s="1"/>
  <c r="E21" i="21"/>
  <c r="E721" i="5" s="1"/>
  <c r="A15" i="4"/>
  <c r="B15" i="4" s="1"/>
  <c r="B15" i="5" s="1"/>
  <c r="B14" i="4"/>
  <c r="B14" i="5" s="1"/>
  <c r="I21" i="21"/>
  <c r="I721" i="5" s="1"/>
  <c r="J14" i="4"/>
  <c r="J14" i="5" s="1"/>
  <c r="A22" i="21"/>
  <c r="A722" i="5" s="1"/>
  <c r="M21" i="21"/>
  <c r="M721" i="5" s="1"/>
  <c r="M14" i="4"/>
  <c r="M14" i="5" s="1"/>
  <c r="D14" i="4"/>
  <c r="D14" i="5" s="1"/>
  <c r="F21" i="21"/>
  <c r="F721" i="5" s="1"/>
  <c r="F14" i="4"/>
  <c r="F14" i="5" s="1"/>
  <c r="G21" i="21"/>
  <c r="G721" i="5" s="1"/>
  <c r="A619" i="5"/>
  <c r="M19" i="20"/>
  <c r="M619" i="5" s="1"/>
  <c r="K19" i="20"/>
  <c r="K619" i="5" s="1"/>
  <c r="D19" i="20"/>
  <c r="D619" i="5" s="1"/>
  <c r="J19" i="20"/>
  <c r="J619" i="5" s="1"/>
  <c r="I19" i="20"/>
  <c r="I619" i="5" s="1"/>
  <c r="C19" i="20"/>
  <c r="C619" i="5" s="1"/>
  <c r="A20" i="20"/>
  <c r="F19" i="20"/>
  <c r="F619" i="5" s="1"/>
  <c r="E19" i="20"/>
  <c r="E619" i="5" s="1"/>
  <c r="G19" i="20"/>
  <c r="G619" i="5" s="1"/>
  <c r="B19" i="20"/>
  <c r="B619" i="5" s="1"/>
  <c r="H19" i="20"/>
  <c r="H619" i="5" s="1"/>
  <c r="L19" i="20"/>
  <c r="L619" i="5" s="1"/>
  <c r="A120" i="5"/>
  <c r="M20" i="8"/>
  <c r="M120" i="5" s="1"/>
  <c r="H20" i="8"/>
  <c r="H120" i="5" s="1"/>
  <c r="G20" i="8"/>
  <c r="G120" i="5" s="1"/>
  <c r="A21" i="8"/>
  <c r="D20" i="8"/>
  <c r="D120" i="5" s="1"/>
  <c r="E20" i="8"/>
  <c r="E120" i="5" s="1"/>
  <c r="K20" i="8"/>
  <c r="K120" i="5" s="1"/>
  <c r="J20" i="8"/>
  <c r="J120" i="5" s="1"/>
  <c r="L20" i="8"/>
  <c r="L120" i="5" s="1"/>
  <c r="C20" i="8"/>
  <c r="C120" i="5" s="1"/>
  <c r="B20" i="8"/>
  <c r="B120" i="5" s="1"/>
  <c r="I20" i="8"/>
  <c r="I120" i="5" s="1"/>
  <c r="F20" i="8"/>
  <c r="F120" i="5" s="1"/>
  <c r="A914" i="5"/>
  <c r="L14" i="23"/>
  <c r="L914" i="5" s="1"/>
  <c r="G14" i="23"/>
  <c r="G914" i="5" s="1"/>
  <c r="B14" i="23"/>
  <c r="B914" i="5" s="1"/>
  <c r="A15" i="23"/>
  <c r="D14" i="23"/>
  <c r="D914" i="5" s="1"/>
  <c r="J14" i="23"/>
  <c r="J914" i="5" s="1"/>
  <c r="M14" i="23"/>
  <c r="M914" i="5" s="1"/>
  <c r="K14" i="23"/>
  <c r="K914" i="5" s="1"/>
  <c r="F14" i="23"/>
  <c r="F914" i="5" s="1"/>
  <c r="H14" i="23"/>
  <c r="H914" i="5" s="1"/>
  <c r="C14" i="23"/>
  <c r="C914" i="5" s="1"/>
  <c r="E14" i="23"/>
  <c r="E914" i="5" s="1"/>
  <c r="I14" i="23"/>
  <c r="I914" i="5" s="1"/>
  <c r="A418" i="5"/>
  <c r="J18" i="18"/>
  <c r="J418" i="5" s="1"/>
  <c r="L18" i="18"/>
  <c r="L418" i="5" s="1"/>
  <c r="E18" i="18"/>
  <c r="E418" i="5" s="1"/>
  <c r="G18" i="18"/>
  <c r="G418" i="5" s="1"/>
  <c r="B18" i="18"/>
  <c r="B418" i="5" s="1"/>
  <c r="H18" i="18"/>
  <c r="H418" i="5" s="1"/>
  <c r="C18" i="18"/>
  <c r="C418" i="5" s="1"/>
  <c r="I18" i="18"/>
  <c r="I418" i="5" s="1"/>
  <c r="M18" i="18"/>
  <c r="M418" i="5" s="1"/>
  <c r="K18" i="18"/>
  <c r="K418" i="5" s="1"/>
  <c r="F18" i="18"/>
  <c r="F418" i="5" s="1"/>
  <c r="D18" i="18"/>
  <c r="D418" i="5" s="1"/>
  <c r="A19" i="18"/>
  <c r="L21" i="19"/>
  <c r="L521" i="5" s="1"/>
  <c r="H21" i="19"/>
  <c r="H521" i="5" s="1"/>
  <c r="D21" i="19"/>
  <c r="D521" i="5" s="1"/>
  <c r="K21" i="19"/>
  <c r="K521" i="5" s="1"/>
  <c r="G21" i="19"/>
  <c r="G521" i="5" s="1"/>
  <c r="C21" i="19"/>
  <c r="C521" i="5" s="1"/>
  <c r="J21" i="19"/>
  <c r="J521" i="5" s="1"/>
  <c r="B21" i="19"/>
  <c r="B521" i="5" s="1"/>
  <c r="M21" i="19"/>
  <c r="M521" i="5" s="1"/>
  <c r="E21" i="19"/>
  <c r="E521" i="5" s="1"/>
  <c r="I21" i="19"/>
  <c r="I521" i="5" s="1"/>
  <c r="F21" i="19"/>
  <c r="F521" i="5" s="1"/>
  <c r="A22" i="19"/>
  <c r="A522" i="5" s="1"/>
  <c r="L18" i="16"/>
  <c r="L218" i="5" s="1"/>
  <c r="H18" i="16"/>
  <c r="H218" i="5" s="1"/>
  <c r="D18" i="16"/>
  <c r="D218" i="5" s="1"/>
  <c r="K18" i="16"/>
  <c r="K218" i="5" s="1"/>
  <c r="G18" i="16"/>
  <c r="G218" i="5" s="1"/>
  <c r="C18" i="16"/>
  <c r="C218" i="5" s="1"/>
  <c r="I18" i="16"/>
  <c r="I218" i="5" s="1"/>
  <c r="M18" i="16"/>
  <c r="M218" i="5" s="1"/>
  <c r="E18" i="16"/>
  <c r="E218" i="5" s="1"/>
  <c r="B18" i="16"/>
  <c r="B218" i="5" s="1"/>
  <c r="F18" i="16"/>
  <c r="F218" i="5" s="1"/>
  <c r="J18" i="16"/>
  <c r="J218" i="5" s="1"/>
  <c r="A19" i="16"/>
  <c r="A219" i="5" s="1"/>
  <c r="I15" i="4" l="1"/>
  <c r="I15" i="5" s="1"/>
  <c r="G15" i="4"/>
  <c r="G15" i="5" s="1"/>
  <c r="A317" i="5"/>
  <c r="H17" i="17"/>
  <c r="H317" i="5" s="1"/>
  <c r="K17" i="17"/>
  <c r="K317" i="5" s="1"/>
  <c r="G17" i="17"/>
  <c r="G317" i="5" s="1"/>
  <c r="C17" i="17"/>
  <c r="C317" i="5" s="1"/>
  <c r="E17" i="17"/>
  <c r="E317" i="5" s="1"/>
  <c r="J17" i="17"/>
  <c r="J317" i="5" s="1"/>
  <c r="A18" i="17"/>
  <c r="F17" i="17"/>
  <c r="F317" i="5" s="1"/>
  <c r="D17" i="17"/>
  <c r="D317" i="5" s="1"/>
  <c r="B17" i="17"/>
  <c r="B317" i="5" s="1"/>
  <c r="M17" i="17"/>
  <c r="M317" i="5" s="1"/>
  <c r="I17" i="17"/>
  <c r="I317" i="5" s="1"/>
  <c r="L17" i="17"/>
  <c r="L317" i="5" s="1"/>
  <c r="A16" i="4"/>
  <c r="A23" i="21"/>
  <c r="A723" i="5" s="1"/>
  <c r="B22" i="21"/>
  <c r="B722" i="5" s="1"/>
  <c r="J22" i="21"/>
  <c r="J722" i="5" s="1"/>
  <c r="D22" i="21"/>
  <c r="D722" i="5" s="1"/>
  <c r="H22" i="21"/>
  <c r="H722" i="5" s="1"/>
  <c r="L22" i="21"/>
  <c r="L722" i="5" s="1"/>
  <c r="I22" i="21"/>
  <c r="I722" i="5" s="1"/>
  <c r="M22" i="21"/>
  <c r="M722" i="5" s="1"/>
  <c r="F22" i="21"/>
  <c r="F722" i="5" s="1"/>
  <c r="E22" i="21"/>
  <c r="E722" i="5" s="1"/>
  <c r="C22" i="21"/>
  <c r="C722" i="5" s="1"/>
  <c r="K22" i="21"/>
  <c r="K722" i="5" s="1"/>
  <c r="K15" i="4"/>
  <c r="K15" i="5" s="1"/>
  <c r="A817" i="5"/>
  <c r="G17" i="22"/>
  <c r="G817" i="5" s="1"/>
  <c r="L17" i="22"/>
  <c r="L817" i="5" s="1"/>
  <c r="H17" i="22"/>
  <c r="H817" i="5" s="1"/>
  <c r="D17" i="22"/>
  <c r="D817" i="5" s="1"/>
  <c r="B17" i="22"/>
  <c r="B817" i="5" s="1"/>
  <c r="K17" i="22"/>
  <c r="K817" i="5" s="1"/>
  <c r="F17" i="22"/>
  <c r="F817" i="5" s="1"/>
  <c r="E17" i="22"/>
  <c r="E817" i="5" s="1"/>
  <c r="J17" i="22"/>
  <c r="J817" i="5" s="1"/>
  <c r="I17" i="22"/>
  <c r="I817" i="5" s="1"/>
  <c r="C17" i="22"/>
  <c r="C817" i="5" s="1"/>
  <c r="M17" i="22"/>
  <c r="M817" i="5" s="1"/>
  <c r="A15" i="5"/>
  <c r="L15" i="4"/>
  <c r="L15" i="5" s="1"/>
  <c r="A18" i="22"/>
  <c r="D15" i="4"/>
  <c r="D15" i="5" s="1"/>
  <c r="M15" i="4"/>
  <c r="M15" i="5" s="1"/>
  <c r="H15" i="4"/>
  <c r="H15" i="5" s="1"/>
  <c r="C15" i="4"/>
  <c r="C15" i="5" s="1"/>
  <c r="E15" i="4"/>
  <c r="E15" i="5" s="1"/>
  <c r="J15" i="4"/>
  <c r="J15" i="5" s="1"/>
  <c r="F15" i="4"/>
  <c r="F15" i="5" s="1"/>
  <c r="G22" i="21"/>
  <c r="G722" i="5" s="1"/>
  <c r="A620" i="5"/>
  <c r="L20" i="20"/>
  <c r="L620" i="5" s="1"/>
  <c r="C20" i="20"/>
  <c r="C620" i="5" s="1"/>
  <c r="G20" i="20"/>
  <c r="G620" i="5" s="1"/>
  <c r="M20" i="20"/>
  <c r="M620" i="5" s="1"/>
  <c r="H20" i="20"/>
  <c r="H620" i="5" s="1"/>
  <c r="F20" i="20"/>
  <c r="F620" i="5" s="1"/>
  <c r="A21" i="20"/>
  <c r="B20" i="20"/>
  <c r="B620" i="5" s="1"/>
  <c r="I20" i="20"/>
  <c r="I620" i="5" s="1"/>
  <c r="D20" i="20"/>
  <c r="D620" i="5" s="1"/>
  <c r="J20" i="20"/>
  <c r="J620" i="5" s="1"/>
  <c r="E20" i="20"/>
  <c r="E620" i="5" s="1"/>
  <c r="K20" i="20"/>
  <c r="K620" i="5" s="1"/>
  <c r="A915" i="5"/>
  <c r="C15" i="23"/>
  <c r="C915" i="5" s="1"/>
  <c r="M15" i="23"/>
  <c r="M915" i="5" s="1"/>
  <c r="D15" i="23"/>
  <c r="D915" i="5" s="1"/>
  <c r="J15" i="23"/>
  <c r="J915" i="5" s="1"/>
  <c r="I15" i="23"/>
  <c r="I915" i="5" s="1"/>
  <c r="L15" i="23"/>
  <c r="L915" i="5" s="1"/>
  <c r="K15" i="23"/>
  <c r="K915" i="5" s="1"/>
  <c r="F15" i="23"/>
  <c r="F915" i="5" s="1"/>
  <c r="E15" i="23"/>
  <c r="E915" i="5" s="1"/>
  <c r="A16" i="23"/>
  <c r="G15" i="23"/>
  <c r="G915" i="5" s="1"/>
  <c r="B15" i="23"/>
  <c r="B915" i="5" s="1"/>
  <c r="H15" i="23"/>
  <c r="H915" i="5" s="1"/>
  <c r="A419" i="5"/>
  <c r="B19" i="18"/>
  <c r="B419" i="5" s="1"/>
  <c r="L19" i="18"/>
  <c r="L419" i="5" s="1"/>
  <c r="C19" i="18"/>
  <c r="C419" i="5" s="1"/>
  <c r="M19" i="18"/>
  <c r="M419" i="5" s="1"/>
  <c r="D19" i="18"/>
  <c r="D419" i="5" s="1"/>
  <c r="H19" i="18"/>
  <c r="H419" i="5" s="1"/>
  <c r="J19" i="18"/>
  <c r="J419" i="5" s="1"/>
  <c r="I19" i="18"/>
  <c r="I419" i="5" s="1"/>
  <c r="G19" i="18"/>
  <c r="G419" i="5" s="1"/>
  <c r="A20" i="18"/>
  <c r="F19" i="18"/>
  <c r="F419" i="5" s="1"/>
  <c r="E19" i="18"/>
  <c r="E419" i="5" s="1"/>
  <c r="K19" i="18"/>
  <c r="K419" i="5" s="1"/>
  <c r="A121" i="5"/>
  <c r="D21" i="8"/>
  <c r="D121" i="5" s="1"/>
  <c r="F21" i="8"/>
  <c r="F121" i="5" s="1"/>
  <c r="E21" i="8"/>
  <c r="E121" i="5" s="1"/>
  <c r="K21" i="8"/>
  <c r="K121" i="5" s="1"/>
  <c r="J21" i="8"/>
  <c r="J121" i="5" s="1"/>
  <c r="I21" i="8"/>
  <c r="I121" i="5" s="1"/>
  <c r="L21" i="8"/>
  <c r="L121" i="5" s="1"/>
  <c r="B21" i="8"/>
  <c r="B121" i="5" s="1"/>
  <c r="A22" i="8"/>
  <c r="H21" i="8"/>
  <c r="H121" i="5" s="1"/>
  <c r="M21" i="8"/>
  <c r="M121" i="5" s="1"/>
  <c r="G21" i="8"/>
  <c r="G121" i="5" s="1"/>
  <c r="C21" i="8"/>
  <c r="C121" i="5" s="1"/>
  <c r="L16" i="4"/>
  <c r="L16" i="5" s="1"/>
  <c r="A16" i="5"/>
  <c r="K23" i="21"/>
  <c r="K723" i="5" s="1"/>
  <c r="G23" i="21"/>
  <c r="G723" i="5" s="1"/>
  <c r="C23" i="21"/>
  <c r="C723" i="5" s="1"/>
  <c r="J23" i="21"/>
  <c r="J723" i="5" s="1"/>
  <c r="F23" i="21"/>
  <c r="F723" i="5" s="1"/>
  <c r="B23" i="21"/>
  <c r="B723" i="5" s="1"/>
  <c r="M23" i="21"/>
  <c r="M723" i="5" s="1"/>
  <c r="E23" i="21"/>
  <c r="E723" i="5" s="1"/>
  <c r="L23" i="21"/>
  <c r="L723" i="5" s="1"/>
  <c r="D23" i="21"/>
  <c r="D723" i="5" s="1"/>
  <c r="H23" i="21"/>
  <c r="H723" i="5" s="1"/>
  <c r="I23" i="21"/>
  <c r="I723" i="5" s="1"/>
  <c r="A24" i="21"/>
  <c r="A724" i="5" s="1"/>
  <c r="J22" i="19"/>
  <c r="J522" i="5" s="1"/>
  <c r="L22" i="19"/>
  <c r="L522" i="5" s="1"/>
  <c r="G22" i="19"/>
  <c r="G522" i="5" s="1"/>
  <c r="C22" i="19"/>
  <c r="C522" i="5" s="1"/>
  <c r="K22" i="19"/>
  <c r="K522" i="5" s="1"/>
  <c r="F22" i="19"/>
  <c r="F522" i="5" s="1"/>
  <c r="B22" i="19"/>
  <c r="B522" i="5" s="1"/>
  <c r="E22" i="19"/>
  <c r="E522" i="5" s="1"/>
  <c r="I22" i="19"/>
  <c r="I522" i="5" s="1"/>
  <c r="H22" i="19"/>
  <c r="H522" i="5" s="1"/>
  <c r="M22" i="19"/>
  <c r="M522" i="5" s="1"/>
  <c r="D22" i="19"/>
  <c r="D522" i="5" s="1"/>
  <c r="A23" i="19"/>
  <c r="A523" i="5" s="1"/>
  <c r="K19" i="16"/>
  <c r="K219" i="5" s="1"/>
  <c r="G19" i="16"/>
  <c r="G219" i="5" s="1"/>
  <c r="C19" i="16"/>
  <c r="C219" i="5" s="1"/>
  <c r="J19" i="16"/>
  <c r="J219" i="5" s="1"/>
  <c r="F19" i="16"/>
  <c r="F219" i="5" s="1"/>
  <c r="B19" i="16"/>
  <c r="B219" i="5" s="1"/>
  <c r="L19" i="16"/>
  <c r="L219" i="5" s="1"/>
  <c r="D19" i="16"/>
  <c r="D219" i="5" s="1"/>
  <c r="H19" i="16"/>
  <c r="H219" i="5" s="1"/>
  <c r="E19" i="16"/>
  <c r="E219" i="5" s="1"/>
  <c r="I19" i="16"/>
  <c r="I219" i="5" s="1"/>
  <c r="M19" i="16"/>
  <c r="M219" i="5" s="1"/>
  <c r="A20" i="16"/>
  <c r="A220" i="5" s="1"/>
  <c r="B16" i="4"/>
  <c r="B16" i="5" s="1"/>
  <c r="A17" i="4"/>
  <c r="A18" i="4" s="1"/>
  <c r="M16" i="4"/>
  <c r="M16" i="5" s="1"/>
  <c r="F16" i="4"/>
  <c r="F16" i="5" s="1"/>
  <c r="D16" i="4"/>
  <c r="D16" i="5" s="1"/>
  <c r="I16" i="4"/>
  <c r="I16" i="5" s="1"/>
  <c r="C16" i="4"/>
  <c r="C16" i="5" s="1"/>
  <c r="G16" i="4"/>
  <c r="G16" i="5" s="1"/>
  <c r="J16" i="4"/>
  <c r="J16" i="5" s="1"/>
  <c r="E16" i="4"/>
  <c r="E16" i="5" s="1"/>
  <c r="H16" i="4"/>
  <c r="H16" i="5" s="1"/>
  <c r="K16" i="4"/>
  <c r="K16" i="5" s="1"/>
  <c r="A318" i="5" l="1"/>
  <c r="J18" i="17"/>
  <c r="J318" i="5" s="1"/>
  <c r="F18" i="17"/>
  <c r="F318" i="5" s="1"/>
  <c r="C18" i="17"/>
  <c r="C318" i="5" s="1"/>
  <c r="B18" i="17"/>
  <c r="B318" i="5" s="1"/>
  <c r="M18" i="17"/>
  <c r="M318" i="5" s="1"/>
  <c r="A19" i="17"/>
  <c r="I18" i="17"/>
  <c r="I318" i="5" s="1"/>
  <c r="H18" i="17"/>
  <c r="H318" i="5" s="1"/>
  <c r="E18" i="17"/>
  <c r="E318" i="5" s="1"/>
  <c r="L18" i="17"/>
  <c r="L318" i="5" s="1"/>
  <c r="K18" i="17"/>
  <c r="K318" i="5" s="1"/>
  <c r="D18" i="17"/>
  <c r="D318" i="5" s="1"/>
  <c r="G18" i="17"/>
  <c r="G318" i="5" s="1"/>
  <c r="A818" i="5"/>
  <c r="L18" i="22"/>
  <c r="L818" i="5" s="1"/>
  <c r="M18" i="22"/>
  <c r="M818" i="5" s="1"/>
  <c r="H18" i="22"/>
  <c r="H818" i="5" s="1"/>
  <c r="F18" i="22"/>
  <c r="F818" i="5" s="1"/>
  <c r="C18" i="22"/>
  <c r="C818" i="5" s="1"/>
  <c r="B18" i="22"/>
  <c r="B818" i="5" s="1"/>
  <c r="J18" i="22"/>
  <c r="J818" i="5" s="1"/>
  <c r="E18" i="22"/>
  <c r="E818" i="5" s="1"/>
  <c r="K18" i="22"/>
  <c r="K818" i="5" s="1"/>
  <c r="G18" i="22"/>
  <c r="G818" i="5" s="1"/>
  <c r="I18" i="22"/>
  <c r="I818" i="5" s="1"/>
  <c r="D18" i="22"/>
  <c r="D818" i="5" s="1"/>
  <c r="A19" i="22"/>
  <c r="A621" i="5"/>
  <c r="M21" i="20"/>
  <c r="M621" i="5" s="1"/>
  <c r="K21" i="20"/>
  <c r="K621" i="5" s="1"/>
  <c r="B21" i="20"/>
  <c r="B621" i="5" s="1"/>
  <c r="A22" i="20"/>
  <c r="L21" i="20"/>
  <c r="L621" i="5" s="1"/>
  <c r="G21" i="20"/>
  <c r="G621" i="5" s="1"/>
  <c r="I21" i="20"/>
  <c r="I621" i="5" s="1"/>
  <c r="H21" i="20"/>
  <c r="H621" i="5" s="1"/>
  <c r="C21" i="20"/>
  <c r="C621" i="5" s="1"/>
  <c r="E21" i="20"/>
  <c r="E621" i="5" s="1"/>
  <c r="D21" i="20"/>
  <c r="D621" i="5" s="1"/>
  <c r="F21" i="20"/>
  <c r="F621" i="5" s="1"/>
  <c r="J21" i="20"/>
  <c r="J621" i="5" s="1"/>
  <c r="A916" i="5"/>
  <c r="M16" i="23"/>
  <c r="M916" i="5" s="1"/>
  <c r="H16" i="23"/>
  <c r="H916" i="5" s="1"/>
  <c r="C16" i="23"/>
  <c r="C916" i="5" s="1"/>
  <c r="B16" i="23"/>
  <c r="B916" i="5" s="1"/>
  <c r="L16" i="23"/>
  <c r="L916" i="5" s="1"/>
  <c r="J16" i="23"/>
  <c r="J916" i="5" s="1"/>
  <c r="I16" i="23"/>
  <c r="I916" i="5" s="1"/>
  <c r="D16" i="23"/>
  <c r="D916" i="5" s="1"/>
  <c r="A17" i="23"/>
  <c r="F16" i="23"/>
  <c r="F916" i="5" s="1"/>
  <c r="E16" i="23"/>
  <c r="E916" i="5" s="1"/>
  <c r="K16" i="23"/>
  <c r="K916" i="5" s="1"/>
  <c r="G16" i="23"/>
  <c r="G916" i="5" s="1"/>
  <c r="A122" i="5"/>
  <c r="I22" i="8"/>
  <c r="I122" i="5" s="1"/>
  <c r="J22" i="8"/>
  <c r="J122" i="5" s="1"/>
  <c r="M22" i="8"/>
  <c r="M122" i="5" s="1"/>
  <c r="D22" i="8"/>
  <c r="D122" i="5" s="1"/>
  <c r="C22" i="8"/>
  <c r="C122" i="5" s="1"/>
  <c r="L22" i="8"/>
  <c r="L122" i="5" s="1"/>
  <c r="K22" i="8"/>
  <c r="K122" i="5" s="1"/>
  <c r="F22" i="8"/>
  <c r="F122" i="5" s="1"/>
  <c r="E22" i="8"/>
  <c r="E122" i="5" s="1"/>
  <c r="A23" i="8"/>
  <c r="G22" i="8"/>
  <c r="G122" i="5" s="1"/>
  <c r="B22" i="8"/>
  <c r="B122" i="5" s="1"/>
  <c r="H22" i="8"/>
  <c r="H122" i="5" s="1"/>
  <c r="A420" i="5"/>
  <c r="E20" i="18"/>
  <c r="E420" i="5" s="1"/>
  <c r="G20" i="18"/>
  <c r="G420" i="5" s="1"/>
  <c r="K20" i="18"/>
  <c r="K420" i="5" s="1"/>
  <c r="M20" i="18"/>
  <c r="M420" i="5" s="1"/>
  <c r="H20" i="18"/>
  <c r="H420" i="5" s="1"/>
  <c r="B20" i="18"/>
  <c r="B420" i="5" s="1"/>
  <c r="A21" i="18"/>
  <c r="L20" i="18"/>
  <c r="L420" i="5" s="1"/>
  <c r="J20" i="18"/>
  <c r="J420" i="5" s="1"/>
  <c r="C20" i="18"/>
  <c r="C420" i="5" s="1"/>
  <c r="I20" i="18"/>
  <c r="I420" i="5" s="1"/>
  <c r="D20" i="18"/>
  <c r="D420" i="5" s="1"/>
  <c r="F20" i="18"/>
  <c r="F420" i="5" s="1"/>
  <c r="L18" i="4"/>
  <c r="L18" i="5" s="1"/>
  <c r="A18" i="5"/>
  <c r="L17" i="4"/>
  <c r="L17" i="5" s="1"/>
  <c r="A17" i="5"/>
  <c r="J24" i="21"/>
  <c r="J724" i="5" s="1"/>
  <c r="F24" i="21"/>
  <c r="F724" i="5" s="1"/>
  <c r="B24" i="21"/>
  <c r="B724" i="5" s="1"/>
  <c r="M24" i="21"/>
  <c r="M724" i="5" s="1"/>
  <c r="I24" i="21"/>
  <c r="I724" i="5" s="1"/>
  <c r="E24" i="21"/>
  <c r="E724" i="5" s="1"/>
  <c r="H24" i="21"/>
  <c r="H724" i="5" s="1"/>
  <c r="G24" i="21"/>
  <c r="G724" i="5" s="1"/>
  <c r="C24" i="21"/>
  <c r="C724" i="5" s="1"/>
  <c r="K24" i="21"/>
  <c r="K724" i="5" s="1"/>
  <c r="D24" i="21"/>
  <c r="D724" i="5" s="1"/>
  <c r="L24" i="21"/>
  <c r="L724" i="5" s="1"/>
  <c r="A25" i="21"/>
  <c r="A725" i="5" s="1"/>
  <c r="M23" i="19"/>
  <c r="M523" i="5" s="1"/>
  <c r="I23" i="19"/>
  <c r="I523" i="5" s="1"/>
  <c r="E23" i="19"/>
  <c r="E523" i="5" s="1"/>
  <c r="J23" i="19"/>
  <c r="J523" i="5" s="1"/>
  <c r="D23" i="19"/>
  <c r="D523" i="5" s="1"/>
  <c r="H23" i="19"/>
  <c r="H523" i="5" s="1"/>
  <c r="C23" i="19"/>
  <c r="C523" i="5" s="1"/>
  <c r="L23" i="19"/>
  <c r="L523" i="5" s="1"/>
  <c r="B23" i="19"/>
  <c r="B523" i="5" s="1"/>
  <c r="G23" i="19"/>
  <c r="G523" i="5" s="1"/>
  <c r="F23" i="19"/>
  <c r="F523" i="5" s="1"/>
  <c r="K23" i="19"/>
  <c r="K523" i="5" s="1"/>
  <c r="A24" i="19"/>
  <c r="A524" i="5" s="1"/>
  <c r="J20" i="16"/>
  <c r="J220" i="5" s="1"/>
  <c r="F20" i="16"/>
  <c r="F220" i="5" s="1"/>
  <c r="B20" i="16"/>
  <c r="B220" i="5" s="1"/>
  <c r="M20" i="16"/>
  <c r="M220" i="5" s="1"/>
  <c r="I20" i="16"/>
  <c r="I220" i="5" s="1"/>
  <c r="E20" i="16"/>
  <c r="E220" i="5" s="1"/>
  <c r="G20" i="16"/>
  <c r="G220" i="5" s="1"/>
  <c r="K20" i="16"/>
  <c r="K220" i="5" s="1"/>
  <c r="C20" i="16"/>
  <c r="C220" i="5" s="1"/>
  <c r="H20" i="16"/>
  <c r="H220" i="5" s="1"/>
  <c r="L20" i="16"/>
  <c r="L220" i="5" s="1"/>
  <c r="D20" i="16"/>
  <c r="D220" i="5" s="1"/>
  <c r="A21" i="16"/>
  <c r="A221" i="5" s="1"/>
  <c r="D17" i="4"/>
  <c r="D17" i="5" s="1"/>
  <c r="H17" i="4"/>
  <c r="H17" i="5" s="1"/>
  <c r="K17" i="4"/>
  <c r="K17" i="5" s="1"/>
  <c r="G17" i="4"/>
  <c r="G17" i="5" s="1"/>
  <c r="C17" i="4"/>
  <c r="C17" i="5" s="1"/>
  <c r="F17" i="4"/>
  <c r="F17" i="5" s="1"/>
  <c r="I17" i="4"/>
  <c r="I17" i="5" s="1"/>
  <c r="B17" i="4"/>
  <c r="B17" i="5" s="1"/>
  <c r="E17" i="4"/>
  <c r="E17" i="5" s="1"/>
  <c r="J17" i="4"/>
  <c r="J17" i="5" s="1"/>
  <c r="M17" i="4"/>
  <c r="M17" i="5" s="1"/>
  <c r="K18" i="4"/>
  <c r="K18" i="5" s="1"/>
  <c r="M18" i="4"/>
  <c r="M18" i="5" s="1"/>
  <c r="J18" i="4"/>
  <c r="J18" i="5" s="1"/>
  <c r="I18" i="4"/>
  <c r="I18" i="5" s="1"/>
  <c r="A19" i="4"/>
  <c r="E18" i="4"/>
  <c r="E18" i="5" s="1"/>
  <c r="D18" i="4"/>
  <c r="D18" i="5" s="1"/>
  <c r="C18" i="4"/>
  <c r="C18" i="5" s="1"/>
  <c r="B18" i="4"/>
  <c r="B18" i="5" s="1"/>
  <c r="F18" i="4"/>
  <c r="F18" i="5" s="1"/>
  <c r="H18" i="4"/>
  <c r="H18" i="5" s="1"/>
  <c r="G18" i="4"/>
  <c r="G18" i="5" s="1"/>
  <c r="A319" i="5" l="1"/>
  <c r="J19" i="17"/>
  <c r="J319" i="5" s="1"/>
  <c r="B19" i="17"/>
  <c r="B319" i="5" s="1"/>
  <c r="H19" i="17"/>
  <c r="H319" i="5" s="1"/>
  <c r="E19" i="17"/>
  <c r="E319" i="5" s="1"/>
  <c r="F19" i="17"/>
  <c r="F319" i="5" s="1"/>
  <c r="A20" i="17"/>
  <c r="C19" i="17"/>
  <c r="C319" i="5" s="1"/>
  <c r="M19" i="17"/>
  <c r="M319" i="5" s="1"/>
  <c r="D19" i="17"/>
  <c r="D319" i="5" s="1"/>
  <c r="I19" i="17"/>
  <c r="I319" i="5" s="1"/>
  <c r="L19" i="17"/>
  <c r="L319" i="5" s="1"/>
  <c r="K19" i="17"/>
  <c r="K319" i="5" s="1"/>
  <c r="G19" i="17"/>
  <c r="G319" i="5" s="1"/>
  <c r="A819" i="5"/>
  <c r="J19" i="22"/>
  <c r="J819" i="5" s="1"/>
  <c r="A20" i="22"/>
  <c r="H19" i="22"/>
  <c r="H819" i="5" s="1"/>
  <c r="F19" i="22"/>
  <c r="F819" i="5" s="1"/>
  <c r="B19" i="22"/>
  <c r="B819" i="5" s="1"/>
  <c r="I19" i="22"/>
  <c r="I819" i="5" s="1"/>
  <c r="L19" i="22"/>
  <c r="L819" i="5" s="1"/>
  <c r="G19" i="22"/>
  <c r="G819" i="5" s="1"/>
  <c r="K19" i="22"/>
  <c r="K819" i="5" s="1"/>
  <c r="E19" i="22"/>
  <c r="E819" i="5" s="1"/>
  <c r="D19" i="22"/>
  <c r="D819" i="5" s="1"/>
  <c r="M19" i="22"/>
  <c r="M819" i="5" s="1"/>
  <c r="C19" i="22"/>
  <c r="C819" i="5" s="1"/>
  <c r="A18" i="23"/>
  <c r="A918" i="5" s="1"/>
  <c r="A622" i="5"/>
  <c r="L22" i="20"/>
  <c r="L622" i="5" s="1"/>
  <c r="E22" i="20"/>
  <c r="E622" i="5" s="1"/>
  <c r="B22" i="20"/>
  <c r="B622" i="5" s="1"/>
  <c r="A23" i="20"/>
  <c r="H22" i="20"/>
  <c r="H622" i="5" s="1"/>
  <c r="I22" i="20"/>
  <c r="I622" i="5" s="1"/>
  <c r="F22" i="20"/>
  <c r="F622" i="5" s="1"/>
  <c r="D22" i="20"/>
  <c r="D622" i="5" s="1"/>
  <c r="C22" i="20"/>
  <c r="C622" i="5" s="1"/>
  <c r="K22" i="20"/>
  <c r="K622" i="5" s="1"/>
  <c r="J22" i="20"/>
  <c r="J622" i="5" s="1"/>
  <c r="M22" i="20"/>
  <c r="M622" i="5" s="1"/>
  <c r="G22" i="20"/>
  <c r="G622" i="5" s="1"/>
  <c r="A917" i="5"/>
  <c r="M17" i="23"/>
  <c r="M917" i="5" s="1"/>
  <c r="H17" i="23"/>
  <c r="H917" i="5" s="1"/>
  <c r="C17" i="23"/>
  <c r="C917" i="5" s="1"/>
  <c r="E17" i="23"/>
  <c r="E917" i="5" s="1"/>
  <c r="K17" i="23"/>
  <c r="K917" i="5" s="1"/>
  <c r="F17" i="23"/>
  <c r="F917" i="5" s="1"/>
  <c r="B17" i="23"/>
  <c r="B917" i="5" s="1"/>
  <c r="I17" i="23"/>
  <c r="I917" i="5" s="1"/>
  <c r="D17" i="23"/>
  <c r="D917" i="5" s="1"/>
  <c r="J17" i="23"/>
  <c r="J917" i="5" s="1"/>
  <c r="L17" i="23"/>
  <c r="L917" i="5" s="1"/>
  <c r="G17" i="23"/>
  <c r="G917" i="5" s="1"/>
  <c r="A421" i="5"/>
  <c r="D21" i="18"/>
  <c r="D421" i="5" s="1"/>
  <c r="K21" i="18"/>
  <c r="K421" i="5" s="1"/>
  <c r="B21" i="18"/>
  <c r="B421" i="5" s="1"/>
  <c r="F21" i="18"/>
  <c r="F421" i="5" s="1"/>
  <c r="H21" i="18"/>
  <c r="H421" i="5" s="1"/>
  <c r="C21" i="18"/>
  <c r="C421" i="5" s="1"/>
  <c r="E21" i="18"/>
  <c r="E421" i="5" s="1"/>
  <c r="L21" i="18"/>
  <c r="L421" i="5" s="1"/>
  <c r="G21" i="18"/>
  <c r="G421" i="5" s="1"/>
  <c r="M21" i="18"/>
  <c r="M421" i="5" s="1"/>
  <c r="A22" i="18"/>
  <c r="J21" i="18"/>
  <c r="J421" i="5" s="1"/>
  <c r="I21" i="18"/>
  <c r="I421" i="5" s="1"/>
  <c r="A123" i="5"/>
  <c r="F23" i="8"/>
  <c r="F123" i="5" s="1"/>
  <c r="D23" i="8"/>
  <c r="D123" i="5" s="1"/>
  <c r="H23" i="8"/>
  <c r="H123" i="5" s="1"/>
  <c r="K23" i="8"/>
  <c r="K123" i="5" s="1"/>
  <c r="B23" i="8"/>
  <c r="B123" i="5" s="1"/>
  <c r="I23" i="8"/>
  <c r="I123" i="5" s="1"/>
  <c r="A24" i="8"/>
  <c r="G23" i="8"/>
  <c r="G123" i="5" s="1"/>
  <c r="J23" i="8"/>
  <c r="J123" i="5" s="1"/>
  <c r="M23" i="8"/>
  <c r="M123" i="5" s="1"/>
  <c r="L23" i="8"/>
  <c r="L123" i="5" s="1"/>
  <c r="E23" i="8"/>
  <c r="E123" i="5" s="1"/>
  <c r="C23" i="8"/>
  <c r="C123" i="5" s="1"/>
  <c r="L19" i="4"/>
  <c r="L19" i="5" s="1"/>
  <c r="A19" i="5"/>
  <c r="M25" i="21"/>
  <c r="M725" i="5" s="1"/>
  <c r="I25" i="21"/>
  <c r="I725" i="5" s="1"/>
  <c r="E25" i="21"/>
  <c r="E725" i="5" s="1"/>
  <c r="L25" i="21"/>
  <c r="L725" i="5" s="1"/>
  <c r="H25" i="21"/>
  <c r="H725" i="5" s="1"/>
  <c r="D25" i="21"/>
  <c r="D725" i="5" s="1"/>
  <c r="K25" i="21"/>
  <c r="K725" i="5" s="1"/>
  <c r="C25" i="21"/>
  <c r="C725" i="5" s="1"/>
  <c r="J25" i="21"/>
  <c r="J725" i="5" s="1"/>
  <c r="B25" i="21"/>
  <c r="B725" i="5" s="1"/>
  <c r="F25" i="21"/>
  <c r="F725" i="5" s="1"/>
  <c r="G25" i="21"/>
  <c r="G725" i="5" s="1"/>
  <c r="A26" i="21"/>
  <c r="A726" i="5" s="1"/>
  <c r="M24" i="19"/>
  <c r="M524" i="5" s="1"/>
  <c r="I24" i="19"/>
  <c r="I524" i="5" s="1"/>
  <c r="E24" i="19"/>
  <c r="E524" i="5" s="1"/>
  <c r="L24" i="19"/>
  <c r="L524" i="5" s="1"/>
  <c r="H24" i="19"/>
  <c r="H524" i="5" s="1"/>
  <c r="D24" i="19"/>
  <c r="D524" i="5" s="1"/>
  <c r="K24" i="19"/>
  <c r="K524" i="5" s="1"/>
  <c r="C24" i="19"/>
  <c r="C524" i="5" s="1"/>
  <c r="J24" i="19"/>
  <c r="J524" i="5" s="1"/>
  <c r="B24" i="19"/>
  <c r="B524" i="5" s="1"/>
  <c r="G24" i="19"/>
  <c r="G524" i="5" s="1"/>
  <c r="F24" i="19"/>
  <c r="F524" i="5" s="1"/>
  <c r="A25" i="19"/>
  <c r="A525" i="5" s="1"/>
  <c r="M21" i="16"/>
  <c r="M221" i="5" s="1"/>
  <c r="I21" i="16"/>
  <c r="I221" i="5" s="1"/>
  <c r="E21" i="16"/>
  <c r="E221" i="5" s="1"/>
  <c r="L21" i="16"/>
  <c r="L221" i="5" s="1"/>
  <c r="H21" i="16"/>
  <c r="H221" i="5" s="1"/>
  <c r="D21" i="16"/>
  <c r="D221" i="5" s="1"/>
  <c r="J21" i="16"/>
  <c r="J221" i="5" s="1"/>
  <c r="B21" i="16"/>
  <c r="B221" i="5" s="1"/>
  <c r="F21" i="16"/>
  <c r="F221" i="5" s="1"/>
  <c r="K21" i="16"/>
  <c r="K221" i="5" s="1"/>
  <c r="G21" i="16"/>
  <c r="G221" i="5" s="1"/>
  <c r="C21" i="16"/>
  <c r="C221" i="5" s="1"/>
  <c r="A22" i="16"/>
  <c r="A222" i="5" s="1"/>
  <c r="K19" i="4"/>
  <c r="K19" i="5" s="1"/>
  <c r="J19" i="4"/>
  <c r="J19" i="5" s="1"/>
  <c r="M19" i="4"/>
  <c r="M19" i="5" s="1"/>
  <c r="I19" i="4"/>
  <c r="I19" i="5" s="1"/>
  <c r="A20" i="4"/>
  <c r="H19" i="4"/>
  <c r="H19" i="5" s="1"/>
  <c r="F19" i="4"/>
  <c r="F19" i="5" s="1"/>
  <c r="G19" i="4"/>
  <c r="G19" i="5" s="1"/>
  <c r="D19" i="4"/>
  <c r="D19" i="5" s="1"/>
  <c r="C19" i="4"/>
  <c r="C19" i="5" s="1"/>
  <c r="B19" i="4"/>
  <c r="B19" i="5" s="1"/>
  <c r="E19" i="4"/>
  <c r="E19" i="5" s="1"/>
  <c r="A320" i="5" l="1"/>
  <c r="M20" i="17"/>
  <c r="M320" i="5" s="1"/>
  <c r="I20" i="17"/>
  <c r="I320" i="5" s="1"/>
  <c r="E20" i="17"/>
  <c r="E320" i="5" s="1"/>
  <c r="B20" i="17"/>
  <c r="B320" i="5" s="1"/>
  <c r="H20" i="17"/>
  <c r="H320" i="5" s="1"/>
  <c r="L20" i="17"/>
  <c r="L320" i="5" s="1"/>
  <c r="F20" i="17"/>
  <c r="F320" i="5" s="1"/>
  <c r="D20" i="17"/>
  <c r="D320" i="5" s="1"/>
  <c r="K20" i="17"/>
  <c r="K320" i="5" s="1"/>
  <c r="A21" i="17"/>
  <c r="G20" i="17"/>
  <c r="G320" i="5" s="1"/>
  <c r="C20" i="17"/>
  <c r="C320" i="5" s="1"/>
  <c r="J20" i="17"/>
  <c r="J320" i="5" s="1"/>
  <c r="J18" i="23"/>
  <c r="J918" i="5" s="1"/>
  <c r="I18" i="23"/>
  <c r="I918" i="5" s="1"/>
  <c r="G18" i="23"/>
  <c r="G918" i="5" s="1"/>
  <c r="F18" i="23"/>
  <c r="F918" i="5" s="1"/>
  <c r="L18" i="23"/>
  <c r="L918" i="5" s="1"/>
  <c r="B18" i="23"/>
  <c r="B918" i="5" s="1"/>
  <c r="K18" i="23"/>
  <c r="K918" i="5" s="1"/>
  <c r="A820" i="5"/>
  <c r="C20" i="22"/>
  <c r="C820" i="5" s="1"/>
  <c r="H20" i="22"/>
  <c r="H820" i="5" s="1"/>
  <c r="M20" i="22"/>
  <c r="M820" i="5" s="1"/>
  <c r="A21" i="22"/>
  <c r="I20" i="22"/>
  <c r="I820" i="5" s="1"/>
  <c r="D20" i="22"/>
  <c r="D820" i="5" s="1"/>
  <c r="E20" i="22"/>
  <c r="E820" i="5" s="1"/>
  <c r="L20" i="22"/>
  <c r="L820" i="5" s="1"/>
  <c r="G20" i="22"/>
  <c r="G820" i="5" s="1"/>
  <c r="B20" i="22"/>
  <c r="B820" i="5" s="1"/>
  <c r="F20" i="22"/>
  <c r="F820" i="5" s="1"/>
  <c r="J20" i="22"/>
  <c r="J820" i="5" s="1"/>
  <c r="K20" i="22"/>
  <c r="K820" i="5" s="1"/>
  <c r="M18" i="23"/>
  <c r="M918" i="5" s="1"/>
  <c r="H18" i="23"/>
  <c r="H918" i="5" s="1"/>
  <c r="C18" i="23"/>
  <c r="C918" i="5" s="1"/>
  <c r="E18" i="23"/>
  <c r="E918" i="5" s="1"/>
  <c r="D18" i="23"/>
  <c r="D918" i="5" s="1"/>
  <c r="A19" i="23"/>
  <c r="A623" i="5"/>
  <c r="M23" i="20"/>
  <c r="M623" i="5" s="1"/>
  <c r="F23" i="20"/>
  <c r="F623" i="5" s="1"/>
  <c r="E23" i="20"/>
  <c r="E623" i="5" s="1"/>
  <c r="K23" i="20"/>
  <c r="K623" i="5" s="1"/>
  <c r="H23" i="20"/>
  <c r="H623" i="5" s="1"/>
  <c r="J23" i="20"/>
  <c r="J623" i="5" s="1"/>
  <c r="A24" i="20"/>
  <c r="G23" i="20"/>
  <c r="G623" i="5" s="1"/>
  <c r="D23" i="20"/>
  <c r="D623" i="5" s="1"/>
  <c r="B23" i="20"/>
  <c r="B623" i="5" s="1"/>
  <c r="C23" i="20"/>
  <c r="C623" i="5" s="1"/>
  <c r="L23" i="20"/>
  <c r="L623" i="5" s="1"/>
  <c r="I23" i="20"/>
  <c r="I623" i="5" s="1"/>
  <c r="A422" i="5"/>
  <c r="G22" i="18"/>
  <c r="G422" i="5" s="1"/>
  <c r="B22" i="18"/>
  <c r="B422" i="5" s="1"/>
  <c r="D22" i="18"/>
  <c r="D422" i="5" s="1"/>
  <c r="K22" i="18"/>
  <c r="K422" i="5" s="1"/>
  <c r="C22" i="18"/>
  <c r="C422" i="5" s="1"/>
  <c r="E22" i="18"/>
  <c r="E422" i="5" s="1"/>
  <c r="A23" i="18"/>
  <c r="J22" i="18"/>
  <c r="J422" i="5" s="1"/>
  <c r="L22" i="18"/>
  <c r="L422" i="5" s="1"/>
  <c r="I22" i="18"/>
  <c r="I422" i="5" s="1"/>
  <c r="M22" i="18"/>
  <c r="M422" i="5" s="1"/>
  <c r="F22" i="18"/>
  <c r="F422" i="5" s="1"/>
  <c r="H22" i="18"/>
  <c r="H422" i="5" s="1"/>
  <c r="A124" i="5"/>
  <c r="J24" i="8"/>
  <c r="J124" i="5" s="1"/>
  <c r="D24" i="8"/>
  <c r="D124" i="5" s="1"/>
  <c r="L24" i="8"/>
  <c r="L124" i="5" s="1"/>
  <c r="A25" i="8"/>
  <c r="I24" i="8"/>
  <c r="I124" i="5" s="1"/>
  <c r="C24" i="8"/>
  <c r="C124" i="5" s="1"/>
  <c r="E24" i="8"/>
  <c r="E124" i="5" s="1"/>
  <c r="F24" i="8"/>
  <c r="F124" i="5" s="1"/>
  <c r="M24" i="8"/>
  <c r="M124" i="5" s="1"/>
  <c r="G24" i="8"/>
  <c r="G124" i="5" s="1"/>
  <c r="B24" i="8"/>
  <c r="B124" i="5" s="1"/>
  <c r="H24" i="8"/>
  <c r="H124" i="5" s="1"/>
  <c r="K24" i="8"/>
  <c r="K124" i="5" s="1"/>
  <c r="L20" i="4"/>
  <c r="L20" i="5" s="1"/>
  <c r="A20" i="5"/>
  <c r="L26" i="21"/>
  <c r="L726" i="5" s="1"/>
  <c r="H26" i="21"/>
  <c r="H726" i="5" s="1"/>
  <c r="D26" i="21"/>
  <c r="D726" i="5" s="1"/>
  <c r="K26" i="21"/>
  <c r="K726" i="5" s="1"/>
  <c r="G26" i="21"/>
  <c r="G726" i="5" s="1"/>
  <c r="C26" i="21"/>
  <c r="C726" i="5" s="1"/>
  <c r="F26" i="21"/>
  <c r="F726" i="5" s="1"/>
  <c r="M26" i="21"/>
  <c r="M726" i="5" s="1"/>
  <c r="E26" i="21"/>
  <c r="E726" i="5" s="1"/>
  <c r="I26" i="21"/>
  <c r="I726" i="5" s="1"/>
  <c r="J26" i="21"/>
  <c r="J726" i="5" s="1"/>
  <c r="B26" i="21"/>
  <c r="B726" i="5" s="1"/>
  <c r="A27" i="21"/>
  <c r="A727" i="5" s="1"/>
  <c r="L25" i="19"/>
  <c r="L525" i="5" s="1"/>
  <c r="H25" i="19"/>
  <c r="H525" i="5" s="1"/>
  <c r="D25" i="19"/>
  <c r="D525" i="5" s="1"/>
  <c r="K25" i="19"/>
  <c r="K525" i="5" s="1"/>
  <c r="G25" i="19"/>
  <c r="G525" i="5" s="1"/>
  <c r="C25" i="19"/>
  <c r="C525" i="5" s="1"/>
  <c r="F25" i="19"/>
  <c r="F525" i="5" s="1"/>
  <c r="M25" i="19"/>
  <c r="M525" i="5" s="1"/>
  <c r="E25" i="19"/>
  <c r="E525" i="5" s="1"/>
  <c r="B25" i="19"/>
  <c r="B525" i="5" s="1"/>
  <c r="J25" i="19"/>
  <c r="J525" i="5" s="1"/>
  <c r="I25" i="19"/>
  <c r="I525" i="5" s="1"/>
  <c r="A26" i="19"/>
  <c r="A526" i="5" s="1"/>
  <c r="M22" i="16"/>
  <c r="M222" i="5" s="1"/>
  <c r="L22" i="16"/>
  <c r="L222" i="5" s="1"/>
  <c r="H22" i="16"/>
  <c r="H222" i="5" s="1"/>
  <c r="D22" i="16"/>
  <c r="D222" i="5" s="1"/>
  <c r="K22" i="16"/>
  <c r="K222" i="5" s="1"/>
  <c r="G22" i="16"/>
  <c r="G222" i="5" s="1"/>
  <c r="C22" i="16"/>
  <c r="C222" i="5" s="1"/>
  <c r="E22" i="16"/>
  <c r="E222" i="5" s="1"/>
  <c r="I22" i="16"/>
  <c r="I222" i="5" s="1"/>
  <c r="J22" i="16"/>
  <c r="J222" i="5" s="1"/>
  <c r="B22" i="16"/>
  <c r="B222" i="5" s="1"/>
  <c r="F22" i="16"/>
  <c r="F222" i="5" s="1"/>
  <c r="A23" i="16"/>
  <c r="A223" i="5" s="1"/>
  <c r="M20" i="4"/>
  <c r="M20" i="5" s="1"/>
  <c r="K20" i="4"/>
  <c r="K20" i="5" s="1"/>
  <c r="J20" i="4"/>
  <c r="J20" i="5" s="1"/>
  <c r="I20" i="4"/>
  <c r="I20" i="5" s="1"/>
  <c r="A21" i="4"/>
  <c r="H20" i="4"/>
  <c r="H20" i="5" s="1"/>
  <c r="G20" i="4"/>
  <c r="G20" i="5" s="1"/>
  <c r="E20" i="4"/>
  <c r="E20" i="5" s="1"/>
  <c r="C20" i="4"/>
  <c r="C20" i="5" s="1"/>
  <c r="B20" i="4"/>
  <c r="B20" i="5" s="1"/>
  <c r="F20" i="4"/>
  <c r="F20" i="5" s="1"/>
  <c r="D20" i="4"/>
  <c r="D20" i="5" s="1"/>
  <c r="A321" i="5" l="1"/>
  <c r="C21" i="17"/>
  <c r="C321" i="5" s="1"/>
  <c r="G21" i="17"/>
  <c r="G321" i="5" s="1"/>
  <c r="L21" i="17"/>
  <c r="L321" i="5" s="1"/>
  <c r="D21" i="17"/>
  <c r="D321" i="5" s="1"/>
  <c r="A22" i="17"/>
  <c r="J21" i="17"/>
  <c r="J321" i="5" s="1"/>
  <c r="I21" i="17"/>
  <c r="I321" i="5" s="1"/>
  <c r="B21" i="17"/>
  <c r="B321" i="5" s="1"/>
  <c r="F21" i="17"/>
  <c r="F321" i="5" s="1"/>
  <c r="M21" i="17"/>
  <c r="M321" i="5" s="1"/>
  <c r="K21" i="17"/>
  <c r="K321" i="5" s="1"/>
  <c r="E21" i="17"/>
  <c r="E321" i="5" s="1"/>
  <c r="H21" i="17"/>
  <c r="H321" i="5" s="1"/>
  <c r="A821" i="5"/>
  <c r="E21" i="22"/>
  <c r="E821" i="5" s="1"/>
  <c r="G21" i="22"/>
  <c r="G821" i="5" s="1"/>
  <c r="I21" i="22"/>
  <c r="I821" i="5" s="1"/>
  <c r="K21" i="22"/>
  <c r="K821" i="5" s="1"/>
  <c r="M21" i="22"/>
  <c r="M821" i="5" s="1"/>
  <c r="J21" i="22"/>
  <c r="J821" i="5" s="1"/>
  <c r="F21" i="22"/>
  <c r="F821" i="5" s="1"/>
  <c r="C21" i="22"/>
  <c r="C821" i="5" s="1"/>
  <c r="D21" i="22"/>
  <c r="D821" i="5" s="1"/>
  <c r="B21" i="22"/>
  <c r="B821" i="5" s="1"/>
  <c r="L21" i="22"/>
  <c r="L821" i="5" s="1"/>
  <c r="A22" i="22"/>
  <c r="H21" i="22"/>
  <c r="H821" i="5" s="1"/>
  <c r="A919" i="5"/>
  <c r="G19" i="23"/>
  <c r="G919" i="5" s="1"/>
  <c r="C19" i="23"/>
  <c r="C919" i="5" s="1"/>
  <c r="J19" i="23"/>
  <c r="J919" i="5" s="1"/>
  <c r="F19" i="23"/>
  <c r="F919" i="5" s="1"/>
  <c r="B19" i="23"/>
  <c r="B919" i="5" s="1"/>
  <c r="M19" i="23"/>
  <c r="M919" i="5" s="1"/>
  <c r="I19" i="23"/>
  <c r="I919" i="5" s="1"/>
  <c r="E19" i="23"/>
  <c r="E919" i="5" s="1"/>
  <c r="D19" i="23"/>
  <c r="D919" i="5" s="1"/>
  <c r="L19" i="23"/>
  <c r="L919" i="5" s="1"/>
  <c r="H19" i="23"/>
  <c r="H919" i="5" s="1"/>
  <c r="K19" i="23"/>
  <c r="K919" i="5" s="1"/>
  <c r="A20" i="23"/>
  <c r="A624" i="5"/>
  <c r="J24" i="20"/>
  <c r="J624" i="5" s="1"/>
  <c r="E24" i="20"/>
  <c r="E624" i="5" s="1"/>
  <c r="L24" i="20"/>
  <c r="L624" i="5" s="1"/>
  <c r="A25" i="20"/>
  <c r="F24" i="20"/>
  <c r="F624" i="5" s="1"/>
  <c r="I24" i="20"/>
  <c r="I624" i="5" s="1"/>
  <c r="G24" i="20"/>
  <c r="G624" i="5" s="1"/>
  <c r="B24" i="20"/>
  <c r="B624" i="5" s="1"/>
  <c r="D24" i="20"/>
  <c r="D624" i="5" s="1"/>
  <c r="M24" i="20"/>
  <c r="M624" i="5" s="1"/>
  <c r="K24" i="20"/>
  <c r="K624" i="5" s="1"/>
  <c r="H24" i="20"/>
  <c r="H624" i="5" s="1"/>
  <c r="C24" i="20"/>
  <c r="C624" i="5" s="1"/>
  <c r="A423" i="5"/>
  <c r="F23" i="18"/>
  <c r="F423" i="5" s="1"/>
  <c r="E23" i="18"/>
  <c r="E423" i="5" s="1"/>
  <c r="L23" i="18"/>
  <c r="L423" i="5" s="1"/>
  <c r="B23" i="18"/>
  <c r="B423" i="5" s="1"/>
  <c r="H23" i="18"/>
  <c r="H423" i="5" s="1"/>
  <c r="K23" i="18"/>
  <c r="K423" i="5" s="1"/>
  <c r="M23" i="18"/>
  <c r="M423" i="5" s="1"/>
  <c r="G23" i="18"/>
  <c r="G423" i="5" s="1"/>
  <c r="C23" i="18"/>
  <c r="C423" i="5" s="1"/>
  <c r="J23" i="18"/>
  <c r="J423" i="5" s="1"/>
  <c r="I23" i="18"/>
  <c r="I423" i="5" s="1"/>
  <c r="D23" i="18"/>
  <c r="D423" i="5" s="1"/>
  <c r="A24" i="18"/>
  <c r="A125" i="5"/>
  <c r="E25" i="8"/>
  <c r="E125" i="5" s="1"/>
  <c r="K25" i="8"/>
  <c r="K125" i="5" s="1"/>
  <c r="H25" i="8"/>
  <c r="H125" i="5" s="1"/>
  <c r="B25" i="8"/>
  <c r="B125" i="5" s="1"/>
  <c r="L25" i="8"/>
  <c r="L125" i="5" s="1"/>
  <c r="F25" i="8"/>
  <c r="F125" i="5" s="1"/>
  <c r="C25" i="8"/>
  <c r="C125" i="5" s="1"/>
  <c r="M25" i="8"/>
  <c r="M125" i="5" s="1"/>
  <c r="G25" i="8"/>
  <c r="G125" i="5" s="1"/>
  <c r="J25" i="8"/>
  <c r="J125" i="5" s="1"/>
  <c r="A26" i="8"/>
  <c r="I25" i="8"/>
  <c r="I125" i="5" s="1"/>
  <c r="D25" i="8"/>
  <c r="D125" i="5" s="1"/>
  <c r="L21" i="4"/>
  <c r="L21" i="5" s="1"/>
  <c r="A21" i="5"/>
  <c r="K27" i="21"/>
  <c r="K727" i="5" s="1"/>
  <c r="G27" i="21"/>
  <c r="G727" i="5" s="1"/>
  <c r="C27" i="21"/>
  <c r="C727" i="5" s="1"/>
  <c r="J27" i="21"/>
  <c r="J727" i="5" s="1"/>
  <c r="F27" i="21"/>
  <c r="F727" i="5" s="1"/>
  <c r="B27" i="21"/>
  <c r="B727" i="5" s="1"/>
  <c r="I27" i="21"/>
  <c r="I727" i="5" s="1"/>
  <c r="H27" i="21"/>
  <c r="H727" i="5" s="1"/>
  <c r="L27" i="21"/>
  <c r="L727" i="5" s="1"/>
  <c r="M27" i="21"/>
  <c r="M727" i="5" s="1"/>
  <c r="E27" i="21"/>
  <c r="E727" i="5" s="1"/>
  <c r="D27" i="21"/>
  <c r="D727" i="5" s="1"/>
  <c r="A28" i="21"/>
  <c r="A728" i="5" s="1"/>
  <c r="K26" i="19"/>
  <c r="K526" i="5" s="1"/>
  <c r="G26" i="19"/>
  <c r="G526" i="5" s="1"/>
  <c r="C26" i="19"/>
  <c r="C526" i="5" s="1"/>
  <c r="J26" i="19"/>
  <c r="J526" i="5" s="1"/>
  <c r="F26" i="19"/>
  <c r="F526" i="5" s="1"/>
  <c r="B26" i="19"/>
  <c r="B526" i="5" s="1"/>
  <c r="I26" i="19"/>
  <c r="I526" i="5" s="1"/>
  <c r="H26" i="19"/>
  <c r="H526" i="5" s="1"/>
  <c r="E26" i="19"/>
  <c r="E526" i="5" s="1"/>
  <c r="M26" i="19"/>
  <c r="M526" i="5" s="1"/>
  <c r="L26" i="19"/>
  <c r="L526" i="5" s="1"/>
  <c r="D26" i="19"/>
  <c r="D526" i="5" s="1"/>
  <c r="A27" i="19"/>
  <c r="A527" i="5" s="1"/>
  <c r="L23" i="16"/>
  <c r="L223" i="5" s="1"/>
  <c r="H23" i="16"/>
  <c r="H223" i="5" s="1"/>
  <c r="D23" i="16"/>
  <c r="D223" i="5" s="1"/>
  <c r="J23" i="16"/>
  <c r="J223" i="5" s="1"/>
  <c r="E23" i="16"/>
  <c r="E223" i="5" s="1"/>
  <c r="I23" i="16"/>
  <c r="I223" i="5" s="1"/>
  <c r="C23" i="16"/>
  <c r="C223" i="5" s="1"/>
  <c r="K23" i="16"/>
  <c r="K223" i="5" s="1"/>
  <c r="B23" i="16"/>
  <c r="B223" i="5" s="1"/>
  <c r="G23" i="16"/>
  <c r="G223" i="5" s="1"/>
  <c r="F23" i="16"/>
  <c r="F223" i="5" s="1"/>
  <c r="M23" i="16"/>
  <c r="M223" i="5" s="1"/>
  <c r="A24" i="16"/>
  <c r="A224" i="5" s="1"/>
  <c r="M21" i="4"/>
  <c r="M21" i="5" s="1"/>
  <c r="K21" i="4"/>
  <c r="K21" i="5" s="1"/>
  <c r="J21" i="4"/>
  <c r="J21" i="5" s="1"/>
  <c r="I21" i="4"/>
  <c r="I21" i="5" s="1"/>
  <c r="A22" i="4"/>
  <c r="H21" i="4"/>
  <c r="H21" i="5" s="1"/>
  <c r="E21" i="4"/>
  <c r="E21" i="5" s="1"/>
  <c r="C21" i="4"/>
  <c r="C21" i="5" s="1"/>
  <c r="F21" i="4"/>
  <c r="F21" i="5" s="1"/>
  <c r="D21" i="4"/>
  <c r="D21" i="5" s="1"/>
  <c r="G21" i="4"/>
  <c r="G21" i="5" s="1"/>
  <c r="B21" i="4"/>
  <c r="B21" i="5" s="1"/>
  <c r="A322" i="5" l="1"/>
  <c r="J22" i="17"/>
  <c r="J322" i="5" s="1"/>
  <c r="G22" i="17"/>
  <c r="G322" i="5" s="1"/>
  <c r="C22" i="17"/>
  <c r="C322" i="5" s="1"/>
  <c r="M22" i="17"/>
  <c r="M322" i="5" s="1"/>
  <c r="A23" i="17"/>
  <c r="I22" i="17"/>
  <c r="I322" i="5" s="1"/>
  <c r="D22" i="17"/>
  <c r="D322" i="5" s="1"/>
  <c r="E22" i="17"/>
  <c r="E322" i="5" s="1"/>
  <c r="H22" i="17"/>
  <c r="H322" i="5" s="1"/>
  <c r="L22" i="17"/>
  <c r="L322" i="5" s="1"/>
  <c r="B22" i="17"/>
  <c r="B322" i="5" s="1"/>
  <c r="K22" i="17"/>
  <c r="K322" i="5" s="1"/>
  <c r="F22" i="17"/>
  <c r="F322" i="5" s="1"/>
  <c r="A822" i="5"/>
  <c r="F22" i="22"/>
  <c r="F822" i="5" s="1"/>
  <c r="E22" i="22"/>
  <c r="E822" i="5" s="1"/>
  <c r="J22" i="22"/>
  <c r="J822" i="5" s="1"/>
  <c r="D22" i="22"/>
  <c r="D822" i="5" s="1"/>
  <c r="L22" i="22"/>
  <c r="L822" i="5" s="1"/>
  <c r="K22" i="22"/>
  <c r="K822" i="5" s="1"/>
  <c r="A23" i="22"/>
  <c r="G22" i="22"/>
  <c r="G822" i="5" s="1"/>
  <c r="C22" i="22"/>
  <c r="C822" i="5" s="1"/>
  <c r="M22" i="22"/>
  <c r="M822" i="5" s="1"/>
  <c r="H22" i="22"/>
  <c r="H822" i="5" s="1"/>
  <c r="B22" i="22"/>
  <c r="B822" i="5" s="1"/>
  <c r="I22" i="22"/>
  <c r="I822" i="5" s="1"/>
  <c r="A920" i="5"/>
  <c r="K20" i="23"/>
  <c r="K920" i="5" s="1"/>
  <c r="J20" i="23"/>
  <c r="J920" i="5" s="1"/>
  <c r="A21" i="23"/>
  <c r="F20" i="23"/>
  <c r="F920" i="5" s="1"/>
  <c r="B20" i="23"/>
  <c r="B920" i="5" s="1"/>
  <c r="M20" i="23"/>
  <c r="M920" i="5" s="1"/>
  <c r="I20" i="23"/>
  <c r="I920" i="5" s="1"/>
  <c r="G20" i="23"/>
  <c r="G920" i="5" s="1"/>
  <c r="E20" i="23"/>
  <c r="E920" i="5" s="1"/>
  <c r="L20" i="23"/>
  <c r="L920" i="5" s="1"/>
  <c r="H20" i="23"/>
  <c r="H920" i="5" s="1"/>
  <c r="D20" i="23"/>
  <c r="D920" i="5" s="1"/>
  <c r="C20" i="23"/>
  <c r="C920" i="5" s="1"/>
  <c r="A625" i="5"/>
  <c r="F25" i="20"/>
  <c r="F625" i="5" s="1"/>
  <c r="E25" i="20"/>
  <c r="E625" i="5" s="1"/>
  <c r="C25" i="20"/>
  <c r="C625" i="5" s="1"/>
  <c r="B25" i="20"/>
  <c r="B625" i="5" s="1"/>
  <c r="L25" i="20"/>
  <c r="L625" i="5" s="1"/>
  <c r="H25" i="20"/>
  <c r="H625" i="5" s="1"/>
  <c r="M25" i="20"/>
  <c r="M625" i="5" s="1"/>
  <c r="D25" i="20"/>
  <c r="D625" i="5" s="1"/>
  <c r="G25" i="20"/>
  <c r="G625" i="5" s="1"/>
  <c r="J25" i="20"/>
  <c r="J625" i="5" s="1"/>
  <c r="I25" i="20"/>
  <c r="I625" i="5" s="1"/>
  <c r="K25" i="20"/>
  <c r="K625" i="5" s="1"/>
  <c r="A26" i="20"/>
  <c r="A126" i="5"/>
  <c r="H26" i="8"/>
  <c r="H126" i="5" s="1"/>
  <c r="B26" i="8"/>
  <c r="B126" i="5" s="1"/>
  <c r="D26" i="8"/>
  <c r="D126" i="5" s="1"/>
  <c r="C26" i="8"/>
  <c r="C126" i="5" s="1"/>
  <c r="K26" i="8"/>
  <c r="K126" i="5" s="1"/>
  <c r="J26" i="8"/>
  <c r="J126" i="5" s="1"/>
  <c r="G26" i="8"/>
  <c r="G126" i="5" s="1"/>
  <c r="F26" i="8"/>
  <c r="F126" i="5" s="1"/>
  <c r="I26" i="8"/>
  <c r="I126" i="5" s="1"/>
  <c r="L26" i="8"/>
  <c r="L126" i="5" s="1"/>
  <c r="E26" i="8"/>
  <c r="E126" i="5" s="1"/>
  <c r="M26" i="8"/>
  <c r="M126" i="5" s="1"/>
  <c r="A27" i="8"/>
  <c r="A424" i="5"/>
  <c r="I24" i="18"/>
  <c r="I424" i="5" s="1"/>
  <c r="D24" i="18"/>
  <c r="D424" i="5" s="1"/>
  <c r="B24" i="18"/>
  <c r="B424" i="5" s="1"/>
  <c r="E24" i="18"/>
  <c r="E424" i="5" s="1"/>
  <c r="K24" i="18"/>
  <c r="K424" i="5" s="1"/>
  <c r="G24" i="18"/>
  <c r="G424" i="5" s="1"/>
  <c r="L24" i="18"/>
  <c r="L424" i="5" s="1"/>
  <c r="C24" i="18"/>
  <c r="C424" i="5" s="1"/>
  <c r="F24" i="18"/>
  <c r="F424" i="5" s="1"/>
  <c r="M24" i="18"/>
  <c r="M424" i="5" s="1"/>
  <c r="H24" i="18"/>
  <c r="H424" i="5" s="1"/>
  <c r="J24" i="18"/>
  <c r="J424" i="5" s="1"/>
  <c r="A25" i="18"/>
  <c r="L22" i="4"/>
  <c r="L22" i="5" s="1"/>
  <c r="A22" i="5"/>
  <c r="J28" i="21"/>
  <c r="J728" i="5" s="1"/>
  <c r="F28" i="21"/>
  <c r="F728" i="5" s="1"/>
  <c r="B28" i="21"/>
  <c r="B728" i="5" s="1"/>
  <c r="M28" i="21"/>
  <c r="M728" i="5" s="1"/>
  <c r="I28" i="21"/>
  <c r="I728" i="5" s="1"/>
  <c r="E28" i="21"/>
  <c r="E728" i="5" s="1"/>
  <c r="L28" i="21"/>
  <c r="L728" i="5" s="1"/>
  <c r="D28" i="21"/>
  <c r="D728" i="5" s="1"/>
  <c r="K28" i="21"/>
  <c r="K728" i="5" s="1"/>
  <c r="C28" i="21"/>
  <c r="C728" i="5" s="1"/>
  <c r="H28" i="21"/>
  <c r="H728" i="5" s="1"/>
  <c r="G28" i="21"/>
  <c r="G728" i="5" s="1"/>
  <c r="A29" i="21"/>
  <c r="A729" i="5" s="1"/>
  <c r="J27" i="19"/>
  <c r="J527" i="5" s="1"/>
  <c r="F27" i="19"/>
  <c r="F527" i="5" s="1"/>
  <c r="B27" i="19"/>
  <c r="B527" i="5" s="1"/>
  <c r="M27" i="19"/>
  <c r="M527" i="5" s="1"/>
  <c r="I27" i="19"/>
  <c r="I527" i="5" s="1"/>
  <c r="E27" i="19"/>
  <c r="E527" i="5" s="1"/>
  <c r="L27" i="19"/>
  <c r="L527" i="5" s="1"/>
  <c r="D27" i="19"/>
  <c r="D527" i="5" s="1"/>
  <c r="K27" i="19"/>
  <c r="K527" i="5" s="1"/>
  <c r="C27" i="19"/>
  <c r="C527" i="5" s="1"/>
  <c r="H27" i="19"/>
  <c r="H527" i="5" s="1"/>
  <c r="G27" i="19"/>
  <c r="G527" i="5" s="1"/>
  <c r="A28" i="19"/>
  <c r="A528" i="5" s="1"/>
  <c r="K24" i="16"/>
  <c r="K224" i="5" s="1"/>
  <c r="G24" i="16"/>
  <c r="G224" i="5" s="1"/>
  <c r="C24" i="16"/>
  <c r="C224" i="5" s="1"/>
  <c r="M24" i="16"/>
  <c r="M224" i="5" s="1"/>
  <c r="H24" i="16"/>
  <c r="H224" i="5" s="1"/>
  <c r="B24" i="16"/>
  <c r="B224" i="5" s="1"/>
  <c r="L24" i="16"/>
  <c r="L224" i="5" s="1"/>
  <c r="F24" i="16"/>
  <c r="F224" i="5" s="1"/>
  <c r="I24" i="16"/>
  <c r="I224" i="5" s="1"/>
  <c r="D24" i="16"/>
  <c r="D224" i="5" s="1"/>
  <c r="E24" i="16"/>
  <c r="E224" i="5" s="1"/>
  <c r="J24" i="16"/>
  <c r="J224" i="5" s="1"/>
  <c r="A25" i="16"/>
  <c r="A225" i="5" s="1"/>
  <c r="M22" i="4"/>
  <c r="M22" i="5" s="1"/>
  <c r="K22" i="4"/>
  <c r="K22" i="5" s="1"/>
  <c r="J22" i="4"/>
  <c r="J22" i="5" s="1"/>
  <c r="I22" i="4"/>
  <c r="I22" i="5" s="1"/>
  <c r="A23" i="4"/>
  <c r="E22" i="4"/>
  <c r="E22" i="5" s="1"/>
  <c r="D22" i="4"/>
  <c r="D22" i="5" s="1"/>
  <c r="C22" i="4"/>
  <c r="C22" i="5" s="1"/>
  <c r="B22" i="4"/>
  <c r="B22" i="5" s="1"/>
  <c r="F22" i="4"/>
  <c r="F22" i="5" s="1"/>
  <c r="G22" i="4"/>
  <c r="G22" i="5" s="1"/>
  <c r="H22" i="4"/>
  <c r="H22" i="5" s="1"/>
  <c r="A323" i="5" l="1"/>
  <c r="E23" i="17"/>
  <c r="E323" i="5" s="1"/>
  <c r="F23" i="17"/>
  <c r="F323" i="5" s="1"/>
  <c r="L23" i="17"/>
  <c r="L323" i="5" s="1"/>
  <c r="B23" i="17"/>
  <c r="B323" i="5" s="1"/>
  <c r="K23" i="17"/>
  <c r="K323" i="5" s="1"/>
  <c r="J23" i="17"/>
  <c r="J323" i="5" s="1"/>
  <c r="A24" i="17"/>
  <c r="D23" i="17"/>
  <c r="D323" i="5" s="1"/>
  <c r="I23" i="17"/>
  <c r="I323" i="5" s="1"/>
  <c r="M23" i="17"/>
  <c r="M323" i="5" s="1"/>
  <c r="H23" i="17"/>
  <c r="H323" i="5" s="1"/>
  <c r="G23" i="17"/>
  <c r="G323" i="5" s="1"/>
  <c r="C23" i="17"/>
  <c r="C323" i="5" s="1"/>
  <c r="A823" i="5"/>
  <c r="J23" i="22"/>
  <c r="J823" i="5" s="1"/>
  <c r="A24" i="22"/>
  <c r="F23" i="22"/>
  <c r="F823" i="5" s="1"/>
  <c r="B23" i="22"/>
  <c r="B823" i="5" s="1"/>
  <c r="G23" i="22"/>
  <c r="G823" i="5" s="1"/>
  <c r="K23" i="22"/>
  <c r="K823" i="5" s="1"/>
  <c r="E23" i="22"/>
  <c r="E823" i="5" s="1"/>
  <c r="I23" i="22"/>
  <c r="I823" i="5" s="1"/>
  <c r="C23" i="22"/>
  <c r="C823" i="5" s="1"/>
  <c r="L23" i="22"/>
  <c r="L823" i="5" s="1"/>
  <c r="M23" i="22"/>
  <c r="M823" i="5" s="1"/>
  <c r="D23" i="22"/>
  <c r="D823" i="5" s="1"/>
  <c r="H23" i="22"/>
  <c r="H823" i="5" s="1"/>
  <c r="A25" i="22"/>
  <c r="A825" i="5" s="1"/>
  <c r="A921" i="5"/>
  <c r="E21" i="23"/>
  <c r="E921" i="5" s="1"/>
  <c r="L21" i="23"/>
  <c r="L921" i="5" s="1"/>
  <c r="H21" i="23"/>
  <c r="H921" i="5" s="1"/>
  <c r="D21" i="23"/>
  <c r="D921" i="5" s="1"/>
  <c r="B21" i="23"/>
  <c r="B921" i="5" s="1"/>
  <c r="K21" i="23"/>
  <c r="K921" i="5" s="1"/>
  <c r="G21" i="23"/>
  <c r="G921" i="5" s="1"/>
  <c r="C21" i="23"/>
  <c r="C921" i="5" s="1"/>
  <c r="J21" i="23"/>
  <c r="J921" i="5" s="1"/>
  <c r="F21" i="23"/>
  <c r="F921" i="5" s="1"/>
  <c r="M21" i="23"/>
  <c r="M921" i="5" s="1"/>
  <c r="A22" i="23"/>
  <c r="I21" i="23"/>
  <c r="I921" i="5" s="1"/>
  <c r="A626" i="5"/>
  <c r="I26" i="20"/>
  <c r="I626" i="5" s="1"/>
  <c r="D26" i="20"/>
  <c r="D626" i="5" s="1"/>
  <c r="B26" i="20"/>
  <c r="B626" i="5" s="1"/>
  <c r="E26" i="20"/>
  <c r="E626" i="5" s="1"/>
  <c r="G26" i="20"/>
  <c r="G626" i="5" s="1"/>
  <c r="J26" i="20"/>
  <c r="J626" i="5" s="1"/>
  <c r="L26" i="20"/>
  <c r="L626" i="5" s="1"/>
  <c r="F26" i="20"/>
  <c r="F626" i="5" s="1"/>
  <c r="C26" i="20"/>
  <c r="C626" i="5" s="1"/>
  <c r="M26" i="20"/>
  <c r="M626" i="5" s="1"/>
  <c r="H26" i="20"/>
  <c r="H626" i="5" s="1"/>
  <c r="K26" i="20"/>
  <c r="K626" i="5" s="1"/>
  <c r="A27" i="20"/>
  <c r="A425" i="5"/>
  <c r="H25" i="18"/>
  <c r="H425" i="5" s="1"/>
  <c r="C25" i="18"/>
  <c r="C425" i="5" s="1"/>
  <c r="J25" i="18"/>
  <c r="J425" i="5" s="1"/>
  <c r="L25" i="18"/>
  <c r="L425" i="5" s="1"/>
  <c r="G25" i="18"/>
  <c r="G425" i="5" s="1"/>
  <c r="E25" i="18"/>
  <c r="E425" i="5" s="1"/>
  <c r="A26" i="18"/>
  <c r="D25" i="18"/>
  <c r="D425" i="5" s="1"/>
  <c r="F25" i="18"/>
  <c r="F425" i="5" s="1"/>
  <c r="B25" i="18"/>
  <c r="B425" i="5" s="1"/>
  <c r="K25" i="18"/>
  <c r="K425" i="5" s="1"/>
  <c r="M25" i="18"/>
  <c r="M425" i="5" s="1"/>
  <c r="I25" i="18"/>
  <c r="I425" i="5" s="1"/>
  <c r="A127" i="5"/>
  <c r="C27" i="8"/>
  <c r="C127" i="5" s="1"/>
  <c r="L27" i="8"/>
  <c r="L127" i="5" s="1"/>
  <c r="I27" i="8"/>
  <c r="I127" i="5" s="1"/>
  <c r="M27" i="8"/>
  <c r="M127" i="5" s="1"/>
  <c r="F27" i="8"/>
  <c r="F127" i="5" s="1"/>
  <c r="D27" i="8"/>
  <c r="D127" i="5" s="1"/>
  <c r="K27" i="8"/>
  <c r="K127" i="5" s="1"/>
  <c r="H27" i="8"/>
  <c r="H127" i="5" s="1"/>
  <c r="E27" i="8"/>
  <c r="E127" i="5" s="1"/>
  <c r="A28" i="8"/>
  <c r="G27" i="8"/>
  <c r="G127" i="5" s="1"/>
  <c r="B27" i="8"/>
  <c r="B127" i="5" s="1"/>
  <c r="J27" i="8"/>
  <c r="J127" i="5" s="1"/>
  <c r="L23" i="4"/>
  <c r="L23" i="5" s="1"/>
  <c r="A23" i="5"/>
  <c r="M29" i="21"/>
  <c r="M729" i="5" s="1"/>
  <c r="I29" i="21"/>
  <c r="I729" i="5" s="1"/>
  <c r="E29" i="21"/>
  <c r="E729" i="5" s="1"/>
  <c r="L29" i="21"/>
  <c r="L729" i="5" s="1"/>
  <c r="H29" i="21"/>
  <c r="H729" i="5" s="1"/>
  <c r="D29" i="21"/>
  <c r="D729" i="5" s="1"/>
  <c r="G29" i="21"/>
  <c r="G729" i="5" s="1"/>
  <c r="F29" i="21"/>
  <c r="F729" i="5" s="1"/>
  <c r="B29" i="21"/>
  <c r="B729" i="5" s="1"/>
  <c r="C29" i="21"/>
  <c r="C729" i="5" s="1"/>
  <c r="K29" i="21"/>
  <c r="K729" i="5" s="1"/>
  <c r="J29" i="21"/>
  <c r="J729" i="5" s="1"/>
  <c r="A30" i="21"/>
  <c r="A730" i="5" s="1"/>
  <c r="M28" i="19"/>
  <c r="M528" i="5" s="1"/>
  <c r="I28" i="19"/>
  <c r="I528" i="5" s="1"/>
  <c r="E28" i="19"/>
  <c r="E528" i="5" s="1"/>
  <c r="L28" i="19"/>
  <c r="L528" i="5" s="1"/>
  <c r="H28" i="19"/>
  <c r="H528" i="5" s="1"/>
  <c r="D28" i="19"/>
  <c r="D528" i="5" s="1"/>
  <c r="G28" i="19"/>
  <c r="G528" i="5" s="1"/>
  <c r="F28" i="19"/>
  <c r="F528" i="5" s="1"/>
  <c r="K28" i="19"/>
  <c r="K528" i="5" s="1"/>
  <c r="C28" i="19"/>
  <c r="C528" i="5" s="1"/>
  <c r="B28" i="19"/>
  <c r="B528" i="5" s="1"/>
  <c r="J28" i="19"/>
  <c r="J528" i="5" s="1"/>
  <c r="A29" i="19"/>
  <c r="A529" i="5" s="1"/>
  <c r="J25" i="16"/>
  <c r="J225" i="5" s="1"/>
  <c r="F25" i="16"/>
  <c r="F225" i="5" s="1"/>
  <c r="B25" i="16"/>
  <c r="B225" i="5" s="1"/>
  <c r="M25" i="16"/>
  <c r="M225" i="5" s="1"/>
  <c r="I25" i="16"/>
  <c r="I225" i="5" s="1"/>
  <c r="E25" i="16"/>
  <c r="E225" i="5" s="1"/>
  <c r="H25" i="16"/>
  <c r="H225" i="5" s="1"/>
  <c r="G25" i="16"/>
  <c r="G225" i="5" s="1"/>
  <c r="K25" i="16"/>
  <c r="K225" i="5" s="1"/>
  <c r="D25" i="16"/>
  <c r="D225" i="5" s="1"/>
  <c r="C25" i="16"/>
  <c r="C225" i="5" s="1"/>
  <c r="L25" i="16"/>
  <c r="L225" i="5" s="1"/>
  <c r="A26" i="16"/>
  <c r="A226" i="5" s="1"/>
  <c r="K23" i="4"/>
  <c r="K23" i="5" s="1"/>
  <c r="J23" i="4"/>
  <c r="J23" i="5" s="1"/>
  <c r="M23" i="4"/>
  <c r="M23" i="5" s="1"/>
  <c r="I23" i="4"/>
  <c r="I23" i="5" s="1"/>
  <c r="A24" i="4"/>
  <c r="H23" i="4"/>
  <c r="H23" i="5" s="1"/>
  <c r="F23" i="4"/>
  <c r="F23" i="5" s="1"/>
  <c r="G23" i="4"/>
  <c r="G23" i="5" s="1"/>
  <c r="D23" i="4"/>
  <c r="D23" i="5" s="1"/>
  <c r="C23" i="4"/>
  <c r="C23" i="5" s="1"/>
  <c r="B23" i="4"/>
  <c r="B23" i="5" s="1"/>
  <c r="E23" i="4"/>
  <c r="E23" i="5" s="1"/>
  <c r="A324" i="5" l="1"/>
  <c r="D24" i="17"/>
  <c r="D324" i="5" s="1"/>
  <c r="C24" i="17"/>
  <c r="C324" i="5" s="1"/>
  <c r="J24" i="17"/>
  <c r="J324" i="5" s="1"/>
  <c r="L24" i="17"/>
  <c r="L324" i="5" s="1"/>
  <c r="H24" i="17"/>
  <c r="H324" i="5" s="1"/>
  <c r="I24" i="17"/>
  <c r="I324" i="5" s="1"/>
  <c r="M24" i="17"/>
  <c r="M324" i="5" s="1"/>
  <c r="A25" i="17"/>
  <c r="E24" i="17"/>
  <c r="E324" i="5" s="1"/>
  <c r="G24" i="17"/>
  <c r="G324" i="5" s="1"/>
  <c r="K24" i="17"/>
  <c r="K324" i="5" s="1"/>
  <c r="B24" i="17"/>
  <c r="B324" i="5" s="1"/>
  <c r="F24" i="17"/>
  <c r="F324" i="5" s="1"/>
  <c r="A26" i="22"/>
  <c r="A826" i="5" s="1"/>
  <c r="I25" i="22"/>
  <c r="I825" i="5" s="1"/>
  <c r="C25" i="22"/>
  <c r="C825" i="5" s="1"/>
  <c r="J25" i="22"/>
  <c r="J825" i="5" s="1"/>
  <c r="B25" i="22"/>
  <c r="B825" i="5" s="1"/>
  <c r="M25" i="22"/>
  <c r="M825" i="5" s="1"/>
  <c r="F25" i="22"/>
  <c r="F825" i="5" s="1"/>
  <c r="K25" i="22"/>
  <c r="K825" i="5" s="1"/>
  <c r="E25" i="22"/>
  <c r="E825" i="5" s="1"/>
  <c r="D25" i="22"/>
  <c r="D825" i="5" s="1"/>
  <c r="H25" i="22"/>
  <c r="H825" i="5" s="1"/>
  <c r="L25" i="22"/>
  <c r="L825" i="5" s="1"/>
  <c r="A824" i="5"/>
  <c r="M24" i="22"/>
  <c r="M824" i="5" s="1"/>
  <c r="I24" i="22"/>
  <c r="I824" i="5" s="1"/>
  <c r="G24" i="22"/>
  <c r="G824" i="5" s="1"/>
  <c r="E24" i="22"/>
  <c r="E824" i="5" s="1"/>
  <c r="H24" i="22"/>
  <c r="H824" i="5" s="1"/>
  <c r="C24" i="22"/>
  <c r="C824" i="5" s="1"/>
  <c r="K24" i="22"/>
  <c r="K824" i="5" s="1"/>
  <c r="D24" i="22"/>
  <c r="D824" i="5" s="1"/>
  <c r="J24" i="22"/>
  <c r="J824" i="5" s="1"/>
  <c r="F24" i="22"/>
  <c r="F824" i="5" s="1"/>
  <c r="B24" i="22"/>
  <c r="B824" i="5" s="1"/>
  <c r="L24" i="22"/>
  <c r="L824" i="5" s="1"/>
  <c r="G25" i="22"/>
  <c r="G825" i="5" s="1"/>
  <c r="A922" i="5"/>
  <c r="D22" i="23"/>
  <c r="D922" i="5" s="1"/>
  <c r="K22" i="23"/>
  <c r="K922" i="5" s="1"/>
  <c r="G22" i="23"/>
  <c r="G922" i="5" s="1"/>
  <c r="C22" i="23"/>
  <c r="C922" i="5" s="1"/>
  <c r="H22" i="23"/>
  <c r="H922" i="5" s="1"/>
  <c r="J22" i="23"/>
  <c r="J922" i="5" s="1"/>
  <c r="F22" i="23"/>
  <c r="F922" i="5" s="1"/>
  <c r="B22" i="23"/>
  <c r="B922" i="5" s="1"/>
  <c r="M22" i="23"/>
  <c r="M922" i="5" s="1"/>
  <c r="E22" i="23"/>
  <c r="E922" i="5" s="1"/>
  <c r="I22" i="23"/>
  <c r="I922" i="5" s="1"/>
  <c r="L22" i="23"/>
  <c r="L922" i="5" s="1"/>
  <c r="A23" i="23"/>
  <c r="A627" i="5"/>
  <c r="H27" i="20"/>
  <c r="H627" i="5" s="1"/>
  <c r="C27" i="20"/>
  <c r="C627" i="5" s="1"/>
  <c r="E27" i="20"/>
  <c r="E627" i="5" s="1"/>
  <c r="D27" i="20"/>
  <c r="D627" i="5" s="1"/>
  <c r="J27" i="20"/>
  <c r="J627" i="5" s="1"/>
  <c r="M27" i="20"/>
  <c r="M627" i="5" s="1"/>
  <c r="K27" i="20"/>
  <c r="K627" i="5" s="1"/>
  <c r="B27" i="20"/>
  <c r="B627" i="5" s="1"/>
  <c r="F27" i="20"/>
  <c r="F627" i="5" s="1"/>
  <c r="L27" i="20"/>
  <c r="L627" i="5" s="1"/>
  <c r="G27" i="20"/>
  <c r="G627" i="5" s="1"/>
  <c r="I27" i="20"/>
  <c r="I627" i="5" s="1"/>
  <c r="A28" i="20"/>
  <c r="A426" i="5"/>
  <c r="G26" i="18"/>
  <c r="G426" i="5" s="1"/>
  <c r="B26" i="18"/>
  <c r="B426" i="5" s="1"/>
  <c r="E26" i="18"/>
  <c r="E426" i="5" s="1"/>
  <c r="C26" i="18"/>
  <c r="C426" i="5" s="1"/>
  <c r="I26" i="18"/>
  <c r="I426" i="5" s="1"/>
  <c r="D26" i="18"/>
  <c r="D426" i="5" s="1"/>
  <c r="J26" i="18"/>
  <c r="J426" i="5" s="1"/>
  <c r="H26" i="18"/>
  <c r="H426" i="5" s="1"/>
  <c r="L26" i="18"/>
  <c r="L426" i="5" s="1"/>
  <c r="K26" i="18"/>
  <c r="K426" i="5" s="1"/>
  <c r="F26" i="18"/>
  <c r="F426" i="5" s="1"/>
  <c r="M26" i="18"/>
  <c r="M426" i="5" s="1"/>
  <c r="A27" i="18"/>
  <c r="A128" i="5"/>
  <c r="F28" i="8"/>
  <c r="F128" i="5" s="1"/>
  <c r="B28" i="8"/>
  <c r="B128" i="5" s="1"/>
  <c r="H28" i="8"/>
  <c r="H128" i="5" s="1"/>
  <c r="K28" i="8"/>
  <c r="K128" i="5" s="1"/>
  <c r="M28" i="8"/>
  <c r="M128" i="5" s="1"/>
  <c r="G28" i="8"/>
  <c r="G128" i="5" s="1"/>
  <c r="C28" i="8"/>
  <c r="C128" i="5" s="1"/>
  <c r="E28" i="8"/>
  <c r="E128" i="5" s="1"/>
  <c r="J28" i="8"/>
  <c r="J128" i="5" s="1"/>
  <c r="I28" i="8"/>
  <c r="I128" i="5" s="1"/>
  <c r="D28" i="8"/>
  <c r="D128" i="5" s="1"/>
  <c r="A29" i="8"/>
  <c r="L28" i="8"/>
  <c r="L128" i="5" s="1"/>
  <c r="L24" i="4"/>
  <c r="L24" i="5" s="1"/>
  <c r="A24" i="5"/>
  <c r="K26" i="22"/>
  <c r="K826" i="5" s="1"/>
  <c r="G26" i="22"/>
  <c r="G826" i="5" s="1"/>
  <c r="C26" i="22"/>
  <c r="C826" i="5" s="1"/>
  <c r="I26" i="22"/>
  <c r="I826" i="5" s="1"/>
  <c r="D26" i="22"/>
  <c r="D826" i="5" s="1"/>
  <c r="M26" i="22"/>
  <c r="M826" i="5" s="1"/>
  <c r="F26" i="22"/>
  <c r="F826" i="5" s="1"/>
  <c r="B26" i="22"/>
  <c r="B826" i="5" s="1"/>
  <c r="L26" i="22"/>
  <c r="L826" i="5" s="1"/>
  <c r="E26" i="22"/>
  <c r="E826" i="5" s="1"/>
  <c r="J26" i="22"/>
  <c r="J826" i="5" s="1"/>
  <c r="H26" i="22"/>
  <c r="H826" i="5" s="1"/>
  <c r="A27" i="22"/>
  <c r="A827" i="5" s="1"/>
  <c r="L30" i="21"/>
  <c r="L730" i="5" s="1"/>
  <c r="H30" i="21"/>
  <c r="H730" i="5" s="1"/>
  <c r="D30" i="21"/>
  <c r="D730" i="5" s="1"/>
  <c r="K30" i="21"/>
  <c r="K730" i="5" s="1"/>
  <c r="G30" i="21"/>
  <c r="G730" i="5" s="1"/>
  <c r="C30" i="21"/>
  <c r="C730" i="5" s="1"/>
  <c r="J30" i="21"/>
  <c r="J730" i="5" s="1"/>
  <c r="B30" i="21"/>
  <c r="B730" i="5" s="1"/>
  <c r="I30" i="21"/>
  <c r="I730" i="5" s="1"/>
  <c r="E30" i="21"/>
  <c r="E730" i="5" s="1"/>
  <c r="F30" i="21"/>
  <c r="F730" i="5" s="1"/>
  <c r="M30" i="21"/>
  <c r="M730" i="5" s="1"/>
  <c r="A31" i="21"/>
  <c r="A731" i="5" s="1"/>
  <c r="L29" i="19"/>
  <c r="L529" i="5" s="1"/>
  <c r="H29" i="19"/>
  <c r="H529" i="5" s="1"/>
  <c r="D29" i="19"/>
  <c r="D529" i="5" s="1"/>
  <c r="K29" i="19"/>
  <c r="K529" i="5" s="1"/>
  <c r="G29" i="19"/>
  <c r="G529" i="5" s="1"/>
  <c r="C29" i="19"/>
  <c r="C529" i="5" s="1"/>
  <c r="J29" i="19"/>
  <c r="J529" i="5" s="1"/>
  <c r="B29" i="19"/>
  <c r="B529" i="5" s="1"/>
  <c r="I29" i="19"/>
  <c r="I529" i="5" s="1"/>
  <c r="F29" i="19"/>
  <c r="F529" i="5" s="1"/>
  <c r="E29" i="19"/>
  <c r="E529" i="5" s="1"/>
  <c r="M29" i="19"/>
  <c r="M529" i="5" s="1"/>
  <c r="A30" i="19"/>
  <c r="A530" i="5" s="1"/>
  <c r="M26" i="16"/>
  <c r="M226" i="5" s="1"/>
  <c r="I26" i="16"/>
  <c r="I226" i="5" s="1"/>
  <c r="E26" i="16"/>
  <c r="E226" i="5" s="1"/>
  <c r="L26" i="16"/>
  <c r="L226" i="5" s="1"/>
  <c r="H26" i="16"/>
  <c r="H226" i="5" s="1"/>
  <c r="D26" i="16"/>
  <c r="D226" i="5" s="1"/>
  <c r="K26" i="16"/>
  <c r="K226" i="5" s="1"/>
  <c r="C26" i="16"/>
  <c r="C226" i="5" s="1"/>
  <c r="J26" i="16"/>
  <c r="J226" i="5" s="1"/>
  <c r="B26" i="16"/>
  <c r="B226" i="5" s="1"/>
  <c r="F26" i="16"/>
  <c r="F226" i="5" s="1"/>
  <c r="G26" i="16"/>
  <c r="G226" i="5" s="1"/>
  <c r="A27" i="16"/>
  <c r="A227" i="5" s="1"/>
  <c r="M24" i="4"/>
  <c r="M24" i="5" s="1"/>
  <c r="K24" i="4"/>
  <c r="K24" i="5" s="1"/>
  <c r="J24" i="4"/>
  <c r="J24" i="5" s="1"/>
  <c r="I24" i="4"/>
  <c r="I24" i="5" s="1"/>
  <c r="A25" i="4"/>
  <c r="H24" i="4"/>
  <c r="H24" i="5" s="1"/>
  <c r="G24" i="4"/>
  <c r="G24" i="5" s="1"/>
  <c r="D24" i="4"/>
  <c r="D24" i="5" s="1"/>
  <c r="B24" i="4"/>
  <c r="B24" i="5" s="1"/>
  <c r="E24" i="4"/>
  <c r="E24" i="5" s="1"/>
  <c r="C24" i="4"/>
  <c r="C24" i="5" s="1"/>
  <c r="F24" i="4"/>
  <c r="F24" i="5" s="1"/>
  <c r="A325" i="5" l="1"/>
  <c r="F25" i="17"/>
  <c r="F325" i="5" s="1"/>
  <c r="A26" i="17"/>
  <c r="C25" i="17"/>
  <c r="C325" i="5" s="1"/>
  <c r="K25" i="17"/>
  <c r="K325" i="5" s="1"/>
  <c r="E25" i="17"/>
  <c r="E325" i="5" s="1"/>
  <c r="L25" i="17"/>
  <c r="L325" i="5" s="1"/>
  <c r="D25" i="17"/>
  <c r="D325" i="5" s="1"/>
  <c r="B25" i="17"/>
  <c r="B325" i="5" s="1"/>
  <c r="J25" i="17"/>
  <c r="J325" i="5" s="1"/>
  <c r="I25" i="17"/>
  <c r="I325" i="5" s="1"/>
  <c r="G25" i="17"/>
  <c r="G325" i="5" s="1"/>
  <c r="M25" i="17"/>
  <c r="M325" i="5" s="1"/>
  <c r="H25" i="17"/>
  <c r="H325" i="5" s="1"/>
  <c r="A923" i="5"/>
  <c r="C23" i="23"/>
  <c r="C923" i="5" s="1"/>
  <c r="J23" i="23"/>
  <c r="J923" i="5" s="1"/>
  <c r="F23" i="23"/>
  <c r="F923" i="5" s="1"/>
  <c r="B23" i="23"/>
  <c r="B923" i="5" s="1"/>
  <c r="M23" i="23"/>
  <c r="M923" i="5" s="1"/>
  <c r="E23" i="23"/>
  <c r="E923" i="5" s="1"/>
  <c r="I23" i="23"/>
  <c r="I923" i="5" s="1"/>
  <c r="L23" i="23"/>
  <c r="L923" i="5" s="1"/>
  <c r="H23" i="23"/>
  <c r="H923" i="5" s="1"/>
  <c r="D23" i="23"/>
  <c r="D923" i="5" s="1"/>
  <c r="K23" i="23"/>
  <c r="K923" i="5" s="1"/>
  <c r="A24" i="23"/>
  <c r="G23" i="23"/>
  <c r="G923" i="5" s="1"/>
  <c r="A628" i="5"/>
  <c r="G28" i="20"/>
  <c r="G628" i="5" s="1"/>
  <c r="B28" i="20"/>
  <c r="B628" i="5" s="1"/>
  <c r="D28" i="20"/>
  <c r="D628" i="5" s="1"/>
  <c r="C28" i="20"/>
  <c r="C628" i="5" s="1"/>
  <c r="M28" i="20"/>
  <c r="M628" i="5" s="1"/>
  <c r="H28" i="20"/>
  <c r="H628" i="5" s="1"/>
  <c r="J28" i="20"/>
  <c r="J628" i="5" s="1"/>
  <c r="E28" i="20"/>
  <c r="E628" i="5" s="1"/>
  <c r="I28" i="20"/>
  <c r="I628" i="5" s="1"/>
  <c r="K28" i="20"/>
  <c r="K628" i="5" s="1"/>
  <c r="F28" i="20"/>
  <c r="F628" i="5" s="1"/>
  <c r="L28" i="20"/>
  <c r="L628" i="5" s="1"/>
  <c r="A29" i="20"/>
  <c r="A427" i="5"/>
  <c r="M27" i="18"/>
  <c r="M427" i="5" s="1"/>
  <c r="D27" i="18"/>
  <c r="D427" i="5" s="1"/>
  <c r="G27" i="18"/>
  <c r="G427" i="5" s="1"/>
  <c r="J27" i="18"/>
  <c r="J427" i="5" s="1"/>
  <c r="I27" i="18"/>
  <c r="I427" i="5" s="1"/>
  <c r="A28" i="18"/>
  <c r="F27" i="18"/>
  <c r="F427" i="5" s="1"/>
  <c r="E27" i="18"/>
  <c r="E427" i="5" s="1"/>
  <c r="C27" i="18"/>
  <c r="C427" i="5" s="1"/>
  <c r="B27" i="18"/>
  <c r="B427" i="5" s="1"/>
  <c r="L27" i="18"/>
  <c r="L427" i="5" s="1"/>
  <c r="H27" i="18"/>
  <c r="H427" i="5" s="1"/>
  <c r="K27" i="18"/>
  <c r="K427" i="5" s="1"/>
  <c r="A129" i="5"/>
  <c r="M29" i="8"/>
  <c r="M129" i="5" s="1"/>
  <c r="H29" i="8"/>
  <c r="H129" i="5" s="1"/>
  <c r="J29" i="8"/>
  <c r="J129" i="5" s="1"/>
  <c r="A30" i="8"/>
  <c r="G29" i="8"/>
  <c r="G129" i="5" s="1"/>
  <c r="L29" i="8"/>
  <c r="L129" i="5" s="1"/>
  <c r="C29" i="8"/>
  <c r="C129" i="5" s="1"/>
  <c r="F29" i="8"/>
  <c r="F129" i="5" s="1"/>
  <c r="I29" i="8"/>
  <c r="I129" i="5" s="1"/>
  <c r="D29" i="8"/>
  <c r="D129" i="5" s="1"/>
  <c r="B29" i="8"/>
  <c r="B129" i="5" s="1"/>
  <c r="E29" i="8"/>
  <c r="E129" i="5" s="1"/>
  <c r="K29" i="8"/>
  <c r="K129" i="5" s="1"/>
  <c r="L25" i="4"/>
  <c r="L25" i="5" s="1"/>
  <c r="A25" i="5"/>
  <c r="J27" i="22"/>
  <c r="J827" i="5" s="1"/>
  <c r="F27" i="22"/>
  <c r="F827" i="5" s="1"/>
  <c r="B27" i="22"/>
  <c r="B827" i="5" s="1"/>
  <c r="L27" i="22"/>
  <c r="L827" i="5" s="1"/>
  <c r="G27" i="22"/>
  <c r="G827" i="5" s="1"/>
  <c r="H27" i="22"/>
  <c r="H827" i="5" s="1"/>
  <c r="D27" i="22"/>
  <c r="D827" i="5" s="1"/>
  <c r="M27" i="22"/>
  <c r="M827" i="5" s="1"/>
  <c r="E27" i="22"/>
  <c r="E827" i="5" s="1"/>
  <c r="K27" i="22"/>
  <c r="K827" i="5" s="1"/>
  <c r="C27" i="22"/>
  <c r="C827" i="5" s="1"/>
  <c r="I27" i="22"/>
  <c r="I827" i="5" s="1"/>
  <c r="A28" i="22"/>
  <c r="A828" i="5" s="1"/>
  <c r="K31" i="21"/>
  <c r="K731" i="5" s="1"/>
  <c r="G31" i="21"/>
  <c r="G731" i="5" s="1"/>
  <c r="C31" i="21"/>
  <c r="C731" i="5" s="1"/>
  <c r="J31" i="21"/>
  <c r="J731" i="5" s="1"/>
  <c r="F31" i="21"/>
  <c r="F731" i="5" s="1"/>
  <c r="B31" i="21"/>
  <c r="B731" i="5" s="1"/>
  <c r="M31" i="21"/>
  <c r="M731" i="5" s="1"/>
  <c r="E31" i="21"/>
  <c r="E731" i="5" s="1"/>
  <c r="L31" i="21"/>
  <c r="L731" i="5" s="1"/>
  <c r="D31" i="21"/>
  <c r="D731" i="5" s="1"/>
  <c r="H31" i="21"/>
  <c r="H731" i="5" s="1"/>
  <c r="I31" i="21"/>
  <c r="I731" i="5" s="1"/>
  <c r="A32" i="21"/>
  <c r="A732" i="5" s="1"/>
  <c r="K30" i="19"/>
  <c r="K530" i="5" s="1"/>
  <c r="G30" i="19"/>
  <c r="G530" i="5" s="1"/>
  <c r="C30" i="19"/>
  <c r="C530" i="5" s="1"/>
  <c r="J30" i="19"/>
  <c r="J530" i="5" s="1"/>
  <c r="F30" i="19"/>
  <c r="F530" i="5" s="1"/>
  <c r="B30" i="19"/>
  <c r="B530" i="5" s="1"/>
  <c r="M30" i="19"/>
  <c r="M530" i="5" s="1"/>
  <c r="E30" i="19"/>
  <c r="E530" i="5" s="1"/>
  <c r="L30" i="19"/>
  <c r="L530" i="5" s="1"/>
  <c r="D30" i="19"/>
  <c r="D530" i="5" s="1"/>
  <c r="I30" i="19"/>
  <c r="I530" i="5" s="1"/>
  <c r="H30" i="19"/>
  <c r="H530" i="5" s="1"/>
  <c r="A31" i="19"/>
  <c r="A531" i="5" s="1"/>
  <c r="L27" i="16"/>
  <c r="L227" i="5" s="1"/>
  <c r="H27" i="16"/>
  <c r="H227" i="5" s="1"/>
  <c r="D27" i="16"/>
  <c r="D227" i="5" s="1"/>
  <c r="K27" i="16"/>
  <c r="K227" i="5" s="1"/>
  <c r="G27" i="16"/>
  <c r="G227" i="5" s="1"/>
  <c r="C27" i="16"/>
  <c r="C227" i="5" s="1"/>
  <c r="F27" i="16"/>
  <c r="F227" i="5" s="1"/>
  <c r="M27" i="16"/>
  <c r="M227" i="5" s="1"/>
  <c r="E27" i="16"/>
  <c r="E227" i="5" s="1"/>
  <c r="J27" i="16"/>
  <c r="J227" i="5" s="1"/>
  <c r="I27" i="16"/>
  <c r="I227" i="5" s="1"/>
  <c r="B27" i="16"/>
  <c r="B227" i="5" s="1"/>
  <c r="A28" i="16"/>
  <c r="A228" i="5" s="1"/>
  <c r="K25" i="4"/>
  <c r="K25" i="5" s="1"/>
  <c r="J25" i="4"/>
  <c r="J25" i="5" s="1"/>
  <c r="M25" i="4"/>
  <c r="M25" i="5" s="1"/>
  <c r="I25" i="4"/>
  <c r="I25" i="5" s="1"/>
  <c r="A26" i="4"/>
  <c r="H25" i="4"/>
  <c r="H25" i="5" s="1"/>
  <c r="E25" i="4"/>
  <c r="E25" i="5" s="1"/>
  <c r="F25" i="4"/>
  <c r="F25" i="5" s="1"/>
  <c r="G25" i="4"/>
  <c r="G25" i="5" s="1"/>
  <c r="D25" i="4"/>
  <c r="D25" i="5" s="1"/>
  <c r="B25" i="4"/>
  <c r="B25" i="5" s="1"/>
  <c r="C25" i="4"/>
  <c r="C25" i="5" s="1"/>
  <c r="A326" i="5" l="1"/>
  <c r="B26" i="17"/>
  <c r="B326" i="5" s="1"/>
  <c r="I26" i="17"/>
  <c r="I326" i="5" s="1"/>
  <c r="F26" i="17"/>
  <c r="F326" i="5" s="1"/>
  <c r="D26" i="17"/>
  <c r="D326" i="5" s="1"/>
  <c r="E26" i="17"/>
  <c r="E326" i="5" s="1"/>
  <c r="A27" i="17"/>
  <c r="M26" i="17"/>
  <c r="M326" i="5" s="1"/>
  <c r="L26" i="17"/>
  <c r="L326" i="5" s="1"/>
  <c r="H26" i="17"/>
  <c r="H326" i="5" s="1"/>
  <c r="K26" i="17"/>
  <c r="K326" i="5" s="1"/>
  <c r="G26" i="17"/>
  <c r="G326" i="5" s="1"/>
  <c r="C26" i="17"/>
  <c r="C326" i="5" s="1"/>
  <c r="J26" i="17"/>
  <c r="J326" i="5" s="1"/>
  <c r="A924" i="5"/>
  <c r="B24" i="23"/>
  <c r="B924" i="5" s="1"/>
  <c r="M24" i="23"/>
  <c r="M924" i="5" s="1"/>
  <c r="I24" i="23"/>
  <c r="I924" i="5" s="1"/>
  <c r="E24" i="23"/>
  <c r="E924" i="5" s="1"/>
  <c r="L24" i="23"/>
  <c r="L924" i="5" s="1"/>
  <c r="H24" i="23"/>
  <c r="H924" i="5" s="1"/>
  <c r="D24" i="23"/>
  <c r="D924" i="5" s="1"/>
  <c r="C24" i="23"/>
  <c r="C924" i="5" s="1"/>
  <c r="G24" i="23"/>
  <c r="G924" i="5" s="1"/>
  <c r="K24" i="23"/>
  <c r="K924" i="5" s="1"/>
  <c r="J24" i="23"/>
  <c r="J924" i="5" s="1"/>
  <c r="A25" i="23"/>
  <c r="F24" i="23"/>
  <c r="F924" i="5" s="1"/>
  <c r="A629" i="5"/>
  <c r="F29" i="20"/>
  <c r="F629" i="5" s="1"/>
  <c r="E29" i="20"/>
  <c r="E629" i="5" s="1"/>
  <c r="K29" i="20"/>
  <c r="K629" i="5" s="1"/>
  <c r="B29" i="20"/>
  <c r="B629" i="5" s="1"/>
  <c r="H29" i="20"/>
  <c r="H629" i="5" s="1"/>
  <c r="C29" i="20"/>
  <c r="C629" i="5" s="1"/>
  <c r="M29" i="20"/>
  <c r="M629" i="5" s="1"/>
  <c r="G29" i="20"/>
  <c r="G629" i="5" s="1"/>
  <c r="L29" i="20"/>
  <c r="L629" i="5" s="1"/>
  <c r="J29" i="20"/>
  <c r="J629" i="5" s="1"/>
  <c r="I29" i="20"/>
  <c r="I629" i="5" s="1"/>
  <c r="D29" i="20"/>
  <c r="D629" i="5" s="1"/>
  <c r="A30" i="20"/>
  <c r="A428" i="5"/>
  <c r="L28" i="18"/>
  <c r="L428" i="5" s="1"/>
  <c r="B28" i="18"/>
  <c r="B428" i="5" s="1"/>
  <c r="M28" i="18"/>
  <c r="M428" i="5" s="1"/>
  <c r="H28" i="18"/>
  <c r="H428" i="5" s="1"/>
  <c r="C28" i="18"/>
  <c r="C428" i="5" s="1"/>
  <c r="A29" i="18"/>
  <c r="I28" i="18"/>
  <c r="I428" i="5" s="1"/>
  <c r="D28" i="18"/>
  <c r="D428" i="5" s="1"/>
  <c r="K28" i="18"/>
  <c r="K428" i="5" s="1"/>
  <c r="E28" i="18"/>
  <c r="E428" i="5" s="1"/>
  <c r="G28" i="18"/>
  <c r="G428" i="5" s="1"/>
  <c r="J28" i="18"/>
  <c r="J428" i="5" s="1"/>
  <c r="F28" i="18"/>
  <c r="F428" i="5" s="1"/>
  <c r="A130" i="5"/>
  <c r="H30" i="8"/>
  <c r="H130" i="5" s="1"/>
  <c r="C30" i="8"/>
  <c r="C130" i="5" s="1"/>
  <c r="J30" i="8"/>
  <c r="J130" i="5" s="1"/>
  <c r="B30" i="8"/>
  <c r="B130" i="5" s="1"/>
  <c r="K30" i="8"/>
  <c r="K130" i="5" s="1"/>
  <c r="M30" i="8"/>
  <c r="M130" i="5" s="1"/>
  <c r="I30" i="8"/>
  <c r="I130" i="5" s="1"/>
  <c r="D30" i="8"/>
  <c r="D130" i="5" s="1"/>
  <c r="F30" i="8"/>
  <c r="F130" i="5" s="1"/>
  <c r="L30" i="8"/>
  <c r="L130" i="5" s="1"/>
  <c r="E30" i="8"/>
  <c r="E130" i="5" s="1"/>
  <c r="G30" i="8"/>
  <c r="G130" i="5" s="1"/>
  <c r="A31" i="8"/>
  <c r="L26" i="4"/>
  <c r="L26" i="5" s="1"/>
  <c r="A26" i="5"/>
  <c r="M28" i="22"/>
  <c r="M828" i="5" s="1"/>
  <c r="I28" i="22"/>
  <c r="I828" i="5" s="1"/>
  <c r="E28" i="22"/>
  <c r="E828" i="5" s="1"/>
  <c r="J28" i="22"/>
  <c r="J828" i="5" s="1"/>
  <c r="D28" i="22"/>
  <c r="D828" i="5" s="1"/>
  <c r="H28" i="22"/>
  <c r="H828" i="5" s="1"/>
  <c r="B28" i="22"/>
  <c r="B828" i="5" s="1"/>
  <c r="F28" i="22"/>
  <c r="F828" i="5" s="1"/>
  <c r="G28" i="22"/>
  <c r="G828" i="5" s="1"/>
  <c r="L28" i="22"/>
  <c r="L828" i="5" s="1"/>
  <c r="C28" i="22"/>
  <c r="C828" i="5" s="1"/>
  <c r="K28" i="22"/>
  <c r="K828" i="5" s="1"/>
  <c r="A29" i="22"/>
  <c r="A829" i="5" s="1"/>
  <c r="J32" i="21"/>
  <c r="J732" i="5" s="1"/>
  <c r="F32" i="21"/>
  <c r="F732" i="5" s="1"/>
  <c r="B32" i="21"/>
  <c r="B732" i="5" s="1"/>
  <c r="M32" i="21"/>
  <c r="M732" i="5" s="1"/>
  <c r="I32" i="21"/>
  <c r="I732" i="5" s="1"/>
  <c r="E32" i="21"/>
  <c r="E732" i="5" s="1"/>
  <c r="H32" i="21"/>
  <c r="H732" i="5" s="1"/>
  <c r="G32" i="21"/>
  <c r="G732" i="5" s="1"/>
  <c r="K32" i="21"/>
  <c r="K732" i="5" s="1"/>
  <c r="L32" i="21"/>
  <c r="L732" i="5" s="1"/>
  <c r="D32" i="21"/>
  <c r="D732" i="5" s="1"/>
  <c r="C32" i="21"/>
  <c r="C732" i="5" s="1"/>
  <c r="A33" i="21"/>
  <c r="A733" i="5" s="1"/>
  <c r="J31" i="19"/>
  <c r="J531" i="5" s="1"/>
  <c r="F31" i="19"/>
  <c r="F531" i="5" s="1"/>
  <c r="B31" i="19"/>
  <c r="B531" i="5" s="1"/>
  <c r="M31" i="19"/>
  <c r="M531" i="5" s="1"/>
  <c r="I31" i="19"/>
  <c r="I531" i="5" s="1"/>
  <c r="E31" i="19"/>
  <c r="E531" i="5" s="1"/>
  <c r="H31" i="19"/>
  <c r="H531" i="5" s="1"/>
  <c r="G31" i="19"/>
  <c r="G531" i="5" s="1"/>
  <c r="D31" i="19"/>
  <c r="D531" i="5" s="1"/>
  <c r="L31" i="19"/>
  <c r="L531" i="5" s="1"/>
  <c r="K31" i="19"/>
  <c r="K531" i="5" s="1"/>
  <c r="C31" i="19"/>
  <c r="C531" i="5" s="1"/>
  <c r="A32" i="19"/>
  <c r="A532" i="5" s="1"/>
  <c r="K28" i="16"/>
  <c r="K228" i="5" s="1"/>
  <c r="G28" i="16"/>
  <c r="G228" i="5" s="1"/>
  <c r="C28" i="16"/>
  <c r="C228" i="5" s="1"/>
  <c r="J28" i="16"/>
  <c r="J228" i="5" s="1"/>
  <c r="F28" i="16"/>
  <c r="F228" i="5" s="1"/>
  <c r="B28" i="16"/>
  <c r="B228" i="5" s="1"/>
  <c r="I28" i="16"/>
  <c r="I228" i="5" s="1"/>
  <c r="H28" i="16"/>
  <c r="H228" i="5" s="1"/>
  <c r="D28" i="16"/>
  <c r="D228" i="5" s="1"/>
  <c r="L28" i="16"/>
  <c r="L228" i="5" s="1"/>
  <c r="M28" i="16"/>
  <c r="M228" i="5" s="1"/>
  <c r="E28" i="16"/>
  <c r="E228" i="5" s="1"/>
  <c r="A29" i="16"/>
  <c r="A229" i="5" s="1"/>
  <c r="M26" i="4"/>
  <c r="M26" i="5" s="1"/>
  <c r="K26" i="4"/>
  <c r="K26" i="5" s="1"/>
  <c r="J26" i="4"/>
  <c r="J26" i="5" s="1"/>
  <c r="I26" i="4"/>
  <c r="I26" i="5" s="1"/>
  <c r="A27" i="4"/>
  <c r="H26" i="4"/>
  <c r="H26" i="5" s="1"/>
  <c r="E26" i="4"/>
  <c r="E26" i="5" s="1"/>
  <c r="D26" i="4"/>
  <c r="D26" i="5" s="1"/>
  <c r="C26" i="4"/>
  <c r="C26" i="5" s="1"/>
  <c r="B26" i="4"/>
  <c r="B26" i="5" s="1"/>
  <c r="F26" i="4"/>
  <c r="F26" i="5" s="1"/>
  <c r="G26" i="4"/>
  <c r="G26" i="5" s="1"/>
  <c r="A327" i="5" l="1"/>
  <c r="D27" i="17"/>
  <c r="D327" i="5" s="1"/>
  <c r="I27" i="17"/>
  <c r="I327" i="5" s="1"/>
  <c r="H27" i="17"/>
  <c r="H327" i="5" s="1"/>
  <c r="K27" i="17"/>
  <c r="K327" i="5" s="1"/>
  <c r="A28" i="17"/>
  <c r="F27" i="17"/>
  <c r="F327" i="5" s="1"/>
  <c r="G27" i="17"/>
  <c r="G327" i="5" s="1"/>
  <c r="C27" i="17"/>
  <c r="C327" i="5" s="1"/>
  <c r="B27" i="17"/>
  <c r="B327" i="5" s="1"/>
  <c r="J27" i="17"/>
  <c r="J327" i="5" s="1"/>
  <c r="M27" i="17"/>
  <c r="M327" i="5" s="1"/>
  <c r="E27" i="17"/>
  <c r="E327" i="5" s="1"/>
  <c r="L27" i="17"/>
  <c r="L327" i="5" s="1"/>
  <c r="A925" i="5"/>
  <c r="E25" i="23"/>
  <c r="E925" i="5" s="1"/>
  <c r="L25" i="23"/>
  <c r="L925" i="5" s="1"/>
  <c r="H25" i="23"/>
  <c r="H925" i="5" s="1"/>
  <c r="D25" i="23"/>
  <c r="D925" i="5" s="1"/>
  <c r="K25" i="23"/>
  <c r="K925" i="5" s="1"/>
  <c r="G25" i="23"/>
  <c r="G925" i="5" s="1"/>
  <c r="C25" i="23"/>
  <c r="C925" i="5" s="1"/>
  <c r="F25" i="23"/>
  <c r="F925" i="5" s="1"/>
  <c r="I25" i="23"/>
  <c r="I925" i="5" s="1"/>
  <c r="B25" i="23"/>
  <c r="B925" i="5" s="1"/>
  <c r="J25" i="23"/>
  <c r="J925" i="5" s="1"/>
  <c r="M25" i="23"/>
  <c r="M925" i="5" s="1"/>
  <c r="A26" i="23"/>
  <c r="A630" i="5"/>
  <c r="I30" i="20"/>
  <c r="I630" i="5" s="1"/>
  <c r="B30" i="20"/>
  <c r="B630" i="5" s="1"/>
  <c r="E30" i="20"/>
  <c r="E630" i="5" s="1"/>
  <c r="K30" i="20"/>
  <c r="K630" i="5" s="1"/>
  <c r="G30" i="20"/>
  <c r="G630" i="5" s="1"/>
  <c r="L30" i="20"/>
  <c r="L630" i="5" s="1"/>
  <c r="C30" i="20"/>
  <c r="C630" i="5" s="1"/>
  <c r="F30" i="20"/>
  <c r="F630" i="5" s="1"/>
  <c r="D30" i="20"/>
  <c r="D630" i="5" s="1"/>
  <c r="M30" i="20"/>
  <c r="M630" i="5" s="1"/>
  <c r="H30" i="20"/>
  <c r="H630" i="5" s="1"/>
  <c r="J30" i="20"/>
  <c r="J630" i="5" s="1"/>
  <c r="A31" i="20"/>
  <c r="A131" i="5"/>
  <c r="C31" i="8"/>
  <c r="C131" i="5" s="1"/>
  <c r="I31" i="8"/>
  <c r="I131" i="5" s="1"/>
  <c r="L31" i="8"/>
  <c r="L131" i="5" s="1"/>
  <c r="K31" i="8"/>
  <c r="K131" i="5" s="1"/>
  <c r="M31" i="8"/>
  <c r="M131" i="5" s="1"/>
  <c r="A32" i="8"/>
  <c r="G31" i="8"/>
  <c r="G131" i="5" s="1"/>
  <c r="B31" i="8"/>
  <c r="B131" i="5" s="1"/>
  <c r="E31" i="8"/>
  <c r="E131" i="5" s="1"/>
  <c r="J31" i="8"/>
  <c r="J131" i="5" s="1"/>
  <c r="H31" i="8"/>
  <c r="H131" i="5" s="1"/>
  <c r="D31" i="8"/>
  <c r="D131" i="5" s="1"/>
  <c r="F31" i="8"/>
  <c r="F131" i="5" s="1"/>
  <c r="A429" i="5"/>
  <c r="H29" i="18"/>
  <c r="H429" i="5" s="1"/>
  <c r="C29" i="18"/>
  <c r="C429" i="5" s="1"/>
  <c r="F29" i="18"/>
  <c r="F429" i="5" s="1"/>
  <c r="K29" i="18"/>
  <c r="K429" i="5" s="1"/>
  <c r="B29" i="18"/>
  <c r="B429" i="5" s="1"/>
  <c r="E29" i="18"/>
  <c r="E429" i="5" s="1"/>
  <c r="D29" i="18"/>
  <c r="D429" i="5" s="1"/>
  <c r="J29" i="18"/>
  <c r="J429" i="5" s="1"/>
  <c r="M29" i="18"/>
  <c r="M429" i="5" s="1"/>
  <c r="L29" i="18"/>
  <c r="L429" i="5" s="1"/>
  <c r="G29" i="18"/>
  <c r="G429" i="5" s="1"/>
  <c r="I29" i="18"/>
  <c r="I429" i="5" s="1"/>
  <c r="A30" i="18"/>
  <c r="L27" i="4"/>
  <c r="L27" i="5" s="1"/>
  <c r="A27" i="5"/>
  <c r="L29" i="22"/>
  <c r="L829" i="5" s="1"/>
  <c r="H29" i="22"/>
  <c r="H829" i="5" s="1"/>
  <c r="D29" i="22"/>
  <c r="D829" i="5" s="1"/>
  <c r="M29" i="22"/>
  <c r="M829" i="5" s="1"/>
  <c r="G29" i="22"/>
  <c r="G829" i="5" s="1"/>
  <c r="B29" i="22"/>
  <c r="B829" i="5" s="1"/>
  <c r="K29" i="22"/>
  <c r="K829" i="5" s="1"/>
  <c r="J29" i="22"/>
  <c r="J829" i="5" s="1"/>
  <c r="C29" i="22"/>
  <c r="C829" i="5" s="1"/>
  <c r="F29" i="22"/>
  <c r="F829" i="5" s="1"/>
  <c r="I29" i="22"/>
  <c r="I829" i="5" s="1"/>
  <c r="E29" i="22"/>
  <c r="E829" i="5" s="1"/>
  <c r="A30" i="22"/>
  <c r="A830" i="5" s="1"/>
  <c r="M33" i="21"/>
  <c r="M733" i="5" s="1"/>
  <c r="I33" i="21"/>
  <c r="I733" i="5" s="1"/>
  <c r="E33" i="21"/>
  <c r="E733" i="5" s="1"/>
  <c r="L33" i="21"/>
  <c r="L733" i="5" s="1"/>
  <c r="H33" i="21"/>
  <c r="H733" i="5" s="1"/>
  <c r="D33" i="21"/>
  <c r="D733" i="5" s="1"/>
  <c r="K33" i="21"/>
  <c r="K733" i="5" s="1"/>
  <c r="C33" i="21"/>
  <c r="C733" i="5" s="1"/>
  <c r="J33" i="21"/>
  <c r="J733" i="5" s="1"/>
  <c r="B33" i="21"/>
  <c r="B733" i="5" s="1"/>
  <c r="G33" i="21"/>
  <c r="G733" i="5" s="1"/>
  <c r="F33" i="21"/>
  <c r="F733" i="5" s="1"/>
  <c r="A34" i="21"/>
  <c r="A734" i="5" s="1"/>
  <c r="M32" i="19"/>
  <c r="M532" i="5" s="1"/>
  <c r="I32" i="19"/>
  <c r="I532" i="5" s="1"/>
  <c r="E32" i="19"/>
  <c r="E532" i="5" s="1"/>
  <c r="L32" i="19"/>
  <c r="L532" i="5" s="1"/>
  <c r="H32" i="19"/>
  <c r="H532" i="5" s="1"/>
  <c r="D32" i="19"/>
  <c r="D532" i="5" s="1"/>
  <c r="K32" i="19"/>
  <c r="K532" i="5" s="1"/>
  <c r="C32" i="19"/>
  <c r="C532" i="5" s="1"/>
  <c r="J32" i="19"/>
  <c r="J532" i="5" s="1"/>
  <c r="B32" i="19"/>
  <c r="B532" i="5" s="1"/>
  <c r="G32" i="19"/>
  <c r="G532" i="5" s="1"/>
  <c r="F32" i="19"/>
  <c r="F532" i="5" s="1"/>
  <c r="A33" i="19"/>
  <c r="A533" i="5" s="1"/>
  <c r="J29" i="16"/>
  <c r="J229" i="5" s="1"/>
  <c r="F29" i="16"/>
  <c r="F229" i="5" s="1"/>
  <c r="B29" i="16"/>
  <c r="B229" i="5" s="1"/>
  <c r="M29" i="16"/>
  <c r="M229" i="5" s="1"/>
  <c r="I29" i="16"/>
  <c r="I229" i="5" s="1"/>
  <c r="E29" i="16"/>
  <c r="E229" i="5" s="1"/>
  <c r="L29" i="16"/>
  <c r="L229" i="5" s="1"/>
  <c r="D29" i="16"/>
  <c r="D229" i="5" s="1"/>
  <c r="K29" i="16"/>
  <c r="K229" i="5" s="1"/>
  <c r="C29" i="16"/>
  <c r="C229" i="5" s="1"/>
  <c r="G29" i="16"/>
  <c r="G229" i="5" s="1"/>
  <c r="H29" i="16"/>
  <c r="H229" i="5" s="1"/>
  <c r="A30" i="16"/>
  <c r="A230" i="5" s="1"/>
  <c r="K27" i="4"/>
  <c r="K27" i="5" s="1"/>
  <c r="J27" i="4"/>
  <c r="J27" i="5" s="1"/>
  <c r="M27" i="4"/>
  <c r="M27" i="5" s="1"/>
  <c r="I27" i="4"/>
  <c r="I27" i="5" s="1"/>
  <c r="A28" i="4"/>
  <c r="H27" i="4"/>
  <c r="H27" i="5" s="1"/>
  <c r="F27" i="4"/>
  <c r="F27" i="5" s="1"/>
  <c r="G27" i="4"/>
  <c r="G27" i="5" s="1"/>
  <c r="D27" i="4"/>
  <c r="D27" i="5" s="1"/>
  <c r="C27" i="4"/>
  <c r="C27" i="5" s="1"/>
  <c r="B27" i="4"/>
  <c r="B27" i="5" s="1"/>
  <c r="E27" i="4"/>
  <c r="E27" i="5" s="1"/>
  <c r="A328" i="5" l="1"/>
  <c r="D28" i="17"/>
  <c r="D328" i="5" s="1"/>
  <c r="K28" i="17"/>
  <c r="K328" i="5" s="1"/>
  <c r="G28" i="17"/>
  <c r="G328" i="5" s="1"/>
  <c r="C28" i="17"/>
  <c r="C328" i="5" s="1"/>
  <c r="F28" i="17"/>
  <c r="F328" i="5" s="1"/>
  <c r="J28" i="17"/>
  <c r="J328" i="5" s="1"/>
  <c r="A29" i="17"/>
  <c r="B28" i="17"/>
  <c r="B328" i="5" s="1"/>
  <c r="I28" i="17"/>
  <c r="I328" i="5" s="1"/>
  <c r="M28" i="17"/>
  <c r="M328" i="5" s="1"/>
  <c r="L28" i="17"/>
  <c r="L328" i="5" s="1"/>
  <c r="E28" i="17"/>
  <c r="E328" i="5" s="1"/>
  <c r="H28" i="17"/>
  <c r="H328" i="5" s="1"/>
  <c r="A926" i="5"/>
  <c r="I26" i="23"/>
  <c r="I926" i="5" s="1"/>
  <c r="D26" i="23"/>
  <c r="D926" i="5" s="1"/>
  <c r="M26" i="23"/>
  <c r="M926" i="5" s="1"/>
  <c r="H26" i="23"/>
  <c r="H926" i="5" s="1"/>
  <c r="C26" i="23"/>
  <c r="C926" i="5" s="1"/>
  <c r="L26" i="23"/>
  <c r="L926" i="5" s="1"/>
  <c r="G26" i="23"/>
  <c r="G926" i="5" s="1"/>
  <c r="E26" i="23"/>
  <c r="E926" i="5" s="1"/>
  <c r="B26" i="23"/>
  <c r="B926" i="5" s="1"/>
  <c r="K26" i="23"/>
  <c r="K926" i="5" s="1"/>
  <c r="J26" i="23"/>
  <c r="J926" i="5" s="1"/>
  <c r="A27" i="23"/>
  <c r="F26" i="23"/>
  <c r="F926" i="5" s="1"/>
  <c r="A631" i="5"/>
  <c r="H31" i="20"/>
  <c r="H631" i="5" s="1"/>
  <c r="C31" i="20"/>
  <c r="C631" i="5" s="1"/>
  <c r="J31" i="20"/>
  <c r="J631" i="5" s="1"/>
  <c r="K31" i="20"/>
  <c r="K631" i="5" s="1"/>
  <c r="M31" i="20"/>
  <c r="M631" i="5" s="1"/>
  <c r="B31" i="20"/>
  <c r="B631" i="5" s="1"/>
  <c r="L31" i="20"/>
  <c r="L631" i="5" s="1"/>
  <c r="G31" i="20"/>
  <c r="G631" i="5" s="1"/>
  <c r="E31" i="20"/>
  <c r="E631" i="5" s="1"/>
  <c r="A32" i="20"/>
  <c r="D31" i="20"/>
  <c r="D631" i="5" s="1"/>
  <c r="F31" i="20"/>
  <c r="F631" i="5" s="1"/>
  <c r="I31" i="20"/>
  <c r="I631" i="5" s="1"/>
  <c r="A430" i="5"/>
  <c r="G30" i="18"/>
  <c r="G430" i="5" s="1"/>
  <c r="B30" i="18"/>
  <c r="B430" i="5" s="1"/>
  <c r="D30" i="18"/>
  <c r="D430" i="5" s="1"/>
  <c r="J30" i="18"/>
  <c r="J430" i="5" s="1"/>
  <c r="E30" i="18"/>
  <c r="E430" i="5" s="1"/>
  <c r="H30" i="18"/>
  <c r="H430" i="5" s="1"/>
  <c r="K30" i="18"/>
  <c r="K430" i="5" s="1"/>
  <c r="F30" i="18"/>
  <c r="F430" i="5" s="1"/>
  <c r="L30" i="18"/>
  <c r="L430" i="5" s="1"/>
  <c r="A31" i="18"/>
  <c r="C30" i="18"/>
  <c r="C430" i="5" s="1"/>
  <c r="M30" i="18"/>
  <c r="M430" i="5" s="1"/>
  <c r="I30" i="18"/>
  <c r="I430" i="5" s="1"/>
  <c r="A132" i="5"/>
  <c r="B32" i="8"/>
  <c r="B132" i="5" s="1"/>
  <c r="L32" i="8"/>
  <c r="L132" i="5" s="1"/>
  <c r="H32" i="8"/>
  <c r="H132" i="5" s="1"/>
  <c r="J32" i="8"/>
  <c r="J132" i="5" s="1"/>
  <c r="I32" i="8"/>
  <c r="I132" i="5" s="1"/>
  <c r="K32" i="8"/>
  <c r="K132" i="5" s="1"/>
  <c r="A33" i="8"/>
  <c r="M32" i="8"/>
  <c r="M132" i="5" s="1"/>
  <c r="D32" i="8"/>
  <c r="D132" i="5" s="1"/>
  <c r="G32" i="8"/>
  <c r="G132" i="5" s="1"/>
  <c r="F32" i="8"/>
  <c r="F132" i="5" s="1"/>
  <c r="E32" i="8"/>
  <c r="E132" i="5" s="1"/>
  <c r="C32" i="8"/>
  <c r="C132" i="5" s="1"/>
  <c r="L28" i="4"/>
  <c r="L28" i="5" s="1"/>
  <c r="A28" i="5"/>
  <c r="K30" i="22"/>
  <c r="K830" i="5" s="1"/>
  <c r="G30" i="22"/>
  <c r="G830" i="5" s="1"/>
  <c r="C30" i="22"/>
  <c r="C830" i="5" s="1"/>
  <c r="J30" i="22"/>
  <c r="J830" i="5" s="1"/>
  <c r="E30" i="22"/>
  <c r="E830" i="5" s="1"/>
  <c r="I30" i="22"/>
  <c r="I830" i="5" s="1"/>
  <c r="D30" i="22"/>
  <c r="D830" i="5" s="1"/>
  <c r="H30" i="22"/>
  <c r="H830" i="5" s="1"/>
  <c r="M30" i="22"/>
  <c r="M830" i="5" s="1"/>
  <c r="F30" i="22"/>
  <c r="F830" i="5" s="1"/>
  <c r="B30" i="22"/>
  <c r="B830" i="5" s="1"/>
  <c r="L30" i="22"/>
  <c r="L830" i="5" s="1"/>
  <c r="A31" i="22"/>
  <c r="A831" i="5" s="1"/>
  <c r="L34" i="21"/>
  <c r="L734" i="5" s="1"/>
  <c r="H34" i="21"/>
  <c r="H734" i="5" s="1"/>
  <c r="D34" i="21"/>
  <c r="D734" i="5" s="1"/>
  <c r="K34" i="21"/>
  <c r="K734" i="5" s="1"/>
  <c r="G34" i="21"/>
  <c r="G734" i="5" s="1"/>
  <c r="C34" i="21"/>
  <c r="C734" i="5" s="1"/>
  <c r="F34" i="21"/>
  <c r="F734" i="5" s="1"/>
  <c r="M34" i="21"/>
  <c r="M734" i="5" s="1"/>
  <c r="E34" i="21"/>
  <c r="E734" i="5" s="1"/>
  <c r="B34" i="21"/>
  <c r="B734" i="5" s="1"/>
  <c r="J34" i="21"/>
  <c r="J734" i="5" s="1"/>
  <c r="I34" i="21"/>
  <c r="I734" i="5" s="1"/>
  <c r="A35" i="21"/>
  <c r="A735" i="5" s="1"/>
  <c r="L33" i="19"/>
  <c r="L533" i="5" s="1"/>
  <c r="H33" i="19"/>
  <c r="H533" i="5" s="1"/>
  <c r="D33" i="19"/>
  <c r="D533" i="5" s="1"/>
  <c r="K33" i="19"/>
  <c r="K533" i="5" s="1"/>
  <c r="G33" i="19"/>
  <c r="G533" i="5" s="1"/>
  <c r="C33" i="19"/>
  <c r="C533" i="5" s="1"/>
  <c r="F33" i="19"/>
  <c r="F533" i="5" s="1"/>
  <c r="M33" i="19"/>
  <c r="M533" i="5" s="1"/>
  <c r="E33" i="19"/>
  <c r="E533" i="5" s="1"/>
  <c r="J33" i="19"/>
  <c r="J533" i="5" s="1"/>
  <c r="B33" i="19"/>
  <c r="B533" i="5" s="1"/>
  <c r="I33" i="19"/>
  <c r="I533" i="5" s="1"/>
  <c r="A34" i="19"/>
  <c r="A534" i="5" s="1"/>
  <c r="M30" i="16"/>
  <c r="M230" i="5" s="1"/>
  <c r="I30" i="16"/>
  <c r="I230" i="5" s="1"/>
  <c r="E30" i="16"/>
  <c r="E230" i="5" s="1"/>
  <c r="L30" i="16"/>
  <c r="L230" i="5" s="1"/>
  <c r="H30" i="16"/>
  <c r="H230" i="5" s="1"/>
  <c r="D30" i="16"/>
  <c r="D230" i="5" s="1"/>
  <c r="G30" i="16"/>
  <c r="G230" i="5" s="1"/>
  <c r="F30" i="16"/>
  <c r="F230" i="5" s="1"/>
  <c r="J30" i="16"/>
  <c r="J230" i="5" s="1"/>
  <c r="B30" i="16"/>
  <c r="B230" i="5" s="1"/>
  <c r="C30" i="16"/>
  <c r="C230" i="5" s="1"/>
  <c r="K30" i="16"/>
  <c r="K230" i="5" s="1"/>
  <c r="A31" i="16"/>
  <c r="A231" i="5" s="1"/>
  <c r="M28" i="4"/>
  <c r="M28" i="5" s="1"/>
  <c r="K28" i="4"/>
  <c r="K28" i="5" s="1"/>
  <c r="J28" i="4"/>
  <c r="J28" i="5" s="1"/>
  <c r="I28" i="4"/>
  <c r="I28" i="5" s="1"/>
  <c r="A29" i="4"/>
  <c r="H28" i="4"/>
  <c r="H28" i="5" s="1"/>
  <c r="G28" i="4"/>
  <c r="G28" i="5" s="1"/>
  <c r="E28" i="4"/>
  <c r="E28" i="5" s="1"/>
  <c r="C28" i="4"/>
  <c r="C28" i="5" s="1"/>
  <c r="F28" i="4"/>
  <c r="F28" i="5" s="1"/>
  <c r="D28" i="4"/>
  <c r="D28" i="5" s="1"/>
  <c r="B28" i="4"/>
  <c r="B28" i="5" s="1"/>
  <c r="A329" i="5" l="1"/>
  <c r="B29" i="17"/>
  <c r="B329" i="5" s="1"/>
  <c r="G29" i="17"/>
  <c r="G329" i="5" s="1"/>
  <c r="F29" i="17"/>
  <c r="F329" i="5" s="1"/>
  <c r="M29" i="17"/>
  <c r="M329" i="5" s="1"/>
  <c r="A30" i="17"/>
  <c r="I29" i="17"/>
  <c r="I329" i="5" s="1"/>
  <c r="E29" i="17"/>
  <c r="E329" i="5" s="1"/>
  <c r="J29" i="17"/>
  <c r="J329" i="5" s="1"/>
  <c r="L29" i="17"/>
  <c r="L329" i="5" s="1"/>
  <c r="H29" i="17"/>
  <c r="H329" i="5" s="1"/>
  <c r="D29" i="17"/>
  <c r="D329" i="5" s="1"/>
  <c r="K29" i="17"/>
  <c r="K329" i="5" s="1"/>
  <c r="C29" i="17"/>
  <c r="C329" i="5" s="1"/>
  <c r="A927" i="5"/>
  <c r="E27" i="23"/>
  <c r="E927" i="5" s="1"/>
  <c r="A28" i="23"/>
  <c r="L27" i="23"/>
  <c r="L927" i="5" s="1"/>
  <c r="G27" i="23"/>
  <c r="G927" i="5" s="1"/>
  <c r="B27" i="23"/>
  <c r="B927" i="5" s="1"/>
  <c r="K27" i="23"/>
  <c r="K927" i="5" s="1"/>
  <c r="F27" i="23"/>
  <c r="F927" i="5" s="1"/>
  <c r="J27" i="23"/>
  <c r="J927" i="5" s="1"/>
  <c r="H27" i="23"/>
  <c r="H927" i="5" s="1"/>
  <c r="M27" i="23"/>
  <c r="M927" i="5" s="1"/>
  <c r="D27" i="23"/>
  <c r="D927" i="5" s="1"/>
  <c r="C27" i="23"/>
  <c r="C927" i="5" s="1"/>
  <c r="I27" i="23"/>
  <c r="I927" i="5" s="1"/>
  <c r="A632" i="5"/>
  <c r="G32" i="20"/>
  <c r="G632" i="5" s="1"/>
  <c r="B32" i="20"/>
  <c r="B632" i="5" s="1"/>
  <c r="D32" i="20"/>
  <c r="D632" i="5" s="1"/>
  <c r="C32" i="20"/>
  <c r="C632" i="5" s="1"/>
  <c r="L32" i="20"/>
  <c r="L632" i="5" s="1"/>
  <c r="J32" i="20"/>
  <c r="J632" i="5" s="1"/>
  <c r="H32" i="20"/>
  <c r="H632" i="5" s="1"/>
  <c r="E32" i="20"/>
  <c r="E632" i="5" s="1"/>
  <c r="I32" i="20"/>
  <c r="I632" i="5" s="1"/>
  <c r="K32" i="20"/>
  <c r="K632" i="5" s="1"/>
  <c r="F32" i="20"/>
  <c r="F632" i="5" s="1"/>
  <c r="M32" i="20"/>
  <c r="M632" i="5" s="1"/>
  <c r="A33" i="20"/>
  <c r="A431" i="5"/>
  <c r="F31" i="18"/>
  <c r="F431" i="5" s="1"/>
  <c r="E31" i="18"/>
  <c r="E431" i="5" s="1"/>
  <c r="K31" i="18"/>
  <c r="K431" i="5" s="1"/>
  <c r="J31" i="18"/>
  <c r="J431" i="5" s="1"/>
  <c r="I31" i="18"/>
  <c r="I431" i="5" s="1"/>
  <c r="L31" i="18"/>
  <c r="L431" i="5" s="1"/>
  <c r="A32" i="18"/>
  <c r="B31" i="18"/>
  <c r="B431" i="5" s="1"/>
  <c r="H31" i="18"/>
  <c r="H431" i="5" s="1"/>
  <c r="D31" i="18"/>
  <c r="D431" i="5" s="1"/>
  <c r="M31" i="18"/>
  <c r="M431" i="5" s="1"/>
  <c r="G31" i="18"/>
  <c r="G431" i="5" s="1"/>
  <c r="C31" i="18"/>
  <c r="C431" i="5" s="1"/>
  <c r="A133" i="5"/>
  <c r="K33" i="8"/>
  <c r="K133" i="5" s="1"/>
  <c r="E33" i="8"/>
  <c r="E133" i="5" s="1"/>
  <c r="G33" i="8"/>
  <c r="G133" i="5" s="1"/>
  <c r="B33" i="8"/>
  <c r="B133" i="5" s="1"/>
  <c r="L33" i="8"/>
  <c r="L133" i="5" s="1"/>
  <c r="F33" i="8"/>
  <c r="F133" i="5" s="1"/>
  <c r="J33" i="8"/>
  <c r="J133" i="5" s="1"/>
  <c r="M33" i="8"/>
  <c r="M133" i="5" s="1"/>
  <c r="H33" i="8"/>
  <c r="H133" i="5" s="1"/>
  <c r="C33" i="8"/>
  <c r="C133" i="5" s="1"/>
  <c r="A34" i="8"/>
  <c r="I33" i="8"/>
  <c r="I133" i="5" s="1"/>
  <c r="D33" i="8"/>
  <c r="D133" i="5" s="1"/>
  <c r="L29" i="4"/>
  <c r="L29" i="5" s="1"/>
  <c r="A29" i="5"/>
  <c r="J31" i="22"/>
  <c r="J831" i="5" s="1"/>
  <c r="F31" i="22"/>
  <c r="F831" i="5" s="1"/>
  <c r="B31" i="22"/>
  <c r="B831" i="5" s="1"/>
  <c r="M31" i="22"/>
  <c r="M831" i="5" s="1"/>
  <c r="H31" i="22"/>
  <c r="H831" i="5" s="1"/>
  <c r="C31" i="22"/>
  <c r="C831" i="5" s="1"/>
  <c r="L31" i="22"/>
  <c r="L831" i="5" s="1"/>
  <c r="G31" i="22"/>
  <c r="G831" i="5" s="1"/>
  <c r="E31" i="22"/>
  <c r="E831" i="5" s="1"/>
  <c r="D31" i="22"/>
  <c r="D831" i="5" s="1"/>
  <c r="K31" i="22"/>
  <c r="K831" i="5" s="1"/>
  <c r="I31" i="22"/>
  <c r="I831" i="5" s="1"/>
  <c r="A32" i="22"/>
  <c r="A832" i="5" s="1"/>
  <c r="K35" i="21"/>
  <c r="K735" i="5" s="1"/>
  <c r="G35" i="21"/>
  <c r="G735" i="5" s="1"/>
  <c r="C35" i="21"/>
  <c r="C735" i="5" s="1"/>
  <c r="J35" i="21"/>
  <c r="J735" i="5" s="1"/>
  <c r="F35" i="21"/>
  <c r="F735" i="5" s="1"/>
  <c r="B35" i="21"/>
  <c r="B735" i="5" s="1"/>
  <c r="I35" i="21"/>
  <c r="I735" i="5" s="1"/>
  <c r="H35" i="21"/>
  <c r="H735" i="5" s="1"/>
  <c r="D35" i="21"/>
  <c r="D735" i="5" s="1"/>
  <c r="E35" i="21"/>
  <c r="E735" i="5" s="1"/>
  <c r="M35" i="21"/>
  <c r="M735" i="5" s="1"/>
  <c r="L35" i="21"/>
  <c r="L735" i="5" s="1"/>
  <c r="A36" i="21"/>
  <c r="A736" i="5" s="1"/>
  <c r="K34" i="19"/>
  <c r="K534" i="5" s="1"/>
  <c r="G34" i="19"/>
  <c r="G534" i="5" s="1"/>
  <c r="C34" i="19"/>
  <c r="C534" i="5" s="1"/>
  <c r="J34" i="19"/>
  <c r="J534" i="5" s="1"/>
  <c r="F34" i="19"/>
  <c r="F534" i="5" s="1"/>
  <c r="B34" i="19"/>
  <c r="B534" i="5" s="1"/>
  <c r="I34" i="19"/>
  <c r="I534" i="5" s="1"/>
  <c r="H34" i="19"/>
  <c r="H534" i="5" s="1"/>
  <c r="M34" i="19"/>
  <c r="M534" i="5" s="1"/>
  <c r="E34" i="19"/>
  <c r="E534" i="5" s="1"/>
  <c r="L34" i="19"/>
  <c r="L534" i="5" s="1"/>
  <c r="D34" i="19"/>
  <c r="D534" i="5" s="1"/>
  <c r="A35" i="19"/>
  <c r="A535" i="5" s="1"/>
  <c r="L31" i="16"/>
  <c r="L231" i="5" s="1"/>
  <c r="H31" i="16"/>
  <c r="H231" i="5" s="1"/>
  <c r="D31" i="16"/>
  <c r="D231" i="5" s="1"/>
  <c r="K31" i="16"/>
  <c r="K231" i="5" s="1"/>
  <c r="G31" i="16"/>
  <c r="G231" i="5" s="1"/>
  <c r="C31" i="16"/>
  <c r="C231" i="5" s="1"/>
  <c r="J31" i="16"/>
  <c r="J231" i="5" s="1"/>
  <c r="B31" i="16"/>
  <c r="B231" i="5" s="1"/>
  <c r="I31" i="16"/>
  <c r="I231" i="5" s="1"/>
  <c r="M31" i="16"/>
  <c r="M231" i="5" s="1"/>
  <c r="E31" i="16"/>
  <c r="E231" i="5" s="1"/>
  <c r="F31" i="16"/>
  <c r="F231" i="5" s="1"/>
  <c r="A32" i="16"/>
  <c r="A232" i="5" s="1"/>
  <c r="M29" i="4"/>
  <c r="M29" i="5" s="1"/>
  <c r="K29" i="4"/>
  <c r="K29" i="5" s="1"/>
  <c r="J29" i="4"/>
  <c r="J29" i="5" s="1"/>
  <c r="I29" i="4"/>
  <c r="I29" i="5" s="1"/>
  <c r="A30" i="4"/>
  <c r="H29" i="4"/>
  <c r="H29" i="5" s="1"/>
  <c r="E29" i="4"/>
  <c r="E29" i="5" s="1"/>
  <c r="C29" i="4"/>
  <c r="C29" i="5" s="1"/>
  <c r="F29" i="4"/>
  <c r="F29" i="5" s="1"/>
  <c r="B29" i="4"/>
  <c r="B29" i="5" s="1"/>
  <c r="G29" i="4"/>
  <c r="G29" i="5" s="1"/>
  <c r="D29" i="4"/>
  <c r="D29" i="5" s="1"/>
  <c r="A330" i="5" l="1"/>
  <c r="B30" i="17"/>
  <c r="B330" i="5" s="1"/>
  <c r="C30" i="17"/>
  <c r="C330" i="5" s="1"/>
  <c r="J30" i="17"/>
  <c r="J330" i="5" s="1"/>
  <c r="I30" i="17"/>
  <c r="I330" i="5" s="1"/>
  <c r="G30" i="17"/>
  <c r="G330" i="5" s="1"/>
  <c r="M30" i="17"/>
  <c r="M330" i="5" s="1"/>
  <c r="L30" i="17"/>
  <c r="L330" i="5" s="1"/>
  <c r="A31" i="17"/>
  <c r="H30" i="17"/>
  <c r="H330" i="5" s="1"/>
  <c r="D30" i="17"/>
  <c r="D330" i="5" s="1"/>
  <c r="K30" i="17"/>
  <c r="K330" i="5" s="1"/>
  <c r="F30" i="17"/>
  <c r="F330" i="5" s="1"/>
  <c r="E30" i="17"/>
  <c r="E330" i="5" s="1"/>
  <c r="A928" i="5"/>
  <c r="E28" i="23"/>
  <c r="E928" i="5" s="1"/>
  <c r="L28" i="23"/>
  <c r="L928" i="5" s="1"/>
  <c r="H28" i="23"/>
  <c r="H928" i="5" s="1"/>
  <c r="D28" i="23"/>
  <c r="D928" i="5" s="1"/>
  <c r="G28" i="23"/>
  <c r="G928" i="5" s="1"/>
  <c r="F28" i="23"/>
  <c r="F928" i="5" s="1"/>
  <c r="K28" i="23"/>
  <c r="K928" i="5" s="1"/>
  <c r="B28" i="23"/>
  <c r="B928" i="5" s="1"/>
  <c r="C28" i="23"/>
  <c r="C928" i="5" s="1"/>
  <c r="J28" i="23"/>
  <c r="J928" i="5" s="1"/>
  <c r="M28" i="23"/>
  <c r="M928" i="5" s="1"/>
  <c r="A29" i="23"/>
  <c r="I28" i="23"/>
  <c r="I928" i="5" s="1"/>
  <c r="A633" i="5"/>
  <c r="F33" i="20"/>
  <c r="F633" i="5" s="1"/>
  <c r="E33" i="20"/>
  <c r="E633" i="5" s="1"/>
  <c r="C33" i="20"/>
  <c r="C633" i="5" s="1"/>
  <c r="B33" i="20"/>
  <c r="B633" i="5" s="1"/>
  <c r="L33" i="20"/>
  <c r="L633" i="5" s="1"/>
  <c r="G33" i="20"/>
  <c r="G633" i="5" s="1"/>
  <c r="M33" i="20"/>
  <c r="M633" i="5" s="1"/>
  <c r="D33" i="20"/>
  <c r="D633" i="5" s="1"/>
  <c r="H33" i="20"/>
  <c r="H633" i="5" s="1"/>
  <c r="J33" i="20"/>
  <c r="J633" i="5" s="1"/>
  <c r="I33" i="20"/>
  <c r="I633" i="5" s="1"/>
  <c r="K33" i="20"/>
  <c r="K633" i="5" s="1"/>
  <c r="A34" i="20"/>
  <c r="A432" i="5"/>
  <c r="I32" i="18"/>
  <c r="I432" i="5" s="1"/>
  <c r="D32" i="18"/>
  <c r="D432" i="5" s="1"/>
  <c r="B32" i="18"/>
  <c r="B432" i="5" s="1"/>
  <c r="L32" i="18"/>
  <c r="L432" i="5" s="1"/>
  <c r="C32" i="18"/>
  <c r="C432" i="5" s="1"/>
  <c r="G32" i="18"/>
  <c r="G432" i="5" s="1"/>
  <c r="M32" i="18"/>
  <c r="M432" i="5" s="1"/>
  <c r="H32" i="18"/>
  <c r="H432" i="5" s="1"/>
  <c r="J32" i="18"/>
  <c r="J432" i="5" s="1"/>
  <c r="A33" i="18"/>
  <c r="E32" i="18"/>
  <c r="E432" i="5" s="1"/>
  <c r="K32" i="18"/>
  <c r="K432" i="5" s="1"/>
  <c r="F32" i="18"/>
  <c r="F432" i="5" s="1"/>
  <c r="A134" i="5"/>
  <c r="H34" i="8"/>
  <c r="H134" i="5" s="1"/>
  <c r="D34" i="8"/>
  <c r="D134" i="5" s="1"/>
  <c r="J34" i="8"/>
  <c r="J134" i="5" s="1"/>
  <c r="E34" i="8"/>
  <c r="E134" i="5" s="1"/>
  <c r="L34" i="8"/>
  <c r="L134" i="5" s="1"/>
  <c r="G34" i="8"/>
  <c r="G134" i="5" s="1"/>
  <c r="A35" i="8"/>
  <c r="K34" i="8"/>
  <c r="K134" i="5" s="1"/>
  <c r="B34" i="8"/>
  <c r="B134" i="5" s="1"/>
  <c r="M34" i="8"/>
  <c r="M134" i="5" s="1"/>
  <c r="I34" i="8"/>
  <c r="I134" i="5" s="1"/>
  <c r="C34" i="8"/>
  <c r="C134" i="5" s="1"/>
  <c r="F34" i="8"/>
  <c r="F134" i="5" s="1"/>
  <c r="L30" i="4"/>
  <c r="L30" i="5" s="1"/>
  <c r="A30" i="5"/>
  <c r="M32" i="22"/>
  <c r="M832" i="5" s="1"/>
  <c r="I32" i="22"/>
  <c r="I832" i="5" s="1"/>
  <c r="E32" i="22"/>
  <c r="E832" i="5" s="1"/>
  <c r="K32" i="22"/>
  <c r="K832" i="5" s="1"/>
  <c r="F32" i="22"/>
  <c r="F832" i="5" s="1"/>
  <c r="J32" i="22"/>
  <c r="J832" i="5" s="1"/>
  <c r="D32" i="22"/>
  <c r="D832" i="5" s="1"/>
  <c r="C32" i="22"/>
  <c r="C832" i="5" s="1"/>
  <c r="H32" i="22"/>
  <c r="H832" i="5" s="1"/>
  <c r="L32" i="22"/>
  <c r="L832" i="5" s="1"/>
  <c r="B32" i="22"/>
  <c r="B832" i="5" s="1"/>
  <c r="G32" i="22"/>
  <c r="G832" i="5" s="1"/>
  <c r="A33" i="22"/>
  <c r="A833" i="5" s="1"/>
  <c r="J36" i="21"/>
  <c r="J736" i="5" s="1"/>
  <c r="F36" i="21"/>
  <c r="F736" i="5" s="1"/>
  <c r="B36" i="21"/>
  <c r="B736" i="5" s="1"/>
  <c r="M36" i="21"/>
  <c r="M736" i="5" s="1"/>
  <c r="I36" i="21"/>
  <c r="I736" i="5" s="1"/>
  <c r="E36" i="21"/>
  <c r="E736" i="5" s="1"/>
  <c r="L36" i="21"/>
  <c r="L736" i="5" s="1"/>
  <c r="D36" i="21"/>
  <c r="D736" i="5" s="1"/>
  <c r="K36" i="21"/>
  <c r="K736" i="5" s="1"/>
  <c r="C36" i="21"/>
  <c r="C736" i="5" s="1"/>
  <c r="G36" i="21"/>
  <c r="G736" i="5" s="1"/>
  <c r="H36" i="21"/>
  <c r="H736" i="5" s="1"/>
  <c r="A37" i="21"/>
  <c r="A737" i="5" s="1"/>
  <c r="J35" i="19"/>
  <c r="J535" i="5" s="1"/>
  <c r="F35" i="19"/>
  <c r="F535" i="5" s="1"/>
  <c r="B35" i="19"/>
  <c r="B535" i="5" s="1"/>
  <c r="M35" i="19"/>
  <c r="M535" i="5" s="1"/>
  <c r="I35" i="19"/>
  <c r="I535" i="5" s="1"/>
  <c r="E35" i="19"/>
  <c r="E535" i="5" s="1"/>
  <c r="L35" i="19"/>
  <c r="L535" i="5" s="1"/>
  <c r="D35" i="19"/>
  <c r="D535" i="5" s="1"/>
  <c r="K35" i="19"/>
  <c r="K535" i="5" s="1"/>
  <c r="C35" i="19"/>
  <c r="C535" i="5" s="1"/>
  <c r="H35" i="19"/>
  <c r="H535" i="5" s="1"/>
  <c r="G35" i="19"/>
  <c r="G535" i="5" s="1"/>
  <c r="A36" i="19"/>
  <c r="A536" i="5" s="1"/>
  <c r="K32" i="16"/>
  <c r="K232" i="5" s="1"/>
  <c r="G32" i="16"/>
  <c r="G232" i="5" s="1"/>
  <c r="C32" i="16"/>
  <c r="C232" i="5" s="1"/>
  <c r="J32" i="16"/>
  <c r="J232" i="5" s="1"/>
  <c r="F32" i="16"/>
  <c r="F232" i="5" s="1"/>
  <c r="B32" i="16"/>
  <c r="B232" i="5" s="1"/>
  <c r="M32" i="16"/>
  <c r="M232" i="5" s="1"/>
  <c r="E32" i="16"/>
  <c r="E232" i="5" s="1"/>
  <c r="L32" i="16"/>
  <c r="L232" i="5" s="1"/>
  <c r="D32" i="16"/>
  <c r="D232" i="5" s="1"/>
  <c r="H32" i="16"/>
  <c r="H232" i="5" s="1"/>
  <c r="I32" i="16"/>
  <c r="I232" i="5" s="1"/>
  <c r="A33" i="16"/>
  <c r="A233" i="5" s="1"/>
  <c r="M30" i="4"/>
  <c r="M30" i="5" s="1"/>
  <c r="J30" i="4"/>
  <c r="J30" i="5" s="1"/>
  <c r="K30" i="4"/>
  <c r="K30" i="5" s="1"/>
  <c r="I30" i="4"/>
  <c r="I30" i="5" s="1"/>
  <c r="A31" i="4"/>
  <c r="E30" i="4"/>
  <c r="E30" i="5" s="1"/>
  <c r="D30" i="4"/>
  <c r="D30" i="5" s="1"/>
  <c r="C30" i="4"/>
  <c r="C30" i="5" s="1"/>
  <c r="B30" i="4"/>
  <c r="B30" i="5" s="1"/>
  <c r="H30" i="4"/>
  <c r="H30" i="5" s="1"/>
  <c r="F30" i="4"/>
  <c r="F30" i="5" s="1"/>
  <c r="G30" i="4"/>
  <c r="G30" i="5" s="1"/>
  <c r="A331" i="5" l="1"/>
  <c r="M31" i="17"/>
  <c r="M331" i="5" s="1"/>
  <c r="B31" i="17"/>
  <c r="B331" i="5" s="1"/>
  <c r="D31" i="17"/>
  <c r="D331" i="5" s="1"/>
  <c r="C31" i="17"/>
  <c r="C331" i="5" s="1"/>
  <c r="L31" i="17"/>
  <c r="L331" i="5" s="1"/>
  <c r="K31" i="17"/>
  <c r="K331" i="5" s="1"/>
  <c r="A32" i="17"/>
  <c r="G31" i="17"/>
  <c r="G331" i="5" s="1"/>
  <c r="F31" i="17"/>
  <c r="F331" i="5" s="1"/>
  <c r="J31" i="17"/>
  <c r="J331" i="5" s="1"/>
  <c r="E31" i="17"/>
  <c r="E331" i="5" s="1"/>
  <c r="I31" i="17"/>
  <c r="I331" i="5" s="1"/>
  <c r="H31" i="17"/>
  <c r="H331" i="5" s="1"/>
  <c r="A929" i="5"/>
  <c r="D29" i="23"/>
  <c r="D929" i="5" s="1"/>
  <c r="A30" i="23"/>
  <c r="K29" i="23"/>
  <c r="K929" i="5" s="1"/>
  <c r="C29" i="23"/>
  <c r="C929" i="5" s="1"/>
  <c r="J29" i="23"/>
  <c r="J929" i="5" s="1"/>
  <c r="G29" i="23"/>
  <c r="G929" i="5" s="1"/>
  <c r="B29" i="23"/>
  <c r="B929" i="5" s="1"/>
  <c r="I29" i="23"/>
  <c r="I929" i="5" s="1"/>
  <c r="F29" i="23"/>
  <c r="F929" i="5" s="1"/>
  <c r="H29" i="23"/>
  <c r="H929" i="5" s="1"/>
  <c r="L29" i="23"/>
  <c r="L929" i="5" s="1"/>
  <c r="M29" i="23"/>
  <c r="M929" i="5" s="1"/>
  <c r="E29" i="23"/>
  <c r="E929" i="5" s="1"/>
  <c r="A634" i="5"/>
  <c r="I34" i="20"/>
  <c r="I634" i="5" s="1"/>
  <c r="D34" i="20"/>
  <c r="D634" i="5" s="1"/>
  <c r="J34" i="20"/>
  <c r="J634" i="5" s="1"/>
  <c r="E34" i="20"/>
  <c r="E634" i="5" s="1"/>
  <c r="G34" i="20"/>
  <c r="G634" i="5" s="1"/>
  <c r="B34" i="20"/>
  <c r="B634" i="5" s="1"/>
  <c r="L34" i="20"/>
  <c r="L634" i="5" s="1"/>
  <c r="F34" i="20"/>
  <c r="F634" i="5" s="1"/>
  <c r="K34" i="20"/>
  <c r="K634" i="5" s="1"/>
  <c r="M34" i="20"/>
  <c r="M634" i="5" s="1"/>
  <c r="H34" i="20"/>
  <c r="H634" i="5" s="1"/>
  <c r="C34" i="20"/>
  <c r="C634" i="5" s="1"/>
  <c r="A35" i="20"/>
  <c r="A433" i="5"/>
  <c r="H33" i="18"/>
  <c r="H433" i="5" s="1"/>
  <c r="C33" i="18"/>
  <c r="C433" i="5" s="1"/>
  <c r="B33" i="18"/>
  <c r="B433" i="5" s="1"/>
  <c r="L33" i="18"/>
  <c r="L433" i="5" s="1"/>
  <c r="G33" i="18"/>
  <c r="G433" i="5" s="1"/>
  <c r="E33" i="18"/>
  <c r="E433" i="5" s="1"/>
  <c r="D33" i="18"/>
  <c r="D433" i="5" s="1"/>
  <c r="F33" i="18"/>
  <c r="F433" i="5" s="1"/>
  <c r="I33" i="18"/>
  <c r="I433" i="5" s="1"/>
  <c r="K33" i="18"/>
  <c r="K433" i="5" s="1"/>
  <c r="M33" i="18"/>
  <c r="M433" i="5" s="1"/>
  <c r="J33" i="18"/>
  <c r="J433" i="5" s="1"/>
  <c r="A34" i="18"/>
  <c r="A135" i="5"/>
  <c r="G35" i="8"/>
  <c r="G135" i="5" s="1"/>
  <c r="C35" i="8"/>
  <c r="C135" i="5" s="1"/>
  <c r="M35" i="8"/>
  <c r="M135" i="5" s="1"/>
  <c r="I35" i="8"/>
  <c r="I135" i="5" s="1"/>
  <c r="B35" i="8"/>
  <c r="B135" i="5" s="1"/>
  <c r="D35" i="8"/>
  <c r="D135" i="5" s="1"/>
  <c r="J35" i="8"/>
  <c r="J135" i="5" s="1"/>
  <c r="E35" i="8"/>
  <c r="E135" i="5" s="1"/>
  <c r="H35" i="8"/>
  <c r="H135" i="5" s="1"/>
  <c r="K35" i="8"/>
  <c r="K135" i="5" s="1"/>
  <c r="F35" i="8"/>
  <c r="F135" i="5" s="1"/>
  <c r="L35" i="8"/>
  <c r="L135" i="5" s="1"/>
  <c r="A36" i="8"/>
  <c r="L31" i="4"/>
  <c r="L31" i="5" s="1"/>
  <c r="A31" i="5"/>
  <c r="L33" i="22"/>
  <c r="L833" i="5" s="1"/>
  <c r="H33" i="22"/>
  <c r="H833" i="5" s="1"/>
  <c r="D33" i="22"/>
  <c r="D833" i="5" s="1"/>
  <c r="I33" i="22"/>
  <c r="I833" i="5" s="1"/>
  <c r="C33" i="22"/>
  <c r="C833" i="5" s="1"/>
  <c r="M33" i="22"/>
  <c r="M833" i="5" s="1"/>
  <c r="G33" i="22"/>
  <c r="G833" i="5" s="1"/>
  <c r="B33" i="22"/>
  <c r="B833" i="5" s="1"/>
  <c r="K33" i="22"/>
  <c r="K833" i="5" s="1"/>
  <c r="J33" i="22"/>
  <c r="J833" i="5" s="1"/>
  <c r="F33" i="22"/>
  <c r="F833" i="5" s="1"/>
  <c r="E33" i="22"/>
  <c r="E833" i="5" s="1"/>
  <c r="A34" i="22"/>
  <c r="A834" i="5" s="1"/>
  <c r="M37" i="21"/>
  <c r="M737" i="5" s="1"/>
  <c r="I37" i="21"/>
  <c r="I737" i="5" s="1"/>
  <c r="E37" i="21"/>
  <c r="E737" i="5" s="1"/>
  <c r="L37" i="21"/>
  <c r="L737" i="5" s="1"/>
  <c r="H37" i="21"/>
  <c r="H737" i="5" s="1"/>
  <c r="D37" i="21"/>
  <c r="D737" i="5" s="1"/>
  <c r="G37" i="21"/>
  <c r="G737" i="5" s="1"/>
  <c r="F37" i="21"/>
  <c r="F737" i="5" s="1"/>
  <c r="J37" i="21"/>
  <c r="J737" i="5" s="1"/>
  <c r="K37" i="21"/>
  <c r="K737" i="5" s="1"/>
  <c r="C37" i="21"/>
  <c r="C737" i="5" s="1"/>
  <c r="B37" i="21"/>
  <c r="B737" i="5" s="1"/>
  <c r="A38" i="21"/>
  <c r="A738" i="5" s="1"/>
  <c r="M36" i="19"/>
  <c r="M536" i="5" s="1"/>
  <c r="I36" i="19"/>
  <c r="I536" i="5" s="1"/>
  <c r="E36" i="19"/>
  <c r="E536" i="5" s="1"/>
  <c r="L36" i="19"/>
  <c r="L536" i="5" s="1"/>
  <c r="H36" i="19"/>
  <c r="H536" i="5" s="1"/>
  <c r="D36" i="19"/>
  <c r="D536" i="5" s="1"/>
  <c r="G36" i="19"/>
  <c r="G536" i="5" s="1"/>
  <c r="F36" i="19"/>
  <c r="F536" i="5" s="1"/>
  <c r="C36" i="19"/>
  <c r="C536" i="5" s="1"/>
  <c r="K36" i="19"/>
  <c r="K536" i="5" s="1"/>
  <c r="B36" i="19"/>
  <c r="B536" i="5" s="1"/>
  <c r="J36" i="19"/>
  <c r="J536" i="5" s="1"/>
  <c r="A37" i="19"/>
  <c r="A537" i="5" s="1"/>
  <c r="J33" i="16"/>
  <c r="J233" i="5" s="1"/>
  <c r="F33" i="16"/>
  <c r="F233" i="5" s="1"/>
  <c r="B33" i="16"/>
  <c r="B233" i="5" s="1"/>
  <c r="M33" i="16"/>
  <c r="M233" i="5" s="1"/>
  <c r="I33" i="16"/>
  <c r="I233" i="5" s="1"/>
  <c r="E33" i="16"/>
  <c r="E233" i="5" s="1"/>
  <c r="H33" i="16"/>
  <c r="H233" i="5" s="1"/>
  <c r="G33" i="16"/>
  <c r="G233" i="5" s="1"/>
  <c r="C33" i="16"/>
  <c r="C233" i="5" s="1"/>
  <c r="K33" i="16"/>
  <c r="K233" i="5" s="1"/>
  <c r="D33" i="16"/>
  <c r="D233" i="5" s="1"/>
  <c r="L33" i="16"/>
  <c r="L233" i="5" s="1"/>
  <c r="A34" i="16"/>
  <c r="A234" i="5" s="1"/>
  <c r="K31" i="4"/>
  <c r="K31" i="5" s="1"/>
  <c r="J31" i="4"/>
  <c r="J31" i="5" s="1"/>
  <c r="M31" i="4"/>
  <c r="M31" i="5" s="1"/>
  <c r="I31" i="4"/>
  <c r="I31" i="5" s="1"/>
  <c r="A32" i="4"/>
  <c r="H31" i="4"/>
  <c r="H31" i="5" s="1"/>
  <c r="F31" i="4"/>
  <c r="F31" i="5" s="1"/>
  <c r="G31" i="4"/>
  <c r="G31" i="5" s="1"/>
  <c r="D31" i="4"/>
  <c r="D31" i="5" s="1"/>
  <c r="C31" i="4"/>
  <c r="C31" i="5" s="1"/>
  <c r="B31" i="4"/>
  <c r="B31" i="5" s="1"/>
  <c r="E31" i="4"/>
  <c r="E31" i="5" s="1"/>
  <c r="A332" i="5" l="1"/>
  <c r="C32" i="17"/>
  <c r="C332" i="5" s="1"/>
  <c r="H32" i="17"/>
  <c r="H332" i="5" s="1"/>
  <c r="I32" i="17"/>
  <c r="I332" i="5" s="1"/>
  <c r="G32" i="17"/>
  <c r="G332" i="5" s="1"/>
  <c r="J32" i="17"/>
  <c r="J332" i="5" s="1"/>
  <c r="F32" i="17"/>
  <c r="F332" i="5" s="1"/>
  <c r="E32" i="17"/>
  <c r="E332" i="5" s="1"/>
  <c r="D32" i="17"/>
  <c r="D332" i="5" s="1"/>
  <c r="A33" i="17"/>
  <c r="B32" i="17"/>
  <c r="B332" i="5" s="1"/>
  <c r="M32" i="17"/>
  <c r="M332" i="5" s="1"/>
  <c r="K32" i="17"/>
  <c r="K332" i="5" s="1"/>
  <c r="L32" i="17"/>
  <c r="L332" i="5" s="1"/>
  <c r="A930" i="5"/>
  <c r="C30" i="23"/>
  <c r="C930" i="5" s="1"/>
  <c r="J30" i="23"/>
  <c r="J930" i="5" s="1"/>
  <c r="F30" i="23"/>
  <c r="F930" i="5" s="1"/>
  <c r="B30" i="23"/>
  <c r="B930" i="5" s="1"/>
  <c r="M30" i="23"/>
  <c r="M930" i="5" s="1"/>
  <c r="E30" i="23"/>
  <c r="E930" i="5" s="1"/>
  <c r="D30" i="23"/>
  <c r="D930" i="5" s="1"/>
  <c r="L30" i="23"/>
  <c r="L930" i="5" s="1"/>
  <c r="I30" i="23"/>
  <c r="I930" i="5" s="1"/>
  <c r="H30" i="23"/>
  <c r="H930" i="5" s="1"/>
  <c r="K30" i="23"/>
  <c r="K930" i="5" s="1"/>
  <c r="A31" i="23"/>
  <c r="G30" i="23"/>
  <c r="G930" i="5" s="1"/>
  <c r="A635" i="5"/>
  <c r="H35" i="20"/>
  <c r="H635" i="5" s="1"/>
  <c r="C35" i="20"/>
  <c r="C635" i="5" s="1"/>
  <c r="F35" i="20"/>
  <c r="F635" i="5" s="1"/>
  <c r="D35" i="20"/>
  <c r="D635" i="5" s="1"/>
  <c r="J35" i="20"/>
  <c r="J635" i="5" s="1"/>
  <c r="M35" i="20"/>
  <c r="M635" i="5" s="1"/>
  <c r="K35" i="20"/>
  <c r="K635" i="5" s="1"/>
  <c r="B35" i="20"/>
  <c r="B635" i="5" s="1"/>
  <c r="E35" i="20"/>
  <c r="E635" i="5" s="1"/>
  <c r="L35" i="20"/>
  <c r="L635" i="5" s="1"/>
  <c r="G35" i="20"/>
  <c r="G635" i="5" s="1"/>
  <c r="I35" i="20"/>
  <c r="I635" i="5" s="1"/>
  <c r="A36" i="20"/>
  <c r="A434" i="5"/>
  <c r="G34" i="18"/>
  <c r="G434" i="5" s="1"/>
  <c r="B34" i="18"/>
  <c r="B434" i="5" s="1"/>
  <c r="L34" i="18"/>
  <c r="L434" i="5" s="1"/>
  <c r="C34" i="18"/>
  <c r="C434" i="5" s="1"/>
  <c r="I34" i="18"/>
  <c r="I434" i="5" s="1"/>
  <c r="D34" i="18"/>
  <c r="D434" i="5" s="1"/>
  <c r="J34" i="18"/>
  <c r="J434" i="5" s="1"/>
  <c r="H34" i="18"/>
  <c r="H434" i="5" s="1"/>
  <c r="M34" i="18"/>
  <c r="M434" i="5" s="1"/>
  <c r="K34" i="18"/>
  <c r="K434" i="5" s="1"/>
  <c r="F34" i="18"/>
  <c r="F434" i="5" s="1"/>
  <c r="E34" i="18"/>
  <c r="E434" i="5" s="1"/>
  <c r="A35" i="18"/>
  <c r="A136" i="5"/>
  <c r="B36" i="8"/>
  <c r="B136" i="5" s="1"/>
  <c r="H36" i="8"/>
  <c r="H136" i="5" s="1"/>
  <c r="D36" i="8"/>
  <c r="D136" i="5" s="1"/>
  <c r="M36" i="8"/>
  <c r="M136" i="5" s="1"/>
  <c r="G36" i="8"/>
  <c r="G136" i="5" s="1"/>
  <c r="C36" i="8"/>
  <c r="C136" i="5" s="1"/>
  <c r="F36" i="8"/>
  <c r="F136" i="5" s="1"/>
  <c r="E36" i="8"/>
  <c r="E136" i="5" s="1"/>
  <c r="K36" i="8"/>
  <c r="K136" i="5" s="1"/>
  <c r="J36" i="8"/>
  <c r="J136" i="5" s="1"/>
  <c r="I36" i="8"/>
  <c r="I136" i="5" s="1"/>
  <c r="L36" i="8"/>
  <c r="L136" i="5" s="1"/>
  <c r="A37" i="8"/>
  <c r="L32" i="4"/>
  <c r="L32" i="5" s="1"/>
  <c r="A32" i="5"/>
  <c r="K34" i="22"/>
  <c r="K834" i="5" s="1"/>
  <c r="G34" i="22"/>
  <c r="G834" i="5" s="1"/>
  <c r="C34" i="22"/>
  <c r="C834" i="5" s="1"/>
  <c r="L34" i="22"/>
  <c r="L834" i="5" s="1"/>
  <c r="F34" i="22"/>
  <c r="F834" i="5" s="1"/>
  <c r="J34" i="22"/>
  <c r="J834" i="5" s="1"/>
  <c r="E34" i="22"/>
  <c r="E834" i="5" s="1"/>
  <c r="I34" i="22"/>
  <c r="I834" i="5" s="1"/>
  <c r="H34" i="22"/>
  <c r="H834" i="5" s="1"/>
  <c r="D34" i="22"/>
  <c r="D834" i="5" s="1"/>
  <c r="B34" i="22"/>
  <c r="B834" i="5" s="1"/>
  <c r="M34" i="22"/>
  <c r="M834" i="5" s="1"/>
  <c r="A35" i="22"/>
  <c r="A835" i="5" s="1"/>
  <c r="L38" i="21"/>
  <c r="L738" i="5" s="1"/>
  <c r="H38" i="21"/>
  <c r="H738" i="5" s="1"/>
  <c r="D38" i="21"/>
  <c r="D738" i="5" s="1"/>
  <c r="K38" i="21"/>
  <c r="K738" i="5" s="1"/>
  <c r="G38" i="21"/>
  <c r="G738" i="5" s="1"/>
  <c r="C38" i="21"/>
  <c r="C738" i="5" s="1"/>
  <c r="J38" i="21"/>
  <c r="J738" i="5" s="1"/>
  <c r="B38" i="21"/>
  <c r="B738" i="5" s="1"/>
  <c r="I38" i="21"/>
  <c r="I738" i="5" s="1"/>
  <c r="M38" i="21"/>
  <c r="M738" i="5" s="1"/>
  <c r="F38" i="21"/>
  <c r="F738" i="5" s="1"/>
  <c r="E38" i="21"/>
  <c r="E738" i="5" s="1"/>
  <c r="A39" i="21"/>
  <c r="A739" i="5" s="1"/>
  <c r="L37" i="19"/>
  <c r="L537" i="5" s="1"/>
  <c r="H37" i="19"/>
  <c r="H537" i="5" s="1"/>
  <c r="D37" i="19"/>
  <c r="D537" i="5" s="1"/>
  <c r="K37" i="19"/>
  <c r="K537" i="5" s="1"/>
  <c r="G37" i="19"/>
  <c r="G537" i="5" s="1"/>
  <c r="C37" i="19"/>
  <c r="C537" i="5" s="1"/>
  <c r="J37" i="19"/>
  <c r="J537" i="5" s="1"/>
  <c r="B37" i="19"/>
  <c r="B537" i="5" s="1"/>
  <c r="I37" i="19"/>
  <c r="I537" i="5" s="1"/>
  <c r="F37" i="19"/>
  <c r="F537" i="5" s="1"/>
  <c r="E37" i="19"/>
  <c r="E537" i="5" s="1"/>
  <c r="M37" i="19"/>
  <c r="M537" i="5" s="1"/>
  <c r="A38" i="19"/>
  <c r="A538" i="5" s="1"/>
  <c r="M34" i="16"/>
  <c r="M234" i="5" s="1"/>
  <c r="I34" i="16"/>
  <c r="I234" i="5" s="1"/>
  <c r="E34" i="16"/>
  <c r="E234" i="5" s="1"/>
  <c r="L34" i="16"/>
  <c r="L234" i="5" s="1"/>
  <c r="H34" i="16"/>
  <c r="H234" i="5" s="1"/>
  <c r="D34" i="16"/>
  <c r="D234" i="5" s="1"/>
  <c r="K34" i="16"/>
  <c r="K234" i="5" s="1"/>
  <c r="C34" i="16"/>
  <c r="C234" i="5" s="1"/>
  <c r="J34" i="16"/>
  <c r="J234" i="5" s="1"/>
  <c r="B34" i="16"/>
  <c r="B234" i="5" s="1"/>
  <c r="F34" i="16"/>
  <c r="F234" i="5" s="1"/>
  <c r="G34" i="16"/>
  <c r="G234" i="5" s="1"/>
  <c r="A35" i="16"/>
  <c r="A235" i="5" s="1"/>
  <c r="M32" i="4"/>
  <c r="M32" i="5" s="1"/>
  <c r="K32" i="4"/>
  <c r="K32" i="5" s="1"/>
  <c r="J32" i="4"/>
  <c r="J32" i="5" s="1"/>
  <c r="I32" i="4"/>
  <c r="I32" i="5" s="1"/>
  <c r="A33" i="4"/>
  <c r="H32" i="4"/>
  <c r="H32" i="5" s="1"/>
  <c r="G32" i="4"/>
  <c r="G32" i="5" s="1"/>
  <c r="D32" i="4"/>
  <c r="D32" i="5" s="1"/>
  <c r="B32" i="4"/>
  <c r="B32" i="5" s="1"/>
  <c r="E32" i="4"/>
  <c r="E32" i="5" s="1"/>
  <c r="C32" i="4"/>
  <c r="C32" i="5" s="1"/>
  <c r="F32" i="4"/>
  <c r="F32" i="5" s="1"/>
  <c r="A333" i="5" l="1"/>
  <c r="C33" i="17"/>
  <c r="C333" i="5" s="1"/>
  <c r="J33" i="17"/>
  <c r="J333" i="5" s="1"/>
  <c r="B33" i="17"/>
  <c r="B333" i="5" s="1"/>
  <c r="E33" i="17"/>
  <c r="E333" i="5" s="1"/>
  <c r="M33" i="17"/>
  <c r="M333" i="5" s="1"/>
  <c r="A34" i="17"/>
  <c r="I33" i="17"/>
  <c r="I333" i="5" s="1"/>
  <c r="L33" i="17"/>
  <c r="L333" i="5" s="1"/>
  <c r="H33" i="17"/>
  <c r="H333" i="5" s="1"/>
  <c r="F33" i="17"/>
  <c r="F333" i="5" s="1"/>
  <c r="G33" i="17"/>
  <c r="G333" i="5" s="1"/>
  <c r="K33" i="17"/>
  <c r="K333" i="5" s="1"/>
  <c r="D33" i="17"/>
  <c r="D333" i="5" s="1"/>
  <c r="A931" i="5"/>
  <c r="B31" i="23"/>
  <c r="B931" i="5" s="1"/>
  <c r="M31" i="23"/>
  <c r="M931" i="5" s="1"/>
  <c r="I31" i="23"/>
  <c r="I931" i="5" s="1"/>
  <c r="E31" i="23"/>
  <c r="E931" i="5" s="1"/>
  <c r="K31" i="23"/>
  <c r="K931" i="5" s="1"/>
  <c r="H31" i="23"/>
  <c r="H931" i="5" s="1"/>
  <c r="G31" i="23"/>
  <c r="G931" i="5" s="1"/>
  <c r="C31" i="23"/>
  <c r="C931" i="5" s="1"/>
  <c r="L31" i="23"/>
  <c r="L931" i="5" s="1"/>
  <c r="D31" i="23"/>
  <c r="D931" i="5" s="1"/>
  <c r="J31" i="23"/>
  <c r="J931" i="5" s="1"/>
  <c r="A32" i="23"/>
  <c r="F31" i="23"/>
  <c r="F931" i="5" s="1"/>
  <c r="A636" i="5"/>
  <c r="G36" i="20"/>
  <c r="G636" i="5" s="1"/>
  <c r="B36" i="20"/>
  <c r="B636" i="5" s="1"/>
  <c r="D36" i="20"/>
  <c r="D636" i="5" s="1"/>
  <c r="C36" i="20"/>
  <c r="C636" i="5" s="1"/>
  <c r="M36" i="20"/>
  <c r="M636" i="5" s="1"/>
  <c r="I36" i="20"/>
  <c r="I636" i="5" s="1"/>
  <c r="J36" i="20"/>
  <c r="J636" i="5" s="1"/>
  <c r="E36" i="20"/>
  <c r="E636" i="5" s="1"/>
  <c r="H36" i="20"/>
  <c r="H636" i="5" s="1"/>
  <c r="K36" i="20"/>
  <c r="K636" i="5" s="1"/>
  <c r="F36" i="20"/>
  <c r="F636" i="5" s="1"/>
  <c r="L36" i="20"/>
  <c r="L636" i="5" s="1"/>
  <c r="A37" i="20"/>
  <c r="A137" i="5"/>
  <c r="A38" i="8"/>
  <c r="A39" i="8" s="1"/>
  <c r="I37" i="8"/>
  <c r="I137" i="5" s="1"/>
  <c r="D37" i="8"/>
  <c r="D137" i="5" s="1"/>
  <c r="B37" i="8"/>
  <c r="B137" i="5" s="1"/>
  <c r="L37" i="8"/>
  <c r="L137" i="5" s="1"/>
  <c r="C37" i="8"/>
  <c r="C137" i="5" s="1"/>
  <c r="F37" i="8"/>
  <c r="F137" i="5" s="1"/>
  <c r="M37" i="8"/>
  <c r="M137" i="5" s="1"/>
  <c r="H37" i="8"/>
  <c r="H137" i="5" s="1"/>
  <c r="J37" i="8"/>
  <c r="J137" i="5" s="1"/>
  <c r="E37" i="8"/>
  <c r="E137" i="5" s="1"/>
  <c r="K37" i="8"/>
  <c r="K137" i="5" s="1"/>
  <c r="G37" i="8"/>
  <c r="G137" i="5" s="1"/>
  <c r="A435" i="5"/>
  <c r="M35" i="18"/>
  <c r="M435" i="5" s="1"/>
  <c r="D35" i="18"/>
  <c r="D435" i="5" s="1"/>
  <c r="G35" i="18"/>
  <c r="G435" i="5" s="1"/>
  <c r="F35" i="18"/>
  <c r="F435" i="5" s="1"/>
  <c r="E35" i="18"/>
  <c r="E435" i="5" s="1"/>
  <c r="C35" i="18"/>
  <c r="C435" i="5" s="1"/>
  <c r="B35" i="18"/>
  <c r="B435" i="5" s="1"/>
  <c r="L35" i="18"/>
  <c r="L435" i="5" s="1"/>
  <c r="H35" i="18"/>
  <c r="H435" i="5" s="1"/>
  <c r="J35" i="18"/>
  <c r="J435" i="5" s="1"/>
  <c r="I35" i="18"/>
  <c r="I435" i="5" s="1"/>
  <c r="K35" i="18"/>
  <c r="K435" i="5" s="1"/>
  <c r="A36" i="18"/>
  <c r="L33" i="4"/>
  <c r="L33" i="5" s="1"/>
  <c r="A33" i="5"/>
  <c r="L35" i="22"/>
  <c r="L835" i="5" s="1"/>
  <c r="J35" i="22"/>
  <c r="J835" i="5" s="1"/>
  <c r="F35" i="22"/>
  <c r="F835" i="5" s="1"/>
  <c r="B35" i="22"/>
  <c r="B835" i="5" s="1"/>
  <c r="I35" i="22"/>
  <c r="I835" i="5" s="1"/>
  <c r="D35" i="22"/>
  <c r="D835" i="5" s="1"/>
  <c r="H35" i="22"/>
  <c r="H835" i="5" s="1"/>
  <c r="C35" i="22"/>
  <c r="C835" i="5" s="1"/>
  <c r="G35" i="22"/>
  <c r="G835" i="5" s="1"/>
  <c r="M35" i="22"/>
  <c r="M835" i="5" s="1"/>
  <c r="E35" i="22"/>
  <c r="E835" i="5" s="1"/>
  <c r="K35" i="22"/>
  <c r="K835" i="5" s="1"/>
  <c r="A36" i="22"/>
  <c r="A836" i="5" s="1"/>
  <c r="K39" i="21"/>
  <c r="K739" i="5" s="1"/>
  <c r="G39" i="21"/>
  <c r="G739" i="5" s="1"/>
  <c r="C39" i="21"/>
  <c r="C739" i="5" s="1"/>
  <c r="J39" i="21"/>
  <c r="J739" i="5" s="1"/>
  <c r="F39" i="21"/>
  <c r="F739" i="5" s="1"/>
  <c r="B39" i="21"/>
  <c r="B739" i="5" s="1"/>
  <c r="M39" i="21"/>
  <c r="M739" i="5" s="1"/>
  <c r="E39" i="21"/>
  <c r="E739" i="5" s="1"/>
  <c r="L39" i="21"/>
  <c r="L739" i="5" s="1"/>
  <c r="D39" i="21"/>
  <c r="D739" i="5" s="1"/>
  <c r="I39" i="21"/>
  <c r="I739" i="5" s="1"/>
  <c r="H39" i="21"/>
  <c r="H739" i="5" s="1"/>
  <c r="A40" i="21"/>
  <c r="A740" i="5" s="1"/>
  <c r="K38" i="19"/>
  <c r="K538" i="5" s="1"/>
  <c r="G38" i="19"/>
  <c r="G538" i="5" s="1"/>
  <c r="C38" i="19"/>
  <c r="C538" i="5" s="1"/>
  <c r="J38" i="19"/>
  <c r="J538" i="5" s="1"/>
  <c r="F38" i="19"/>
  <c r="F538" i="5" s="1"/>
  <c r="B38" i="19"/>
  <c r="B538" i="5" s="1"/>
  <c r="M38" i="19"/>
  <c r="M538" i="5" s="1"/>
  <c r="E38" i="19"/>
  <c r="E538" i="5" s="1"/>
  <c r="L38" i="19"/>
  <c r="L538" i="5" s="1"/>
  <c r="D38" i="19"/>
  <c r="D538" i="5" s="1"/>
  <c r="I38" i="19"/>
  <c r="I538" i="5" s="1"/>
  <c r="H38" i="19"/>
  <c r="H538" i="5" s="1"/>
  <c r="A39" i="19"/>
  <c r="A539" i="5" s="1"/>
  <c r="L35" i="16"/>
  <c r="L235" i="5" s="1"/>
  <c r="H35" i="16"/>
  <c r="H235" i="5" s="1"/>
  <c r="D35" i="16"/>
  <c r="D235" i="5" s="1"/>
  <c r="K35" i="16"/>
  <c r="K235" i="5" s="1"/>
  <c r="G35" i="16"/>
  <c r="G235" i="5" s="1"/>
  <c r="C35" i="16"/>
  <c r="C235" i="5" s="1"/>
  <c r="F35" i="16"/>
  <c r="F235" i="5" s="1"/>
  <c r="M35" i="16"/>
  <c r="M235" i="5" s="1"/>
  <c r="E35" i="16"/>
  <c r="E235" i="5" s="1"/>
  <c r="I35" i="16"/>
  <c r="I235" i="5" s="1"/>
  <c r="J35" i="16"/>
  <c r="J235" i="5" s="1"/>
  <c r="B35" i="16"/>
  <c r="B235" i="5" s="1"/>
  <c r="A36" i="16"/>
  <c r="A236" i="5" s="1"/>
  <c r="K33" i="4"/>
  <c r="K33" i="5" s="1"/>
  <c r="J33" i="4"/>
  <c r="J33" i="5" s="1"/>
  <c r="M33" i="4"/>
  <c r="M33" i="5" s="1"/>
  <c r="I33" i="4"/>
  <c r="I33" i="5" s="1"/>
  <c r="A34" i="4"/>
  <c r="H33" i="4"/>
  <c r="H33" i="5" s="1"/>
  <c r="E33" i="4"/>
  <c r="E33" i="5" s="1"/>
  <c r="F33" i="4"/>
  <c r="F33" i="5" s="1"/>
  <c r="G33" i="4"/>
  <c r="G33" i="5" s="1"/>
  <c r="D33" i="4"/>
  <c r="D33" i="5" s="1"/>
  <c r="B33" i="4"/>
  <c r="B33" i="5" s="1"/>
  <c r="C33" i="4"/>
  <c r="C33" i="5" s="1"/>
  <c r="A334" i="5" l="1"/>
  <c r="F34" i="17"/>
  <c r="F334" i="5" s="1"/>
  <c r="M34" i="17"/>
  <c r="M334" i="5" s="1"/>
  <c r="G34" i="17"/>
  <c r="G334" i="5" s="1"/>
  <c r="E34" i="17"/>
  <c r="E334" i="5" s="1"/>
  <c r="L34" i="17"/>
  <c r="L334" i="5" s="1"/>
  <c r="A35" i="17"/>
  <c r="K34" i="17"/>
  <c r="K334" i="5" s="1"/>
  <c r="D34" i="17"/>
  <c r="D334" i="5" s="1"/>
  <c r="B34" i="17"/>
  <c r="B334" i="5" s="1"/>
  <c r="C34" i="17"/>
  <c r="C334" i="5" s="1"/>
  <c r="J34" i="17"/>
  <c r="J334" i="5" s="1"/>
  <c r="I34" i="17"/>
  <c r="I334" i="5" s="1"/>
  <c r="H34" i="17"/>
  <c r="H334" i="5" s="1"/>
  <c r="A139" i="5"/>
  <c r="M39" i="8"/>
  <c r="M139" i="5" s="1"/>
  <c r="L39" i="8"/>
  <c r="L139" i="5" s="1"/>
  <c r="F39" i="8"/>
  <c r="F139" i="5" s="1"/>
  <c r="A40" i="8"/>
  <c r="A140" i="5" s="1"/>
  <c r="C39" i="8"/>
  <c r="C139" i="5" s="1"/>
  <c r="K39" i="8"/>
  <c r="K139" i="5" s="1"/>
  <c r="G39" i="8"/>
  <c r="G139" i="5" s="1"/>
  <c r="B39" i="8"/>
  <c r="B139" i="5" s="1"/>
  <c r="J39" i="8"/>
  <c r="J139" i="5" s="1"/>
  <c r="H39" i="8"/>
  <c r="H139" i="5" s="1"/>
  <c r="I39" i="8"/>
  <c r="I139" i="5" s="1"/>
  <c r="D39" i="8"/>
  <c r="D139" i="5" s="1"/>
  <c r="E39" i="8"/>
  <c r="E139" i="5" s="1"/>
  <c r="A932" i="5"/>
  <c r="E32" i="23"/>
  <c r="E932" i="5" s="1"/>
  <c r="L32" i="23"/>
  <c r="L932" i="5" s="1"/>
  <c r="H32" i="23"/>
  <c r="H932" i="5" s="1"/>
  <c r="D32" i="23"/>
  <c r="D932" i="5" s="1"/>
  <c r="K32" i="23"/>
  <c r="K932" i="5" s="1"/>
  <c r="G32" i="23"/>
  <c r="G932" i="5" s="1"/>
  <c r="C32" i="23"/>
  <c r="C932" i="5" s="1"/>
  <c r="F32" i="23"/>
  <c r="F932" i="5" s="1"/>
  <c r="J32" i="23"/>
  <c r="J932" i="5" s="1"/>
  <c r="I32" i="23"/>
  <c r="I932" i="5" s="1"/>
  <c r="B32" i="23"/>
  <c r="B932" i="5" s="1"/>
  <c r="M32" i="23"/>
  <c r="M932" i="5" s="1"/>
  <c r="A33" i="23"/>
  <c r="A637" i="5"/>
  <c r="F37" i="20"/>
  <c r="F637" i="5" s="1"/>
  <c r="E37" i="20"/>
  <c r="E637" i="5" s="1"/>
  <c r="D37" i="20"/>
  <c r="D637" i="5" s="1"/>
  <c r="B37" i="20"/>
  <c r="B637" i="5" s="1"/>
  <c r="H37" i="20"/>
  <c r="H637" i="5" s="1"/>
  <c r="C37" i="20"/>
  <c r="C637" i="5" s="1"/>
  <c r="M37" i="20"/>
  <c r="M637" i="5" s="1"/>
  <c r="G37" i="20"/>
  <c r="G637" i="5" s="1"/>
  <c r="K37" i="20"/>
  <c r="K637" i="5" s="1"/>
  <c r="J37" i="20"/>
  <c r="J637" i="5" s="1"/>
  <c r="I37" i="20"/>
  <c r="I637" i="5" s="1"/>
  <c r="L37" i="20"/>
  <c r="L637" i="5" s="1"/>
  <c r="A38" i="20"/>
  <c r="A436" i="5"/>
  <c r="I36" i="18"/>
  <c r="I436" i="5" s="1"/>
  <c r="D36" i="18"/>
  <c r="D436" i="5" s="1"/>
  <c r="B36" i="18"/>
  <c r="B436" i="5" s="1"/>
  <c r="E36" i="18"/>
  <c r="E436" i="5" s="1"/>
  <c r="G36" i="18"/>
  <c r="G436" i="5" s="1"/>
  <c r="J36" i="18"/>
  <c r="J436" i="5" s="1"/>
  <c r="L36" i="18"/>
  <c r="L436" i="5" s="1"/>
  <c r="F36" i="18"/>
  <c r="F436" i="5" s="1"/>
  <c r="C36" i="18"/>
  <c r="C436" i="5" s="1"/>
  <c r="M36" i="18"/>
  <c r="M436" i="5" s="1"/>
  <c r="H36" i="18"/>
  <c r="H436" i="5" s="1"/>
  <c r="K36" i="18"/>
  <c r="K436" i="5" s="1"/>
  <c r="A37" i="18"/>
  <c r="A138" i="5"/>
  <c r="D38" i="8"/>
  <c r="D138" i="5" s="1"/>
  <c r="F38" i="8"/>
  <c r="F138" i="5" s="1"/>
  <c r="J38" i="8"/>
  <c r="J138" i="5" s="1"/>
  <c r="K38" i="8"/>
  <c r="K138" i="5" s="1"/>
  <c r="M38" i="8"/>
  <c r="M138" i="5" s="1"/>
  <c r="I38" i="8"/>
  <c r="I138" i="5" s="1"/>
  <c r="H38" i="8"/>
  <c r="H138" i="5" s="1"/>
  <c r="C38" i="8"/>
  <c r="C138" i="5" s="1"/>
  <c r="B38" i="8"/>
  <c r="B138" i="5" s="1"/>
  <c r="L38" i="8"/>
  <c r="L138" i="5" s="1"/>
  <c r="G38" i="8"/>
  <c r="G138" i="5" s="1"/>
  <c r="E38" i="8"/>
  <c r="E138" i="5" s="1"/>
  <c r="L34" i="4"/>
  <c r="L34" i="5" s="1"/>
  <c r="A34" i="5"/>
  <c r="K36" i="22"/>
  <c r="K836" i="5" s="1"/>
  <c r="G36" i="22"/>
  <c r="G836" i="5" s="1"/>
  <c r="C36" i="22"/>
  <c r="C836" i="5" s="1"/>
  <c r="M36" i="22"/>
  <c r="M836" i="5" s="1"/>
  <c r="H36" i="22"/>
  <c r="H836" i="5" s="1"/>
  <c r="B36" i="22"/>
  <c r="B836" i="5" s="1"/>
  <c r="J36" i="22"/>
  <c r="J836" i="5" s="1"/>
  <c r="D36" i="22"/>
  <c r="D836" i="5" s="1"/>
  <c r="I36" i="22"/>
  <c r="I836" i="5" s="1"/>
  <c r="F36" i="22"/>
  <c r="F836" i="5" s="1"/>
  <c r="E36" i="22"/>
  <c r="E836" i="5" s="1"/>
  <c r="L36" i="22"/>
  <c r="L836" i="5" s="1"/>
  <c r="A37" i="22"/>
  <c r="A837" i="5" s="1"/>
  <c r="J40" i="21"/>
  <c r="J740" i="5" s="1"/>
  <c r="F40" i="21"/>
  <c r="F740" i="5" s="1"/>
  <c r="B40" i="21"/>
  <c r="B740" i="5" s="1"/>
  <c r="M40" i="21"/>
  <c r="M740" i="5" s="1"/>
  <c r="I40" i="21"/>
  <c r="I740" i="5" s="1"/>
  <c r="E40" i="21"/>
  <c r="E740" i="5" s="1"/>
  <c r="H40" i="21"/>
  <c r="H740" i="5" s="1"/>
  <c r="G40" i="21"/>
  <c r="G740" i="5" s="1"/>
  <c r="C40" i="21"/>
  <c r="C740" i="5" s="1"/>
  <c r="L40" i="21"/>
  <c r="L740" i="5" s="1"/>
  <c r="K40" i="21"/>
  <c r="K740" i="5" s="1"/>
  <c r="D40" i="21"/>
  <c r="D740" i="5" s="1"/>
  <c r="A41" i="21"/>
  <c r="A741" i="5" s="1"/>
  <c r="J39" i="19"/>
  <c r="J539" i="5" s="1"/>
  <c r="F39" i="19"/>
  <c r="F539" i="5" s="1"/>
  <c r="B39" i="19"/>
  <c r="B539" i="5" s="1"/>
  <c r="M39" i="19"/>
  <c r="M539" i="5" s="1"/>
  <c r="I39" i="19"/>
  <c r="I539" i="5" s="1"/>
  <c r="E39" i="19"/>
  <c r="E539" i="5" s="1"/>
  <c r="H39" i="19"/>
  <c r="H539" i="5" s="1"/>
  <c r="G39" i="19"/>
  <c r="G539" i="5" s="1"/>
  <c r="L39" i="19"/>
  <c r="L539" i="5" s="1"/>
  <c r="K39" i="19"/>
  <c r="K539" i="5" s="1"/>
  <c r="D39" i="19"/>
  <c r="D539" i="5" s="1"/>
  <c r="C39" i="19"/>
  <c r="C539" i="5" s="1"/>
  <c r="A40" i="19"/>
  <c r="A540" i="5" s="1"/>
  <c r="K36" i="16"/>
  <c r="K236" i="5" s="1"/>
  <c r="G36" i="16"/>
  <c r="G236" i="5" s="1"/>
  <c r="C36" i="16"/>
  <c r="C236" i="5" s="1"/>
  <c r="J36" i="16"/>
  <c r="J236" i="5" s="1"/>
  <c r="F36" i="16"/>
  <c r="F236" i="5" s="1"/>
  <c r="B36" i="16"/>
  <c r="B236" i="5" s="1"/>
  <c r="I36" i="16"/>
  <c r="I236" i="5" s="1"/>
  <c r="H36" i="16"/>
  <c r="H236" i="5" s="1"/>
  <c r="L36" i="16"/>
  <c r="L236" i="5" s="1"/>
  <c r="M36" i="16"/>
  <c r="M236" i="5" s="1"/>
  <c r="E36" i="16"/>
  <c r="E236" i="5" s="1"/>
  <c r="D36" i="16"/>
  <c r="D236" i="5" s="1"/>
  <c r="A37" i="16"/>
  <c r="A237" i="5" s="1"/>
  <c r="M34" i="4"/>
  <c r="M34" i="5" s="1"/>
  <c r="K34" i="4"/>
  <c r="K34" i="5" s="1"/>
  <c r="J34" i="4"/>
  <c r="J34" i="5" s="1"/>
  <c r="I34" i="4"/>
  <c r="I34" i="5" s="1"/>
  <c r="A35" i="4"/>
  <c r="E34" i="4"/>
  <c r="E34" i="5" s="1"/>
  <c r="D34" i="4"/>
  <c r="D34" i="5" s="1"/>
  <c r="C34" i="4"/>
  <c r="C34" i="5" s="1"/>
  <c r="B34" i="4"/>
  <c r="B34" i="5" s="1"/>
  <c r="F34" i="4"/>
  <c r="F34" i="5" s="1"/>
  <c r="H34" i="4"/>
  <c r="H34" i="5" s="1"/>
  <c r="G34" i="4"/>
  <c r="G34" i="5" s="1"/>
  <c r="L40" i="8" l="1"/>
  <c r="L140" i="5" s="1"/>
  <c r="E40" i="8"/>
  <c r="E140" i="5" s="1"/>
  <c r="I40" i="8"/>
  <c r="I140" i="5" s="1"/>
  <c r="M40" i="8"/>
  <c r="M140" i="5" s="1"/>
  <c r="A41" i="8"/>
  <c r="A141" i="5" s="1"/>
  <c r="J40" i="8"/>
  <c r="J140" i="5" s="1"/>
  <c r="F40" i="8"/>
  <c r="F140" i="5" s="1"/>
  <c r="C40" i="8"/>
  <c r="C140" i="5" s="1"/>
  <c r="B40" i="8"/>
  <c r="B140" i="5" s="1"/>
  <c r="G40" i="8"/>
  <c r="G140" i="5" s="1"/>
  <c r="H40" i="8"/>
  <c r="H140" i="5" s="1"/>
  <c r="K40" i="8"/>
  <c r="K140" i="5" s="1"/>
  <c r="D40" i="8"/>
  <c r="D140" i="5" s="1"/>
  <c r="A335" i="5"/>
  <c r="D35" i="17"/>
  <c r="D335" i="5" s="1"/>
  <c r="I35" i="17"/>
  <c r="I335" i="5" s="1"/>
  <c r="H35" i="17"/>
  <c r="H335" i="5" s="1"/>
  <c r="J35" i="17"/>
  <c r="J335" i="5" s="1"/>
  <c r="K35" i="17"/>
  <c r="K335" i="5" s="1"/>
  <c r="A36" i="17"/>
  <c r="L35" i="17"/>
  <c r="L335" i="5" s="1"/>
  <c r="G35" i="17"/>
  <c r="G335" i="5" s="1"/>
  <c r="C35" i="17"/>
  <c r="C335" i="5" s="1"/>
  <c r="B35" i="17"/>
  <c r="B335" i="5" s="1"/>
  <c r="F35" i="17"/>
  <c r="F335" i="5" s="1"/>
  <c r="M35" i="17"/>
  <c r="M335" i="5" s="1"/>
  <c r="E35" i="17"/>
  <c r="E335" i="5" s="1"/>
  <c r="A933" i="5"/>
  <c r="H33" i="23"/>
  <c r="H933" i="5" s="1"/>
  <c r="D33" i="23"/>
  <c r="D933" i="5" s="1"/>
  <c r="K33" i="23"/>
  <c r="K933" i="5" s="1"/>
  <c r="G33" i="23"/>
  <c r="G933" i="5" s="1"/>
  <c r="C33" i="23"/>
  <c r="C933" i="5" s="1"/>
  <c r="F33" i="23"/>
  <c r="F933" i="5" s="1"/>
  <c r="M33" i="23"/>
  <c r="M933" i="5" s="1"/>
  <c r="B33" i="23"/>
  <c r="B933" i="5" s="1"/>
  <c r="E33" i="23"/>
  <c r="E933" i="5" s="1"/>
  <c r="J33" i="23"/>
  <c r="J933" i="5" s="1"/>
  <c r="A34" i="23"/>
  <c r="L33" i="23"/>
  <c r="L933" i="5" s="1"/>
  <c r="I33" i="23"/>
  <c r="I933" i="5" s="1"/>
  <c r="A638" i="5"/>
  <c r="M38" i="20"/>
  <c r="M638" i="5" s="1"/>
  <c r="H38" i="20"/>
  <c r="H638" i="5" s="1"/>
  <c r="J38" i="20"/>
  <c r="J638" i="5" s="1"/>
  <c r="A39" i="20"/>
  <c r="I38" i="20"/>
  <c r="I638" i="5" s="1"/>
  <c r="D38" i="20"/>
  <c r="D638" i="5" s="1"/>
  <c r="B38" i="20"/>
  <c r="B638" i="5" s="1"/>
  <c r="E38" i="20"/>
  <c r="E638" i="5" s="1"/>
  <c r="K38" i="20"/>
  <c r="K638" i="5" s="1"/>
  <c r="G38" i="20"/>
  <c r="G638" i="5" s="1"/>
  <c r="L38" i="20"/>
  <c r="L638" i="5" s="1"/>
  <c r="C38" i="20"/>
  <c r="C638" i="5" s="1"/>
  <c r="F38" i="20"/>
  <c r="F638" i="5" s="1"/>
  <c r="A437" i="5"/>
  <c r="D37" i="18"/>
  <c r="D437" i="5" s="1"/>
  <c r="J37" i="18"/>
  <c r="J437" i="5" s="1"/>
  <c r="M37" i="18"/>
  <c r="M437" i="5" s="1"/>
  <c r="I37" i="18"/>
  <c r="I437" i="5" s="1"/>
  <c r="H37" i="18"/>
  <c r="H437" i="5" s="1"/>
  <c r="C37" i="18"/>
  <c r="C437" i="5" s="1"/>
  <c r="E37" i="18"/>
  <c r="E437" i="5" s="1"/>
  <c r="K37" i="18"/>
  <c r="K437" i="5" s="1"/>
  <c r="B37" i="18"/>
  <c r="B437" i="5" s="1"/>
  <c r="F37" i="18"/>
  <c r="F437" i="5" s="1"/>
  <c r="L37" i="18"/>
  <c r="L437" i="5" s="1"/>
  <c r="G37" i="18"/>
  <c r="G437" i="5" s="1"/>
  <c r="A38" i="18"/>
  <c r="L35" i="4"/>
  <c r="L35" i="5" s="1"/>
  <c r="A35" i="5"/>
  <c r="J37" i="22"/>
  <c r="J837" i="5" s="1"/>
  <c r="F37" i="22"/>
  <c r="F837" i="5" s="1"/>
  <c r="B37" i="22"/>
  <c r="B837" i="5" s="1"/>
  <c r="K37" i="22"/>
  <c r="K837" i="5" s="1"/>
  <c r="E37" i="22"/>
  <c r="E837" i="5" s="1"/>
  <c r="L37" i="22"/>
  <c r="L837" i="5" s="1"/>
  <c r="D37" i="22"/>
  <c r="D837" i="5" s="1"/>
  <c r="I37" i="22"/>
  <c r="I837" i="5" s="1"/>
  <c r="C37" i="22"/>
  <c r="C837" i="5" s="1"/>
  <c r="H37" i="22"/>
  <c r="H837" i="5" s="1"/>
  <c r="G37" i="22"/>
  <c r="G837" i="5" s="1"/>
  <c r="M37" i="22"/>
  <c r="M837" i="5" s="1"/>
  <c r="A38" i="22"/>
  <c r="A838" i="5" s="1"/>
  <c r="M41" i="21"/>
  <c r="M741" i="5" s="1"/>
  <c r="I41" i="21"/>
  <c r="I741" i="5" s="1"/>
  <c r="E41" i="21"/>
  <c r="E741" i="5" s="1"/>
  <c r="L41" i="21"/>
  <c r="L741" i="5" s="1"/>
  <c r="H41" i="21"/>
  <c r="H741" i="5" s="1"/>
  <c r="D41" i="21"/>
  <c r="D741" i="5" s="1"/>
  <c r="K41" i="21"/>
  <c r="K741" i="5" s="1"/>
  <c r="C41" i="21"/>
  <c r="C741" i="5" s="1"/>
  <c r="J41" i="21"/>
  <c r="J741" i="5" s="1"/>
  <c r="B41" i="21"/>
  <c r="B741" i="5" s="1"/>
  <c r="F41" i="21"/>
  <c r="F741" i="5" s="1"/>
  <c r="G41" i="21"/>
  <c r="G741" i="5" s="1"/>
  <c r="A42" i="21"/>
  <c r="A742" i="5" s="1"/>
  <c r="M40" i="19"/>
  <c r="M540" i="5" s="1"/>
  <c r="I40" i="19"/>
  <c r="I540" i="5" s="1"/>
  <c r="E40" i="19"/>
  <c r="E540" i="5" s="1"/>
  <c r="L40" i="19"/>
  <c r="L540" i="5" s="1"/>
  <c r="H40" i="19"/>
  <c r="H540" i="5" s="1"/>
  <c r="D40" i="19"/>
  <c r="D540" i="5" s="1"/>
  <c r="K40" i="19"/>
  <c r="K540" i="5" s="1"/>
  <c r="C40" i="19"/>
  <c r="C540" i="5" s="1"/>
  <c r="J40" i="19"/>
  <c r="J540" i="5" s="1"/>
  <c r="B40" i="19"/>
  <c r="B540" i="5" s="1"/>
  <c r="G40" i="19"/>
  <c r="G540" i="5" s="1"/>
  <c r="F40" i="19"/>
  <c r="F540" i="5" s="1"/>
  <c r="A41" i="19"/>
  <c r="A541" i="5" s="1"/>
  <c r="J37" i="16"/>
  <c r="J237" i="5" s="1"/>
  <c r="F37" i="16"/>
  <c r="F237" i="5" s="1"/>
  <c r="B37" i="16"/>
  <c r="B237" i="5" s="1"/>
  <c r="M37" i="16"/>
  <c r="M237" i="5" s="1"/>
  <c r="I37" i="16"/>
  <c r="I237" i="5" s="1"/>
  <c r="E37" i="16"/>
  <c r="E237" i="5" s="1"/>
  <c r="L37" i="16"/>
  <c r="L237" i="5" s="1"/>
  <c r="D37" i="16"/>
  <c r="D237" i="5" s="1"/>
  <c r="K37" i="16"/>
  <c r="K237" i="5" s="1"/>
  <c r="C37" i="16"/>
  <c r="C237" i="5" s="1"/>
  <c r="H37" i="16"/>
  <c r="H237" i="5" s="1"/>
  <c r="G37" i="16"/>
  <c r="G237" i="5" s="1"/>
  <c r="A38" i="16"/>
  <c r="A238" i="5" s="1"/>
  <c r="M41" i="8"/>
  <c r="M141" i="5" s="1"/>
  <c r="I41" i="8"/>
  <c r="I141" i="5" s="1"/>
  <c r="E41" i="8"/>
  <c r="E141" i="5" s="1"/>
  <c r="L41" i="8"/>
  <c r="L141" i="5" s="1"/>
  <c r="H41" i="8"/>
  <c r="H141" i="5" s="1"/>
  <c r="D41" i="8"/>
  <c r="D141" i="5" s="1"/>
  <c r="G41" i="8"/>
  <c r="G141" i="5" s="1"/>
  <c r="F41" i="8"/>
  <c r="F141" i="5" s="1"/>
  <c r="K41" i="8"/>
  <c r="K141" i="5" s="1"/>
  <c r="J41" i="8"/>
  <c r="J141" i="5" s="1"/>
  <c r="C41" i="8"/>
  <c r="C141" i="5" s="1"/>
  <c r="B41" i="8"/>
  <c r="B141" i="5" s="1"/>
  <c r="A42" i="8"/>
  <c r="A142" i="5" s="1"/>
  <c r="K35" i="4"/>
  <c r="K35" i="5" s="1"/>
  <c r="J35" i="4"/>
  <c r="J35" i="5" s="1"/>
  <c r="M35" i="4"/>
  <c r="M35" i="5" s="1"/>
  <c r="I35" i="4"/>
  <c r="I35" i="5" s="1"/>
  <c r="A36" i="4"/>
  <c r="H35" i="4"/>
  <c r="H35" i="5" s="1"/>
  <c r="F35" i="4"/>
  <c r="F35" i="5" s="1"/>
  <c r="G35" i="4"/>
  <c r="G35" i="5" s="1"/>
  <c r="D35" i="4"/>
  <c r="D35" i="5" s="1"/>
  <c r="C35" i="4"/>
  <c r="C35" i="5" s="1"/>
  <c r="B35" i="4"/>
  <c r="B35" i="5" s="1"/>
  <c r="E35" i="4"/>
  <c r="E35" i="5" s="1"/>
  <c r="A336" i="5" l="1"/>
  <c r="D36" i="17"/>
  <c r="D336" i="5" s="1"/>
  <c r="L36" i="17"/>
  <c r="L336" i="5" s="1"/>
  <c r="M36" i="17"/>
  <c r="M336" i="5" s="1"/>
  <c r="C36" i="17"/>
  <c r="C336" i="5" s="1"/>
  <c r="G36" i="17"/>
  <c r="G336" i="5" s="1"/>
  <c r="K36" i="17"/>
  <c r="K336" i="5" s="1"/>
  <c r="J36" i="17"/>
  <c r="J336" i="5" s="1"/>
  <c r="A37" i="17"/>
  <c r="F36" i="17"/>
  <c r="F336" i="5" s="1"/>
  <c r="B36" i="17"/>
  <c r="B336" i="5" s="1"/>
  <c r="I36" i="17"/>
  <c r="I336" i="5" s="1"/>
  <c r="E36" i="17"/>
  <c r="E336" i="5" s="1"/>
  <c r="H36" i="17"/>
  <c r="H336" i="5" s="1"/>
  <c r="A934" i="5"/>
  <c r="J34" i="23"/>
  <c r="J934" i="5" s="1"/>
  <c r="C34" i="23"/>
  <c r="C934" i="5" s="1"/>
  <c r="F34" i="23"/>
  <c r="F934" i="5" s="1"/>
  <c r="B34" i="23"/>
  <c r="B934" i="5" s="1"/>
  <c r="I34" i="23"/>
  <c r="I934" i="5" s="1"/>
  <c r="H34" i="23"/>
  <c r="H934" i="5" s="1"/>
  <c r="M34" i="23"/>
  <c r="M934" i="5" s="1"/>
  <c r="E34" i="23"/>
  <c r="E934" i="5" s="1"/>
  <c r="L34" i="23"/>
  <c r="L934" i="5" s="1"/>
  <c r="G34" i="23"/>
  <c r="G934" i="5" s="1"/>
  <c r="D34" i="23"/>
  <c r="D934" i="5" s="1"/>
  <c r="K34" i="23"/>
  <c r="K934" i="5" s="1"/>
  <c r="A35" i="23"/>
  <c r="A639" i="5"/>
  <c r="D39" i="20"/>
  <c r="D639" i="5" s="1"/>
  <c r="F39" i="20"/>
  <c r="F639" i="5" s="1"/>
  <c r="J39" i="20"/>
  <c r="J639" i="5" s="1"/>
  <c r="K39" i="20"/>
  <c r="K639" i="5" s="1"/>
  <c r="M39" i="20"/>
  <c r="M639" i="5" s="1"/>
  <c r="I39" i="20"/>
  <c r="I639" i="5" s="1"/>
  <c r="L39" i="20"/>
  <c r="L639" i="5" s="1"/>
  <c r="G39" i="20"/>
  <c r="G639" i="5" s="1"/>
  <c r="E39" i="20"/>
  <c r="E639" i="5" s="1"/>
  <c r="A40" i="20"/>
  <c r="H39" i="20"/>
  <c r="H639" i="5" s="1"/>
  <c r="C39" i="20"/>
  <c r="C639" i="5" s="1"/>
  <c r="B39" i="20"/>
  <c r="B639" i="5" s="1"/>
  <c r="A438" i="5"/>
  <c r="J38" i="18"/>
  <c r="J438" i="5" s="1"/>
  <c r="E38" i="18"/>
  <c r="E438" i="5" s="1"/>
  <c r="I38" i="18"/>
  <c r="I438" i="5" s="1"/>
  <c r="G38" i="18"/>
  <c r="G438" i="5" s="1"/>
  <c r="B38" i="18"/>
  <c r="B438" i="5" s="1"/>
  <c r="D38" i="18"/>
  <c r="D438" i="5" s="1"/>
  <c r="K38" i="18"/>
  <c r="K438" i="5" s="1"/>
  <c r="F38" i="18"/>
  <c r="F438" i="5" s="1"/>
  <c r="L38" i="18"/>
  <c r="L438" i="5" s="1"/>
  <c r="A39" i="18"/>
  <c r="C38" i="18"/>
  <c r="C438" i="5" s="1"/>
  <c r="M38" i="18"/>
  <c r="M438" i="5" s="1"/>
  <c r="H38" i="18"/>
  <c r="H438" i="5" s="1"/>
  <c r="L36" i="4"/>
  <c r="L36" i="5" s="1"/>
  <c r="A36" i="5"/>
  <c r="M38" i="22"/>
  <c r="M838" i="5" s="1"/>
  <c r="I38" i="22"/>
  <c r="I838" i="5" s="1"/>
  <c r="E38" i="22"/>
  <c r="E838" i="5" s="1"/>
  <c r="H38" i="22"/>
  <c r="H838" i="5" s="1"/>
  <c r="C38" i="22"/>
  <c r="C838" i="5" s="1"/>
  <c r="L38" i="22"/>
  <c r="L838" i="5" s="1"/>
  <c r="F38" i="22"/>
  <c r="F838" i="5" s="1"/>
  <c r="K38" i="22"/>
  <c r="K838" i="5" s="1"/>
  <c r="D38" i="22"/>
  <c r="D838" i="5" s="1"/>
  <c r="J38" i="22"/>
  <c r="J838" i="5" s="1"/>
  <c r="G38" i="22"/>
  <c r="G838" i="5" s="1"/>
  <c r="B38" i="22"/>
  <c r="B838" i="5" s="1"/>
  <c r="A39" i="22"/>
  <c r="A839" i="5" s="1"/>
  <c r="L42" i="21"/>
  <c r="L742" i="5" s="1"/>
  <c r="H42" i="21"/>
  <c r="H742" i="5" s="1"/>
  <c r="D42" i="21"/>
  <c r="D742" i="5" s="1"/>
  <c r="K42" i="21"/>
  <c r="K742" i="5" s="1"/>
  <c r="G42" i="21"/>
  <c r="G742" i="5" s="1"/>
  <c r="C42" i="21"/>
  <c r="C742" i="5" s="1"/>
  <c r="F42" i="21"/>
  <c r="F742" i="5" s="1"/>
  <c r="M42" i="21"/>
  <c r="M742" i="5" s="1"/>
  <c r="E42" i="21"/>
  <c r="E742" i="5" s="1"/>
  <c r="I42" i="21"/>
  <c r="I742" i="5" s="1"/>
  <c r="B42" i="21"/>
  <c r="B742" i="5" s="1"/>
  <c r="J42" i="21"/>
  <c r="J742" i="5" s="1"/>
  <c r="A43" i="21"/>
  <c r="A743" i="5" s="1"/>
  <c r="L41" i="19"/>
  <c r="L541" i="5" s="1"/>
  <c r="H41" i="19"/>
  <c r="H541" i="5" s="1"/>
  <c r="D41" i="19"/>
  <c r="D541" i="5" s="1"/>
  <c r="K41" i="19"/>
  <c r="K541" i="5" s="1"/>
  <c r="G41" i="19"/>
  <c r="G541" i="5" s="1"/>
  <c r="C41" i="19"/>
  <c r="C541" i="5" s="1"/>
  <c r="F41" i="19"/>
  <c r="F541" i="5" s="1"/>
  <c r="M41" i="19"/>
  <c r="M541" i="5" s="1"/>
  <c r="E41" i="19"/>
  <c r="E541" i="5" s="1"/>
  <c r="B41" i="19"/>
  <c r="B541" i="5" s="1"/>
  <c r="J41" i="19"/>
  <c r="J541" i="5" s="1"/>
  <c r="I41" i="19"/>
  <c r="I541" i="5" s="1"/>
  <c r="A42" i="19"/>
  <c r="A542" i="5" s="1"/>
  <c r="M38" i="16"/>
  <c r="M238" i="5" s="1"/>
  <c r="I38" i="16"/>
  <c r="I238" i="5" s="1"/>
  <c r="E38" i="16"/>
  <c r="E238" i="5" s="1"/>
  <c r="L38" i="16"/>
  <c r="L238" i="5" s="1"/>
  <c r="H38" i="16"/>
  <c r="H238" i="5" s="1"/>
  <c r="D38" i="16"/>
  <c r="D238" i="5" s="1"/>
  <c r="G38" i="16"/>
  <c r="G238" i="5" s="1"/>
  <c r="F38" i="16"/>
  <c r="F238" i="5" s="1"/>
  <c r="B38" i="16"/>
  <c r="B238" i="5" s="1"/>
  <c r="C38" i="16"/>
  <c r="C238" i="5" s="1"/>
  <c r="K38" i="16"/>
  <c r="K238" i="5" s="1"/>
  <c r="J38" i="16"/>
  <c r="J238" i="5" s="1"/>
  <c r="A39" i="16"/>
  <c r="A239" i="5" s="1"/>
  <c r="L42" i="8"/>
  <c r="L142" i="5" s="1"/>
  <c r="H42" i="8"/>
  <c r="H142" i="5" s="1"/>
  <c r="D42" i="8"/>
  <c r="D142" i="5" s="1"/>
  <c r="K42" i="8"/>
  <c r="K142" i="5" s="1"/>
  <c r="G42" i="8"/>
  <c r="G142" i="5" s="1"/>
  <c r="C42" i="8"/>
  <c r="C142" i="5" s="1"/>
  <c r="J42" i="8"/>
  <c r="J142" i="5" s="1"/>
  <c r="B42" i="8"/>
  <c r="B142" i="5" s="1"/>
  <c r="I42" i="8"/>
  <c r="I142" i="5" s="1"/>
  <c r="M42" i="8"/>
  <c r="M142" i="5" s="1"/>
  <c r="F42" i="8"/>
  <c r="F142" i="5" s="1"/>
  <c r="E42" i="8"/>
  <c r="E142" i="5" s="1"/>
  <c r="A43" i="8"/>
  <c r="A143" i="5" s="1"/>
  <c r="M36" i="4"/>
  <c r="M36" i="5" s="1"/>
  <c r="K36" i="4"/>
  <c r="K36" i="5" s="1"/>
  <c r="J36" i="4"/>
  <c r="J36" i="5" s="1"/>
  <c r="I36" i="4"/>
  <c r="I36" i="5" s="1"/>
  <c r="A37" i="4"/>
  <c r="H36" i="4"/>
  <c r="H36" i="5" s="1"/>
  <c r="G36" i="4"/>
  <c r="G36" i="5" s="1"/>
  <c r="E36" i="4"/>
  <c r="E36" i="5" s="1"/>
  <c r="C36" i="4"/>
  <c r="C36" i="5" s="1"/>
  <c r="F36" i="4"/>
  <c r="F36" i="5" s="1"/>
  <c r="D36" i="4"/>
  <c r="D36" i="5" s="1"/>
  <c r="B36" i="4"/>
  <c r="B36" i="5" s="1"/>
  <c r="A337" i="5" l="1"/>
  <c r="F37" i="17"/>
  <c r="F337" i="5" s="1"/>
  <c r="M37" i="17"/>
  <c r="M337" i="5" s="1"/>
  <c r="A38" i="17"/>
  <c r="A39" i="17" s="1"/>
  <c r="L37" i="17"/>
  <c r="L337" i="5" s="1"/>
  <c r="H37" i="17"/>
  <c r="H337" i="5" s="1"/>
  <c r="K37" i="17"/>
  <c r="K337" i="5" s="1"/>
  <c r="I37" i="17"/>
  <c r="I337" i="5" s="1"/>
  <c r="E37" i="17"/>
  <c r="E337" i="5" s="1"/>
  <c r="J37" i="17"/>
  <c r="J337" i="5" s="1"/>
  <c r="D37" i="17"/>
  <c r="D337" i="5" s="1"/>
  <c r="C37" i="17"/>
  <c r="C337" i="5" s="1"/>
  <c r="B37" i="17"/>
  <c r="B337" i="5" s="1"/>
  <c r="G37" i="17"/>
  <c r="G337" i="5" s="1"/>
  <c r="A935" i="5"/>
  <c r="I35" i="23"/>
  <c r="I935" i="5" s="1"/>
  <c r="E35" i="23"/>
  <c r="E935" i="5" s="1"/>
  <c r="L35" i="23"/>
  <c r="L935" i="5" s="1"/>
  <c r="D35" i="23"/>
  <c r="D935" i="5" s="1"/>
  <c r="K35" i="23"/>
  <c r="K935" i="5" s="1"/>
  <c r="C35" i="23"/>
  <c r="C935" i="5" s="1"/>
  <c r="F35" i="23"/>
  <c r="F935" i="5" s="1"/>
  <c r="H35" i="23"/>
  <c r="H935" i="5" s="1"/>
  <c r="G35" i="23"/>
  <c r="G935" i="5" s="1"/>
  <c r="J35" i="23"/>
  <c r="J935" i="5" s="1"/>
  <c r="A36" i="23"/>
  <c r="B35" i="23"/>
  <c r="B935" i="5" s="1"/>
  <c r="M35" i="23"/>
  <c r="M935" i="5" s="1"/>
  <c r="A640" i="5"/>
  <c r="J40" i="20"/>
  <c r="J640" i="5" s="1"/>
  <c r="H40" i="20"/>
  <c r="H640" i="5" s="1"/>
  <c r="D40" i="20"/>
  <c r="D640" i="5" s="1"/>
  <c r="K40" i="20"/>
  <c r="K640" i="5" s="1"/>
  <c r="F40" i="20"/>
  <c r="F640" i="5" s="1"/>
  <c r="E40" i="20"/>
  <c r="E640" i="5" s="1"/>
  <c r="A41" i="20"/>
  <c r="G40" i="20"/>
  <c r="G640" i="5" s="1"/>
  <c r="B40" i="20"/>
  <c r="B640" i="5" s="1"/>
  <c r="M40" i="20"/>
  <c r="M640" i="5" s="1"/>
  <c r="C40" i="20"/>
  <c r="C640" i="5" s="1"/>
  <c r="I40" i="20"/>
  <c r="I640" i="5" s="1"/>
  <c r="L40" i="20"/>
  <c r="L640" i="5" s="1"/>
  <c r="A439" i="5"/>
  <c r="F39" i="18"/>
  <c r="F439" i="5" s="1"/>
  <c r="E39" i="18"/>
  <c r="E439" i="5" s="1"/>
  <c r="K39" i="18"/>
  <c r="K439" i="5" s="1"/>
  <c r="D39" i="18"/>
  <c r="D439" i="5" s="1"/>
  <c r="B39" i="18"/>
  <c r="B439" i="5" s="1"/>
  <c r="H39" i="18"/>
  <c r="H439" i="5" s="1"/>
  <c r="C39" i="18"/>
  <c r="C439" i="5" s="1"/>
  <c r="M39" i="18"/>
  <c r="M439" i="5" s="1"/>
  <c r="G39" i="18"/>
  <c r="G439" i="5" s="1"/>
  <c r="L39" i="18"/>
  <c r="L439" i="5" s="1"/>
  <c r="J39" i="18"/>
  <c r="J439" i="5" s="1"/>
  <c r="I39" i="18"/>
  <c r="I439" i="5" s="1"/>
  <c r="A40" i="18"/>
  <c r="A41" i="18" s="1"/>
  <c r="L37" i="4"/>
  <c r="L37" i="5" s="1"/>
  <c r="A37" i="5"/>
  <c r="L39" i="22"/>
  <c r="L839" i="5" s="1"/>
  <c r="H39" i="22"/>
  <c r="H839" i="5" s="1"/>
  <c r="D39" i="22"/>
  <c r="D839" i="5" s="1"/>
  <c r="K39" i="22"/>
  <c r="K839" i="5" s="1"/>
  <c r="F39" i="22"/>
  <c r="F839" i="5" s="1"/>
  <c r="G39" i="22"/>
  <c r="G839" i="5" s="1"/>
  <c r="M39" i="22"/>
  <c r="M839" i="5" s="1"/>
  <c r="E39" i="22"/>
  <c r="E839" i="5" s="1"/>
  <c r="J39" i="22"/>
  <c r="J839" i="5" s="1"/>
  <c r="I39" i="22"/>
  <c r="I839" i="5" s="1"/>
  <c r="C39" i="22"/>
  <c r="C839" i="5" s="1"/>
  <c r="B39" i="22"/>
  <c r="B839" i="5" s="1"/>
  <c r="A40" i="22"/>
  <c r="A840" i="5" s="1"/>
  <c r="K43" i="21"/>
  <c r="K743" i="5" s="1"/>
  <c r="G43" i="21"/>
  <c r="G743" i="5" s="1"/>
  <c r="C43" i="21"/>
  <c r="C743" i="5" s="1"/>
  <c r="J43" i="21"/>
  <c r="J743" i="5" s="1"/>
  <c r="F43" i="21"/>
  <c r="F743" i="5" s="1"/>
  <c r="B43" i="21"/>
  <c r="B743" i="5" s="1"/>
  <c r="I43" i="21"/>
  <c r="I743" i="5" s="1"/>
  <c r="H43" i="21"/>
  <c r="H743" i="5" s="1"/>
  <c r="L43" i="21"/>
  <c r="L743" i="5" s="1"/>
  <c r="E43" i="21"/>
  <c r="E743" i="5" s="1"/>
  <c r="D43" i="21"/>
  <c r="D743" i="5" s="1"/>
  <c r="M43" i="21"/>
  <c r="M743" i="5" s="1"/>
  <c r="A44" i="21"/>
  <c r="A744" i="5" s="1"/>
  <c r="K42" i="19"/>
  <c r="K542" i="5" s="1"/>
  <c r="G42" i="19"/>
  <c r="G542" i="5" s="1"/>
  <c r="C42" i="19"/>
  <c r="C542" i="5" s="1"/>
  <c r="J42" i="19"/>
  <c r="J542" i="5" s="1"/>
  <c r="F42" i="19"/>
  <c r="F542" i="5" s="1"/>
  <c r="B42" i="19"/>
  <c r="B542" i="5" s="1"/>
  <c r="I42" i="19"/>
  <c r="I542" i="5" s="1"/>
  <c r="H42" i="19"/>
  <c r="H542" i="5" s="1"/>
  <c r="E42" i="19"/>
  <c r="E542" i="5" s="1"/>
  <c r="D42" i="19"/>
  <c r="D542" i="5" s="1"/>
  <c r="M42" i="19"/>
  <c r="M542" i="5" s="1"/>
  <c r="L42" i="19"/>
  <c r="L542" i="5" s="1"/>
  <c r="A43" i="19"/>
  <c r="A543" i="5" s="1"/>
  <c r="L39" i="16"/>
  <c r="L239" i="5" s="1"/>
  <c r="H39" i="16"/>
  <c r="H239" i="5" s="1"/>
  <c r="D39" i="16"/>
  <c r="D239" i="5" s="1"/>
  <c r="K39" i="16"/>
  <c r="K239" i="5" s="1"/>
  <c r="G39" i="16"/>
  <c r="G239" i="5" s="1"/>
  <c r="C39" i="16"/>
  <c r="C239" i="5" s="1"/>
  <c r="J39" i="16"/>
  <c r="J239" i="5" s="1"/>
  <c r="B39" i="16"/>
  <c r="B239" i="5" s="1"/>
  <c r="I39" i="16"/>
  <c r="I239" i="5" s="1"/>
  <c r="E39" i="16"/>
  <c r="E239" i="5" s="1"/>
  <c r="F39" i="16"/>
  <c r="F239" i="5" s="1"/>
  <c r="M39" i="16"/>
  <c r="M239" i="5" s="1"/>
  <c r="A40" i="16"/>
  <c r="A240" i="5" s="1"/>
  <c r="K43" i="8"/>
  <c r="K143" i="5" s="1"/>
  <c r="G43" i="8"/>
  <c r="G143" i="5" s="1"/>
  <c r="C43" i="8"/>
  <c r="C143" i="5" s="1"/>
  <c r="J43" i="8"/>
  <c r="J143" i="5" s="1"/>
  <c r="F43" i="8"/>
  <c r="F143" i="5" s="1"/>
  <c r="B43" i="8"/>
  <c r="B143" i="5" s="1"/>
  <c r="M43" i="8"/>
  <c r="M143" i="5" s="1"/>
  <c r="E43" i="8"/>
  <c r="E143" i="5" s="1"/>
  <c r="L43" i="8"/>
  <c r="L143" i="5" s="1"/>
  <c r="D43" i="8"/>
  <c r="D143" i="5" s="1"/>
  <c r="I43" i="8"/>
  <c r="I143" i="5" s="1"/>
  <c r="H43" i="8"/>
  <c r="H143" i="5" s="1"/>
  <c r="A44" i="8"/>
  <c r="A144" i="5" s="1"/>
  <c r="M37" i="4"/>
  <c r="M37" i="5" s="1"/>
  <c r="K37" i="4"/>
  <c r="K37" i="5" s="1"/>
  <c r="J37" i="4"/>
  <c r="J37" i="5" s="1"/>
  <c r="I37" i="4"/>
  <c r="I37" i="5" s="1"/>
  <c r="A38" i="4"/>
  <c r="H37" i="4"/>
  <c r="H37" i="5" s="1"/>
  <c r="E37" i="4"/>
  <c r="E37" i="5" s="1"/>
  <c r="F37" i="4"/>
  <c r="F37" i="5" s="1"/>
  <c r="C37" i="4"/>
  <c r="C37" i="5" s="1"/>
  <c r="B37" i="4"/>
  <c r="B37" i="5" s="1"/>
  <c r="G37" i="4"/>
  <c r="G37" i="5" s="1"/>
  <c r="D37" i="4"/>
  <c r="D37" i="5" s="1"/>
  <c r="A339" i="5" l="1"/>
  <c r="D39" i="17"/>
  <c r="D339" i="5" s="1"/>
  <c r="L39" i="17"/>
  <c r="L339" i="5" s="1"/>
  <c r="K39" i="17"/>
  <c r="K339" i="5" s="1"/>
  <c r="A40" i="17"/>
  <c r="A340" i="5" s="1"/>
  <c r="G39" i="17"/>
  <c r="G339" i="5" s="1"/>
  <c r="C39" i="17"/>
  <c r="C339" i="5" s="1"/>
  <c r="J39" i="17"/>
  <c r="J339" i="5" s="1"/>
  <c r="F39" i="17"/>
  <c r="F339" i="5" s="1"/>
  <c r="B39" i="17"/>
  <c r="B339" i="5" s="1"/>
  <c r="H39" i="17"/>
  <c r="H339" i="5" s="1"/>
  <c r="I39" i="17"/>
  <c r="I339" i="5" s="1"/>
  <c r="M39" i="17"/>
  <c r="M339" i="5" s="1"/>
  <c r="E39" i="17"/>
  <c r="E339" i="5" s="1"/>
  <c r="A338" i="5"/>
  <c r="I38" i="17"/>
  <c r="I338" i="5" s="1"/>
  <c r="F38" i="17"/>
  <c r="F338" i="5" s="1"/>
  <c r="L38" i="17"/>
  <c r="L338" i="5" s="1"/>
  <c r="H38" i="17"/>
  <c r="H338" i="5" s="1"/>
  <c r="G38" i="17"/>
  <c r="G338" i="5" s="1"/>
  <c r="D38" i="17"/>
  <c r="D338" i="5" s="1"/>
  <c r="B38" i="17"/>
  <c r="B338" i="5" s="1"/>
  <c r="K38" i="17"/>
  <c r="K338" i="5" s="1"/>
  <c r="J38" i="17"/>
  <c r="J338" i="5" s="1"/>
  <c r="C38" i="17"/>
  <c r="C338" i="5" s="1"/>
  <c r="M38" i="17"/>
  <c r="M338" i="5" s="1"/>
  <c r="E38" i="17"/>
  <c r="E338" i="5" s="1"/>
  <c r="A936" i="5"/>
  <c r="H36" i="23"/>
  <c r="H936" i="5" s="1"/>
  <c r="D36" i="23"/>
  <c r="D936" i="5" s="1"/>
  <c r="G36" i="23"/>
  <c r="G936" i="5" s="1"/>
  <c r="I36" i="23"/>
  <c r="I936" i="5" s="1"/>
  <c r="F36" i="23"/>
  <c r="F936" i="5" s="1"/>
  <c r="K36" i="23"/>
  <c r="K936" i="5" s="1"/>
  <c r="C36" i="23"/>
  <c r="C936" i="5" s="1"/>
  <c r="B36" i="23"/>
  <c r="B936" i="5" s="1"/>
  <c r="J36" i="23"/>
  <c r="J936" i="5" s="1"/>
  <c r="M36" i="23"/>
  <c r="M936" i="5" s="1"/>
  <c r="A37" i="23"/>
  <c r="E36" i="23"/>
  <c r="E936" i="5" s="1"/>
  <c r="L36" i="23"/>
  <c r="L936" i="5" s="1"/>
  <c r="A641" i="5"/>
  <c r="M41" i="20"/>
  <c r="M641" i="5" s="1"/>
  <c r="D41" i="20"/>
  <c r="D641" i="5" s="1"/>
  <c r="G41" i="20"/>
  <c r="G641" i="5" s="1"/>
  <c r="J41" i="20"/>
  <c r="J641" i="5" s="1"/>
  <c r="I41" i="20"/>
  <c r="I641" i="5" s="1"/>
  <c r="K41" i="20"/>
  <c r="K641" i="5" s="1"/>
  <c r="A42" i="20"/>
  <c r="F41" i="20"/>
  <c r="F641" i="5" s="1"/>
  <c r="E41" i="20"/>
  <c r="E641" i="5" s="1"/>
  <c r="C41" i="20"/>
  <c r="C641" i="5" s="1"/>
  <c r="B41" i="20"/>
  <c r="B641" i="5" s="1"/>
  <c r="L41" i="20"/>
  <c r="L641" i="5" s="1"/>
  <c r="H41" i="20"/>
  <c r="H641" i="5" s="1"/>
  <c r="A441" i="5"/>
  <c r="D41" i="18"/>
  <c r="D441" i="5" s="1"/>
  <c r="F41" i="18"/>
  <c r="F441" i="5" s="1"/>
  <c r="I41" i="18"/>
  <c r="I441" i="5" s="1"/>
  <c r="K41" i="18"/>
  <c r="K441" i="5" s="1"/>
  <c r="M41" i="18"/>
  <c r="M441" i="5" s="1"/>
  <c r="B41" i="18"/>
  <c r="B441" i="5" s="1"/>
  <c r="L41" i="18"/>
  <c r="L441" i="5" s="1"/>
  <c r="G41" i="18"/>
  <c r="G441" i="5" s="1"/>
  <c r="E41" i="18"/>
  <c r="E441" i="5" s="1"/>
  <c r="A42" i="18"/>
  <c r="A442" i="5" s="1"/>
  <c r="H41" i="18"/>
  <c r="H441" i="5" s="1"/>
  <c r="C41" i="18"/>
  <c r="C441" i="5" s="1"/>
  <c r="J41" i="18"/>
  <c r="J441" i="5" s="1"/>
  <c r="A440" i="5"/>
  <c r="L40" i="18"/>
  <c r="L440" i="5" s="1"/>
  <c r="C40" i="18"/>
  <c r="C440" i="5" s="1"/>
  <c r="F40" i="18"/>
  <c r="F440" i="5" s="1"/>
  <c r="E40" i="18"/>
  <c r="E440" i="5" s="1"/>
  <c r="G40" i="18"/>
  <c r="G440" i="5" s="1"/>
  <c r="M40" i="18"/>
  <c r="M440" i="5" s="1"/>
  <c r="H40" i="18"/>
  <c r="H440" i="5" s="1"/>
  <c r="J40" i="18"/>
  <c r="J440" i="5" s="1"/>
  <c r="I40" i="18"/>
  <c r="I440" i="5" s="1"/>
  <c r="D40" i="18"/>
  <c r="D440" i="5" s="1"/>
  <c r="B40" i="18"/>
  <c r="B440" i="5" s="1"/>
  <c r="K40" i="18"/>
  <c r="K440" i="5" s="1"/>
  <c r="L38" i="4"/>
  <c r="L38" i="5" s="1"/>
  <c r="A38" i="5"/>
  <c r="K40" i="22"/>
  <c r="K840" i="5" s="1"/>
  <c r="G40" i="22"/>
  <c r="G840" i="5" s="1"/>
  <c r="C40" i="22"/>
  <c r="C840" i="5" s="1"/>
  <c r="I40" i="22"/>
  <c r="I840" i="5" s="1"/>
  <c r="D40" i="22"/>
  <c r="D840" i="5" s="1"/>
  <c r="H40" i="22"/>
  <c r="H840" i="5" s="1"/>
  <c r="M40" i="22"/>
  <c r="M840" i="5" s="1"/>
  <c r="F40" i="22"/>
  <c r="F840" i="5" s="1"/>
  <c r="L40" i="22"/>
  <c r="L840" i="5" s="1"/>
  <c r="J40" i="22"/>
  <c r="J840" i="5" s="1"/>
  <c r="E40" i="22"/>
  <c r="E840" i="5" s="1"/>
  <c r="B40" i="22"/>
  <c r="B840" i="5" s="1"/>
  <c r="A41" i="22"/>
  <c r="A841" i="5" s="1"/>
  <c r="J44" i="21"/>
  <c r="J744" i="5" s="1"/>
  <c r="F44" i="21"/>
  <c r="F744" i="5" s="1"/>
  <c r="B44" i="21"/>
  <c r="B744" i="5" s="1"/>
  <c r="M44" i="21"/>
  <c r="M744" i="5" s="1"/>
  <c r="I44" i="21"/>
  <c r="I744" i="5" s="1"/>
  <c r="E44" i="21"/>
  <c r="E744" i="5" s="1"/>
  <c r="L44" i="21"/>
  <c r="L744" i="5" s="1"/>
  <c r="D44" i="21"/>
  <c r="D744" i="5" s="1"/>
  <c r="K44" i="21"/>
  <c r="K744" i="5" s="1"/>
  <c r="C44" i="21"/>
  <c r="C744" i="5" s="1"/>
  <c r="G44" i="21"/>
  <c r="G744" i="5" s="1"/>
  <c r="H44" i="21"/>
  <c r="H744" i="5" s="1"/>
  <c r="A45" i="21"/>
  <c r="A745" i="5" s="1"/>
  <c r="J43" i="19"/>
  <c r="J543" i="5" s="1"/>
  <c r="F43" i="19"/>
  <c r="F543" i="5" s="1"/>
  <c r="B43" i="19"/>
  <c r="B543" i="5" s="1"/>
  <c r="M43" i="19"/>
  <c r="M543" i="5" s="1"/>
  <c r="I43" i="19"/>
  <c r="I543" i="5" s="1"/>
  <c r="E43" i="19"/>
  <c r="E543" i="5" s="1"/>
  <c r="L43" i="19"/>
  <c r="L543" i="5" s="1"/>
  <c r="D43" i="19"/>
  <c r="D543" i="5" s="1"/>
  <c r="K43" i="19"/>
  <c r="K543" i="5" s="1"/>
  <c r="C43" i="19"/>
  <c r="C543" i="5" s="1"/>
  <c r="H43" i="19"/>
  <c r="H543" i="5" s="1"/>
  <c r="G43" i="19"/>
  <c r="G543" i="5" s="1"/>
  <c r="A44" i="19"/>
  <c r="A544" i="5" s="1"/>
  <c r="J40" i="17"/>
  <c r="J340" i="5" s="1"/>
  <c r="F40" i="17"/>
  <c r="F340" i="5" s="1"/>
  <c r="B40" i="17"/>
  <c r="B340" i="5" s="1"/>
  <c r="M40" i="17"/>
  <c r="M340" i="5" s="1"/>
  <c r="I40" i="17"/>
  <c r="I340" i="5" s="1"/>
  <c r="E40" i="17"/>
  <c r="E340" i="5" s="1"/>
  <c r="L40" i="17"/>
  <c r="L340" i="5" s="1"/>
  <c r="D40" i="17"/>
  <c r="D340" i="5" s="1"/>
  <c r="K40" i="17"/>
  <c r="K340" i="5" s="1"/>
  <c r="C40" i="17"/>
  <c r="C340" i="5" s="1"/>
  <c r="H40" i="17"/>
  <c r="H340" i="5" s="1"/>
  <c r="G40" i="17"/>
  <c r="G340" i="5" s="1"/>
  <c r="A41" i="17"/>
  <c r="A341" i="5" s="1"/>
  <c r="K40" i="16"/>
  <c r="K240" i="5" s="1"/>
  <c r="G40" i="16"/>
  <c r="G240" i="5" s="1"/>
  <c r="C40" i="16"/>
  <c r="C240" i="5" s="1"/>
  <c r="J40" i="16"/>
  <c r="J240" i="5" s="1"/>
  <c r="F40" i="16"/>
  <c r="F240" i="5" s="1"/>
  <c r="B40" i="16"/>
  <c r="B240" i="5" s="1"/>
  <c r="M40" i="16"/>
  <c r="M240" i="5" s="1"/>
  <c r="E40" i="16"/>
  <c r="E240" i="5" s="1"/>
  <c r="L40" i="16"/>
  <c r="L240" i="5" s="1"/>
  <c r="D40" i="16"/>
  <c r="D240" i="5" s="1"/>
  <c r="H40" i="16"/>
  <c r="H240" i="5" s="1"/>
  <c r="I40" i="16"/>
  <c r="I240" i="5" s="1"/>
  <c r="A41" i="16"/>
  <c r="A241" i="5" s="1"/>
  <c r="J44" i="8"/>
  <c r="J144" i="5" s="1"/>
  <c r="F44" i="8"/>
  <c r="F144" i="5" s="1"/>
  <c r="B44" i="8"/>
  <c r="B144" i="5" s="1"/>
  <c r="M44" i="8"/>
  <c r="M144" i="5" s="1"/>
  <c r="I44" i="8"/>
  <c r="I144" i="5" s="1"/>
  <c r="E44" i="8"/>
  <c r="E144" i="5" s="1"/>
  <c r="H44" i="8"/>
  <c r="H144" i="5" s="1"/>
  <c r="G44" i="8"/>
  <c r="G144" i="5" s="1"/>
  <c r="D44" i="8"/>
  <c r="D144" i="5" s="1"/>
  <c r="C44" i="8"/>
  <c r="C144" i="5" s="1"/>
  <c r="L44" i="8"/>
  <c r="L144" i="5" s="1"/>
  <c r="K44" i="8"/>
  <c r="K144" i="5" s="1"/>
  <c r="A45" i="8"/>
  <c r="A145" i="5" s="1"/>
  <c r="M38" i="4"/>
  <c r="M38" i="5" s="1"/>
  <c r="J38" i="4"/>
  <c r="J38" i="5" s="1"/>
  <c r="K38" i="4"/>
  <c r="K38" i="5" s="1"/>
  <c r="I38" i="4"/>
  <c r="I38" i="5" s="1"/>
  <c r="A39" i="4"/>
  <c r="E38" i="4"/>
  <c r="E38" i="5" s="1"/>
  <c r="D38" i="4"/>
  <c r="D38" i="5" s="1"/>
  <c r="C38" i="4"/>
  <c r="C38" i="5" s="1"/>
  <c r="F38" i="4"/>
  <c r="F38" i="5" s="1"/>
  <c r="G38" i="4"/>
  <c r="G38" i="5" s="1"/>
  <c r="B38" i="4"/>
  <c r="B38" i="5" s="1"/>
  <c r="H38" i="4"/>
  <c r="H38" i="5" s="1"/>
  <c r="D42" i="18" l="1"/>
  <c r="D442" i="5" s="1"/>
  <c r="E42" i="18"/>
  <c r="E442" i="5" s="1"/>
  <c r="B42" i="18"/>
  <c r="B442" i="5" s="1"/>
  <c r="L42" i="18"/>
  <c r="L442" i="5" s="1"/>
  <c r="M42" i="18"/>
  <c r="M442" i="5" s="1"/>
  <c r="H42" i="18"/>
  <c r="H442" i="5" s="1"/>
  <c r="I42" i="18"/>
  <c r="I442" i="5" s="1"/>
  <c r="F42" i="18"/>
  <c r="F442" i="5" s="1"/>
  <c r="J42" i="18"/>
  <c r="J442" i="5" s="1"/>
  <c r="C42" i="18"/>
  <c r="C442" i="5" s="1"/>
  <c r="G42" i="18"/>
  <c r="G442" i="5" s="1"/>
  <c r="A43" i="18"/>
  <c r="A443" i="5" s="1"/>
  <c r="K42" i="18"/>
  <c r="K442" i="5" s="1"/>
  <c r="A937" i="5"/>
  <c r="G37" i="23"/>
  <c r="G937" i="5" s="1"/>
  <c r="C37" i="23"/>
  <c r="C937" i="5" s="1"/>
  <c r="K37" i="23"/>
  <c r="K937" i="5" s="1"/>
  <c r="J37" i="23"/>
  <c r="J937" i="5" s="1"/>
  <c r="B37" i="23"/>
  <c r="B937" i="5" s="1"/>
  <c r="I37" i="23"/>
  <c r="I937" i="5" s="1"/>
  <c r="F37" i="23"/>
  <c r="F937" i="5" s="1"/>
  <c r="M37" i="23"/>
  <c r="M937" i="5" s="1"/>
  <c r="E37" i="23"/>
  <c r="E937" i="5" s="1"/>
  <c r="L37" i="23"/>
  <c r="L937" i="5" s="1"/>
  <c r="H37" i="23"/>
  <c r="H937" i="5" s="1"/>
  <c r="D37" i="23"/>
  <c r="D937" i="5" s="1"/>
  <c r="A38" i="23"/>
  <c r="A642" i="5"/>
  <c r="L42" i="20"/>
  <c r="L642" i="5" s="1"/>
  <c r="F42" i="20"/>
  <c r="F642" i="5" s="1"/>
  <c r="J42" i="20"/>
  <c r="J642" i="5" s="1"/>
  <c r="M42" i="20"/>
  <c r="M642" i="5" s="1"/>
  <c r="H42" i="20"/>
  <c r="H642" i="5" s="1"/>
  <c r="K42" i="20"/>
  <c r="K642" i="5" s="1"/>
  <c r="A43" i="20"/>
  <c r="G42" i="20"/>
  <c r="G642" i="5" s="1"/>
  <c r="I42" i="20"/>
  <c r="I642" i="5" s="1"/>
  <c r="D42" i="20"/>
  <c r="D642" i="5" s="1"/>
  <c r="C42" i="20"/>
  <c r="C642" i="5" s="1"/>
  <c r="E42" i="20"/>
  <c r="E642" i="5" s="1"/>
  <c r="B42" i="20"/>
  <c r="B642" i="5" s="1"/>
  <c r="L39" i="4"/>
  <c r="L39" i="5" s="1"/>
  <c r="A39" i="5"/>
  <c r="J41" i="22"/>
  <c r="J841" i="5" s="1"/>
  <c r="F41" i="22"/>
  <c r="F841" i="5" s="1"/>
  <c r="B41" i="22"/>
  <c r="B841" i="5" s="1"/>
  <c r="L41" i="22"/>
  <c r="L841" i="5" s="1"/>
  <c r="G41" i="22"/>
  <c r="G841" i="5" s="1"/>
  <c r="I41" i="22"/>
  <c r="I841" i="5" s="1"/>
  <c r="C41" i="22"/>
  <c r="C841" i="5" s="1"/>
  <c r="H41" i="22"/>
  <c r="H841" i="5" s="1"/>
  <c r="M41" i="22"/>
  <c r="M841" i="5" s="1"/>
  <c r="K41" i="22"/>
  <c r="K841" i="5" s="1"/>
  <c r="E41" i="22"/>
  <c r="E841" i="5" s="1"/>
  <c r="D41" i="22"/>
  <c r="D841" i="5" s="1"/>
  <c r="A42" i="22"/>
  <c r="A842" i="5" s="1"/>
  <c r="M45" i="21"/>
  <c r="M745" i="5" s="1"/>
  <c r="I45" i="21"/>
  <c r="I745" i="5" s="1"/>
  <c r="E45" i="21"/>
  <c r="E745" i="5" s="1"/>
  <c r="L45" i="21"/>
  <c r="L745" i="5" s="1"/>
  <c r="H45" i="21"/>
  <c r="H745" i="5" s="1"/>
  <c r="D45" i="21"/>
  <c r="D745" i="5" s="1"/>
  <c r="G45" i="21"/>
  <c r="G745" i="5" s="1"/>
  <c r="F45" i="21"/>
  <c r="F745" i="5" s="1"/>
  <c r="B45" i="21"/>
  <c r="B745" i="5" s="1"/>
  <c r="K45" i="21"/>
  <c r="K745" i="5" s="1"/>
  <c r="J45" i="21"/>
  <c r="J745" i="5" s="1"/>
  <c r="C45" i="21"/>
  <c r="C745" i="5" s="1"/>
  <c r="A46" i="21"/>
  <c r="A746" i="5" s="1"/>
  <c r="M44" i="19"/>
  <c r="M544" i="5" s="1"/>
  <c r="I44" i="19"/>
  <c r="I544" i="5" s="1"/>
  <c r="E44" i="19"/>
  <c r="E544" i="5" s="1"/>
  <c r="L44" i="19"/>
  <c r="L544" i="5" s="1"/>
  <c r="H44" i="19"/>
  <c r="H544" i="5" s="1"/>
  <c r="D44" i="19"/>
  <c r="D544" i="5" s="1"/>
  <c r="G44" i="19"/>
  <c r="G544" i="5" s="1"/>
  <c r="F44" i="19"/>
  <c r="F544" i="5" s="1"/>
  <c r="K44" i="19"/>
  <c r="K544" i="5" s="1"/>
  <c r="J44" i="19"/>
  <c r="J544" i="5" s="1"/>
  <c r="C44" i="19"/>
  <c r="C544" i="5" s="1"/>
  <c r="B44" i="19"/>
  <c r="B544" i="5" s="1"/>
  <c r="A45" i="19"/>
  <c r="A545" i="5" s="1"/>
  <c r="M41" i="17"/>
  <c r="M341" i="5" s="1"/>
  <c r="I41" i="17"/>
  <c r="I341" i="5" s="1"/>
  <c r="E41" i="17"/>
  <c r="E341" i="5" s="1"/>
  <c r="L41" i="17"/>
  <c r="L341" i="5" s="1"/>
  <c r="H41" i="17"/>
  <c r="H341" i="5" s="1"/>
  <c r="D41" i="17"/>
  <c r="D341" i="5" s="1"/>
  <c r="G41" i="17"/>
  <c r="G341" i="5" s="1"/>
  <c r="F41" i="17"/>
  <c r="F341" i="5" s="1"/>
  <c r="C41" i="17"/>
  <c r="C341" i="5" s="1"/>
  <c r="K41" i="17"/>
  <c r="K341" i="5" s="1"/>
  <c r="J41" i="17"/>
  <c r="J341" i="5" s="1"/>
  <c r="B41" i="17"/>
  <c r="B341" i="5" s="1"/>
  <c r="A42" i="17"/>
  <c r="A342" i="5" s="1"/>
  <c r="J41" i="16"/>
  <c r="J241" i="5" s="1"/>
  <c r="F41" i="16"/>
  <c r="F241" i="5" s="1"/>
  <c r="B41" i="16"/>
  <c r="B241" i="5" s="1"/>
  <c r="M41" i="16"/>
  <c r="M241" i="5" s="1"/>
  <c r="I41" i="16"/>
  <c r="I241" i="5" s="1"/>
  <c r="E41" i="16"/>
  <c r="E241" i="5" s="1"/>
  <c r="H41" i="16"/>
  <c r="H241" i="5" s="1"/>
  <c r="G41" i="16"/>
  <c r="G241" i="5" s="1"/>
  <c r="K41" i="16"/>
  <c r="K241" i="5" s="1"/>
  <c r="L41" i="16"/>
  <c r="L241" i="5" s="1"/>
  <c r="D41" i="16"/>
  <c r="D241" i="5" s="1"/>
  <c r="C41" i="16"/>
  <c r="C241" i="5" s="1"/>
  <c r="A42" i="16"/>
  <c r="A242" i="5" s="1"/>
  <c r="M45" i="8"/>
  <c r="M145" i="5" s="1"/>
  <c r="I45" i="8"/>
  <c r="I145" i="5" s="1"/>
  <c r="E45" i="8"/>
  <c r="E145" i="5" s="1"/>
  <c r="L45" i="8"/>
  <c r="L145" i="5" s="1"/>
  <c r="H45" i="8"/>
  <c r="H145" i="5" s="1"/>
  <c r="D45" i="8"/>
  <c r="D145" i="5" s="1"/>
  <c r="K45" i="8"/>
  <c r="K145" i="5" s="1"/>
  <c r="C45" i="8"/>
  <c r="C145" i="5" s="1"/>
  <c r="J45" i="8"/>
  <c r="J145" i="5" s="1"/>
  <c r="B45" i="8"/>
  <c r="B145" i="5" s="1"/>
  <c r="G45" i="8"/>
  <c r="G145" i="5" s="1"/>
  <c r="F45" i="8"/>
  <c r="F145" i="5" s="1"/>
  <c r="A46" i="8"/>
  <c r="A146" i="5" s="1"/>
  <c r="K39" i="4"/>
  <c r="K39" i="5" s="1"/>
  <c r="J39" i="4"/>
  <c r="J39" i="5" s="1"/>
  <c r="M39" i="4"/>
  <c r="M39" i="5" s="1"/>
  <c r="I39" i="4"/>
  <c r="I39" i="5" s="1"/>
  <c r="A40" i="4"/>
  <c r="H39" i="4"/>
  <c r="H39" i="5" s="1"/>
  <c r="F39" i="4"/>
  <c r="F39" i="5" s="1"/>
  <c r="G39" i="4"/>
  <c r="G39" i="5" s="1"/>
  <c r="D39" i="4"/>
  <c r="D39" i="5" s="1"/>
  <c r="C39" i="4"/>
  <c r="C39" i="5" s="1"/>
  <c r="E39" i="4"/>
  <c r="E39" i="5" s="1"/>
  <c r="B39" i="4"/>
  <c r="B39" i="5" s="1"/>
  <c r="J43" i="18" l="1"/>
  <c r="J443" i="5" s="1"/>
  <c r="F43" i="18"/>
  <c r="F443" i="5" s="1"/>
  <c r="M43" i="18"/>
  <c r="M443" i="5" s="1"/>
  <c r="H43" i="18"/>
  <c r="H443" i="5" s="1"/>
  <c r="B43" i="18"/>
  <c r="B443" i="5" s="1"/>
  <c r="A44" i="18"/>
  <c r="A444" i="5" s="1"/>
  <c r="G43" i="18"/>
  <c r="G443" i="5" s="1"/>
  <c r="C43" i="18"/>
  <c r="C443" i="5" s="1"/>
  <c r="I43" i="18"/>
  <c r="I443" i="5" s="1"/>
  <c r="K43" i="18"/>
  <c r="K443" i="5" s="1"/>
  <c r="D43" i="18"/>
  <c r="D443" i="5" s="1"/>
  <c r="L43" i="18"/>
  <c r="L443" i="5" s="1"/>
  <c r="E43" i="18"/>
  <c r="E443" i="5" s="1"/>
  <c r="A938" i="5"/>
  <c r="C38" i="23"/>
  <c r="C938" i="5" s="1"/>
  <c r="J38" i="23"/>
  <c r="J938" i="5" s="1"/>
  <c r="F38" i="23"/>
  <c r="F938" i="5" s="1"/>
  <c r="B38" i="23"/>
  <c r="B938" i="5" s="1"/>
  <c r="M38" i="23"/>
  <c r="M938" i="5" s="1"/>
  <c r="E38" i="23"/>
  <c r="E938" i="5" s="1"/>
  <c r="L38" i="23"/>
  <c r="L938" i="5" s="1"/>
  <c r="D38" i="23"/>
  <c r="D938" i="5" s="1"/>
  <c r="I38" i="23"/>
  <c r="I938" i="5" s="1"/>
  <c r="H38" i="23"/>
  <c r="H938" i="5" s="1"/>
  <c r="K38" i="23"/>
  <c r="K938" i="5" s="1"/>
  <c r="A39" i="23"/>
  <c r="G38" i="23"/>
  <c r="G938" i="5" s="1"/>
  <c r="A643" i="5"/>
  <c r="D43" i="20"/>
  <c r="D643" i="5" s="1"/>
  <c r="J43" i="20"/>
  <c r="J643" i="5" s="1"/>
  <c r="E43" i="20"/>
  <c r="E643" i="5" s="1"/>
  <c r="K43" i="20"/>
  <c r="K643" i="5" s="1"/>
  <c r="B43" i="20"/>
  <c r="B643" i="5" s="1"/>
  <c r="M43" i="20"/>
  <c r="M643" i="5" s="1"/>
  <c r="L43" i="20"/>
  <c r="L643" i="5" s="1"/>
  <c r="G43" i="20"/>
  <c r="G643" i="5" s="1"/>
  <c r="I43" i="20"/>
  <c r="I643" i="5" s="1"/>
  <c r="A44" i="20"/>
  <c r="H43" i="20"/>
  <c r="H643" i="5" s="1"/>
  <c r="C43" i="20"/>
  <c r="C643" i="5" s="1"/>
  <c r="F43" i="20"/>
  <c r="F643" i="5" s="1"/>
  <c r="L40" i="4"/>
  <c r="L40" i="5" s="1"/>
  <c r="A40" i="5"/>
  <c r="M42" i="22"/>
  <c r="M842" i="5" s="1"/>
  <c r="I42" i="22"/>
  <c r="I842" i="5" s="1"/>
  <c r="E42" i="22"/>
  <c r="E842" i="5" s="1"/>
  <c r="J42" i="22"/>
  <c r="J842" i="5" s="1"/>
  <c r="D42" i="22"/>
  <c r="D842" i="5" s="1"/>
  <c r="K42" i="22"/>
  <c r="K842" i="5" s="1"/>
  <c r="C42" i="22"/>
  <c r="C842" i="5" s="1"/>
  <c r="H42" i="22"/>
  <c r="H842" i="5" s="1"/>
  <c r="B42" i="22"/>
  <c r="B842" i="5" s="1"/>
  <c r="L42" i="22"/>
  <c r="L842" i="5" s="1"/>
  <c r="G42" i="22"/>
  <c r="G842" i="5" s="1"/>
  <c r="F42" i="22"/>
  <c r="F842" i="5" s="1"/>
  <c r="A43" i="22"/>
  <c r="A843" i="5" s="1"/>
  <c r="L46" i="21"/>
  <c r="L746" i="5" s="1"/>
  <c r="H46" i="21"/>
  <c r="H746" i="5" s="1"/>
  <c r="D46" i="21"/>
  <c r="D746" i="5" s="1"/>
  <c r="K46" i="21"/>
  <c r="K746" i="5" s="1"/>
  <c r="G46" i="21"/>
  <c r="G746" i="5" s="1"/>
  <c r="C46" i="21"/>
  <c r="C746" i="5" s="1"/>
  <c r="J46" i="21"/>
  <c r="J746" i="5" s="1"/>
  <c r="B46" i="21"/>
  <c r="B746" i="5" s="1"/>
  <c r="I46" i="21"/>
  <c r="I746" i="5" s="1"/>
  <c r="E46" i="21"/>
  <c r="E746" i="5" s="1"/>
  <c r="M46" i="21"/>
  <c r="M746" i="5" s="1"/>
  <c r="F46" i="21"/>
  <c r="F746" i="5" s="1"/>
  <c r="A47" i="21"/>
  <c r="A747" i="5" s="1"/>
  <c r="L45" i="19"/>
  <c r="L545" i="5" s="1"/>
  <c r="H45" i="19"/>
  <c r="H545" i="5" s="1"/>
  <c r="D45" i="19"/>
  <c r="D545" i="5" s="1"/>
  <c r="K45" i="19"/>
  <c r="K545" i="5" s="1"/>
  <c r="G45" i="19"/>
  <c r="G545" i="5" s="1"/>
  <c r="C45" i="19"/>
  <c r="C545" i="5" s="1"/>
  <c r="J45" i="19"/>
  <c r="J545" i="5" s="1"/>
  <c r="B45" i="19"/>
  <c r="B545" i="5" s="1"/>
  <c r="I45" i="19"/>
  <c r="I545" i="5" s="1"/>
  <c r="M45" i="19"/>
  <c r="M545" i="5" s="1"/>
  <c r="F45" i="19"/>
  <c r="F545" i="5" s="1"/>
  <c r="E45" i="19"/>
  <c r="E545" i="5" s="1"/>
  <c r="A46" i="19"/>
  <c r="A546" i="5" s="1"/>
  <c r="M44" i="18"/>
  <c r="M444" i="5" s="1"/>
  <c r="I44" i="18"/>
  <c r="I444" i="5" s="1"/>
  <c r="L42" i="17"/>
  <c r="L342" i="5" s="1"/>
  <c r="H42" i="17"/>
  <c r="H342" i="5" s="1"/>
  <c r="D42" i="17"/>
  <c r="D342" i="5" s="1"/>
  <c r="K42" i="17"/>
  <c r="K342" i="5" s="1"/>
  <c r="G42" i="17"/>
  <c r="G342" i="5" s="1"/>
  <c r="C42" i="17"/>
  <c r="C342" i="5" s="1"/>
  <c r="J42" i="17"/>
  <c r="J342" i="5" s="1"/>
  <c r="B42" i="17"/>
  <c r="B342" i="5" s="1"/>
  <c r="I42" i="17"/>
  <c r="I342" i="5" s="1"/>
  <c r="F42" i="17"/>
  <c r="F342" i="5" s="1"/>
  <c r="M42" i="17"/>
  <c r="M342" i="5" s="1"/>
  <c r="E42" i="17"/>
  <c r="E342" i="5" s="1"/>
  <c r="A43" i="17"/>
  <c r="A343" i="5" s="1"/>
  <c r="M42" i="16"/>
  <c r="M242" i="5" s="1"/>
  <c r="I42" i="16"/>
  <c r="I242" i="5" s="1"/>
  <c r="E42" i="16"/>
  <c r="E242" i="5" s="1"/>
  <c r="L42" i="16"/>
  <c r="L242" i="5" s="1"/>
  <c r="H42" i="16"/>
  <c r="H242" i="5" s="1"/>
  <c r="D42" i="16"/>
  <c r="D242" i="5" s="1"/>
  <c r="K42" i="16"/>
  <c r="K242" i="5" s="1"/>
  <c r="C42" i="16"/>
  <c r="C242" i="5" s="1"/>
  <c r="J42" i="16"/>
  <c r="J242" i="5" s="1"/>
  <c r="B42" i="16"/>
  <c r="B242" i="5" s="1"/>
  <c r="G42" i="16"/>
  <c r="G242" i="5" s="1"/>
  <c r="F42" i="16"/>
  <c r="F242" i="5" s="1"/>
  <c r="A43" i="16"/>
  <c r="A243" i="5" s="1"/>
  <c r="L46" i="8"/>
  <c r="L146" i="5" s="1"/>
  <c r="H46" i="8"/>
  <c r="H146" i="5" s="1"/>
  <c r="D46" i="8"/>
  <c r="D146" i="5" s="1"/>
  <c r="K46" i="8"/>
  <c r="K146" i="5" s="1"/>
  <c r="G46" i="8"/>
  <c r="G146" i="5" s="1"/>
  <c r="C46" i="8"/>
  <c r="C146" i="5" s="1"/>
  <c r="F46" i="8"/>
  <c r="F146" i="5" s="1"/>
  <c r="M46" i="8"/>
  <c r="M146" i="5" s="1"/>
  <c r="E46" i="8"/>
  <c r="E146" i="5" s="1"/>
  <c r="J46" i="8"/>
  <c r="J146" i="5" s="1"/>
  <c r="B46" i="8"/>
  <c r="B146" i="5" s="1"/>
  <c r="I46" i="8"/>
  <c r="I146" i="5" s="1"/>
  <c r="A47" i="8"/>
  <c r="A147" i="5" s="1"/>
  <c r="M40" i="4"/>
  <c r="M40" i="5" s="1"/>
  <c r="K40" i="4"/>
  <c r="K40" i="5" s="1"/>
  <c r="J40" i="4"/>
  <c r="J40" i="5" s="1"/>
  <c r="I40" i="4"/>
  <c r="I40" i="5" s="1"/>
  <c r="A41" i="4"/>
  <c r="H40" i="4"/>
  <c r="H40" i="5" s="1"/>
  <c r="G40" i="4"/>
  <c r="G40" i="5" s="1"/>
  <c r="D40" i="4"/>
  <c r="D40" i="5" s="1"/>
  <c r="E40" i="4"/>
  <c r="E40" i="5" s="1"/>
  <c r="C40" i="4"/>
  <c r="C40" i="5" s="1"/>
  <c r="B40" i="4"/>
  <c r="B40" i="5" s="1"/>
  <c r="F40" i="4"/>
  <c r="F40" i="5" s="1"/>
  <c r="A45" i="18" l="1"/>
  <c r="A445" i="5" s="1"/>
  <c r="K44" i="18"/>
  <c r="K444" i="5" s="1"/>
  <c r="J44" i="18"/>
  <c r="J444" i="5" s="1"/>
  <c r="C44" i="18"/>
  <c r="C444" i="5" s="1"/>
  <c r="B44" i="18"/>
  <c r="B444" i="5" s="1"/>
  <c r="G44" i="18"/>
  <c r="G444" i="5" s="1"/>
  <c r="F44" i="18"/>
  <c r="F444" i="5" s="1"/>
  <c r="D44" i="18"/>
  <c r="D444" i="5" s="1"/>
  <c r="L44" i="18"/>
  <c r="L444" i="5" s="1"/>
  <c r="H44" i="18"/>
  <c r="H444" i="5" s="1"/>
  <c r="E44" i="18"/>
  <c r="E444" i="5" s="1"/>
  <c r="A939" i="5"/>
  <c r="H39" i="23"/>
  <c r="H939" i="5" s="1"/>
  <c r="G39" i="23"/>
  <c r="G939" i="5" s="1"/>
  <c r="E39" i="23"/>
  <c r="E939" i="5" s="1"/>
  <c r="L39" i="23"/>
  <c r="L939" i="5" s="1"/>
  <c r="D39" i="23"/>
  <c r="D939" i="5" s="1"/>
  <c r="K39" i="23"/>
  <c r="K939" i="5" s="1"/>
  <c r="M39" i="23"/>
  <c r="M939" i="5" s="1"/>
  <c r="C39" i="23"/>
  <c r="C939" i="5" s="1"/>
  <c r="J39" i="23"/>
  <c r="J939" i="5" s="1"/>
  <c r="A40" i="23"/>
  <c r="F39" i="23"/>
  <c r="F939" i="5" s="1"/>
  <c r="B39" i="23"/>
  <c r="B939" i="5" s="1"/>
  <c r="I39" i="23"/>
  <c r="I939" i="5" s="1"/>
  <c r="A644" i="5"/>
  <c r="G44" i="20"/>
  <c r="G644" i="5" s="1"/>
  <c r="B44" i="20"/>
  <c r="B644" i="5" s="1"/>
  <c r="D44" i="20"/>
  <c r="D644" i="5" s="1"/>
  <c r="C44" i="20"/>
  <c r="C644" i="5" s="1"/>
  <c r="M44" i="20"/>
  <c r="M644" i="5" s="1"/>
  <c r="I44" i="20"/>
  <c r="I644" i="5" s="1"/>
  <c r="J44" i="20"/>
  <c r="J644" i="5" s="1"/>
  <c r="E44" i="20"/>
  <c r="E644" i="5" s="1"/>
  <c r="H44" i="20"/>
  <c r="H644" i="5" s="1"/>
  <c r="K44" i="20"/>
  <c r="K644" i="5" s="1"/>
  <c r="F44" i="20"/>
  <c r="F644" i="5" s="1"/>
  <c r="L44" i="20"/>
  <c r="L644" i="5" s="1"/>
  <c r="A45" i="20"/>
  <c r="L41" i="4"/>
  <c r="L41" i="5" s="1"/>
  <c r="A41" i="5"/>
  <c r="L43" i="22"/>
  <c r="L843" i="5" s="1"/>
  <c r="H43" i="22"/>
  <c r="H843" i="5" s="1"/>
  <c r="D43" i="22"/>
  <c r="D843" i="5" s="1"/>
  <c r="M43" i="22"/>
  <c r="M843" i="5" s="1"/>
  <c r="G43" i="22"/>
  <c r="G843" i="5" s="1"/>
  <c r="B43" i="22"/>
  <c r="B843" i="5" s="1"/>
  <c r="K43" i="22"/>
  <c r="K843" i="5" s="1"/>
  <c r="E43" i="22"/>
  <c r="E843" i="5" s="1"/>
  <c r="J43" i="22"/>
  <c r="J843" i="5" s="1"/>
  <c r="C43" i="22"/>
  <c r="C843" i="5" s="1"/>
  <c r="I43" i="22"/>
  <c r="I843" i="5" s="1"/>
  <c r="F43" i="22"/>
  <c r="F843" i="5" s="1"/>
  <c r="A44" i="22"/>
  <c r="A844" i="5" s="1"/>
  <c r="K47" i="21"/>
  <c r="K747" i="5" s="1"/>
  <c r="G47" i="21"/>
  <c r="G747" i="5" s="1"/>
  <c r="C47" i="21"/>
  <c r="C747" i="5" s="1"/>
  <c r="J47" i="21"/>
  <c r="J747" i="5" s="1"/>
  <c r="F47" i="21"/>
  <c r="F747" i="5" s="1"/>
  <c r="B47" i="21"/>
  <c r="B747" i="5" s="1"/>
  <c r="M47" i="21"/>
  <c r="M747" i="5" s="1"/>
  <c r="E47" i="21"/>
  <c r="E747" i="5" s="1"/>
  <c r="L47" i="21"/>
  <c r="L747" i="5" s="1"/>
  <c r="D47" i="21"/>
  <c r="D747" i="5" s="1"/>
  <c r="H47" i="21"/>
  <c r="H747" i="5" s="1"/>
  <c r="I47" i="21"/>
  <c r="I747" i="5" s="1"/>
  <c r="A48" i="21"/>
  <c r="A748" i="5" s="1"/>
  <c r="K46" i="19"/>
  <c r="K546" i="5" s="1"/>
  <c r="G46" i="19"/>
  <c r="G546" i="5" s="1"/>
  <c r="C46" i="19"/>
  <c r="C546" i="5" s="1"/>
  <c r="J46" i="19"/>
  <c r="J546" i="5" s="1"/>
  <c r="F46" i="19"/>
  <c r="F546" i="5" s="1"/>
  <c r="B46" i="19"/>
  <c r="B546" i="5" s="1"/>
  <c r="M46" i="19"/>
  <c r="M546" i="5" s="1"/>
  <c r="E46" i="19"/>
  <c r="E546" i="5" s="1"/>
  <c r="L46" i="19"/>
  <c r="L546" i="5" s="1"/>
  <c r="D46" i="19"/>
  <c r="D546" i="5" s="1"/>
  <c r="I46" i="19"/>
  <c r="I546" i="5" s="1"/>
  <c r="H46" i="19"/>
  <c r="H546" i="5" s="1"/>
  <c r="A47" i="19"/>
  <c r="A547" i="5" s="1"/>
  <c r="L45" i="18"/>
  <c r="L445" i="5" s="1"/>
  <c r="H45" i="18"/>
  <c r="H445" i="5" s="1"/>
  <c r="D45" i="18"/>
  <c r="D445" i="5" s="1"/>
  <c r="K45" i="18"/>
  <c r="K445" i="5" s="1"/>
  <c r="G45" i="18"/>
  <c r="G445" i="5" s="1"/>
  <c r="C45" i="18"/>
  <c r="C445" i="5" s="1"/>
  <c r="J45" i="18"/>
  <c r="J445" i="5" s="1"/>
  <c r="B45" i="18"/>
  <c r="B445" i="5" s="1"/>
  <c r="I45" i="18"/>
  <c r="I445" i="5" s="1"/>
  <c r="F45" i="18"/>
  <c r="F445" i="5" s="1"/>
  <c r="E45" i="18"/>
  <c r="E445" i="5" s="1"/>
  <c r="M45" i="18"/>
  <c r="M445" i="5" s="1"/>
  <c r="A46" i="18"/>
  <c r="A446" i="5" s="1"/>
  <c r="K43" i="17"/>
  <c r="K343" i="5" s="1"/>
  <c r="G43" i="17"/>
  <c r="G343" i="5" s="1"/>
  <c r="C43" i="17"/>
  <c r="C343" i="5" s="1"/>
  <c r="J43" i="17"/>
  <c r="J343" i="5" s="1"/>
  <c r="F43" i="17"/>
  <c r="F343" i="5" s="1"/>
  <c r="B43" i="17"/>
  <c r="B343" i="5" s="1"/>
  <c r="M43" i="17"/>
  <c r="M343" i="5" s="1"/>
  <c r="E43" i="17"/>
  <c r="E343" i="5" s="1"/>
  <c r="L43" i="17"/>
  <c r="L343" i="5" s="1"/>
  <c r="D43" i="17"/>
  <c r="D343" i="5" s="1"/>
  <c r="I43" i="17"/>
  <c r="I343" i="5" s="1"/>
  <c r="H43" i="17"/>
  <c r="H343" i="5" s="1"/>
  <c r="A44" i="17"/>
  <c r="A344" i="5" s="1"/>
  <c r="L43" i="16"/>
  <c r="L243" i="5" s="1"/>
  <c r="H43" i="16"/>
  <c r="H243" i="5" s="1"/>
  <c r="D43" i="16"/>
  <c r="D243" i="5" s="1"/>
  <c r="K43" i="16"/>
  <c r="K243" i="5" s="1"/>
  <c r="G43" i="16"/>
  <c r="G243" i="5" s="1"/>
  <c r="C43" i="16"/>
  <c r="C243" i="5" s="1"/>
  <c r="F43" i="16"/>
  <c r="F243" i="5" s="1"/>
  <c r="M43" i="16"/>
  <c r="M243" i="5" s="1"/>
  <c r="E43" i="16"/>
  <c r="E243" i="5" s="1"/>
  <c r="B43" i="16"/>
  <c r="B243" i="5" s="1"/>
  <c r="J43" i="16"/>
  <c r="J243" i="5" s="1"/>
  <c r="I43" i="16"/>
  <c r="I243" i="5" s="1"/>
  <c r="A44" i="16"/>
  <c r="A244" i="5" s="1"/>
  <c r="K47" i="8"/>
  <c r="K147" i="5" s="1"/>
  <c r="G47" i="8"/>
  <c r="G147" i="5" s="1"/>
  <c r="C47" i="8"/>
  <c r="C147" i="5" s="1"/>
  <c r="J47" i="8"/>
  <c r="J147" i="5" s="1"/>
  <c r="F47" i="8"/>
  <c r="F147" i="5" s="1"/>
  <c r="B47" i="8"/>
  <c r="B147" i="5" s="1"/>
  <c r="I47" i="8"/>
  <c r="I147" i="5" s="1"/>
  <c r="H47" i="8"/>
  <c r="H147" i="5" s="1"/>
  <c r="M47" i="8"/>
  <c r="M147" i="5" s="1"/>
  <c r="E47" i="8"/>
  <c r="E147" i="5" s="1"/>
  <c r="L47" i="8"/>
  <c r="L147" i="5" s="1"/>
  <c r="D47" i="8"/>
  <c r="D147" i="5" s="1"/>
  <c r="A48" i="8"/>
  <c r="A148" i="5" s="1"/>
  <c r="M41" i="4"/>
  <c r="M41" i="5" s="1"/>
  <c r="K41" i="4"/>
  <c r="K41" i="5" s="1"/>
  <c r="J41" i="4"/>
  <c r="J41" i="5" s="1"/>
  <c r="I41" i="4"/>
  <c r="I41" i="5" s="1"/>
  <c r="A42" i="4"/>
  <c r="H41" i="4"/>
  <c r="H41" i="5" s="1"/>
  <c r="E41" i="4"/>
  <c r="E41" i="5" s="1"/>
  <c r="F41" i="4"/>
  <c r="F41" i="5" s="1"/>
  <c r="G41" i="4"/>
  <c r="G41" i="5" s="1"/>
  <c r="D41" i="4"/>
  <c r="D41" i="5" s="1"/>
  <c r="C41" i="4"/>
  <c r="C41" i="5" s="1"/>
  <c r="B41" i="4"/>
  <c r="B41" i="5" s="1"/>
  <c r="A940" i="5" l="1"/>
  <c r="K40" i="23"/>
  <c r="K940" i="5" s="1"/>
  <c r="C40" i="23"/>
  <c r="C940" i="5" s="1"/>
  <c r="J40" i="23"/>
  <c r="J940" i="5" s="1"/>
  <c r="B40" i="23"/>
  <c r="B940" i="5" s="1"/>
  <c r="G40" i="23"/>
  <c r="G940" i="5" s="1"/>
  <c r="F40" i="23"/>
  <c r="F940" i="5" s="1"/>
  <c r="M40" i="23"/>
  <c r="M940" i="5" s="1"/>
  <c r="A41" i="23"/>
  <c r="I40" i="23"/>
  <c r="I940" i="5" s="1"/>
  <c r="L40" i="23"/>
  <c r="L940" i="5" s="1"/>
  <c r="D40" i="23"/>
  <c r="D940" i="5" s="1"/>
  <c r="E40" i="23"/>
  <c r="E940" i="5" s="1"/>
  <c r="H40" i="23"/>
  <c r="H940" i="5" s="1"/>
  <c r="A645" i="5"/>
  <c r="F45" i="20"/>
  <c r="F645" i="5" s="1"/>
  <c r="E45" i="20"/>
  <c r="E645" i="5" s="1"/>
  <c r="L45" i="20"/>
  <c r="L645" i="5" s="1"/>
  <c r="B45" i="20"/>
  <c r="B645" i="5" s="1"/>
  <c r="H45" i="20"/>
  <c r="H645" i="5" s="1"/>
  <c r="K45" i="20"/>
  <c r="K645" i="5" s="1"/>
  <c r="M45" i="20"/>
  <c r="M645" i="5" s="1"/>
  <c r="G45" i="20"/>
  <c r="G645" i="5" s="1"/>
  <c r="C45" i="20"/>
  <c r="C645" i="5" s="1"/>
  <c r="J45" i="20"/>
  <c r="J645" i="5" s="1"/>
  <c r="I45" i="20"/>
  <c r="I645" i="5" s="1"/>
  <c r="D45" i="20"/>
  <c r="D645" i="5" s="1"/>
  <c r="A46" i="20"/>
  <c r="L42" i="4"/>
  <c r="L42" i="5" s="1"/>
  <c r="A42" i="5"/>
  <c r="K44" i="22"/>
  <c r="K844" i="5" s="1"/>
  <c r="G44" i="22"/>
  <c r="G844" i="5" s="1"/>
  <c r="C44" i="22"/>
  <c r="C844" i="5" s="1"/>
  <c r="J44" i="22"/>
  <c r="J844" i="5" s="1"/>
  <c r="E44" i="22"/>
  <c r="E844" i="5" s="1"/>
  <c r="M44" i="22"/>
  <c r="M844" i="5" s="1"/>
  <c r="F44" i="22"/>
  <c r="F844" i="5" s="1"/>
  <c r="L44" i="22"/>
  <c r="L844" i="5" s="1"/>
  <c r="D44" i="22"/>
  <c r="D844" i="5" s="1"/>
  <c r="B44" i="22"/>
  <c r="B844" i="5" s="1"/>
  <c r="I44" i="22"/>
  <c r="I844" i="5" s="1"/>
  <c r="H44" i="22"/>
  <c r="H844" i="5" s="1"/>
  <c r="A45" i="22"/>
  <c r="A845" i="5" s="1"/>
  <c r="J48" i="21"/>
  <c r="J748" i="5" s="1"/>
  <c r="F48" i="21"/>
  <c r="F748" i="5" s="1"/>
  <c r="B48" i="21"/>
  <c r="B748" i="5" s="1"/>
  <c r="M48" i="21"/>
  <c r="M748" i="5" s="1"/>
  <c r="I48" i="21"/>
  <c r="I748" i="5" s="1"/>
  <c r="E48" i="21"/>
  <c r="E748" i="5" s="1"/>
  <c r="H48" i="21"/>
  <c r="H748" i="5" s="1"/>
  <c r="G48" i="21"/>
  <c r="G748" i="5" s="1"/>
  <c r="K48" i="21"/>
  <c r="K748" i="5" s="1"/>
  <c r="D48" i="21"/>
  <c r="D748" i="5" s="1"/>
  <c r="C48" i="21"/>
  <c r="C748" i="5" s="1"/>
  <c r="L48" i="21"/>
  <c r="L748" i="5" s="1"/>
  <c r="A49" i="21"/>
  <c r="A749" i="5" s="1"/>
  <c r="J47" i="19"/>
  <c r="J547" i="5" s="1"/>
  <c r="F47" i="19"/>
  <c r="F547" i="5" s="1"/>
  <c r="B47" i="19"/>
  <c r="B547" i="5" s="1"/>
  <c r="M47" i="19"/>
  <c r="M547" i="5" s="1"/>
  <c r="I47" i="19"/>
  <c r="I547" i="5" s="1"/>
  <c r="E47" i="19"/>
  <c r="E547" i="5" s="1"/>
  <c r="H47" i="19"/>
  <c r="H547" i="5" s="1"/>
  <c r="G47" i="19"/>
  <c r="G547" i="5" s="1"/>
  <c r="D47" i="19"/>
  <c r="D547" i="5" s="1"/>
  <c r="C47" i="19"/>
  <c r="C547" i="5" s="1"/>
  <c r="L47" i="19"/>
  <c r="L547" i="5" s="1"/>
  <c r="K47" i="19"/>
  <c r="K547" i="5" s="1"/>
  <c r="A48" i="19"/>
  <c r="A548" i="5" s="1"/>
  <c r="K46" i="18"/>
  <c r="K446" i="5" s="1"/>
  <c r="G46" i="18"/>
  <c r="G446" i="5" s="1"/>
  <c r="C46" i="18"/>
  <c r="C446" i="5" s="1"/>
  <c r="J46" i="18"/>
  <c r="J446" i="5" s="1"/>
  <c r="F46" i="18"/>
  <c r="F446" i="5" s="1"/>
  <c r="B46" i="18"/>
  <c r="B446" i="5" s="1"/>
  <c r="M46" i="18"/>
  <c r="M446" i="5" s="1"/>
  <c r="E46" i="18"/>
  <c r="E446" i="5" s="1"/>
  <c r="L46" i="18"/>
  <c r="L446" i="5" s="1"/>
  <c r="D46" i="18"/>
  <c r="D446" i="5" s="1"/>
  <c r="I46" i="18"/>
  <c r="I446" i="5" s="1"/>
  <c r="H46" i="18"/>
  <c r="H446" i="5" s="1"/>
  <c r="A47" i="18"/>
  <c r="A447" i="5" s="1"/>
  <c r="J44" i="17"/>
  <c r="J344" i="5" s="1"/>
  <c r="F44" i="17"/>
  <c r="F344" i="5" s="1"/>
  <c r="B44" i="17"/>
  <c r="B344" i="5" s="1"/>
  <c r="M44" i="17"/>
  <c r="M344" i="5" s="1"/>
  <c r="I44" i="17"/>
  <c r="I344" i="5" s="1"/>
  <c r="E44" i="17"/>
  <c r="E344" i="5" s="1"/>
  <c r="H44" i="17"/>
  <c r="H344" i="5" s="1"/>
  <c r="G44" i="17"/>
  <c r="G344" i="5" s="1"/>
  <c r="L44" i="17"/>
  <c r="L344" i="5" s="1"/>
  <c r="D44" i="17"/>
  <c r="D344" i="5" s="1"/>
  <c r="C44" i="17"/>
  <c r="C344" i="5" s="1"/>
  <c r="K44" i="17"/>
  <c r="K344" i="5" s="1"/>
  <c r="A45" i="17"/>
  <c r="A345" i="5" s="1"/>
  <c r="K44" i="16"/>
  <c r="K244" i="5" s="1"/>
  <c r="G44" i="16"/>
  <c r="G244" i="5" s="1"/>
  <c r="C44" i="16"/>
  <c r="C244" i="5" s="1"/>
  <c r="J44" i="16"/>
  <c r="J244" i="5" s="1"/>
  <c r="F44" i="16"/>
  <c r="F244" i="5" s="1"/>
  <c r="B44" i="16"/>
  <c r="B244" i="5" s="1"/>
  <c r="I44" i="16"/>
  <c r="I244" i="5" s="1"/>
  <c r="H44" i="16"/>
  <c r="H244" i="5" s="1"/>
  <c r="D44" i="16"/>
  <c r="D244" i="5" s="1"/>
  <c r="E44" i="16"/>
  <c r="E244" i="5" s="1"/>
  <c r="M44" i="16"/>
  <c r="M244" i="5" s="1"/>
  <c r="L44" i="16"/>
  <c r="L244" i="5" s="1"/>
  <c r="A45" i="16"/>
  <c r="A245" i="5" s="1"/>
  <c r="J48" i="8"/>
  <c r="J148" i="5" s="1"/>
  <c r="F48" i="8"/>
  <c r="F148" i="5" s="1"/>
  <c r="B48" i="8"/>
  <c r="B148" i="5" s="1"/>
  <c r="M48" i="8"/>
  <c r="M148" i="5" s="1"/>
  <c r="I48" i="8"/>
  <c r="I148" i="5" s="1"/>
  <c r="E48" i="8"/>
  <c r="E148" i="5" s="1"/>
  <c r="L48" i="8"/>
  <c r="L148" i="5" s="1"/>
  <c r="D48" i="8"/>
  <c r="D148" i="5" s="1"/>
  <c r="K48" i="8"/>
  <c r="K148" i="5" s="1"/>
  <c r="C48" i="8"/>
  <c r="C148" i="5" s="1"/>
  <c r="H48" i="8"/>
  <c r="H148" i="5" s="1"/>
  <c r="G48" i="8"/>
  <c r="G148" i="5" s="1"/>
  <c r="A49" i="8"/>
  <c r="A149" i="5" s="1"/>
  <c r="M42" i="4"/>
  <c r="M42" i="5" s="1"/>
  <c r="K42" i="4"/>
  <c r="K42" i="5" s="1"/>
  <c r="J42" i="4"/>
  <c r="J42" i="5" s="1"/>
  <c r="I42" i="4"/>
  <c r="I42" i="5" s="1"/>
  <c r="A43" i="4"/>
  <c r="H42" i="4"/>
  <c r="H42" i="5" s="1"/>
  <c r="E42" i="4"/>
  <c r="E42" i="5" s="1"/>
  <c r="D42" i="4"/>
  <c r="D42" i="5" s="1"/>
  <c r="C42" i="4"/>
  <c r="C42" i="5" s="1"/>
  <c r="F42" i="4"/>
  <c r="F42" i="5" s="1"/>
  <c r="B42" i="4"/>
  <c r="B42" i="5" s="1"/>
  <c r="G42" i="4"/>
  <c r="G42" i="5" s="1"/>
  <c r="A941" i="5" l="1"/>
  <c r="F41" i="23"/>
  <c r="F941" i="5" s="1"/>
  <c r="M41" i="23"/>
  <c r="M941" i="5" s="1"/>
  <c r="E41" i="23"/>
  <c r="E941" i="5" s="1"/>
  <c r="K41" i="23"/>
  <c r="K941" i="5" s="1"/>
  <c r="J41" i="23"/>
  <c r="J941" i="5" s="1"/>
  <c r="B41" i="23"/>
  <c r="B941" i="5" s="1"/>
  <c r="I41" i="23"/>
  <c r="I941" i="5" s="1"/>
  <c r="G41" i="23"/>
  <c r="G941" i="5" s="1"/>
  <c r="C41" i="23"/>
  <c r="C941" i="5" s="1"/>
  <c r="L41" i="23"/>
  <c r="L941" i="5" s="1"/>
  <c r="H41" i="23"/>
  <c r="H941" i="5" s="1"/>
  <c r="D41" i="23"/>
  <c r="D941" i="5" s="1"/>
  <c r="A42" i="23"/>
  <c r="A646" i="5"/>
  <c r="I46" i="20"/>
  <c r="I646" i="5" s="1"/>
  <c r="D46" i="20"/>
  <c r="D646" i="5" s="1"/>
  <c r="B46" i="20"/>
  <c r="B646" i="5" s="1"/>
  <c r="E46" i="20"/>
  <c r="E646" i="5" s="1"/>
  <c r="K46" i="20"/>
  <c r="K646" i="5" s="1"/>
  <c r="G46" i="20"/>
  <c r="G646" i="5" s="1"/>
  <c r="L46" i="20"/>
  <c r="L646" i="5" s="1"/>
  <c r="C46" i="20"/>
  <c r="C646" i="5" s="1"/>
  <c r="F46" i="20"/>
  <c r="F646" i="5" s="1"/>
  <c r="M46" i="20"/>
  <c r="M646" i="5" s="1"/>
  <c r="H46" i="20"/>
  <c r="H646" i="5" s="1"/>
  <c r="J46" i="20"/>
  <c r="J646" i="5" s="1"/>
  <c r="A47" i="20"/>
  <c r="L43" i="4"/>
  <c r="L43" i="5" s="1"/>
  <c r="A43" i="5"/>
  <c r="J45" i="22"/>
  <c r="J845" i="5" s="1"/>
  <c r="F45" i="22"/>
  <c r="F845" i="5" s="1"/>
  <c r="B45" i="22"/>
  <c r="B845" i="5" s="1"/>
  <c r="M45" i="22"/>
  <c r="M845" i="5" s="1"/>
  <c r="H45" i="22"/>
  <c r="H845" i="5" s="1"/>
  <c r="C45" i="22"/>
  <c r="C845" i="5" s="1"/>
  <c r="G45" i="22"/>
  <c r="G845" i="5" s="1"/>
  <c r="L45" i="22"/>
  <c r="L845" i="5" s="1"/>
  <c r="E45" i="22"/>
  <c r="E845" i="5" s="1"/>
  <c r="D45" i="22"/>
  <c r="D845" i="5" s="1"/>
  <c r="K45" i="22"/>
  <c r="K845" i="5" s="1"/>
  <c r="I45" i="22"/>
  <c r="I845" i="5" s="1"/>
  <c r="A46" i="22"/>
  <c r="A846" i="5" s="1"/>
  <c r="M49" i="21"/>
  <c r="M749" i="5" s="1"/>
  <c r="I49" i="21"/>
  <c r="I749" i="5" s="1"/>
  <c r="E49" i="21"/>
  <c r="E749" i="5" s="1"/>
  <c r="L49" i="21"/>
  <c r="L749" i="5" s="1"/>
  <c r="H49" i="21"/>
  <c r="H749" i="5" s="1"/>
  <c r="D49" i="21"/>
  <c r="D749" i="5" s="1"/>
  <c r="K49" i="21"/>
  <c r="K749" i="5" s="1"/>
  <c r="C49" i="21"/>
  <c r="C749" i="5" s="1"/>
  <c r="J49" i="21"/>
  <c r="J749" i="5" s="1"/>
  <c r="B49" i="21"/>
  <c r="B749" i="5" s="1"/>
  <c r="F49" i="21"/>
  <c r="F749" i="5" s="1"/>
  <c r="G49" i="21"/>
  <c r="G749" i="5" s="1"/>
  <c r="A50" i="21"/>
  <c r="A750" i="5" s="1"/>
  <c r="M48" i="19"/>
  <c r="M548" i="5" s="1"/>
  <c r="I48" i="19"/>
  <c r="I548" i="5" s="1"/>
  <c r="E48" i="19"/>
  <c r="E548" i="5" s="1"/>
  <c r="L48" i="19"/>
  <c r="L548" i="5" s="1"/>
  <c r="H48" i="19"/>
  <c r="H548" i="5" s="1"/>
  <c r="D48" i="19"/>
  <c r="D548" i="5" s="1"/>
  <c r="K48" i="19"/>
  <c r="K548" i="5" s="1"/>
  <c r="C48" i="19"/>
  <c r="C548" i="5" s="1"/>
  <c r="J48" i="19"/>
  <c r="J548" i="5" s="1"/>
  <c r="B48" i="19"/>
  <c r="B548" i="5" s="1"/>
  <c r="G48" i="19"/>
  <c r="G548" i="5" s="1"/>
  <c r="F48" i="19"/>
  <c r="F548" i="5" s="1"/>
  <c r="A49" i="19"/>
  <c r="A549" i="5" s="1"/>
  <c r="J47" i="18"/>
  <c r="J447" i="5" s="1"/>
  <c r="F47" i="18"/>
  <c r="F447" i="5" s="1"/>
  <c r="B47" i="18"/>
  <c r="B447" i="5" s="1"/>
  <c r="M47" i="18"/>
  <c r="M447" i="5" s="1"/>
  <c r="I47" i="18"/>
  <c r="I447" i="5" s="1"/>
  <c r="E47" i="18"/>
  <c r="E447" i="5" s="1"/>
  <c r="H47" i="18"/>
  <c r="H447" i="5" s="1"/>
  <c r="G47" i="18"/>
  <c r="G447" i="5" s="1"/>
  <c r="L47" i="18"/>
  <c r="L447" i="5" s="1"/>
  <c r="K47" i="18"/>
  <c r="K447" i="5" s="1"/>
  <c r="D47" i="18"/>
  <c r="D447" i="5" s="1"/>
  <c r="C47" i="18"/>
  <c r="C447" i="5" s="1"/>
  <c r="A48" i="18"/>
  <c r="A448" i="5" s="1"/>
  <c r="M45" i="17"/>
  <c r="M345" i="5" s="1"/>
  <c r="I45" i="17"/>
  <c r="I345" i="5" s="1"/>
  <c r="E45" i="17"/>
  <c r="E345" i="5" s="1"/>
  <c r="L45" i="17"/>
  <c r="L345" i="5" s="1"/>
  <c r="H45" i="17"/>
  <c r="H345" i="5" s="1"/>
  <c r="D45" i="17"/>
  <c r="D345" i="5" s="1"/>
  <c r="K45" i="17"/>
  <c r="K345" i="5" s="1"/>
  <c r="C45" i="17"/>
  <c r="C345" i="5" s="1"/>
  <c r="J45" i="17"/>
  <c r="J345" i="5" s="1"/>
  <c r="B45" i="17"/>
  <c r="B345" i="5" s="1"/>
  <c r="F45" i="17"/>
  <c r="F345" i="5" s="1"/>
  <c r="G45" i="17"/>
  <c r="G345" i="5" s="1"/>
  <c r="A46" i="17"/>
  <c r="A346" i="5" s="1"/>
  <c r="J45" i="16"/>
  <c r="J245" i="5" s="1"/>
  <c r="F45" i="16"/>
  <c r="F245" i="5" s="1"/>
  <c r="B45" i="16"/>
  <c r="B245" i="5" s="1"/>
  <c r="M45" i="16"/>
  <c r="M245" i="5" s="1"/>
  <c r="I45" i="16"/>
  <c r="I245" i="5" s="1"/>
  <c r="E45" i="16"/>
  <c r="E245" i="5" s="1"/>
  <c r="L45" i="16"/>
  <c r="L245" i="5" s="1"/>
  <c r="D45" i="16"/>
  <c r="D245" i="5" s="1"/>
  <c r="K45" i="16"/>
  <c r="K245" i="5" s="1"/>
  <c r="C45" i="16"/>
  <c r="C245" i="5" s="1"/>
  <c r="G45" i="16"/>
  <c r="G245" i="5" s="1"/>
  <c r="H45" i="16"/>
  <c r="H245" i="5" s="1"/>
  <c r="A46" i="16"/>
  <c r="A246" i="5" s="1"/>
  <c r="M49" i="8"/>
  <c r="M149" i="5" s="1"/>
  <c r="I49" i="8"/>
  <c r="I149" i="5" s="1"/>
  <c r="E49" i="8"/>
  <c r="E149" i="5" s="1"/>
  <c r="L49" i="8"/>
  <c r="L149" i="5" s="1"/>
  <c r="H49" i="8"/>
  <c r="H149" i="5" s="1"/>
  <c r="D49" i="8"/>
  <c r="D149" i="5" s="1"/>
  <c r="G49" i="8"/>
  <c r="G149" i="5" s="1"/>
  <c r="F49" i="8"/>
  <c r="F149" i="5" s="1"/>
  <c r="K49" i="8"/>
  <c r="K149" i="5" s="1"/>
  <c r="C49" i="8"/>
  <c r="C149" i="5" s="1"/>
  <c r="J49" i="8"/>
  <c r="J149" i="5" s="1"/>
  <c r="B49" i="8"/>
  <c r="B149" i="5" s="1"/>
  <c r="A50" i="8"/>
  <c r="A150" i="5" s="1"/>
  <c r="K43" i="4"/>
  <c r="K43" i="5" s="1"/>
  <c r="J43" i="4"/>
  <c r="J43" i="5" s="1"/>
  <c r="M43" i="4"/>
  <c r="M43" i="5" s="1"/>
  <c r="I43" i="4"/>
  <c r="I43" i="5" s="1"/>
  <c r="A44" i="4"/>
  <c r="F43" i="4"/>
  <c r="F43" i="5" s="1"/>
  <c r="H43" i="4"/>
  <c r="H43" i="5" s="1"/>
  <c r="G43" i="4"/>
  <c r="G43" i="5" s="1"/>
  <c r="D43" i="4"/>
  <c r="D43" i="5" s="1"/>
  <c r="C43" i="4"/>
  <c r="C43" i="5" s="1"/>
  <c r="B43" i="4"/>
  <c r="B43" i="5" s="1"/>
  <c r="E43" i="4"/>
  <c r="E43" i="5" s="1"/>
  <c r="A942" i="5" l="1"/>
  <c r="B42" i="23"/>
  <c r="B942" i="5" s="1"/>
  <c r="I42" i="23"/>
  <c r="I942" i="5" s="1"/>
  <c r="H42" i="23"/>
  <c r="H942" i="5" s="1"/>
  <c r="M42" i="23"/>
  <c r="M942" i="5" s="1"/>
  <c r="E42" i="23"/>
  <c r="E942" i="5" s="1"/>
  <c r="F42" i="23"/>
  <c r="F942" i="5" s="1"/>
  <c r="L42" i="23"/>
  <c r="L942" i="5" s="1"/>
  <c r="D42" i="23"/>
  <c r="D942" i="5" s="1"/>
  <c r="K42" i="23"/>
  <c r="K942" i="5" s="1"/>
  <c r="A43" i="23"/>
  <c r="G42" i="23"/>
  <c r="G942" i="5" s="1"/>
  <c r="C42" i="23"/>
  <c r="C942" i="5" s="1"/>
  <c r="J42" i="23"/>
  <c r="J942" i="5" s="1"/>
  <c r="A647" i="5"/>
  <c r="H47" i="20"/>
  <c r="H647" i="5" s="1"/>
  <c r="C47" i="20"/>
  <c r="C647" i="5" s="1"/>
  <c r="M47" i="20"/>
  <c r="M647" i="5" s="1"/>
  <c r="D47" i="20"/>
  <c r="D647" i="5" s="1"/>
  <c r="F47" i="20"/>
  <c r="F647" i="5" s="1"/>
  <c r="E47" i="20"/>
  <c r="E647" i="5" s="1"/>
  <c r="K47" i="20"/>
  <c r="K647" i="5" s="1"/>
  <c r="J47" i="20"/>
  <c r="J647" i="5" s="1"/>
  <c r="I47" i="20"/>
  <c r="I647" i="5" s="1"/>
  <c r="L47" i="20"/>
  <c r="L647" i="5" s="1"/>
  <c r="G47" i="20"/>
  <c r="G647" i="5" s="1"/>
  <c r="B47" i="20"/>
  <c r="B647" i="5" s="1"/>
  <c r="A48" i="20"/>
  <c r="L44" i="4"/>
  <c r="L44" i="5" s="1"/>
  <c r="A44" i="5"/>
  <c r="M46" i="22"/>
  <c r="M846" i="5" s="1"/>
  <c r="I46" i="22"/>
  <c r="I846" i="5" s="1"/>
  <c r="E46" i="22"/>
  <c r="E846" i="5" s="1"/>
  <c r="K46" i="22"/>
  <c r="K846" i="5" s="1"/>
  <c r="F46" i="22"/>
  <c r="F846" i="5" s="1"/>
  <c r="J46" i="22"/>
  <c r="J846" i="5" s="1"/>
  <c r="H46" i="22"/>
  <c r="H846" i="5" s="1"/>
  <c r="B46" i="22"/>
  <c r="B846" i="5" s="1"/>
  <c r="G46" i="22"/>
  <c r="G846" i="5" s="1"/>
  <c r="D46" i="22"/>
  <c r="D846" i="5" s="1"/>
  <c r="C46" i="22"/>
  <c r="C846" i="5" s="1"/>
  <c r="L46" i="22"/>
  <c r="L846" i="5" s="1"/>
  <c r="A47" i="22"/>
  <c r="A847" i="5" s="1"/>
  <c r="L50" i="21"/>
  <c r="L750" i="5" s="1"/>
  <c r="H50" i="21"/>
  <c r="H750" i="5" s="1"/>
  <c r="D50" i="21"/>
  <c r="D750" i="5" s="1"/>
  <c r="K50" i="21"/>
  <c r="K750" i="5" s="1"/>
  <c r="G50" i="21"/>
  <c r="G750" i="5" s="1"/>
  <c r="C50" i="21"/>
  <c r="C750" i="5" s="1"/>
  <c r="F50" i="21"/>
  <c r="F750" i="5" s="1"/>
  <c r="M50" i="21"/>
  <c r="M750" i="5" s="1"/>
  <c r="E50" i="21"/>
  <c r="E750" i="5" s="1"/>
  <c r="J50" i="21"/>
  <c r="J750" i="5" s="1"/>
  <c r="I50" i="21"/>
  <c r="I750" i="5" s="1"/>
  <c r="B50" i="21"/>
  <c r="B750" i="5" s="1"/>
  <c r="A51" i="21"/>
  <c r="A751" i="5" s="1"/>
  <c r="L49" i="19"/>
  <c r="L549" i="5" s="1"/>
  <c r="H49" i="19"/>
  <c r="H549" i="5" s="1"/>
  <c r="D49" i="19"/>
  <c r="D549" i="5" s="1"/>
  <c r="K49" i="19"/>
  <c r="K549" i="5" s="1"/>
  <c r="G49" i="19"/>
  <c r="G549" i="5" s="1"/>
  <c r="C49" i="19"/>
  <c r="C549" i="5" s="1"/>
  <c r="F49" i="19"/>
  <c r="F549" i="5" s="1"/>
  <c r="M49" i="19"/>
  <c r="M549" i="5" s="1"/>
  <c r="E49" i="19"/>
  <c r="E549" i="5" s="1"/>
  <c r="J49" i="19"/>
  <c r="J549" i="5" s="1"/>
  <c r="I49" i="19"/>
  <c r="I549" i="5" s="1"/>
  <c r="B49" i="19"/>
  <c r="B549" i="5" s="1"/>
  <c r="A50" i="19"/>
  <c r="A550" i="5" s="1"/>
  <c r="M48" i="18"/>
  <c r="M448" i="5" s="1"/>
  <c r="I48" i="18"/>
  <c r="I448" i="5" s="1"/>
  <c r="E48" i="18"/>
  <c r="E448" i="5" s="1"/>
  <c r="L48" i="18"/>
  <c r="L448" i="5" s="1"/>
  <c r="H48" i="18"/>
  <c r="H448" i="5" s="1"/>
  <c r="D48" i="18"/>
  <c r="D448" i="5" s="1"/>
  <c r="K48" i="18"/>
  <c r="K448" i="5" s="1"/>
  <c r="C48" i="18"/>
  <c r="C448" i="5" s="1"/>
  <c r="J48" i="18"/>
  <c r="J448" i="5" s="1"/>
  <c r="B48" i="18"/>
  <c r="B448" i="5" s="1"/>
  <c r="G48" i="18"/>
  <c r="G448" i="5" s="1"/>
  <c r="F48" i="18"/>
  <c r="F448" i="5" s="1"/>
  <c r="A49" i="18"/>
  <c r="A449" i="5" s="1"/>
  <c r="L46" i="17"/>
  <c r="L346" i="5" s="1"/>
  <c r="H46" i="17"/>
  <c r="H346" i="5" s="1"/>
  <c r="D46" i="17"/>
  <c r="D346" i="5" s="1"/>
  <c r="K46" i="17"/>
  <c r="K346" i="5" s="1"/>
  <c r="G46" i="17"/>
  <c r="G346" i="5" s="1"/>
  <c r="C46" i="17"/>
  <c r="C346" i="5" s="1"/>
  <c r="F46" i="17"/>
  <c r="F346" i="5" s="1"/>
  <c r="M46" i="17"/>
  <c r="M346" i="5" s="1"/>
  <c r="E46" i="17"/>
  <c r="E346" i="5" s="1"/>
  <c r="B46" i="17"/>
  <c r="B346" i="5" s="1"/>
  <c r="J46" i="17"/>
  <c r="J346" i="5" s="1"/>
  <c r="I46" i="17"/>
  <c r="I346" i="5" s="1"/>
  <c r="A47" i="17"/>
  <c r="A347" i="5" s="1"/>
  <c r="M46" i="16"/>
  <c r="M246" i="5" s="1"/>
  <c r="I46" i="16"/>
  <c r="I246" i="5" s="1"/>
  <c r="E46" i="16"/>
  <c r="E246" i="5" s="1"/>
  <c r="L46" i="16"/>
  <c r="L246" i="5" s="1"/>
  <c r="H46" i="16"/>
  <c r="H246" i="5" s="1"/>
  <c r="D46" i="16"/>
  <c r="D246" i="5" s="1"/>
  <c r="G46" i="16"/>
  <c r="G246" i="5" s="1"/>
  <c r="F46" i="16"/>
  <c r="F246" i="5" s="1"/>
  <c r="J46" i="16"/>
  <c r="J246" i="5" s="1"/>
  <c r="K46" i="16"/>
  <c r="K246" i="5" s="1"/>
  <c r="C46" i="16"/>
  <c r="C246" i="5" s="1"/>
  <c r="B46" i="16"/>
  <c r="B246" i="5" s="1"/>
  <c r="A47" i="16"/>
  <c r="A247" i="5" s="1"/>
  <c r="L50" i="8"/>
  <c r="L150" i="5" s="1"/>
  <c r="H50" i="8"/>
  <c r="H150" i="5" s="1"/>
  <c r="D50" i="8"/>
  <c r="D150" i="5" s="1"/>
  <c r="K50" i="8"/>
  <c r="K150" i="5" s="1"/>
  <c r="G50" i="8"/>
  <c r="G150" i="5" s="1"/>
  <c r="C50" i="8"/>
  <c r="C150" i="5" s="1"/>
  <c r="J50" i="8"/>
  <c r="J150" i="5" s="1"/>
  <c r="B50" i="8"/>
  <c r="B150" i="5" s="1"/>
  <c r="I50" i="8"/>
  <c r="I150" i="5" s="1"/>
  <c r="F50" i="8"/>
  <c r="F150" i="5" s="1"/>
  <c r="E50" i="8"/>
  <c r="E150" i="5" s="1"/>
  <c r="M50" i="8"/>
  <c r="M150" i="5" s="1"/>
  <c r="A51" i="8"/>
  <c r="A151" i="5" s="1"/>
  <c r="M44" i="4"/>
  <c r="M44" i="5" s="1"/>
  <c r="K44" i="4"/>
  <c r="K44" i="5" s="1"/>
  <c r="J44" i="4"/>
  <c r="J44" i="5" s="1"/>
  <c r="I44" i="4"/>
  <c r="I44" i="5" s="1"/>
  <c r="A45" i="4"/>
  <c r="G44" i="4"/>
  <c r="G44" i="5" s="1"/>
  <c r="E44" i="4"/>
  <c r="E44" i="5" s="1"/>
  <c r="C44" i="4"/>
  <c r="C44" i="5" s="1"/>
  <c r="H44" i="4"/>
  <c r="H44" i="5" s="1"/>
  <c r="F44" i="4"/>
  <c r="F44" i="5" s="1"/>
  <c r="D44" i="4"/>
  <c r="D44" i="5" s="1"/>
  <c r="B44" i="4"/>
  <c r="B44" i="5" s="1"/>
  <c r="A943" i="5" l="1"/>
  <c r="L43" i="23"/>
  <c r="L943" i="5" s="1"/>
  <c r="M43" i="23"/>
  <c r="M943" i="5" s="1"/>
  <c r="D43" i="23"/>
  <c r="D943" i="5" s="1"/>
  <c r="K43" i="23"/>
  <c r="K943" i="5" s="1"/>
  <c r="C43" i="23"/>
  <c r="C943" i="5" s="1"/>
  <c r="H43" i="23"/>
  <c r="H943" i="5" s="1"/>
  <c r="B43" i="23"/>
  <c r="B943" i="5" s="1"/>
  <c r="G43" i="23"/>
  <c r="G943" i="5" s="1"/>
  <c r="E43" i="23"/>
  <c r="E943" i="5" s="1"/>
  <c r="J43" i="23"/>
  <c r="J943" i="5" s="1"/>
  <c r="A44" i="23"/>
  <c r="A45" i="23" s="1"/>
  <c r="F43" i="23"/>
  <c r="F943" i="5" s="1"/>
  <c r="I43" i="23"/>
  <c r="I943" i="5" s="1"/>
  <c r="A648" i="5"/>
  <c r="G48" i="20"/>
  <c r="G648" i="5" s="1"/>
  <c r="B48" i="20"/>
  <c r="B648" i="5" s="1"/>
  <c r="H48" i="20"/>
  <c r="H648" i="5" s="1"/>
  <c r="C48" i="20"/>
  <c r="C648" i="5" s="1"/>
  <c r="I48" i="20"/>
  <c r="I648" i="5" s="1"/>
  <c r="L48" i="20"/>
  <c r="L648" i="5" s="1"/>
  <c r="J48" i="20"/>
  <c r="J648" i="5" s="1"/>
  <c r="M48" i="20"/>
  <c r="M648" i="5" s="1"/>
  <c r="D48" i="20"/>
  <c r="D648" i="5" s="1"/>
  <c r="K48" i="20"/>
  <c r="K648" i="5" s="1"/>
  <c r="F48" i="20"/>
  <c r="F648" i="5" s="1"/>
  <c r="E48" i="20"/>
  <c r="E648" i="5" s="1"/>
  <c r="A49" i="20"/>
  <c r="L45" i="4"/>
  <c r="L45" i="5" s="1"/>
  <c r="A45" i="5"/>
  <c r="L47" i="22"/>
  <c r="L847" i="5" s="1"/>
  <c r="H47" i="22"/>
  <c r="H847" i="5" s="1"/>
  <c r="D47" i="22"/>
  <c r="D847" i="5" s="1"/>
  <c r="I47" i="22"/>
  <c r="I847" i="5" s="1"/>
  <c r="C47" i="22"/>
  <c r="C847" i="5" s="1"/>
  <c r="M47" i="22"/>
  <c r="M847" i="5" s="1"/>
  <c r="G47" i="22"/>
  <c r="G847" i="5" s="1"/>
  <c r="B47" i="22"/>
  <c r="B847" i="5" s="1"/>
  <c r="F47" i="22"/>
  <c r="F847" i="5" s="1"/>
  <c r="E47" i="22"/>
  <c r="E847" i="5" s="1"/>
  <c r="K47" i="22"/>
  <c r="K847" i="5" s="1"/>
  <c r="J47" i="22"/>
  <c r="J847" i="5" s="1"/>
  <c r="A48" i="22"/>
  <c r="A848" i="5" s="1"/>
  <c r="K51" i="21"/>
  <c r="K751" i="5" s="1"/>
  <c r="G51" i="21"/>
  <c r="G751" i="5" s="1"/>
  <c r="C51" i="21"/>
  <c r="C751" i="5" s="1"/>
  <c r="J51" i="21"/>
  <c r="J751" i="5" s="1"/>
  <c r="F51" i="21"/>
  <c r="F751" i="5" s="1"/>
  <c r="B51" i="21"/>
  <c r="B751" i="5" s="1"/>
  <c r="I51" i="21"/>
  <c r="I751" i="5" s="1"/>
  <c r="H51" i="21"/>
  <c r="H751" i="5" s="1"/>
  <c r="D51" i="21"/>
  <c r="D751" i="5" s="1"/>
  <c r="L51" i="21"/>
  <c r="L751" i="5" s="1"/>
  <c r="M51" i="21"/>
  <c r="M751" i="5" s="1"/>
  <c r="E51" i="21"/>
  <c r="E751" i="5" s="1"/>
  <c r="A52" i="21"/>
  <c r="A752" i="5" s="1"/>
  <c r="K50" i="19"/>
  <c r="K550" i="5" s="1"/>
  <c r="G50" i="19"/>
  <c r="G550" i="5" s="1"/>
  <c r="C50" i="19"/>
  <c r="C550" i="5" s="1"/>
  <c r="J50" i="19"/>
  <c r="J550" i="5" s="1"/>
  <c r="F50" i="19"/>
  <c r="F550" i="5" s="1"/>
  <c r="B50" i="19"/>
  <c r="B550" i="5" s="1"/>
  <c r="I50" i="19"/>
  <c r="I550" i="5" s="1"/>
  <c r="H50" i="19"/>
  <c r="H550" i="5" s="1"/>
  <c r="M50" i="19"/>
  <c r="M550" i="5" s="1"/>
  <c r="L50" i="19"/>
  <c r="L550" i="5" s="1"/>
  <c r="E50" i="19"/>
  <c r="E550" i="5" s="1"/>
  <c r="D50" i="19"/>
  <c r="D550" i="5" s="1"/>
  <c r="A51" i="19"/>
  <c r="A551" i="5" s="1"/>
  <c r="L49" i="18"/>
  <c r="L449" i="5" s="1"/>
  <c r="H49" i="18"/>
  <c r="H449" i="5" s="1"/>
  <c r="D49" i="18"/>
  <c r="D449" i="5" s="1"/>
  <c r="K49" i="18"/>
  <c r="K449" i="5" s="1"/>
  <c r="G49" i="18"/>
  <c r="G449" i="5" s="1"/>
  <c r="C49" i="18"/>
  <c r="C449" i="5" s="1"/>
  <c r="F49" i="18"/>
  <c r="F449" i="5" s="1"/>
  <c r="M49" i="18"/>
  <c r="M449" i="5" s="1"/>
  <c r="E49" i="18"/>
  <c r="E449" i="5" s="1"/>
  <c r="B49" i="18"/>
  <c r="B449" i="5" s="1"/>
  <c r="J49" i="18"/>
  <c r="J449" i="5" s="1"/>
  <c r="I49" i="18"/>
  <c r="I449" i="5" s="1"/>
  <c r="A50" i="18"/>
  <c r="A450" i="5" s="1"/>
  <c r="K47" i="17"/>
  <c r="K347" i="5" s="1"/>
  <c r="G47" i="17"/>
  <c r="G347" i="5" s="1"/>
  <c r="C47" i="17"/>
  <c r="C347" i="5" s="1"/>
  <c r="J47" i="17"/>
  <c r="J347" i="5" s="1"/>
  <c r="F47" i="17"/>
  <c r="F347" i="5" s="1"/>
  <c r="B47" i="17"/>
  <c r="B347" i="5" s="1"/>
  <c r="I47" i="17"/>
  <c r="I347" i="5" s="1"/>
  <c r="H47" i="17"/>
  <c r="H347" i="5" s="1"/>
  <c r="E47" i="17"/>
  <c r="E347" i="5" s="1"/>
  <c r="L47" i="17"/>
  <c r="L347" i="5" s="1"/>
  <c r="D47" i="17"/>
  <c r="D347" i="5" s="1"/>
  <c r="M47" i="17"/>
  <c r="M347" i="5" s="1"/>
  <c r="A48" i="17"/>
  <c r="A348" i="5" s="1"/>
  <c r="L47" i="16"/>
  <c r="L247" i="5" s="1"/>
  <c r="H47" i="16"/>
  <c r="H247" i="5" s="1"/>
  <c r="D47" i="16"/>
  <c r="D247" i="5" s="1"/>
  <c r="K47" i="16"/>
  <c r="K247" i="5" s="1"/>
  <c r="G47" i="16"/>
  <c r="G247" i="5" s="1"/>
  <c r="C47" i="16"/>
  <c r="C247" i="5" s="1"/>
  <c r="J47" i="16"/>
  <c r="J247" i="5" s="1"/>
  <c r="B47" i="16"/>
  <c r="B247" i="5" s="1"/>
  <c r="I47" i="16"/>
  <c r="I247" i="5" s="1"/>
  <c r="M47" i="16"/>
  <c r="M247" i="5" s="1"/>
  <c r="F47" i="16"/>
  <c r="F247" i="5" s="1"/>
  <c r="E47" i="16"/>
  <c r="E247" i="5" s="1"/>
  <c r="A48" i="16"/>
  <c r="A248" i="5" s="1"/>
  <c r="K51" i="8"/>
  <c r="K151" i="5" s="1"/>
  <c r="G51" i="8"/>
  <c r="G151" i="5" s="1"/>
  <c r="C51" i="8"/>
  <c r="C151" i="5" s="1"/>
  <c r="J51" i="8"/>
  <c r="J151" i="5" s="1"/>
  <c r="F51" i="8"/>
  <c r="F151" i="5" s="1"/>
  <c r="B51" i="8"/>
  <c r="B151" i="5" s="1"/>
  <c r="M51" i="8"/>
  <c r="M151" i="5" s="1"/>
  <c r="E51" i="8"/>
  <c r="E151" i="5" s="1"/>
  <c r="I51" i="8"/>
  <c r="I151" i="5" s="1"/>
  <c r="L51" i="8"/>
  <c r="L151" i="5" s="1"/>
  <c r="D51" i="8"/>
  <c r="D151" i="5" s="1"/>
  <c r="H51" i="8"/>
  <c r="H151" i="5" s="1"/>
  <c r="A52" i="8"/>
  <c r="A152" i="5" s="1"/>
  <c r="K45" i="4"/>
  <c r="K45" i="5" s="1"/>
  <c r="J45" i="4"/>
  <c r="J45" i="5" s="1"/>
  <c r="M45" i="4"/>
  <c r="M45" i="5" s="1"/>
  <c r="I45" i="4"/>
  <c r="I45" i="5" s="1"/>
  <c r="A46" i="4"/>
  <c r="E45" i="4"/>
  <c r="E45" i="5" s="1"/>
  <c r="C45" i="4"/>
  <c r="C45" i="5" s="1"/>
  <c r="F45" i="4"/>
  <c r="F45" i="5" s="1"/>
  <c r="G45" i="4"/>
  <c r="G45" i="5" s="1"/>
  <c r="D45" i="4"/>
  <c r="D45" i="5" s="1"/>
  <c r="H45" i="4"/>
  <c r="H45" i="5" s="1"/>
  <c r="B45" i="4"/>
  <c r="B45" i="5" s="1"/>
  <c r="A945" i="5" l="1"/>
  <c r="C45" i="23"/>
  <c r="C945" i="5" s="1"/>
  <c r="J45" i="23"/>
  <c r="J945" i="5" s="1"/>
  <c r="B45" i="23"/>
  <c r="B945" i="5" s="1"/>
  <c r="I45" i="23"/>
  <c r="I945" i="5" s="1"/>
  <c r="F45" i="23"/>
  <c r="F945" i="5" s="1"/>
  <c r="M45" i="23"/>
  <c r="M945" i="5" s="1"/>
  <c r="E45" i="23"/>
  <c r="E945" i="5" s="1"/>
  <c r="L45" i="23"/>
  <c r="L945" i="5" s="1"/>
  <c r="G45" i="23"/>
  <c r="G945" i="5" s="1"/>
  <c r="H45" i="23"/>
  <c r="H945" i="5" s="1"/>
  <c r="D45" i="23"/>
  <c r="D945" i="5" s="1"/>
  <c r="K45" i="23"/>
  <c r="K945" i="5" s="1"/>
  <c r="A46" i="23"/>
  <c r="A946" i="5" s="1"/>
  <c r="A944" i="5"/>
  <c r="G44" i="23"/>
  <c r="G944" i="5" s="1"/>
  <c r="F44" i="23"/>
  <c r="F944" i="5" s="1"/>
  <c r="K44" i="23"/>
  <c r="K944" i="5" s="1"/>
  <c r="C44" i="23"/>
  <c r="C944" i="5" s="1"/>
  <c r="L44" i="23"/>
  <c r="L944" i="5" s="1"/>
  <c r="J44" i="23"/>
  <c r="J944" i="5" s="1"/>
  <c r="B44" i="23"/>
  <c r="B944" i="5" s="1"/>
  <c r="M44" i="23"/>
  <c r="M944" i="5" s="1"/>
  <c r="I44" i="23"/>
  <c r="I944" i="5" s="1"/>
  <c r="E44" i="23"/>
  <c r="E944" i="5" s="1"/>
  <c r="H44" i="23"/>
  <c r="H944" i="5" s="1"/>
  <c r="D44" i="23"/>
  <c r="D944" i="5" s="1"/>
  <c r="A649" i="5"/>
  <c r="F49" i="20"/>
  <c r="F649" i="5" s="1"/>
  <c r="E49" i="20"/>
  <c r="E649" i="5" s="1"/>
  <c r="K49" i="20"/>
  <c r="K649" i="5" s="1"/>
  <c r="B49" i="20"/>
  <c r="B649" i="5" s="1"/>
  <c r="L49" i="20"/>
  <c r="L649" i="5" s="1"/>
  <c r="C49" i="20"/>
  <c r="C649" i="5" s="1"/>
  <c r="M49" i="20"/>
  <c r="M649" i="5" s="1"/>
  <c r="D49" i="20"/>
  <c r="D649" i="5" s="1"/>
  <c r="G49" i="20"/>
  <c r="G649" i="5" s="1"/>
  <c r="J49" i="20"/>
  <c r="J649" i="5" s="1"/>
  <c r="I49" i="20"/>
  <c r="I649" i="5" s="1"/>
  <c r="H49" i="20"/>
  <c r="H649" i="5" s="1"/>
  <c r="A50" i="20"/>
  <c r="L46" i="4"/>
  <c r="L46" i="5" s="1"/>
  <c r="A46" i="5"/>
  <c r="K46" i="23"/>
  <c r="K946" i="5" s="1"/>
  <c r="G46" i="23"/>
  <c r="G946" i="5" s="1"/>
  <c r="C46" i="23"/>
  <c r="C946" i="5" s="1"/>
  <c r="J46" i="23"/>
  <c r="J946" i="5" s="1"/>
  <c r="F46" i="23"/>
  <c r="F946" i="5" s="1"/>
  <c r="K48" i="22"/>
  <c r="K848" i="5" s="1"/>
  <c r="G48" i="22"/>
  <c r="G848" i="5" s="1"/>
  <c r="C48" i="22"/>
  <c r="C848" i="5" s="1"/>
  <c r="L48" i="22"/>
  <c r="L848" i="5" s="1"/>
  <c r="F48" i="22"/>
  <c r="F848" i="5" s="1"/>
  <c r="J48" i="22"/>
  <c r="J848" i="5" s="1"/>
  <c r="E48" i="22"/>
  <c r="E848" i="5" s="1"/>
  <c r="D48" i="22"/>
  <c r="D848" i="5" s="1"/>
  <c r="M48" i="22"/>
  <c r="M848" i="5" s="1"/>
  <c r="B48" i="22"/>
  <c r="B848" i="5" s="1"/>
  <c r="I48" i="22"/>
  <c r="I848" i="5" s="1"/>
  <c r="H48" i="22"/>
  <c r="H848" i="5" s="1"/>
  <c r="A49" i="22"/>
  <c r="A849" i="5" s="1"/>
  <c r="J52" i="21"/>
  <c r="J752" i="5" s="1"/>
  <c r="F52" i="21"/>
  <c r="F752" i="5" s="1"/>
  <c r="B52" i="21"/>
  <c r="B752" i="5" s="1"/>
  <c r="M52" i="21"/>
  <c r="M752" i="5" s="1"/>
  <c r="I52" i="21"/>
  <c r="I752" i="5" s="1"/>
  <c r="E52" i="21"/>
  <c r="E752" i="5" s="1"/>
  <c r="L52" i="21"/>
  <c r="L752" i="5" s="1"/>
  <c r="D52" i="21"/>
  <c r="D752" i="5" s="1"/>
  <c r="K52" i="21"/>
  <c r="K752" i="5" s="1"/>
  <c r="C52" i="21"/>
  <c r="C752" i="5" s="1"/>
  <c r="G52" i="21"/>
  <c r="G752" i="5" s="1"/>
  <c r="H52" i="21"/>
  <c r="H752" i="5" s="1"/>
  <c r="A53" i="21"/>
  <c r="A753" i="5" s="1"/>
  <c r="J51" i="19"/>
  <c r="J551" i="5" s="1"/>
  <c r="F51" i="19"/>
  <c r="F551" i="5" s="1"/>
  <c r="B51" i="19"/>
  <c r="B551" i="5" s="1"/>
  <c r="M51" i="19"/>
  <c r="M551" i="5" s="1"/>
  <c r="I51" i="19"/>
  <c r="I551" i="5" s="1"/>
  <c r="E51" i="19"/>
  <c r="E551" i="5" s="1"/>
  <c r="L51" i="19"/>
  <c r="L551" i="5" s="1"/>
  <c r="D51" i="19"/>
  <c r="D551" i="5" s="1"/>
  <c r="K51" i="19"/>
  <c r="K551" i="5" s="1"/>
  <c r="C51" i="19"/>
  <c r="C551" i="5" s="1"/>
  <c r="G51" i="19"/>
  <c r="G551" i="5" s="1"/>
  <c r="H51" i="19"/>
  <c r="H551" i="5" s="1"/>
  <c r="A52" i="19"/>
  <c r="A552" i="5" s="1"/>
  <c r="K50" i="18"/>
  <c r="K450" i="5" s="1"/>
  <c r="G50" i="18"/>
  <c r="G450" i="5" s="1"/>
  <c r="C50" i="18"/>
  <c r="C450" i="5" s="1"/>
  <c r="J50" i="18"/>
  <c r="J450" i="5" s="1"/>
  <c r="F50" i="18"/>
  <c r="F450" i="5" s="1"/>
  <c r="B50" i="18"/>
  <c r="B450" i="5" s="1"/>
  <c r="I50" i="18"/>
  <c r="I450" i="5" s="1"/>
  <c r="H50" i="18"/>
  <c r="H450" i="5" s="1"/>
  <c r="E50" i="18"/>
  <c r="E450" i="5" s="1"/>
  <c r="M50" i="18"/>
  <c r="M450" i="5" s="1"/>
  <c r="D50" i="18"/>
  <c r="D450" i="5" s="1"/>
  <c r="L50" i="18"/>
  <c r="L450" i="5" s="1"/>
  <c r="A51" i="18"/>
  <c r="A451" i="5" s="1"/>
  <c r="J48" i="17"/>
  <c r="J348" i="5" s="1"/>
  <c r="F48" i="17"/>
  <c r="F348" i="5" s="1"/>
  <c r="B48" i="17"/>
  <c r="B348" i="5" s="1"/>
  <c r="M48" i="17"/>
  <c r="M348" i="5" s="1"/>
  <c r="I48" i="17"/>
  <c r="I348" i="5" s="1"/>
  <c r="E48" i="17"/>
  <c r="E348" i="5" s="1"/>
  <c r="L48" i="17"/>
  <c r="L348" i="5" s="1"/>
  <c r="D48" i="17"/>
  <c r="D348" i="5" s="1"/>
  <c r="K48" i="17"/>
  <c r="K348" i="5" s="1"/>
  <c r="C48" i="17"/>
  <c r="C348" i="5" s="1"/>
  <c r="H48" i="17"/>
  <c r="H348" i="5" s="1"/>
  <c r="G48" i="17"/>
  <c r="G348" i="5" s="1"/>
  <c r="A49" i="17"/>
  <c r="A349" i="5" s="1"/>
  <c r="K48" i="16"/>
  <c r="K248" i="5" s="1"/>
  <c r="G48" i="16"/>
  <c r="G248" i="5" s="1"/>
  <c r="C48" i="16"/>
  <c r="C248" i="5" s="1"/>
  <c r="J48" i="16"/>
  <c r="J248" i="5" s="1"/>
  <c r="F48" i="16"/>
  <c r="F248" i="5" s="1"/>
  <c r="B48" i="16"/>
  <c r="B248" i="5" s="1"/>
  <c r="M48" i="16"/>
  <c r="M248" i="5" s="1"/>
  <c r="E48" i="16"/>
  <c r="E248" i="5" s="1"/>
  <c r="L48" i="16"/>
  <c r="L248" i="5" s="1"/>
  <c r="D48" i="16"/>
  <c r="D248" i="5" s="1"/>
  <c r="I48" i="16"/>
  <c r="I248" i="5" s="1"/>
  <c r="H48" i="16"/>
  <c r="H248" i="5" s="1"/>
  <c r="A49" i="16"/>
  <c r="A249" i="5" s="1"/>
  <c r="J52" i="8"/>
  <c r="J152" i="5" s="1"/>
  <c r="F52" i="8"/>
  <c r="F152" i="5" s="1"/>
  <c r="B52" i="8"/>
  <c r="B152" i="5" s="1"/>
  <c r="M52" i="8"/>
  <c r="M152" i="5" s="1"/>
  <c r="I52" i="8"/>
  <c r="I152" i="5" s="1"/>
  <c r="E52" i="8"/>
  <c r="E152" i="5" s="1"/>
  <c r="H52" i="8"/>
  <c r="H152" i="5" s="1"/>
  <c r="L52" i="8"/>
  <c r="L152" i="5" s="1"/>
  <c r="D52" i="8"/>
  <c r="D152" i="5" s="1"/>
  <c r="G52" i="8"/>
  <c r="G152" i="5" s="1"/>
  <c r="K52" i="8"/>
  <c r="K152" i="5" s="1"/>
  <c r="C52" i="8"/>
  <c r="C152" i="5" s="1"/>
  <c r="A53" i="8"/>
  <c r="A153" i="5" s="1"/>
  <c r="M46" i="4"/>
  <c r="M46" i="5" s="1"/>
  <c r="J46" i="4"/>
  <c r="J46" i="5" s="1"/>
  <c r="K46" i="4"/>
  <c r="K46" i="5" s="1"/>
  <c r="I46" i="4"/>
  <c r="I46" i="5" s="1"/>
  <c r="A47" i="4"/>
  <c r="H46" i="4"/>
  <c r="H46" i="5" s="1"/>
  <c r="E46" i="4"/>
  <c r="E46" i="5" s="1"/>
  <c r="D46" i="4"/>
  <c r="D46" i="5" s="1"/>
  <c r="C46" i="4"/>
  <c r="C46" i="5" s="1"/>
  <c r="F46" i="4"/>
  <c r="F46" i="5" s="1"/>
  <c r="G46" i="4"/>
  <c r="G46" i="5" s="1"/>
  <c r="B46" i="4"/>
  <c r="B46" i="5" s="1"/>
  <c r="A47" i="23" l="1"/>
  <c r="A947" i="5" s="1"/>
  <c r="I46" i="23"/>
  <c r="I946" i="5" s="1"/>
  <c r="H46" i="23"/>
  <c r="H946" i="5" s="1"/>
  <c r="D46" i="23"/>
  <c r="D946" i="5" s="1"/>
  <c r="M46" i="23"/>
  <c r="M946" i="5" s="1"/>
  <c r="L46" i="23"/>
  <c r="L946" i="5" s="1"/>
  <c r="E46" i="23"/>
  <c r="E946" i="5" s="1"/>
  <c r="B46" i="23"/>
  <c r="B946" i="5" s="1"/>
  <c r="A650" i="5"/>
  <c r="I50" i="20"/>
  <c r="I650" i="5" s="1"/>
  <c r="D50" i="20"/>
  <c r="D650" i="5" s="1"/>
  <c r="F50" i="20"/>
  <c r="F650" i="5" s="1"/>
  <c r="E50" i="20"/>
  <c r="E650" i="5" s="1"/>
  <c r="G50" i="20"/>
  <c r="G650" i="5" s="1"/>
  <c r="B50" i="20"/>
  <c r="B650" i="5" s="1"/>
  <c r="L50" i="20"/>
  <c r="L650" i="5" s="1"/>
  <c r="K50" i="20"/>
  <c r="K650" i="5" s="1"/>
  <c r="J50" i="20"/>
  <c r="J650" i="5" s="1"/>
  <c r="M50" i="20"/>
  <c r="M650" i="5" s="1"/>
  <c r="H50" i="20"/>
  <c r="H650" i="5" s="1"/>
  <c r="C50" i="20"/>
  <c r="C650" i="5" s="1"/>
  <c r="A51" i="20"/>
  <c r="L47" i="4"/>
  <c r="L47" i="5" s="1"/>
  <c r="A47" i="5"/>
  <c r="J47" i="23"/>
  <c r="J947" i="5" s="1"/>
  <c r="J49" i="22"/>
  <c r="J849" i="5" s="1"/>
  <c r="F49" i="22"/>
  <c r="F849" i="5" s="1"/>
  <c r="B49" i="22"/>
  <c r="B849" i="5" s="1"/>
  <c r="I49" i="22"/>
  <c r="I849" i="5" s="1"/>
  <c r="D49" i="22"/>
  <c r="D849" i="5" s="1"/>
  <c r="M49" i="22"/>
  <c r="M849" i="5" s="1"/>
  <c r="H49" i="22"/>
  <c r="H849" i="5" s="1"/>
  <c r="C49" i="22"/>
  <c r="C849" i="5" s="1"/>
  <c r="L49" i="22"/>
  <c r="L849" i="5" s="1"/>
  <c r="K49" i="22"/>
  <c r="K849" i="5" s="1"/>
  <c r="G49" i="22"/>
  <c r="G849" i="5" s="1"/>
  <c r="E49" i="22"/>
  <c r="E849" i="5" s="1"/>
  <c r="A50" i="22"/>
  <c r="A850" i="5" s="1"/>
  <c r="M53" i="21"/>
  <c r="M753" i="5" s="1"/>
  <c r="I53" i="21"/>
  <c r="I753" i="5" s="1"/>
  <c r="E53" i="21"/>
  <c r="E753" i="5" s="1"/>
  <c r="L53" i="21"/>
  <c r="L753" i="5" s="1"/>
  <c r="H53" i="21"/>
  <c r="H753" i="5" s="1"/>
  <c r="D53" i="21"/>
  <c r="D753" i="5" s="1"/>
  <c r="G53" i="21"/>
  <c r="G753" i="5" s="1"/>
  <c r="F53" i="21"/>
  <c r="F753" i="5" s="1"/>
  <c r="J53" i="21"/>
  <c r="J753" i="5" s="1"/>
  <c r="C53" i="21"/>
  <c r="C753" i="5" s="1"/>
  <c r="B53" i="21"/>
  <c r="B753" i="5" s="1"/>
  <c r="K53" i="21"/>
  <c r="K753" i="5" s="1"/>
  <c r="A54" i="21"/>
  <c r="A754" i="5" s="1"/>
  <c r="M52" i="19"/>
  <c r="M552" i="5" s="1"/>
  <c r="I52" i="19"/>
  <c r="I552" i="5" s="1"/>
  <c r="E52" i="19"/>
  <c r="E552" i="5" s="1"/>
  <c r="L52" i="19"/>
  <c r="L552" i="5" s="1"/>
  <c r="H52" i="19"/>
  <c r="H552" i="5" s="1"/>
  <c r="D52" i="19"/>
  <c r="D552" i="5" s="1"/>
  <c r="G52" i="19"/>
  <c r="G552" i="5" s="1"/>
  <c r="F52" i="19"/>
  <c r="F552" i="5" s="1"/>
  <c r="C52" i="19"/>
  <c r="C552" i="5" s="1"/>
  <c r="B52" i="19"/>
  <c r="B552" i="5" s="1"/>
  <c r="K52" i="19"/>
  <c r="K552" i="5" s="1"/>
  <c r="J52" i="19"/>
  <c r="J552" i="5" s="1"/>
  <c r="A53" i="19"/>
  <c r="A553" i="5" s="1"/>
  <c r="J51" i="18"/>
  <c r="J451" i="5" s="1"/>
  <c r="F51" i="18"/>
  <c r="F451" i="5" s="1"/>
  <c r="B51" i="18"/>
  <c r="B451" i="5" s="1"/>
  <c r="M51" i="18"/>
  <c r="M451" i="5" s="1"/>
  <c r="I51" i="18"/>
  <c r="I451" i="5" s="1"/>
  <c r="E51" i="18"/>
  <c r="E451" i="5" s="1"/>
  <c r="L51" i="18"/>
  <c r="L451" i="5" s="1"/>
  <c r="D51" i="18"/>
  <c r="D451" i="5" s="1"/>
  <c r="K51" i="18"/>
  <c r="K451" i="5" s="1"/>
  <c r="C51" i="18"/>
  <c r="C451" i="5" s="1"/>
  <c r="H51" i="18"/>
  <c r="H451" i="5" s="1"/>
  <c r="G51" i="18"/>
  <c r="G451" i="5" s="1"/>
  <c r="A52" i="18"/>
  <c r="A452" i="5" s="1"/>
  <c r="M49" i="17"/>
  <c r="M349" i="5" s="1"/>
  <c r="I49" i="17"/>
  <c r="I349" i="5" s="1"/>
  <c r="E49" i="17"/>
  <c r="E349" i="5" s="1"/>
  <c r="L49" i="17"/>
  <c r="L349" i="5" s="1"/>
  <c r="H49" i="17"/>
  <c r="H349" i="5" s="1"/>
  <c r="D49" i="17"/>
  <c r="D349" i="5" s="1"/>
  <c r="G49" i="17"/>
  <c r="G349" i="5" s="1"/>
  <c r="F49" i="17"/>
  <c r="F349" i="5" s="1"/>
  <c r="K49" i="17"/>
  <c r="K349" i="5" s="1"/>
  <c r="C49" i="17"/>
  <c r="C349" i="5" s="1"/>
  <c r="B49" i="17"/>
  <c r="B349" i="5" s="1"/>
  <c r="J49" i="17"/>
  <c r="J349" i="5" s="1"/>
  <c r="A50" i="17"/>
  <c r="A350" i="5" s="1"/>
  <c r="J49" i="16"/>
  <c r="J249" i="5" s="1"/>
  <c r="F49" i="16"/>
  <c r="F249" i="5" s="1"/>
  <c r="B49" i="16"/>
  <c r="B249" i="5" s="1"/>
  <c r="M49" i="16"/>
  <c r="M249" i="5" s="1"/>
  <c r="I49" i="16"/>
  <c r="I249" i="5" s="1"/>
  <c r="E49" i="16"/>
  <c r="E249" i="5" s="1"/>
  <c r="H49" i="16"/>
  <c r="H249" i="5" s="1"/>
  <c r="G49" i="16"/>
  <c r="G249" i="5" s="1"/>
  <c r="C49" i="16"/>
  <c r="C249" i="5" s="1"/>
  <c r="D49" i="16"/>
  <c r="D249" i="5" s="1"/>
  <c r="L49" i="16"/>
  <c r="L249" i="5" s="1"/>
  <c r="K49" i="16"/>
  <c r="K249" i="5" s="1"/>
  <c r="A50" i="16"/>
  <c r="A250" i="5" s="1"/>
  <c r="M53" i="8"/>
  <c r="M153" i="5" s="1"/>
  <c r="I53" i="8"/>
  <c r="I153" i="5" s="1"/>
  <c r="E53" i="8"/>
  <c r="E153" i="5" s="1"/>
  <c r="L53" i="8"/>
  <c r="L153" i="5" s="1"/>
  <c r="H53" i="8"/>
  <c r="H153" i="5" s="1"/>
  <c r="D53" i="8"/>
  <c r="D153" i="5" s="1"/>
  <c r="K53" i="8"/>
  <c r="K153" i="5" s="1"/>
  <c r="C53" i="8"/>
  <c r="C153" i="5" s="1"/>
  <c r="G53" i="8"/>
  <c r="G153" i="5" s="1"/>
  <c r="J53" i="8"/>
  <c r="J153" i="5" s="1"/>
  <c r="B53" i="8"/>
  <c r="B153" i="5" s="1"/>
  <c r="F53" i="8"/>
  <c r="F153" i="5" s="1"/>
  <c r="A54" i="8"/>
  <c r="A154" i="5" s="1"/>
  <c r="K47" i="4"/>
  <c r="K47" i="5" s="1"/>
  <c r="J47" i="4"/>
  <c r="J47" i="5" s="1"/>
  <c r="M47" i="4"/>
  <c r="M47" i="5" s="1"/>
  <c r="I47" i="4"/>
  <c r="I47" i="5" s="1"/>
  <c r="A48" i="4"/>
  <c r="F47" i="4"/>
  <c r="F47" i="5" s="1"/>
  <c r="H47" i="4"/>
  <c r="H47" i="5" s="1"/>
  <c r="G47" i="4"/>
  <c r="G47" i="5" s="1"/>
  <c r="D47" i="4"/>
  <c r="D47" i="5" s="1"/>
  <c r="C47" i="4"/>
  <c r="C47" i="5" s="1"/>
  <c r="E47" i="4"/>
  <c r="E47" i="5" s="1"/>
  <c r="B47" i="4"/>
  <c r="B47" i="5" s="1"/>
  <c r="A48" i="23" l="1"/>
  <c r="A948" i="5" s="1"/>
  <c r="C47" i="23"/>
  <c r="C947" i="5" s="1"/>
  <c r="K47" i="23"/>
  <c r="K947" i="5" s="1"/>
  <c r="D47" i="23"/>
  <c r="D947" i="5" s="1"/>
  <c r="L47" i="23"/>
  <c r="L947" i="5" s="1"/>
  <c r="G47" i="23"/>
  <c r="G947" i="5" s="1"/>
  <c r="H47" i="23"/>
  <c r="H947" i="5" s="1"/>
  <c r="E47" i="23"/>
  <c r="E947" i="5" s="1"/>
  <c r="I47" i="23"/>
  <c r="I947" i="5" s="1"/>
  <c r="M47" i="23"/>
  <c r="M947" i="5" s="1"/>
  <c r="B47" i="23"/>
  <c r="B947" i="5" s="1"/>
  <c r="F47" i="23"/>
  <c r="F947" i="5" s="1"/>
  <c r="A651" i="5"/>
  <c r="H51" i="20"/>
  <c r="H651" i="5" s="1"/>
  <c r="C51" i="20"/>
  <c r="C651" i="5" s="1"/>
  <c r="I51" i="20"/>
  <c r="I651" i="5" s="1"/>
  <c r="D51" i="20"/>
  <c r="D651" i="5" s="1"/>
  <c r="J51" i="20"/>
  <c r="J651" i="5" s="1"/>
  <c r="E51" i="20"/>
  <c r="E651" i="5" s="1"/>
  <c r="K51" i="20"/>
  <c r="K651" i="5" s="1"/>
  <c r="B51" i="20"/>
  <c r="B651" i="5" s="1"/>
  <c r="M51" i="20"/>
  <c r="M651" i="5" s="1"/>
  <c r="L51" i="20"/>
  <c r="L651" i="5" s="1"/>
  <c r="G51" i="20"/>
  <c r="G651" i="5" s="1"/>
  <c r="F51" i="20"/>
  <c r="F651" i="5" s="1"/>
  <c r="A52" i="20"/>
  <c r="L48" i="4"/>
  <c r="L48" i="5" s="1"/>
  <c r="A48" i="5"/>
  <c r="M48" i="23"/>
  <c r="M948" i="5" s="1"/>
  <c r="I48" i="23"/>
  <c r="I948" i="5" s="1"/>
  <c r="E48" i="23"/>
  <c r="E948" i="5" s="1"/>
  <c r="L48" i="23"/>
  <c r="L948" i="5" s="1"/>
  <c r="H48" i="23"/>
  <c r="H948" i="5" s="1"/>
  <c r="D48" i="23"/>
  <c r="D948" i="5" s="1"/>
  <c r="K48" i="23"/>
  <c r="K948" i="5" s="1"/>
  <c r="C48" i="23"/>
  <c r="C948" i="5" s="1"/>
  <c r="J48" i="23"/>
  <c r="J948" i="5" s="1"/>
  <c r="B48" i="23"/>
  <c r="B948" i="5" s="1"/>
  <c r="A49" i="23"/>
  <c r="A949" i="5" s="1"/>
  <c r="M50" i="22"/>
  <c r="M850" i="5" s="1"/>
  <c r="I50" i="22"/>
  <c r="I850" i="5" s="1"/>
  <c r="E50" i="22"/>
  <c r="E850" i="5" s="1"/>
  <c r="L50" i="22"/>
  <c r="L850" i="5" s="1"/>
  <c r="G50" i="22"/>
  <c r="G850" i="5" s="1"/>
  <c r="B50" i="22"/>
  <c r="B850" i="5" s="1"/>
  <c r="K50" i="22"/>
  <c r="K850" i="5" s="1"/>
  <c r="F50" i="22"/>
  <c r="F850" i="5" s="1"/>
  <c r="J50" i="22"/>
  <c r="J850" i="5" s="1"/>
  <c r="H50" i="22"/>
  <c r="H850" i="5" s="1"/>
  <c r="D50" i="22"/>
  <c r="D850" i="5" s="1"/>
  <c r="C50" i="22"/>
  <c r="C850" i="5" s="1"/>
  <c r="A51" i="22"/>
  <c r="A851" i="5" s="1"/>
  <c r="L54" i="21"/>
  <c r="L754" i="5" s="1"/>
  <c r="H54" i="21"/>
  <c r="H754" i="5" s="1"/>
  <c r="D54" i="21"/>
  <c r="D754" i="5" s="1"/>
  <c r="K54" i="21"/>
  <c r="K754" i="5" s="1"/>
  <c r="G54" i="21"/>
  <c r="G754" i="5" s="1"/>
  <c r="C54" i="21"/>
  <c r="C754" i="5" s="1"/>
  <c r="J54" i="21"/>
  <c r="J754" i="5" s="1"/>
  <c r="B54" i="21"/>
  <c r="B754" i="5" s="1"/>
  <c r="I54" i="21"/>
  <c r="I754" i="5" s="1"/>
  <c r="M54" i="21"/>
  <c r="M754" i="5" s="1"/>
  <c r="E54" i="21"/>
  <c r="E754" i="5" s="1"/>
  <c r="F54" i="21"/>
  <c r="F754" i="5" s="1"/>
  <c r="A55" i="21"/>
  <c r="A755" i="5" s="1"/>
  <c r="L53" i="19"/>
  <c r="L553" i="5" s="1"/>
  <c r="H53" i="19"/>
  <c r="H553" i="5" s="1"/>
  <c r="D53" i="19"/>
  <c r="D553" i="5" s="1"/>
  <c r="K53" i="19"/>
  <c r="K553" i="5" s="1"/>
  <c r="G53" i="19"/>
  <c r="G553" i="5" s="1"/>
  <c r="C53" i="19"/>
  <c r="C553" i="5" s="1"/>
  <c r="J53" i="19"/>
  <c r="J553" i="5" s="1"/>
  <c r="B53" i="19"/>
  <c r="B553" i="5" s="1"/>
  <c r="I53" i="19"/>
  <c r="I553" i="5" s="1"/>
  <c r="F53" i="19"/>
  <c r="F553" i="5" s="1"/>
  <c r="M53" i="19"/>
  <c r="M553" i="5" s="1"/>
  <c r="E53" i="19"/>
  <c r="E553" i="5" s="1"/>
  <c r="A54" i="19"/>
  <c r="A554" i="5" s="1"/>
  <c r="M52" i="18"/>
  <c r="M452" i="5" s="1"/>
  <c r="I52" i="18"/>
  <c r="I452" i="5" s="1"/>
  <c r="E52" i="18"/>
  <c r="E452" i="5" s="1"/>
  <c r="L52" i="18"/>
  <c r="L452" i="5" s="1"/>
  <c r="H52" i="18"/>
  <c r="H452" i="5" s="1"/>
  <c r="D52" i="18"/>
  <c r="D452" i="5" s="1"/>
  <c r="G52" i="18"/>
  <c r="G452" i="5" s="1"/>
  <c r="F52" i="18"/>
  <c r="F452" i="5" s="1"/>
  <c r="K52" i="18"/>
  <c r="K452" i="5" s="1"/>
  <c r="J52" i="18"/>
  <c r="J452" i="5" s="1"/>
  <c r="C52" i="18"/>
  <c r="C452" i="5" s="1"/>
  <c r="B52" i="18"/>
  <c r="B452" i="5" s="1"/>
  <c r="A53" i="18"/>
  <c r="A453" i="5" s="1"/>
  <c r="L50" i="17"/>
  <c r="L350" i="5" s="1"/>
  <c r="H50" i="17"/>
  <c r="H350" i="5" s="1"/>
  <c r="D50" i="17"/>
  <c r="D350" i="5" s="1"/>
  <c r="K50" i="17"/>
  <c r="K350" i="5" s="1"/>
  <c r="G50" i="17"/>
  <c r="G350" i="5" s="1"/>
  <c r="C50" i="17"/>
  <c r="C350" i="5" s="1"/>
  <c r="J50" i="17"/>
  <c r="J350" i="5" s="1"/>
  <c r="B50" i="17"/>
  <c r="B350" i="5" s="1"/>
  <c r="I50" i="17"/>
  <c r="I350" i="5" s="1"/>
  <c r="E50" i="17"/>
  <c r="E350" i="5" s="1"/>
  <c r="M50" i="17"/>
  <c r="M350" i="5" s="1"/>
  <c r="F50" i="17"/>
  <c r="F350" i="5" s="1"/>
  <c r="A51" i="17"/>
  <c r="A351" i="5" s="1"/>
  <c r="M50" i="16"/>
  <c r="M250" i="5" s="1"/>
  <c r="I50" i="16"/>
  <c r="I250" i="5" s="1"/>
  <c r="E50" i="16"/>
  <c r="E250" i="5" s="1"/>
  <c r="L50" i="16"/>
  <c r="L250" i="5" s="1"/>
  <c r="H50" i="16"/>
  <c r="H250" i="5" s="1"/>
  <c r="D50" i="16"/>
  <c r="D250" i="5" s="1"/>
  <c r="K50" i="16"/>
  <c r="K250" i="5" s="1"/>
  <c r="C50" i="16"/>
  <c r="C250" i="5" s="1"/>
  <c r="J50" i="16"/>
  <c r="J250" i="5" s="1"/>
  <c r="B50" i="16"/>
  <c r="B250" i="5" s="1"/>
  <c r="F50" i="16"/>
  <c r="F250" i="5" s="1"/>
  <c r="G50" i="16"/>
  <c r="G250" i="5" s="1"/>
  <c r="A51" i="16"/>
  <c r="A251" i="5" s="1"/>
  <c r="L54" i="8"/>
  <c r="L154" i="5" s="1"/>
  <c r="H54" i="8"/>
  <c r="H154" i="5" s="1"/>
  <c r="D54" i="8"/>
  <c r="D154" i="5" s="1"/>
  <c r="K54" i="8"/>
  <c r="K154" i="5" s="1"/>
  <c r="G54" i="8"/>
  <c r="G154" i="5" s="1"/>
  <c r="C54" i="8"/>
  <c r="C154" i="5" s="1"/>
  <c r="F54" i="8"/>
  <c r="F154" i="5" s="1"/>
  <c r="J54" i="8"/>
  <c r="J154" i="5" s="1"/>
  <c r="B54" i="8"/>
  <c r="B154" i="5" s="1"/>
  <c r="M54" i="8"/>
  <c r="M154" i="5" s="1"/>
  <c r="E54" i="8"/>
  <c r="E154" i="5" s="1"/>
  <c r="I54" i="8"/>
  <c r="I154" i="5" s="1"/>
  <c r="A55" i="8"/>
  <c r="A155" i="5" s="1"/>
  <c r="M48" i="4"/>
  <c r="M48" i="5" s="1"/>
  <c r="K48" i="4"/>
  <c r="K48" i="5" s="1"/>
  <c r="J48" i="4"/>
  <c r="J48" i="5" s="1"/>
  <c r="I48" i="4"/>
  <c r="I48" i="5" s="1"/>
  <c r="A49" i="4"/>
  <c r="G48" i="4"/>
  <c r="G48" i="5" s="1"/>
  <c r="H48" i="4"/>
  <c r="H48" i="5" s="1"/>
  <c r="D48" i="4"/>
  <c r="D48" i="5" s="1"/>
  <c r="E48" i="4"/>
  <c r="E48" i="5" s="1"/>
  <c r="C48" i="4"/>
  <c r="C48" i="5" s="1"/>
  <c r="B48" i="4"/>
  <c r="B48" i="5" s="1"/>
  <c r="F48" i="4"/>
  <c r="F48" i="5" s="1"/>
  <c r="F48" i="23" l="1"/>
  <c r="F948" i="5" s="1"/>
  <c r="G48" i="23"/>
  <c r="G948" i="5" s="1"/>
  <c r="A652" i="5"/>
  <c r="G52" i="20"/>
  <c r="G652" i="5" s="1"/>
  <c r="B52" i="20"/>
  <c r="B652" i="5" s="1"/>
  <c r="D52" i="20"/>
  <c r="D652" i="5" s="1"/>
  <c r="C52" i="20"/>
  <c r="C652" i="5" s="1"/>
  <c r="M52" i="20"/>
  <c r="M652" i="5" s="1"/>
  <c r="I52" i="20"/>
  <c r="I652" i="5" s="1"/>
  <c r="J52" i="20"/>
  <c r="J652" i="5" s="1"/>
  <c r="E52" i="20"/>
  <c r="E652" i="5" s="1"/>
  <c r="H52" i="20"/>
  <c r="H652" i="5" s="1"/>
  <c r="K52" i="20"/>
  <c r="K652" i="5" s="1"/>
  <c r="F52" i="20"/>
  <c r="F652" i="5" s="1"/>
  <c r="L52" i="20"/>
  <c r="L652" i="5" s="1"/>
  <c r="A53" i="20"/>
  <c r="L49" i="4"/>
  <c r="L49" i="5" s="1"/>
  <c r="A49" i="5"/>
  <c r="L49" i="23"/>
  <c r="L949" i="5" s="1"/>
  <c r="H49" i="23"/>
  <c r="H949" i="5" s="1"/>
  <c r="D49" i="23"/>
  <c r="D949" i="5" s="1"/>
  <c r="K49" i="23"/>
  <c r="K949" i="5" s="1"/>
  <c r="G49" i="23"/>
  <c r="G949" i="5" s="1"/>
  <c r="C49" i="23"/>
  <c r="C949" i="5" s="1"/>
  <c r="F49" i="23"/>
  <c r="F949" i="5" s="1"/>
  <c r="M49" i="23"/>
  <c r="M949" i="5" s="1"/>
  <c r="E49" i="23"/>
  <c r="E949" i="5" s="1"/>
  <c r="J49" i="23"/>
  <c r="J949" i="5" s="1"/>
  <c r="B49" i="23"/>
  <c r="B949" i="5" s="1"/>
  <c r="I49" i="23"/>
  <c r="I949" i="5" s="1"/>
  <c r="A50" i="23"/>
  <c r="A950" i="5" s="1"/>
  <c r="L51" i="22"/>
  <c r="L851" i="5" s="1"/>
  <c r="H51" i="22"/>
  <c r="H851" i="5" s="1"/>
  <c r="D51" i="22"/>
  <c r="D851" i="5" s="1"/>
  <c r="J51" i="22"/>
  <c r="J851" i="5" s="1"/>
  <c r="E51" i="22"/>
  <c r="E851" i="5" s="1"/>
  <c r="I51" i="22"/>
  <c r="I851" i="5" s="1"/>
  <c r="C51" i="22"/>
  <c r="C851" i="5" s="1"/>
  <c r="G51" i="22"/>
  <c r="G851" i="5" s="1"/>
  <c r="F51" i="22"/>
  <c r="F851" i="5" s="1"/>
  <c r="B51" i="22"/>
  <c r="B851" i="5" s="1"/>
  <c r="M51" i="22"/>
  <c r="M851" i="5" s="1"/>
  <c r="K51" i="22"/>
  <c r="K851" i="5" s="1"/>
  <c r="A52" i="22"/>
  <c r="A852" i="5" s="1"/>
  <c r="K55" i="21"/>
  <c r="K755" i="5" s="1"/>
  <c r="G55" i="21"/>
  <c r="G755" i="5" s="1"/>
  <c r="C55" i="21"/>
  <c r="C755" i="5" s="1"/>
  <c r="J55" i="21"/>
  <c r="J755" i="5" s="1"/>
  <c r="F55" i="21"/>
  <c r="F755" i="5" s="1"/>
  <c r="B55" i="21"/>
  <c r="B755" i="5" s="1"/>
  <c r="M55" i="21"/>
  <c r="M755" i="5" s="1"/>
  <c r="E55" i="21"/>
  <c r="E755" i="5" s="1"/>
  <c r="L55" i="21"/>
  <c r="L755" i="5" s="1"/>
  <c r="D55" i="21"/>
  <c r="D755" i="5" s="1"/>
  <c r="H55" i="21"/>
  <c r="H755" i="5" s="1"/>
  <c r="I55" i="21"/>
  <c r="I755" i="5" s="1"/>
  <c r="A56" i="21"/>
  <c r="A756" i="5" s="1"/>
  <c r="K54" i="19"/>
  <c r="K554" i="5" s="1"/>
  <c r="G54" i="19"/>
  <c r="G554" i="5" s="1"/>
  <c r="C54" i="19"/>
  <c r="C554" i="5" s="1"/>
  <c r="J54" i="19"/>
  <c r="J554" i="5" s="1"/>
  <c r="F54" i="19"/>
  <c r="F554" i="5" s="1"/>
  <c r="B54" i="19"/>
  <c r="B554" i="5" s="1"/>
  <c r="M54" i="19"/>
  <c r="M554" i="5" s="1"/>
  <c r="E54" i="19"/>
  <c r="E554" i="5" s="1"/>
  <c r="L54" i="19"/>
  <c r="L554" i="5" s="1"/>
  <c r="D54" i="19"/>
  <c r="D554" i="5" s="1"/>
  <c r="I54" i="19"/>
  <c r="I554" i="5" s="1"/>
  <c r="H54" i="19"/>
  <c r="H554" i="5" s="1"/>
  <c r="A55" i="19"/>
  <c r="A555" i="5" s="1"/>
  <c r="L53" i="18"/>
  <c r="L453" i="5" s="1"/>
  <c r="H53" i="18"/>
  <c r="H453" i="5" s="1"/>
  <c r="D53" i="18"/>
  <c r="D453" i="5" s="1"/>
  <c r="K53" i="18"/>
  <c r="K453" i="5" s="1"/>
  <c r="G53" i="18"/>
  <c r="G453" i="5" s="1"/>
  <c r="C53" i="18"/>
  <c r="C453" i="5" s="1"/>
  <c r="J53" i="18"/>
  <c r="J453" i="5" s="1"/>
  <c r="B53" i="18"/>
  <c r="B453" i="5" s="1"/>
  <c r="I53" i="18"/>
  <c r="I453" i="5" s="1"/>
  <c r="F53" i="18"/>
  <c r="F453" i="5" s="1"/>
  <c r="M53" i="18"/>
  <c r="M453" i="5" s="1"/>
  <c r="E53" i="18"/>
  <c r="E453" i="5" s="1"/>
  <c r="A54" i="18"/>
  <c r="A454" i="5" s="1"/>
  <c r="K51" i="17"/>
  <c r="K351" i="5" s="1"/>
  <c r="G51" i="17"/>
  <c r="G351" i="5" s="1"/>
  <c r="C51" i="17"/>
  <c r="C351" i="5" s="1"/>
  <c r="J51" i="17"/>
  <c r="J351" i="5" s="1"/>
  <c r="F51" i="17"/>
  <c r="F351" i="5" s="1"/>
  <c r="B51" i="17"/>
  <c r="B351" i="5" s="1"/>
  <c r="M51" i="17"/>
  <c r="M351" i="5" s="1"/>
  <c r="E51" i="17"/>
  <c r="E351" i="5" s="1"/>
  <c r="L51" i="17"/>
  <c r="L351" i="5" s="1"/>
  <c r="D51" i="17"/>
  <c r="D351" i="5" s="1"/>
  <c r="I51" i="17"/>
  <c r="I351" i="5" s="1"/>
  <c r="H51" i="17"/>
  <c r="H351" i="5" s="1"/>
  <c r="A52" i="17"/>
  <c r="A352" i="5" s="1"/>
  <c r="L51" i="16"/>
  <c r="L251" i="5" s="1"/>
  <c r="H51" i="16"/>
  <c r="H251" i="5" s="1"/>
  <c r="D51" i="16"/>
  <c r="D251" i="5" s="1"/>
  <c r="K51" i="16"/>
  <c r="K251" i="5" s="1"/>
  <c r="G51" i="16"/>
  <c r="G251" i="5" s="1"/>
  <c r="C51" i="16"/>
  <c r="C251" i="5" s="1"/>
  <c r="F51" i="16"/>
  <c r="F251" i="5" s="1"/>
  <c r="M51" i="16"/>
  <c r="M251" i="5" s="1"/>
  <c r="E51" i="16"/>
  <c r="E251" i="5" s="1"/>
  <c r="I51" i="16"/>
  <c r="I251" i="5" s="1"/>
  <c r="J51" i="16"/>
  <c r="J251" i="5" s="1"/>
  <c r="B51" i="16"/>
  <c r="B251" i="5" s="1"/>
  <c r="A52" i="16"/>
  <c r="A252" i="5" s="1"/>
  <c r="K55" i="8"/>
  <c r="K155" i="5" s="1"/>
  <c r="G55" i="8"/>
  <c r="G155" i="5" s="1"/>
  <c r="C55" i="8"/>
  <c r="C155" i="5" s="1"/>
  <c r="J55" i="8"/>
  <c r="J155" i="5" s="1"/>
  <c r="F55" i="8"/>
  <c r="F155" i="5" s="1"/>
  <c r="B55" i="8"/>
  <c r="B155" i="5" s="1"/>
  <c r="I55" i="8"/>
  <c r="I155" i="5" s="1"/>
  <c r="M55" i="8"/>
  <c r="M155" i="5" s="1"/>
  <c r="E55" i="8"/>
  <c r="E155" i="5" s="1"/>
  <c r="H55" i="8"/>
  <c r="H155" i="5" s="1"/>
  <c r="D55" i="8"/>
  <c r="D155" i="5" s="1"/>
  <c r="L55" i="8"/>
  <c r="L155" i="5" s="1"/>
  <c r="A56" i="8"/>
  <c r="A156" i="5" s="1"/>
  <c r="M49" i="4"/>
  <c r="M49" i="5" s="1"/>
  <c r="K49" i="4"/>
  <c r="K49" i="5" s="1"/>
  <c r="J49" i="4"/>
  <c r="J49" i="5" s="1"/>
  <c r="I49" i="4"/>
  <c r="I49" i="5" s="1"/>
  <c r="A50" i="4"/>
  <c r="E49" i="4"/>
  <c r="E49" i="5" s="1"/>
  <c r="F49" i="4"/>
  <c r="F49" i="5" s="1"/>
  <c r="H49" i="4"/>
  <c r="H49" i="5" s="1"/>
  <c r="G49" i="4"/>
  <c r="G49" i="5" s="1"/>
  <c r="D49" i="4"/>
  <c r="D49" i="5" s="1"/>
  <c r="C49" i="4"/>
  <c r="C49" i="5" s="1"/>
  <c r="B49" i="4"/>
  <c r="B49" i="5" s="1"/>
  <c r="A653" i="5" l="1"/>
  <c r="F53" i="20"/>
  <c r="F653" i="5" s="1"/>
  <c r="E53" i="20"/>
  <c r="E653" i="5" s="1"/>
  <c r="D53" i="20"/>
  <c r="D653" i="5" s="1"/>
  <c r="B53" i="20"/>
  <c r="B653" i="5" s="1"/>
  <c r="H53" i="20"/>
  <c r="H653" i="5" s="1"/>
  <c r="K53" i="20"/>
  <c r="K653" i="5" s="1"/>
  <c r="M53" i="20"/>
  <c r="M653" i="5" s="1"/>
  <c r="G53" i="20"/>
  <c r="G653" i="5" s="1"/>
  <c r="C53" i="20"/>
  <c r="C653" i="5" s="1"/>
  <c r="J53" i="20"/>
  <c r="J653" i="5" s="1"/>
  <c r="I53" i="20"/>
  <c r="I653" i="5" s="1"/>
  <c r="L53" i="20"/>
  <c r="L653" i="5" s="1"/>
  <c r="A54" i="20"/>
  <c r="L50" i="4"/>
  <c r="L50" i="5" s="1"/>
  <c r="A50" i="5"/>
  <c r="K50" i="23"/>
  <c r="K950" i="5" s="1"/>
  <c r="G50" i="23"/>
  <c r="G950" i="5" s="1"/>
  <c r="C50" i="23"/>
  <c r="C950" i="5" s="1"/>
  <c r="J50" i="23"/>
  <c r="J950" i="5" s="1"/>
  <c r="F50" i="23"/>
  <c r="F950" i="5" s="1"/>
  <c r="B50" i="23"/>
  <c r="B950" i="5" s="1"/>
  <c r="I50" i="23"/>
  <c r="I950" i="5" s="1"/>
  <c r="H50" i="23"/>
  <c r="H950" i="5" s="1"/>
  <c r="M50" i="23"/>
  <c r="M950" i="5" s="1"/>
  <c r="E50" i="23"/>
  <c r="E950" i="5" s="1"/>
  <c r="L50" i="23"/>
  <c r="L950" i="5" s="1"/>
  <c r="D50" i="23"/>
  <c r="D950" i="5" s="1"/>
  <c r="A51" i="23"/>
  <c r="A951" i="5" s="1"/>
  <c r="K52" i="22"/>
  <c r="K852" i="5" s="1"/>
  <c r="G52" i="22"/>
  <c r="G852" i="5" s="1"/>
  <c r="C52" i="22"/>
  <c r="C852" i="5" s="1"/>
  <c r="M52" i="22"/>
  <c r="M852" i="5" s="1"/>
  <c r="H52" i="22"/>
  <c r="H852" i="5" s="1"/>
  <c r="B52" i="22"/>
  <c r="B852" i="5" s="1"/>
  <c r="L52" i="22"/>
  <c r="L852" i="5" s="1"/>
  <c r="F52" i="22"/>
  <c r="F852" i="5" s="1"/>
  <c r="E52" i="22"/>
  <c r="E852" i="5" s="1"/>
  <c r="D52" i="22"/>
  <c r="D852" i="5" s="1"/>
  <c r="J52" i="22"/>
  <c r="J852" i="5" s="1"/>
  <c r="I52" i="22"/>
  <c r="I852" i="5" s="1"/>
  <c r="A53" i="22"/>
  <c r="A853" i="5" s="1"/>
  <c r="J56" i="21"/>
  <c r="J756" i="5" s="1"/>
  <c r="F56" i="21"/>
  <c r="F756" i="5" s="1"/>
  <c r="B56" i="21"/>
  <c r="B756" i="5" s="1"/>
  <c r="M56" i="21"/>
  <c r="M756" i="5" s="1"/>
  <c r="I56" i="21"/>
  <c r="I756" i="5" s="1"/>
  <c r="E56" i="21"/>
  <c r="E756" i="5" s="1"/>
  <c r="H56" i="21"/>
  <c r="H756" i="5" s="1"/>
  <c r="G56" i="21"/>
  <c r="G756" i="5" s="1"/>
  <c r="C56" i="21"/>
  <c r="C756" i="5" s="1"/>
  <c r="L56" i="21"/>
  <c r="L756" i="5" s="1"/>
  <c r="K56" i="21"/>
  <c r="K756" i="5" s="1"/>
  <c r="D56" i="21"/>
  <c r="D756" i="5" s="1"/>
  <c r="A57" i="21"/>
  <c r="A757" i="5" s="1"/>
  <c r="J55" i="19"/>
  <c r="J555" i="5" s="1"/>
  <c r="F55" i="19"/>
  <c r="F555" i="5" s="1"/>
  <c r="B55" i="19"/>
  <c r="B555" i="5" s="1"/>
  <c r="M55" i="19"/>
  <c r="M555" i="5" s="1"/>
  <c r="I55" i="19"/>
  <c r="I555" i="5" s="1"/>
  <c r="E55" i="19"/>
  <c r="E555" i="5" s="1"/>
  <c r="H55" i="19"/>
  <c r="H555" i="5" s="1"/>
  <c r="G55" i="19"/>
  <c r="G555" i="5" s="1"/>
  <c r="L55" i="19"/>
  <c r="L555" i="5" s="1"/>
  <c r="K55" i="19"/>
  <c r="K555" i="5" s="1"/>
  <c r="D55" i="19"/>
  <c r="D555" i="5" s="1"/>
  <c r="C55" i="19"/>
  <c r="C555" i="5" s="1"/>
  <c r="A56" i="19"/>
  <c r="A556" i="5" s="1"/>
  <c r="K54" i="18"/>
  <c r="K454" i="5" s="1"/>
  <c r="G54" i="18"/>
  <c r="G454" i="5" s="1"/>
  <c r="C54" i="18"/>
  <c r="C454" i="5" s="1"/>
  <c r="J54" i="18"/>
  <c r="J454" i="5" s="1"/>
  <c r="F54" i="18"/>
  <c r="F454" i="5" s="1"/>
  <c r="B54" i="18"/>
  <c r="B454" i="5" s="1"/>
  <c r="M54" i="18"/>
  <c r="M454" i="5" s="1"/>
  <c r="E54" i="18"/>
  <c r="E454" i="5" s="1"/>
  <c r="L54" i="18"/>
  <c r="L454" i="5" s="1"/>
  <c r="D54" i="18"/>
  <c r="D454" i="5" s="1"/>
  <c r="I54" i="18"/>
  <c r="I454" i="5" s="1"/>
  <c r="H54" i="18"/>
  <c r="H454" i="5" s="1"/>
  <c r="A55" i="18"/>
  <c r="A455" i="5" s="1"/>
  <c r="J52" i="17"/>
  <c r="J352" i="5" s="1"/>
  <c r="F52" i="17"/>
  <c r="F352" i="5" s="1"/>
  <c r="B52" i="17"/>
  <c r="B352" i="5" s="1"/>
  <c r="M52" i="17"/>
  <c r="M352" i="5" s="1"/>
  <c r="I52" i="17"/>
  <c r="I352" i="5" s="1"/>
  <c r="E52" i="17"/>
  <c r="E352" i="5" s="1"/>
  <c r="H52" i="17"/>
  <c r="H352" i="5" s="1"/>
  <c r="G52" i="17"/>
  <c r="G352" i="5" s="1"/>
  <c r="D52" i="17"/>
  <c r="D352" i="5" s="1"/>
  <c r="K52" i="17"/>
  <c r="K352" i="5" s="1"/>
  <c r="C52" i="17"/>
  <c r="C352" i="5" s="1"/>
  <c r="L52" i="17"/>
  <c r="L352" i="5" s="1"/>
  <c r="A53" i="17"/>
  <c r="A353" i="5" s="1"/>
  <c r="K52" i="16"/>
  <c r="K252" i="5" s="1"/>
  <c r="G52" i="16"/>
  <c r="G252" i="5" s="1"/>
  <c r="C52" i="16"/>
  <c r="C252" i="5" s="1"/>
  <c r="J52" i="16"/>
  <c r="J252" i="5" s="1"/>
  <c r="F52" i="16"/>
  <c r="F252" i="5" s="1"/>
  <c r="B52" i="16"/>
  <c r="B252" i="5" s="1"/>
  <c r="I52" i="16"/>
  <c r="I252" i="5" s="1"/>
  <c r="H52" i="16"/>
  <c r="H252" i="5" s="1"/>
  <c r="L52" i="16"/>
  <c r="L252" i="5" s="1"/>
  <c r="E52" i="16"/>
  <c r="E252" i="5" s="1"/>
  <c r="D52" i="16"/>
  <c r="D252" i="5" s="1"/>
  <c r="M52" i="16"/>
  <c r="M252" i="5" s="1"/>
  <c r="A53" i="16"/>
  <c r="A253" i="5" s="1"/>
  <c r="J56" i="8"/>
  <c r="J156" i="5" s="1"/>
  <c r="F56" i="8"/>
  <c r="F156" i="5" s="1"/>
  <c r="B56" i="8"/>
  <c r="B156" i="5" s="1"/>
  <c r="M56" i="8"/>
  <c r="M156" i="5" s="1"/>
  <c r="I56" i="8"/>
  <c r="I156" i="5" s="1"/>
  <c r="E56" i="8"/>
  <c r="E156" i="5" s="1"/>
  <c r="L56" i="8"/>
  <c r="L156" i="5" s="1"/>
  <c r="D56" i="8"/>
  <c r="D156" i="5" s="1"/>
  <c r="H56" i="8"/>
  <c r="H156" i="5" s="1"/>
  <c r="K56" i="8"/>
  <c r="K156" i="5" s="1"/>
  <c r="C56" i="8"/>
  <c r="C156" i="5" s="1"/>
  <c r="G56" i="8"/>
  <c r="G156" i="5" s="1"/>
  <c r="A57" i="8"/>
  <c r="A157" i="5" s="1"/>
  <c r="M50" i="4"/>
  <c r="M50" i="5" s="1"/>
  <c r="K50" i="4"/>
  <c r="K50" i="5" s="1"/>
  <c r="J50" i="4"/>
  <c r="J50" i="5" s="1"/>
  <c r="I50" i="4"/>
  <c r="I50" i="5" s="1"/>
  <c r="A51" i="4"/>
  <c r="H50" i="4"/>
  <c r="H50" i="5" s="1"/>
  <c r="E50" i="4"/>
  <c r="E50" i="5" s="1"/>
  <c r="D50" i="4"/>
  <c r="D50" i="5" s="1"/>
  <c r="C50" i="4"/>
  <c r="C50" i="5" s="1"/>
  <c r="F50" i="4"/>
  <c r="F50" i="5" s="1"/>
  <c r="B50" i="4"/>
  <c r="B50" i="5" s="1"/>
  <c r="G50" i="4"/>
  <c r="G50" i="5" s="1"/>
  <c r="A654" i="5" l="1"/>
  <c r="I54" i="20"/>
  <c r="I654" i="5" s="1"/>
  <c r="D54" i="20"/>
  <c r="D654" i="5" s="1"/>
  <c r="B54" i="20"/>
  <c r="B654" i="5" s="1"/>
  <c r="E54" i="20"/>
  <c r="E654" i="5" s="1"/>
  <c r="K54" i="20"/>
  <c r="K654" i="5" s="1"/>
  <c r="G54" i="20"/>
  <c r="G654" i="5" s="1"/>
  <c r="L54" i="20"/>
  <c r="L654" i="5" s="1"/>
  <c r="C54" i="20"/>
  <c r="C654" i="5" s="1"/>
  <c r="F54" i="20"/>
  <c r="F654" i="5" s="1"/>
  <c r="M54" i="20"/>
  <c r="M654" i="5" s="1"/>
  <c r="H54" i="20"/>
  <c r="H654" i="5" s="1"/>
  <c r="J54" i="20"/>
  <c r="J654" i="5" s="1"/>
  <c r="A55" i="20"/>
  <c r="L51" i="4"/>
  <c r="L51" i="5" s="1"/>
  <c r="A51" i="5"/>
  <c r="J51" i="23"/>
  <c r="J951" i="5" s="1"/>
  <c r="F51" i="23"/>
  <c r="F951" i="5" s="1"/>
  <c r="B51" i="23"/>
  <c r="B951" i="5" s="1"/>
  <c r="M51" i="23"/>
  <c r="M951" i="5" s="1"/>
  <c r="I51" i="23"/>
  <c r="I951" i="5" s="1"/>
  <c r="E51" i="23"/>
  <c r="E951" i="5" s="1"/>
  <c r="L51" i="23"/>
  <c r="L951" i="5" s="1"/>
  <c r="D51" i="23"/>
  <c r="D951" i="5" s="1"/>
  <c r="K51" i="23"/>
  <c r="K951" i="5" s="1"/>
  <c r="C51" i="23"/>
  <c r="C951" i="5" s="1"/>
  <c r="H51" i="23"/>
  <c r="H951" i="5" s="1"/>
  <c r="G51" i="23"/>
  <c r="G951" i="5" s="1"/>
  <c r="A52" i="23"/>
  <c r="A952" i="5" s="1"/>
  <c r="J53" i="22"/>
  <c r="J853" i="5" s="1"/>
  <c r="F53" i="22"/>
  <c r="F853" i="5" s="1"/>
  <c r="B53" i="22"/>
  <c r="B853" i="5" s="1"/>
  <c r="K53" i="22"/>
  <c r="K853" i="5" s="1"/>
  <c r="E53" i="22"/>
  <c r="E853" i="5" s="1"/>
  <c r="I53" i="22"/>
  <c r="I853" i="5" s="1"/>
  <c r="D53" i="22"/>
  <c r="D853" i="5" s="1"/>
  <c r="M53" i="22"/>
  <c r="M853" i="5" s="1"/>
  <c r="C53" i="22"/>
  <c r="C853" i="5" s="1"/>
  <c r="L53" i="22"/>
  <c r="L853" i="5" s="1"/>
  <c r="H53" i="22"/>
  <c r="H853" i="5" s="1"/>
  <c r="G53" i="22"/>
  <c r="G853" i="5" s="1"/>
  <c r="A54" i="22"/>
  <c r="A854" i="5" s="1"/>
  <c r="M57" i="21"/>
  <c r="M757" i="5" s="1"/>
  <c r="I57" i="21"/>
  <c r="I757" i="5" s="1"/>
  <c r="E57" i="21"/>
  <c r="E757" i="5" s="1"/>
  <c r="L57" i="21"/>
  <c r="L757" i="5" s="1"/>
  <c r="H57" i="21"/>
  <c r="H757" i="5" s="1"/>
  <c r="D57" i="21"/>
  <c r="D757" i="5" s="1"/>
  <c r="K57" i="21"/>
  <c r="K757" i="5" s="1"/>
  <c r="C57" i="21"/>
  <c r="C757" i="5" s="1"/>
  <c r="J57" i="21"/>
  <c r="J757" i="5" s="1"/>
  <c r="B57" i="21"/>
  <c r="B757" i="5" s="1"/>
  <c r="F57" i="21"/>
  <c r="F757" i="5" s="1"/>
  <c r="G57" i="21"/>
  <c r="G757" i="5" s="1"/>
  <c r="A58" i="21"/>
  <c r="A758" i="5" s="1"/>
  <c r="M56" i="19"/>
  <c r="M556" i="5" s="1"/>
  <c r="I56" i="19"/>
  <c r="I556" i="5" s="1"/>
  <c r="E56" i="19"/>
  <c r="E556" i="5" s="1"/>
  <c r="L56" i="19"/>
  <c r="L556" i="5" s="1"/>
  <c r="H56" i="19"/>
  <c r="H556" i="5" s="1"/>
  <c r="D56" i="19"/>
  <c r="D556" i="5" s="1"/>
  <c r="K56" i="19"/>
  <c r="K556" i="5" s="1"/>
  <c r="C56" i="19"/>
  <c r="C556" i="5" s="1"/>
  <c r="J56" i="19"/>
  <c r="J556" i="5" s="1"/>
  <c r="B56" i="19"/>
  <c r="B556" i="5" s="1"/>
  <c r="G56" i="19"/>
  <c r="G556" i="5" s="1"/>
  <c r="F56" i="19"/>
  <c r="F556" i="5" s="1"/>
  <c r="A57" i="19"/>
  <c r="A557" i="5" s="1"/>
  <c r="J55" i="18"/>
  <c r="J455" i="5" s="1"/>
  <c r="F55" i="18"/>
  <c r="F455" i="5" s="1"/>
  <c r="B55" i="18"/>
  <c r="B455" i="5" s="1"/>
  <c r="M55" i="18"/>
  <c r="M455" i="5" s="1"/>
  <c r="I55" i="18"/>
  <c r="I455" i="5" s="1"/>
  <c r="E55" i="18"/>
  <c r="E455" i="5" s="1"/>
  <c r="H55" i="18"/>
  <c r="H455" i="5" s="1"/>
  <c r="G55" i="18"/>
  <c r="G455" i="5" s="1"/>
  <c r="D55" i="18"/>
  <c r="D455" i="5" s="1"/>
  <c r="L55" i="18"/>
  <c r="L455" i="5" s="1"/>
  <c r="C55" i="18"/>
  <c r="C455" i="5" s="1"/>
  <c r="K55" i="18"/>
  <c r="K455" i="5" s="1"/>
  <c r="A56" i="18"/>
  <c r="A456" i="5" s="1"/>
  <c r="M53" i="17"/>
  <c r="M353" i="5" s="1"/>
  <c r="I53" i="17"/>
  <c r="I353" i="5" s="1"/>
  <c r="E53" i="17"/>
  <c r="E353" i="5" s="1"/>
  <c r="L53" i="17"/>
  <c r="L353" i="5" s="1"/>
  <c r="H53" i="17"/>
  <c r="H353" i="5" s="1"/>
  <c r="D53" i="17"/>
  <c r="D353" i="5" s="1"/>
  <c r="K53" i="17"/>
  <c r="K353" i="5" s="1"/>
  <c r="C53" i="17"/>
  <c r="C353" i="5" s="1"/>
  <c r="J53" i="17"/>
  <c r="J353" i="5" s="1"/>
  <c r="B53" i="17"/>
  <c r="B353" i="5" s="1"/>
  <c r="G53" i="17"/>
  <c r="G353" i="5" s="1"/>
  <c r="F53" i="17"/>
  <c r="F353" i="5" s="1"/>
  <c r="A54" i="17"/>
  <c r="A354" i="5" s="1"/>
  <c r="J53" i="16"/>
  <c r="J253" i="5" s="1"/>
  <c r="F53" i="16"/>
  <c r="F253" i="5" s="1"/>
  <c r="B53" i="16"/>
  <c r="B253" i="5" s="1"/>
  <c r="M53" i="16"/>
  <c r="M253" i="5" s="1"/>
  <c r="I53" i="16"/>
  <c r="I253" i="5" s="1"/>
  <c r="E53" i="16"/>
  <c r="E253" i="5" s="1"/>
  <c r="L53" i="16"/>
  <c r="L253" i="5" s="1"/>
  <c r="D53" i="16"/>
  <c r="D253" i="5" s="1"/>
  <c r="K53" i="16"/>
  <c r="K253" i="5" s="1"/>
  <c r="C53" i="16"/>
  <c r="C253" i="5" s="1"/>
  <c r="G53" i="16"/>
  <c r="G253" i="5" s="1"/>
  <c r="H53" i="16"/>
  <c r="H253" i="5" s="1"/>
  <c r="A54" i="16"/>
  <c r="A254" i="5" s="1"/>
  <c r="M57" i="8"/>
  <c r="M157" i="5" s="1"/>
  <c r="I57" i="8"/>
  <c r="I157" i="5" s="1"/>
  <c r="E57" i="8"/>
  <c r="E157" i="5" s="1"/>
  <c r="L57" i="8"/>
  <c r="L157" i="5" s="1"/>
  <c r="H57" i="8"/>
  <c r="H157" i="5" s="1"/>
  <c r="D57" i="8"/>
  <c r="D157" i="5" s="1"/>
  <c r="G57" i="8"/>
  <c r="G157" i="5" s="1"/>
  <c r="K57" i="8"/>
  <c r="K157" i="5" s="1"/>
  <c r="C57" i="8"/>
  <c r="C157" i="5" s="1"/>
  <c r="F57" i="8"/>
  <c r="F157" i="5" s="1"/>
  <c r="J57" i="8"/>
  <c r="J157" i="5" s="1"/>
  <c r="B57" i="8"/>
  <c r="B157" i="5" s="1"/>
  <c r="A58" i="8"/>
  <c r="A158" i="5" s="1"/>
  <c r="K51" i="4"/>
  <c r="K51" i="5" s="1"/>
  <c r="J51" i="4"/>
  <c r="J51" i="5" s="1"/>
  <c r="M51" i="4"/>
  <c r="M51" i="5" s="1"/>
  <c r="I51" i="4"/>
  <c r="I51" i="5" s="1"/>
  <c r="A52" i="4"/>
  <c r="F51" i="4"/>
  <c r="F51" i="5" s="1"/>
  <c r="H51" i="4"/>
  <c r="H51" i="5" s="1"/>
  <c r="G51" i="4"/>
  <c r="G51" i="5" s="1"/>
  <c r="D51" i="4"/>
  <c r="D51" i="5" s="1"/>
  <c r="C51" i="4"/>
  <c r="C51" i="5" s="1"/>
  <c r="B51" i="4"/>
  <c r="B51" i="5" s="1"/>
  <c r="E51" i="4"/>
  <c r="E51" i="5" s="1"/>
  <c r="A655" i="5" l="1"/>
  <c r="H55" i="20"/>
  <c r="H655" i="5" s="1"/>
  <c r="C55" i="20"/>
  <c r="C655" i="5" s="1"/>
  <c r="J55" i="20"/>
  <c r="J655" i="5" s="1"/>
  <c r="D55" i="20"/>
  <c r="D655" i="5" s="1"/>
  <c r="F55" i="20"/>
  <c r="F655" i="5" s="1"/>
  <c r="B55" i="20"/>
  <c r="B655" i="5" s="1"/>
  <c r="K55" i="20"/>
  <c r="K655" i="5" s="1"/>
  <c r="M55" i="20"/>
  <c r="M655" i="5" s="1"/>
  <c r="I55" i="20"/>
  <c r="I655" i="5" s="1"/>
  <c r="L55" i="20"/>
  <c r="L655" i="5" s="1"/>
  <c r="G55" i="20"/>
  <c r="G655" i="5" s="1"/>
  <c r="E55" i="20"/>
  <c r="E655" i="5" s="1"/>
  <c r="A56" i="20"/>
  <c r="L52" i="4"/>
  <c r="L52" i="5" s="1"/>
  <c r="A52" i="5"/>
  <c r="M52" i="23"/>
  <c r="M952" i="5" s="1"/>
  <c r="I52" i="23"/>
  <c r="I952" i="5" s="1"/>
  <c r="E52" i="23"/>
  <c r="E952" i="5" s="1"/>
  <c r="L52" i="23"/>
  <c r="L952" i="5" s="1"/>
  <c r="H52" i="23"/>
  <c r="H952" i="5" s="1"/>
  <c r="D52" i="23"/>
  <c r="D952" i="5" s="1"/>
  <c r="G52" i="23"/>
  <c r="G952" i="5" s="1"/>
  <c r="F52" i="23"/>
  <c r="F952" i="5" s="1"/>
  <c r="K52" i="23"/>
  <c r="K952" i="5" s="1"/>
  <c r="C52" i="23"/>
  <c r="C952" i="5" s="1"/>
  <c r="J52" i="23"/>
  <c r="J952" i="5" s="1"/>
  <c r="B52" i="23"/>
  <c r="B952" i="5" s="1"/>
  <c r="A53" i="23"/>
  <c r="A953" i="5" s="1"/>
  <c r="M54" i="22"/>
  <c r="M854" i="5" s="1"/>
  <c r="I54" i="22"/>
  <c r="I854" i="5" s="1"/>
  <c r="E54" i="22"/>
  <c r="E854" i="5" s="1"/>
  <c r="H54" i="22"/>
  <c r="H854" i="5" s="1"/>
  <c r="C54" i="22"/>
  <c r="C854" i="5" s="1"/>
  <c r="L54" i="22"/>
  <c r="L854" i="5" s="1"/>
  <c r="G54" i="22"/>
  <c r="G854" i="5" s="1"/>
  <c r="B54" i="22"/>
  <c r="B854" i="5" s="1"/>
  <c r="K54" i="22"/>
  <c r="K854" i="5" s="1"/>
  <c r="J54" i="22"/>
  <c r="J854" i="5" s="1"/>
  <c r="F54" i="22"/>
  <c r="F854" i="5" s="1"/>
  <c r="D54" i="22"/>
  <c r="D854" i="5" s="1"/>
  <c r="A55" i="22"/>
  <c r="A855" i="5" s="1"/>
  <c r="L58" i="21"/>
  <c r="L758" i="5" s="1"/>
  <c r="H58" i="21"/>
  <c r="H758" i="5" s="1"/>
  <c r="D58" i="21"/>
  <c r="D758" i="5" s="1"/>
  <c r="K58" i="21"/>
  <c r="K758" i="5" s="1"/>
  <c r="G58" i="21"/>
  <c r="G758" i="5" s="1"/>
  <c r="C58" i="21"/>
  <c r="C758" i="5" s="1"/>
  <c r="F58" i="21"/>
  <c r="F758" i="5" s="1"/>
  <c r="M58" i="21"/>
  <c r="M758" i="5" s="1"/>
  <c r="E58" i="21"/>
  <c r="E758" i="5" s="1"/>
  <c r="I58" i="21"/>
  <c r="I758" i="5" s="1"/>
  <c r="B58" i="21"/>
  <c r="B758" i="5" s="1"/>
  <c r="J58" i="21"/>
  <c r="J758" i="5" s="1"/>
  <c r="A59" i="21"/>
  <c r="A759" i="5" s="1"/>
  <c r="L57" i="19"/>
  <c r="L557" i="5" s="1"/>
  <c r="H57" i="19"/>
  <c r="H557" i="5" s="1"/>
  <c r="D57" i="19"/>
  <c r="D557" i="5" s="1"/>
  <c r="K57" i="19"/>
  <c r="K557" i="5" s="1"/>
  <c r="G57" i="19"/>
  <c r="G557" i="5" s="1"/>
  <c r="C57" i="19"/>
  <c r="C557" i="5" s="1"/>
  <c r="F57" i="19"/>
  <c r="F557" i="5" s="1"/>
  <c r="M57" i="19"/>
  <c r="M557" i="5" s="1"/>
  <c r="E57" i="19"/>
  <c r="E557" i="5" s="1"/>
  <c r="B57" i="19"/>
  <c r="B557" i="5" s="1"/>
  <c r="J57" i="19"/>
  <c r="J557" i="5" s="1"/>
  <c r="I57" i="19"/>
  <c r="I557" i="5" s="1"/>
  <c r="A58" i="19"/>
  <c r="A558" i="5" s="1"/>
  <c r="M56" i="18"/>
  <c r="M456" i="5" s="1"/>
  <c r="I56" i="18"/>
  <c r="I456" i="5" s="1"/>
  <c r="E56" i="18"/>
  <c r="E456" i="5" s="1"/>
  <c r="L56" i="18"/>
  <c r="L456" i="5" s="1"/>
  <c r="H56" i="18"/>
  <c r="H456" i="5" s="1"/>
  <c r="D56" i="18"/>
  <c r="D456" i="5" s="1"/>
  <c r="K56" i="18"/>
  <c r="K456" i="5" s="1"/>
  <c r="C56" i="18"/>
  <c r="C456" i="5" s="1"/>
  <c r="J56" i="18"/>
  <c r="J456" i="5" s="1"/>
  <c r="B56" i="18"/>
  <c r="B456" i="5" s="1"/>
  <c r="G56" i="18"/>
  <c r="G456" i="5" s="1"/>
  <c r="F56" i="18"/>
  <c r="F456" i="5" s="1"/>
  <c r="A57" i="18"/>
  <c r="A457" i="5" s="1"/>
  <c r="L54" i="17"/>
  <c r="L354" i="5" s="1"/>
  <c r="H54" i="17"/>
  <c r="H354" i="5" s="1"/>
  <c r="D54" i="17"/>
  <c r="D354" i="5" s="1"/>
  <c r="K54" i="17"/>
  <c r="K354" i="5" s="1"/>
  <c r="G54" i="17"/>
  <c r="G354" i="5" s="1"/>
  <c r="C54" i="17"/>
  <c r="C354" i="5" s="1"/>
  <c r="F54" i="17"/>
  <c r="F354" i="5" s="1"/>
  <c r="M54" i="17"/>
  <c r="M354" i="5" s="1"/>
  <c r="E54" i="17"/>
  <c r="E354" i="5" s="1"/>
  <c r="J54" i="17"/>
  <c r="J354" i="5" s="1"/>
  <c r="B54" i="17"/>
  <c r="B354" i="5" s="1"/>
  <c r="I54" i="17"/>
  <c r="I354" i="5" s="1"/>
  <c r="A55" i="17"/>
  <c r="A355" i="5" s="1"/>
  <c r="M54" i="16"/>
  <c r="M254" i="5" s="1"/>
  <c r="I54" i="16"/>
  <c r="I254" i="5" s="1"/>
  <c r="E54" i="16"/>
  <c r="E254" i="5" s="1"/>
  <c r="L54" i="16"/>
  <c r="L254" i="5" s="1"/>
  <c r="H54" i="16"/>
  <c r="H254" i="5" s="1"/>
  <c r="D54" i="16"/>
  <c r="D254" i="5" s="1"/>
  <c r="G54" i="16"/>
  <c r="G254" i="5" s="1"/>
  <c r="F54" i="16"/>
  <c r="F254" i="5" s="1"/>
  <c r="B54" i="16"/>
  <c r="B254" i="5" s="1"/>
  <c r="C54" i="16"/>
  <c r="C254" i="5" s="1"/>
  <c r="K54" i="16"/>
  <c r="K254" i="5" s="1"/>
  <c r="J54" i="16"/>
  <c r="J254" i="5" s="1"/>
  <c r="A55" i="16"/>
  <c r="A255" i="5" s="1"/>
  <c r="L58" i="8"/>
  <c r="L158" i="5" s="1"/>
  <c r="H58" i="8"/>
  <c r="H158" i="5" s="1"/>
  <c r="D58" i="8"/>
  <c r="D158" i="5" s="1"/>
  <c r="K58" i="8"/>
  <c r="K158" i="5" s="1"/>
  <c r="G58" i="8"/>
  <c r="G158" i="5" s="1"/>
  <c r="C58" i="8"/>
  <c r="C158" i="5" s="1"/>
  <c r="J58" i="8"/>
  <c r="J158" i="5" s="1"/>
  <c r="B58" i="8"/>
  <c r="B158" i="5" s="1"/>
  <c r="F58" i="8"/>
  <c r="F158" i="5" s="1"/>
  <c r="I58" i="8"/>
  <c r="I158" i="5" s="1"/>
  <c r="M58" i="8"/>
  <c r="M158" i="5" s="1"/>
  <c r="E58" i="8"/>
  <c r="E158" i="5" s="1"/>
  <c r="A59" i="8"/>
  <c r="A159" i="5" s="1"/>
  <c r="M52" i="4"/>
  <c r="M52" i="5" s="1"/>
  <c r="K52" i="4"/>
  <c r="K52" i="5" s="1"/>
  <c r="J52" i="4"/>
  <c r="J52" i="5" s="1"/>
  <c r="I52" i="4"/>
  <c r="I52" i="5" s="1"/>
  <c r="A53" i="4"/>
  <c r="G52" i="4"/>
  <c r="G52" i="5" s="1"/>
  <c r="E52" i="4"/>
  <c r="E52" i="5" s="1"/>
  <c r="C52" i="4"/>
  <c r="C52" i="5" s="1"/>
  <c r="F52" i="4"/>
  <c r="F52" i="5" s="1"/>
  <c r="H52" i="4"/>
  <c r="H52" i="5" s="1"/>
  <c r="D52" i="4"/>
  <c r="D52" i="5" s="1"/>
  <c r="B52" i="4"/>
  <c r="B52" i="5" s="1"/>
  <c r="A656" i="5" l="1"/>
  <c r="K56" i="20"/>
  <c r="K656" i="5" s="1"/>
  <c r="F56" i="20"/>
  <c r="F656" i="5" s="1"/>
  <c r="M56" i="20"/>
  <c r="M656" i="5" s="1"/>
  <c r="A57" i="20"/>
  <c r="G56" i="20"/>
  <c r="G656" i="5" s="1"/>
  <c r="B56" i="20"/>
  <c r="B656" i="5" s="1"/>
  <c r="E56" i="20"/>
  <c r="E656" i="5" s="1"/>
  <c r="C56" i="20"/>
  <c r="C656" i="5" s="1"/>
  <c r="I56" i="20"/>
  <c r="I656" i="5" s="1"/>
  <c r="D56" i="20"/>
  <c r="D656" i="5" s="1"/>
  <c r="J56" i="20"/>
  <c r="J656" i="5" s="1"/>
  <c r="H56" i="20"/>
  <c r="H656" i="5" s="1"/>
  <c r="L56" i="20"/>
  <c r="L656" i="5" s="1"/>
  <c r="L53" i="4"/>
  <c r="L53" i="5" s="1"/>
  <c r="A53" i="5"/>
  <c r="L53" i="23"/>
  <c r="L953" i="5" s="1"/>
  <c r="H53" i="23"/>
  <c r="H953" i="5" s="1"/>
  <c r="D53" i="23"/>
  <c r="D953" i="5" s="1"/>
  <c r="K53" i="23"/>
  <c r="K953" i="5" s="1"/>
  <c r="G53" i="23"/>
  <c r="G953" i="5" s="1"/>
  <c r="C53" i="23"/>
  <c r="C953" i="5" s="1"/>
  <c r="J53" i="23"/>
  <c r="J953" i="5" s="1"/>
  <c r="B53" i="23"/>
  <c r="B953" i="5" s="1"/>
  <c r="I53" i="23"/>
  <c r="I953" i="5" s="1"/>
  <c r="F53" i="23"/>
  <c r="F953" i="5" s="1"/>
  <c r="E53" i="23"/>
  <c r="E953" i="5" s="1"/>
  <c r="M53" i="23"/>
  <c r="M953" i="5" s="1"/>
  <c r="A54" i="23"/>
  <c r="A954" i="5" s="1"/>
  <c r="L55" i="22"/>
  <c r="L855" i="5" s="1"/>
  <c r="H55" i="22"/>
  <c r="H855" i="5" s="1"/>
  <c r="D55" i="22"/>
  <c r="D855" i="5" s="1"/>
  <c r="K55" i="22"/>
  <c r="K855" i="5" s="1"/>
  <c r="F55" i="22"/>
  <c r="F855" i="5" s="1"/>
  <c r="J55" i="22"/>
  <c r="J855" i="5" s="1"/>
  <c r="E55" i="22"/>
  <c r="E855" i="5" s="1"/>
  <c r="I55" i="22"/>
  <c r="I855" i="5" s="1"/>
  <c r="G55" i="22"/>
  <c r="G855" i="5" s="1"/>
  <c r="C55" i="22"/>
  <c r="C855" i="5" s="1"/>
  <c r="M55" i="22"/>
  <c r="M855" i="5" s="1"/>
  <c r="B55" i="22"/>
  <c r="B855" i="5" s="1"/>
  <c r="A56" i="22"/>
  <c r="A856" i="5" s="1"/>
  <c r="K59" i="21"/>
  <c r="K759" i="5" s="1"/>
  <c r="G59" i="21"/>
  <c r="G759" i="5" s="1"/>
  <c r="C59" i="21"/>
  <c r="C759" i="5" s="1"/>
  <c r="J59" i="21"/>
  <c r="J759" i="5" s="1"/>
  <c r="F59" i="21"/>
  <c r="F759" i="5" s="1"/>
  <c r="B59" i="21"/>
  <c r="B759" i="5" s="1"/>
  <c r="I59" i="21"/>
  <c r="I759" i="5" s="1"/>
  <c r="H59" i="21"/>
  <c r="H759" i="5" s="1"/>
  <c r="L59" i="21"/>
  <c r="L759" i="5" s="1"/>
  <c r="D59" i="21"/>
  <c r="D759" i="5" s="1"/>
  <c r="M59" i="21"/>
  <c r="M759" i="5" s="1"/>
  <c r="E59" i="21"/>
  <c r="E759" i="5" s="1"/>
  <c r="A60" i="21"/>
  <c r="A760" i="5" s="1"/>
  <c r="K58" i="19"/>
  <c r="K558" i="5" s="1"/>
  <c r="G58" i="19"/>
  <c r="G558" i="5" s="1"/>
  <c r="C58" i="19"/>
  <c r="C558" i="5" s="1"/>
  <c r="J58" i="19"/>
  <c r="J558" i="5" s="1"/>
  <c r="F58" i="19"/>
  <c r="F558" i="5" s="1"/>
  <c r="B58" i="19"/>
  <c r="B558" i="5" s="1"/>
  <c r="I58" i="19"/>
  <c r="I558" i="5" s="1"/>
  <c r="H58" i="19"/>
  <c r="H558" i="5" s="1"/>
  <c r="E58" i="19"/>
  <c r="E558" i="5" s="1"/>
  <c r="M58" i="19"/>
  <c r="M558" i="5" s="1"/>
  <c r="L58" i="19"/>
  <c r="L558" i="5" s="1"/>
  <c r="D58" i="19"/>
  <c r="D558" i="5" s="1"/>
  <c r="A59" i="19"/>
  <c r="A559" i="5" s="1"/>
  <c r="L57" i="18"/>
  <c r="L457" i="5" s="1"/>
  <c r="H57" i="18"/>
  <c r="H457" i="5" s="1"/>
  <c r="D57" i="18"/>
  <c r="D457" i="5" s="1"/>
  <c r="K57" i="18"/>
  <c r="K457" i="5" s="1"/>
  <c r="G57" i="18"/>
  <c r="G457" i="5" s="1"/>
  <c r="C57" i="18"/>
  <c r="C457" i="5" s="1"/>
  <c r="F57" i="18"/>
  <c r="F457" i="5" s="1"/>
  <c r="M57" i="18"/>
  <c r="M457" i="5" s="1"/>
  <c r="E57" i="18"/>
  <c r="E457" i="5" s="1"/>
  <c r="J57" i="18"/>
  <c r="J457" i="5" s="1"/>
  <c r="I57" i="18"/>
  <c r="I457" i="5" s="1"/>
  <c r="B57" i="18"/>
  <c r="B457" i="5" s="1"/>
  <c r="A58" i="18"/>
  <c r="A458" i="5" s="1"/>
  <c r="K55" i="17"/>
  <c r="K355" i="5" s="1"/>
  <c r="G55" i="17"/>
  <c r="G355" i="5" s="1"/>
  <c r="C55" i="17"/>
  <c r="C355" i="5" s="1"/>
  <c r="J55" i="17"/>
  <c r="J355" i="5" s="1"/>
  <c r="F55" i="17"/>
  <c r="F355" i="5" s="1"/>
  <c r="B55" i="17"/>
  <c r="B355" i="5" s="1"/>
  <c r="I55" i="17"/>
  <c r="I355" i="5" s="1"/>
  <c r="H55" i="17"/>
  <c r="H355" i="5" s="1"/>
  <c r="M55" i="17"/>
  <c r="M355" i="5" s="1"/>
  <c r="L55" i="17"/>
  <c r="L355" i="5" s="1"/>
  <c r="E55" i="17"/>
  <c r="E355" i="5" s="1"/>
  <c r="D55" i="17"/>
  <c r="D355" i="5" s="1"/>
  <c r="A56" i="17"/>
  <c r="A356" i="5" s="1"/>
  <c r="L55" i="16"/>
  <c r="L255" i="5" s="1"/>
  <c r="H55" i="16"/>
  <c r="H255" i="5" s="1"/>
  <c r="D55" i="16"/>
  <c r="D255" i="5" s="1"/>
  <c r="K55" i="16"/>
  <c r="K255" i="5" s="1"/>
  <c r="G55" i="16"/>
  <c r="G255" i="5" s="1"/>
  <c r="C55" i="16"/>
  <c r="C255" i="5" s="1"/>
  <c r="J55" i="16"/>
  <c r="J255" i="5" s="1"/>
  <c r="B55" i="16"/>
  <c r="B255" i="5" s="1"/>
  <c r="I55" i="16"/>
  <c r="I255" i="5" s="1"/>
  <c r="E55" i="16"/>
  <c r="E255" i="5" s="1"/>
  <c r="M55" i="16"/>
  <c r="M255" i="5" s="1"/>
  <c r="F55" i="16"/>
  <c r="F255" i="5" s="1"/>
  <c r="A56" i="16"/>
  <c r="A256" i="5" s="1"/>
  <c r="K59" i="8"/>
  <c r="K159" i="5" s="1"/>
  <c r="G59" i="8"/>
  <c r="G159" i="5" s="1"/>
  <c r="C59" i="8"/>
  <c r="C159" i="5" s="1"/>
  <c r="J59" i="8"/>
  <c r="J159" i="5" s="1"/>
  <c r="F59" i="8"/>
  <c r="F159" i="5" s="1"/>
  <c r="B59" i="8"/>
  <c r="B159" i="5" s="1"/>
  <c r="M59" i="8"/>
  <c r="M159" i="5" s="1"/>
  <c r="E59" i="8"/>
  <c r="E159" i="5" s="1"/>
  <c r="I59" i="8"/>
  <c r="I159" i="5" s="1"/>
  <c r="L59" i="8"/>
  <c r="L159" i="5" s="1"/>
  <c r="D59" i="8"/>
  <c r="D159" i="5" s="1"/>
  <c r="H59" i="8"/>
  <c r="H159" i="5" s="1"/>
  <c r="A60" i="8"/>
  <c r="A160" i="5" s="1"/>
  <c r="M53" i="4"/>
  <c r="M53" i="5" s="1"/>
  <c r="K53" i="4"/>
  <c r="K53" i="5" s="1"/>
  <c r="J53" i="4"/>
  <c r="J53" i="5" s="1"/>
  <c r="I53" i="4"/>
  <c r="I53" i="5" s="1"/>
  <c r="A54" i="4"/>
  <c r="E53" i="4"/>
  <c r="E53" i="5" s="1"/>
  <c r="F53" i="4"/>
  <c r="F53" i="5" s="1"/>
  <c r="C53" i="4"/>
  <c r="C53" i="5" s="1"/>
  <c r="B53" i="4"/>
  <c r="B53" i="5" s="1"/>
  <c r="D53" i="4"/>
  <c r="D53" i="5" s="1"/>
  <c r="H53" i="4"/>
  <c r="H53" i="5" s="1"/>
  <c r="G53" i="4"/>
  <c r="G53" i="5" s="1"/>
  <c r="A657" i="5" l="1"/>
  <c r="F57" i="20"/>
  <c r="F657" i="5" s="1"/>
  <c r="E57" i="20"/>
  <c r="E657" i="5" s="1"/>
  <c r="C57" i="20"/>
  <c r="C657" i="5" s="1"/>
  <c r="B57" i="20"/>
  <c r="B657" i="5" s="1"/>
  <c r="L57" i="20"/>
  <c r="L657" i="5" s="1"/>
  <c r="H57" i="20"/>
  <c r="H657" i="5" s="1"/>
  <c r="M57" i="20"/>
  <c r="M657" i="5" s="1"/>
  <c r="D57" i="20"/>
  <c r="D657" i="5" s="1"/>
  <c r="G57" i="20"/>
  <c r="G657" i="5" s="1"/>
  <c r="J57" i="20"/>
  <c r="J657" i="5" s="1"/>
  <c r="I57" i="20"/>
  <c r="I657" i="5" s="1"/>
  <c r="K57" i="20"/>
  <c r="K657" i="5" s="1"/>
  <c r="A58" i="20"/>
  <c r="L54" i="4"/>
  <c r="L54" i="5" s="1"/>
  <c r="A54" i="5"/>
  <c r="K54" i="23"/>
  <c r="K954" i="5" s="1"/>
  <c r="G54" i="23"/>
  <c r="G954" i="5" s="1"/>
  <c r="C54" i="23"/>
  <c r="C954" i="5" s="1"/>
  <c r="J54" i="23"/>
  <c r="J954" i="5" s="1"/>
  <c r="F54" i="23"/>
  <c r="F954" i="5" s="1"/>
  <c r="B54" i="23"/>
  <c r="B954" i="5" s="1"/>
  <c r="M54" i="23"/>
  <c r="M954" i="5" s="1"/>
  <c r="E54" i="23"/>
  <c r="E954" i="5" s="1"/>
  <c r="L54" i="23"/>
  <c r="L954" i="5" s="1"/>
  <c r="D54" i="23"/>
  <c r="D954" i="5" s="1"/>
  <c r="I54" i="23"/>
  <c r="I954" i="5" s="1"/>
  <c r="H54" i="23"/>
  <c r="H954" i="5" s="1"/>
  <c r="A55" i="23"/>
  <c r="A955" i="5" s="1"/>
  <c r="K56" i="22"/>
  <c r="K856" i="5" s="1"/>
  <c r="G56" i="22"/>
  <c r="G856" i="5" s="1"/>
  <c r="C56" i="22"/>
  <c r="C856" i="5" s="1"/>
  <c r="I56" i="22"/>
  <c r="I856" i="5" s="1"/>
  <c r="D56" i="22"/>
  <c r="D856" i="5" s="1"/>
  <c r="M56" i="22"/>
  <c r="M856" i="5" s="1"/>
  <c r="H56" i="22"/>
  <c r="H856" i="5" s="1"/>
  <c r="B56" i="22"/>
  <c r="B856" i="5" s="1"/>
  <c r="F56" i="22"/>
  <c r="F856" i="5" s="1"/>
  <c r="E56" i="22"/>
  <c r="E856" i="5" s="1"/>
  <c r="L56" i="22"/>
  <c r="L856" i="5" s="1"/>
  <c r="J56" i="22"/>
  <c r="J856" i="5" s="1"/>
  <c r="A57" i="22"/>
  <c r="A857" i="5" s="1"/>
  <c r="J60" i="21"/>
  <c r="J760" i="5" s="1"/>
  <c r="F60" i="21"/>
  <c r="F760" i="5" s="1"/>
  <c r="B60" i="21"/>
  <c r="B760" i="5" s="1"/>
  <c r="M60" i="21"/>
  <c r="M760" i="5" s="1"/>
  <c r="I60" i="21"/>
  <c r="I760" i="5" s="1"/>
  <c r="E60" i="21"/>
  <c r="E760" i="5" s="1"/>
  <c r="L60" i="21"/>
  <c r="L760" i="5" s="1"/>
  <c r="D60" i="21"/>
  <c r="D760" i="5" s="1"/>
  <c r="K60" i="21"/>
  <c r="K760" i="5" s="1"/>
  <c r="C60" i="21"/>
  <c r="C760" i="5" s="1"/>
  <c r="G60" i="21"/>
  <c r="G760" i="5" s="1"/>
  <c r="H60" i="21"/>
  <c r="H760" i="5" s="1"/>
  <c r="A61" i="21"/>
  <c r="A761" i="5" s="1"/>
  <c r="J59" i="19"/>
  <c r="J559" i="5" s="1"/>
  <c r="F59" i="19"/>
  <c r="F559" i="5" s="1"/>
  <c r="B59" i="19"/>
  <c r="B559" i="5" s="1"/>
  <c r="M59" i="19"/>
  <c r="M559" i="5" s="1"/>
  <c r="I59" i="19"/>
  <c r="I559" i="5" s="1"/>
  <c r="E59" i="19"/>
  <c r="E559" i="5" s="1"/>
  <c r="L59" i="19"/>
  <c r="L559" i="5" s="1"/>
  <c r="D59" i="19"/>
  <c r="D559" i="5" s="1"/>
  <c r="K59" i="19"/>
  <c r="K559" i="5" s="1"/>
  <c r="C59" i="19"/>
  <c r="C559" i="5" s="1"/>
  <c r="H59" i="19"/>
  <c r="H559" i="5" s="1"/>
  <c r="G59" i="19"/>
  <c r="G559" i="5" s="1"/>
  <c r="A60" i="19"/>
  <c r="A560" i="5" s="1"/>
  <c r="K58" i="18"/>
  <c r="K458" i="5" s="1"/>
  <c r="G58" i="18"/>
  <c r="G458" i="5" s="1"/>
  <c r="C58" i="18"/>
  <c r="C458" i="5" s="1"/>
  <c r="J58" i="18"/>
  <c r="J458" i="5" s="1"/>
  <c r="F58" i="18"/>
  <c r="F458" i="5" s="1"/>
  <c r="B58" i="18"/>
  <c r="B458" i="5" s="1"/>
  <c r="I58" i="18"/>
  <c r="I458" i="5" s="1"/>
  <c r="H58" i="18"/>
  <c r="H458" i="5" s="1"/>
  <c r="M58" i="18"/>
  <c r="M458" i="5" s="1"/>
  <c r="E58" i="18"/>
  <c r="E458" i="5" s="1"/>
  <c r="L58" i="18"/>
  <c r="L458" i="5" s="1"/>
  <c r="D58" i="18"/>
  <c r="D458" i="5" s="1"/>
  <c r="A59" i="18"/>
  <c r="A459" i="5" s="1"/>
  <c r="J56" i="17"/>
  <c r="J356" i="5" s="1"/>
  <c r="F56" i="17"/>
  <c r="F356" i="5" s="1"/>
  <c r="B56" i="17"/>
  <c r="B356" i="5" s="1"/>
  <c r="M56" i="17"/>
  <c r="M356" i="5" s="1"/>
  <c r="I56" i="17"/>
  <c r="I356" i="5" s="1"/>
  <c r="E56" i="17"/>
  <c r="E356" i="5" s="1"/>
  <c r="L56" i="17"/>
  <c r="L356" i="5" s="1"/>
  <c r="D56" i="17"/>
  <c r="D356" i="5" s="1"/>
  <c r="K56" i="17"/>
  <c r="K356" i="5" s="1"/>
  <c r="C56" i="17"/>
  <c r="C356" i="5" s="1"/>
  <c r="H56" i="17"/>
  <c r="H356" i="5" s="1"/>
  <c r="G56" i="17"/>
  <c r="G356" i="5" s="1"/>
  <c r="A57" i="17"/>
  <c r="A357" i="5" s="1"/>
  <c r="K56" i="16"/>
  <c r="K256" i="5" s="1"/>
  <c r="G56" i="16"/>
  <c r="G256" i="5" s="1"/>
  <c r="C56" i="16"/>
  <c r="C256" i="5" s="1"/>
  <c r="J56" i="16"/>
  <c r="J256" i="5" s="1"/>
  <c r="F56" i="16"/>
  <c r="F256" i="5" s="1"/>
  <c r="B56" i="16"/>
  <c r="B256" i="5" s="1"/>
  <c r="M56" i="16"/>
  <c r="M256" i="5" s="1"/>
  <c r="E56" i="16"/>
  <c r="E256" i="5" s="1"/>
  <c r="L56" i="16"/>
  <c r="L256" i="5" s="1"/>
  <c r="D56" i="16"/>
  <c r="D256" i="5" s="1"/>
  <c r="H56" i="16"/>
  <c r="H256" i="5" s="1"/>
  <c r="I56" i="16"/>
  <c r="I256" i="5" s="1"/>
  <c r="A57" i="16"/>
  <c r="A257" i="5" s="1"/>
  <c r="J60" i="8"/>
  <c r="J160" i="5" s="1"/>
  <c r="F60" i="8"/>
  <c r="F160" i="5" s="1"/>
  <c r="B60" i="8"/>
  <c r="B160" i="5" s="1"/>
  <c r="M60" i="8"/>
  <c r="M160" i="5" s="1"/>
  <c r="I60" i="8"/>
  <c r="I160" i="5" s="1"/>
  <c r="E60" i="8"/>
  <c r="E160" i="5" s="1"/>
  <c r="H60" i="8"/>
  <c r="H160" i="5" s="1"/>
  <c r="L60" i="8"/>
  <c r="L160" i="5" s="1"/>
  <c r="D60" i="8"/>
  <c r="D160" i="5" s="1"/>
  <c r="G60" i="8"/>
  <c r="G160" i="5" s="1"/>
  <c r="C60" i="8"/>
  <c r="C160" i="5" s="1"/>
  <c r="K60" i="8"/>
  <c r="K160" i="5" s="1"/>
  <c r="A61" i="8"/>
  <c r="A161" i="5" s="1"/>
  <c r="M54" i="4"/>
  <c r="M54" i="5" s="1"/>
  <c r="K54" i="4"/>
  <c r="K54" i="5" s="1"/>
  <c r="J54" i="4"/>
  <c r="J54" i="5" s="1"/>
  <c r="I54" i="4"/>
  <c r="I54" i="5" s="1"/>
  <c r="A55" i="4"/>
  <c r="H54" i="4"/>
  <c r="H54" i="5" s="1"/>
  <c r="E54" i="4"/>
  <c r="E54" i="5" s="1"/>
  <c r="D54" i="4"/>
  <c r="D54" i="5" s="1"/>
  <c r="C54" i="4"/>
  <c r="C54" i="5" s="1"/>
  <c r="F54" i="4"/>
  <c r="F54" i="5" s="1"/>
  <c r="G54" i="4"/>
  <c r="G54" i="5" s="1"/>
  <c r="B54" i="4"/>
  <c r="B54" i="5" s="1"/>
  <c r="A658" i="5" l="1"/>
  <c r="I58" i="20"/>
  <c r="I658" i="5" s="1"/>
  <c r="D58" i="20"/>
  <c r="D658" i="5" s="1"/>
  <c r="C58" i="20"/>
  <c r="C658" i="5" s="1"/>
  <c r="E58" i="20"/>
  <c r="E658" i="5" s="1"/>
  <c r="G58" i="20"/>
  <c r="G658" i="5" s="1"/>
  <c r="J58" i="20"/>
  <c r="J658" i="5" s="1"/>
  <c r="M58" i="20"/>
  <c r="M658" i="5" s="1"/>
  <c r="F58" i="20"/>
  <c r="F658" i="5" s="1"/>
  <c r="B58" i="20"/>
  <c r="B658" i="5" s="1"/>
  <c r="L58" i="20"/>
  <c r="L658" i="5" s="1"/>
  <c r="H58" i="20"/>
  <c r="H658" i="5" s="1"/>
  <c r="K58" i="20"/>
  <c r="K658" i="5" s="1"/>
  <c r="A59" i="20"/>
  <c r="L55" i="4"/>
  <c r="L55" i="5" s="1"/>
  <c r="A55" i="5"/>
  <c r="J55" i="23"/>
  <c r="J955" i="5" s="1"/>
  <c r="F55" i="23"/>
  <c r="F955" i="5" s="1"/>
  <c r="B55" i="23"/>
  <c r="B955" i="5" s="1"/>
  <c r="M55" i="23"/>
  <c r="M955" i="5" s="1"/>
  <c r="I55" i="23"/>
  <c r="I955" i="5" s="1"/>
  <c r="E55" i="23"/>
  <c r="E955" i="5" s="1"/>
  <c r="H55" i="23"/>
  <c r="H955" i="5" s="1"/>
  <c r="G55" i="23"/>
  <c r="G955" i="5" s="1"/>
  <c r="L55" i="23"/>
  <c r="L955" i="5" s="1"/>
  <c r="D55" i="23"/>
  <c r="D955" i="5" s="1"/>
  <c r="K55" i="23"/>
  <c r="K955" i="5" s="1"/>
  <c r="C55" i="23"/>
  <c r="C955" i="5" s="1"/>
  <c r="A56" i="23"/>
  <c r="A956" i="5" s="1"/>
  <c r="J57" i="22"/>
  <c r="J857" i="5" s="1"/>
  <c r="F57" i="22"/>
  <c r="F857" i="5" s="1"/>
  <c r="B57" i="22"/>
  <c r="B857" i="5" s="1"/>
  <c r="L57" i="22"/>
  <c r="L857" i="5" s="1"/>
  <c r="G57" i="22"/>
  <c r="G857" i="5" s="1"/>
  <c r="K57" i="22"/>
  <c r="K857" i="5" s="1"/>
  <c r="E57" i="22"/>
  <c r="E857" i="5" s="1"/>
  <c r="D57" i="22"/>
  <c r="D857" i="5" s="1"/>
  <c r="M57" i="22"/>
  <c r="M857" i="5" s="1"/>
  <c r="C57" i="22"/>
  <c r="C857" i="5" s="1"/>
  <c r="I57" i="22"/>
  <c r="I857" i="5" s="1"/>
  <c r="H57" i="22"/>
  <c r="H857" i="5" s="1"/>
  <c r="A58" i="22"/>
  <c r="A858" i="5" s="1"/>
  <c r="M61" i="21"/>
  <c r="M761" i="5" s="1"/>
  <c r="I61" i="21"/>
  <c r="I761" i="5" s="1"/>
  <c r="E61" i="21"/>
  <c r="E761" i="5" s="1"/>
  <c r="L61" i="21"/>
  <c r="L761" i="5" s="1"/>
  <c r="H61" i="21"/>
  <c r="H761" i="5" s="1"/>
  <c r="D61" i="21"/>
  <c r="D761" i="5" s="1"/>
  <c r="G61" i="21"/>
  <c r="G761" i="5" s="1"/>
  <c r="F61" i="21"/>
  <c r="F761" i="5" s="1"/>
  <c r="B61" i="21"/>
  <c r="B761" i="5" s="1"/>
  <c r="J61" i="21"/>
  <c r="J761" i="5" s="1"/>
  <c r="K61" i="21"/>
  <c r="K761" i="5" s="1"/>
  <c r="C61" i="21"/>
  <c r="C761" i="5" s="1"/>
  <c r="A62" i="21"/>
  <c r="A762" i="5" s="1"/>
  <c r="M60" i="19"/>
  <c r="M560" i="5" s="1"/>
  <c r="I60" i="19"/>
  <c r="I560" i="5" s="1"/>
  <c r="E60" i="19"/>
  <c r="E560" i="5" s="1"/>
  <c r="L60" i="19"/>
  <c r="L560" i="5" s="1"/>
  <c r="H60" i="19"/>
  <c r="H560" i="5" s="1"/>
  <c r="D60" i="19"/>
  <c r="D560" i="5" s="1"/>
  <c r="G60" i="19"/>
  <c r="G560" i="5" s="1"/>
  <c r="K60" i="19"/>
  <c r="K560" i="5" s="1"/>
  <c r="C60" i="19"/>
  <c r="C560" i="5" s="1"/>
  <c r="F60" i="19"/>
  <c r="F560" i="5" s="1"/>
  <c r="J60" i="19"/>
  <c r="J560" i="5" s="1"/>
  <c r="B60" i="19"/>
  <c r="B560" i="5" s="1"/>
  <c r="A61" i="19"/>
  <c r="A561" i="5" s="1"/>
  <c r="J59" i="18"/>
  <c r="J459" i="5" s="1"/>
  <c r="F59" i="18"/>
  <c r="F459" i="5" s="1"/>
  <c r="B59" i="18"/>
  <c r="B459" i="5" s="1"/>
  <c r="M59" i="18"/>
  <c r="M459" i="5" s="1"/>
  <c r="I59" i="18"/>
  <c r="I459" i="5" s="1"/>
  <c r="E59" i="18"/>
  <c r="E459" i="5" s="1"/>
  <c r="L59" i="18"/>
  <c r="L459" i="5" s="1"/>
  <c r="D59" i="18"/>
  <c r="D459" i="5" s="1"/>
  <c r="K59" i="18"/>
  <c r="K459" i="5" s="1"/>
  <c r="C59" i="18"/>
  <c r="C459" i="5" s="1"/>
  <c r="G59" i="18"/>
  <c r="G459" i="5" s="1"/>
  <c r="H59" i="18"/>
  <c r="H459" i="5" s="1"/>
  <c r="A60" i="18"/>
  <c r="A460" i="5" s="1"/>
  <c r="M57" i="17"/>
  <c r="M357" i="5" s="1"/>
  <c r="I57" i="17"/>
  <c r="I357" i="5" s="1"/>
  <c r="E57" i="17"/>
  <c r="E357" i="5" s="1"/>
  <c r="L57" i="17"/>
  <c r="L357" i="5" s="1"/>
  <c r="H57" i="17"/>
  <c r="H357" i="5" s="1"/>
  <c r="D57" i="17"/>
  <c r="D357" i="5" s="1"/>
  <c r="G57" i="17"/>
  <c r="G357" i="5" s="1"/>
  <c r="K57" i="17"/>
  <c r="K357" i="5" s="1"/>
  <c r="C57" i="17"/>
  <c r="C357" i="5" s="1"/>
  <c r="F57" i="17"/>
  <c r="F357" i="5" s="1"/>
  <c r="J57" i="17"/>
  <c r="J357" i="5" s="1"/>
  <c r="B57" i="17"/>
  <c r="B357" i="5" s="1"/>
  <c r="A58" i="17"/>
  <c r="A358" i="5" s="1"/>
  <c r="J57" i="16"/>
  <c r="J257" i="5" s="1"/>
  <c r="F57" i="16"/>
  <c r="F257" i="5" s="1"/>
  <c r="B57" i="16"/>
  <c r="B257" i="5" s="1"/>
  <c r="M57" i="16"/>
  <c r="M257" i="5" s="1"/>
  <c r="I57" i="16"/>
  <c r="I257" i="5" s="1"/>
  <c r="E57" i="16"/>
  <c r="E257" i="5" s="1"/>
  <c r="H57" i="16"/>
  <c r="H257" i="5" s="1"/>
  <c r="G57" i="16"/>
  <c r="G257" i="5" s="1"/>
  <c r="K57" i="16"/>
  <c r="K257" i="5" s="1"/>
  <c r="C57" i="16"/>
  <c r="C257" i="5" s="1"/>
  <c r="D57" i="16"/>
  <c r="D257" i="5" s="1"/>
  <c r="L57" i="16"/>
  <c r="L257" i="5" s="1"/>
  <c r="A58" i="16"/>
  <c r="A258" i="5" s="1"/>
  <c r="M61" i="8"/>
  <c r="M161" i="5" s="1"/>
  <c r="I61" i="8"/>
  <c r="I161" i="5" s="1"/>
  <c r="E61" i="8"/>
  <c r="E161" i="5" s="1"/>
  <c r="L61" i="8"/>
  <c r="L161" i="5" s="1"/>
  <c r="H61" i="8"/>
  <c r="H161" i="5" s="1"/>
  <c r="D61" i="8"/>
  <c r="D161" i="5" s="1"/>
  <c r="K61" i="8"/>
  <c r="K161" i="5" s="1"/>
  <c r="C61" i="8"/>
  <c r="C161" i="5" s="1"/>
  <c r="G61" i="8"/>
  <c r="G161" i="5" s="1"/>
  <c r="J61" i="8"/>
  <c r="J161" i="5" s="1"/>
  <c r="B61" i="8"/>
  <c r="B161" i="5" s="1"/>
  <c r="F61" i="8"/>
  <c r="F161" i="5" s="1"/>
  <c r="A62" i="8"/>
  <c r="A162" i="5" s="1"/>
  <c r="K55" i="4"/>
  <c r="K55" i="5" s="1"/>
  <c r="J55" i="4"/>
  <c r="J55" i="5" s="1"/>
  <c r="M55" i="4"/>
  <c r="M55" i="5" s="1"/>
  <c r="I55" i="4"/>
  <c r="I55" i="5" s="1"/>
  <c r="A56" i="4"/>
  <c r="F55" i="4"/>
  <c r="F55" i="5" s="1"/>
  <c r="H55" i="4"/>
  <c r="H55" i="5" s="1"/>
  <c r="G55" i="4"/>
  <c r="G55" i="5" s="1"/>
  <c r="D55" i="4"/>
  <c r="D55" i="5" s="1"/>
  <c r="C55" i="4"/>
  <c r="C55" i="5" s="1"/>
  <c r="E55" i="4"/>
  <c r="E55" i="5" s="1"/>
  <c r="B55" i="4"/>
  <c r="B55" i="5" s="1"/>
  <c r="A659" i="5" l="1"/>
  <c r="G59" i="20"/>
  <c r="G659" i="5" s="1"/>
  <c r="J59" i="20"/>
  <c r="J659" i="5" s="1"/>
  <c r="B59" i="20"/>
  <c r="B659" i="5" s="1"/>
  <c r="C59" i="20"/>
  <c r="C659" i="5" s="1"/>
  <c r="E59" i="20"/>
  <c r="E659" i="5" s="1"/>
  <c r="I59" i="20"/>
  <c r="I659" i="5" s="1"/>
  <c r="L59" i="20"/>
  <c r="L659" i="5" s="1"/>
  <c r="D59" i="20"/>
  <c r="D659" i="5" s="1"/>
  <c r="H59" i="20"/>
  <c r="H659" i="5" s="1"/>
  <c r="K59" i="20"/>
  <c r="K659" i="5" s="1"/>
  <c r="F59" i="20"/>
  <c r="F659" i="5" s="1"/>
  <c r="M59" i="20"/>
  <c r="M659" i="5" s="1"/>
  <c r="A60" i="20"/>
  <c r="L56" i="4"/>
  <c r="L56" i="5" s="1"/>
  <c r="A56" i="5"/>
  <c r="M56" i="23"/>
  <c r="M956" i="5" s="1"/>
  <c r="I56" i="23"/>
  <c r="I956" i="5" s="1"/>
  <c r="E56" i="23"/>
  <c r="E956" i="5" s="1"/>
  <c r="L56" i="23"/>
  <c r="L956" i="5" s="1"/>
  <c r="H56" i="23"/>
  <c r="H956" i="5" s="1"/>
  <c r="D56" i="23"/>
  <c r="D956" i="5" s="1"/>
  <c r="K56" i="23"/>
  <c r="K956" i="5" s="1"/>
  <c r="C56" i="23"/>
  <c r="C956" i="5" s="1"/>
  <c r="J56" i="23"/>
  <c r="J956" i="5" s="1"/>
  <c r="B56" i="23"/>
  <c r="B956" i="5" s="1"/>
  <c r="G56" i="23"/>
  <c r="G956" i="5" s="1"/>
  <c r="F56" i="23"/>
  <c r="F956" i="5" s="1"/>
  <c r="A57" i="23"/>
  <c r="A957" i="5" s="1"/>
  <c r="M58" i="22"/>
  <c r="M858" i="5" s="1"/>
  <c r="I58" i="22"/>
  <c r="I858" i="5" s="1"/>
  <c r="E58" i="22"/>
  <c r="E858" i="5" s="1"/>
  <c r="J58" i="22"/>
  <c r="J858" i="5" s="1"/>
  <c r="D58" i="22"/>
  <c r="D858" i="5" s="1"/>
  <c r="H58" i="22"/>
  <c r="H858" i="5" s="1"/>
  <c r="C58" i="22"/>
  <c r="C858" i="5" s="1"/>
  <c r="L58" i="22"/>
  <c r="L858" i="5" s="1"/>
  <c r="B58" i="22"/>
  <c r="B858" i="5" s="1"/>
  <c r="K58" i="22"/>
  <c r="K858" i="5" s="1"/>
  <c r="G58" i="22"/>
  <c r="G858" i="5" s="1"/>
  <c r="F58" i="22"/>
  <c r="F858" i="5" s="1"/>
  <c r="A59" i="22"/>
  <c r="A859" i="5" s="1"/>
  <c r="L62" i="21"/>
  <c r="L762" i="5" s="1"/>
  <c r="H62" i="21"/>
  <c r="H762" i="5" s="1"/>
  <c r="D62" i="21"/>
  <c r="D762" i="5" s="1"/>
  <c r="K62" i="21"/>
  <c r="K762" i="5" s="1"/>
  <c r="J62" i="21"/>
  <c r="J762" i="5" s="1"/>
  <c r="E62" i="21"/>
  <c r="E762" i="5" s="1"/>
  <c r="I62" i="21"/>
  <c r="I762" i="5" s="1"/>
  <c r="C62" i="21"/>
  <c r="C762" i="5" s="1"/>
  <c r="B62" i="21"/>
  <c r="B762" i="5" s="1"/>
  <c r="M62" i="21"/>
  <c r="M762" i="5" s="1"/>
  <c r="F62" i="21"/>
  <c r="F762" i="5" s="1"/>
  <c r="G62" i="21"/>
  <c r="G762" i="5" s="1"/>
  <c r="A63" i="21"/>
  <c r="A763" i="5" s="1"/>
  <c r="M61" i="19"/>
  <c r="M561" i="5" s="1"/>
  <c r="L61" i="19"/>
  <c r="L561" i="5" s="1"/>
  <c r="H61" i="19"/>
  <c r="H561" i="5" s="1"/>
  <c r="D61" i="19"/>
  <c r="D561" i="5" s="1"/>
  <c r="K61" i="19"/>
  <c r="K561" i="5" s="1"/>
  <c r="G61" i="19"/>
  <c r="G561" i="5" s="1"/>
  <c r="C61" i="19"/>
  <c r="C561" i="5" s="1"/>
  <c r="J61" i="19"/>
  <c r="J561" i="5" s="1"/>
  <c r="B61" i="19"/>
  <c r="B561" i="5" s="1"/>
  <c r="F61" i="19"/>
  <c r="F561" i="5" s="1"/>
  <c r="I61" i="19"/>
  <c r="I561" i="5" s="1"/>
  <c r="E61" i="19"/>
  <c r="E561" i="5" s="1"/>
  <c r="A62" i="19"/>
  <c r="A562" i="5" s="1"/>
  <c r="M60" i="18"/>
  <c r="M460" i="5" s="1"/>
  <c r="I60" i="18"/>
  <c r="I460" i="5" s="1"/>
  <c r="E60" i="18"/>
  <c r="E460" i="5" s="1"/>
  <c r="L60" i="18"/>
  <c r="L460" i="5" s="1"/>
  <c r="H60" i="18"/>
  <c r="H460" i="5" s="1"/>
  <c r="D60" i="18"/>
  <c r="D460" i="5" s="1"/>
  <c r="G60" i="18"/>
  <c r="G460" i="5" s="1"/>
  <c r="F60" i="18"/>
  <c r="F460" i="5" s="1"/>
  <c r="C60" i="18"/>
  <c r="C460" i="5" s="1"/>
  <c r="K60" i="18"/>
  <c r="K460" i="5" s="1"/>
  <c r="B60" i="18"/>
  <c r="B460" i="5" s="1"/>
  <c r="J60" i="18"/>
  <c r="J460" i="5" s="1"/>
  <c r="A61" i="18"/>
  <c r="A461" i="5" s="1"/>
  <c r="L58" i="17"/>
  <c r="L358" i="5" s="1"/>
  <c r="H58" i="17"/>
  <c r="H358" i="5" s="1"/>
  <c r="D58" i="17"/>
  <c r="D358" i="5" s="1"/>
  <c r="K58" i="17"/>
  <c r="K358" i="5" s="1"/>
  <c r="G58" i="17"/>
  <c r="G358" i="5" s="1"/>
  <c r="C58" i="17"/>
  <c r="C358" i="5" s="1"/>
  <c r="J58" i="17"/>
  <c r="J358" i="5" s="1"/>
  <c r="B58" i="17"/>
  <c r="B358" i="5" s="1"/>
  <c r="F58" i="17"/>
  <c r="F358" i="5" s="1"/>
  <c r="I58" i="17"/>
  <c r="I358" i="5" s="1"/>
  <c r="M58" i="17"/>
  <c r="M358" i="5" s="1"/>
  <c r="E58" i="17"/>
  <c r="E358" i="5" s="1"/>
  <c r="A59" i="17"/>
  <c r="A359" i="5" s="1"/>
  <c r="M58" i="16"/>
  <c r="M258" i="5" s="1"/>
  <c r="I58" i="16"/>
  <c r="I258" i="5" s="1"/>
  <c r="E58" i="16"/>
  <c r="E258" i="5" s="1"/>
  <c r="L58" i="16"/>
  <c r="L258" i="5" s="1"/>
  <c r="H58" i="16"/>
  <c r="H258" i="5" s="1"/>
  <c r="D58" i="16"/>
  <c r="D258" i="5" s="1"/>
  <c r="K58" i="16"/>
  <c r="K258" i="5" s="1"/>
  <c r="C58" i="16"/>
  <c r="C258" i="5" s="1"/>
  <c r="J58" i="16"/>
  <c r="J258" i="5" s="1"/>
  <c r="B58" i="16"/>
  <c r="B258" i="5" s="1"/>
  <c r="G58" i="16"/>
  <c r="G258" i="5" s="1"/>
  <c r="F58" i="16"/>
  <c r="F258" i="5" s="1"/>
  <c r="A59" i="16"/>
  <c r="A259" i="5" s="1"/>
  <c r="L62" i="8"/>
  <c r="L162" i="5" s="1"/>
  <c r="H62" i="8"/>
  <c r="H162" i="5" s="1"/>
  <c r="D62" i="8"/>
  <c r="D162" i="5" s="1"/>
  <c r="J62" i="8"/>
  <c r="J162" i="5" s="1"/>
  <c r="E62" i="8"/>
  <c r="E162" i="5" s="1"/>
  <c r="I62" i="8"/>
  <c r="I162" i="5" s="1"/>
  <c r="C62" i="8"/>
  <c r="C162" i="5" s="1"/>
  <c r="G62" i="8"/>
  <c r="G162" i="5" s="1"/>
  <c r="M62" i="8"/>
  <c r="M162" i="5" s="1"/>
  <c r="B62" i="8"/>
  <c r="B162" i="5" s="1"/>
  <c r="F62" i="8"/>
  <c r="F162" i="5" s="1"/>
  <c r="K62" i="8"/>
  <c r="K162" i="5" s="1"/>
  <c r="A63" i="8"/>
  <c r="A163" i="5" s="1"/>
  <c r="M56" i="4"/>
  <c r="M56" i="5" s="1"/>
  <c r="K56" i="4"/>
  <c r="K56" i="5" s="1"/>
  <c r="J56" i="4"/>
  <c r="J56" i="5" s="1"/>
  <c r="I56" i="4"/>
  <c r="I56" i="5" s="1"/>
  <c r="A57" i="4"/>
  <c r="G56" i="4"/>
  <c r="G56" i="5" s="1"/>
  <c r="H56" i="4"/>
  <c r="H56" i="5" s="1"/>
  <c r="D56" i="4"/>
  <c r="D56" i="5" s="1"/>
  <c r="B56" i="4"/>
  <c r="B56" i="5" s="1"/>
  <c r="E56" i="4"/>
  <c r="E56" i="5" s="1"/>
  <c r="C56" i="4"/>
  <c r="C56" i="5" s="1"/>
  <c r="F56" i="4"/>
  <c r="F56" i="5" s="1"/>
  <c r="A660" i="5" l="1"/>
  <c r="F60" i="20"/>
  <c r="F660" i="5" s="1"/>
  <c r="M60" i="20"/>
  <c r="M660" i="5" s="1"/>
  <c r="K60" i="20"/>
  <c r="K660" i="5" s="1"/>
  <c r="B60" i="20"/>
  <c r="B660" i="5" s="1"/>
  <c r="H60" i="20"/>
  <c r="H660" i="5" s="1"/>
  <c r="G60" i="20"/>
  <c r="G660" i="5" s="1"/>
  <c r="I60" i="20"/>
  <c r="I660" i="5" s="1"/>
  <c r="C60" i="20"/>
  <c r="C660" i="5" s="1"/>
  <c r="E60" i="20"/>
  <c r="E660" i="5" s="1"/>
  <c r="J60" i="20"/>
  <c r="J660" i="5" s="1"/>
  <c r="D60" i="20"/>
  <c r="D660" i="5" s="1"/>
  <c r="L60" i="20"/>
  <c r="L660" i="5" s="1"/>
  <c r="A61" i="20"/>
  <c r="L57" i="4"/>
  <c r="L57" i="5" s="1"/>
  <c r="A57" i="5"/>
  <c r="L57" i="23"/>
  <c r="L957" i="5" s="1"/>
  <c r="H57" i="23"/>
  <c r="H957" i="5" s="1"/>
  <c r="D57" i="23"/>
  <c r="D957" i="5" s="1"/>
  <c r="K57" i="23"/>
  <c r="K957" i="5" s="1"/>
  <c r="G57" i="23"/>
  <c r="G957" i="5" s="1"/>
  <c r="C57" i="23"/>
  <c r="C957" i="5" s="1"/>
  <c r="F57" i="23"/>
  <c r="F957" i="5" s="1"/>
  <c r="M57" i="23"/>
  <c r="M957" i="5" s="1"/>
  <c r="E57" i="23"/>
  <c r="E957" i="5" s="1"/>
  <c r="J57" i="23"/>
  <c r="J957" i="5" s="1"/>
  <c r="B57" i="23"/>
  <c r="B957" i="5" s="1"/>
  <c r="I57" i="23"/>
  <c r="I957" i="5" s="1"/>
  <c r="A58" i="23"/>
  <c r="A958" i="5" s="1"/>
  <c r="L59" i="22"/>
  <c r="L859" i="5" s="1"/>
  <c r="H59" i="22"/>
  <c r="H859" i="5" s="1"/>
  <c r="D59" i="22"/>
  <c r="D859" i="5" s="1"/>
  <c r="M59" i="22"/>
  <c r="M859" i="5" s="1"/>
  <c r="G59" i="22"/>
  <c r="G859" i="5" s="1"/>
  <c r="B59" i="22"/>
  <c r="B859" i="5" s="1"/>
  <c r="K59" i="22"/>
  <c r="K859" i="5" s="1"/>
  <c r="F59" i="22"/>
  <c r="F859" i="5" s="1"/>
  <c r="J59" i="22"/>
  <c r="J859" i="5" s="1"/>
  <c r="I59" i="22"/>
  <c r="I859" i="5" s="1"/>
  <c r="E59" i="22"/>
  <c r="E859" i="5" s="1"/>
  <c r="C59" i="22"/>
  <c r="C859" i="5" s="1"/>
  <c r="A60" i="22"/>
  <c r="A860" i="5" s="1"/>
  <c r="K63" i="21"/>
  <c r="K763" i="5" s="1"/>
  <c r="G63" i="21"/>
  <c r="G763" i="5" s="1"/>
  <c r="C63" i="21"/>
  <c r="C763" i="5" s="1"/>
  <c r="J63" i="21"/>
  <c r="J763" i="5" s="1"/>
  <c r="F63" i="21"/>
  <c r="F763" i="5" s="1"/>
  <c r="B63" i="21"/>
  <c r="B763" i="5" s="1"/>
  <c r="M63" i="21"/>
  <c r="M763" i="5" s="1"/>
  <c r="E63" i="21"/>
  <c r="E763" i="5" s="1"/>
  <c r="L63" i="21"/>
  <c r="L763" i="5" s="1"/>
  <c r="D63" i="21"/>
  <c r="D763" i="5" s="1"/>
  <c r="H63" i="21"/>
  <c r="H763" i="5" s="1"/>
  <c r="I63" i="21"/>
  <c r="I763" i="5" s="1"/>
  <c r="A64" i="21"/>
  <c r="A764" i="5" s="1"/>
  <c r="M62" i="19"/>
  <c r="M562" i="5" s="1"/>
  <c r="I62" i="19"/>
  <c r="I562" i="5" s="1"/>
  <c r="E62" i="19"/>
  <c r="E562" i="5" s="1"/>
  <c r="L62" i="19"/>
  <c r="L562" i="5" s="1"/>
  <c r="H62" i="19"/>
  <c r="H562" i="5" s="1"/>
  <c r="D62" i="19"/>
  <c r="D562" i="5" s="1"/>
  <c r="G62" i="19"/>
  <c r="G562" i="5" s="1"/>
  <c r="F62" i="19"/>
  <c r="F562" i="5" s="1"/>
  <c r="K62" i="19"/>
  <c r="K562" i="5" s="1"/>
  <c r="C62" i="19"/>
  <c r="C562" i="5" s="1"/>
  <c r="J62" i="19"/>
  <c r="J562" i="5" s="1"/>
  <c r="B62" i="19"/>
  <c r="B562" i="5" s="1"/>
  <c r="A63" i="19"/>
  <c r="A563" i="5" s="1"/>
  <c r="M61" i="18"/>
  <c r="M461" i="5" s="1"/>
  <c r="L61" i="18"/>
  <c r="L461" i="5" s="1"/>
  <c r="H61" i="18"/>
  <c r="H461" i="5" s="1"/>
  <c r="D61" i="18"/>
  <c r="D461" i="5" s="1"/>
  <c r="K61" i="18"/>
  <c r="K461" i="5" s="1"/>
  <c r="G61" i="18"/>
  <c r="G461" i="5" s="1"/>
  <c r="C61" i="18"/>
  <c r="C461" i="5" s="1"/>
  <c r="J61" i="18"/>
  <c r="J461" i="5" s="1"/>
  <c r="B61" i="18"/>
  <c r="B461" i="5" s="1"/>
  <c r="F61" i="18"/>
  <c r="F461" i="5" s="1"/>
  <c r="I61" i="18"/>
  <c r="I461" i="5" s="1"/>
  <c r="E61" i="18"/>
  <c r="E461" i="5" s="1"/>
  <c r="A62" i="18"/>
  <c r="A462" i="5" s="1"/>
  <c r="K59" i="17"/>
  <c r="K359" i="5" s="1"/>
  <c r="G59" i="17"/>
  <c r="G359" i="5" s="1"/>
  <c r="C59" i="17"/>
  <c r="C359" i="5" s="1"/>
  <c r="J59" i="17"/>
  <c r="J359" i="5" s="1"/>
  <c r="F59" i="17"/>
  <c r="F359" i="5" s="1"/>
  <c r="B59" i="17"/>
  <c r="B359" i="5" s="1"/>
  <c r="M59" i="17"/>
  <c r="M359" i="5" s="1"/>
  <c r="E59" i="17"/>
  <c r="E359" i="5" s="1"/>
  <c r="L59" i="17"/>
  <c r="L359" i="5" s="1"/>
  <c r="D59" i="17"/>
  <c r="D359" i="5" s="1"/>
  <c r="I59" i="17"/>
  <c r="I359" i="5" s="1"/>
  <c r="H59" i="17"/>
  <c r="H359" i="5" s="1"/>
  <c r="A60" i="17"/>
  <c r="A360" i="5" s="1"/>
  <c r="L59" i="16"/>
  <c r="L259" i="5" s="1"/>
  <c r="H59" i="16"/>
  <c r="H259" i="5" s="1"/>
  <c r="D59" i="16"/>
  <c r="D259" i="5" s="1"/>
  <c r="K59" i="16"/>
  <c r="K259" i="5" s="1"/>
  <c r="G59" i="16"/>
  <c r="G259" i="5" s="1"/>
  <c r="C59" i="16"/>
  <c r="C259" i="5" s="1"/>
  <c r="F59" i="16"/>
  <c r="F259" i="5" s="1"/>
  <c r="M59" i="16"/>
  <c r="M259" i="5" s="1"/>
  <c r="E59" i="16"/>
  <c r="E259" i="5" s="1"/>
  <c r="I59" i="16"/>
  <c r="I259" i="5" s="1"/>
  <c r="B59" i="16"/>
  <c r="B259" i="5" s="1"/>
  <c r="J59" i="16"/>
  <c r="J259" i="5" s="1"/>
  <c r="A60" i="16"/>
  <c r="A260" i="5" s="1"/>
  <c r="K63" i="8"/>
  <c r="K163" i="5" s="1"/>
  <c r="G63" i="8"/>
  <c r="G163" i="5" s="1"/>
  <c r="C63" i="8"/>
  <c r="C163" i="5" s="1"/>
  <c r="M63" i="8"/>
  <c r="M163" i="5" s="1"/>
  <c r="H63" i="8"/>
  <c r="H163" i="5" s="1"/>
  <c r="B63" i="8"/>
  <c r="B163" i="5" s="1"/>
  <c r="L63" i="8"/>
  <c r="L163" i="5" s="1"/>
  <c r="F63" i="8"/>
  <c r="F163" i="5" s="1"/>
  <c r="E63" i="8"/>
  <c r="E163" i="5" s="1"/>
  <c r="J63" i="8"/>
  <c r="J163" i="5" s="1"/>
  <c r="D63" i="8"/>
  <c r="D163" i="5" s="1"/>
  <c r="I63" i="8"/>
  <c r="I163" i="5" s="1"/>
  <c r="A64" i="8"/>
  <c r="A164" i="5" s="1"/>
  <c r="K57" i="4"/>
  <c r="K57" i="5" s="1"/>
  <c r="J57" i="4"/>
  <c r="J57" i="5" s="1"/>
  <c r="M57" i="4"/>
  <c r="M57" i="5" s="1"/>
  <c r="I57" i="4"/>
  <c r="I57" i="5" s="1"/>
  <c r="A58" i="4"/>
  <c r="E57" i="4"/>
  <c r="E57" i="5" s="1"/>
  <c r="F57" i="4"/>
  <c r="F57" i="5" s="1"/>
  <c r="H57" i="4"/>
  <c r="H57" i="5" s="1"/>
  <c r="G57" i="4"/>
  <c r="G57" i="5" s="1"/>
  <c r="D57" i="4"/>
  <c r="D57" i="5" s="1"/>
  <c r="B57" i="4"/>
  <c r="B57" i="5" s="1"/>
  <c r="C57" i="4"/>
  <c r="C57" i="5" s="1"/>
  <c r="A661" i="5" l="1"/>
  <c r="I61" i="20"/>
  <c r="I661" i="5" s="1"/>
  <c r="B61" i="20"/>
  <c r="B661" i="5" s="1"/>
  <c r="H61" i="20"/>
  <c r="H661" i="5" s="1"/>
  <c r="E61" i="20"/>
  <c r="E661" i="5" s="1"/>
  <c r="K61" i="20"/>
  <c r="K661" i="5" s="1"/>
  <c r="D61" i="20"/>
  <c r="D661" i="5" s="1"/>
  <c r="L61" i="20"/>
  <c r="L661" i="5" s="1"/>
  <c r="F61" i="20"/>
  <c r="F661" i="5" s="1"/>
  <c r="C61" i="20"/>
  <c r="C661" i="5" s="1"/>
  <c r="M61" i="20"/>
  <c r="M661" i="5" s="1"/>
  <c r="G61" i="20"/>
  <c r="G661" i="5" s="1"/>
  <c r="J61" i="20"/>
  <c r="J661" i="5" s="1"/>
  <c r="A62" i="20"/>
  <c r="L58" i="4"/>
  <c r="L58" i="5" s="1"/>
  <c r="A58" i="5"/>
  <c r="K58" i="23"/>
  <c r="K958" i="5" s="1"/>
  <c r="G58" i="23"/>
  <c r="G958" i="5" s="1"/>
  <c r="C58" i="23"/>
  <c r="C958" i="5" s="1"/>
  <c r="J58" i="23"/>
  <c r="J958" i="5" s="1"/>
  <c r="F58" i="23"/>
  <c r="F958" i="5" s="1"/>
  <c r="B58" i="23"/>
  <c r="B958" i="5" s="1"/>
  <c r="I58" i="23"/>
  <c r="I958" i="5" s="1"/>
  <c r="H58" i="23"/>
  <c r="H958" i="5" s="1"/>
  <c r="M58" i="23"/>
  <c r="M958" i="5" s="1"/>
  <c r="E58" i="23"/>
  <c r="E958" i="5" s="1"/>
  <c r="D58" i="23"/>
  <c r="D958" i="5" s="1"/>
  <c r="L58" i="23"/>
  <c r="L958" i="5" s="1"/>
  <c r="A59" i="23"/>
  <c r="A959" i="5" s="1"/>
  <c r="K60" i="22"/>
  <c r="K860" i="5" s="1"/>
  <c r="G60" i="22"/>
  <c r="G860" i="5" s="1"/>
  <c r="C60" i="22"/>
  <c r="C860" i="5" s="1"/>
  <c r="J60" i="22"/>
  <c r="J860" i="5" s="1"/>
  <c r="E60" i="22"/>
  <c r="E860" i="5" s="1"/>
  <c r="I60" i="22"/>
  <c r="I860" i="5" s="1"/>
  <c r="D60" i="22"/>
  <c r="D860" i="5" s="1"/>
  <c r="H60" i="22"/>
  <c r="H860" i="5" s="1"/>
  <c r="F60" i="22"/>
  <c r="F860" i="5" s="1"/>
  <c r="M60" i="22"/>
  <c r="M860" i="5" s="1"/>
  <c r="B60" i="22"/>
  <c r="B860" i="5" s="1"/>
  <c r="L60" i="22"/>
  <c r="L860" i="5" s="1"/>
  <c r="A61" i="22"/>
  <c r="A861" i="5" s="1"/>
  <c r="J64" i="21"/>
  <c r="J764" i="5" s="1"/>
  <c r="F64" i="21"/>
  <c r="F764" i="5" s="1"/>
  <c r="B64" i="21"/>
  <c r="B764" i="5" s="1"/>
  <c r="M64" i="21"/>
  <c r="M764" i="5" s="1"/>
  <c r="I64" i="21"/>
  <c r="I764" i="5" s="1"/>
  <c r="E64" i="21"/>
  <c r="E764" i="5" s="1"/>
  <c r="H64" i="21"/>
  <c r="H764" i="5" s="1"/>
  <c r="G64" i="21"/>
  <c r="G764" i="5" s="1"/>
  <c r="D64" i="21"/>
  <c r="D764" i="5" s="1"/>
  <c r="C64" i="21"/>
  <c r="C764" i="5" s="1"/>
  <c r="K64" i="21"/>
  <c r="K764" i="5" s="1"/>
  <c r="L64" i="21"/>
  <c r="L764" i="5" s="1"/>
  <c r="A65" i="21"/>
  <c r="A765" i="5" s="1"/>
  <c r="L63" i="19"/>
  <c r="L563" i="5" s="1"/>
  <c r="H63" i="19"/>
  <c r="H563" i="5" s="1"/>
  <c r="D63" i="19"/>
  <c r="D563" i="5" s="1"/>
  <c r="K63" i="19"/>
  <c r="K563" i="5" s="1"/>
  <c r="G63" i="19"/>
  <c r="G563" i="5" s="1"/>
  <c r="C63" i="19"/>
  <c r="C563" i="5" s="1"/>
  <c r="J63" i="19"/>
  <c r="J563" i="5" s="1"/>
  <c r="B63" i="19"/>
  <c r="B563" i="5" s="1"/>
  <c r="I63" i="19"/>
  <c r="I563" i="5" s="1"/>
  <c r="F63" i="19"/>
  <c r="F563" i="5" s="1"/>
  <c r="M63" i="19"/>
  <c r="M563" i="5" s="1"/>
  <c r="E63" i="19"/>
  <c r="E563" i="5" s="1"/>
  <c r="A64" i="19"/>
  <c r="A564" i="5" s="1"/>
  <c r="M62" i="18"/>
  <c r="M462" i="5" s="1"/>
  <c r="I62" i="18"/>
  <c r="I462" i="5" s="1"/>
  <c r="E62" i="18"/>
  <c r="E462" i="5" s="1"/>
  <c r="L62" i="18"/>
  <c r="L462" i="5" s="1"/>
  <c r="H62" i="18"/>
  <c r="H462" i="5" s="1"/>
  <c r="D62" i="18"/>
  <c r="D462" i="5" s="1"/>
  <c r="G62" i="18"/>
  <c r="G462" i="5" s="1"/>
  <c r="F62" i="18"/>
  <c r="F462" i="5" s="1"/>
  <c r="K62" i="18"/>
  <c r="K462" i="5" s="1"/>
  <c r="C62" i="18"/>
  <c r="C462" i="5" s="1"/>
  <c r="J62" i="18"/>
  <c r="J462" i="5" s="1"/>
  <c r="B62" i="18"/>
  <c r="B462" i="5" s="1"/>
  <c r="A63" i="18"/>
  <c r="A463" i="5" s="1"/>
  <c r="J60" i="17"/>
  <c r="J360" i="5" s="1"/>
  <c r="F60" i="17"/>
  <c r="F360" i="5" s="1"/>
  <c r="B60" i="17"/>
  <c r="B360" i="5" s="1"/>
  <c r="M60" i="17"/>
  <c r="M360" i="5" s="1"/>
  <c r="I60" i="17"/>
  <c r="I360" i="5" s="1"/>
  <c r="E60" i="17"/>
  <c r="E360" i="5" s="1"/>
  <c r="H60" i="17"/>
  <c r="H360" i="5" s="1"/>
  <c r="G60" i="17"/>
  <c r="G360" i="5" s="1"/>
  <c r="L60" i="17"/>
  <c r="L360" i="5" s="1"/>
  <c r="D60" i="17"/>
  <c r="D360" i="5" s="1"/>
  <c r="C60" i="17"/>
  <c r="C360" i="5" s="1"/>
  <c r="K60" i="17"/>
  <c r="K360" i="5" s="1"/>
  <c r="A61" i="17"/>
  <c r="A361" i="5" s="1"/>
  <c r="K60" i="16"/>
  <c r="K260" i="5" s="1"/>
  <c r="G60" i="16"/>
  <c r="G260" i="5" s="1"/>
  <c r="C60" i="16"/>
  <c r="C260" i="5" s="1"/>
  <c r="J60" i="16"/>
  <c r="J260" i="5" s="1"/>
  <c r="F60" i="16"/>
  <c r="F260" i="5" s="1"/>
  <c r="B60" i="16"/>
  <c r="B260" i="5" s="1"/>
  <c r="I60" i="16"/>
  <c r="I260" i="5" s="1"/>
  <c r="H60" i="16"/>
  <c r="H260" i="5" s="1"/>
  <c r="M60" i="16"/>
  <c r="M260" i="5" s="1"/>
  <c r="D60" i="16"/>
  <c r="D260" i="5" s="1"/>
  <c r="L60" i="16"/>
  <c r="L260" i="5" s="1"/>
  <c r="E60" i="16"/>
  <c r="E260" i="5" s="1"/>
  <c r="A61" i="16"/>
  <c r="A261" i="5" s="1"/>
  <c r="J64" i="8"/>
  <c r="J164" i="5" s="1"/>
  <c r="F64" i="8"/>
  <c r="F164" i="5" s="1"/>
  <c r="B64" i="8"/>
  <c r="B164" i="5" s="1"/>
  <c r="M64" i="8"/>
  <c r="M164" i="5" s="1"/>
  <c r="I64" i="8"/>
  <c r="I164" i="5" s="1"/>
  <c r="E64" i="8"/>
  <c r="E164" i="5" s="1"/>
  <c r="H64" i="8"/>
  <c r="H164" i="5" s="1"/>
  <c r="G64" i="8"/>
  <c r="G164" i="5" s="1"/>
  <c r="D64" i="8"/>
  <c r="D164" i="5" s="1"/>
  <c r="L64" i="8"/>
  <c r="L164" i="5" s="1"/>
  <c r="C64" i="8"/>
  <c r="C164" i="5" s="1"/>
  <c r="K64" i="8"/>
  <c r="K164" i="5" s="1"/>
  <c r="A65" i="8"/>
  <c r="A165" i="5" s="1"/>
  <c r="M58" i="4"/>
  <c r="M58" i="5" s="1"/>
  <c r="K58" i="4"/>
  <c r="K58" i="5" s="1"/>
  <c r="J58" i="4"/>
  <c r="J58" i="5" s="1"/>
  <c r="I58" i="4"/>
  <c r="I58" i="5" s="1"/>
  <c r="A59" i="4"/>
  <c r="H58" i="4"/>
  <c r="H58" i="5" s="1"/>
  <c r="E58" i="4"/>
  <c r="E58" i="5" s="1"/>
  <c r="D58" i="4"/>
  <c r="D58" i="5" s="1"/>
  <c r="C58" i="4"/>
  <c r="C58" i="5" s="1"/>
  <c r="F58" i="4"/>
  <c r="F58" i="5" s="1"/>
  <c r="B58" i="4"/>
  <c r="B58" i="5" s="1"/>
  <c r="G58" i="4"/>
  <c r="G58" i="5" s="1"/>
  <c r="A662" i="5" l="1"/>
  <c r="I62" i="20"/>
  <c r="I662" i="5" s="1"/>
  <c r="D62" i="20"/>
  <c r="D662" i="5" s="1"/>
  <c r="J62" i="20"/>
  <c r="J662" i="5" s="1"/>
  <c r="E62" i="20"/>
  <c r="E662" i="5" s="1"/>
  <c r="G62" i="20"/>
  <c r="G662" i="5" s="1"/>
  <c r="C62" i="20"/>
  <c r="C662" i="5" s="1"/>
  <c r="L62" i="20"/>
  <c r="L662" i="5" s="1"/>
  <c r="F62" i="20"/>
  <c r="F662" i="5" s="1"/>
  <c r="B62" i="20"/>
  <c r="B662" i="5" s="1"/>
  <c r="M62" i="20"/>
  <c r="M662" i="5" s="1"/>
  <c r="H62" i="20"/>
  <c r="H662" i="5" s="1"/>
  <c r="K62" i="20"/>
  <c r="K662" i="5" s="1"/>
  <c r="A63" i="20"/>
  <c r="L59" i="4"/>
  <c r="L59" i="5" s="1"/>
  <c r="A59" i="5"/>
  <c r="J59" i="23"/>
  <c r="J959" i="5" s="1"/>
  <c r="F59" i="23"/>
  <c r="F959" i="5" s="1"/>
  <c r="B59" i="23"/>
  <c r="B959" i="5" s="1"/>
  <c r="M59" i="23"/>
  <c r="M959" i="5" s="1"/>
  <c r="I59" i="23"/>
  <c r="I959" i="5" s="1"/>
  <c r="E59" i="23"/>
  <c r="E959" i="5" s="1"/>
  <c r="L59" i="23"/>
  <c r="L959" i="5" s="1"/>
  <c r="D59" i="23"/>
  <c r="D959" i="5" s="1"/>
  <c r="K59" i="23"/>
  <c r="K959" i="5" s="1"/>
  <c r="C59" i="23"/>
  <c r="C959" i="5" s="1"/>
  <c r="H59" i="23"/>
  <c r="H959" i="5" s="1"/>
  <c r="G59" i="23"/>
  <c r="G959" i="5" s="1"/>
  <c r="A60" i="23"/>
  <c r="A960" i="5" s="1"/>
  <c r="J61" i="22"/>
  <c r="J861" i="5" s="1"/>
  <c r="F61" i="22"/>
  <c r="F861" i="5" s="1"/>
  <c r="B61" i="22"/>
  <c r="B861" i="5" s="1"/>
  <c r="M61" i="22"/>
  <c r="M861" i="5" s="1"/>
  <c r="H61" i="22"/>
  <c r="H861" i="5" s="1"/>
  <c r="C61" i="22"/>
  <c r="C861" i="5" s="1"/>
  <c r="L61" i="22"/>
  <c r="L861" i="5" s="1"/>
  <c r="G61" i="22"/>
  <c r="G861" i="5" s="1"/>
  <c r="E61" i="22"/>
  <c r="E861" i="5" s="1"/>
  <c r="D61" i="22"/>
  <c r="D861" i="5" s="1"/>
  <c r="K61" i="22"/>
  <c r="K861" i="5" s="1"/>
  <c r="I61" i="22"/>
  <c r="I861" i="5" s="1"/>
  <c r="A62" i="22"/>
  <c r="A862" i="5" s="1"/>
  <c r="M65" i="21"/>
  <c r="M765" i="5" s="1"/>
  <c r="I65" i="21"/>
  <c r="I765" i="5" s="1"/>
  <c r="E65" i="21"/>
  <c r="E765" i="5" s="1"/>
  <c r="L65" i="21"/>
  <c r="L765" i="5" s="1"/>
  <c r="H65" i="21"/>
  <c r="H765" i="5" s="1"/>
  <c r="D65" i="21"/>
  <c r="D765" i="5" s="1"/>
  <c r="K65" i="21"/>
  <c r="K765" i="5" s="1"/>
  <c r="C65" i="21"/>
  <c r="C765" i="5" s="1"/>
  <c r="J65" i="21"/>
  <c r="J765" i="5" s="1"/>
  <c r="B65" i="21"/>
  <c r="B765" i="5" s="1"/>
  <c r="G65" i="21"/>
  <c r="G765" i="5" s="1"/>
  <c r="F65" i="21"/>
  <c r="F765" i="5" s="1"/>
  <c r="A66" i="21"/>
  <c r="A766" i="5" s="1"/>
  <c r="K64" i="19"/>
  <c r="K564" i="5" s="1"/>
  <c r="G64" i="19"/>
  <c r="G564" i="5" s="1"/>
  <c r="C64" i="19"/>
  <c r="C564" i="5" s="1"/>
  <c r="J64" i="19"/>
  <c r="J564" i="5" s="1"/>
  <c r="F64" i="19"/>
  <c r="F564" i="5" s="1"/>
  <c r="B64" i="19"/>
  <c r="B564" i="5" s="1"/>
  <c r="M64" i="19"/>
  <c r="M564" i="5" s="1"/>
  <c r="E64" i="19"/>
  <c r="E564" i="5" s="1"/>
  <c r="L64" i="19"/>
  <c r="L564" i="5" s="1"/>
  <c r="D64" i="19"/>
  <c r="D564" i="5" s="1"/>
  <c r="I64" i="19"/>
  <c r="I564" i="5" s="1"/>
  <c r="H64" i="19"/>
  <c r="H564" i="5" s="1"/>
  <c r="A65" i="19"/>
  <c r="A565" i="5" s="1"/>
  <c r="L63" i="18"/>
  <c r="L463" i="5" s="1"/>
  <c r="H63" i="18"/>
  <c r="H463" i="5" s="1"/>
  <c r="D63" i="18"/>
  <c r="D463" i="5" s="1"/>
  <c r="K63" i="18"/>
  <c r="K463" i="5" s="1"/>
  <c r="G63" i="18"/>
  <c r="G463" i="5" s="1"/>
  <c r="C63" i="18"/>
  <c r="C463" i="5" s="1"/>
  <c r="J63" i="18"/>
  <c r="J463" i="5" s="1"/>
  <c r="B63" i="18"/>
  <c r="B463" i="5" s="1"/>
  <c r="I63" i="18"/>
  <c r="I463" i="5" s="1"/>
  <c r="F63" i="18"/>
  <c r="F463" i="5" s="1"/>
  <c r="M63" i="18"/>
  <c r="M463" i="5" s="1"/>
  <c r="E63" i="18"/>
  <c r="E463" i="5" s="1"/>
  <c r="A64" i="18"/>
  <c r="A464" i="5" s="1"/>
  <c r="M61" i="17"/>
  <c r="M361" i="5" s="1"/>
  <c r="I61" i="17"/>
  <c r="I361" i="5" s="1"/>
  <c r="E61" i="17"/>
  <c r="E361" i="5" s="1"/>
  <c r="L61" i="17"/>
  <c r="L361" i="5" s="1"/>
  <c r="H61" i="17"/>
  <c r="H361" i="5" s="1"/>
  <c r="D61" i="17"/>
  <c r="D361" i="5" s="1"/>
  <c r="K61" i="17"/>
  <c r="K361" i="5" s="1"/>
  <c r="C61" i="17"/>
  <c r="C361" i="5" s="1"/>
  <c r="J61" i="17"/>
  <c r="J361" i="5" s="1"/>
  <c r="B61" i="17"/>
  <c r="B361" i="5" s="1"/>
  <c r="G61" i="17"/>
  <c r="G361" i="5" s="1"/>
  <c r="F61" i="17"/>
  <c r="F361" i="5" s="1"/>
  <c r="A62" i="17"/>
  <c r="A362" i="5" s="1"/>
  <c r="L61" i="16"/>
  <c r="L261" i="5" s="1"/>
  <c r="J61" i="16"/>
  <c r="J261" i="5" s="1"/>
  <c r="F61" i="16"/>
  <c r="F261" i="5" s="1"/>
  <c r="B61" i="16"/>
  <c r="B261" i="5" s="1"/>
  <c r="I61" i="16"/>
  <c r="I261" i="5" s="1"/>
  <c r="E61" i="16"/>
  <c r="E261" i="5" s="1"/>
  <c r="M61" i="16"/>
  <c r="M261" i="5" s="1"/>
  <c r="D61" i="16"/>
  <c r="D261" i="5" s="1"/>
  <c r="K61" i="16"/>
  <c r="K261" i="5" s="1"/>
  <c r="C61" i="16"/>
  <c r="C261" i="5" s="1"/>
  <c r="H61" i="16"/>
  <c r="H261" i="5" s="1"/>
  <c r="G61" i="16"/>
  <c r="G261" i="5" s="1"/>
  <c r="A62" i="16"/>
  <c r="A262" i="5" s="1"/>
  <c r="M65" i="8"/>
  <c r="M165" i="5" s="1"/>
  <c r="I65" i="8"/>
  <c r="I165" i="5" s="1"/>
  <c r="E65" i="8"/>
  <c r="E165" i="5" s="1"/>
  <c r="L65" i="8"/>
  <c r="L165" i="5" s="1"/>
  <c r="H65" i="8"/>
  <c r="H165" i="5" s="1"/>
  <c r="D65" i="8"/>
  <c r="D165" i="5" s="1"/>
  <c r="K65" i="8"/>
  <c r="K165" i="5" s="1"/>
  <c r="C65" i="8"/>
  <c r="C165" i="5" s="1"/>
  <c r="J65" i="8"/>
  <c r="J165" i="5" s="1"/>
  <c r="B65" i="8"/>
  <c r="B165" i="5" s="1"/>
  <c r="G65" i="8"/>
  <c r="G165" i="5" s="1"/>
  <c r="F65" i="8"/>
  <c r="F165" i="5" s="1"/>
  <c r="A66" i="8"/>
  <c r="A166" i="5" s="1"/>
  <c r="K59" i="4"/>
  <c r="K59" i="5" s="1"/>
  <c r="J59" i="4"/>
  <c r="J59" i="5" s="1"/>
  <c r="M59" i="4"/>
  <c r="M59" i="5" s="1"/>
  <c r="I59" i="4"/>
  <c r="I59" i="5" s="1"/>
  <c r="A60" i="4"/>
  <c r="F59" i="4"/>
  <c r="F59" i="5" s="1"/>
  <c r="H59" i="4"/>
  <c r="H59" i="5" s="1"/>
  <c r="G59" i="4"/>
  <c r="G59" i="5" s="1"/>
  <c r="D59" i="4"/>
  <c r="D59" i="5" s="1"/>
  <c r="C59" i="4"/>
  <c r="C59" i="5" s="1"/>
  <c r="B59" i="4"/>
  <c r="B59" i="5" s="1"/>
  <c r="E59" i="4"/>
  <c r="E59" i="5" s="1"/>
  <c r="A663" i="5" l="1"/>
  <c r="H63" i="20"/>
  <c r="H663" i="5" s="1"/>
  <c r="C63" i="20"/>
  <c r="C663" i="5" s="1"/>
  <c r="M63" i="20"/>
  <c r="M663" i="5" s="1"/>
  <c r="D63" i="20"/>
  <c r="D663" i="5" s="1"/>
  <c r="J63" i="20"/>
  <c r="J663" i="5" s="1"/>
  <c r="F63" i="20"/>
  <c r="F663" i="5" s="1"/>
  <c r="K63" i="20"/>
  <c r="K663" i="5" s="1"/>
  <c r="B63" i="20"/>
  <c r="B663" i="5" s="1"/>
  <c r="E63" i="20"/>
  <c r="E663" i="5" s="1"/>
  <c r="L63" i="20"/>
  <c r="L663" i="5" s="1"/>
  <c r="G63" i="20"/>
  <c r="G663" i="5" s="1"/>
  <c r="I63" i="20"/>
  <c r="I663" i="5" s="1"/>
  <c r="A64" i="20"/>
  <c r="L60" i="4"/>
  <c r="L60" i="5" s="1"/>
  <c r="A60" i="5"/>
  <c r="M60" i="23"/>
  <c r="M960" i="5" s="1"/>
  <c r="I60" i="23"/>
  <c r="I960" i="5" s="1"/>
  <c r="E60" i="23"/>
  <c r="E960" i="5" s="1"/>
  <c r="L60" i="23"/>
  <c r="L960" i="5" s="1"/>
  <c r="H60" i="23"/>
  <c r="H960" i="5" s="1"/>
  <c r="D60" i="23"/>
  <c r="D960" i="5" s="1"/>
  <c r="G60" i="23"/>
  <c r="G960" i="5" s="1"/>
  <c r="F60" i="23"/>
  <c r="F960" i="5" s="1"/>
  <c r="K60" i="23"/>
  <c r="K960" i="5" s="1"/>
  <c r="C60" i="23"/>
  <c r="C960" i="5" s="1"/>
  <c r="J60" i="23"/>
  <c r="J960" i="5" s="1"/>
  <c r="B60" i="23"/>
  <c r="B960" i="5" s="1"/>
  <c r="A61" i="23"/>
  <c r="A961" i="5" s="1"/>
  <c r="M62" i="22"/>
  <c r="M862" i="5" s="1"/>
  <c r="I62" i="22"/>
  <c r="I862" i="5" s="1"/>
  <c r="E62" i="22"/>
  <c r="E862" i="5" s="1"/>
  <c r="K62" i="22"/>
  <c r="K862" i="5" s="1"/>
  <c r="F62" i="22"/>
  <c r="F862" i="5" s="1"/>
  <c r="J62" i="22"/>
  <c r="J862" i="5" s="1"/>
  <c r="D62" i="22"/>
  <c r="D862" i="5" s="1"/>
  <c r="C62" i="22"/>
  <c r="C862" i="5" s="1"/>
  <c r="L62" i="22"/>
  <c r="L862" i="5" s="1"/>
  <c r="B62" i="22"/>
  <c r="B862" i="5" s="1"/>
  <c r="H62" i="22"/>
  <c r="H862" i="5" s="1"/>
  <c r="G62" i="22"/>
  <c r="G862" i="5" s="1"/>
  <c r="A63" i="22"/>
  <c r="A863" i="5" s="1"/>
  <c r="L66" i="21"/>
  <c r="L766" i="5" s="1"/>
  <c r="H66" i="21"/>
  <c r="H766" i="5" s="1"/>
  <c r="D66" i="21"/>
  <c r="D766" i="5" s="1"/>
  <c r="K66" i="21"/>
  <c r="K766" i="5" s="1"/>
  <c r="G66" i="21"/>
  <c r="G766" i="5" s="1"/>
  <c r="C66" i="21"/>
  <c r="C766" i="5" s="1"/>
  <c r="F66" i="21"/>
  <c r="F766" i="5" s="1"/>
  <c r="M66" i="21"/>
  <c r="M766" i="5" s="1"/>
  <c r="E66" i="21"/>
  <c r="E766" i="5" s="1"/>
  <c r="J66" i="21"/>
  <c r="J766" i="5" s="1"/>
  <c r="I66" i="21"/>
  <c r="I766" i="5" s="1"/>
  <c r="B66" i="21"/>
  <c r="B766" i="5" s="1"/>
  <c r="A67" i="21"/>
  <c r="A767" i="5" s="1"/>
  <c r="J65" i="19"/>
  <c r="J565" i="5" s="1"/>
  <c r="F65" i="19"/>
  <c r="F565" i="5" s="1"/>
  <c r="B65" i="19"/>
  <c r="B565" i="5" s="1"/>
  <c r="M65" i="19"/>
  <c r="M565" i="5" s="1"/>
  <c r="I65" i="19"/>
  <c r="I565" i="5" s="1"/>
  <c r="E65" i="19"/>
  <c r="E565" i="5" s="1"/>
  <c r="H65" i="19"/>
  <c r="H565" i="5" s="1"/>
  <c r="G65" i="19"/>
  <c r="G565" i="5" s="1"/>
  <c r="D65" i="19"/>
  <c r="D565" i="5" s="1"/>
  <c r="L65" i="19"/>
  <c r="L565" i="5" s="1"/>
  <c r="C65" i="19"/>
  <c r="C565" i="5" s="1"/>
  <c r="K65" i="19"/>
  <c r="K565" i="5" s="1"/>
  <c r="A66" i="19"/>
  <c r="A566" i="5" s="1"/>
  <c r="K64" i="18"/>
  <c r="K464" i="5" s="1"/>
  <c r="G64" i="18"/>
  <c r="G464" i="5" s="1"/>
  <c r="C64" i="18"/>
  <c r="C464" i="5" s="1"/>
  <c r="J64" i="18"/>
  <c r="J464" i="5" s="1"/>
  <c r="F64" i="18"/>
  <c r="F464" i="5" s="1"/>
  <c r="B64" i="18"/>
  <c r="B464" i="5" s="1"/>
  <c r="M64" i="18"/>
  <c r="M464" i="5" s="1"/>
  <c r="E64" i="18"/>
  <c r="E464" i="5" s="1"/>
  <c r="L64" i="18"/>
  <c r="L464" i="5" s="1"/>
  <c r="D64" i="18"/>
  <c r="D464" i="5" s="1"/>
  <c r="I64" i="18"/>
  <c r="I464" i="5" s="1"/>
  <c r="H64" i="18"/>
  <c r="H464" i="5" s="1"/>
  <c r="A65" i="18"/>
  <c r="A465" i="5" s="1"/>
  <c r="L62" i="17"/>
  <c r="L362" i="5" s="1"/>
  <c r="H62" i="17"/>
  <c r="H362" i="5" s="1"/>
  <c r="D62" i="17"/>
  <c r="D362" i="5" s="1"/>
  <c r="J62" i="17"/>
  <c r="J362" i="5" s="1"/>
  <c r="E62" i="17"/>
  <c r="E362" i="5" s="1"/>
  <c r="I62" i="17"/>
  <c r="I362" i="5" s="1"/>
  <c r="C62" i="17"/>
  <c r="C362" i="5" s="1"/>
  <c r="G62" i="17"/>
  <c r="G362" i="5" s="1"/>
  <c r="F62" i="17"/>
  <c r="F362" i="5" s="1"/>
  <c r="M62" i="17"/>
  <c r="M362" i="5" s="1"/>
  <c r="B62" i="17"/>
  <c r="B362" i="5" s="1"/>
  <c r="K62" i="17"/>
  <c r="K362" i="5" s="1"/>
  <c r="A63" i="17"/>
  <c r="A363" i="5" s="1"/>
  <c r="L62" i="16"/>
  <c r="L262" i="5" s="1"/>
  <c r="H62" i="16"/>
  <c r="H262" i="5" s="1"/>
  <c r="D62" i="16"/>
  <c r="D262" i="5" s="1"/>
  <c r="K62" i="16"/>
  <c r="K262" i="5" s="1"/>
  <c r="G62" i="16"/>
  <c r="G262" i="5" s="1"/>
  <c r="C62" i="16"/>
  <c r="C262" i="5" s="1"/>
  <c r="J62" i="16"/>
  <c r="J262" i="5" s="1"/>
  <c r="B62" i="16"/>
  <c r="B262" i="5" s="1"/>
  <c r="I62" i="16"/>
  <c r="I262" i="5" s="1"/>
  <c r="M62" i="16"/>
  <c r="M262" i="5" s="1"/>
  <c r="F62" i="16"/>
  <c r="F262" i="5" s="1"/>
  <c r="E62" i="16"/>
  <c r="E262" i="5" s="1"/>
  <c r="A63" i="16"/>
  <c r="A263" i="5" s="1"/>
  <c r="L66" i="8"/>
  <c r="L166" i="5" s="1"/>
  <c r="H66" i="8"/>
  <c r="H166" i="5" s="1"/>
  <c r="D66" i="8"/>
  <c r="D166" i="5" s="1"/>
  <c r="K66" i="8"/>
  <c r="K166" i="5" s="1"/>
  <c r="G66" i="8"/>
  <c r="G166" i="5" s="1"/>
  <c r="C66" i="8"/>
  <c r="C166" i="5" s="1"/>
  <c r="F66" i="8"/>
  <c r="F166" i="5" s="1"/>
  <c r="M66" i="8"/>
  <c r="M166" i="5" s="1"/>
  <c r="E66" i="8"/>
  <c r="E166" i="5" s="1"/>
  <c r="J66" i="8"/>
  <c r="J166" i="5" s="1"/>
  <c r="B66" i="8"/>
  <c r="B166" i="5" s="1"/>
  <c r="I66" i="8"/>
  <c r="I166" i="5" s="1"/>
  <c r="A67" i="8"/>
  <c r="A167" i="5" s="1"/>
  <c r="M60" i="4"/>
  <c r="M60" i="5" s="1"/>
  <c r="K60" i="4"/>
  <c r="K60" i="5" s="1"/>
  <c r="J60" i="4"/>
  <c r="J60" i="5" s="1"/>
  <c r="I60" i="4"/>
  <c r="I60" i="5" s="1"/>
  <c r="A61" i="4"/>
  <c r="G60" i="4"/>
  <c r="G60" i="5" s="1"/>
  <c r="E60" i="4"/>
  <c r="E60" i="5" s="1"/>
  <c r="C60" i="4"/>
  <c r="C60" i="5" s="1"/>
  <c r="H60" i="4"/>
  <c r="H60" i="5" s="1"/>
  <c r="F60" i="4"/>
  <c r="F60" i="5" s="1"/>
  <c r="D60" i="4"/>
  <c r="D60" i="5" s="1"/>
  <c r="B60" i="4"/>
  <c r="B60" i="5" s="1"/>
  <c r="A664" i="5" l="1"/>
  <c r="G64" i="20"/>
  <c r="G664" i="5" s="1"/>
  <c r="B64" i="20"/>
  <c r="B664" i="5" s="1"/>
  <c r="D64" i="20"/>
  <c r="D664" i="5" s="1"/>
  <c r="C64" i="20"/>
  <c r="C664" i="5" s="1"/>
  <c r="M64" i="20"/>
  <c r="M664" i="5" s="1"/>
  <c r="I64" i="20"/>
  <c r="I664" i="5" s="1"/>
  <c r="J64" i="20"/>
  <c r="J664" i="5" s="1"/>
  <c r="E64" i="20"/>
  <c r="E664" i="5" s="1"/>
  <c r="H64" i="20"/>
  <c r="H664" i="5" s="1"/>
  <c r="K64" i="20"/>
  <c r="K664" i="5" s="1"/>
  <c r="F64" i="20"/>
  <c r="F664" i="5" s="1"/>
  <c r="L64" i="20"/>
  <c r="L664" i="5" s="1"/>
  <c r="A65" i="20"/>
  <c r="L61" i="4"/>
  <c r="L61" i="5" s="1"/>
  <c r="A61" i="5"/>
  <c r="L61" i="23"/>
  <c r="L961" i="5" s="1"/>
  <c r="H61" i="23"/>
  <c r="H961" i="5" s="1"/>
  <c r="D61" i="23"/>
  <c r="D961" i="5" s="1"/>
  <c r="K61" i="23"/>
  <c r="K961" i="5" s="1"/>
  <c r="G61" i="23"/>
  <c r="G961" i="5" s="1"/>
  <c r="C61" i="23"/>
  <c r="C961" i="5" s="1"/>
  <c r="J61" i="23"/>
  <c r="J961" i="5" s="1"/>
  <c r="B61" i="23"/>
  <c r="B961" i="5" s="1"/>
  <c r="I61" i="23"/>
  <c r="I961" i="5" s="1"/>
  <c r="F61" i="23"/>
  <c r="F961" i="5" s="1"/>
  <c r="M61" i="23"/>
  <c r="M961" i="5" s="1"/>
  <c r="E61" i="23"/>
  <c r="E961" i="5" s="1"/>
  <c r="A62" i="23"/>
  <c r="A962" i="5" s="1"/>
  <c r="L63" i="22"/>
  <c r="L863" i="5" s="1"/>
  <c r="H63" i="22"/>
  <c r="H863" i="5" s="1"/>
  <c r="D63" i="22"/>
  <c r="D863" i="5" s="1"/>
  <c r="I63" i="22"/>
  <c r="I863" i="5" s="1"/>
  <c r="C63" i="22"/>
  <c r="C863" i="5" s="1"/>
  <c r="M63" i="22"/>
  <c r="M863" i="5" s="1"/>
  <c r="G63" i="22"/>
  <c r="G863" i="5" s="1"/>
  <c r="B63" i="22"/>
  <c r="B863" i="5" s="1"/>
  <c r="K63" i="22"/>
  <c r="K863" i="5" s="1"/>
  <c r="J63" i="22"/>
  <c r="J863" i="5" s="1"/>
  <c r="F63" i="22"/>
  <c r="F863" i="5" s="1"/>
  <c r="E63" i="22"/>
  <c r="E863" i="5" s="1"/>
  <c r="A64" i="22"/>
  <c r="A864" i="5" s="1"/>
  <c r="K67" i="21"/>
  <c r="K767" i="5" s="1"/>
  <c r="G67" i="21"/>
  <c r="G767" i="5" s="1"/>
  <c r="C67" i="21"/>
  <c r="C767" i="5" s="1"/>
  <c r="J67" i="21"/>
  <c r="J767" i="5" s="1"/>
  <c r="F67" i="21"/>
  <c r="F767" i="5" s="1"/>
  <c r="B67" i="21"/>
  <c r="B767" i="5" s="1"/>
  <c r="I67" i="21"/>
  <c r="I767" i="5" s="1"/>
  <c r="H67" i="21"/>
  <c r="H767" i="5" s="1"/>
  <c r="M67" i="21"/>
  <c r="M767" i="5" s="1"/>
  <c r="L67" i="21"/>
  <c r="L767" i="5" s="1"/>
  <c r="E67" i="21"/>
  <c r="E767" i="5" s="1"/>
  <c r="D67" i="21"/>
  <c r="D767" i="5" s="1"/>
  <c r="A68" i="21"/>
  <c r="A768" i="5" s="1"/>
  <c r="M66" i="19"/>
  <c r="M566" i="5" s="1"/>
  <c r="I66" i="19"/>
  <c r="I566" i="5" s="1"/>
  <c r="E66" i="19"/>
  <c r="E566" i="5" s="1"/>
  <c r="L66" i="19"/>
  <c r="L566" i="5" s="1"/>
  <c r="H66" i="19"/>
  <c r="H566" i="5" s="1"/>
  <c r="D66" i="19"/>
  <c r="D566" i="5" s="1"/>
  <c r="K66" i="19"/>
  <c r="K566" i="5" s="1"/>
  <c r="C66" i="19"/>
  <c r="C566" i="5" s="1"/>
  <c r="J66" i="19"/>
  <c r="J566" i="5" s="1"/>
  <c r="B66" i="19"/>
  <c r="B566" i="5" s="1"/>
  <c r="G66" i="19"/>
  <c r="G566" i="5" s="1"/>
  <c r="F66" i="19"/>
  <c r="F566" i="5" s="1"/>
  <c r="A67" i="19"/>
  <c r="A567" i="5" s="1"/>
  <c r="J65" i="18"/>
  <c r="J465" i="5" s="1"/>
  <c r="F65" i="18"/>
  <c r="F465" i="5" s="1"/>
  <c r="B65" i="18"/>
  <c r="B465" i="5" s="1"/>
  <c r="M65" i="18"/>
  <c r="M465" i="5" s="1"/>
  <c r="I65" i="18"/>
  <c r="I465" i="5" s="1"/>
  <c r="E65" i="18"/>
  <c r="E465" i="5" s="1"/>
  <c r="H65" i="18"/>
  <c r="H465" i="5" s="1"/>
  <c r="G65" i="18"/>
  <c r="G465" i="5" s="1"/>
  <c r="D65" i="18"/>
  <c r="D465" i="5" s="1"/>
  <c r="L65" i="18"/>
  <c r="L465" i="5" s="1"/>
  <c r="C65" i="18"/>
  <c r="C465" i="5" s="1"/>
  <c r="K65" i="18"/>
  <c r="K465" i="5" s="1"/>
  <c r="A66" i="18"/>
  <c r="A466" i="5" s="1"/>
  <c r="K63" i="17"/>
  <c r="K363" i="5" s="1"/>
  <c r="G63" i="17"/>
  <c r="G363" i="5" s="1"/>
  <c r="C63" i="17"/>
  <c r="C363" i="5" s="1"/>
  <c r="M63" i="17"/>
  <c r="M363" i="5" s="1"/>
  <c r="H63" i="17"/>
  <c r="H363" i="5" s="1"/>
  <c r="B63" i="17"/>
  <c r="B363" i="5" s="1"/>
  <c r="L63" i="17"/>
  <c r="L363" i="5" s="1"/>
  <c r="F63" i="17"/>
  <c r="F363" i="5" s="1"/>
  <c r="E63" i="17"/>
  <c r="E363" i="5" s="1"/>
  <c r="D63" i="17"/>
  <c r="D363" i="5" s="1"/>
  <c r="J63" i="17"/>
  <c r="J363" i="5" s="1"/>
  <c r="I63" i="17"/>
  <c r="I363" i="5" s="1"/>
  <c r="A64" i="17"/>
  <c r="A364" i="5" s="1"/>
  <c r="K63" i="16"/>
  <c r="K263" i="5" s="1"/>
  <c r="G63" i="16"/>
  <c r="G263" i="5" s="1"/>
  <c r="C63" i="16"/>
  <c r="C263" i="5" s="1"/>
  <c r="J63" i="16"/>
  <c r="J263" i="5" s="1"/>
  <c r="F63" i="16"/>
  <c r="F263" i="5" s="1"/>
  <c r="B63" i="16"/>
  <c r="B263" i="5" s="1"/>
  <c r="M63" i="16"/>
  <c r="M263" i="5" s="1"/>
  <c r="E63" i="16"/>
  <c r="E263" i="5" s="1"/>
  <c r="L63" i="16"/>
  <c r="L263" i="5" s="1"/>
  <c r="D63" i="16"/>
  <c r="D263" i="5" s="1"/>
  <c r="I63" i="16"/>
  <c r="I263" i="5" s="1"/>
  <c r="H63" i="16"/>
  <c r="H263" i="5" s="1"/>
  <c r="A64" i="16"/>
  <c r="A264" i="5" s="1"/>
  <c r="K67" i="8"/>
  <c r="K167" i="5" s="1"/>
  <c r="G67" i="8"/>
  <c r="G167" i="5" s="1"/>
  <c r="C67" i="8"/>
  <c r="C167" i="5" s="1"/>
  <c r="J67" i="8"/>
  <c r="J167" i="5" s="1"/>
  <c r="F67" i="8"/>
  <c r="F167" i="5" s="1"/>
  <c r="B67" i="8"/>
  <c r="B167" i="5" s="1"/>
  <c r="I67" i="8"/>
  <c r="I167" i="5" s="1"/>
  <c r="H67" i="8"/>
  <c r="H167" i="5" s="1"/>
  <c r="M67" i="8"/>
  <c r="M167" i="5" s="1"/>
  <c r="E67" i="8"/>
  <c r="E167" i="5" s="1"/>
  <c r="L67" i="8"/>
  <c r="L167" i="5" s="1"/>
  <c r="D67" i="8"/>
  <c r="D167" i="5" s="1"/>
  <c r="A68" i="8"/>
  <c r="A168" i="5" s="1"/>
  <c r="M61" i="4"/>
  <c r="M61" i="5" s="1"/>
  <c r="K61" i="4"/>
  <c r="K61" i="5" s="1"/>
  <c r="J61" i="4"/>
  <c r="J61" i="5" s="1"/>
  <c r="I61" i="4"/>
  <c r="I61" i="5" s="1"/>
  <c r="A62" i="4"/>
  <c r="E61" i="4"/>
  <c r="E61" i="5" s="1"/>
  <c r="C61" i="4"/>
  <c r="C61" i="5" s="1"/>
  <c r="F61" i="4"/>
  <c r="F61" i="5" s="1"/>
  <c r="H61" i="4"/>
  <c r="H61" i="5" s="1"/>
  <c r="G61" i="4"/>
  <c r="G61" i="5" s="1"/>
  <c r="D61" i="4"/>
  <c r="D61" i="5" s="1"/>
  <c r="B61" i="4"/>
  <c r="B61" i="5" s="1"/>
  <c r="A665" i="5" l="1"/>
  <c r="F65" i="20"/>
  <c r="F665" i="5" s="1"/>
  <c r="E65" i="20"/>
  <c r="E665" i="5" s="1"/>
  <c r="C65" i="20"/>
  <c r="C665" i="5" s="1"/>
  <c r="B65" i="20"/>
  <c r="B665" i="5" s="1"/>
  <c r="H65" i="20"/>
  <c r="H665" i="5" s="1"/>
  <c r="L65" i="20"/>
  <c r="L665" i="5" s="1"/>
  <c r="M65" i="20"/>
  <c r="M665" i="5" s="1"/>
  <c r="G65" i="20"/>
  <c r="G665" i="5" s="1"/>
  <c r="K65" i="20"/>
  <c r="K665" i="5" s="1"/>
  <c r="J65" i="20"/>
  <c r="J665" i="5" s="1"/>
  <c r="I65" i="20"/>
  <c r="I665" i="5" s="1"/>
  <c r="D65" i="20"/>
  <c r="D665" i="5" s="1"/>
  <c r="A66" i="20"/>
  <c r="L62" i="4"/>
  <c r="L62" i="5" s="1"/>
  <c r="A62" i="5"/>
  <c r="K62" i="23"/>
  <c r="K962" i="5" s="1"/>
  <c r="G62" i="23"/>
  <c r="G962" i="5" s="1"/>
  <c r="C62" i="23"/>
  <c r="C962" i="5" s="1"/>
  <c r="J62" i="23"/>
  <c r="J962" i="5" s="1"/>
  <c r="F62" i="23"/>
  <c r="F962" i="5" s="1"/>
  <c r="B62" i="23"/>
  <c r="B962" i="5" s="1"/>
  <c r="M62" i="23"/>
  <c r="M962" i="5" s="1"/>
  <c r="E62" i="23"/>
  <c r="E962" i="5" s="1"/>
  <c r="L62" i="23"/>
  <c r="L962" i="5" s="1"/>
  <c r="D62" i="23"/>
  <c r="D962" i="5" s="1"/>
  <c r="I62" i="23"/>
  <c r="I962" i="5" s="1"/>
  <c r="H62" i="23"/>
  <c r="H962" i="5" s="1"/>
  <c r="A63" i="23"/>
  <c r="A963" i="5" s="1"/>
  <c r="K64" i="22"/>
  <c r="K864" i="5" s="1"/>
  <c r="G64" i="22"/>
  <c r="G864" i="5" s="1"/>
  <c r="C64" i="22"/>
  <c r="C864" i="5" s="1"/>
  <c r="L64" i="22"/>
  <c r="L864" i="5" s="1"/>
  <c r="F64" i="22"/>
  <c r="F864" i="5" s="1"/>
  <c r="J64" i="22"/>
  <c r="J864" i="5" s="1"/>
  <c r="E64" i="22"/>
  <c r="E864" i="5" s="1"/>
  <c r="I64" i="22"/>
  <c r="I864" i="5" s="1"/>
  <c r="H64" i="22"/>
  <c r="H864" i="5" s="1"/>
  <c r="D64" i="22"/>
  <c r="D864" i="5" s="1"/>
  <c r="B64" i="22"/>
  <c r="B864" i="5" s="1"/>
  <c r="M64" i="22"/>
  <c r="M864" i="5" s="1"/>
  <c r="A65" i="22"/>
  <c r="A865" i="5" s="1"/>
  <c r="J68" i="21"/>
  <c r="J768" i="5" s="1"/>
  <c r="F68" i="21"/>
  <c r="F768" i="5" s="1"/>
  <c r="B68" i="21"/>
  <c r="B768" i="5" s="1"/>
  <c r="M68" i="21"/>
  <c r="M768" i="5" s="1"/>
  <c r="I68" i="21"/>
  <c r="I768" i="5" s="1"/>
  <c r="E68" i="21"/>
  <c r="E768" i="5" s="1"/>
  <c r="L68" i="21"/>
  <c r="L768" i="5" s="1"/>
  <c r="D68" i="21"/>
  <c r="D768" i="5" s="1"/>
  <c r="K68" i="21"/>
  <c r="K768" i="5" s="1"/>
  <c r="C68" i="21"/>
  <c r="C768" i="5" s="1"/>
  <c r="H68" i="21"/>
  <c r="H768" i="5" s="1"/>
  <c r="G68" i="21"/>
  <c r="G768" i="5" s="1"/>
  <c r="A69" i="21"/>
  <c r="A769" i="5" s="1"/>
  <c r="L67" i="19"/>
  <c r="L567" i="5" s="1"/>
  <c r="H67" i="19"/>
  <c r="H567" i="5" s="1"/>
  <c r="D67" i="19"/>
  <c r="D567" i="5" s="1"/>
  <c r="K67" i="19"/>
  <c r="K567" i="5" s="1"/>
  <c r="G67" i="19"/>
  <c r="G567" i="5" s="1"/>
  <c r="C67" i="19"/>
  <c r="C567" i="5" s="1"/>
  <c r="F67" i="19"/>
  <c r="F567" i="5" s="1"/>
  <c r="M67" i="19"/>
  <c r="M567" i="5" s="1"/>
  <c r="E67" i="19"/>
  <c r="E567" i="5" s="1"/>
  <c r="J67" i="19"/>
  <c r="J567" i="5" s="1"/>
  <c r="B67" i="19"/>
  <c r="B567" i="5" s="1"/>
  <c r="I67" i="19"/>
  <c r="I567" i="5" s="1"/>
  <c r="A68" i="19"/>
  <c r="A568" i="5" s="1"/>
  <c r="M66" i="18"/>
  <c r="M466" i="5" s="1"/>
  <c r="I66" i="18"/>
  <c r="I466" i="5" s="1"/>
  <c r="E66" i="18"/>
  <c r="E466" i="5" s="1"/>
  <c r="L66" i="18"/>
  <c r="L466" i="5" s="1"/>
  <c r="H66" i="18"/>
  <c r="H466" i="5" s="1"/>
  <c r="D66" i="18"/>
  <c r="D466" i="5" s="1"/>
  <c r="K66" i="18"/>
  <c r="K466" i="5" s="1"/>
  <c r="C66" i="18"/>
  <c r="C466" i="5" s="1"/>
  <c r="J66" i="18"/>
  <c r="J466" i="5" s="1"/>
  <c r="B66" i="18"/>
  <c r="B466" i="5" s="1"/>
  <c r="G66" i="18"/>
  <c r="G466" i="5" s="1"/>
  <c r="F66" i="18"/>
  <c r="F466" i="5" s="1"/>
  <c r="A67" i="18"/>
  <c r="A467" i="5" s="1"/>
  <c r="J64" i="17"/>
  <c r="J364" i="5" s="1"/>
  <c r="F64" i="17"/>
  <c r="F364" i="5" s="1"/>
  <c r="B64" i="17"/>
  <c r="B364" i="5" s="1"/>
  <c r="M64" i="17"/>
  <c r="M364" i="5" s="1"/>
  <c r="I64" i="17"/>
  <c r="I364" i="5" s="1"/>
  <c r="E64" i="17"/>
  <c r="E364" i="5" s="1"/>
  <c r="H64" i="17"/>
  <c r="H364" i="5" s="1"/>
  <c r="G64" i="17"/>
  <c r="G364" i="5" s="1"/>
  <c r="D64" i="17"/>
  <c r="D364" i="5" s="1"/>
  <c r="C64" i="17"/>
  <c r="C364" i="5" s="1"/>
  <c r="L64" i="17"/>
  <c r="L364" i="5" s="1"/>
  <c r="K64" i="17"/>
  <c r="K364" i="5" s="1"/>
  <c r="A65" i="17"/>
  <c r="A365" i="5" s="1"/>
  <c r="J64" i="16"/>
  <c r="J264" i="5" s="1"/>
  <c r="F64" i="16"/>
  <c r="F264" i="5" s="1"/>
  <c r="B64" i="16"/>
  <c r="B264" i="5" s="1"/>
  <c r="M64" i="16"/>
  <c r="M264" i="5" s="1"/>
  <c r="I64" i="16"/>
  <c r="I264" i="5" s="1"/>
  <c r="E64" i="16"/>
  <c r="E264" i="5" s="1"/>
  <c r="H64" i="16"/>
  <c r="H264" i="5" s="1"/>
  <c r="G64" i="16"/>
  <c r="G264" i="5" s="1"/>
  <c r="D64" i="16"/>
  <c r="D264" i="5" s="1"/>
  <c r="C64" i="16"/>
  <c r="C264" i="5" s="1"/>
  <c r="L64" i="16"/>
  <c r="L264" i="5" s="1"/>
  <c r="K64" i="16"/>
  <c r="K264" i="5" s="1"/>
  <c r="A65" i="16"/>
  <c r="A265" i="5" s="1"/>
  <c r="J68" i="8"/>
  <c r="J168" i="5" s="1"/>
  <c r="F68" i="8"/>
  <c r="F168" i="5" s="1"/>
  <c r="B68" i="8"/>
  <c r="B168" i="5" s="1"/>
  <c r="M68" i="8"/>
  <c r="M168" i="5" s="1"/>
  <c r="I68" i="8"/>
  <c r="I168" i="5" s="1"/>
  <c r="E68" i="8"/>
  <c r="E168" i="5" s="1"/>
  <c r="L68" i="8"/>
  <c r="L168" i="5" s="1"/>
  <c r="D68" i="8"/>
  <c r="D168" i="5" s="1"/>
  <c r="K68" i="8"/>
  <c r="K168" i="5" s="1"/>
  <c r="C68" i="8"/>
  <c r="C168" i="5" s="1"/>
  <c r="H68" i="8"/>
  <c r="H168" i="5" s="1"/>
  <c r="G68" i="8"/>
  <c r="G168" i="5" s="1"/>
  <c r="A69" i="8"/>
  <c r="A169" i="5" s="1"/>
  <c r="M62" i="4"/>
  <c r="M62" i="5" s="1"/>
  <c r="J62" i="4"/>
  <c r="J62" i="5" s="1"/>
  <c r="K62" i="4"/>
  <c r="K62" i="5" s="1"/>
  <c r="I62" i="4"/>
  <c r="I62" i="5" s="1"/>
  <c r="A63" i="4"/>
  <c r="H62" i="4"/>
  <c r="H62" i="5" s="1"/>
  <c r="E62" i="4"/>
  <c r="E62" i="5" s="1"/>
  <c r="D62" i="4"/>
  <c r="D62" i="5" s="1"/>
  <c r="C62" i="4"/>
  <c r="C62" i="5" s="1"/>
  <c r="F62" i="4"/>
  <c r="F62" i="5" s="1"/>
  <c r="G62" i="4"/>
  <c r="G62" i="5" s="1"/>
  <c r="B62" i="4"/>
  <c r="B62" i="5" s="1"/>
  <c r="A666" i="5" l="1"/>
  <c r="I66" i="20"/>
  <c r="I666" i="5" s="1"/>
  <c r="D66" i="20"/>
  <c r="D666" i="5" s="1"/>
  <c r="B66" i="20"/>
  <c r="B666" i="5" s="1"/>
  <c r="E66" i="20"/>
  <c r="E666" i="5" s="1"/>
  <c r="K66" i="20"/>
  <c r="K666" i="5" s="1"/>
  <c r="G66" i="20"/>
  <c r="G666" i="5" s="1"/>
  <c r="L66" i="20"/>
  <c r="L666" i="5" s="1"/>
  <c r="C66" i="20"/>
  <c r="C666" i="5" s="1"/>
  <c r="F66" i="20"/>
  <c r="F666" i="5" s="1"/>
  <c r="M66" i="20"/>
  <c r="M666" i="5" s="1"/>
  <c r="H66" i="20"/>
  <c r="H666" i="5" s="1"/>
  <c r="J66" i="20"/>
  <c r="J666" i="5" s="1"/>
  <c r="A67" i="20"/>
  <c r="L63" i="4"/>
  <c r="L63" i="5" s="1"/>
  <c r="A63" i="5"/>
  <c r="J63" i="23"/>
  <c r="J963" i="5" s="1"/>
  <c r="F63" i="23"/>
  <c r="F963" i="5" s="1"/>
  <c r="B63" i="23"/>
  <c r="B963" i="5" s="1"/>
  <c r="M63" i="23"/>
  <c r="M963" i="5" s="1"/>
  <c r="I63" i="23"/>
  <c r="I963" i="5" s="1"/>
  <c r="E63" i="23"/>
  <c r="E963" i="5" s="1"/>
  <c r="H63" i="23"/>
  <c r="H963" i="5" s="1"/>
  <c r="G63" i="23"/>
  <c r="G963" i="5" s="1"/>
  <c r="L63" i="23"/>
  <c r="L963" i="5" s="1"/>
  <c r="D63" i="23"/>
  <c r="D963" i="5" s="1"/>
  <c r="C63" i="23"/>
  <c r="C963" i="5" s="1"/>
  <c r="K63" i="23"/>
  <c r="K963" i="5" s="1"/>
  <c r="A64" i="23"/>
  <c r="A964" i="5" s="1"/>
  <c r="J65" i="22"/>
  <c r="J865" i="5" s="1"/>
  <c r="F65" i="22"/>
  <c r="F865" i="5" s="1"/>
  <c r="B65" i="22"/>
  <c r="B865" i="5" s="1"/>
  <c r="I65" i="22"/>
  <c r="I865" i="5" s="1"/>
  <c r="D65" i="22"/>
  <c r="D865" i="5" s="1"/>
  <c r="M65" i="22"/>
  <c r="M865" i="5" s="1"/>
  <c r="H65" i="22"/>
  <c r="H865" i="5" s="1"/>
  <c r="C65" i="22"/>
  <c r="C865" i="5" s="1"/>
  <c r="G65" i="22"/>
  <c r="G865" i="5" s="1"/>
  <c r="E65" i="22"/>
  <c r="E865" i="5" s="1"/>
  <c r="L65" i="22"/>
  <c r="L865" i="5" s="1"/>
  <c r="K65" i="22"/>
  <c r="K865" i="5" s="1"/>
  <c r="A66" i="22"/>
  <c r="A866" i="5" s="1"/>
  <c r="M69" i="21"/>
  <c r="M769" i="5" s="1"/>
  <c r="I69" i="21"/>
  <c r="I769" i="5" s="1"/>
  <c r="E69" i="21"/>
  <c r="E769" i="5" s="1"/>
  <c r="L69" i="21"/>
  <c r="L769" i="5" s="1"/>
  <c r="H69" i="21"/>
  <c r="H769" i="5" s="1"/>
  <c r="D69" i="21"/>
  <c r="D769" i="5" s="1"/>
  <c r="G69" i="21"/>
  <c r="G769" i="5" s="1"/>
  <c r="F69" i="21"/>
  <c r="F769" i="5" s="1"/>
  <c r="C69" i="21"/>
  <c r="C769" i="5" s="1"/>
  <c r="B69" i="21"/>
  <c r="B769" i="5" s="1"/>
  <c r="K69" i="21"/>
  <c r="K769" i="5" s="1"/>
  <c r="J69" i="21"/>
  <c r="J769" i="5" s="1"/>
  <c r="A70" i="21"/>
  <c r="A770" i="5" s="1"/>
  <c r="K68" i="19"/>
  <c r="K568" i="5" s="1"/>
  <c r="G68" i="19"/>
  <c r="G568" i="5" s="1"/>
  <c r="C68" i="19"/>
  <c r="C568" i="5" s="1"/>
  <c r="J68" i="19"/>
  <c r="J568" i="5" s="1"/>
  <c r="F68" i="19"/>
  <c r="F568" i="5" s="1"/>
  <c r="B68" i="19"/>
  <c r="B568" i="5" s="1"/>
  <c r="I68" i="19"/>
  <c r="I568" i="5" s="1"/>
  <c r="H68" i="19"/>
  <c r="H568" i="5" s="1"/>
  <c r="M68" i="19"/>
  <c r="M568" i="5" s="1"/>
  <c r="E68" i="19"/>
  <c r="E568" i="5" s="1"/>
  <c r="L68" i="19"/>
  <c r="L568" i="5" s="1"/>
  <c r="D68" i="19"/>
  <c r="D568" i="5" s="1"/>
  <c r="A69" i="19"/>
  <c r="A569" i="5" s="1"/>
  <c r="L67" i="18"/>
  <c r="L467" i="5" s="1"/>
  <c r="H67" i="18"/>
  <c r="H467" i="5" s="1"/>
  <c r="D67" i="18"/>
  <c r="D467" i="5" s="1"/>
  <c r="K67" i="18"/>
  <c r="K467" i="5" s="1"/>
  <c r="G67" i="18"/>
  <c r="G467" i="5" s="1"/>
  <c r="C67" i="18"/>
  <c r="C467" i="5" s="1"/>
  <c r="F67" i="18"/>
  <c r="F467" i="5" s="1"/>
  <c r="M67" i="18"/>
  <c r="M467" i="5" s="1"/>
  <c r="E67" i="18"/>
  <c r="E467" i="5" s="1"/>
  <c r="J67" i="18"/>
  <c r="J467" i="5" s="1"/>
  <c r="B67" i="18"/>
  <c r="B467" i="5" s="1"/>
  <c r="I67" i="18"/>
  <c r="I467" i="5" s="1"/>
  <c r="A68" i="18"/>
  <c r="A468" i="5" s="1"/>
  <c r="M65" i="17"/>
  <c r="M365" i="5" s="1"/>
  <c r="I65" i="17"/>
  <c r="I365" i="5" s="1"/>
  <c r="E65" i="17"/>
  <c r="E365" i="5" s="1"/>
  <c r="L65" i="17"/>
  <c r="L365" i="5" s="1"/>
  <c r="H65" i="17"/>
  <c r="H365" i="5" s="1"/>
  <c r="D65" i="17"/>
  <c r="D365" i="5" s="1"/>
  <c r="K65" i="17"/>
  <c r="K365" i="5" s="1"/>
  <c r="C65" i="17"/>
  <c r="C365" i="5" s="1"/>
  <c r="J65" i="17"/>
  <c r="J365" i="5" s="1"/>
  <c r="B65" i="17"/>
  <c r="B365" i="5" s="1"/>
  <c r="G65" i="17"/>
  <c r="G365" i="5" s="1"/>
  <c r="F65" i="17"/>
  <c r="F365" i="5" s="1"/>
  <c r="A66" i="17"/>
  <c r="A366" i="5" s="1"/>
  <c r="M65" i="16"/>
  <c r="M265" i="5" s="1"/>
  <c r="I65" i="16"/>
  <c r="I265" i="5" s="1"/>
  <c r="E65" i="16"/>
  <c r="E265" i="5" s="1"/>
  <c r="L65" i="16"/>
  <c r="L265" i="5" s="1"/>
  <c r="H65" i="16"/>
  <c r="H265" i="5" s="1"/>
  <c r="D65" i="16"/>
  <c r="D265" i="5" s="1"/>
  <c r="K65" i="16"/>
  <c r="K265" i="5" s="1"/>
  <c r="C65" i="16"/>
  <c r="C265" i="5" s="1"/>
  <c r="J65" i="16"/>
  <c r="J265" i="5" s="1"/>
  <c r="B65" i="16"/>
  <c r="B265" i="5" s="1"/>
  <c r="G65" i="16"/>
  <c r="G265" i="5" s="1"/>
  <c r="F65" i="16"/>
  <c r="F265" i="5" s="1"/>
  <c r="A66" i="16"/>
  <c r="A266" i="5" s="1"/>
  <c r="M69" i="8"/>
  <c r="M169" i="5" s="1"/>
  <c r="I69" i="8"/>
  <c r="I169" i="5" s="1"/>
  <c r="E69" i="8"/>
  <c r="E169" i="5" s="1"/>
  <c r="L69" i="8"/>
  <c r="L169" i="5" s="1"/>
  <c r="H69" i="8"/>
  <c r="H169" i="5" s="1"/>
  <c r="D69" i="8"/>
  <c r="D169" i="5" s="1"/>
  <c r="G69" i="8"/>
  <c r="G169" i="5" s="1"/>
  <c r="F69" i="8"/>
  <c r="F169" i="5" s="1"/>
  <c r="C69" i="8"/>
  <c r="C169" i="5" s="1"/>
  <c r="K69" i="8"/>
  <c r="K169" i="5" s="1"/>
  <c r="B69" i="8"/>
  <c r="B169" i="5" s="1"/>
  <c r="J69" i="8"/>
  <c r="J169" i="5" s="1"/>
  <c r="A70" i="8"/>
  <c r="A170" i="5" s="1"/>
  <c r="K63" i="4"/>
  <c r="K63" i="5" s="1"/>
  <c r="J63" i="4"/>
  <c r="J63" i="5" s="1"/>
  <c r="M63" i="4"/>
  <c r="M63" i="5" s="1"/>
  <c r="I63" i="4"/>
  <c r="I63" i="5" s="1"/>
  <c r="A64" i="4"/>
  <c r="F63" i="4"/>
  <c r="F63" i="5" s="1"/>
  <c r="H63" i="4"/>
  <c r="H63" i="5" s="1"/>
  <c r="G63" i="4"/>
  <c r="G63" i="5" s="1"/>
  <c r="D63" i="4"/>
  <c r="D63" i="5" s="1"/>
  <c r="C63" i="4"/>
  <c r="C63" i="5" s="1"/>
  <c r="E63" i="4"/>
  <c r="E63" i="5" s="1"/>
  <c r="B63" i="4"/>
  <c r="B63" i="5" s="1"/>
  <c r="A667" i="5" l="1"/>
  <c r="H67" i="20"/>
  <c r="H667" i="5" s="1"/>
  <c r="C67" i="20"/>
  <c r="C667" i="5" s="1"/>
  <c r="J67" i="20"/>
  <c r="J667" i="5" s="1"/>
  <c r="D67" i="20"/>
  <c r="D667" i="5" s="1"/>
  <c r="F67" i="20"/>
  <c r="F667" i="5" s="1"/>
  <c r="I67" i="20"/>
  <c r="I667" i="5" s="1"/>
  <c r="K67" i="20"/>
  <c r="K667" i="5" s="1"/>
  <c r="M67" i="20"/>
  <c r="M667" i="5" s="1"/>
  <c r="B67" i="20"/>
  <c r="B667" i="5" s="1"/>
  <c r="L67" i="20"/>
  <c r="L667" i="5" s="1"/>
  <c r="G67" i="20"/>
  <c r="G667" i="5" s="1"/>
  <c r="E67" i="20"/>
  <c r="E667" i="5" s="1"/>
  <c r="A68" i="20"/>
  <c r="L64" i="4"/>
  <c r="L64" i="5" s="1"/>
  <c r="A64" i="5"/>
  <c r="M64" i="23"/>
  <c r="M964" i="5" s="1"/>
  <c r="I64" i="23"/>
  <c r="I964" i="5" s="1"/>
  <c r="E64" i="23"/>
  <c r="E964" i="5" s="1"/>
  <c r="L64" i="23"/>
  <c r="L964" i="5" s="1"/>
  <c r="H64" i="23"/>
  <c r="H964" i="5" s="1"/>
  <c r="D64" i="23"/>
  <c r="D964" i="5" s="1"/>
  <c r="K64" i="23"/>
  <c r="K964" i="5" s="1"/>
  <c r="C64" i="23"/>
  <c r="C964" i="5" s="1"/>
  <c r="J64" i="23"/>
  <c r="J964" i="5" s="1"/>
  <c r="B64" i="23"/>
  <c r="B964" i="5" s="1"/>
  <c r="G64" i="23"/>
  <c r="G964" i="5" s="1"/>
  <c r="F64" i="23"/>
  <c r="F964" i="5" s="1"/>
  <c r="A65" i="23"/>
  <c r="A965" i="5" s="1"/>
  <c r="M66" i="22"/>
  <c r="M866" i="5" s="1"/>
  <c r="I66" i="22"/>
  <c r="I866" i="5" s="1"/>
  <c r="E66" i="22"/>
  <c r="E866" i="5" s="1"/>
  <c r="L66" i="22"/>
  <c r="L866" i="5" s="1"/>
  <c r="G66" i="22"/>
  <c r="G866" i="5" s="1"/>
  <c r="B66" i="22"/>
  <c r="B866" i="5" s="1"/>
  <c r="K66" i="22"/>
  <c r="K866" i="5" s="1"/>
  <c r="F66" i="22"/>
  <c r="F866" i="5" s="1"/>
  <c r="D66" i="22"/>
  <c r="D866" i="5" s="1"/>
  <c r="C66" i="22"/>
  <c r="C866" i="5" s="1"/>
  <c r="J66" i="22"/>
  <c r="J866" i="5" s="1"/>
  <c r="H66" i="22"/>
  <c r="H866" i="5" s="1"/>
  <c r="A67" i="22"/>
  <c r="A867" i="5" s="1"/>
  <c r="L70" i="21"/>
  <c r="L770" i="5" s="1"/>
  <c r="H70" i="21"/>
  <c r="H770" i="5" s="1"/>
  <c r="D70" i="21"/>
  <c r="D770" i="5" s="1"/>
  <c r="K70" i="21"/>
  <c r="K770" i="5" s="1"/>
  <c r="G70" i="21"/>
  <c r="G770" i="5" s="1"/>
  <c r="C70" i="21"/>
  <c r="C770" i="5" s="1"/>
  <c r="J70" i="21"/>
  <c r="J770" i="5" s="1"/>
  <c r="B70" i="21"/>
  <c r="B770" i="5" s="1"/>
  <c r="I70" i="21"/>
  <c r="I770" i="5" s="1"/>
  <c r="F70" i="21"/>
  <c r="F770" i="5" s="1"/>
  <c r="E70" i="21"/>
  <c r="E770" i="5" s="1"/>
  <c r="M70" i="21"/>
  <c r="M770" i="5" s="1"/>
  <c r="A71" i="21"/>
  <c r="A771" i="5" s="1"/>
  <c r="J69" i="19"/>
  <c r="J569" i="5" s="1"/>
  <c r="F69" i="19"/>
  <c r="F569" i="5" s="1"/>
  <c r="B69" i="19"/>
  <c r="B569" i="5" s="1"/>
  <c r="M69" i="19"/>
  <c r="M569" i="5" s="1"/>
  <c r="I69" i="19"/>
  <c r="I569" i="5" s="1"/>
  <c r="E69" i="19"/>
  <c r="E569" i="5" s="1"/>
  <c r="L69" i="19"/>
  <c r="L569" i="5" s="1"/>
  <c r="D69" i="19"/>
  <c r="D569" i="5" s="1"/>
  <c r="K69" i="19"/>
  <c r="K569" i="5" s="1"/>
  <c r="C69" i="19"/>
  <c r="C569" i="5" s="1"/>
  <c r="H69" i="19"/>
  <c r="H569" i="5" s="1"/>
  <c r="G69" i="19"/>
  <c r="G569" i="5" s="1"/>
  <c r="A70" i="19"/>
  <c r="A570" i="5" s="1"/>
  <c r="K68" i="18"/>
  <c r="K468" i="5" s="1"/>
  <c r="G68" i="18"/>
  <c r="G468" i="5" s="1"/>
  <c r="C68" i="18"/>
  <c r="C468" i="5" s="1"/>
  <c r="J68" i="18"/>
  <c r="J468" i="5" s="1"/>
  <c r="F68" i="18"/>
  <c r="F468" i="5" s="1"/>
  <c r="B68" i="18"/>
  <c r="B468" i="5" s="1"/>
  <c r="I68" i="18"/>
  <c r="I468" i="5" s="1"/>
  <c r="H68" i="18"/>
  <c r="H468" i="5" s="1"/>
  <c r="M68" i="18"/>
  <c r="M468" i="5" s="1"/>
  <c r="E68" i="18"/>
  <c r="E468" i="5" s="1"/>
  <c r="L68" i="18"/>
  <c r="L468" i="5" s="1"/>
  <c r="D68" i="18"/>
  <c r="D468" i="5" s="1"/>
  <c r="A69" i="18"/>
  <c r="A469" i="5" s="1"/>
  <c r="L66" i="17"/>
  <c r="L366" i="5" s="1"/>
  <c r="H66" i="17"/>
  <c r="H366" i="5" s="1"/>
  <c r="D66" i="17"/>
  <c r="D366" i="5" s="1"/>
  <c r="K66" i="17"/>
  <c r="K366" i="5" s="1"/>
  <c r="G66" i="17"/>
  <c r="G366" i="5" s="1"/>
  <c r="C66" i="17"/>
  <c r="C366" i="5" s="1"/>
  <c r="F66" i="17"/>
  <c r="F366" i="5" s="1"/>
  <c r="M66" i="17"/>
  <c r="M366" i="5" s="1"/>
  <c r="E66" i="17"/>
  <c r="E366" i="5" s="1"/>
  <c r="J66" i="17"/>
  <c r="J366" i="5" s="1"/>
  <c r="I66" i="17"/>
  <c r="I366" i="5" s="1"/>
  <c r="B66" i="17"/>
  <c r="B366" i="5" s="1"/>
  <c r="A67" i="17"/>
  <c r="A367" i="5" s="1"/>
  <c r="L66" i="16"/>
  <c r="L266" i="5" s="1"/>
  <c r="H66" i="16"/>
  <c r="H266" i="5" s="1"/>
  <c r="D66" i="16"/>
  <c r="D266" i="5" s="1"/>
  <c r="K66" i="16"/>
  <c r="K266" i="5" s="1"/>
  <c r="G66" i="16"/>
  <c r="G266" i="5" s="1"/>
  <c r="C66" i="16"/>
  <c r="C266" i="5" s="1"/>
  <c r="F66" i="16"/>
  <c r="F266" i="5" s="1"/>
  <c r="M66" i="16"/>
  <c r="M266" i="5" s="1"/>
  <c r="E66" i="16"/>
  <c r="E266" i="5" s="1"/>
  <c r="J66" i="16"/>
  <c r="J266" i="5" s="1"/>
  <c r="I66" i="16"/>
  <c r="I266" i="5" s="1"/>
  <c r="B66" i="16"/>
  <c r="B266" i="5" s="1"/>
  <c r="A67" i="16"/>
  <c r="A267" i="5" s="1"/>
  <c r="L70" i="8"/>
  <c r="L170" i="5" s="1"/>
  <c r="H70" i="8"/>
  <c r="H170" i="5" s="1"/>
  <c r="D70" i="8"/>
  <c r="D170" i="5" s="1"/>
  <c r="K70" i="8"/>
  <c r="K170" i="5" s="1"/>
  <c r="G70" i="8"/>
  <c r="G170" i="5" s="1"/>
  <c r="C70" i="8"/>
  <c r="C170" i="5" s="1"/>
  <c r="J70" i="8"/>
  <c r="J170" i="5" s="1"/>
  <c r="B70" i="8"/>
  <c r="B170" i="5" s="1"/>
  <c r="I70" i="8"/>
  <c r="I170" i="5" s="1"/>
  <c r="F70" i="8"/>
  <c r="F170" i="5" s="1"/>
  <c r="E70" i="8"/>
  <c r="E170" i="5" s="1"/>
  <c r="M70" i="8"/>
  <c r="M170" i="5" s="1"/>
  <c r="A71" i="8"/>
  <c r="A171" i="5" s="1"/>
  <c r="M64" i="4"/>
  <c r="M64" i="5" s="1"/>
  <c r="K64" i="4"/>
  <c r="K64" i="5" s="1"/>
  <c r="J64" i="4"/>
  <c r="J64" i="5" s="1"/>
  <c r="I64" i="4"/>
  <c r="I64" i="5" s="1"/>
  <c r="A65" i="4"/>
  <c r="G64" i="4"/>
  <c r="G64" i="5" s="1"/>
  <c r="H64" i="4"/>
  <c r="H64" i="5" s="1"/>
  <c r="D64" i="4"/>
  <c r="D64" i="5" s="1"/>
  <c r="E64" i="4"/>
  <c r="E64" i="5" s="1"/>
  <c r="C64" i="4"/>
  <c r="C64" i="5" s="1"/>
  <c r="B64" i="4"/>
  <c r="B64" i="5" s="1"/>
  <c r="F64" i="4"/>
  <c r="F64" i="5" s="1"/>
  <c r="A668" i="5" l="1"/>
  <c r="G68" i="20"/>
  <c r="G668" i="5" s="1"/>
  <c r="B68" i="20"/>
  <c r="B668" i="5" s="1"/>
  <c r="L68" i="20"/>
  <c r="L668" i="5" s="1"/>
  <c r="C68" i="20"/>
  <c r="C668" i="5" s="1"/>
  <c r="I68" i="20"/>
  <c r="I668" i="5" s="1"/>
  <c r="E68" i="20"/>
  <c r="E668" i="5" s="1"/>
  <c r="J68" i="20"/>
  <c r="J668" i="5" s="1"/>
  <c r="H68" i="20"/>
  <c r="H668" i="5" s="1"/>
  <c r="D68" i="20"/>
  <c r="D668" i="5" s="1"/>
  <c r="K68" i="20"/>
  <c r="K668" i="5" s="1"/>
  <c r="F68" i="20"/>
  <c r="F668" i="5" s="1"/>
  <c r="M68" i="20"/>
  <c r="M668" i="5" s="1"/>
  <c r="A69" i="20"/>
  <c r="L65" i="4"/>
  <c r="L65" i="5" s="1"/>
  <c r="A65" i="5"/>
  <c r="L65" i="23"/>
  <c r="L965" i="5" s="1"/>
  <c r="H65" i="23"/>
  <c r="H965" i="5" s="1"/>
  <c r="D65" i="23"/>
  <c r="D965" i="5" s="1"/>
  <c r="J65" i="23"/>
  <c r="J965" i="5" s="1"/>
  <c r="E65" i="23"/>
  <c r="E965" i="5" s="1"/>
  <c r="I65" i="23"/>
  <c r="I965" i="5" s="1"/>
  <c r="C65" i="23"/>
  <c r="C965" i="5" s="1"/>
  <c r="G65" i="23"/>
  <c r="G965" i="5" s="1"/>
  <c r="F65" i="23"/>
  <c r="F965" i="5" s="1"/>
  <c r="M65" i="23"/>
  <c r="M965" i="5" s="1"/>
  <c r="B65" i="23"/>
  <c r="B965" i="5" s="1"/>
  <c r="K65" i="23"/>
  <c r="K965" i="5" s="1"/>
  <c r="A66" i="23"/>
  <c r="A966" i="5" s="1"/>
  <c r="L67" i="22"/>
  <c r="L867" i="5" s="1"/>
  <c r="H67" i="22"/>
  <c r="H867" i="5" s="1"/>
  <c r="D67" i="22"/>
  <c r="D867" i="5" s="1"/>
  <c r="J67" i="22"/>
  <c r="J867" i="5" s="1"/>
  <c r="E67" i="22"/>
  <c r="E867" i="5" s="1"/>
  <c r="I67" i="22"/>
  <c r="I867" i="5" s="1"/>
  <c r="C67" i="22"/>
  <c r="C867" i="5" s="1"/>
  <c r="M67" i="22"/>
  <c r="M867" i="5" s="1"/>
  <c r="B67" i="22"/>
  <c r="B867" i="5" s="1"/>
  <c r="K67" i="22"/>
  <c r="K867" i="5" s="1"/>
  <c r="G67" i="22"/>
  <c r="G867" i="5" s="1"/>
  <c r="F67" i="22"/>
  <c r="F867" i="5" s="1"/>
  <c r="A68" i="22"/>
  <c r="A868" i="5" s="1"/>
  <c r="K71" i="21"/>
  <c r="K771" i="5" s="1"/>
  <c r="G71" i="21"/>
  <c r="G771" i="5" s="1"/>
  <c r="C71" i="21"/>
  <c r="C771" i="5" s="1"/>
  <c r="J71" i="21"/>
  <c r="J771" i="5" s="1"/>
  <c r="F71" i="21"/>
  <c r="F771" i="5" s="1"/>
  <c r="B71" i="21"/>
  <c r="B771" i="5" s="1"/>
  <c r="M71" i="21"/>
  <c r="M771" i="5" s="1"/>
  <c r="E71" i="21"/>
  <c r="E771" i="5" s="1"/>
  <c r="L71" i="21"/>
  <c r="L771" i="5" s="1"/>
  <c r="D71" i="21"/>
  <c r="D771" i="5" s="1"/>
  <c r="I71" i="21"/>
  <c r="I771" i="5" s="1"/>
  <c r="H71" i="21"/>
  <c r="H771" i="5" s="1"/>
  <c r="A72" i="21"/>
  <c r="A772" i="5" s="1"/>
  <c r="M70" i="19"/>
  <c r="M570" i="5" s="1"/>
  <c r="I70" i="19"/>
  <c r="I570" i="5" s="1"/>
  <c r="E70" i="19"/>
  <c r="E570" i="5" s="1"/>
  <c r="L70" i="19"/>
  <c r="L570" i="5" s="1"/>
  <c r="H70" i="19"/>
  <c r="H570" i="5" s="1"/>
  <c r="D70" i="19"/>
  <c r="D570" i="5" s="1"/>
  <c r="G70" i="19"/>
  <c r="G570" i="5" s="1"/>
  <c r="F70" i="19"/>
  <c r="F570" i="5" s="1"/>
  <c r="C70" i="19"/>
  <c r="C570" i="5" s="1"/>
  <c r="K70" i="19"/>
  <c r="K570" i="5" s="1"/>
  <c r="B70" i="19"/>
  <c r="B570" i="5" s="1"/>
  <c r="J70" i="19"/>
  <c r="J570" i="5" s="1"/>
  <c r="A71" i="19"/>
  <c r="A571" i="5" s="1"/>
  <c r="J69" i="18"/>
  <c r="J469" i="5" s="1"/>
  <c r="F69" i="18"/>
  <c r="F469" i="5" s="1"/>
  <c r="B69" i="18"/>
  <c r="B469" i="5" s="1"/>
  <c r="M69" i="18"/>
  <c r="M469" i="5" s="1"/>
  <c r="I69" i="18"/>
  <c r="I469" i="5" s="1"/>
  <c r="E69" i="18"/>
  <c r="E469" i="5" s="1"/>
  <c r="L69" i="18"/>
  <c r="L469" i="5" s="1"/>
  <c r="D69" i="18"/>
  <c r="D469" i="5" s="1"/>
  <c r="K69" i="18"/>
  <c r="K469" i="5" s="1"/>
  <c r="C69" i="18"/>
  <c r="C469" i="5" s="1"/>
  <c r="H69" i="18"/>
  <c r="H469" i="5" s="1"/>
  <c r="G69" i="18"/>
  <c r="G469" i="5" s="1"/>
  <c r="A70" i="18"/>
  <c r="A470" i="5" s="1"/>
  <c r="K67" i="17"/>
  <c r="K367" i="5" s="1"/>
  <c r="G67" i="17"/>
  <c r="G367" i="5" s="1"/>
  <c r="C67" i="17"/>
  <c r="C367" i="5" s="1"/>
  <c r="J67" i="17"/>
  <c r="J367" i="5" s="1"/>
  <c r="F67" i="17"/>
  <c r="F367" i="5" s="1"/>
  <c r="B67" i="17"/>
  <c r="B367" i="5" s="1"/>
  <c r="I67" i="17"/>
  <c r="I367" i="5" s="1"/>
  <c r="H67" i="17"/>
  <c r="H367" i="5" s="1"/>
  <c r="M67" i="17"/>
  <c r="M367" i="5" s="1"/>
  <c r="L67" i="17"/>
  <c r="L367" i="5" s="1"/>
  <c r="E67" i="17"/>
  <c r="E367" i="5" s="1"/>
  <c r="D67" i="17"/>
  <c r="D367" i="5" s="1"/>
  <c r="A68" i="17"/>
  <c r="A368" i="5" s="1"/>
  <c r="K67" i="16"/>
  <c r="K267" i="5" s="1"/>
  <c r="G67" i="16"/>
  <c r="G267" i="5" s="1"/>
  <c r="C67" i="16"/>
  <c r="C267" i="5" s="1"/>
  <c r="J67" i="16"/>
  <c r="J267" i="5" s="1"/>
  <c r="F67" i="16"/>
  <c r="F267" i="5" s="1"/>
  <c r="B67" i="16"/>
  <c r="B267" i="5" s="1"/>
  <c r="I67" i="16"/>
  <c r="I267" i="5" s="1"/>
  <c r="H67" i="16"/>
  <c r="H267" i="5" s="1"/>
  <c r="M67" i="16"/>
  <c r="M267" i="5" s="1"/>
  <c r="L67" i="16"/>
  <c r="L267" i="5" s="1"/>
  <c r="E67" i="16"/>
  <c r="E267" i="5" s="1"/>
  <c r="D67" i="16"/>
  <c r="D267" i="5" s="1"/>
  <c r="A68" i="16"/>
  <c r="A268" i="5" s="1"/>
  <c r="K71" i="8"/>
  <c r="K171" i="5" s="1"/>
  <c r="G71" i="8"/>
  <c r="G171" i="5" s="1"/>
  <c r="C71" i="8"/>
  <c r="C171" i="5" s="1"/>
  <c r="J71" i="8"/>
  <c r="J171" i="5" s="1"/>
  <c r="F71" i="8"/>
  <c r="F171" i="5" s="1"/>
  <c r="B71" i="8"/>
  <c r="B171" i="5" s="1"/>
  <c r="M71" i="8"/>
  <c r="M171" i="5" s="1"/>
  <c r="E71" i="8"/>
  <c r="E171" i="5" s="1"/>
  <c r="L71" i="8"/>
  <c r="L171" i="5" s="1"/>
  <c r="D71" i="8"/>
  <c r="D171" i="5" s="1"/>
  <c r="I71" i="8"/>
  <c r="I171" i="5" s="1"/>
  <c r="H71" i="8"/>
  <c r="H171" i="5" s="1"/>
  <c r="A72" i="8"/>
  <c r="A172" i="5" s="1"/>
  <c r="M65" i="4"/>
  <c r="M65" i="5" s="1"/>
  <c r="K65" i="4"/>
  <c r="K65" i="5" s="1"/>
  <c r="J65" i="4"/>
  <c r="J65" i="5" s="1"/>
  <c r="I65" i="4"/>
  <c r="I65" i="5" s="1"/>
  <c r="A66" i="4"/>
  <c r="E65" i="4"/>
  <c r="E65" i="5" s="1"/>
  <c r="F65" i="4"/>
  <c r="F65" i="5" s="1"/>
  <c r="H65" i="4"/>
  <c r="H65" i="5" s="1"/>
  <c r="G65" i="4"/>
  <c r="G65" i="5" s="1"/>
  <c r="D65" i="4"/>
  <c r="D65" i="5" s="1"/>
  <c r="C65" i="4"/>
  <c r="C65" i="5" s="1"/>
  <c r="B65" i="4"/>
  <c r="B65" i="5" s="1"/>
  <c r="A669" i="5" l="1"/>
  <c r="F69" i="20"/>
  <c r="F669" i="5" s="1"/>
  <c r="E69" i="20"/>
  <c r="E669" i="5" s="1"/>
  <c r="C69" i="20"/>
  <c r="C669" i="5" s="1"/>
  <c r="B69" i="20"/>
  <c r="B669" i="5" s="1"/>
  <c r="L69" i="20"/>
  <c r="L669" i="5" s="1"/>
  <c r="H69" i="20"/>
  <c r="H669" i="5" s="1"/>
  <c r="M69" i="20"/>
  <c r="M669" i="5" s="1"/>
  <c r="D69" i="20"/>
  <c r="D669" i="5" s="1"/>
  <c r="G69" i="20"/>
  <c r="G669" i="5" s="1"/>
  <c r="J69" i="20"/>
  <c r="J669" i="5" s="1"/>
  <c r="I69" i="20"/>
  <c r="I669" i="5" s="1"/>
  <c r="K69" i="20"/>
  <c r="K669" i="5" s="1"/>
  <c r="A70" i="20"/>
  <c r="L66" i="4"/>
  <c r="L66" i="5" s="1"/>
  <c r="A66" i="5"/>
  <c r="K66" i="23"/>
  <c r="K966" i="5" s="1"/>
  <c r="G66" i="23"/>
  <c r="G966" i="5" s="1"/>
  <c r="C66" i="23"/>
  <c r="C966" i="5" s="1"/>
  <c r="M66" i="23"/>
  <c r="M966" i="5" s="1"/>
  <c r="H66" i="23"/>
  <c r="H966" i="5" s="1"/>
  <c r="B66" i="23"/>
  <c r="B966" i="5" s="1"/>
  <c r="L66" i="23"/>
  <c r="L966" i="5" s="1"/>
  <c r="F66" i="23"/>
  <c r="F966" i="5" s="1"/>
  <c r="E66" i="23"/>
  <c r="E966" i="5" s="1"/>
  <c r="D66" i="23"/>
  <c r="D966" i="5" s="1"/>
  <c r="J66" i="23"/>
  <c r="J966" i="5" s="1"/>
  <c r="I66" i="23"/>
  <c r="I966" i="5" s="1"/>
  <c r="A67" i="23"/>
  <c r="A967" i="5" s="1"/>
  <c r="K68" i="22"/>
  <c r="K868" i="5" s="1"/>
  <c r="G68" i="22"/>
  <c r="G868" i="5" s="1"/>
  <c r="C68" i="22"/>
  <c r="C868" i="5" s="1"/>
  <c r="M68" i="22"/>
  <c r="M868" i="5" s="1"/>
  <c r="H68" i="22"/>
  <c r="H868" i="5" s="1"/>
  <c r="B68" i="22"/>
  <c r="B868" i="5" s="1"/>
  <c r="L68" i="22"/>
  <c r="L868" i="5" s="1"/>
  <c r="F68" i="22"/>
  <c r="F868" i="5" s="1"/>
  <c r="J68" i="22"/>
  <c r="J868" i="5" s="1"/>
  <c r="I68" i="22"/>
  <c r="I868" i="5" s="1"/>
  <c r="E68" i="22"/>
  <c r="E868" i="5" s="1"/>
  <c r="D68" i="22"/>
  <c r="D868" i="5" s="1"/>
  <c r="A69" i="22"/>
  <c r="A869" i="5" s="1"/>
  <c r="J72" i="21"/>
  <c r="J772" i="5" s="1"/>
  <c r="F72" i="21"/>
  <c r="F772" i="5" s="1"/>
  <c r="B72" i="21"/>
  <c r="B772" i="5" s="1"/>
  <c r="M72" i="21"/>
  <c r="M772" i="5" s="1"/>
  <c r="I72" i="21"/>
  <c r="I772" i="5" s="1"/>
  <c r="E72" i="21"/>
  <c r="E772" i="5" s="1"/>
  <c r="H72" i="21"/>
  <c r="H772" i="5" s="1"/>
  <c r="G72" i="21"/>
  <c r="G772" i="5" s="1"/>
  <c r="L72" i="21"/>
  <c r="L772" i="5" s="1"/>
  <c r="K72" i="21"/>
  <c r="K772" i="5" s="1"/>
  <c r="D72" i="21"/>
  <c r="D772" i="5" s="1"/>
  <c r="C72" i="21"/>
  <c r="C772" i="5" s="1"/>
  <c r="A73" i="21"/>
  <c r="A773" i="5" s="1"/>
  <c r="L71" i="19"/>
  <c r="L571" i="5" s="1"/>
  <c r="H71" i="19"/>
  <c r="H571" i="5" s="1"/>
  <c r="D71" i="19"/>
  <c r="D571" i="5" s="1"/>
  <c r="K71" i="19"/>
  <c r="K571" i="5" s="1"/>
  <c r="G71" i="19"/>
  <c r="G571" i="5" s="1"/>
  <c r="C71" i="19"/>
  <c r="C571" i="5" s="1"/>
  <c r="J71" i="19"/>
  <c r="J571" i="5" s="1"/>
  <c r="B71" i="19"/>
  <c r="B571" i="5" s="1"/>
  <c r="I71" i="19"/>
  <c r="I571" i="5" s="1"/>
  <c r="F71" i="19"/>
  <c r="F571" i="5" s="1"/>
  <c r="E71" i="19"/>
  <c r="E571" i="5" s="1"/>
  <c r="M71" i="19"/>
  <c r="M571" i="5" s="1"/>
  <c r="A72" i="19"/>
  <c r="A572" i="5" s="1"/>
  <c r="M70" i="18"/>
  <c r="M470" i="5" s="1"/>
  <c r="I70" i="18"/>
  <c r="I470" i="5" s="1"/>
  <c r="E70" i="18"/>
  <c r="E470" i="5" s="1"/>
  <c r="L70" i="18"/>
  <c r="L470" i="5" s="1"/>
  <c r="H70" i="18"/>
  <c r="H470" i="5" s="1"/>
  <c r="D70" i="18"/>
  <c r="D470" i="5" s="1"/>
  <c r="G70" i="18"/>
  <c r="G470" i="5" s="1"/>
  <c r="F70" i="18"/>
  <c r="F470" i="5" s="1"/>
  <c r="C70" i="18"/>
  <c r="C470" i="5" s="1"/>
  <c r="K70" i="18"/>
  <c r="K470" i="5" s="1"/>
  <c r="B70" i="18"/>
  <c r="B470" i="5" s="1"/>
  <c r="J70" i="18"/>
  <c r="J470" i="5" s="1"/>
  <c r="A71" i="18"/>
  <c r="A471" i="5" s="1"/>
  <c r="J68" i="17"/>
  <c r="J368" i="5" s="1"/>
  <c r="F68" i="17"/>
  <c r="F368" i="5" s="1"/>
  <c r="B68" i="17"/>
  <c r="B368" i="5" s="1"/>
  <c r="M68" i="17"/>
  <c r="M368" i="5" s="1"/>
  <c r="I68" i="17"/>
  <c r="I368" i="5" s="1"/>
  <c r="E68" i="17"/>
  <c r="E368" i="5" s="1"/>
  <c r="L68" i="17"/>
  <c r="L368" i="5" s="1"/>
  <c r="D68" i="17"/>
  <c r="D368" i="5" s="1"/>
  <c r="K68" i="17"/>
  <c r="K368" i="5" s="1"/>
  <c r="C68" i="17"/>
  <c r="C368" i="5" s="1"/>
  <c r="H68" i="17"/>
  <c r="H368" i="5" s="1"/>
  <c r="G68" i="17"/>
  <c r="G368" i="5" s="1"/>
  <c r="A69" i="17"/>
  <c r="A369" i="5" s="1"/>
  <c r="J68" i="16"/>
  <c r="J268" i="5" s="1"/>
  <c r="F68" i="16"/>
  <c r="F268" i="5" s="1"/>
  <c r="B68" i="16"/>
  <c r="B268" i="5" s="1"/>
  <c r="M68" i="16"/>
  <c r="M268" i="5" s="1"/>
  <c r="I68" i="16"/>
  <c r="I268" i="5" s="1"/>
  <c r="E68" i="16"/>
  <c r="E268" i="5" s="1"/>
  <c r="L68" i="16"/>
  <c r="L268" i="5" s="1"/>
  <c r="D68" i="16"/>
  <c r="D268" i="5" s="1"/>
  <c r="K68" i="16"/>
  <c r="K268" i="5" s="1"/>
  <c r="C68" i="16"/>
  <c r="C268" i="5" s="1"/>
  <c r="H68" i="16"/>
  <c r="H268" i="5" s="1"/>
  <c r="G68" i="16"/>
  <c r="G268" i="5" s="1"/>
  <c r="A69" i="16"/>
  <c r="A269" i="5" s="1"/>
  <c r="J72" i="8"/>
  <c r="J172" i="5" s="1"/>
  <c r="F72" i="8"/>
  <c r="F172" i="5" s="1"/>
  <c r="B72" i="8"/>
  <c r="B172" i="5" s="1"/>
  <c r="M72" i="8"/>
  <c r="M172" i="5" s="1"/>
  <c r="I72" i="8"/>
  <c r="I172" i="5" s="1"/>
  <c r="E72" i="8"/>
  <c r="E172" i="5" s="1"/>
  <c r="H72" i="8"/>
  <c r="H172" i="5" s="1"/>
  <c r="G72" i="8"/>
  <c r="G172" i="5" s="1"/>
  <c r="L72" i="8"/>
  <c r="L172" i="5" s="1"/>
  <c r="D72" i="8"/>
  <c r="D172" i="5" s="1"/>
  <c r="K72" i="8"/>
  <c r="K172" i="5" s="1"/>
  <c r="C72" i="8"/>
  <c r="C172" i="5" s="1"/>
  <c r="A73" i="8"/>
  <c r="A173" i="5" s="1"/>
  <c r="M66" i="4"/>
  <c r="M66" i="5" s="1"/>
  <c r="K66" i="4"/>
  <c r="K66" i="5" s="1"/>
  <c r="J66" i="4"/>
  <c r="J66" i="5" s="1"/>
  <c r="I66" i="4"/>
  <c r="I66" i="5" s="1"/>
  <c r="A67" i="4"/>
  <c r="H66" i="4"/>
  <c r="H66" i="5" s="1"/>
  <c r="E66" i="4"/>
  <c r="E66" i="5" s="1"/>
  <c r="D66" i="4"/>
  <c r="D66" i="5" s="1"/>
  <c r="C66" i="4"/>
  <c r="C66" i="5" s="1"/>
  <c r="F66" i="4"/>
  <c r="F66" i="5" s="1"/>
  <c r="B66" i="4"/>
  <c r="B66" i="5" s="1"/>
  <c r="G66" i="4"/>
  <c r="G66" i="5" s="1"/>
  <c r="A670" i="5" l="1"/>
  <c r="I70" i="20"/>
  <c r="I670" i="5" s="1"/>
  <c r="D70" i="20"/>
  <c r="D670" i="5" s="1"/>
  <c r="B70" i="20"/>
  <c r="B670" i="5" s="1"/>
  <c r="E70" i="20"/>
  <c r="E670" i="5" s="1"/>
  <c r="G70" i="20"/>
  <c r="G670" i="5" s="1"/>
  <c r="K70" i="20"/>
  <c r="K670" i="5" s="1"/>
  <c r="L70" i="20"/>
  <c r="L670" i="5" s="1"/>
  <c r="F70" i="20"/>
  <c r="F670" i="5" s="1"/>
  <c r="J70" i="20"/>
  <c r="J670" i="5" s="1"/>
  <c r="M70" i="20"/>
  <c r="M670" i="5" s="1"/>
  <c r="H70" i="20"/>
  <c r="H670" i="5" s="1"/>
  <c r="C70" i="20"/>
  <c r="C670" i="5" s="1"/>
  <c r="A71" i="20"/>
  <c r="L67" i="4"/>
  <c r="L67" i="5" s="1"/>
  <c r="A67" i="5"/>
  <c r="J67" i="23"/>
  <c r="J967" i="5" s="1"/>
  <c r="F67" i="23"/>
  <c r="F967" i="5" s="1"/>
  <c r="B67" i="23"/>
  <c r="B967" i="5" s="1"/>
  <c r="M67" i="23"/>
  <c r="M967" i="5" s="1"/>
  <c r="I67" i="23"/>
  <c r="I967" i="5" s="1"/>
  <c r="E67" i="23"/>
  <c r="E967" i="5" s="1"/>
  <c r="H67" i="23"/>
  <c r="H967" i="5" s="1"/>
  <c r="G67" i="23"/>
  <c r="G967" i="5" s="1"/>
  <c r="D67" i="23"/>
  <c r="D967" i="5" s="1"/>
  <c r="C67" i="23"/>
  <c r="C967" i="5" s="1"/>
  <c r="L67" i="23"/>
  <c r="L967" i="5" s="1"/>
  <c r="K67" i="23"/>
  <c r="K967" i="5" s="1"/>
  <c r="A68" i="23"/>
  <c r="A968" i="5" s="1"/>
  <c r="J69" i="22"/>
  <c r="J869" i="5" s="1"/>
  <c r="F69" i="22"/>
  <c r="F869" i="5" s="1"/>
  <c r="B69" i="22"/>
  <c r="B869" i="5" s="1"/>
  <c r="K69" i="22"/>
  <c r="K869" i="5" s="1"/>
  <c r="E69" i="22"/>
  <c r="E869" i="5" s="1"/>
  <c r="I69" i="22"/>
  <c r="I869" i="5" s="1"/>
  <c r="D69" i="22"/>
  <c r="D869" i="5" s="1"/>
  <c r="H69" i="22"/>
  <c r="H869" i="5" s="1"/>
  <c r="G69" i="22"/>
  <c r="G869" i="5" s="1"/>
  <c r="C69" i="22"/>
  <c r="C869" i="5" s="1"/>
  <c r="M69" i="22"/>
  <c r="M869" i="5" s="1"/>
  <c r="L69" i="22"/>
  <c r="L869" i="5" s="1"/>
  <c r="A70" i="22"/>
  <c r="A870" i="5" s="1"/>
  <c r="M73" i="21"/>
  <c r="M773" i="5" s="1"/>
  <c r="I73" i="21"/>
  <c r="I773" i="5" s="1"/>
  <c r="E73" i="21"/>
  <c r="E773" i="5" s="1"/>
  <c r="L73" i="21"/>
  <c r="L773" i="5" s="1"/>
  <c r="H73" i="21"/>
  <c r="H773" i="5" s="1"/>
  <c r="D73" i="21"/>
  <c r="D773" i="5" s="1"/>
  <c r="K73" i="21"/>
  <c r="K773" i="5" s="1"/>
  <c r="C73" i="21"/>
  <c r="C773" i="5" s="1"/>
  <c r="J73" i="21"/>
  <c r="J773" i="5" s="1"/>
  <c r="B73" i="21"/>
  <c r="B773" i="5" s="1"/>
  <c r="G73" i="21"/>
  <c r="G773" i="5" s="1"/>
  <c r="F73" i="21"/>
  <c r="F773" i="5" s="1"/>
  <c r="A74" i="21"/>
  <c r="A774" i="5" s="1"/>
  <c r="K72" i="19"/>
  <c r="K572" i="5" s="1"/>
  <c r="G72" i="19"/>
  <c r="G572" i="5" s="1"/>
  <c r="C72" i="19"/>
  <c r="C572" i="5" s="1"/>
  <c r="J72" i="19"/>
  <c r="J572" i="5" s="1"/>
  <c r="F72" i="19"/>
  <c r="F572" i="5" s="1"/>
  <c r="B72" i="19"/>
  <c r="B572" i="5" s="1"/>
  <c r="M72" i="19"/>
  <c r="M572" i="5" s="1"/>
  <c r="E72" i="19"/>
  <c r="E572" i="5" s="1"/>
  <c r="L72" i="19"/>
  <c r="L572" i="5" s="1"/>
  <c r="D72" i="19"/>
  <c r="D572" i="5" s="1"/>
  <c r="I72" i="19"/>
  <c r="I572" i="5" s="1"/>
  <c r="H72" i="19"/>
  <c r="H572" i="5" s="1"/>
  <c r="A73" i="19"/>
  <c r="A573" i="5" s="1"/>
  <c r="L71" i="18"/>
  <c r="L471" i="5" s="1"/>
  <c r="H71" i="18"/>
  <c r="H471" i="5" s="1"/>
  <c r="D71" i="18"/>
  <c r="D471" i="5" s="1"/>
  <c r="K71" i="18"/>
  <c r="K471" i="5" s="1"/>
  <c r="G71" i="18"/>
  <c r="G471" i="5" s="1"/>
  <c r="C71" i="18"/>
  <c r="C471" i="5" s="1"/>
  <c r="J71" i="18"/>
  <c r="J471" i="5" s="1"/>
  <c r="B71" i="18"/>
  <c r="B471" i="5" s="1"/>
  <c r="I71" i="18"/>
  <c r="I471" i="5" s="1"/>
  <c r="F71" i="18"/>
  <c r="F471" i="5" s="1"/>
  <c r="E71" i="18"/>
  <c r="E471" i="5" s="1"/>
  <c r="M71" i="18"/>
  <c r="M471" i="5" s="1"/>
  <c r="A72" i="18"/>
  <c r="A472" i="5" s="1"/>
  <c r="M69" i="17"/>
  <c r="M369" i="5" s="1"/>
  <c r="I69" i="17"/>
  <c r="I369" i="5" s="1"/>
  <c r="E69" i="17"/>
  <c r="E369" i="5" s="1"/>
  <c r="L69" i="17"/>
  <c r="L369" i="5" s="1"/>
  <c r="H69" i="17"/>
  <c r="H369" i="5" s="1"/>
  <c r="D69" i="17"/>
  <c r="D369" i="5" s="1"/>
  <c r="G69" i="17"/>
  <c r="G369" i="5" s="1"/>
  <c r="F69" i="17"/>
  <c r="F369" i="5" s="1"/>
  <c r="C69" i="17"/>
  <c r="C369" i="5" s="1"/>
  <c r="B69" i="17"/>
  <c r="B369" i="5" s="1"/>
  <c r="K69" i="17"/>
  <c r="K369" i="5" s="1"/>
  <c r="J69" i="17"/>
  <c r="J369" i="5" s="1"/>
  <c r="A70" i="17"/>
  <c r="A370" i="5" s="1"/>
  <c r="M69" i="16"/>
  <c r="M269" i="5" s="1"/>
  <c r="I69" i="16"/>
  <c r="I269" i="5" s="1"/>
  <c r="E69" i="16"/>
  <c r="E269" i="5" s="1"/>
  <c r="L69" i="16"/>
  <c r="L269" i="5" s="1"/>
  <c r="H69" i="16"/>
  <c r="H269" i="5" s="1"/>
  <c r="D69" i="16"/>
  <c r="D269" i="5" s="1"/>
  <c r="G69" i="16"/>
  <c r="G269" i="5" s="1"/>
  <c r="F69" i="16"/>
  <c r="F269" i="5" s="1"/>
  <c r="C69" i="16"/>
  <c r="C269" i="5" s="1"/>
  <c r="B69" i="16"/>
  <c r="B269" i="5" s="1"/>
  <c r="K69" i="16"/>
  <c r="K269" i="5" s="1"/>
  <c r="J69" i="16"/>
  <c r="J269" i="5" s="1"/>
  <c r="A70" i="16"/>
  <c r="A270" i="5" s="1"/>
  <c r="M73" i="8"/>
  <c r="M173" i="5" s="1"/>
  <c r="I73" i="8"/>
  <c r="I173" i="5" s="1"/>
  <c r="E73" i="8"/>
  <c r="E173" i="5" s="1"/>
  <c r="L73" i="8"/>
  <c r="L173" i="5" s="1"/>
  <c r="H73" i="8"/>
  <c r="H173" i="5" s="1"/>
  <c r="D73" i="8"/>
  <c r="D173" i="5" s="1"/>
  <c r="K73" i="8"/>
  <c r="K173" i="5" s="1"/>
  <c r="C73" i="8"/>
  <c r="C173" i="5" s="1"/>
  <c r="J73" i="8"/>
  <c r="J173" i="5" s="1"/>
  <c r="B73" i="8"/>
  <c r="B173" i="5" s="1"/>
  <c r="G73" i="8"/>
  <c r="G173" i="5" s="1"/>
  <c r="F73" i="8"/>
  <c r="F173" i="5" s="1"/>
  <c r="A74" i="8"/>
  <c r="A174" i="5" s="1"/>
  <c r="K67" i="4"/>
  <c r="K67" i="5" s="1"/>
  <c r="J67" i="4"/>
  <c r="J67" i="5" s="1"/>
  <c r="M67" i="4"/>
  <c r="M67" i="5" s="1"/>
  <c r="I67" i="4"/>
  <c r="I67" i="5" s="1"/>
  <c r="A68" i="4"/>
  <c r="F67" i="4"/>
  <c r="F67" i="5" s="1"/>
  <c r="H67" i="4"/>
  <c r="H67" i="5" s="1"/>
  <c r="G67" i="4"/>
  <c r="G67" i="5" s="1"/>
  <c r="D67" i="4"/>
  <c r="D67" i="5" s="1"/>
  <c r="C67" i="4"/>
  <c r="C67" i="5" s="1"/>
  <c r="B67" i="4"/>
  <c r="B67" i="5" s="1"/>
  <c r="E67" i="4"/>
  <c r="E67" i="5" s="1"/>
  <c r="A671" i="5" l="1"/>
  <c r="H71" i="20"/>
  <c r="H671" i="5" s="1"/>
  <c r="C71" i="20"/>
  <c r="C671" i="5" s="1"/>
  <c r="F71" i="20"/>
  <c r="F671" i="5" s="1"/>
  <c r="D71" i="20"/>
  <c r="D671" i="5" s="1"/>
  <c r="J71" i="20"/>
  <c r="J671" i="5" s="1"/>
  <c r="E71" i="20"/>
  <c r="E671" i="5" s="1"/>
  <c r="K71" i="20"/>
  <c r="K671" i="5" s="1"/>
  <c r="B71" i="20"/>
  <c r="B671" i="5" s="1"/>
  <c r="M71" i="20"/>
  <c r="M671" i="5" s="1"/>
  <c r="L71" i="20"/>
  <c r="L671" i="5" s="1"/>
  <c r="G71" i="20"/>
  <c r="G671" i="5" s="1"/>
  <c r="I71" i="20"/>
  <c r="I671" i="5" s="1"/>
  <c r="A72" i="20"/>
  <c r="L68" i="4"/>
  <c r="L68" i="5" s="1"/>
  <c r="A68" i="5"/>
  <c r="M68" i="23"/>
  <c r="M968" i="5" s="1"/>
  <c r="I68" i="23"/>
  <c r="I968" i="5" s="1"/>
  <c r="E68" i="23"/>
  <c r="E968" i="5" s="1"/>
  <c r="L68" i="23"/>
  <c r="L968" i="5" s="1"/>
  <c r="H68" i="23"/>
  <c r="H968" i="5" s="1"/>
  <c r="D68" i="23"/>
  <c r="D968" i="5" s="1"/>
  <c r="K68" i="23"/>
  <c r="K968" i="5" s="1"/>
  <c r="C68" i="23"/>
  <c r="C968" i="5" s="1"/>
  <c r="J68" i="23"/>
  <c r="J968" i="5" s="1"/>
  <c r="B68" i="23"/>
  <c r="B968" i="5" s="1"/>
  <c r="G68" i="23"/>
  <c r="G968" i="5" s="1"/>
  <c r="F68" i="23"/>
  <c r="F968" i="5" s="1"/>
  <c r="A69" i="23"/>
  <c r="A969" i="5" s="1"/>
  <c r="M70" i="22"/>
  <c r="M870" i="5" s="1"/>
  <c r="I70" i="22"/>
  <c r="I870" i="5" s="1"/>
  <c r="E70" i="22"/>
  <c r="E870" i="5" s="1"/>
  <c r="H70" i="22"/>
  <c r="H870" i="5" s="1"/>
  <c r="C70" i="22"/>
  <c r="C870" i="5" s="1"/>
  <c r="L70" i="22"/>
  <c r="L870" i="5" s="1"/>
  <c r="G70" i="22"/>
  <c r="G870" i="5" s="1"/>
  <c r="B70" i="22"/>
  <c r="B870" i="5" s="1"/>
  <c r="F70" i="22"/>
  <c r="F870" i="5" s="1"/>
  <c r="D70" i="22"/>
  <c r="D870" i="5" s="1"/>
  <c r="K70" i="22"/>
  <c r="K870" i="5" s="1"/>
  <c r="J70" i="22"/>
  <c r="J870" i="5" s="1"/>
  <c r="A71" i="22"/>
  <c r="A871" i="5" s="1"/>
  <c r="L74" i="21"/>
  <c r="L774" i="5" s="1"/>
  <c r="H74" i="21"/>
  <c r="H774" i="5" s="1"/>
  <c r="D74" i="21"/>
  <c r="D774" i="5" s="1"/>
  <c r="K74" i="21"/>
  <c r="K774" i="5" s="1"/>
  <c r="G74" i="21"/>
  <c r="G774" i="5" s="1"/>
  <c r="C74" i="21"/>
  <c r="C774" i="5" s="1"/>
  <c r="F74" i="21"/>
  <c r="F774" i="5" s="1"/>
  <c r="M74" i="21"/>
  <c r="M774" i="5" s="1"/>
  <c r="E74" i="21"/>
  <c r="E774" i="5" s="1"/>
  <c r="B74" i="21"/>
  <c r="B774" i="5" s="1"/>
  <c r="J74" i="21"/>
  <c r="J774" i="5" s="1"/>
  <c r="I74" i="21"/>
  <c r="I774" i="5" s="1"/>
  <c r="A75" i="21"/>
  <c r="A775" i="5" s="1"/>
  <c r="J73" i="19"/>
  <c r="J573" i="5" s="1"/>
  <c r="F73" i="19"/>
  <c r="F573" i="5" s="1"/>
  <c r="B73" i="19"/>
  <c r="B573" i="5" s="1"/>
  <c r="M73" i="19"/>
  <c r="M573" i="5" s="1"/>
  <c r="I73" i="19"/>
  <c r="I573" i="5" s="1"/>
  <c r="E73" i="19"/>
  <c r="E573" i="5" s="1"/>
  <c r="H73" i="19"/>
  <c r="H573" i="5" s="1"/>
  <c r="G73" i="19"/>
  <c r="G573" i="5" s="1"/>
  <c r="L73" i="19"/>
  <c r="L573" i="5" s="1"/>
  <c r="D73" i="19"/>
  <c r="D573" i="5" s="1"/>
  <c r="K73" i="19"/>
  <c r="K573" i="5" s="1"/>
  <c r="C73" i="19"/>
  <c r="C573" i="5" s="1"/>
  <c r="A74" i="19"/>
  <c r="A574" i="5" s="1"/>
  <c r="K72" i="18"/>
  <c r="K472" i="5" s="1"/>
  <c r="G72" i="18"/>
  <c r="G472" i="5" s="1"/>
  <c r="C72" i="18"/>
  <c r="C472" i="5" s="1"/>
  <c r="J72" i="18"/>
  <c r="J472" i="5" s="1"/>
  <c r="F72" i="18"/>
  <c r="F472" i="5" s="1"/>
  <c r="B72" i="18"/>
  <c r="B472" i="5" s="1"/>
  <c r="M72" i="18"/>
  <c r="M472" i="5" s="1"/>
  <c r="E72" i="18"/>
  <c r="E472" i="5" s="1"/>
  <c r="L72" i="18"/>
  <c r="L472" i="5" s="1"/>
  <c r="D72" i="18"/>
  <c r="D472" i="5" s="1"/>
  <c r="I72" i="18"/>
  <c r="I472" i="5" s="1"/>
  <c r="H72" i="18"/>
  <c r="H472" i="5" s="1"/>
  <c r="A73" i="18"/>
  <c r="A473" i="5" s="1"/>
  <c r="L70" i="17"/>
  <c r="L370" i="5" s="1"/>
  <c r="H70" i="17"/>
  <c r="H370" i="5" s="1"/>
  <c r="D70" i="17"/>
  <c r="D370" i="5" s="1"/>
  <c r="K70" i="17"/>
  <c r="K370" i="5" s="1"/>
  <c r="G70" i="17"/>
  <c r="G370" i="5" s="1"/>
  <c r="C70" i="17"/>
  <c r="C370" i="5" s="1"/>
  <c r="J70" i="17"/>
  <c r="J370" i="5" s="1"/>
  <c r="B70" i="17"/>
  <c r="B370" i="5" s="1"/>
  <c r="I70" i="17"/>
  <c r="I370" i="5" s="1"/>
  <c r="F70" i="17"/>
  <c r="F370" i="5" s="1"/>
  <c r="E70" i="17"/>
  <c r="E370" i="5" s="1"/>
  <c r="M70" i="17"/>
  <c r="M370" i="5" s="1"/>
  <c r="A71" i="17"/>
  <c r="A371" i="5" s="1"/>
  <c r="L70" i="16"/>
  <c r="L270" i="5" s="1"/>
  <c r="H70" i="16"/>
  <c r="H270" i="5" s="1"/>
  <c r="D70" i="16"/>
  <c r="D270" i="5" s="1"/>
  <c r="K70" i="16"/>
  <c r="K270" i="5" s="1"/>
  <c r="G70" i="16"/>
  <c r="G270" i="5" s="1"/>
  <c r="C70" i="16"/>
  <c r="C270" i="5" s="1"/>
  <c r="J70" i="16"/>
  <c r="J270" i="5" s="1"/>
  <c r="B70" i="16"/>
  <c r="B270" i="5" s="1"/>
  <c r="I70" i="16"/>
  <c r="I270" i="5" s="1"/>
  <c r="F70" i="16"/>
  <c r="F270" i="5" s="1"/>
  <c r="E70" i="16"/>
  <c r="E270" i="5" s="1"/>
  <c r="M70" i="16"/>
  <c r="M270" i="5" s="1"/>
  <c r="A71" i="16"/>
  <c r="A271" i="5" s="1"/>
  <c r="L74" i="8"/>
  <c r="L174" i="5" s="1"/>
  <c r="H74" i="8"/>
  <c r="H174" i="5" s="1"/>
  <c r="D74" i="8"/>
  <c r="D174" i="5" s="1"/>
  <c r="K74" i="8"/>
  <c r="K174" i="5" s="1"/>
  <c r="G74" i="8"/>
  <c r="G174" i="5" s="1"/>
  <c r="C74" i="8"/>
  <c r="C174" i="5" s="1"/>
  <c r="F74" i="8"/>
  <c r="F174" i="5" s="1"/>
  <c r="M74" i="8"/>
  <c r="M174" i="5" s="1"/>
  <c r="E74" i="8"/>
  <c r="E174" i="5" s="1"/>
  <c r="B74" i="8"/>
  <c r="B174" i="5" s="1"/>
  <c r="J74" i="8"/>
  <c r="J174" i="5" s="1"/>
  <c r="I74" i="8"/>
  <c r="I174" i="5" s="1"/>
  <c r="A75" i="8"/>
  <c r="A175" i="5" s="1"/>
  <c r="M68" i="4"/>
  <c r="M68" i="5" s="1"/>
  <c r="K68" i="4"/>
  <c r="K68" i="5" s="1"/>
  <c r="J68" i="4"/>
  <c r="J68" i="5" s="1"/>
  <c r="I68" i="4"/>
  <c r="I68" i="5" s="1"/>
  <c r="A69" i="4"/>
  <c r="G68" i="4"/>
  <c r="G68" i="5" s="1"/>
  <c r="E68" i="4"/>
  <c r="E68" i="5" s="1"/>
  <c r="C68" i="4"/>
  <c r="C68" i="5" s="1"/>
  <c r="B68" i="4"/>
  <c r="B68" i="5" s="1"/>
  <c r="F68" i="4"/>
  <c r="F68" i="5" s="1"/>
  <c r="H68" i="4"/>
  <c r="H68" i="5" s="1"/>
  <c r="D68" i="4"/>
  <c r="D68" i="5" s="1"/>
  <c r="A672" i="5" l="1"/>
  <c r="G72" i="20"/>
  <c r="G672" i="5" s="1"/>
  <c r="B72" i="20"/>
  <c r="B672" i="5" s="1"/>
  <c r="D72" i="20"/>
  <c r="D672" i="5" s="1"/>
  <c r="C72" i="20"/>
  <c r="C672" i="5" s="1"/>
  <c r="M72" i="20"/>
  <c r="M672" i="5" s="1"/>
  <c r="I72" i="20"/>
  <c r="I672" i="5" s="1"/>
  <c r="J72" i="20"/>
  <c r="J672" i="5" s="1"/>
  <c r="E72" i="20"/>
  <c r="E672" i="5" s="1"/>
  <c r="H72" i="20"/>
  <c r="H672" i="5" s="1"/>
  <c r="K72" i="20"/>
  <c r="K672" i="5" s="1"/>
  <c r="F72" i="20"/>
  <c r="F672" i="5" s="1"/>
  <c r="L72" i="20"/>
  <c r="L672" i="5" s="1"/>
  <c r="A73" i="20"/>
  <c r="L69" i="4"/>
  <c r="L69" i="5" s="1"/>
  <c r="A69" i="5"/>
  <c r="L69" i="23"/>
  <c r="L969" i="5" s="1"/>
  <c r="H69" i="23"/>
  <c r="H969" i="5" s="1"/>
  <c r="D69" i="23"/>
  <c r="D969" i="5" s="1"/>
  <c r="K69" i="23"/>
  <c r="K969" i="5" s="1"/>
  <c r="G69" i="23"/>
  <c r="G969" i="5" s="1"/>
  <c r="C69" i="23"/>
  <c r="C969" i="5" s="1"/>
  <c r="F69" i="23"/>
  <c r="F969" i="5" s="1"/>
  <c r="M69" i="23"/>
  <c r="M969" i="5" s="1"/>
  <c r="E69" i="23"/>
  <c r="E969" i="5" s="1"/>
  <c r="J69" i="23"/>
  <c r="J969" i="5" s="1"/>
  <c r="I69" i="23"/>
  <c r="I969" i="5" s="1"/>
  <c r="B69" i="23"/>
  <c r="B969" i="5" s="1"/>
  <c r="A70" i="23"/>
  <c r="A970" i="5" s="1"/>
  <c r="L71" i="22"/>
  <c r="L871" i="5" s="1"/>
  <c r="H71" i="22"/>
  <c r="H871" i="5" s="1"/>
  <c r="D71" i="22"/>
  <c r="D871" i="5" s="1"/>
  <c r="K71" i="22"/>
  <c r="K871" i="5" s="1"/>
  <c r="F71" i="22"/>
  <c r="F871" i="5" s="1"/>
  <c r="J71" i="22"/>
  <c r="J871" i="5" s="1"/>
  <c r="E71" i="22"/>
  <c r="E871" i="5" s="1"/>
  <c r="C71" i="22"/>
  <c r="C871" i="5" s="1"/>
  <c r="M71" i="22"/>
  <c r="M871" i="5" s="1"/>
  <c r="B71" i="22"/>
  <c r="B871" i="5" s="1"/>
  <c r="I71" i="22"/>
  <c r="I871" i="5" s="1"/>
  <c r="G71" i="22"/>
  <c r="G871" i="5" s="1"/>
  <c r="A72" i="22"/>
  <c r="A872" i="5" s="1"/>
  <c r="M75" i="21"/>
  <c r="M775" i="5" s="1"/>
  <c r="I75" i="21"/>
  <c r="I775" i="5" s="1"/>
  <c r="E75" i="21"/>
  <c r="E775" i="5" s="1"/>
  <c r="J75" i="21"/>
  <c r="J775" i="5" s="1"/>
  <c r="D75" i="21"/>
  <c r="D775" i="5" s="1"/>
  <c r="H75" i="21"/>
  <c r="H775" i="5" s="1"/>
  <c r="C75" i="21"/>
  <c r="C775" i="5" s="1"/>
  <c r="L75" i="21"/>
  <c r="L775" i="5" s="1"/>
  <c r="B75" i="21"/>
  <c r="B775" i="5" s="1"/>
  <c r="K75" i="21"/>
  <c r="K775" i="5" s="1"/>
  <c r="G75" i="21"/>
  <c r="G775" i="5" s="1"/>
  <c r="F75" i="21"/>
  <c r="F775" i="5" s="1"/>
  <c r="A76" i="21"/>
  <c r="A776" i="5" s="1"/>
  <c r="M74" i="19"/>
  <c r="M574" i="5" s="1"/>
  <c r="I74" i="19"/>
  <c r="I574" i="5" s="1"/>
  <c r="E74" i="19"/>
  <c r="E574" i="5" s="1"/>
  <c r="L74" i="19"/>
  <c r="L574" i="5" s="1"/>
  <c r="H74" i="19"/>
  <c r="H574" i="5" s="1"/>
  <c r="D74" i="19"/>
  <c r="D574" i="5" s="1"/>
  <c r="K74" i="19"/>
  <c r="K574" i="5" s="1"/>
  <c r="C74" i="19"/>
  <c r="C574" i="5" s="1"/>
  <c r="J74" i="19"/>
  <c r="J574" i="5" s="1"/>
  <c r="B74" i="19"/>
  <c r="B574" i="5" s="1"/>
  <c r="G74" i="19"/>
  <c r="G574" i="5" s="1"/>
  <c r="F74" i="19"/>
  <c r="F574" i="5" s="1"/>
  <c r="A75" i="19"/>
  <c r="A575" i="5" s="1"/>
  <c r="J73" i="18"/>
  <c r="J473" i="5" s="1"/>
  <c r="F73" i="18"/>
  <c r="F473" i="5" s="1"/>
  <c r="B73" i="18"/>
  <c r="B473" i="5" s="1"/>
  <c r="M73" i="18"/>
  <c r="M473" i="5" s="1"/>
  <c r="I73" i="18"/>
  <c r="I473" i="5" s="1"/>
  <c r="E73" i="18"/>
  <c r="E473" i="5" s="1"/>
  <c r="H73" i="18"/>
  <c r="H473" i="5" s="1"/>
  <c r="G73" i="18"/>
  <c r="G473" i="5" s="1"/>
  <c r="L73" i="18"/>
  <c r="L473" i="5" s="1"/>
  <c r="D73" i="18"/>
  <c r="D473" i="5" s="1"/>
  <c r="K73" i="18"/>
  <c r="K473" i="5" s="1"/>
  <c r="C73" i="18"/>
  <c r="C473" i="5" s="1"/>
  <c r="A74" i="18"/>
  <c r="A474" i="5" s="1"/>
  <c r="K71" i="17"/>
  <c r="K371" i="5" s="1"/>
  <c r="G71" i="17"/>
  <c r="G371" i="5" s="1"/>
  <c r="C71" i="17"/>
  <c r="C371" i="5" s="1"/>
  <c r="J71" i="17"/>
  <c r="J371" i="5" s="1"/>
  <c r="F71" i="17"/>
  <c r="F371" i="5" s="1"/>
  <c r="B71" i="17"/>
  <c r="B371" i="5" s="1"/>
  <c r="M71" i="17"/>
  <c r="M371" i="5" s="1"/>
  <c r="E71" i="17"/>
  <c r="E371" i="5" s="1"/>
  <c r="L71" i="17"/>
  <c r="L371" i="5" s="1"/>
  <c r="D71" i="17"/>
  <c r="D371" i="5" s="1"/>
  <c r="I71" i="17"/>
  <c r="I371" i="5" s="1"/>
  <c r="H71" i="17"/>
  <c r="H371" i="5" s="1"/>
  <c r="A72" i="17"/>
  <c r="A372" i="5" s="1"/>
  <c r="K71" i="16"/>
  <c r="K271" i="5" s="1"/>
  <c r="G71" i="16"/>
  <c r="G271" i="5" s="1"/>
  <c r="C71" i="16"/>
  <c r="C271" i="5" s="1"/>
  <c r="J71" i="16"/>
  <c r="J271" i="5" s="1"/>
  <c r="F71" i="16"/>
  <c r="F271" i="5" s="1"/>
  <c r="B71" i="16"/>
  <c r="B271" i="5" s="1"/>
  <c r="M71" i="16"/>
  <c r="M271" i="5" s="1"/>
  <c r="E71" i="16"/>
  <c r="E271" i="5" s="1"/>
  <c r="L71" i="16"/>
  <c r="L271" i="5" s="1"/>
  <c r="D71" i="16"/>
  <c r="D271" i="5" s="1"/>
  <c r="I71" i="16"/>
  <c r="I271" i="5" s="1"/>
  <c r="H71" i="16"/>
  <c r="H271" i="5" s="1"/>
  <c r="A72" i="16"/>
  <c r="A272" i="5" s="1"/>
  <c r="M75" i="8"/>
  <c r="M175" i="5" s="1"/>
  <c r="I75" i="8"/>
  <c r="I175" i="5" s="1"/>
  <c r="E75" i="8"/>
  <c r="E175" i="5" s="1"/>
  <c r="J75" i="8"/>
  <c r="J175" i="5" s="1"/>
  <c r="D75" i="8"/>
  <c r="D175" i="5" s="1"/>
  <c r="H75" i="8"/>
  <c r="H175" i="5" s="1"/>
  <c r="C75" i="8"/>
  <c r="C175" i="5" s="1"/>
  <c r="L75" i="8"/>
  <c r="L175" i="5" s="1"/>
  <c r="B75" i="8"/>
  <c r="B175" i="5" s="1"/>
  <c r="K75" i="8"/>
  <c r="K175" i="5" s="1"/>
  <c r="G75" i="8"/>
  <c r="G175" i="5" s="1"/>
  <c r="F75" i="8"/>
  <c r="F175" i="5" s="1"/>
  <c r="A76" i="8"/>
  <c r="A176" i="5" s="1"/>
  <c r="M69" i="4"/>
  <c r="M69" i="5" s="1"/>
  <c r="K69" i="4"/>
  <c r="K69" i="5" s="1"/>
  <c r="J69" i="4"/>
  <c r="J69" i="5" s="1"/>
  <c r="I69" i="4"/>
  <c r="I69" i="5" s="1"/>
  <c r="A70" i="4"/>
  <c r="E69" i="4"/>
  <c r="E69" i="5" s="1"/>
  <c r="F69" i="4"/>
  <c r="F69" i="5" s="1"/>
  <c r="C69" i="4"/>
  <c r="C69" i="5" s="1"/>
  <c r="H69" i="4"/>
  <c r="H69" i="5" s="1"/>
  <c r="B69" i="4"/>
  <c r="B69" i="5" s="1"/>
  <c r="G69" i="4"/>
  <c r="G69" i="5" s="1"/>
  <c r="D69" i="4"/>
  <c r="D69" i="5" s="1"/>
  <c r="A673" i="5" l="1"/>
  <c r="F73" i="20"/>
  <c r="F673" i="5" s="1"/>
  <c r="E73" i="20"/>
  <c r="E673" i="5" s="1"/>
  <c r="K73" i="20"/>
  <c r="K673" i="5" s="1"/>
  <c r="B73" i="20"/>
  <c r="B673" i="5" s="1"/>
  <c r="H73" i="20"/>
  <c r="H673" i="5" s="1"/>
  <c r="D73" i="20"/>
  <c r="D673" i="5" s="1"/>
  <c r="M73" i="20"/>
  <c r="M673" i="5" s="1"/>
  <c r="G73" i="20"/>
  <c r="G673" i="5" s="1"/>
  <c r="C73" i="20"/>
  <c r="C673" i="5" s="1"/>
  <c r="J73" i="20"/>
  <c r="J673" i="5" s="1"/>
  <c r="I73" i="20"/>
  <c r="I673" i="5" s="1"/>
  <c r="L73" i="20"/>
  <c r="L673" i="5" s="1"/>
  <c r="A74" i="20"/>
  <c r="L70" i="4"/>
  <c r="L70" i="5" s="1"/>
  <c r="A70" i="5"/>
  <c r="K70" i="23"/>
  <c r="K970" i="5" s="1"/>
  <c r="G70" i="23"/>
  <c r="G970" i="5" s="1"/>
  <c r="C70" i="23"/>
  <c r="C970" i="5" s="1"/>
  <c r="J70" i="23"/>
  <c r="J970" i="5" s="1"/>
  <c r="F70" i="23"/>
  <c r="F970" i="5" s="1"/>
  <c r="B70" i="23"/>
  <c r="B970" i="5" s="1"/>
  <c r="I70" i="23"/>
  <c r="I970" i="5" s="1"/>
  <c r="H70" i="23"/>
  <c r="H970" i="5" s="1"/>
  <c r="M70" i="23"/>
  <c r="M970" i="5" s="1"/>
  <c r="L70" i="23"/>
  <c r="L970" i="5" s="1"/>
  <c r="E70" i="23"/>
  <c r="E970" i="5" s="1"/>
  <c r="D70" i="23"/>
  <c r="D970" i="5" s="1"/>
  <c r="A71" i="23"/>
  <c r="A971" i="5" s="1"/>
  <c r="K72" i="22"/>
  <c r="K872" i="5" s="1"/>
  <c r="G72" i="22"/>
  <c r="G872" i="5" s="1"/>
  <c r="C72" i="22"/>
  <c r="C872" i="5" s="1"/>
  <c r="I72" i="22"/>
  <c r="I872" i="5" s="1"/>
  <c r="D72" i="22"/>
  <c r="D872" i="5" s="1"/>
  <c r="M72" i="22"/>
  <c r="M872" i="5" s="1"/>
  <c r="H72" i="22"/>
  <c r="H872" i="5" s="1"/>
  <c r="B72" i="22"/>
  <c r="B872" i="5" s="1"/>
  <c r="L72" i="22"/>
  <c r="L872" i="5" s="1"/>
  <c r="J72" i="22"/>
  <c r="J872" i="5" s="1"/>
  <c r="F72" i="22"/>
  <c r="F872" i="5" s="1"/>
  <c r="E72" i="22"/>
  <c r="E872" i="5" s="1"/>
  <c r="A73" i="22"/>
  <c r="A873" i="5" s="1"/>
  <c r="M76" i="21"/>
  <c r="M776" i="5" s="1"/>
  <c r="I76" i="21"/>
  <c r="I776" i="5" s="1"/>
  <c r="E76" i="21"/>
  <c r="E776" i="5" s="1"/>
  <c r="L76" i="21"/>
  <c r="L776" i="5" s="1"/>
  <c r="H76" i="21"/>
  <c r="H776" i="5" s="1"/>
  <c r="D76" i="21"/>
  <c r="D776" i="5" s="1"/>
  <c r="K76" i="21"/>
  <c r="K776" i="5" s="1"/>
  <c r="C76" i="21"/>
  <c r="C776" i="5" s="1"/>
  <c r="J76" i="21"/>
  <c r="J776" i="5" s="1"/>
  <c r="B76" i="21"/>
  <c r="B776" i="5" s="1"/>
  <c r="G76" i="21"/>
  <c r="G776" i="5" s="1"/>
  <c r="F76" i="21"/>
  <c r="F776" i="5" s="1"/>
  <c r="A77" i="21"/>
  <c r="A777" i="5" s="1"/>
  <c r="J75" i="19"/>
  <c r="J575" i="5" s="1"/>
  <c r="F75" i="19"/>
  <c r="F575" i="5" s="1"/>
  <c r="B75" i="19"/>
  <c r="B575" i="5" s="1"/>
  <c r="M75" i="19"/>
  <c r="M575" i="5" s="1"/>
  <c r="I75" i="19"/>
  <c r="I575" i="5" s="1"/>
  <c r="E75" i="19"/>
  <c r="E575" i="5" s="1"/>
  <c r="H75" i="19"/>
  <c r="H575" i="5" s="1"/>
  <c r="G75" i="19"/>
  <c r="G575" i="5" s="1"/>
  <c r="L75" i="19"/>
  <c r="L575" i="5" s="1"/>
  <c r="K75" i="19"/>
  <c r="K575" i="5" s="1"/>
  <c r="D75" i="19"/>
  <c r="D575" i="5" s="1"/>
  <c r="C75" i="19"/>
  <c r="C575" i="5" s="1"/>
  <c r="A76" i="19"/>
  <c r="A576" i="5" s="1"/>
  <c r="M74" i="18"/>
  <c r="M474" i="5" s="1"/>
  <c r="I74" i="18"/>
  <c r="I474" i="5" s="1"/>
  <c r="E74" i="18"/>
  <c r="E474" i="5" s="1"/>
  <c r="L74" i="18"/>
  <c r="L474" i="5" s="1"/>
  <c r="H74" i="18"/>
  <c r="H474" i="5" s="1"/>
  <c r="D74" i="18"/>
  <c r="D474" i="5" s="1"/>
  <c r="K74" i="18"/>
  <c r="K474" i="5" s="1"/>
  <c r="C74" i="18"/>
  <c r="C474" i="5" s="1"/>
  <c r="J74" i="18"/>
  <c r="J474" i="5" s="1"/>
  <c r="B74" i="18"/>
  <c r="B474" i="5" s="1"/>
  <c r="G74" i="18"/>
  <c r="G474" i="5" s="1"/>
  <c r="F74" i="18"/>
  <c r="F474" i="5" s="1"/>
  <c r="A75" i="18"/>
  <c r="A475" i="5" s="1"/>
  <c r="J72" i="17"/>
  <c r="J372" i="5" s="1"/>
  <c r="F72" i="17"/>
  <c r="F372" i="5" s="1"/>
  <c r="B72" i="17"/>
  <c r="B372" i="5" s="1"/>
  <c r="M72" i="17"/>
  <c r="M372" i="5" s="1"/>
  <c r="I72" i="17"/>
  <c r="I372" i="5" s="1"/>
  <c r="E72" i="17"/>
  <c r="E372" i="5" s="1"/>
  <c r="H72" i="17"/>
  <c r="H372" i="5" s="1"/>
  <c r="G72" i="17"/>
  <c r="G372" i="5" s="1"/>
  <c r="L72" i="17"/>
  <c r="L372" i="5" s="1"/>
  <c r="K72" i="17"/>
  <c r="K372" i="5" s="1"/>
  <c r="D72" i="17"/>
  <c r="D372" i="5" s="1"/>
  <c r="C72" i="17"/>
  <c r="C372" i="5" s="1"/>
  <c r="A73" i="17"/>
  <c r="A373" i="5" s="1"/>
  <c r="J72" i="16"/>
  <c r="J272" i="5" s="1"/>
  <c r="F72" i="16"/>
  <c r="F272" i="5" s="1"/>
  <c r="B72" i="16"/>
  <c r="B272" i="5" s="1"/>
  <c r="M72" i="16"/>
  <c r="M272" i="5" s="1"/>
  <c r="I72" i="16"/>
  <c r="I272" i="5" s="1"/>
  <c r="E72" i="16"/>
  <c r="E272" i="5" s="1"/>
  <c r="H72" i="16"/>
  <c r="H272" i="5" s="1"/>
  <c r="G72" i="16"/>
  <c r="G272" i="5" s="1"/>
  <c r="L72" i="16"/>
  <c r="L272" i="5" s="1"/>
  <c r="K72" i="16"/>
  <c r="K272" i="5" s="1"/>
  <c r="D72" i="16"/>
  <c r="D272" i="5" s="1"/>
  <c r="C72" i="16"/>
  <c r="C272" i="5" s="1"/>
  <c r="A73" i="16"/>
  <c r="A273" i="5" s="1"/>
  <c r="M76" i="8"/>
  <c r="M176" i="5" s="1"/>
  <c r="I76" i="8"/>
  <c r="I176" i="5" s="1"/>
  <c r="E76" i="8"/>
  <c r="E176" i="5" s="1"/>
  <c r="L76" i="8"/>
  <c r="L176" i="5" s="1"/>
  <c r="H76" i="8"/>
  <c r="H176" i="5" s="1"/>
  <c r="D76" i="8"/>
  <c r="D176" i="5" s="1"/>
  <c r="K76" i="8"/>
  <c r="K176" i="5" s="1"/>
  <c r="C76" i="8"/>
  <c r="C176" i="5" s="1"/>
  <c r="J76" i="8"/>
  <c r="J176" i="5" s="1"/>
  <c r="B76" i="8"/>
  <c r="B176" i="5" s="1"/>
  <c r="G76" i="8"/>
  <c r="G176" i="5" s="1"/>
  <c r="F76" i="8"/>
  <c r="F176" i="5" s="1"/>
  <c r="A77" i="8"/>
  <c r="A177" i="5" s="1"/>
  <c r="M70" i="4"/>
  <c r="M70" i="5" s="1"/>
  <c r="J70" i="4"/>
  <c r="J70" i="5" s="1"/>
  <c r="K70" i="4"/>
  <c r="K70" i="5" s="1"/>
  <c r="I70" i="4"/>
  <c r="I70" i="5" s="1"/>
  <c r="A71" i="4"/>
  <c r="H70" i="4"/>
  <c r="H70" i="5" s="1"/>
  <c r="E70" i="4"/>
  <c r="E70" i="5" s="1"/>
  <c r="D70" i="4"/>
  <c r="D70" i="5" s="1"/>
  <c r="C70" i="4"/>
  <c r="C70" i="5" s="1"/>
  <c r="F70" i="4"/>
  <c r="F70" i="5" s="1"/>
  <c r="G70" i="4"/>
  <c r="G70" i="5" s="1"/>
  <c r="B70" i="4"/>
  <c r="B70" i="5" s="1"/>
  <c r="A674" i="5" l="1"/>
  <c r="I74" i="20"/>
  <c r="I674" i="5" s="1"/>
  <c r="D74" i="20"/>
  <c r="D674" i="5" s="1"/>
  <c r="B74" i="20"/>
  <c r="B674" i="5" s="1"/>
  <c r="E74" i="20"/>
  <c r="E674" i="5" s="1"/>
  <c r="K74" i="20"/>
  <c r="K674" i="5" s="1"/>
  <c r="G74" i="20"/>
  <c r="G674" i="5" s="1"/>
  <c r="L74" i="20"/>
  <c r="L674" i="5" s="1"/>
  <c r="C74" i="20"/>
  <c r="C674" i="5" s="1"/>
  <c r="F74" i="20"/>
  <c r="F674" i="5" s="1"/>
  <c r="M74" i="20"/>
  <c r="M674" i="5" s="1"/>
  <c r="H74" i="20"/>
  <c r="H674" i="5" s="1"/>
  <c r="J74" i="20"/>
  <c r="J674" i="5" s="1"/>
  <c r="A75" i="20"/>
  <c r="L71" i="4"/>
  <c r="L71" i="5" s="1"/>
  <c r="A71" i="5"/>
  <c r="J71" i="23"/>
  <c r="J971" i="5" s="1"/>
  <c r="F71" i="23"/>
  <c r="F971" i="5" s="1"/>
  <c r="B71" i="23"/>
  <c r="B971" i="5" s="1"/>
  <c r="M71" i="23"/>
  <c r="M971" i="5" s="1"/>
  <c r="I71" i="23"/>
  <c r="I971" i="5" s="1"/>
  <c r="E71" i="23"/>
  <c r="E971" i="5" s="1"/>
  <c r="L71" i="23"/>
  <c r="L971" i="5" s="1"/>
  <c r="D71" i="23"/>
  <c r="D971" i="5" s="1"/>
  <c r="K71" i="23"/>
  <c r="K971" i="5" s="1"/>
  <c r="C71" i="23"/>
  <c r="C971" i="5" s="1"/>
  <c r="H71" i="23"/>
  <c r="H971" i="5" s="1"/>
  <c r="G71" i="23"/>
  <c r="G971" i="5" s="1"/>
  <c r="A72" i="23"/>
  <c r="A972" i="5" s="1"/>
  <c r="J73" i="22"/>
  <c r="J873" i="5" s="1"/>
  <c r="F73" i="22"/>
  <c r="F873" i="5" s="1"/>
  <c r="B73" i="22"/>
  <c r="B873" i="5" s="1"/>
  <c r="L73" i="22"/>
  <c r="L873" i="5" s="1"/>
  <c r="G73" i="22"/>
  <c r="G873" i="5" s="1"/>
  <c r="K73" i="22"/>
  <c r="K873" i="5" s="1"/>
  <c r="E73" i="22"/>
  <c r="E873" i="5" s="1"/>
  <c r="I73" i="22"/>
  <c r="I873" i="5" s="1"/>
  <c r="H73" i="22"/>
  <c r="H873" i="5" s="1"/>
  <c r="M73" i="22"/>
  <c r="M873" i="5" s="1"/>
  <c r="D73" i="22"/>
  <c r="D873" i="5" s="1"/>
  <c r="C73" i="22"/>
  <c r="C873" i="5" s="1"/>
  <c r="A74" i="22"/>
  <c r="A874" i="5" s="1"/>
  <c r="L77" i="21"/>
  <c r="L777" i="5" s="1"/>
  <c r="H77" i="21"/>
  <c r="H777" i="5" s="1"/>
  <c r="D77" i="21"/>
  <c r="D777" i="5" s="1"/>
  <c r="K77" i="21"/>
  <c r="K777" i="5" s="1"/>
  <c r="G77" i="21"/>
  <c r="G777" i="5" s="1"/>
  <c r="C77" i="21"/>
  <c r="C777" i="5" s="1"/>
  <c r="F77" i="21"/>
  <c r="F777" i="5" s="1"/>
  <c r="M77" i="21"/>
  <c r="M777" i="5" s="1"/>
  <c r="E77" i="21"/>
  <c r="E777" i="5" s="1"/>
  <c r="B77" i="21"/>
  <c r="B777" i="5" s="1"/>
  <c r="J77" i="21"/>
  <c r="J777" i="5" s="1"/>
  <c r="I77" i="21"/>
  <c r="I777" i="5" s="1"/>
  <c r="A78" i="21"/>
  <c r="A778" i="5" s="1"/>
  <c r="M76" i="19"/>
  <c r="M576" i="5" s="1"/>
  <c r="I76" i="19"/>
  <c r="I576" i="5" s="1"/>
  <c r="E76" i="19"/>
  <c r="E576" i="5" s="1"/>
  <c r="L76" i="19"/>
  <c r="L576" i="5" s="1"/>
  <c r="H76" i="19"/>
  <c r="H576" i="5" s="1"/>
  <c r="D76" i="19"/>
  <c r="D576" i="5" s="1"/>
  <c r="K76" i="19"/>
  <c r="K576" i="5" s="1"/>
  <c r="C76" i="19"/>
  <c r="C576" i="5" s="1"/>
  <c r="J76" i="19"/>
  <c r="J576" i="5" s="1"/>
  <c r="B76" i="19"/>
  <c r="B576" i="5" s="1"/>
  <c r="G76" i="19"/>
  <c r="G576" i="5" s="1"/>
  <c r="F76" i="19"/>
  <c r="F576" i="5" s="1"/>
  <c r="A77" i="19"/>
  <c r="A577" i="5" s="1"/>
  <c r="J75" i="18"/>
  <c r="J475" i="5" s="1"/>
  <c r="F75" i="18"/>
  <c r="F475" i="5" s="1"/>
  <c r="B75" i="18"/>
  <c r="B475" i="5" s="1"/>
  <c r="M75" i="18"/>
  <c r="M475" i="5" s="1"/>
  <c r="I75" i="18"/>
  <c r="I475" i="5" s="1"/>
  <c r="E75" i="18"/>
  <c r="E475" i="5" s="1"/>
  <c r="H75" i="18"/>
  <c r="H475" i="5" s="1"/>
  <c r="G75" i="18"/>
  <c r="G475" i="5" s="1"/>
  <c r="L75" i="18"/>
  <c r="L475" i="5" s="1"/>
  <c r="K75" i="18"/>
  <c r="K475" i="5" s="1"/>
  <c r="D75" i="18"/>
  <c r="D475" i="5" s="1"/>
  <c r="C75" i="18"/>
  <c r="C475" i="5" s="1"/>
  <c r="A76" i="18"/>
  <c r="A476" i="5" s="1"/>
  <c r="M73" i="17"/>
  <c r="M373" i="5" s="1"/>
  <c r="I73" i="17"/>
  <c r="I373" i="5" s="1"/>
  <c r="E73" i="17"/>
  <c r="E373" i="5" s="1"/>
  <c r="L73" i="17"/>
  <c r="L373" i="5" s="1"/>
  <c r="H73" i="17"/>
  <c r="H373" i="5" s="1"/>
  <c r="D73" i="17"/>
  <c r="D373" i="5" s="1"/>
  <c r="K73" i="17"/>
  <c r="K373" i="5" s="1"/>
  <c r="C73" i="17"/>
  <c r="C373" i="5" s="1"/>
  <c r="J73" i="17"/>
  <c r="J373" i="5" s="1"/>
  <c r="B73" i="17"/>
  <c r="B373" i="5" s="1"/>
  <c r="G73" i="17"/>
  <c r="G373" i="5" s="1"/>
  <c r="F73" i="17"/>
  <c r="F373" i="5" s="1"/>
  <c r="A74" i="17"/>
  <c r="A374" i="5" s="1"/>
  <c r="M73" i="16"/>
  <c r="M273" i="5" s="1"/>
  <c r="I73" i="16"/>
  <c r="I273" i="5" s="1"/>
  <c r="E73" i="16"/>
  <c r="E273" i="5" s="1"/>
  <c r="L73" i="16"/>
  <c r="L273" i="5" s="1"/>
  <c r="H73" i="16"/>
  <c r="H273" i="5" s="1"/>
  <c r="D73" i="16"/>
  <c r="D273" i="5" s="1"/>
  <c r="K73" i="16"/>
  <c r="K273" i="5" s="1"/>
  <c r="C73" i="16"/>
  <c r="C273" i="5" s="1"/>
  <c r="J73" i="16"/>
  <c r="J273" i="5" s="1"/>
  <c r="B73" i="16"/>
  <c r="B273" i="5" s="1"/>
  <c r="G73" i="16"/>
  <c r="G273" i="5" s="1"/>
  <c r="F73" i="16"/>
  <c r="F273" i="5" s="1"/>
  <c r="A74" i="16"/>
  <c r="A274" i="5" s="1"/>
  <c r="L77" i="8"/>
  <c r="L177" i="5" s="1"/>
  <c r="H77" i="8"/>
  <c r="H177" i="5" s="1"/>
  <c r="D77" i="8"/>
  <c r="D177" i="5" s="1"/>
  <c r="K77" i="8"/>
  <c r="K177" i="5" s="1"/>
  <c r="G77" i="8"/>
  <c r="G177" i="5" s="1"/>
  <c r="C77" i="8"/>
  <c r="C177" i="5" s="1"/>
  <c r="F77" i="8"/>
  <c r="F177" i="5" s="1"/>
  <c r="M77" i="8"/>
  <c r="M177" i="5" s="1"/>
  <c r="E77" i="8"/>
  <c r="E177" i="5" s="1"/>
  <c r="B77" i="8"/>
  <c r="B177" i="5" s="1"/>
  <c r="J77" i="8"/>
  <c r="J177" i="5" s="1"/>
  <c r="I77" i="8"/>
  <c r="I177" i="5" s="1"/>
  <c r="A78" i="8"/>
  <c r="A178" i="5" s="1"/>
  <c r="K71" i="4"/>
  <c r="K71" i="5" s="1"/>
  <c r="J71" i="4"/>
  <c r="J71" i="5" s="1"/>
  <c r="M71" i="4"/>
  <c r="M71" i="5" s="1"/>
  <c r="I71" i="4"/>
  <c r="I71" i="5" s="1"/>
  <c r="A72" i="4"/>
  <c r="F71" i="4"/>
  <c r="F71" i="5" s="1"/>
  <c r="H71" i="4"/>
  <c r="H71" i="5" s="1"/>
  <c r="G71" i="4"/>
  <c r="G71" i="5" s="1"/>
  <c r="D71" i="4"/>
  <c r="D71" i="5" s="1"/>
  <c r="C71" i="4"/>
  <c r="C71" i="5" s="1"/>
  <c r="E71" i="4"/>
  <c r="E71" i="5" s="1"/>
  <c r="B71" i="4"/>
  <c r="B71" i="5" s="1"/>
  <c r="A675" i="5" l="1"/>
  <c r="F75" i="20"/>
  <c r="F675" i="5" s="1"/>
  <c r="E75" i="20"/>
  <c r="E675" i="5" s="1"/>
  <c r="K75" i="20"/>
  <c r="K675" i="5" s="1"/>
  <c r="B75" i="20"/>
  <c r="B675" i="5" s="1"/>
  <c r="H75" i="20"/>
  <c r="H675" i="5" s="1"/>
  <c r="D75" i="20"/>
  <c r="D675" i="5" s="1"/>
  <c r="M75" i="20"/>
  <c r="M675" i="5" s="1"/>
  <c r="G75" i="20"/>
  <c r="G675" i="5" s="1"/>
  <c r="C75" i="20"/>
  <c r="C675" i="5" s="1"/>
  <c r="J75" i="20"/>
  <c r="J675" i="5" s="1"/>
  <c r="I75" i="20"/>
  <c r="I675" i="5" s="1"/>
  <c r="L75" i="20"/>
  <c r="L675" i="5" s="1"/>
  <c r="A76" i="20"/>
  <c r="L72" i="4"/>
  <c r="L72" i="5" s="1"/>
  <c r="A72" i="5"/>
  <c r="M72" i="23"/>
  <c r="M972" i="5" s="1"/>
  <c r="I72" i="23"/>
  <c r="I972" i="5" s="1"/>
  <c r="E72" i="23"/>
  <c r="E972" i="5" s="1"/>
  <c r="L72" i="23"/>
  <c r="L972" i="5" s="1"/>
  <c r="H72" i="23"/>
  <c r="H972" i="5" s="1"/>
  <c r="D72" i="23"/>
  <c r="D972" i="5" s="1"/>
  <c r="G72" i="23"/>
  <c r="G972" i="5" s="1"/>
  <c r="F72" i="23"/>
  <c r="F972" i="5" s="1"/>
  <c r="C72" i="23"/>
  <c r="C972" i="5" s="1"/>
  <c r="B72" i="23"/>
  <c r="B972" i="5" s="1"/>
  <c r="K72" i="23"/>
  <c r="K972" i="5" s="1"/>
  <c r="J72" i="23"/>
  <c r="J972" i="5" s="1"/>
  <c r="A73" i="23"/>
  <c r="A973" i="5" s="1"/>
  <c r="M74" i="22"/>
  <c r="M874" i="5" s="1"/>
  <c r="I74" i="22"/>
  <c r="I874" i="5" s="1"/>
  <c r="E74" i="22"/>
  <c r="E874" i="5" s="1"/>
  <c r="J74" i="22"/>
  <c r="J874" i="5" s="1"/>
  <c r="D74" i="22"/>
  <c r="D874" i="5" s="1"/>
  <c r="H74" i="22"/>
  <c r="H874" i="5" s="1"/>
  <c r="C74" i="22"/>
  <c r="C874" i="5" s="1"/>
  <c r="G74" i="22"/>
  <c r="G874" i="5" s="1"/>
  <c r="F74" i="22"/>
  <c r="F874" i="5" s="1"/>
  <c r="B74" i="22"/>
  <c r="B874" i="5" s="1"/>
  <c r="L74" i="22"/>
  <c r="L874" i="5" s="1"/>
  <c r="K74" i="22"/>
  <c r="K874" i="5" s="1"/>
  <c r="A75" i="22"/>
  <c r="A875" i="5" s="1"/>
  <c r="K78" i="21"/>
  <c r="K778" i="5" s="1"/>
  <c r="G78" i="21"/>
  <c r="G778" i="5" s="1"/>
  <c r="C78" i="21"/>
  <c r="C778" i="5" s="1"/>
  <c r="J78" i="21"/>
  <c r="J778" i="5" s="1"/>
  <c r="F78" i="21"/>
  <c r="F778" i="5" s="1"/>
  <c r="B78" i="21"/>
  <c r="B778" i="5" s="1"/>
  <c r="I78" i="21"/>
  <c r="I778" i="5" s="1"/>
  <c r="H78" i="21"/>
  <c r="H778" i="5" s="1"/>
  <c r="E78" i="21"/>
  <c r="E778" i="5" s="1"/>
  <c r="D78" i="21"/>
  <c r="D778" i="5" s="1"/>
  <c r="M78" i="21"/>
  <c r="M778" i="5" s="1"/>
  <c r="L78" i="21"/>
  <c r="L778" i="5" s="1"/>
  <c r="A79" i="21"/>
  <c r="A779" i="5" s="1"/>
  <c r="L77" i="19"/>
  <c r="L577" i="5" s="1"/>
  <c r="H77" i="19"/>
  <c r="H577" i="5" s="1"/>
  <c r="D77" i="19"/>
  <c r="D577" i="5" s="1"/>
  <c r="K77" i="19"/>
  <c r="K577" i="5" s="1"/>
  <c r="G77" i="19"/>
  <c r="G577" i="5" s="1"/>
  <c r="C77" i="19"/>
  <c r="C577" i="5" s="1"/>
  <c r="F77" i="19"/>
  <c r="F577" i="5" s="1"/>
  <c r="M77" i="19"/>
  <c r="M577" i="5" s="1"/>
  <c r="E77" i="19"/>
  <c r="E577" i="5" s="1"/>
  <c r="B77" i="19"/>
  <c r="B577" i="5" s="1"/>
  <c r="J77" i="19"/>
  <c r="J577" i="5" s="1"/>
  <c r="I77" i="19"/>
  <c r="I577" i="5" s="1"/>
  <c r="A78" i="19"/>
  <c r="A578" i="5" s="1"/>
  <c r="M76" i="18"/>
  <c r="M476" i="5" s="1"/>
  <c r="I76" i="18"/>
  <c r="I476" i="5" s="1"/>
  <c r="E76" i="18"/>
  <c r="E476" i="5" s="1"/>
  <c r="L76" i="18"/>
  <c r="L476" i="5" s="1"/>
  <c r="H76" i="18"/>
  <c r="H476" i="5" s="1"/>
  <c r="D76" i="18"/>
  <c r="D476" i="5" s="1"/>
  <c r="K76" i="18"/>
  <c r="K476" i="5" s="1"/>
  <c r="C76" i="18"/>
  <c r="C476" i="5" s="1"/>
  <c r="J76" i="18"/>
  <c r="J476" i="5" s="1"/>
  <c r="B76" i="18"/>
  <c r="B476" i="5" s="1"/>
  <c r="G76" i="18"/>
  <c r="G476" i="5" s="1"/>
  <c r="F76" i="18"/>
  <c r="F476" i="5" s="1"/>
  <c r="A77" i="18"/>
  <c r="A477" i="5" s="1"/>
  <c r="L74" i="17"/>
  <c r="L374" i="5" s="1"/>
  <c r="H74" i="17"/>
  <c r="H374" i="5" s="1"/>
  <c r="D74" i="17"/>
  <c r="D374" i="5" s="1"/>
  <c r="K74" i="17"/>
  <c r="K374" i="5" s="1"/>
  <c r="G74" i="17"/>
  <c r="G374" i="5" s="1"/>
  <c r="C74" i="17"/>
  <c r="C374" i="5" s="1"/>
  <c r="F74" i="17"/>
  <c r="F374" i="5" s="1"/>
  <c r="M74" i="17"/>
  <c r="M374" i="5" s="1"/>
  <c r="E74" i="17"/>
  <c r="E374" i="5" s="1"/>
  <c r="B74" i="17"/>
  <c r="B374" i="5" s="1"/>
  <c r="J74" i="17"/>
  <c r="J374" i="5" s="1"/>
  <c r="I74" i="17"/>
  <c r="I374" i="5" s="1"/>
  <c r="A75" i="17"/>
  <c r="A375" i="5" s="1"/>
  <c r="L74" i="16"/>
  <c r="L274" i="5" s="1"/>
  <c r="H74" i="16"/>
  <c r="H274" i="5" s="1"/>
  <c r="D74" i="16"/>
  <c r="D274" i="5" s="1"/>
  <c r="K74" i="16"/>
  <c r="K274" i="5" s="1"/>
  <c r="G74" i="16"/>
  <c r="G274" i="5" s="1"/>
  <c r="C74" i="16"/>
  <c r="C274" i="5" s="1"/>
  <c r="F74" i="16"/>
  <c r="F274" i="5" s="1"/>
  <c r="M74" i="16"/>
  <c r="M274" i="5" s="1"/>
  <c r="E74" i="16"/>
  <c r="E274" i="5" s="1"/>
  <c r="B74" i="16"/>
  <c r="B274" i="5" s="1"/>
  <c r="J74" i="16"/>
  <c r="J274" i="5" s="1"/>
  <c r="I74" i="16"/>
  <c r="I274" i="5" s="1"/>
  <c r="A75" i="16"/>
  <c r="A275" i="5" s="1"/>
  <c r="K78" i="8"/>
  <c r="K178" i="5" s="1"/>
  <c r="G78" i="8"/>
  <c r="G178" i="5" s="1"/>
  <c r="C78" i="8"/>
  <c r="C178" i="5" s="1"/>
  <c r="J78" i="8"/>
  <c r="J178" i="5" s="1"/>
  <c r="F78" i="8"/>
  <c r="F178" i="5" s="1"/>
  <c r="B78" i="8"/>
  <c r="B178" i="5" s="1"/>
  <c r="I78" i="8"/>
  <c r="I178" i="5" s="1"/>
  <c r="H78" i="8"/>
  <c r="H178" i="5" s="1"/>
  <c r="E78" i="8"/>
  <c r="E178" i="5" s="1"/>
  <c r="D78" i="8"/>
  <c r="D178" i="5" s="1"/>
  <c r="M78" i="8"/>
  <c r="M178" i="5" s="1"/>
  <c r="L78" i="8"/>
  <c r="L178" i="5" s="1"/>
  <c r="A79" i="8"/>
  <c r="A179" i="5" s="1"/>
  <c r="M72" i="4"/>
  <c r="M72" i="5" s="1"/>
  <c r="K72" i="4"/>
  <c r="K72" i="5" s="1"/>
  <c r="J72" i="4"/>
  <c r="J72" i="5" s="1"/>
  <c r="I72" i="4"/>
  <c r="I72" i="5" s="1"/>
  <c r="A73" i="4"/>
  <c r="G72" i="4"/>
  <c r="G72" i="5" s="1"/>
  <c r="H72" i="4"/>
  <c r="H72" i="5" s="1"/>
  <c r="D72" i="4"/>
  <c r="D72" i="5" s="1"/>
  <c r="E72" i="4"/>
  <c r="E72" i="5" s="1"/>
  <c r="C72" i="4"/>
  <c r="C72" i="5" s="1"/>
  <c r="B72" i="4"/>
  <c r="B72" i="5" s="1"/>
  <c r="F72" i="4"/>
  <c r="F72" i="5" s="1"/>
  <c r="A676" i="5" l="1"/>
  <c r="G76" i="20"/>
  <c r="G676" i="5" s="1"/>
  <c r="E76" i="20"/>
  <c r="E676" i="5" s="1"/>
  <c r="K76" i="20"/>
  <c r="K676" i="5" s="1"/>
  <c r="L76" i="20"/>
  <c r="L676" i="5" s="1"/>
  <c r="C76" i="20"/>
  <c r="C676" i="5" s="1"/>
  <c r="F76" i="20"/>
  <c r="F676" i="5" s="1"/>
  <c r="M76" i="20"/>
  <c r="M676" i="5" s="1"/>
  <c r="H76" i="20"/>
  <c r="H676" i="5" s="1"/>
  <c r="J76" i="20"/>
  <c r="J676" i="5" s="1"/>
  <c r="I76" i="20"/>
  <c r="I676" i="5" s="1"/>
  <c r="D76" i="20"/>
  <c r="D676" i="5" s="1"/>
  <c r="B76" i="20"/>
  <c r="B676" i="5" s="1"/>
  <c r="A77" i="20"/>
  <c r="L73" i="4"/>
  <c r="L73" i="5" s="1"/>
  <c r="A73" i="5"/>
  <c r="L73" i="23"/>
  <c r="L973" i="5" s="1"/>
  <c r="H73" i="23"/>
  <c r="H973" i="5" s="1"/>
  <c r="D73" i="23"/>
  <c r="D973" i="5" s="1"/>
  <c r="K73" i="23"/>
  <c r="K973" i="5" s="1"/>
  <c r="G73" i="23"/>
  <c r="G973" i="5" s="1"/>
  <c r="C73" i="23"/>
  <c r="C973" i="5" s="1"/>
  <c r="J73" i="23"/>
  <c r="J973" i="5" s="1"/>
  <c r="B73" i="23"/>
  <c r="B973" i="5" s="1"/>
  <c r="I73" i="23"/>
  <c r="I973" i="5" s="1"/>
  <c r="F73" i="23"/>
  <c r="F973" i="5" s="1"/>
  <c r="E73" i="23"/>
  <c r="E973" i="5" s="1"/>
  <c r="M73" i="23"/>
  <c r="M973" i="5" s="1"/>
  <c r="A74" i="23"/>
  <c r="A974" i="5" s="1"/>
  <c r="J75" i="22"/>
  <c r="J875" i="5" s="1"/>
  <c r="F75" i="22"/>
  <c r="F875" i="5" s="1"/>
  <c r="B75" i="22"/>
  <c r="B875" i="5" s="1"/>
  <c r="M75" i="22"/>
  <c r="M875" i="5" s="1"/>
  <c r="I75" i="22"/>
  <c r="I875" i="5" s="1"/>
  <c r="E75" i="22"/>
  <c r="E875" i="5" s="1"/>
  <c r="H75" i="22"/>
  <c r="H875" i="5" s="1"/>
  <c r="D75" i="22"/>
  <c r="D875" i="5" s="1"/>
  <c r="L75" i="22"/>
  <c r="L875" i="5" s="1"/>
  <c r="C75" i="22"/>
  <c r="C875" i="5" s="1"/>
  <c r="K75" i="22"/>
  <c r="K875" i="5" s="1"/>
  <c r="G75" i="22"/>
  <c r="G875" i="5" s="1"/>
  <c r="A76" i="22"/>
  <c r="A876" i="5" s="1"/>
  <c r="J79" i="21"/>
  <c r="J779" i="5" s="1"/>
  <c r="F79" i="21"/>
  <c r="F779" i="5" s="1"/>
  <c r="B79" i="21"/>
  <c r="B779" i="5" s="1"/>
  <c r="M79" i="21"/>
  <c r="M779" i="5" s="1"/>
  <c r="I79" i="21"/>
  <c r="I779" i="5" s="1"/>
  <c r="E79" i="21"/>
  <c r="E779" i="5" s="1"/>
  <c r="L79" i="21"/>
  <c r="L779" i="5" s="1"/>
  <c r="D79" i="21"/>
  <c r="D779" i="5" s="1"/>
  <c r="K79" i="21"/>
  <c r="K779" i="5" s="1"/>
  <c r="C79" i="21"/>
  <c r="C779" i="5" s="1"/>
  <c r="H79" i="21"/>
  <c r="H779" i="5" s="1"/>
  <c r="G79" i="21"/>
  <c r="G779" i="5" s="1"/>
  <c r="A80" i="21"/>
  <c r="A780" i="5" s="1"/>
  <c r="K78" i="19"/>
  <c r="K578" i="5" s="1"/>
  <c r="G78" i="19"/>
  <c r="G578" i="5" s="1"/>
  <c r="C78" i="19"/>
  <c r="C578" i="5" s="1"/>
  <c r="J78" i="19"/>
  <c r="J578" i="5" s="1"/>
  <c r="F78" i="19"/>
  <c r="F578" i="5" s="1"/>
  <c r="B78" i="19"/>
  <c r="B578" i="5" s="1"/>
  <c r="I78" i="19"/>
  <c r="I578" i="5" s="1"/>
  <c r="H78" i="19"/>
  <c r="H578" i="5" s="1"/>
  <c r="E78" i="19"/>
  <c r="E578" i="5" s="1"/>
  <c r="D78" i="19"/>
  <c r="D578" i="5" s="1"/>
  <c r="M78" i="19"/>
  <c r="M578" i="5" s="1"/>
  <c r="L78" i="19"/>
  <c r="L578" i="5" s="1"/>
  <c r="A79" i="19"/>
  <c r="A579" i="5" s="1"/>
  <c r="L77" i="18"/>
  <c r="L477" i="5" s="1"/>
  <c r="H77" i="18"/>
  <c r="H477" i="5" s="1"/>
  <c r="D77" i="18"/>
  <c r="D477" i="5" s="1"/>
  <c r="K77" i="18"/>
  <c r="K477" i="5" s="1"/>
  <c r="G77" i="18"/>
  <c r="G477" i="5" s="1"/>
  <c r="C77" i="18"/>
  <c r="C477" i="5" s="1"/>
  <c r="F77" i="18"/>
  <c r="F477" i="5" s="1"/>
  <c r="M77" i="18"/>
  <c r="M477" i="5" s="1"/>
  <c r="E77" i="18"/>
  <c r="E477" i="5" s="1"/>
  <c r="B77" i="18"/>
  <c r="B477" i="5" s="1"/>
  <c r="J77" i="18"/>
  <c r="J477" i="5" s="1"/>
  <c r="I77" i="18"/>
  <c r="I477" i="5" s="1"/>
  <c r="A78" i="18"/>
  <c r="A478" i="5" s="1"/>
  <c r="M75" i="17"/>
  <c r="M375" i="5" s="1"/>
  <c r="I75" i="17"/>
  <c r="I375" i="5" s="1"/>
  <c r="E75" i="17"/>
  <c r="E375" i="5" s="1"/>
  <c r="J75" i="17"/>
  <c r="J375" i="5" s="1"/>
  <c r="D75" i="17"/>
  <c r="D375" i="5" s="1"/>
  <c r="H75" i="17"/>
  <c r="H375" i="5" s="1"/>
  <c r="C75" i="17"/>
  <c r="C375" i="5" s="1"/>
  <c r="L75" i="17"/>
  <c r="L375" i="5" s="1"/>
  <c r="B75" i="17"/>
  <c r="B375" i="5" s="1"/>
  <c r="K75" i="17"/>
  <c r="K375" i="5" s="1"/>
  <c r="G75" i="17"/>
  <c r="G375" i="5" s="1"/>
  <c r="F75" i="17"/>
  <c r="F375" i="5" s="1"/>
  <c r="A76" i="17"/>
  <c r="A376" i="5" s="1"/>
  <c r="M75" i="16"/>
  <c r="M275" i="5" s="1"/>
  <c r="I75" i="16"/>
  <c r="I275" i="5" s="1"/>
  <c r="E75" i="16"/>
  <c r="E275" i="5" s="1"/>
  <c r="J75" i="16"/>
  <c r="J275" i="5" s="1"/>
  <c r="D75" i="16"/>
  <c r="D275" i="5" s="1"/>
  <c r="H75" i="16"/>
  <c r="H275" i="5" s="1"/>
  <c r="C75" i="16"/>
  <c r="C275" i="5" s="1"/>
  <c r="L75" i="16"/>
  <c r="L275" i="5" s="1"/>
  <c r="B75" i="16"/>
  <c r="B275" i="5" s="1"/>
  <c r="K75" i="16"/>
  <c r="K275" i="5" s="1"/>
  <c r="G75" i="16"/>
  <c r="G275" i="5" s="1"/>
  <c r="F75" i="16"/>
  <c r="F275" i="5" s="1"/>
  <c r="A76" i="16"/>
  <c r="A276" i="5" s="1"/>
  <c r="J79" i="8"/>
  <c r="J179" i="5" s="1"/>
  <c r="F79" i="8"/>
  <c r="F179" i="5" s="1"/>
  <c r="B79" i="8"/>
  <c r="B179" i="5" s="1"/>
  <c r="M79" i="8"/>
  <c r="M179" i="5" s="1"/>
  <c r="I79" i="8"/>
  <c r="I179" i="5" s="1"/>
  <c r="E79" i="8"/>
  <c r="E179" i="5" s="1"/>
  <c r="L79" i="8"/>
  <c r="L179" i="5" s="1"/>
  <c r="D79" i="8"/>
  <c r="D179" i="5" s="1"/>
  <c r="K79" i="8"/>
  <c r="K179" i="5" s="1"/>
  <c r="C79" i="8"/>
  <c r="C179" i="5" s="1"/>
  <c r="H79" i="8"/>
  <c r="H179" i="5" s="1"/>
  <c r="G79" i="8"/>
  <c r="G179" i="5" s="1"/>
  <c r="A80" i="8"/>
  <c r="A180" i="5" s="1"/>
  <c r="K73" i="4"/>
  <c r="K73" i="5" s="1"/>
  <c r="J73" i="4"/>
  <c r="J73" i="5" s="1"/>
  <c r="M73" i="4"/>
  <c r="M73" i="5" s="1"/>
  <c r="I73" i="4"/>
  <c r="I73" i="5" s="1"/>
  <c r="A74" i="4"/>
  <c r="E73" i="4"/>
  <c r="E73" i="5" s="1"/>
  <c r="F73" i="4"/>
  <c r="F73" i="5" s="1"/>
  <c r="H73" i="4"/>
  <c r="H73" i="5" s="1"/>
  <c r="G73" i="4"/>
  <c r="G73" i="5" s="1"/>
  <c r="D73" i="4"/>
  <c r="D73" i="5" s="1"/>
  <c r="C73" i="4"/>
  <c r="C73" i="5" s="1"/>
  <c r="B73" i="4"/>
  <c r="B73" i="5" s="1"/>
  <c r="A677" i="5" l="1"/>
  <c r="L77" i="20"/>
  <c r="L677" i="5" s="1"/>
  <c r="G77" i="20"/>
  <c r="G677" i="5" s="1"/>
  <c r="E77" i="20"/>
  <c r="E677" i="5" s="1"/>
  <c r="A78" i="20"/>
  <c r="H77" i="20"/>
  <c r="H677" i="5" s="1"/>
  <c r="C77" i="20"/>
  <c r="C677" i="5" s="1"/>
  <c r="B77" i="20"/>
  <c r="B677" i="5" s="1"/>
  <c r="D77" i="20"/>
  <c r="D677" i="5" s="1"/>
  <c r="F77" i="20"/>
  <c r="F677" i="5" s="1"/>
  <c r="J77" i="20"/>
  <c r="J677" i="5" s="1"/>
  <c r="K77" i="20"/>
  <c r="K677" i="5" s="1"/>
  <c r="M77" i="20"/>
  <c r="M677" i="5" s="1"/>
  <c r="I77" i="20"/>
  <c r="I677" i="5" s="1"/>
  <c r="L74" i="4"/>
  <c r="L74" i="5" s="1"/>
  <c r="A74" i="5"/>
  <c r="K74" i="23"/>
  <c r="K974" i="5" s="1"/>
  <c r="G74" i="23"/>
  <c r="G974" i="5" s="1"/>
  <c r="C74" i="23"/>
  <c r="C974" i="5" s="1"/>
  <c r="J74" i="23"/>
  <c r="J974" i="5" s="1"/>
  <c r="F74" i="23"/>
  <c r="F974" i="5" s="1"/>
  <c r="B74" i="23"/>
  <c r="B974" i="5" s="1"/>
  <c r="M74" i="23"/>
  <c r="M974" i="5" s="1"/>
  <c r="E74" i="23"/>
  <c r="E974" i="5" s="1"/>
  <c r="L74" i="23"/>
  <c r="L974" i="5" s="1"/>
  <c r="D74" i="23"/>
  <c r="D974" i="5" s="1"/>
  <c r="I74" i="23"/>
  <c r="I974" i="5" s="1"/>
  <c r="H74" i="23"/>
  <c r="H974" i="5" s="1"/>
  <c r="A75" i="23"/>
  <c r="A975" i="5" s="1"/>
  <c r="M76" i="22"/>
  <c r="M876" i="5" s="1"/>
  <c r="I76" i="22"/>
  <c r="I876" i="5" s="1"/>
  <c r="E76" i="22"/>
  <c r="E876" i="5" s="1"/>
  <c r="L76" i="22"/>
  <c r="L876" i="5" s="1"/>
  <c r="H76" i="22"/>
  <c r="H876" i="5" s="1"/>
  <c r="D76" i="22"/>
  <c r="D876" i="5" s="1"/>
  <c r="K76" i="22"/>
  <c r="K876" i="5" s="1"/>
  <c r="C76" i="22"/>
  <c r="C876" i="5" s="1"/>
  <c r="B76" i="22"/>
  <c r="B876" i="5" s="1"/>
  <c r="J76" i="22"/>
  <c r="J876" i="5" s="1"/>
  <c r="G76" i="22"/>
  <c r="G876" i="5" s="1"/>
  <c r="F76" i="22"/>
  <c r="F876" i="5" s="1"/>
  <c r="A77" i="22"/>
  <c r="A877" i="5" s="1"/>
  <c r="M80" i="21"/>
  <c r="M780" i="5" s="1"/>
  <c r="I80" i="21"/>
  <c r="I780" i="5" s="1"/>
  <c r="E80" i="21"/>
  <c r="E780" i="5" s="1"/>
  <c r="L80" i="21"/>
  <c r="L780" i="5" s="1"/>
  <c r="H80" i="21"/>
  <c r="H780" i="5" s="1"/>
  <c r="D80" i="21"/>
  <c r="D780" i="5" s="1"/>
  <c r="G80" i="21"/>
  <c r="G780" i="5" s="1"/>
  <c r="F80" i="21"/>
  <c r="F780" i="5" s="1"/>
  <c r="K80" i="21"/>
  <c r="K780" i="5" s="1"/>
  <c r="J80" i="21"/>
  <c r="J780" i="5" s="1"/>
  <c r="C80" i="21"/>
  <c r="C780" i="5" s="1"/>
  <c r="B80" i="21"/>
  <c r="B780" i="5" s="1"/>
  <c r="A81" i="21"/>
  <c r="A781" i="5" s="1"/>
  <c r="J79" i="19"/>
  <c r="J579" i="5" s="1"/>
  <c r="F79" i="19"/>
  <c r="F579" i="5" s="1"/>
  <c r="B79" i="19"/>
  <c r="B579" i="5" s="1"/>
  <c r="M79" i="19"/>
  <c r="M579" i="5" s="1"/>
  <c r="I79" i="19"/>
  <c r="I579" i="5" s="1"/>
  <c r="E79" i="19"/>
  <c r="E579" i="5" s="1"/>
  <c r="L79" i="19"/>
  <c r="L579" i="5" s="1"/>
  <c r="D79" i="19"/>
  <c r="D579" i="5" s="1"/>
  <c r="K79" i="19"/>
  <c r="K579" i="5" s="1"/>
  <c r="C79" i="19"/>
  <c r="C579" i="5" s="1"/>
  <c r="H79" i="19"/>
  <c r="H579" i="5" s="1"/>
  <c r="G79" i="19"/>
  <c r="G579" i="5" s="1"/>
  <c r="A80" i="19"/>
  <c r="A580" i="5" s="1"/>
  <c r="K78" i="18"/>
  <c r="K478" i="5" s="1"/>
  <c r="G78" i="18"/>
  <c r="G478" i="5" s="1"/>
  <c r="C78" i="18"/>
  <c r="C478" i="5" s="1"/>
  <c r="J78" i="18"/>
  <c r="J478" i="5" s="1"/>
  <c r="F78" i="18"/>
  <c r="F478" i="5" s="1"/>
  <c r="B78" i="18"/>
  <c r="B478" i="5" s="1"/>
  <c r="I78" i="18"/>
  <c r="I478" i="5" s="1"/>
  <c r="H78" i="18"/>
  <c r="H478" i="5" s="1"/>
  <c r="E78" i="18"/>
  <c r="E478" i="5" s="1"/>
  <c r="D78" i="18"/>
  <c r="D478" i="5" s="1"/>
  <c r="M78" i="18"/>
  <c r="M478" i="5" s="1"/>
  <c r="L78" i="18"/>
  <c r="L478" i="5" s="1"/>
  <c r="A79" i="18"/>
  <c r="A479" i="5" s="1"/>
  <c r="M76" i="17"/>
  <c r="M376" i="5" s="1"/>
  <c r="I76" i="17"/>
  <c r="I376" i="5" s="1"/>
  <c r="E76" i="17"/>
  <c r="E376" i="5" s="1"/>
  <c r="L76" i="17"/>
  <c r="L376" i="5" s="1"/>
  <c r="H76" i="17"/>
  <c r="H376" i="5" s="1"/>
  <c r="D76" i="17"/>
  <c r="D376" i="5" s="1"/>
  <c r="K76" i="17"/>
  <c r="K376" i="5" s="1"/>
  <c r="C76" i="17"/>
  <c r="C376" i="5" s="1"/>
  <c r="J76" i="17"/>
  <c r="J376" i="5" s="1"/>
  <c r="B76" i="17"/>
  <c r="B376" i="5" s="1"/>
  <c r="G76" i="17"/>
  <c r="G376" i="5" s="1"/>
  <c r="F76" i="17"/>
  <c r="F376" i="5" s="1"/>
  <c r="A77" i="17"/>
  <c r="A377" i="5" s="1"/>
  <c r="M76" i="16"/>
  <c r="M276" i="5" s="1"/>
  <c r="I76" i="16"/>
  <c r="I276" i="5" s="1"/>
  <c r="E76" i="16"/>
  <c r="E276" i="5" s="1"/>
  <c r="L76" i="16"/>
  <c r="L276" i="5" s="1"/>
  <c r="H76" i="16"/>
  <c r="H276" i="5" s="1"/>
  <c r="D76" i="16"/>
  <c r="D276" i="5" s="1"/>
  <c r="K76" i="16"/>
  <c r="K276" i="5" s="1"/>
  <c r="C76" i="16"/>
  <c r="C276" i="5" s="1"/>
  <c r="J76" i="16"/>
  <c r="J276" i="5" s="1"/>
  <c r="B76" i="16"/>
  <c r="B276" i="5" s="1"/>
  <c r="G76" i="16"/>
  <c r="G276" i="5" s="1"/>
  <c r="F76" i="16"/>
  <c r="F276" i="5" s="1"/>
  <c r="A77" i="16"/>
  <c r="A277" i="5" s="1"/>
  <c r="M80" i="8"/>
  <c r="M180" i="5" s="1"/>
  <c r="I80" i="8"/>
  <c r="I180" i="5" s="1"/>
  <c r="E80" i="8"/>
  <c r="E180" i="5" s="1"/>
  <c r="L80" i="8"/>
  <c r="L180" i="5" s="1"/>
  <c r="H80" i="8"/>
  <c r="H180" i="5" s="1"/>
  <c r="D80" i="8"/>
  <c r="D180" i="5" s="1"/>
  <c r="G80" i="8"/>
  <c r="G180" i="5" s="1"/>
  <c r="F80" i="8"/>
  <c r="F180" i="5" s="1"/>
  <c r="K80" i="8"/>
  <c r="K180" i="5" s="1"/>
  <c r="J80" i="8"/>
  <c r="J180" i="5" s="1"/>
  <c r="C80" i="8"/>
  <c r="C180" i="5" s="1"/>
  <c r="B80" i="8"/>
  <c r="B180" i="5" s="1"/>
  <c r="A81" i="8"/>
  <c r="A181" i="5" s="1"/>
  <c r="M74" i="4"/>
  <c r="M74" i="5" s="1"/>
  <c r="K74" i="4"/>
  <c r="K74" i="5" s="1"/>
  <c r="J74" i="4"/>
  <c r="J74" i="5" s="1"/>
  <c r="I74" i="4"/>
  <c r="I74" i="5" s="1"/>
  <c r="A75" i="4"/>
  <c r="H74" i="4"/>
  <c r="H74" i="5" s="1"/>
  <c r="E74" i="4"/>
  <c r="E74" i="5" s="1"/>
  <c r="D74" i="4"/>
  <c r="D74" i="5" s="1"/>
  <c r="C74" i="4"/>
  <c r="C74" i="5" s="1"/>
  <c r="F74" i="4"/>
  <c r="F74" i="5" s="1"/>
  <c r="B74" i="4"/>
  <c r="B74" i="5" s="1"/>
  <c r="G74" i="4"/>
  <c r="G74" i="5" s="1"/>
  <c r="A678" i="5" l="1"/>
  <c r="G78" i="20"/>
  <c r="G678" i="5" s="1"/>
  <c r="B78" i="20"/>
  <c r="B678" i="5" s="1"/>
  <c r="D78" i="20"/>
  <c r="D678" i="5" s="1"/>
  <c r="C78" i="20"/>
  <c r="C678" i="5" s="1"/>
  <c r="I78" i="20"/>
  <c r="I678" i="5" s="1"/>
  <c r="M78" i="20"/>
  <c r="M678" i="5" s="1"/>
  <c r="J78" i="20"/>
  <c r="J678" i="5" s="1"/>
  <c r="H78" i="20"/>
  <c r="H678" i="5" s="1"/>
  <c r="L78" i="20"/>
  <c r="L678" i="5" s="1"/>
  <c r="K78" i="20"/>
  <c r="K678" i="5" s="1"/>
  <c r="F78" i="20"/>
  <c r="F678" i="5" s="1"/>
  <c r="E78" i="20"/>
  <c r="E678" i="5" s="1"/>
  <c r="A79" i="20"/>
  <c r="L75" i="4"/>
  <c r="L75" i="5" s="1"/>
  <c r="A75" i="5"/>
  <c r="M75" i="23"/>
  <c r="M975" i="5" s="1"/>
  <c r="I75" i="23"/>
  <c r="I975" i="5" s="1"/>
  <c r="E75" i="23"/>
  <c r="E975" i="5" s="1"/>
  <c r="H75" i="23"/>
  <c r="H975" i="5" s="1"/>
  <c r="C75" i="23"/>
  <c r="C975" i="5" s="1"/>
  <c r="L75" i="23"/>
  <c r="L975" i="5" s="1"/>
  <c r="G75" i="23"/>
  <c r="G975" i="5" s="1"/>
  <c r="B75" i="23"/>
  <c r="B975" i="5" s="1"/>
  <c r="K75" i="23"/>
  <c r="K975" i="5" s="1"/>
  <c r="J75" i="23"/>
  <c r="J975" i="5" s="1"/>
  <c r="F75" i="23"/>
  <c r="F975" i="5" s="1"/>
  <c r="D75" i="23"/>
  <c r="D975" i="5" s="1"/>
  <c r="A76" i="23"/>
  <c r="A976" i="5" s="1"/>
  <c r="L77" i="22"/>
  <c r="L877" i="5" s="1"/>
  <c r="H77" i="22"/>
  <c r="H877" i="5" s="1"/>
  <c r="D77" i="22"/>
  <c r="D877" i="5" s="1"/>
  <c r="K77" i="22"/>
  <c r="K877" i="5" s="1"/>
  <c r="G77" i="22"/>
  <c r="G877" i="5" s="1"/>
  <c r="C77" i="22"/>
  <c r="C877" i="5" s="1"/>
  <c r="F77" i="22"/>
  <c r="F877" i="5" s="1"/>
  <c r="J77" i="22"/>
  <c r="J877" i="5" s="1"/>
  <c r="I77" i="22"/>
  <c r="I877" i="5" s="1"/>
  <c r="E77" i="22"/>
  <c r="E877" i="5" s="1"/>
  <c r="B77" i="22"/>
  <c r="B877" i="5" s="1"/>
  <c r="M77" i="22"/>
  <c r="M877" i="5" s="1"/>
  <c r="A78" i="22"/>
  <c r="A878" i="5" s="1"/>
  <c r="L81" i="21"/>
  <c r="L781" i="5" s="1"/>
  <c r="H81" i="21"/>
  <c r="H781" i="5" s="1"/>
  <c r="D81" i="21"/>
  <c r="D781" i="5" s="1"/>
  <c r="K81" i="21"/>
  <c r="K781" i="5" s="1"/>
  <c r="G81" i="21"/>
  <c r="G781" i="5" s="1"/>
  <c r="C81" i="21"/>
  <c r="C781" i="5" s="1"/>
  <c r="J81" i="21"/>
  <c r="J781" i="5" s="1"/>
  <c r="B81" i="21"/>
  <c r="B781" i="5" s="1"/>
  <c r="I81" i="21"/>
  <c r="I781" i="5" s="1"/>
  <c r="M81" i="21"/>
  <c r="M781" i="5" s="1"/>
  <c r="F81" i="21"/>
  <c r="F781" i="5" s="1"/>
  <c r="E81" i="21"/>
  <c r="E781" i="5" s="1"/>
  <c r="A82" i="21"/>
  <c r="A782" i="5" s="1"/>
  <c r="M80" i="19"/>
  <c r="M580" i="5" s="1"/>
  <c r="I80" i="19"/>
  <c r="I580" i="5" s="1"/>
  <c r="E80" i="19"/>
  <c r="E580" i="5" s="1"/>
  <c r="L80" i="19"/>
  <c r="L580" i="5" s="1"/>
  <c r="H80" i="19"/>
  <c r="H580" i="5" s="1"/>
  <c r="D80" i="19"/>
  <c r="D580" i="5" s="1"/>
  <c r="G80" i="19"/>
  <c r="G580" i="5" s="1"/>
  <c r="F80" i="19"/>
  <c r="F580" i="5" s="1"/>
  <c r="K80" i="19"/>
  <c r="K580" i="5" s="1"/>
  <c r="J80" i="19"/>
  <c r="J580" i="5" s="1"/>
  <c r="C80" i="19"/>
  <c r="C580" i="5" s="1"/>
  <c r="B80" i="19"/>
  <c r="B580" i="5" s="1"/>
  <c r="A81" i="19"/>
  <c r="A581" i="5" s="1"/>
  <c r="J79" i="18"/>
  <c r="J479" i="5" s="1"/>
  <c r="F79" i="18"/>
  <c r="F479" i="5" s="1"/>
  <c r="B79" i="18"/>
  <c r="B479" i="5" s="1"/>
  <c r="M79" i="18"/>
  <c r="M479" i="5" s="1"/>
  <c r="I79" i="18"/>
  <c r="I479" i="5" s="1"/>
  <c r="E79" i="18"/>
  <c r="E479" i="5" s="1"/>
  <c r="L79" i="18"/>
  <c r="L479" i="5" s="1"/>
  <c r="D79" i="18"/>
  <c r="D479" i="5" s="1"/>
  <c r="K79" i="18"/>
  <c r="K479" i="5" s="1"/>
  <c r="C79" i="18"/>
  <c r="C479" i="5" s="1"/>
  <c r="H79" i="18"/>
  <c r="H479" i="5" s="1"/>
  <c r="G79" i="18"/>
  <c r="G479" i="5" s="1"/>
  <c r="A80" i="18"/>
  <c r="A480" i="5" s="1"/>
  <c r="L77" i="17"/>
  <c r="L377" i="5" s="1"/>
  <c r="H77" i="17"/>
  <c r="H377" i="5" s="1"/>
  <c r="D77" i="17"/>
  <c r="D377" i="5" s="1"/>
  <c r="K77" i="17"/>
  <c r="K377" i="5" s="1"/>
  <c r="G77" i="17"/>
  <c r="G377" i="5" s="1"/>
  <c r="C77" i="17"/>
  <c r="C377" i="5" s="1"/>
  <c r="F77" i="17"/>
  <c r="F377" i="5" s="1"/>
  <c r="M77" i="17"/>
  <c r="M377" i="5" s="1"/>
  <c r="E77" i="17"/>
  <c r="E377" i="5" s="1"/>
  <c r="B77" i="17"/>
  <c r="B377" i="5" s="1"/>
  <c r="J77" i="17"/>
  <c r="J377" i="5" s="1"/>
  <c r="I77" i="17"/>
  <c r="I377" i="5" s="1"/>
  <c r="A78" i="17"/>
  <c r="A378" i="5" s="1"/>
  <c r="L77" i="16"/>
  <c r="L277" i="5" s="1"/>
  <c r="H77" i="16"/>
  <c r="H277" i="5" s="1"/>
  <c r="D77" i="16"/>
  <c r="D277" i="5" s="1"/>
  <c r="K77" i="16"/>
  <c r="K277" i="5" s="1"/>
  <c r="G77" i="16"/>
  <c r="G277" i="5" s="1"/>
  <c r="C77" i="16"/>
  <c r="C277" i="5" s="1"/>
  <c r="F77" i="16"/>
  <c r="F277" i="5" s="1"/>
  <c r="M77" i="16"/>
  <c r="M277" i="5" s="1"/>
  <c r="E77" i="16"/>
  <c r="E277" i="5" s="1"/>
  <c r="B77" i="16"/>
  <c r="B277" i="5" s="1"/>
  <c r="J77" i="16"/>
  <c r="J277" i="5" s="1"/>
  <c r="I77" i="16"/>
  <c r="I277" i="5" s="1"/>
  <c r="A78" i="16"/>
  <c r="A278" i="5" s="1"/>
  <c r="L81" i="8"/>
  <c r="L181" i="5" s="1"/>
  <c r="H81" i="8"/>
  <c r="H181" i="5" s="1"/>
  <c r="D81" i="8"/>
  <c r="D181" i="5" s="1"/>
  <c r="K81" i="8"/>
  <c r="K181" i="5" s="1"/>
  <c r="G81" i="8"/>
  <c r="G181" i="5" s="1"/>
  <c r="C81" i="8"/>
  <c r="C181" i="5" s="1"/>
  <c r="J81" i="8"/>
  <c r="J181" i="5" s="1"/>
  <c r="B81" i="8"/>
  <c r="B181" i="5" s="1"/>
  <c r="I81" i="8"/>
  <c r="I181" i="5" s="1"/>
  <c r="M81" i="8"/>
  <c r="M181" i="5" s="1"/>
  <c r="F81" i="8"/>
  <c r="F181" i="5" s="1"/>
  <c r="E81" i="8"/>
  <c r="E181" i="5" s="1"/>
  <c r="A82" i="8"/>
  <c r="A182" i="5" s="1"/>
  <c r="K75" i="4"/>
  <c r="K75" i="5" s="1"/>
  <c r="J75" i="4"/>
  <c r="J75" i="5" s="1"/>
  <c r="M75" i="4"/>
  <c r="M75" i="5" s="1"/>
  <c r="I75" i="4"/>
  <c r="I75" i="5" s="1"/>
  <c r="A76" i="4"/>
  <c r="F75" i="4"/>
  <c r="F75" i="5" s="1"/>
  <c r="H75" i="4"/>
  <c r="H75" i="5" s="1"/>
  <c r="G75" i="4"/>
  <c r="G75" i="5" s="1"/>
  <c r="D75" i="4"/>
  <c r="D75" i="5" s="1"/>
  <c r="C75" i="4"/>
  <c r="C75" i="5" s="1"/>
  <c r="B75" i="4"/>
  <c r="B75" i="5" s="1"/>
  <c r="E75" i="4"/>
  <c r="E75" i="5" s="1"/>
  <c r="A679" i="5" l="1"/>
  <c r="F79" i="20"/>
  <c r="F679" i="5" s="1"/>
  <c r="E79" i="20"/>
  <c r="E679" i="5" s="1"/>
  <c r="C79" i="20"/>
  <c r="C679" i="5" s="1"/>
  <c r="B79" i="20"/>
  <c r="B679" i="5" s="1"/>
  <c r="L79" i="20"/>
  <c r="L679" i="5" s="1"/>
  <c r="H79" i="20"/>
  <c r="H679" i="5" s="1"/>
  <c r="M79" i="20"/>
  <c r="M679" i="5" s="1"/>
  <c r="D79" i="20"/>
  <c r="D679" i="5" s="1"/>
  <c r="G79" i="20"/>
  <c r="G679" i="5" s="1"/>
  <c r="J79" i="20"/>
  <c r="J679" i="5" s="1"/>
  <c r="I79" i="20"/>
  <c r="I679" i="5" s="1"/>
  <c r="K79" i="20"/>
  <c r="K679" i="5" s="1"/>
  <c r="A80" i="20"/>
  <c r="L76" i="4"/>
  <c r="L76" i="5" s="1"/>
  <c r="A76" i="5"/>
  <c r="L76" i="23"/>
  <c r="L976" i="5" s="1"/>
  <c r="H76" i="23"/>
  <c r="H976" i="5" s="1"/>
  <c r="D76" i="23"/>
  <c r="D976" i="5" s="1"/>
  <c r="K76" i="23"/>
  <c r="K976" i="5" s="1"/>
  <c r="F76" i="23"/>
  <c r="F976" i="5" s="1"/>
  <c r="J76" i="23"/>
  <c r="J976" i="5" s="1"/>
  <c r="E76" i="23"/>
  <c r="E976" i="5" s="1"/>
  <c r="I76" i="23"/>
  <c r="I976" i="5" s="1"/>
  <c r="G76" i="23"/>
  <c r="G976" i="5" s="1"/>
  <c r="C76" i="23"/>
  <c r="C976" i="5" s="1"/>
  <c r="B76" i="23"/>
  <c r="B976" i="5" s="1"/>
  <c r="M76" i="23"/>
  <c r="M976" i="5" s="1"/>
  <c r="A77" i="23"/>
  <c r="A977" i="5" s="1"/>
  <c r="K78" i="22"/>
  <c r="K878" i="5" s="1"/>
  <c r="G78" i="22"/>
  <c r="G878" i="5" s="1"/>
  <c r="C78" i="22"/>
  <c r="C878" i="5" s="1"/>
  <c r="J78" i="22"/>
  <c r="J878" i="5" s="1"/>
  <c r="F78" i="22"/>
  <c r="F878" i="5" s="1"/>
  <c r="B78" i="22"/>
  <c r="B878" i="5" s="1"/>
  <c r="I78" i="22"/>
  <c r="I878" i="5" s="1"/>
  <c r="H78" i="22"/>
  <c r="H878" i="5" s="1"/>
  <c r="E78" i="22"/>
  <c r="E878" i="5" s="1"/>
  <c r="M78" i="22"/>
  <c r="M878" i="5" s="1"/>
  <c r="L78" i="22"/>
  <c r="L878" i="5" s="1"/>
  <c r="D78" i="22"/>
  <c r="D878" i="5" s="1"/>
  <c r="A79" i="22"/>
  <c r="A879" i="5" s="1"/>
  <c r="K82" i="21"/>
  <c r="K782" i="5" s="1"/>
  <c r="G82" i="21"/>
  <c r="G782" i="5" s="1"/>
  <c r="C82" i="21"/>
  <c r="C782" i="5" s="1"/>
  <c r="J82" i="21"/>
  <c r="J782" i="5" s="1"/>
  <c r="F82" i="21"/>
  <c r="F782" i="5" s="1"/>
  <c r="B82" i="21"/>
  <c r="B782" i="5" s="1"/>
  <c r="M82" i="21"/>
  <c r="M782" i="5" s="1"/>
  <c r="E82" i="21"/>
  <c r="E782" i="5" s="1"/>
  <c r="L82" i="21"/>
  <c r="L782" i="5" s="1"/>
  <c r="D82" i="21"/>
  <c r="D782" i="5" s="1"/>
  <c r="I82" i="21"/>
  <c r="I782" i="5" s="1"/>
  <c r="H82" i="21"/>
  <c r="H782" i="5" s="1"/>
  <c r="A83" i="21"/>
  <c r="A783" i="5" s="1"/>
  <c r="L81" i="19"/>
  <c r="L581" i="5" s="1"/>
  <c r="H81" i="19"/>
  <c r="H581" i="5" s="1"/>
  <c r="D81" i="19"/>
  <c r="D581" i="5" s="1"/>
  <c r="K81" i="19"/>
  <c r="K581" i="5" s="1"/>
  <c r="G81" i="19"/>
  <c r="G581" i="5" s="1"/>
  <c r="C81" i="19"/>
  <c r="C581" i="5" s="1"/>
  <c r="J81" i="19"/>
  <c r="J581" i="5" s="1"/>
  <c r="B81" i="19"/>
  <c r="B581" i="5" s="1"/>
  <c r="I81" i="19"/>
  <c r="I581" i="5" s="1"/>
  <c r="M81" i="19"/>
  <c r="M581" i="5" s="1"/>
  <c r="F81" i="19"/>
  <c r="F581" i="5" s="1"/>
  <c r="E81" i="19"/>
  <c r="E581" i="5" s="1"/>
  <c r="A82" i="19"/>
  <c r="A582" i="5" s="1"/>
  <c r="M80" i="18"/>
  <c r="M480" i="5" s="1"/>
  <c r="I80" i="18"/>
  <c r="I480" i="5" s="1"/>
  <c r="E80" i="18"/>
  <c r="E480" i="5" s="1"/>
  <c r="L80" i="18"/>
  <c r="L480" i="5" s="1"/>
  <c r="H80" i="18"/>
  <c r="H480" i="5" s="1"/>
  <c r="D80" i="18"/>
  <c r="D480" i="5" s="1"/>
  <c r="G80" i="18"/>
  <c r="G480" i="5" s="1"/>
  <c r="F80" i="18"/>
  <c r="F480" i="5" s="1"/>
  <c r="K80" i="18"/>
  <c r="K480" i="5" s="1"/>
  <c r="J80" i="18"/>
  <c r="J480" i="5" s="1"/>
  <c r="C80" i="18"/>
  <c r="C480" i="5" s="1"/>
  <c r="B80" i="18"/>
  <c r="B480" i="5" s="1"/>
  <c r="A81" i="18"/>
  <c r="A481" i="5" s="1"/>
  <c r="K78" i="17"/>
  <c r="K378" i="5" s="1"/>
  <c r="G78" i="17"/>
  <c r="G378" i="5" s="1"/>
  <c r="C78" i="17"/>
  <c r="C378" i="5" s="1"/>
  <c r="J78" i="17"/>
  <c r="J378" i="5" s="1"/>
  <c r="F78" i="17"/>
  <c r="F378" i="5" s="1"/>
  <c r="B78" i="17"/>
  <c r="B378" i="5" s="1"/>
  <c r="I78" i="17"/>
  <c r="I378" i="5" s="1"/>
  <c r="H78" i="17"/>
  <c r="H378" i="5" s="1"/>
  <c r="E78" i="17"/>
  <c r="E378" i="5" s="1"/>
  <c r="D78" i="17"/>
  <c r="D378" i="5" s="1"/>
  <c r="M78" i="17"/>
  <c r="M378" i="5" s="1"/>
  <c r="L78" i="17"/>
  <c r="L378" i="5" s="1"/>
  <c r="A79" i="17"/>
  <c r="A379" i="5" s="1"/>
  <c r="K78" i="16"/>
  <c r="K278" i="5" s="1"/>
  <c r="G78" i="16"/>
  <c r="G278" i="5" s="1"/>
  <c r="C78" i="16"/>
  <c r="C278" i="5" s="1"/>
  <c r="J78" i="16"/>
  <c r="J278" i="5" s="1"/>
  <c r="F78" i="16"/>
  <c r="F278" i="5" s="1"/>
  <c r="B78" i="16"/>
  <c r="B278" i="5" s="1"/>
  <c r="I78" i="16"/>
  <c r="I278" i="5" s="1"/>
  <c r="H78" i="16"/>
  <c r="H278" i="5" s="1"/>
  <c r="E78" i="16"/>
  <c r="E278" i="5" s="1"/>
  <c r="D78" i="16"/>
  <c r="D278" i="5" s="1"/>
  <c r="M78" i="16"/>
  <c r="M278" i="5" s="1"/>
  <c r="L78" i="16"/>
  <c r="L278" i="5" s="1"/>
  <c r="A79" i="16"/>
  <c r="A279" i="5" s="1"/>
  <c r="K82" i="8"/>
  <c r="K182" i="5" s="1"/>
  <c r="G82" i="8"/>
  <c r="G182" i="5" s="1"/>
  <c r="C82" i="8"/>
  <c r="C182" i="5" s="1"/>
  <c r="J82" i="8"/>
  <c r="J182" i="5" s="1"/>
  <c r="F82" i="8"/>
  <c r="F182" i="5" s="1"/>
  <c r="B82" i="8"/>
  <c r="B182" i="5" s="1"/>
  <c r="M82" i="8"/>
  <c r="M182" i="5" s="1"/>
  <c r="E82" i="8"/>
  <c r="E182" i="5" s="1"/>
  <c r="L82" i="8"/>
  <c r="L182" i="5" s="1"/>
  <c r="D82" i="8"/>
  <c r="D182" i="5" s="1"/>
  <c r="I82" i="8"/>
  <c r="I182" i="5" s="1"/>
  <c r="H82" i="8"/>
  <c r="H182" i="5" s="1"/>
  <c r="A83" i="8"/>
  <c r="A183" i="5" s="1"/>
  <c r="M76" i="4"/>
  <c r="M76" i="5" s="1"/>
  <c r="K76" i="4"/>
  <c r="K76" i="5" s="1"/>
  <c r="J76" i="4"/>
  <c r="J76" i="5" s="1"/>
  <c r="I76" i="4"/>
  <c r="I76" i="5" s="1"/>
  <c r="A77" i="4"/>
  <c r="G76" i="4"/>
  <c r="G76" i="5" s="1"/>
  <c r="E76" i="4"/>
  <c r="E76" i="5" s="1"/>
  <c r="C76" i="4"/>
  <c r="C76" i="5" s="1"/>
  <c r="H76" i="4"/>
  <c r="H76" i="5" s="1"/>
  <c r="B76" i="4"/>
  <c r="B76" i="5" s="1"/>
  <c r="F76" i="4"/>
  <c r="F76" i="5" s="1"/>
  <c r="D76" i="4"/>
  <c r="D76" i="5" s="1"/>
  <c r="A680" i="5" l="1"/>
  <c r="I80" i="20"/>
  <c r="I680" i="5" s="1"/>
  <c r="D80" i="20"/>
  <c r="D680" i="5" s="1"/>
  <c r="J80" i="20"/>
  <c r="J680" i="5" s="1"/>
  <c r="E80" i="20"/>
  <c r="E680" i="5" s="1"/>
  <c r="G80" i="20"/>
  <c r="G680" i="5" s="1"/>
  <c r="C80" i="20"/>
  <c r="C680" i="5" s="1"/>
  <c r="L80" i="20"/>
  <c r="L680" i="5" s="1"/>
  <c r="F80" i="20"/>
  <c r="F680" i="5" s="1"/>
  <c r="B80" i="20"/>
  <c r="B680" i="5" s="1"/>
  <c r="M80" i="20"/>
  <c r="M680" i="5" s="1"/>
  <c r="H80" i="20"/>
  <c r="H680" i="5" s="1"/>
  <c r="K80" i="20"/>
  <c r="K680" i="5" s="1"/>
  <c r="A81" i="20"/>
  <c r="L77" i="4"/>
  <c r="L77" i="5" s="1"/>
  <c r="A77" i="5"/>
  <c r="K77" i="23"/>
  <c r="K977" i="5" s="1"/>
  <c r="G77" i="23"/>
  <c r="G977" i="5" s="1"/>
  <c r="C77" i="23"/>
  <c r="C977" i="5" s="1"/>
  <c r="I77" i="23"/>
  <c r="I977" i="5" s="1"/>
  <c r="D77" i="23"/>
  <c r="D977" i="5" s="1"/>
  <c r="M77" i="23"/>
  <c r="M977" i="5" s="1"/>
  <c r="H77" i="23"/>
  <c r="H977" i="5" s="1"/>
  <c r="B77" i="23"/>
  <c r="B977" i="5" s="1"/>
  <c r="F77" i="23"/>
  <c r="F977" i="5" s="1"/>
  <c r="E77" i="23"/>
  <c r="E977" i="5" s="1"/>
  <c r="L77" i="23"/>
  <c r="L977" i="5" s="1"/>
  <c r="J77" i="23"/>
  <c r="J977" i="5" s="1"/>
  <c r="A78" i="23"/>
  <c r="A978" i="5" s="1"/>
  <c r="J79" i="22"/>
  <c r="J879" i="5" s="1"/>
  <c r="F79" i="22"/>
  <c r="F879" i="5" s="1"/>
  <c r="B79" i="22"/>
  <c r="B879" i="5" s="1"/>
  <c r="M79" i="22"/>
  <c r="M879" i="5" s="1"/>
  <c r="I79" i="22"/>
  <c r="I879" i="5" s="1"/>
  <c r="E79" i="22"/>
  <c r="E879" i="5" s="1"/>
  <c r="L79" i="22"/>
  <c r="L879" i="5" s="1"/>
  <c r="D79" i="22"/>
  <c r="D879" i="5" s="1"/>
  <c r="G79" i="22"/>
  <c r="G879" i="5" s="1"/>
  <c r="C79" i="22"/>
  <c r="C879" i="5" s="1"/>
  <c r="K79" i="22"/>
  <c r="K879" i="5" s="1"/>
  <c r="H79" i="22"/>
  <c r="H879" i="5" s="1"/>
  <c r="A80" i="22"/>
  <c r="A880" i="5" s="1"/>
  <c r="J83" i="21"/>
  <c r="J783" i="5" s="1"/>
  <c r="F83" i="21"/>
  <c r="F783" i="5" s="1"/>
  <c r="B83" i="21"/>
  <c r="B783" i="5" s="1"/>
  <c r="M83" i="21"/>
  <c r="M783" i="5" s="1"/>
  <c r="I83" i="21"/>
  <c r="I783" i="5" s="1"/>
  <c r="E83" i="21"/>
  <c r="E783" i="5" s="1"/>
  <c r="H83" i="21"/>
  <c r="H783" i="5" s="1"/>
  <c r="G83" i="21"/>
  <c r="G783" i="5" s="1"/>
  <c r="D83" i="21"/>
  <c r="D783" i="5" s="1"/>
  <c r="C83" i="21"/>
  <c r="C783" i="5" s="1"/>
  <c r="L83" i="21"/>
  <c r="L783" i="5" s="1"/>
  <c r="K83" i="21"/>
  <c r="K783" i="5" s="1"/>
  <c r="A84" i="21"/>
  <c r="A784" i="5" s="1"/>
  <c r="K82" i="19"/>
  <c r="K582" i="5" s="1"/>
  <c r="G82" i="19"/>
  <c r="G582" i="5" s="1"/>
  <c r="C82" i="19"/>
  <c r="C582" i="5" s="1"/>
  <c r="J82" i="19"/>
  <c r="J582" i="5" s="1"/>
  <c r="F82" i="19"/>
  <c r="F582" i="5" s="1"/>
  <c r="B82" i="19"/>
  <c r="B582" i="5" s="1"/>
  <c r="M82" i="19"/>
  <c r="M582" i="5" s="1"/>
  <c r="E82" i="19"/>
  <c r="E582" i="5" s="1"/>
  <c r="L82" i="19"/>
  <c r="L582" i="5" s="1"/>
  <c r="D82" i="19"/>
  <c r="D582" i="5" s="1"/>
  <c r="I82" i="19"/>
  <c r="I582" i="5" s="1"/>
  <c r="H82" i="19"/>
  <c r="H582" i="5" s="1"/>
  <c r="A83" i="19"/>
  <c r="A583" i="5" s="1"/>
  <c r="L81" i="18"/>
  <c r="L481" i="5" s="1"/>
  <c r="H81" i="18"/>
  <c r="H481" i="5" s="1"/>
  <c r="D81" i="18"/>
  <c r="D481" i="5" s="1"/>
  <c r="K81" i="18"/>
  <c r="K481" i="5" s="1"/>
  <c r="G81" i="18"/>
  <c r="G481" i="5" s="1"/>
  <c r="C81" i="18"/>
  <c r="C481" i="5" s="1"/>
  <c r="J81" i="18"/>
  <c r="J481" i="5" s="1"/>
  <c r="B81" i="18"/>
  <c r="B481" i="5" s="1"/>
  <c r="I81" i="18"/>
  <c r="I481" i="5" s="1"/>
  <c r="M81" i="18"/>
  <c r="M481" i="5" s="1"/>
  <c r="F81" i="18"/>
  <c r="F481" i="5" s="1"/>
  <c r="E81" i="18"/>
  <c r="E481" i="5" s="1"/>
  <c r="A82" i="18"/>
  <c r="A482" i="5" s="1"/>
  <c r="J79" i="17"/>
  <c r="J379" i="5" s="1"/>
  <c r="F79" i="17"/>
  <c r="F379" i="5" s="1"/>
  <c r="B79" i="17"/>
  <c r="B379" i="5" s="1"/>
  <c r="M79" i="17"/>
  <c r="M379" i="5" s="1"/>
  <c r="I79" i="17"/>
  <c r="I379" i="5" s="1"/>
  <c r="E79" i="17"/>
  <c r="E379" i="5" s="1"/>
  <c r="L79" i="17"/>
  <c r="L379" i="5" s="1"/>
  <c r="D79" i="17"/>
  <c r="D379" i="5" s="1"/>
  <c r="K79" i="17"/>
  <c r="K379" i="5" s="1"/>
  <c r="C79" i="17"/>
  <c r="C379" i="5" s="1"/>
  <c r="H79" i="17"/>
  <c r="H379" i="5" s="1"/>
  <c r="G79" i="17"/>
  <c r="G379" i="5" s="1"/>
  <c r="A80" i="17"/>
  <c r="A380" i="5" s="1"/>
  <c r="J79" i="16"/>
  <c r="J279" i="5" s="1"/>
  <c r="F79" i="16"/>
  <c r="F279" i="5" s="1"/>
  <c r="B79" i="16"/>
  <c r="B279" i="5" s="1"/>
  <c r="M79" i="16"/>
  <c r="M279" i="5" s="1"/>
  <c r="I79" i="16"/>
  <c r="I279" i="5" s="1"/>
  <c r="E79" i="16"/>
  <c r="E279" i="5" s="1"/>
  <c r="L79" i="16"/>
  <c r="L279" i="5" s="1"/>
  <c r="D79" i="16"/>
  <c r="D279" i="5" s="1"/>
  <c r="K79" i="16"/>
  <c r="K279" i="5" s="1"/>
  <c r="C79" i="16"/>
  <c r="C279" i="5" s="1"/>
  <c r="H79" i="16"/>
  <c r="H279" i="5" s="1"/>
  <c r="G79" i="16"/>
  <c r="G279" i="5" s="1"/>
  <c r="A80" i="16"/>
  <c r="A280" i="5" s="1"/>
  <c r="J83" i="8"/>
  <c r="J183" i="5" s="1"/>
  <c r="F83" i="8"/>
  <c r="F183" i="5" s="1"/>
  <c r="B83" i="8"/>
  <c r="B183" i="5" s="1"/>
  <c r="M83" i="8"/>
  <c r="M183" i="5" s="1"/>
  <c r="I83" i="8"/>
  <c r="I183" i="5" s="1"/>
  <c r="E83" i="8"/>
  <c r="E183" i="5" s="1"/>
  <c r="H83" i="8"/>
  <c r="H183" i="5" s="1"/>
  <c r="G83" i="8"/>
  <c r="G183" i="5" s="1"/>
  <c r="D83" i="8"/>
  <c r="D183" i="5" s="1"/>
  <c r="C83" i="8"/>
  <c r="C183" i="5" s="1"/>
  <c r="L83" i="8"/>
  <c r="L183" i="5" s="1"/>
  <c r="K83" i="8"/>
  <c r="K183" i="5" s="1"/>
  <c r="A84" i="8"/>
  <c r="A184" i="5" s="1"/>
  <c r="M77" i="4"/>
  <c r="M77" i="5" s="1"/>
  <c r="K77" i="4"/>
  <c r="K77" i="5" s="1"/>
  <c r="J77" i="4"/>
  <c r="J77" i="5" s="1"/>
  <c r="I77" i="4"/>
  <c r="I77" i="5" s="1"/>
  <c r="A78" i="4"/>
  <c r="E77" i="4"/>
  <c r="E77" i="5" s="1"/>
  <c r="C77" i="4"/>
  <c r="C77" i="5" s="1"/>
  <c r="F77" i="4"/>
  <c r="F77" i="5" s="1"/>
  <c r="G77" i="4"/>
  <c r="G77" i="5" s="1"/>
  <c r="D77" i="4"/>
  <c r="D77" i="5" s="1"/>
  <c r="H77" i="4"/>
  <c r="H77" i="5" s="1"/>
  <c r="B77" i="4"/>
  <c r="B77" i="5" s="1"/>
  <c r="A681" i="5" l="1"/>
  <c r="H81" i="20"/>
  <c r="H681" i="5" s="1"/>
  <c r="C81" i="20"/>
  <c r="C681" i="5" s="1"/>
  <c r="M81" i="20"/>
  <c r="M681" i="5" s="1"/>
  <c r="D81" i="20"/>
  <c r="D681" i="5" s="1"/>
  <c r="J81" i="20"/>
  <c r="J681" i="5" s="1"/>
  <c r="F81" i="20"/>
  <c r="F681" i="5" s="1"/>
  <c r="K81" i="20"/>
  <c r="K681" i="5" s="1"/>
  <c r="B81" i="20"/>
  <c r="B681" i="5" s="1"/>
  <c r="E81" i="20"/>
  <c r="E681" i="5" s="1"/>
  <c r="L81" i="20"/>
  <c r="L681" i="5" s="1"/>
  <c r="G81" i="20"/>
  <c r="G681" i="5" s="1"/>
  <c r="I81" i="20"/>
  <c r="I681" i="5" s="1"/>
  <c r="A82" i="20"/>
  <c r="L78" i="4"/>
  <c r="L78" i="5" s="1"/>
  <c r="A78" i="5"/>
  <c r="J78" i="23"/>
  <c r="J978" i="5" s="1"/>
  <c r="F78" i="23"/>
  <c r="F978" i="5" s="1"/>
  <c r="B78" i="23"/>
  <c r="B978" i="5" s="1"/>
  <c r="L78" i="23"/>
  <c r="L978" i="5" s="1"/>
  <c r="G78" i="23"/>
  <c r="G978" i="5" s="1"/>
  <c r="K78" i="23"/>
  <c r="K978" i="5" s="1"/>
  <c r="E78" i="23"/>
  <c r="E978" i="5" s="1"/>
  <c r="D78" i="23"/>
  <c r="D978" i="5" s="1"/>
  <c r="M78" i="23"/>
  <c r="M978" i="5" s="1"/>
  <c r="C78" i="23"/>
  <c r="C978" i="5" s="1"/>
  <c r="I78" i="23"/>
  <c r="I978" i="5" s="1"/>
  <c r="H78" i="23"/>
  <c r="H978" i="5" s="1"/>
  <c r="A79" i="23"/>
  <c r="A979" i="5" s="1"/>
  <c r="M80" i="22"/>
  <c r="M880" i="5" s="1"/>
  <c r="I80" i="22"/>
  <c r="I880" i="5" s="1"/>
  <c r="E80" i="22"/>
  <c r="E880" i="5" s="1"/>
  <c r="L80" i="22"/>
  <c r="L880" i="5" s="1"/>
  <c r="H80" i="22"/>
  <c r="H880" i="5" s="1"/>
  <c r="D80" i="22"/>
  <c r="D880" i="5" s="1"/>
  <c r="G80" i="22"/>
  <c r="G880" i="5" s="1"/>
  <c r="C80" i="22"/>
  <c r="C880" i="5" s="1"/>
  <c r="K80" i="22"/>
  <c r="K880" i="5" s="1"/>
  <c r="B80" i="22"/>
  <c r="B880" i="5" s="1"/>
  <c r="J80" i="22"/>
  <c r="J880" i="5" s="1"/>
  <c r="F80" i="22"/>
  <c r="F880" i="5" s="1"/>
  <c r="A81" i="22"/>
  <c r="A881" i="5" s="1"/>
  <c r="M84" i="21"/>
  <c r="M784" i="5" s="1"/>
  <c r="I84" i="21"/>
  <c r="I784" i="5" s="1"/>
  <c r="E84" i="21"/>
  <c r="E784" i="5" s="1"/>
  <c r="L84" i="21"/>
  <c r="L784" i="5" s="1"/>
  <c r="H84" i="21"/>
  <c r="H784" i="5" s="1"/>
  <c r="D84" i="21"/>
  <c r="D784" i="5" s="1"/>
  <c r="K84" i="21"/>
  <c r="K784" i="5" s="1"/>
  <c r="C84" i="21"/>
  <c r="C784" i="5" s="1"/>
  <c r="J84" i="21"/>
  <c r="J784" i="5" s="1"/>
  <c r="B84" i="21"/>
  <c r="B784" i="5" s="1"/>
  <c r="G84" i="21"/>
  <c r="G784" i="5" s="1"/>
  <c r="F84" i="21"/>
  <c r="F784" i="5" s="1"/>
  <c r="A85" i="21"/>
  <c r="A785" i="5" s="1"/>
  <c r="J83" i="19"/>
  <c r="J583" i="5" s="1"/>
  <c r="F83" i="19"/>
  <c r="F583" i="5" s="1"/>
  <c r="B83" i="19"/>
  <c r="B583" i="5" s="1"/>
  <c r="M83" i="19"/>
  <c r="M583" i="5" s="1"/>
  <c r="I83" i="19"/>
  <c r="I583" i="5" s="1"/>
  <c r="E83" i="19"/>
  <c r="E583" i="5" s="1"/>
  <c r="H83" i="19"/>
  <c r="H583" i="5" s="1"/>
  <c r="G83" i="19"/>
  <c r="G583" i="5" s="1"/>
  <c r="D83" i="19"/>
  <c r="D583" i="5" s="1"/>
  <c r="C83" i="19"/>
  <c r="C583" i="5" s="1"/>
  <c r="L83" i="19"/>
  <c r="L583" i="5" s="1"/>
  <c r="K83" i="19"/>
  <c r="K583" i="5" s="1"/>
  <c r="A84" i="19"/>
  <c r="A584" i="5" s="1"/>
  <c r="K82" i="18"/>
  <c r="K482" i="5" s="1"/>
  <c r="G82" i="18"/>
  <c r="G482" i="5" s="1"/>
  <c r="C82" i="18"/>
  <c r="C482" i="5" s="1"/>
  <c r="J82" i="18"/>
  <c r="J482" i="5" s="1"/>
  <c r="F82" i="18"/>
  <c r="F482" i="5" s="1"/>
  <c r="B82" i="18"/>
  <c r="B482" i="5" s="1"/>
  <c r="M82" i="18"/>
  <c r="M482" i="5" s="1"/>
  <c r="E82" i="18"/>
  <c r="E482" i="5" s="1"/>
  <c r="L82" i="18"/>
  <c r="L482" i="5" s="1"/>
  <c r="D82" i="18"/>
  <c r="D482" i="5" s="1"/>
  <c r="I82" i="18"/>
  <c r="I482" i="5" s="1"/>
  <c r="H82" i="18"/>
  <c r="H482" i="5" s="1"/>
  <c r="A83" i="18"/>
  <c r="A483" i="5" s="1"/>
  <c r="M80" i="17"/>
  <c r="M380" i="5" s="1"/>
  <c r="I80" i="17"/>
  <c r="I380" i="5" s="1"/>
  <c r="E80" i="17"/>
  <c r="E380" i="5" s="1"/>
  <c r="L80" i="17"/>
  <c r="L380" i="5" s="1"/>
  <c r="H80" i="17"/>
  <c r="H380" i="5" s="1"/>
  <c r="D80" i="17"/>
  <c r="D380" i="5" s="1"/>
  <c r="G80" i="17"/>
  <c r="G380" i="5" s="1"/>
  <c r="F80" i="17"/>
  <c r="F380" i="5" s="1"/>
  <c r="K80" i="17"/>
  <c r="K380" i="5" s="1"/>
  <c r="J80" i="17"/>
  <c r="J380" i="5" s="1"/>
  <c r="C80" i="17"/>
  <c r="C380" i="5" s="1"/>
  <c r="B80" i="17"/>
  <c r="B380" i="5" s="1"/>
  <c r="A81" i="17"/>
  <c r="A381" i="5" s="1"/>
  <c r="M80" i="16"/>
  <c r="M280" i="5" s="1"/>
  <c r="I80" i="16"/>
  <c r="I280" i="5" s="1"/>
  <c r="E80" i="16"/>
  <c r="E280" i="5" s="1"/>
  <c r="L80" i="16"/>
  <c r="L280" i="5" s="1"/>
  <c r="H80" i="16"/>
  <c r="H280" i="5" s="1"/>
  <c r="D80" i="16"/>
  <c r="D280" i="5" s="1"/>
  <c r="G80" i="16"/>
  <c r="G280" i="5" s="1"/>
  <c r="F80" i="16"/>
  <c r="F280" i="5" s="1"/>
  <c r="K80" i="16"/>
  <c r="K280" i="5" s="1"/>
  <c r="J80" i="16"/>
  <c r="J280" i="5" s="1"/>
  <c r="C80" i="16"/>
  <c r="C280" i="5" s="1"/>
  <c r="B80" i="16"/>
  <c r="B280" i="5" s="1"/>
  <c r="A81" i="16"/>
  <c r="A281" i="5" s="1"/>
  <c r="M84" i="8"/>
  <c r="M184" i="5" s="1"/>
  <c r="I84" i="8"/>
  <c r="I184" i="5" s="1"/>
  <c r="E84" i="8"/>
  <c r="E184" i="5" s="1"/>
  <c r="L84" i="8"/>
  <c r="L184" i="5" s="1"/>
  <c r="H84" i="8"/>
  <c r="H184" i="5" s="1"/>
  <c r="D84" i="8"/>
  <c r="D184" i="5" s="1"/>
  <c r="K84" i="8"/>
  <c r="K184" i="5" s="1"/>
  <c r="C84" i="8"/>
  <c r="C184" i="5" s="1"/>
  <c r="J84" i="8"/>
  <c r="J184" i="5" s="1"/>
  <c r="B84" i="8"/>
  <c r="B184" i="5" s="1"/>
  <c r="G84" i="8"/>
  <c r="G184" i="5" s="1"/>
  <c r="F84" i="8"/>
  <c r="F184" i="5" s="1"/>
  <c r="A85" i="8"/>
  <c r="A185" i="5" s="1"/>
  <c r="M78" i="4"/>
  <c r="M78" i="5" s="1"/>
  <c r="J78" i="4"/>
  <c r="J78" i="5" s="1"/>
  <c r="K78" i="4"/>
  <c r="K78" i="5" s="1"/>
  <c r="I78" i="4"/>
  <c r="I78" i="5" s="1"/>
  <c r="A79" i="4"/>
  <c r="H78" i="4"/>
  <c r="H78" i="5" s="1"/>
  <c r="E78" i="4"/>
  <c r="E78" i="5" s="1"/>
  <c r="D78" i="4"/>
  <c r="D78" i="5" s="1"/>
  <c r="C78" i="4"/>
  <c r="C78" i="5" s="1"/>
  <c r="F78" i="4"/>
  <c r="F78" i="5" s="1"/>
  <c r="G78" i="4"/>
  <c r="G78" i="5" s="1"/>
  <c r="B78" i="4"/>
  <c r="B78" i="5" s="1"/>
  <c r="A682" i="5" l="1"/>
  <c r="G82" i="20"/>
  <c r="G682" i="5" s="1"/>
  <c r="B82" i="20"/>
  <c r="B682" i="5" s="1"/>
  <c r="D82" i="20"/>
  <c r="D682" i="5" s="1"/>
  <c r="C82" i="20"/>
  <c r="C682" i="5" s="1"/>
  <c r="M82" i="20"/>
  <c r="M682" i="5" s="1"/>
  <c r="I82" i="20"/>
  <c r="I682" i="5" s="1"/>
  <c r="J82" i="20"/>
  <c r="J682" i="5" s="1"/>
  <c r="E82" i="20"/>
  <c r="E682" i="5" s="1"/>
  <c r="H82" i="20"/>
  <c r="H682" i="5" s="1"/>
  <c r="K82" i="20"/>
  <c r="K682" i="5" s="1"/>
  <c r="F82" i="20"/>
  <c r="F682" i="5" s="1"/>
  <c r="L82" i="20"/>
  <c r="L682" i="5" s="1"/>
  <c r="A83" i="20"/>
  <c r="L79" i="4"/>
  <c r="L79" i="5" s="1"/>
  <c r="A79" i="5"/>
  <c r="M79" i="23"/>
  <c r="M979" i="5" s="1"/>
  <c r="I79" i="23"/>
  <c r="I979" i="5" s="1"/>
  <c r="E79" i="23"/>
  <c r="E979" i="5" s="1"/>
  <c r="J79" i="23"/>
  <c r="J979" i="5" s="1"/>
  <c r="D79" i="23"/>
  <c r="D979" i="5" s="1"/>
  <c r="H79" i="23"/>
  <c r="H979" i="5" s="1"/>
  <c r="C79" i="23"/>
  <c r="C979" i="5" s="1"/>
  <c r="L79" i="23"/>
  <c r="L979" i="5" s="1"/>
  <c r="B79" i="23"/>
  <c r="B979" i="5" s="1"/>
  <c r="K79" i="23"/>
  <c r="K979" i="5" s="1"/>
  <c r="G79" i="23"/>
  <c r="G979" i="5" s="1"/>
  <c r="F79" i="23"/>
  <c r="F979" i="5" s="1"/>
  <c r="A80" i="23"/>
  <c r="A980" i="5" s="1"/>
  <c r="L81" i="22"/>
  <c r="L881" i="5" s="1"/>
  <c r="H81" i="22"/>
  <c r="H881" i="5" s="1"/>
  <c r="D81" i="22"/>
  <c r="D881" i="5" s="1"/>
  <c r="K81" i="22"/>
  <c r="K881" i="5" s="1"/>
  <c r="G81" i="22"/>
  <c r="G881" i="5" s="1"/>
  <c r="C81" i="22"/>
  <c r="C881" i="5" s="1"/>
  <c r="J81" i="22"/>
  <c r="J881" i="5" s="1"/>
  <c r="B81" i="22"/>
  <c r="B881" i="5" s="1"/>
  <c r="M81" i="22"/>
  <c r="M881" i="5" s="1"/>
  <c r="I81" i="22"/>
  <c r="I881" i="5" s="1"/>
  <c r="F81" i="22"/>
  <c r="F881" i="5" s="1"/>
  <c r="E81" i="22"/>
  <c r="E881" i="5" s="1"/>
  <c r="A82" i="22"/>
  <c r="A882" i="5" s="1"/>
  <c r="L85" i="21"/>
  <c r="L785" i="5" s="1"/>
  <c r="H85" i="21"/>
  <c r="H785" i="5" s="1"/>
  <c r="D85" i="21"/>
  <c r="D785" i="5" s="1"/>
  <c r="K85" i="21"/>
  <c r="K785" i="5" s="1"/>
  <c r="G85" i="21"/>
  <c r="G785" i="5" s="1"/>
  <c r="C85" i="21"/>
  <c r="C785" i="5" s="1"/>
  <c r="F85" i="21"/>
  <c r="F785" i="5" s="1"/>
  <c r="M85" i="21"/>
  <c r="M785" i="5" s="1"/>
  <c r="E85" i="21"/>
  <c r="E785" i="5" s="1"/>
  <c r="J85" i="21"/>
  <c r="J785" i="5" s="1"/>
  <c r="I85" i="21"/>
  <c r="I785" i="5" s="1"/>
  <c r="B85" i="21"/>
  <c r="B785" i="5" s="1"/>
  <c r="A86" i="21"/>
  <c r="A786" i="5" s="1"/>
  <c r="M84" i="19"/>
  <c r="M584" i="5" s="1"/>
  <c r="I84" i="19"/>
  <c r="I584" i="5" s="1"/>
  <c r="E84" i="19"/>
  <c r="E584" i="5" s="1"/>
  <c r="L84" i="19"/>
  <c r="L584" i="5" s="1"/>
  <c r="H84" i="19"/>
  <c r="H584" i="5" s="1"/>
  <c r="D84" i="19"/>
  <c r="D584" i="5" s="1"/>
  <c r="K84" i="19"/>
  <c r="K584" i="5" s="1"/>
  <c r="C84" i="19"/>
  <c r="C584" i="5" s="1"/>
  <c r="J84" i="19"/>
  <c r="J584" i="5" s="1"/>
  <c r="B84" i="19"/>
  <c r="B584" i="5" s="1"/>
  <c r="G84" i="19"/>
  <c r="G584" i="5" s="1"/>
  <c r="F84" i="19"/>
  <c r="F584" i="5" s="1"/>
  <c r="A85" i="19"/>
  <c r="A585" i="5" s="1"/>
  <c r="J83" i="18"/>
  <c r="J483" i="5" s="1"/>
  <c r="F83" i="18"/>
  <c r="F483" i="5" s="1"/>
  <c r="B83" i="18"/>
  <c r="B483" i="5" s="1"/>
  <c r="M83" i="18"/>
  <c r="M483" i="5" s="1"/>
  <c r="I83" i="18"/>
  <c r="I483" i="5" s="1"/>
  <c r="E83" i="18"/>
  <c r="E483" i="5" s="1"/>
  <c r="H83" i="18"/>
  <c r="H483" i="5" s="1"/>
  <c r="G83" i="18"/>
  <c r="G483" i="5" s="1"/>
  <c r="D83" i="18"/>
  <c r="D483" i="5" s="1"/>
  <c r="C83" i="18"/>
  <c r="C483" i="5" s="1"/>
  <c r="L83" i="18"/>
  <c r="L483" i="5" s="1"/>
  <c r="K83" i="18"/>
  <c r="K483" i="5" s="1"/>
  <c r="A84" i="18"/>
  <c r="A484" i="5" s="1"/>
  <c r="L81" i="17"/>
  <c r="L381" i="5" s="1"/>
  <c r="H81" i="17"/>
  <c r="H381" i="5" s="1"/>
  <c r="D81" i="17"/>
  <c r="D381" i="5" s="1"/>
  <c r="K81" i="17"/>
  <c r="K381" i="5" s="1"/>
  <c r="G81" i="17"/>
  <c r="G381" i="5" s="1"/>
  <c r="C81" i="17"/>
  <c r="C381" i="5" s="1"/>
  <c r="J81" i="17"/>
  <c r="J381" i="5" s="1"/>
  <c r="B81" i="17"/>
  <c r="B381" i="5" s="1"/>
  <c r="I81" i="17"/>
  <c r="I381" i="5" s="1"/>
  <c r="M81" i="17"/>
  <c r="M381" i="5" s="1"/>
  <c r="F81" i="17"/>
  <c r="F381" i="5" s="1"/>
  <c r="E81" i="17"/>
  <c r="E381" i="5" s="1"/>
  <c r="A82" i="17"/>
  <c r="A382" i="5" s="1"/>
  <c r="L81" i="16"/>
  <c r="L281" i="5" s="1"/>
  <c r="H81" i="16"/>
  <c r="H281" i="5" s="1"/>
  <c r="D81" i="16"/>
  <c r="D281" i="5" s="1"/>
  <c r="K81" i="16"/>
  <c r="K281" i="5" s="1"/>
  <c r="G81" i="16"/>
  <c r="G281" i="5" s="1"/>
  <c r="C81" i="16"/>
  <c r="C281" i="5" s="1"/>
  <c r="J81" i="16"/>
  <c r="J281" i="5" s="1"/>
  <c r="B81" i="16"/>
  <c r="B281" i="5" s="1"/>
  <c r="I81" i="16"/>
  <c r="I281" i="5" s="1"/>
  <c r="M81" i="16"/>
  <c r="M281" i="5" s="1"/>
  <c r="F81" i="16"/>
  <c r="F281" i="5" s="1"/>
  <c r="E81" i="16"/>
  <c r="E281" i="5" s="1"/>
  <c r="A82" i="16"/>
  <c r="A282" i="5" s="1"/>
  <c r="L85" i="8"/>
  <c r="L185" i="5" s="1"/>
  <c r="H85" i="8"/>
  <c r="H185" i="5" s="1"/>
  <c r="D85" i="8"/>
  <c r="D185" i="5" s="1"/>
  <c r="K85" i="8"/>
  <c r="K185" i="5" s="1"/>
  <c r="G85" i="8"/>
  <c r="G185" i="5" s="1"/>
  <c r="C85" i="8"/>
  <c r="C185" i="5" s="1"/>
  <c r="F85" i="8"/>
  <c r="F185" i="5" s="1"/>
  <c r="M85" i="8"/>
  <c r="M185" i="5" s="1"/>
  <c r="E85" i="8"/>
  <c r="E185" i="5" s="1"/>
  <c r="J85" i="8"/>
  <c r="J185" i="5" s="1"/>
  <c r="I85" i="8"/>
  <c r="I185" i="5" s="1"/>
  <c r="B85" i="8"/>
  <c r="B185" i="5" s="1"/>
  <c r="A86" i="8"/>
  <c r="A186" i="5" s="1"/>
  <c r="K79" i="4"/>
  <c r="K79" i="5" s="1"/>
  <c r="J79" i="4"/>
  <c r="J79" i="5" s="1"/>
  <c r="M79" i="4"/>
  <c r="M79" i="5" s="1"/>
  <c r="I79" i="4"/>
  <c r="I79" i="5" s="1"/>
  <c r="A80" i="4"/>
  <c r="F79" i="4"/>
  <c r="F79" i="5" s="1"/>
  <c r="H79" i="4"/>
  <c r="H79" i="5" s="1"/>
  <c r="G79" i="4"/>
  <c r="G79" i="5" s="1"/>
  <c r="D79" i="4"/>
  <c r="D79" i="5" s="1"/>
  <c r="C79" i="4"/>
  <c r="C79" i="5" s="1"/>
  <c r="E79" i="4"/>
  <c r="E79" i="5" s="1"/>
  <c r="B79" i="4"/>
  <c r="B79" i="5" s="1"/>
  <c r="A683" i="5" l="1"/>
  <c r="F83" i="20"/>
  <c r="F683" i="5" s="1"/>
  <c r="E83" i="20"/>
  <c r="E683" i="5" s="1"/>
  <c r="C83" i="20"/>
  <c r="C683" i="5" s="1"/>
  <c r="B83" i="20"/>
  <c r="B683" i="5" s="1"/>
  <c r="H83" i="20"/>
  <c r="H683" i="5" s="1"/>
  <c r="L83" i="20"/>
  <c r="L683" i="5" s="1"/>
  <c r="M83" i="20"/>
  <c r="M683" i="5" s="1"/>
  <c r="G83" i="20"/>
  <c r="G683" i="5" s="1"/>
  <c r="K83" i="20"/>
  <c r="K683" i="5" s="1"/>
  <c r="J83" i="20"/>
  <c r="J683" i="5" s="1"/>
  <c r="I83" i="20"/>
  <c r="I683" i="5" s="1"/>
  <c r="D83" i="20"/>
  <c r="D683" i="5" s="1"/>
  <c r="A84" i="20"/>
  <c r="L80" i="4"/>
  <c r="L80" i="5" s="1"/>
  <c r="A80" i="5"/>
  <c r="L80" i="23"/>
  <c r="L980" i="5" s="1"/>
  <c r="H80" i="23"/>
  <c r="H980" i="5" s="1"/>
  <c r="D80" i="23"/>
  <c r="D980" i="5" s="1"/>
  <c r="M80" i="23"/>
  <c r="M980" i="5" s="1"/>
  <c r="G80" i="23"/>
  <c r="G980" i="5" s="1"/>
  <c r="B80" i="23"/>
  <c r="B980" i="5" s="1"/>
  <c r="K80" i="23"/>
  <c r="K980" i="5" s="1"/>
  <c r="F80" i="23"/>
  <c r="F980" i="5" s="1"/>
  <c r="J80" i="23"/>
  <c r="J980" i="5" s="1"/>
  <c r="I80" i="23"/>
  <c r="I980" i="5" s="1"/>
  <c r="E80" i="23"/>
  <c r="E980" i="5" s="1"/>
  <c r="C80" i="23"/>
  <c r="C980" i="5" s="1"/>
  <c r="A81" i="23"/>
  <c r="A981" i="5" s="1"/>
  <c r="K82" i="22"/>
  <c r="K882" i="5" s="1"/>
  <c r="G82" i="22"/>
  <c r="G882" i="5" s="1"/>
  <c r="C82" i="22"/>
  <c r="C882" i="5" s="1"/>
  <c r="J82" i="22"/>
  <c r="J882" i="5" s="1"/>
  <c r="F82" i="22"/>
  <c r="F882" i="5" s="1"/>
  <c r="B82" i="22"/>
  <c r="B882" i="5" s="1"/>
  <c r="M82" i="22"/>
  <c r="M882" i="5" s="1"/>
  <c r="E82" i="22"/>
  <c r="E882" i="5" s="1"/>
  <c r="I82" i="22"/>
  <c r="I882" i="5" s="1"/>
  <c r="H82" i="22"/>
  <c r="H882" i="5" s="1"/>
  <c r="D82" i="22"/>
  <c r="D882" i="5" s="1"/>
  <c r="L82" i="22"/>
  <c r="L882" i="5" s="1"/>
  <c r="A83" i="22"/>
  <c r="A883" i="5" s="1"/>
  <c r="K86" i="21"/>
  <c r="K786" i="5" s="1"/>
  <c r="G86" i="21"/>
  <c r="G786" i="5" s="1"/>
  <c r="C86" i="21"/>
  <c r="C786" i="5" s="1"/>
  <c r="J86" i="21"/>
  <c r="J786" i="5" s="1"/>
  <c r="F86" i="21"/>
  <c r="F786" i="5" s="1"/>
  <c r="B86" i="21"/>
  <c r="B786" i="5" s="1"/>
  <c r="I86" i="21"/>
  <c r="I786" i="5" s="1"/>
  <c r="H86" i="21"/>
  <c r="H786" i="5" s="1"/>
  <c r="M86" i="21"/>
  <c r="M786" i="5" s="1"/>
  <c r="L86" i="21"/>
  <c r="L786" i="5" s="1"/>
  <c r="E86" i="21"/>
  <c r="E786" i="5" s="1"/>
  <c r="D86" i="21"/>
  <c r="D786" i="5" s="1"/>
  <c r="A87" i="21"/>
  <c r="A787" i="5" s="1"/>
  <c r="L85" i="19"/>
  <c r="L585" i="5" s="1"/>
  <c r="H85" i="19"/>
  <c r="H585" i="5" s="1"/>
  <c r="D85" i="19"/>
  <c r="D585" i="5" s="1"/>
  <c r="K85" i="19"/>
  <c r="K585" i="5" s="1"/>
  <c r="G85" i="19"/>
  <c r="G585" i="5" s="1"/>
  <c r="C85" i="19"/>
  <c r="C585" i="5" s="1"/>
  <c r="F85" i="19"/>
  <c r="F585" i="5" s="1"/>
  <c r="M85" i="19"/>
  <c r="M585" i="5" s="1"/>
  <c r="E85" i="19"/>
  <c r="E585" i="5" s="1"/>
  <c r="J85" i="19"/>
  <c r="J585" i="5" s="1"/>
  <c r="I85" i="19"/>
  <c r="I585" i="5" s="1"/>
  <c r="B85" i="19"/>
  <c r="B585" i="5" s="1"/>
  <c r="A86" i="19"/>
  <c r="A586" i="5" s="1"/>
  <c r="M84" i="18"/>
  <c r="M484" i="5" s="1"/>
  <c r="I84" i="18"/>
  <c r="I484" i="5" s="1"/>
  <c r="E84" i="18"/>
  <c r="E484" i="5" s="1"/>
  <c r="L84" i="18"/>
  <c r="L484" i="5" s="1"/>
  <c r="H84" i="18"/>
  <c r="H484" i="5" s="1"/>
  <c r="D84" i="18"/>
  <c r="D484" i="5" s="1"/>
  <c r="K84" i="18"/>
  <c r="K484" i="5" s="1"/>
  <c r="C84" i="18"/>
  <c r="C484" i="5" s="1"/>
  <c r="J84" i="18"/>
  <c r="J484" i="5" s="1"/>
  <c r="B84" i="18"/>
  <c r="B484" i="5" s="1"/>
  <c r="G84" i="18"/>
  <c r="G484" i="5" s="1"/>
  <c r="F84" i="18"/>
  <c r="F484" i="5" s="1"/>
  <c r="A85" i="18"/>
  <c r="A485" i="5" s="1"/>
  <c r="K82" i="17"/>
  <c r="K382" i="5" s="1"/>
  <c r="G82" i="17"/>
  <c r="G382" i="5" s="1"/>
  <c r="C82" i="17"/>
  <c r="C382" i="5" s="1"/>
  <c r="J82" i="17"/>
  <c r="J382" i="5" s="1"/>
  <c r="F82" i="17"/>
  <c r="F382" i="5" s="1"/>
  <c r="B82" i="17"/>
  <c r="B382" i="5" s="1"/>
  <c r="M82" i="17"/>
  <c r="M382" i="5" s="1"/>
  <c r="E82" i="17"/>
  <c r="E382" i="5" s="1"/>
  <c r="L82" i="17"/>
  <c r="L382" i="5" s="1"/>
  <c r="D82" i="17"/>
  <c r="D382" i="5" s="1"/>
  <c r="I82" i="17"/>
  <c r="I382" i="5" s="1"/>
  <c r="H82" i="17"/>
  <c r="H382" i="5" s="1"/>
  <c r="A83" i="17"/>
  <c r="A383" i="5" s="1"/>
  <c r="K82" i="16"/>
  <c r="K282" i="5" s="1"/>
  <c r="G82" i="16"/>
  <c r="G282" i="5" s="1"/>
  <c r="C82" i="16"/>
  <c r="C282" i="5" s="1"/>
  <c r="J82" i="16"/>
  <c r="J282" i="5" s="1"/>
  <c r="F82" i="16"/>
  <c r="F282" i="5" s="1"/>
  <c r="B82" i="16"/>
  <c r="B282" i="5" s="1"/>
  <c r="M82" i="16"/>
  <c r="M282" i="5" s="1"/>
  <c r="E82" i="16"/>
  <c r="E282" i="5" s="1"/>
  <c r="L82" i="16"/>
  <c r="L282" i="5" s="1"/>
  <c r="D82" i="16"/>
  <c r="D282" i="5" s="1"/>
  <c r="I82" i="16"/>
  <c r="I282" i="5" s="1"/>
  <c r="H82" i="16"/>
  <c r="H282" i="5" s="1"/>
  <c r="A83" i="16"/>
  <c r="A283" i="5" s="1"/>
  <c r="K86" i="8"/>
  <c r="K186" i="5" s="1"/>
  <c r="G86" i="8"/>
  <c r="G186" i="5" s="1"/>
  <c r="C86" i="8"/>
  <c r="C186" i="5" s="1"/>
  <c r="J86" i="8"/>
  <c r="J186" i="5" s="1"/>
  <c r="F86" i="8"/>
  <c r="F186" i="5" s="1"/>
  <c r="B86" i="8"/>
  <c r="B186" i="5" s="1"/>
  <c r="I86" i="8"/>
  <c r="I186" i="5" s="1"/>
  <c r="H86" i="8"/>
  <c r="H186" i="5" s="1"/>
  <c r="M86" i="8"/>
  <c r="M186" i="5" s="1"/>
  <c r="L86" i="8"/>
  <c r="L186" i="5" s="1"/>
  <c r="E86" i="8"/>
  <c r="E186" i="5" s="1"/>
  <c r="D86" i="8"/>
  <c r="D186" i="5" s="1"/>
  <c r="A87" i="8"/>
  <c r="A187" i="5" s="1"/>
  <c r="M80" i="4"/>
  <c r="M80" i="5" s="1"/>
  <c r="K80" i="4"/>
  <c r="K80" i="5" s="1"/>
  <c r="J80" i="4"/>
  <c r="J80" i="5" s="1"/>
  <c r="I80" i="4"/>
  <c r="I80" i="5" s="1"/>
  <c r="A81" i="4"/>
  <c r="G80" i="4"/>
  <c r="G80" i="5" s="1"/>
  <c r="H80" i="4"/>
  <c r="H80" i="5" s="1"/>
  <c r="D80" i="4"/>
  <c r="D80" i="5" s="1"/>
  <c r="E80" i="4"/>
  <c r="E80" i="5" s="1"/>
  <c r="C80" i="4"/>
  <c r="C80" i="5" s="1"/>
  <c r="B80" i="4"/>
  <c r="B80" i="5" s="1"/>
  <c r="F80" i="4"/>
  <c r="F80" i="5" s="1"/>
  <c r="A684" i="5" l="1"/>
  <c r="I84" i="20"/>
  <c r="I684" i="5" s="1"/>
  <c r="D84" i="20"/>
  <c r="D684" i="5" s="1"/>
  <c r="B84" i="20"/>
  <c r="B684" i="5" s="1"/>
  <c r="E84" i="20"/>
  <c r="E684" i="5" s="1"/>
  <c r="K84" i="20"/>
  <c r="K684" i="5" s="1"/>
  <c r="G84" i="20"/>
  <c r="G684" i="5" s="1"/>
  <c r="L84" i="20"/>
  <c r="L684" i="5" s="1"/>
  <c r="C84" i="20"/>
  <c r="C684" i="5" s="1"/>
  <c r="F84" i="20"/>
  <c r="F684" i="5" s="1"/>
  <c r="M84" i="20"/>
  <c r="M684" i="5" s="1"/>
  <c r="H84" i="20"/>
  <c r="H684" i="5" s="1"/>
  <c r="J84" i="20"/>
  <c r="J684" i="5" s="1"/>
  <c r="A85" i="20"/>
  <c r="L81" i="4"/>
  <c r="L81" i="5" s="1"/>
  <c r="A81" i="5"/>
  <c r="K81" i="23"/>
  <c r="K981" i="5" s="1"/>
  <c r="G81" i="23"/>
  <c r="G981" i="5" s="1"/>
  <c r="C81" i="23"/>
  <c r="C981" i="5" s="1"/>
  <c r="J81" i="23"/>
  <c r="J981" i="5" s="1"/>
  <c r="E81" i="23"/>
  <c r="E981" i="5" s="1"/>
  <c r="I81" i="23"/>
  <c r="I981" i="5" s="1"/>
  <c r="D81" i="23"/>
  <c r="D981" i="5" s="1"/>
  <c r="H81" i="23"/>
  <c r="H981" i="5" s="1"/>
  <c r="F81" i="23"/>
  <c r="F981" i="5" s="1"/>
  <c r="B81" i="23"/>
  <c r="B981" i="5" s="1"/>
  <c r="M81" i="23"/>
  <c r="M981" i="5" s="1"/>
  <c r="L81" i="23"/>
  <c r="L981" i="5" s="1"/>
  <c r="A82" i="23"/>
  <c r="A982" i="5" s="1"/>
  <c r="J83" i="22"/>
  <c r="J883" i="5" s="1"/>
  <c r="F83" i="22"/>
  <c r="F883" i="5" s="1"/>
  <c r="B83" i="22"/>
  <c r="B883" i="5" s="1"/>
  <c r="M83" i="22"/>
  <c r="M883" i="5" s="1"/>
  <c r="I83" i="22"/>
  <c r="I883" i="5" s="1"/>
  <c r="E83" i="22"/>
  <c r="E883" i="5" s="1"/>
  <c r="H83" i="22"/>
  <c r="H883" i="5" s="1"/>
  <c r="G83" i="22"/>
  <c r="G883" i="5" s="1"/>
  <c r="D83" i="22"/>
  <c r="D883" i="5" s="1"/>
  <c r="L83" i="22"/>
  <c r="L883" i="5" s="1"/>
  <c r="K83" i="22"/>
  <c r="K883" i="5" s="1"/>
  <c r="C83" i="22"/>
  <c r="C883" i="5" s="1"/>
  <c r="A84" i="22"/>
  <c r="A884" i="5" s="1"/>
  <c r="J87" i="21"/>
  <c r="J787" i="5" s="1"/>
  <c r="F87" i="21"/>
  <c r="F787" i="5" s="1"/>
  <c r="B87" i="21"/>
  <c r="B787" i="5" s="1"/>
  <c r="M87" i="21"/>
  <c r="M787" i="5" s="1"/>
  <c r="I87" i="21"/>
  <c r="I787" i="5" s="1"/>
  <c r="E87" i="21"/>
  <c r="E787" i="5" s="1"/>
  <c r="L87" i="21"/>
  <c r="L787" i="5" s="1"/>
  <c r="D87" i="21"/>
  <c r="D787" i="5" s="1"/>
  <c r="K87" i="21"/>
  <c r="K787" i="5" s="1"/>
  <c r="C87" i="21"/>
  <c r="C787" i="5" s="1"/>
  <c r="H87" i="21"/>
  <c r="H787" i="5" s="1"/>
  <c r="G87" i="21"/>
  <c r="G787" i="5" s="1"/>
  <c r="A88" i="21"/>
  <c r="A788" i="5" s="1"/>
  <c r="K86" i="19"/>
  <c r="K586" i="5" s="1"/>
  <c r="G86" i="19"/>
  <c r="G586" i="5" s="1"/>
  <c r="C86" i="19"/>
  <c r="C586" i="5" s="1"/>
  <c r="J86" i="19"/>
  <c r="J586" i="5" s="1"/>
  <c r="F86" i="19"/>
  <c r="F586" i="5" s="1"/>
  <c r="B86" i="19"/>
  <c r="B586" i="5" s="1"/>
  <c r="I86" i="19"/>
  <c r="I586" i="5" s="1"/>
  <c r="H86" i="19"/>
  <c r="H586" i="5" s="1"/>
  <c r="M86" i="19"/>
  <c r="M586" i="5" s="1"/>
  <c r="L86" i="19"/>
  <c r="L586" i="5" s="1"/>
  <c r="E86" i="19"/>
  <c r="E586" i="5" s="1"/>
  <c r="D86" i="19"/>
  <c r="D586" i="5" s="1"/>
  <c r="A87" i="19"/>
  <c r="A587" i="5" s="1"/>
  <c r="L85" i="18"/>
  <c r="L485" i="5" s="1"/>
  <c r="H85" i="18"/>
  <c r="H485" i="5" s="1"/>
  <c r="D85" i="18"/>
  <c r="D485" i="5" s="1"/>
  <c r="K85" i="18"/>
  <c r="K485" i="5" s="1"/>
  <c r="G85" i="18"/>
  <c r="G485" i="5" s="1"/>
  <c r="C85" i="18"/>
  <c r="C485" i="5" s="1"/>
  <c r="F85" i="18"/>
  <c r="F485" i="5" s="1"/>
  <c r="M85" i="18"/>
  <c r="M485" i="5" s="1"/>
  <c r="E85" i="18"/>
  <c r="E485" i="5" s="1"/>
  <c r="J85" i="18"/>
  <c r="J485" i="5" s="1"/>
  <c r="I85" i="18"/>
  <c r="I485" i="5" s="1"/>
  <c r="B85" i="18"/>
  <c r="B485" i="5" s="1"/>
  <c r="A86" i="18"/>
  <c r="A486" i="5" s="1"/>
  <c r="J83" i="17"/>
  <c r="J383" i="5" s="1"/>
  <c r="F83" i="17"/>
  <c r="F383" i="5" s="1"/>
  <c r="B83" i="17"/>
  <c r="B383" i="5" s="1"/>
  <c r="M83" i="17"/>
  <c r="M383" i="5" s="1"/>
  <c r="I83" i="17"/>
  <c r="I383" i="5" s="1"/>
  <c r="E83" i="17"/>
  <c r="E383" i="5" s="1"/>
  <c r="H83" i="17"/>
  <c r="H383" i="5" s="1"/>
  <c r="G83" i="17"/>
  <c r="G383" i="5" s="1"/>
  <c r="D83" i="17"/>
  <c r="D383" i="5" s="1"/>
  <c r="C83" i="17"/>
  <c r="C383" i="5" s="1"/>
  <c r="L83" i="17"/>
  <c r="L383" i="5" s="1"/>
  <c r="K83" i="17"/>
  <c r="K383" i="5" s="1"/>
  <c r="A84" i="17"/>
  <c r="A384" i="5" s="1"/>
  <c r="J83" i="16"/>
  <c r="J283" i="5" s="1"/>
  <c r="F83" i="16"/>
  <c r="F283" i="5" s="1"/>
  <c r="B83" i="16"/>
  <c r="B283" i="5" s="1"/>
  <c r="M83" i="16"/>
  <c r="M283" i="5" s="1"/>
  <c r="I83" i="16"/>
  <c r="I283" i="5" s="1"/>
  <c r="E83" i="16"/>
  <c r="E283" i="5" s="1"/>
  <c r="H83" i="16"/>
  <c r="H283" i="5" s="1"/>
  <c r="G83" i="16"/>
  <c r="G283" i="5" s="1"/>
  <c r="D83" i="16"/>
  <c r="D283" i="5" s="1"/>
  <c r="C83" i="16"/>
  <c r="C283" i="5" s="1"/>
  <c r="L83" i="16"/>
  <c r="L283" i="5" s="1"/>
  <c r="K83" i="16"/>
  <c r="K283" i="5" s="1"/>
  <c r="A84" i="16"/>
  <c r="A284" i="5" s="1"/>
  <c r="J87" i="8"/>
  <c r="J187" i="5" s="1"/>
  <c r="F87" i="8"/>
  <c r="F187" i="5" s="1"/>
  <c r="B87" i="8"/>
  <c r="B187" i="5" s="1"/>
  <c r="M87" i="8"/>
  <c r="M187" i="5" s="1"/>
  <c r="I87" i="8"/>
  <c r="I187" i="5" s="1"/>
  <c r="E87" i="8"/>
  <c r="E187" i="5" s="1"/>
  <c r="L87" i="8"/>
  <c r="L187" i="5" s="1"/>
  <c r="D87" i="8"/>
  <c r="D187" i="5" s="1"/>
  <c r="K87" i="8"/>
  <c r="K187" i="5" s="1"/>
  <c r="C87" i="8"/>
  <c r="C187" i="5" s="1"/>
  <c r="H87" i="8"/>
  <c r="H187" i="5" s="1"/>
  <c r="G87" i="8"/>
  <c r="G187" i="5" s="1"/>
  <c r="A88" i="8"/>
  <c r="A188" i="5" s="1"/>
  <c r="K81" i="4"/>
  <c r="K81" i="5" s="1"/>
  <c r="J81" i="4"/>
  <c r="J81" i="5" s="1"/>
  <c r="M81" i="4"/>
  <c r="M81" i="5" s="1"/>
  <c r="I81" i="4"/>
  <c r="I81" i="5" s="1"/>
  <c r="A82" i="4"/>
  <c r="E81" i="4"/>
  <c r="E81" i="5" s="1"/>
  <c r="F81" i="4"/>
  <c r="F81" i="5" s="1"/>
  <c r="H81" i="4"/>
  <c r="H81" i="5" s="1"/>
  <c r="G81" i="4"/>
  <c r="G81" i="5" s="1"/>
  <c r="D81" i="4"/>
  <c r="D81" i="5" s="1"/>
  <c r="C81" i="4"/>
  <c r="C81" i="5" s="1"/>
  <c r="B81" i="4"/>
  <c r="B81" i="5" s="1"/>
  <c r="A685" i="5" l="1"/>
  <c r="H85" i="20"/>
  <c r="H685" i="5" s="1"/>
  <c r="C85" i="20"/>
  <c r="C685" i="5" s="1"/>
  <c r="J85" i="20"/>
  <c r="J685" i="5" s="1"/>
  <c r="D85" i="20"/>
  <c r="D685" i="5" s="1"/>
  <c r="F85" i="20"/>
  <c r="F685" i="5" s="1"/>
  <c r="I85" i="20"/>
  <c r="I685" i="5" s="1"/>
  <c r="K85" i="20"/>
  <c r="K685" i="5" s="1"/>
  <c r="M85" i="20"/>
  <c r="M685" i="5" s="1"/>
  <c r="B85" i="20"/>
  <c r="B685" i="5" s="1"/>
  <c r="L85" i="20"/>
  <c r="L685" i="5" s="1"/>
  <c r="G85" i="20"/>
  <c r="G685" i="5" s="1"/>
  <c r="E85" i="20"/>
  <c r="E685" i="5" s="1"/>
  <c r="A86" i="20"/>
  <c r="L82" i="4"/>
  <c r="L82" i="5" s="1"/>
  <c r="A82" i="5"/>
  <c r="J82" i="23"/>
  <c r="J982" i="5" s="1"/>
  <c r="F82" i="23"/>
  <c r="F982" i="5" s="1"/>
  <c r="B82" i="23"/>
  <c r="B982" i="5" s="1"/>
  <c r="M82" i="23"/>
  <c r="M982" i="5" s="1"/>
  <c r="H82" i="23"/>
  <c r="H982" i="5" s="1"/>
  <c r="C82" i="23"/>
  <c r="C982" i="5" s="1"/>
  <c r="L82" i="23"/>
  <c r="L982" i="5" s="1"/>
  <c r="G82" i="23"/>
  <c r="G982" i="5" s="1"/>
  <c r="E82" i="23"/>
  <c r="E982" i="5" s="1"/>
  <c r="D82" i="23"/>
  <c r="D982" i="5" s="1"/>
  <c r="K82" i="23"/>
  <c r="K982" i="5" s="1"/>
  <c r="I82" i="23"/>
  <c r="I982" i="5" s="1"/>
  <c r="A83" i="23"/>
  <c r="A983" i="5" s="1"/>
  <c r="M84" i="22"/>
  <c r="M884" i="5" s="1"/>
  <c r="I84" i="22"/>
  <c r="I884" i="5" s="1"/>
  <c r="E84" i="22"/>
  <c r="E884" i="5" s="1"/>
  <c r="L84" i="22"/>
  <c r="L884" i="5" s="1"/>
  <c r="H84" i="22"/>
  <c r="H884" i="5" s="1"/>
  <c r="D84" i="22"/>
  <c r="D884" i="5" s="1"/>
  <c r="K84" i="22"/>
  <c r="K884" i="5" s="1"/>
  <c r="C84" i="22"/>
  <c r="C884" i="5" s="1"/>
  <c r="F84" i="22"/>
  <c r="F884" i="5" s="1"/>
  <c r="B84" i="22"/>
  <c r="B884" i="5" s="1"/>
  <c r="J84" i="22"/>
  <c r="J884" i="5" s="1"/>
  <c r="G84" i="22"/>
  <c r="G884" i="5" s="1"/>
  <c r="A85" i="22"/>
  <c r="A885" i="5" s="1"/>
  <c r="M88" i="21"/>
  <c r="M788" i="5" s="1"/>
  <c r="I88" i="21"/>
  <c r="I788" i="5" s="1"/>
  <c r="E88" i="21"/>
  <c r="E788" i="5" s="1"/>
  <c r="L88" i="21"/>
  <c r="L788" i="5" s="1"/>
  <c r="H88" i="21"/>
  <c r="H788" i="5" s="1"/>
  <c r="D88" i="21"/>
  <c r="D788" i="5" s="1"/>
  <c r="G88" i="21"/>
  <c r="G788" i="5" s="1"/>
  <c r="F88" i="21"/>
  <c r="F788" i="5" s="1"/>
  <c r="C88" i="21"/>
  <c r="C788" i="5" s="1"/>
  <c r="B88" i="21"/>
  <c r="B788" i="5" s="1"/>
  <c r="K88" i="21"/>
  <c r="K788" i="5" s="1"/>
  <c r="J88" i="21"/>
  <c r="J788" i="5" s="1"/>
  <c r="A89" i="21"/>
  <c r="A789" i="5" s="1"/>
  <c r="J87" i="19"/>
  <c r="J587" i="5" s="1"/>
  <c r="F87" i="19"/>
  <c r="F587" i="5" s="1"/>
  <c r="B87" i="19"/>
  <c r="B587" i="5" s="1"/>
  <c r="M87" i="19"/>
  <c r="M587" i="5" s="1"/>
  <c r="I87" i="19"/>
  <c r="I587" i="5" s="1"/>
  <c r="E87" i="19"/>
  <c r="E587" i="5" s="1"/>
  <c r="L87" i="19"/>
  <c r="L587" i="5" s="1"/>
  <c r="D87" i="19"/>
  <c r="D587" i="5" s="1"/>
  <c r="K87" i="19"/>
  <c r="K587" i="5" s="1"/>
  <c r="C87" i="19"/>
  <c r="C587" i="5" s="1"/>
  <c r="H87" i="19"/>
  <c r="H587" i="5" s="1"/>
  <c r="G87" i="19"/>
  <c r="G587" i="5" s="1"/>
  <c r="A88" i="19"/>
  <c r="A588" i="5" s="1"/>
  <c r="K86" i="18"/>
  <c r="K486" i="5" s="1"/>
  <c r="G86" i="18"/>
  <c r="G486" i="5" s="1"/>
  <c r="C86" i="18"/>
  <c r="C486" i="5" s="1"/>
  <c r="J86" i="18"/>
  <c r="J486" i="5" s="1"/>
  <c r="F86" i="18"/>
  <c r="F486" i="5" s="1"/>
  <c r="B86" i="18"/>
  <c r="B486" i="5" s="1"/>
  <c r="I86" i="18"/>
  <c r="I486" i="5" s="1"/>
  <c r="H86" i="18"/>
  <c r="H486" i="5" s="1"/>
  <c r="M86" i="18"/>
  <c r="M486" i="5" s="1"/>
  <c r="L86" i="18"/>
  <c r="L486" i="5" s="1"/>
  <c r="E86" i="18"/>
  <c r="E486" i="5" s="1"/>
  <c r="D86" i="18"/>
  <c r="D486" i="5" s="1"/>
  <c r="A87" i="18"/>
  <c r="A487" i="5" s="1"/>
  <c r="M84" i="17"/>
  <c r="M384" i="5" s="1"/>
  <c r="I84" i="17"/>
  <c r="I384" i="5" s="1"/>
  <c r="E84" i="17"/>
  <c r="E384" i="5" s="1"/>
  <c r="L84" i="17"/>
  <c r="L384" i="5" s="1"/>
  <c r="H84" i="17"/>
  <c r="H384" i="5" s="1"/>
  <c r="D84" i="17"/>
  <c r="D384" i="5" s="1"/>
  <c r="K84" i="17"/>
  <c r="K384" i="5" s="1"/>
  <c r="C84" i="17"/>
  <c r="C384" i="5" s="1"/>
  <c r="J84" i="17"/>
  <c r="J384" i="5" s="1"/>
  <c r="B84" i="17"/>
  <c r="B384" i="5" s="1"/>
  <c r="G84" i="17"/>
  <c r="G384" i="5" s="1"/>
  <c r="F84" i="17"/>
  <c r="F384" i="5" s="1"/>
  <c r="A85" i="17"/>
  <c r="A385" i="5" s="1"/>
  <c r="M84" i="16"/>
  <c r="M284" i="5" s="1"/>
  <c r="I84" i="16"/>
  <c r="I284" i="5" s="1"/>
  <c r="E84" i="16"/>
  <c r="E284" i="5" s="1"/>
  <c r="L84" i="16"/>
  <c r="L284" i="5" s="1"/>
  <c r="H84" i="16"/>
  <c r="H284" i="5" s="1"/>
  <c r="D84" i="16"/>
  <c r="D284" i="5" s="1"/>
  <c r="K84" i="16"/>
  <c r="K284" i="5" s="1"/>
  <c r="C84" i="16"/>
  <c r="C284" i="5" s="1"/>
  <c r="J84" i="16"/>
  <c r="J284" i="5" s="1"/>
  <c r="B84" i="16"/>
  <c r="B284" i="5" s="1"/>
  <c r="G84" i="16"/>
  <c r="G284" i="5" s="1"/>
  <c r="F84" i="16"/>
  <c r="F284" i="5" s="1"/>
  <c r="A85" i="16"/>
  <c r="A285" i="5" s="1"/>
  <c r="M88" i="8"/>
  <c r="M188" i="5" s="1"/>
  <c r="I88" i="8"/>
  <c r="I188" i="5" s="1"/>
  <c r="E88" i="8"/>
  <c r="E188" i="5" s="1"/>
  <c r="L88" i="8"/>
  <c r="L188" i="5" s="1"/>
  <c r="H88" i="8"/>
  <c r="H188" i="5" s="1"/>
  <c r="D88" i="8"/>
  <c r="D188" i="5" s="1"/>
  <c r="G88" i="8"/>
  <c r="G188" i="5" s="1"/>
  <c r="F88" i="8"/>
  <c r="F188" i="5" s="1"/>
  <c r="C88" i="8"/>
  <c r="C188" i="5" s="1"/>
  <c r="B88" i="8"/>
  <c r="B188" i="5" s="1"/>
  <c r="K88" i="8"/>
  <c r="K188" i="5" s="1"/>
  <c r="J88" i="8"/>
  <c r="J188" i="5" s="1"/>
  <c r="A89" i="8"/>
  <c r="A189" i="5" s="1"/>
  <c r="M82" i="4"/>
  <c r="M82" i="5" s="1"/>
  <c r="K82" i="4"/>
  <c r="K82" i="5" s="1"/>
  <c r="J82" i="4"/>
  <c r="J82" i="5" s="1"/>
  <c r="I82" i="4"/>
  <c r="I82" i="5" s="1"/>
  <c r="A83" i="4"/>
  <c r="H82" i="4"/>
  <c r="H82" i="5" s="1"/>
  <c r="E82" i="4"/>
  <c r="E82" i="5" s="1"/>
  <c r="D82" i="4"/>
  <c r="D82" i="5" s="1"/>
  <c r="C82" i="4"/>
  <c r="C82" i="5" s="1"/>
  <c r="F82" i="4"/>
  <c r="F82" i="5" s="1"/>
  <c r="B82" i="4"/>
  <c r="B82" i="5" s="1"/>
  <c r="G82" i="4"/>
  <c r="G82" i="5" s="1"/>
  <c r="A686" i="5" l="1"/>
  <c r="G86" i="20"/>
  <c r="G686" i="5" s="1"/>
  <c r="B86" i="20"/>
  <c r="B686" i="5" s="1"/>
  <c r="L86" i="20"/>
  <c r="L686" i="5" s="1"/>
  <c r="C86" i="20"/>
  <c r="C686" i="5" s="1"/>
  <c r="I86" i="20"/>
  <c r="I686" i="5" s="1"/>
  <c r="E86" i="20"/>
  <c r="E686" i="5" s="1"/>
  <c r="J86" i="20"/>
  <c r="J686" i="5" s="1"/>
  <c r="H86" i="20"/>
  <c r="H686" i="5" s="1"/>
  <c r="D86" i="20"/>
  <c r="D686" i="5" s="1"/>
  <c r="K86" i="20"/>
  <c r="K686" i="5" s="1"/>
  <c r="F86" i="20"/>
  <c r="F686" i="5" s="1"/>
  <c r="M86" i="20"/>
  <c r="M686" i="5" s="1"/>
  <c r="A87" i="20"/>
  <c r="L83" i="4"/>
  <c r="L83" i="5" s="1"/>
  <c r="A83" i="5"/>
  <c r="M83" i="23"/>
  <c r="M983" i="5" s="1"/>
  <c r="I83" i="23"/>
  <c r="I983" i="5" s="1"/>
  <c r="E83" i="23"/>
  <c r="E983" i="5" s="1"/>
  <c r="K83" i="23"/>
  <c r="K983" i="5" s="1"/>
  <c r="F83" i="23"/>
  <c r="F983" i="5" s="1"/>
  <c r="J83" i="23"/>
  <c r="J983" i="5" s="1"/>
  <c r="D83" i="23"/>
  <c r="D983" i="5" s="1"/>
  <c r="C83" i="23"/>
  <c r="C983" i="5" s="1"/>
  <c r="L83" i="23"/>
  <c r="L983" i="5" s="1"/>
  <c r="B83" i="23"/>
  <c r="B983" i="5" s="1"/>
  <c r="H83" i="23"/>
  <c r="H983" i="5" s="1"/>
  <c r="G83" i="23"/>
  <c r="G983" i="5" s="1"/>
  <c r="A84" i="23"/>
  <c r="A984" i="5" s="1"/>
  <c r="L85" i="22"/>
  <c r="L885" i="5" s="1"/>
  <c r="H85" i="22"/>
  <c r="H885" i="5" s="1"/>
  <c r="D85" i="22"/>
  <c r="D885" i="5" s="1"/>
  <c r="K85" i="22"/>
  <c r="K885" i="5" s="1"/>
  <c r="G85" i="22"/>
  <c r="G885" i="5" s="1"/>
  <c r="C85" i="22"/>
  <c r="C885" i="5" s="1"/>
  <c r="F85" i="22"/>
  <c r="F885" i="5" s="1"/>
  <c r="M85" i="22"/>
  <c r="M885" i="5" s="1"/>
  <c r="B85" i="22"/>
  <c r="B885" i="5" s="1"/>
  <c r="J85" i="22"/>
  <c r="J885" i="5" s="1"/>
  <c r="I85" i="22"/>
  <c r="I885" i="5" s="1"/>
  <c r="E85" i="22"/>
  <c r="E885" i="5" s="1"/>
  <c r="A86" i="22"/>
  <c r="A886" i="5" s="1"/>
  <c r="L89" i="21"/>
  <c r="L789" i="5" s="1"/>
  <c r="H89" i="21"/>
  <c r="H789" i="5" s="1"/>
  <c r="D89" i="21"/>
  <c r="D789" i="5" s="1"/>
  <c r="K89" i="21"/>
  <c r="K789" i="5" s="1"/>
  <c r="G89" i="21"/>
  <c r="G789" i="5" s="1"/>
  <c r="C89" i="21"/>
  <c r="C789" i="5" s="1"/>
  <c r="J89" i="21"/>
  <c r="J789" i="5" s="1"/>
  <c r="B89" i="21"/>
  <c r="B789" i="5" s="1"/>
  <c r="I89" i="21"/>
  <c r="I789" i="5" s="1"/>
  <c r="F89" i="21"/>
  <c r="F789" i="5" s="1"/>
  <c r="E89" i="21"/>
  <c r="E789" i="5" s="1"/>
  <c r="M89" i="21"/>
  <c r="M789" i="5" s="1"/>
  <c r="A90" i="21"/>
  <c r="A790" i="5" s="1"/>
  <c r="M88" i="19"/>
  <c r="M588" i="5" s="1"/>
  <c r="I88" i="19"/>
  <c r="I588" i="5" s="1"/>
  <c r="E88" i="19"/>
  <c r="E588" i="5" s="1"/>
  <c r="L88" i="19"/>
  <c r="L588" i="5" s="1"/>
  <c r="H88" i="19"/>
  <c r="H588" i="5" s="1"/>
  <c r="D88" i="19"/>
  <c r="D588" i="5" s="1"/>
  <c r="G88" i="19"/>
  <c r="G588" i="5" s="1"/>
  <c r="F88" i="19"/>
  <c r="F588" i="5" s="1"/>
  <c r="C88" i="19"/>
  <c r="C588" i="5" s="1"/>
  <c r="B88" i="19"/>
  <c r="B588" i="5" s="1"/>
  <c r="K88" i="19"/>
  <c r="K588" i="5" s="1"/>
  <c r="J88" i="19"/>
  <c r="J588" i="5" s="1"/>
  <c r="A89" i="19"/>
  <c r="A589" i="5" s="1"/>
  <c r="J87" i="18"/>
  <c r="J487" i="5" s="1"/>
  <c r="F87" i="18"/>
  <c r="F487" i="5" s="1"/>
  <c r="B87" i="18"/>
  <c r="B487" i="5" s="1"/>
  <c r="M87" i="18"/>
  <c r="M487" i="5" s="1"/>
  <c r="I87" i="18"/>
  <c r="I487" i="5" s="1"/>
  <c r="E87" i="18"/>
  <c r="E487" i="5" s="1"/>
  <c r="L87" i="18"/>
  <c r="L487" i="5" s="1"/>
  <c r="D87" i="18"/>
  <c r="D487" i="5" s="1"/>
  <c r="K87" i="18"/>
  <c r="K487" i="5" s="1"/>
  <c r="C87" i="18"/>
  <c r="C487" i="5" s="1"/>
  <c r="H87" i="18"/>
  <c r="H487" i="5" s="1"/>
  <c r="G87" i="18"/>
  <c r="G487" i="5" s="1"/>
  <c r="A88" i="18"/>
  <c r="A488" i="5" s="1"/>
  <c r="L85" i="17"/>
  <c r="L385" i="5" s="1"/>
  <c r="H85" i="17"/>
  <c r="H385" i="5" s="1"/>
  <c r="D85" i="17"/>
  <c r="D385" i="5" s="1"/>
  <c r="K85" i="17"/>
  <c r="K385" i="5" s="1"/>
  <c r="G85" i="17"/>
  <c r="G385" i="5" s="1"/>
  <c r="C85" i="17"/>
  <c r="C385" i="5" s="1"/>
  <c r="F85" i="17"/>
  <c r="F385" i="5" s="1"/>
  <c r="M85" i="17"/>
  <c r="M385" i="5" s="1"/>
  <c r="E85" i="17"/>
  <c r="E385" i="5" s="1"/>
  <c r="J85" i="17"/>
  <c r="J385" i="5" s="1"/>
  <c r="I85" i="17"/>
  <c r="I385" i="5" s="1"/>
  <c r="B85" i="17"/>
  <c r="B385" i="5" s="1"/>
  <c r="A86" i="17"/>
  <c r="A386" i="5" s="1"/>
  <c r="L85" i="16"/>
  <c r="L285" i="5" s="1"/>
  <c r="H85" i="16"/>
  <c r="H285" i="5" s="1"/>
  <c r="D85" i="16"/>
  <c r="D285" i="5" s="1"/>
  <c r="K85" i="16"/>
  <c r="K285" i="5" s="1"/>
  <c r="G85" i="16"/>
  <c r="G285" i="5" s="1"/>
  <c r="C85" i="16"/>
  <c r="C285" i="5" s="1"/>
  <c r="F85" i="16"/>
  <c r="F285" i="5" s="1"/>
  <c r="M85" i="16"/>
  <c r="M285" i="5" s="1"/>
  <c r="E85" i="16"/>
  <c r="E285" i="5" s="1"/>
  <c r="J85" i="16"/>
  <c r="J285" i="5" s="1"/>
  <c r="I85" i="16"/>
  <c r="I285" i="5" s="1"/>
  <c r="B85" i="16"/>
  <c r="B285" i="5" s="1"/>
  <c r="A86" i="16"/>
  <c r="A286" i="5" s="1"/>
  <c r="L89" i="8"/>
  <c r="L189" i="5" s="1"/>
  <c r="H89" i="8"/>
  <c r="H189" i="5" s="1"/>
  <c r="D89" i="8"/>
  <c r="D189" i="5" s="1"/>
  <c r="K89" i="8"/>
  <c r="K189" i="5" s="1"/>
  <c r="G89" i="8"/>
  <c r="G189" i="5" s="1"/>
  <c r="C89" i="8"/>
  <c r="C189" i="5" s="1"/>
  <c r="J89" i="8"/>
  <c r="J189" i="5" s="1"/>
  <c r="B89" i="8"/>
  <c r="B189" i="5" s="1"/>
  <c r="I89" i="8"/>
  <c r="I189" i="5" s="1"/>
  <c r="F89" i="8"/>
  <c r="F189" i="5" s="1"/>
  <c r="E89" i="8"/>
  <c r="E189" i="5" s="1"/>
  <c r="M89" i="8"/>
  <c r="M189" i="5" s="1"/>
  <c r="A90" i="8"/>
  <c r="A190" i="5" s="1"/>
  <c r="K83" i="4"/>
  <c r="K83" i="5" s="1"/>
  <c r="J83" i="4"/>
  <c r="J83" i="5" s="1"/>
  <c r="M83" i="4"/>
  <c r="M83" i="5" s="1"/>
  <c r="I83" i="4"/>
  <c r="I83" i="5" s="1"/>
  <c r="A84" i="4"/>
  <c r="F83" i="4"/>
  <c r="F83" i="5" s="1"/>
  <c r="H83" i="4"/>
  <c r="H83" i="5" s="1"/>
  <c r="G83" i="4"/>
  <c r="G83" i="5" s="1"/>
  <c r="D83" i="4"/>
  <c r="D83" i="5" s="1"/>
  <c r="C83" i="4"/>
  <c r="C83" i="5" s="1"/>
  <c r="B83" i="4"/>
  <c r="B83" i="5" s="1"/>
  <c r="E83" i="4"/>
  <c r="E83" i="5" s="1"/>
  <c r="A687" i="5" l="1"/>
  <c r="F87" i="20"/>
  <c r="F687" i="5" s="1"/>
  <c r="E87" i="20"/>
  <c r="E687" i="5" s="1"/>
  <c r="C87" i="20"/>
  <c r="C687" i="5" s="1"/>
  <c r="B87" i="20"/>
  <c r="B687" i="5" s="1"/>
  <c r="L87" i="20"/>
  <c r="L687" i="5" s="1"/>
  <c r="H87" i="20"/>
  <c r="H687" i="5" s="1"/>
  <c r="M87" i="20"/>
  <c r="M687" i="5" s="1"/>
  <c r="D87" i="20"/>
  <c r="D687" i="5" s="1"/>
  <c r="G87" i="20"/>
  <c r="G687" i="5" s="1"/>
  <c r="J87" i="20"/>
  <c r="J687" i="5" s="1"/>
  <c r="I87" i="20"/>
  <c r="I687" i="5" s="1"/>
  <c r="K87" i="20"/>
  <c r="K687" i="5" s="1"/>
  <c r="A88" i="20"/>
  <c r="L84" i="4"/>
  <c r="L84" i="5" s="1"/>
  <c r="A84" i="5"/>
  <c r="L84" i="23"/>
  <c r="L984" i="5" s="1"/>
  <c r="H84" i="23"/>
  <c r="H984" i="5" s="1"/>
  <c r="D84" i="23"/>
  <c r="D984" i="5" s="1"/>
  <c r="I84" i="23"/>
  <c r="I984" i="5" s="1"/>
  <c r="C84" i="23"/>
  <c r="C984" i="5" s="1"/>
  <c r="M84" i="23"/>
  <c r="M984" i="5" s="1"/>
  <c r="G84" i="23"/>
  <c r="G984" i="5" s="1"/>
  <c r="B84" i="23"/>
  <c r="B984" i="5" s="1"/>
  <c r="K84" i="23"/>
  <c r="K984" i="5" s="1"/>
  <c r="J84" i="23"/>
  <c r="J984" i="5" s="1"/>
  <c r="F84" i="23"/>
  <c r="F984" i="5" s="1"/>
  <c r="E84" i="23"/>
  <c r="E984" i="5" s="1"/>
  <c r="A85" i="23"/>
  <c r="A985" i="5" s="1"/>
  <c r="K86" i="22"/>
  <c r="K886" i="5" s="1"/>
  <c r="G86" i="22"/>
  <c r="G886" i="5" s="1"/>
  <c r="C86" i="22"/>
  <c r="C886" i="5" s="1"/>
  <c r="J86" i="22"/>
  <c r="J886" i="5" s="1"/>
  <c r="F86" i="22"/>
  <c r="F886" i="5" s="1"/>
  <c r="B86" i="22"/>
  <c r="B886" i="5" s="1"/>
  <c r="I86" i="22"/>
  <c r="I886" i="5" s="1"/>
  <c r="L86" i="22"/>
  <c r="L886" i="5" s="1"/>
  <c r="H86" i="22"/>
  <c r="H886" i="5" s="1"/>
  <c r="M86" i="22"/>
  <c r="M886" i="5" s="1"/>
  <c r="E86" i="22"/>
  <c r="E886" i="5" s="1"/>
  <c r="D86" i="22"/>
  <c r="D886" i="5" s="1"/>
  <c r="A87" i="22"/>
  <c r="A887" i="5" s="1"/>
  <c r="K90" i="21"/>
  <c r="K790" i="5" s="1"/>
  <c r="G90" i="21"/>
  <c r="G790" i="5" s="1"/>
  <c r="C90" i="21"/>
  <c r="C790" i="5" s="1"/>
  <c r="J90" i="21"/>
  <c r="J790" i="5" s="1"/>
  <c r="F90" i="21"/>
  <c r="F790" i="5" s="1"/>
  <c r="B90" i="21"/>
  <c r="B790" i="5" s="1"/>
  <c r="M90" i="21"/>
  <c r="M790" i="5" s="1"/>
  <c r="E90" i="21"/>
  <c r="E790" i="5" s="1"/>
  <c r="L90" i="21"/>
  <c r="L790" i="5" s="1"/>
  <c r="D90" i="21"/>
  <c r="D790" i="5" s="1"/>
  <c r="I90" i="21"/>
  <c r="I790" i="5" s="1"/>
  <c r="H90" i="21"/>
  <c r="H790" i="5" s="1"/>
  <c r="A91" i="21"/>
  <c r="A791" i="5" s="1"/>
  <c r="L89" i="19"/>
  <c r="L589" i="5" s="1"/>
  <c r="H89" i="19"/>
  <c r="H589" i="5" s="1"/>
  <c r="D89" i="19"/>
  <c r="D589" i="5" s="1"/>
  <c r="K89" i="19"/>
  <c r="K589" i="5" s="1"/>
  <c r="G89" i="19"/>
  <c r="G589" i="5" s="1"/>
  <c r="C89" i="19"/>
  <c r="C589" i="5" s="1"/>
  <c r="J89" i="19"/>
  <c r="J589" i="5" s="1"/>
  <c r="B89" i="19"/>
  <c r="B589" i="5" s="1"/>
  <c r="I89" i="19"/>
  <c r="I589" i="5" s="1"/>
  <c r="F89" i="19"/>
  <c r="F589" i="5" s="1"/>
  <c r="E89" i="19"/>
  <c r="E589" i="5" s="1"/>
  <c r="M89" i="19"/>
  <c r="M589" i="5" s="1"/>
  <c r="A90" i="19"/>
  <c r="A590" i="5" s="1"/>
  <c r="M88" i="18"/>
  <c r="M488" i="5" s="1"/>
  <c r="I88" i="18"/>
  <c r="I488" i="5" s="1"/>
  <c r="E88" i="18"/>
  <c r="E488" i="5" s="1"/>
  <c r="L88" i="18"/>
  <c r="L488" i="5" s="1"/>
  <c r="H88" i="18"/>
  <c r="H488" i="5" s="1"/>
  <c r="D88" i="18"/>
  <c r="D488" i="5" s="1"/>
  <c r="G88" i="18"/>
  <c r="G488" i="5" s="1"/>
  <c r="F88" i="18"/>
  <c r="F488" i="5" s="1"/>
  <c r="C88" i="18"/>
  <c r="C488" i="5" s="1"/>
  <c r="B88" i="18"/>
  <c r="B488" i="5" s="1"/>
  <c r="K88" i="18"/>
  <c r="K488" i="5" s="1"/>
  <c r="J88" i="18"/>
  <c r="J488" i="5" s="1"/>
  <c r="A89" i="18"/>
  <c r="A489" i="5" s="1"/>
  <c r="K86" i="17"/>
  <c r="K386" i="5" s="1"/>
  <c r="G86" i="17"/>
  <c r="G386" i="5" s="1"/>
  <c r="C86" i="17"/>
  <c r="C386" i="5" s="1"/>
  <c r="J86" i="17"/>
  <c r="J386" i="5" s="1"/>
  <c r="F86" i="17"/>
  <c r="F386" i="5" s="1"/>
  <c r="B86" i="17"/>
  <c r="B386" i="5" s="1"/>
  <c r="I86" i="17"/>
  <c r="I386" i="5" s="1"/>
  <c r="H86" i="17"/>
  <c r="H386" i="5" s="1"/>
  <c r="M86" i="17"/>
  <c r="M386" i="5" s="1"/>
  <c r="L86" i="17"/>
  <c r="L386" i="5" s="1"/>
  <c r="E86" i="17"/>
  <c r="E386" i="5" s="1"/>
  <c r="D86" i="17"/>
  <c r="D386" i="5" s="1"/>
  <c r="A87" i="17"/>
  <c r="A387" i="5" s="1"/>
  <c r="K86" i="16"/>
  <c r="K286" i="5" s="1"/>
  <c r="G86" i="16"/>
  <c r="G286" i="5" s="1"/>
  <c r="C86" i="16"/>
  <c r="C286" i="5" s="1"/>
  <c r="J86" i="16"/>
  <c r="J286" i="5" s="1"/>
  <c r="F86" i="16"/>
  <c r="F286" i="5" s="1"/>
  <c r="B86" i="16"/>
  <c r="B286" i="5" s="1"/>
  <c r="I86" i="16"/>
  <c r="I286" i="5" s="1"/>
  <c r="H86" i="16"/>
  <c r="H286" i="5" s="1"/>
  <c r="M86" i="16"/>
  <c r="M286" i="5" s="1"/>
  <c r="L86" i="16"/>
  <c r="L286" i="5" s="1"/>
  <c r="E86" i="16"/>
  <c r="E286" i="5" s="1"/>
  <c r="D86" i="16"/>
  <c r="D286" i="5" s="1"/>
  <c r="A87" i="16"/>
  <c r="A287" i="5" s="1"/>
  <c r="K90" i="8"/>
  <c r="K190" i="5" s="1"/>
  <c r="G90" i="8"/>
  <c r="G190" i="5" s="1"/>
  <c r="C90" i="8"/>
  <c r="C190" i="5" s="1"/>
  <c r="J90" i="8"/>
  <c r="J190" i="5" s="1"/>
  <c r="F90" i="8"/>
  <c r="F190" i="5" s="1"/>
  <c r="B90" i="8"/>
  <c r="B190" i="5" s="1"/>
  <c r="M90" i="8"/>
  <c r="M190" i="5" s="1"/>
  <c r="E90" i="8"/>
  <c r="E190" i="5" s="1"/>
  <c r="L90" i="8"/>
  <c r="L190" i="5" s="1"/>
  <c r="D90" i="8"/>
  <c r="D190" i="5" s="1"/>
  <c r="I90" i="8"/>
  <c r="I190" i="5" s="1"/>
  <c r="H90" i="8"/>
  <c r="H190" i="5" s="1"/>
  <c r="A91" i="8"/>
  <c r="A191" i="5" s="1"/>
  <c r="M84" i="4"/>
  <c r="M84" i="5" s="1"/>
  <c r="K84" i="4"/>
  <c r="K84" i="5" s="1"/>
  <c r="J84" i="4"/>
  <c r="J84" i="5" s="1"/>
  <c r="I84" i="4"/>
  <c r="I84" i="5" s="1"/>
  <c r="A85" i="4"/>
  <c r="G84" i="4"/>
  <c r="G84" i="5" s="1"/>
  <c r="E84" i="4"/>
  <c r="E84" i="5" s="1"/>
  <c r="C84" i="4"/>
  <c r="C84" i="5" s="1"/>
  <c r="F84" i="4"/>
  <c r="F84" i="5" s="1"/>
  <c r="H84" i="4"/>
  <c r="H84" i="5" s="1"/>
  <c r="D84" i="4"/>
  <c r="D84" i="5" s="1"/>
  <c r="B84" i="4"/>
  <c r="B84" i="5" s="1"/>
  <c r="A688" i="5" l="1"/>
  <c r="I88" i="20"/>
  <c r="I688" i="5" s="1"/>
  <c r="D88" i="20"/>
  <c r="D688" i="5" s="1"/>
  <c r="B88" i="20"/>
  <c r="B688" i="5" s="1"/>
  <c r="E88" i="20"/>
  <c r="E688" i="5" s="1"/>
  <c r="G88" i="20"/>
  <c r="G688" i="5" s="1"/>
  <c r="K88" i="20"/>
  <c r="K688" i="5" s="1"/>
  <c r="L88" i="20"/>
  <c r="L688" i="5" s="1"/>
  <c r="F88" i="20"/>
  <c r="F688" i="5" s="1"/>
  <c r="J88" i="20"/>
  <c r="J688" i="5" s="1"/>
  <c r="M88" i="20"/>
  <c r="M688" i="5" s="1"/>
  <c r="H88" i="20"/>
  <c r="H688" i="5" s="1"/>
  <c r="C88" i="20"/>
  <c r="C688" i="5" s="1"/>
  <c r="A89" i="20"/>
  <c r="L85" i="4"/>
  <c r="L85" i="5" s="1"/>
  <c r="A85" i="5"/>
  <c r="K85" i="23"/>
  <c r="K985" i="5" s="1"/>
  <c r="G85" i="23"/>
  <c r="G985" i="5" s="1"/>
  <c r="C85" i="23"/>
  <c r="C985" i="5" s="1"/>
  <c r="L85" i="23"/>
  <c r="L985" i="5" s="1"/>
  <c r="F85" i="23"/>
  <c r="F985" i="5" s="1"/>
  <c r="J85" i="23"/>
  <c r="J985" i="5" s="1"/>
  <c r="E85" i="23"/>
  <c r="E985" i="5" s="1"/>
  <c r="I85" i="23"/>
  <c r="I985" i="5" s="1"/>
  <c r="H85" i="23"/>
  <c r="H985" i="5" s="1"/>
  <c r="M85" i="23"/>
  <c r="M985" i="5" s="1"/>
  <c r="D85" i="23"/>
  <c r="D985" i="5" s="1"/>
  <c r="B85" i="23"/>
  <c r="B985" i="5" s="1"/>
  <c r="A86" i="23"/>
  <c r="A986" i="5" s="1"/>
  <c r="J87" i="22"/>
  <c r="J887" i="5" s="1"/>
  <c r="F87" i="22"/>
  <c r="F887" i="5" s="1"/>
  <c r="B87" i="22"/>
  <c r="B887" i="5" s="1"/>
  <c r="M87" i="22"/>
  <c r="M887" i="5" s="1"/>
  <c r="I87" i="22"/>
  <c r="I887" i="5" s="1"/>
  <c r="E87" i="22"/>
  <c r="E887" i="5" s="1"/>
  <c r="L87" i="22"/>
  <c r="L887" i="5" s="1"/>
  <c r="D87" i="22"/>
  <c r="D887" i="5" s="1"/>
  <c r="H87" i="22"/>
  <c r="H887" i="5" s="1"/>
  <c r="G87" i="22"/>
  <c r="G887" i="5" s="1"/>
  <c r="C87" i="22"/>
  <c r="C887" i="5" s="1"/>
  <c r="K87" i="22"/>
  <c r="K887" i="5" s="1"/>
  <c r="A88" i="22"/>
  <c r="A888" i="5" s="1"/>
  <c r="J91" i="21"/>
  <c r="J791" i="5" s="1"/>
  <c r="F91" i="21"/>
  <c r="F791" i="5" s="1"/>
  <c r="B91" i="21"/>
  <c r="B791" i="5" s="1"/>
  <c r="M91" i="21"/>
  <c r="M791" i="5" s="1"/>
  <c r="I91" i="21"/>
  <c r="I791" i="5" s="1"/>
  <c r="E91" i="21"/>
  <c r="E791" i="5" s="1"/>
  <c r="H91" i="21"/>
  <c r="H791" i="5" s="1"/>
  <c r="G91" i="21"/>
  <c r="G791" i="5" s="1"/>
  <c r="L91" i="21"/>
  <c r="L791" i="5" s="1"/>
  <c r="K91" i="21"/>
  <c r="K791" i="5" s="1"/>
  <c r="D91" i="21"/>
  <c r="D791" i="5" s="1"/>
  <c r="C91" i="21"/>
  <c r="C791" i="5" s="1"/>
  <c r="A92" i="21"/>
  <c r="A792" i="5" s="1"/>
  <c r="K90" i="19"/>
  <c r="K590" i="5" s="1"/>
  <c r="G90" i="19"/>
  <c r="G590" i="5" s="1"/>
  <c r="C90" i="19"/>
  <c r="C590" i="5" s="1"/>
  <c r="J90" i="19"/>
  <c r="J590" i="5" s="1"/>
  <c r="F90" i="19"/>
  <c r="F590" i="5" s="1"/>
  <c r="B90" i="19"/>
  <c r="B590" i="5" s="1"/>
  <c r="M90" i="19"/>
  <c r="M590" i="5" s="1"/>
  <c r="E90" i="19"/>
  <c r="E590" i="5" s="1"/>
  <c r="L90" i="19"/>
  <c r="L590" i="5" s="1"/>
  <c r="D90" i="19"/>
  <c r="D590" i="5" s="1"/>
  <c r="I90" i="19"/>
  <c r="I590" i="5" s="1"/>
  <c r="H90" i="19"/>
  <c r="H590" i="5" s="1"/>
  <c r="A91" i="19"/>
  <c r="A591" i="5" s="1"/>
  <c r="L89" i="18"/>
  <c r="L489" i="5" s="1"/>
  <c r="H89" i="18"/>
  <c r="H489" i="5" s="1"/>
  <c r="D89" i="18"/>
  <c r="D489" i="5" s="1"/>
  <c r="K89" i="18"/>
  <c r="K489" i="5" s="1"/>
  <c r="G89" i="18"/>
  <c r="G489" i="5" s="1"/>
  <c r="C89" i="18"/>
  <c r="C489" i="5" s="1"/>
  <c r="J89" i="18"/>
  <c r="J489" i="5" s="1"/>
  <c r="B89" i="18"/>
  <c r="B489" i="5" s="1"/>
  <c r="I89" i="18"/>
  <c r="I489" i="5" s="1"/>
  <c r="F89" i="18"/>
  <c r="F489" i="5" s="1"/>
  <c r="E89" i="18"/>
  <c r="E489" i="5" s="1"/>
  <c r="M89" i="18"/>
  <c r="M489" i="5" s="1"/>
  <c r="A90" i="18"/>
  <c r="A490" i="5" s="1"/>
  <c r="J87" i="17"/>
  <c r="J387" i="5" s="1"/>
  <c r="F87" i="17"/>
  <c r="F387" i="5" s="1"/>
  <c r="B87" i="17"/>
  <c r="B387" i="5" s="1"/>
  <c r="M87" i="17"/>
  <c r="M387" i="5" s="1"/>
  <c r="I87" i="17"/>
  <c r="I387" i="5" s="1"/>
  <c r="E87" i="17"/>
  <c r="E387" i="5" s="1"/>
  <c r="L87" i="17"/>
  <c r="L387" i="5" s="1"/>
  <c r="D87" i="17"/>
  <c r="D387" i="5" s="1"/>
  <c r="K87" i="17"/>
  <c r="K387" i="5" s="1"/>
  <c r="C87" i="17"/>
  <c r="C387" i="5" s="1"/>
  <c r="H87" i="17"/>
  <c r="H387" i="5" s="1"/>
  <c r="G87" i="17"/>
  <c r="G387" i="5" s="1"/>
  <c r="A88" i="17"/>
  <c r="A388" i="5" s="1"/>
  <c r="J87" i="16"/>
  <c r="J287" i="5" s="1"/>
  <c r="F87" i="16"/>
  <c r="F287" i="5" s="1"/>
  <c r="B87" i="16"/>
  <c r="B287" i="5" s="1"/>
  <c r="M87" i="16"/>
  <c r="M287" i="5" s="1"/>
  <c r="I87" i="16"/>
  <c r="I287" i="5" s="1"/>
  <c r="E87" i="16"/>
  <c r="E287" i="5" s="1"/>
  <c r="L87" i="16"/>
  <c r="L287" i="5" s="1"/>
  <c r="D87" i="16"/>
  <c r="D287" i="5" s="1"/>
  <c r="K87" i="16"/>
  <c r="K287" i="5" s="1"/>
  <c r="C87" i="16"/>
  <c r="C287" i="5" s="1"/>
  <c r="H87" i="16"/>
  <c r="H287" i="5" s="1"/>
  <c r="G87" i="16"/>
  <c r="G287" i="5" s="1"/>
  <c r="A88" i="16"/>
  <c r="A288" i="5" s="1"/>
  <c r="J91" i="8"/>
  <c r="J191" i="5" s="1"/>
  <c r="F91" i="8"/>
  <c r="F191" i="5" s="1"/>
  <c r="B91" i="8"/>
  <c r="B191" i="5" s="1"/>
  <c r="M91" i="8"/>
  <c r="M191" i="5" s="1"/>
  <c r="I91" i="8"/>
  <c r="I191" i="5" s="1"/>
  <c r="E91" i="8"/>
  <c r="E191" i="5" s="1"/>
  <c r="H91" i="8"/>
  <c r="H191" i="5" s="1"/>
  <c r="G91" i="8"/>
  <c r="G191" i="5" s="1"/>
  <c r="L91" i="8"/>
  <c r="L191" i="5" s="1"/>
  <c r="K91" i="8"/>
  <c r="K191" i="5" s="1"/>
  <c r="D91" i="8"/>
  <c r="D191" i="5" s="1"/>
  <c r="C91" i="8"/>
  <c r="C191" i="5" s="1"/>
  <c r="A92" i="8"/>
  <c r="A192" i="5" s="1"/>
  <c r="M85" i="4"/>
  <c r="M85" i="5" s="1"/>
  <c r="K85" i="4"/>
  <c r="K85" i="5" s="1"/>
  <c r="J85" i="4"/>
  <c r="J85" i="5" s="1"/>
  <c r="I85" i="4"/>
  <c r="I85" i="5" s="1"/>
  <c r="A86" i="4"/>
  <c r="E85" i="4"/>
  <c r="E85" i="5" s="1"/>
  <c r="F85" i="4"/>
  <c r="F85" i="5" s="1"/>
  <c r="C85" i="4"/>
  <c r="C85" i="5" s="1"/>
  <c r="B85" i="4"/>
  <c r="B85" i="5" s="1"/>
  <c r="D85" i="4"/>
  <c r="D85" i="5" s="1"/>
  <c r="G85" i="4"/>
  <c r="G85" i="5" s="1"/>
  <c r="H85" i="4"/>
  <c r="H85" i="5" s="1"/>
  <c r="A689" i="5" l="1"/>
  <c r="H89" i="20"/>
  <c r="H689" i="5" s="1"/>
  <c r="C89" i="20"/>
  <c r="C689" i="5" s="1"/>
  <c r="F89" i="20"/>
  <c r="F689" i="5" s="1"/>
  <c r="D89" i="20"/>
  <c r="D689" i="5" s="1"/>
  <c r="J89" i="20"/>
  <c r="J689" i="5" s="1"/>
  <c r="E89" i="20"/>
  <c r="E689" i="5" s="1"/>
  <c r="K89" i="20"/>
  <c r="K689" i="5" s="1"/>
  <c r="B89" i="20"/>
  <c r="B689" i="5" s="1"/>
  <c r="M89" i="20"/>
  <c r="M689" i="5" s="1"/>
  <c r="L89" i="20"/>
  <c r="L689" i="5" s="1"/>
  <c r="G89" i="20"/>
  <c r="G689" i="5" s="1"/>
  <c r="I89" i="20"/>
  <c r="I689" i="5" s="1"/>
  <c r="A90" i="20"/>
  <c r="L86" i="4"/>
  <c r="L86" i="5" s="1"/>
  <c r="A86" i="5"/>
  <c r="J86" i="23"/>
  <c r="J986" i="5" s="1"/>
  <c r="F86" i="23"/>
  <c r="F986" i="5" s="1"/>
  <c r="B86" i="23"/>
  <c r="B986" i="5" s="1"/>
  <c r="I86" i="23"/>
  <c r="I986" i="5" s="1"/>
  <c r="D86" i="23"/>
  <c r="D986" i="5" s="1"/>
  <c r="M86" i="23"/>
  <c r="M986" i="5" s="1"/>
  <c r="H86" i="23"/>
  <c r="H986" i="5" s="1"/>
  <c r="C86" i="23"/>
  <c r="C986" i="5" s="1"/>
  <c r="G86" i="23"/>
  <c r="G986" i="5" s="1"/>
  <c r="E86" i="23"/>
  <c r="E986" i="5" s="1"/>
  <c r="L86" i="23"/>
  <c r="L986" i="5" s="1"/>
  <c r="K86" i="23"/>
  <c r="K986" i="5" s="1"/>
  <c r="A87" i="23"/>
  <c r="A987" i="5" s="1"/>
  <c r="M88" i="22"/>
  <c r="M888" i="5" s="1"/>
  <c r="I88" i="22"/>
  <c r="I888" i="5" s="1"/>
  <c r="E88" i="22"/>
  <c r="E888" i="5" s="1"/>
  <c r="L88" i="22"/>
  <c r="L888" i="5" s="1"/>
  <c r="H88" i="22"/>
  <c r="H888" i="5" s="1"/>
  <c r="D88" i="22"/>
  <c r="D888" i="5" s="1"/>
  <c r="G88" i="22"/>
  <c r="G888" i="5" s="1"/>
  <c r="F88" i="22"/>
  <c r="F888" i="5" s="1"/>
  <c r="C88" i="22"/>
  <c r="C888" i="5" s="1"/>
  <c r="K88" i="22"/>
  <c r="K888" i="5" s="1"/>
  <c r="J88" i="22"/>
  <c r="J888" i="5" s="1"/>
  <c r="B88" i="22"/>
  <c r="B888" i="5" s="1"/>
  <c r="A89" i="22"/>
  <c r="A889" i="5" s="1"/>
  <c r="M92" i="21"/>
  <c r="M792" i="5" s="1"/>
  <c r="I92" i="21"/>
  <c r="I792" i="5" s="1"/>
  <c r="E92" i="21"/>
  <c r="E792" i="5" s="1"/>
  <c r="L92" i="21"/>
  <c r="L792" i="5" s="1"/>
  <c r="H92" i="21"/>
  <c r="H792" i="5" s="1"/>
  <c r="D92" i="21"/>
  <c r="D792" i="5" s="1"/>
  <c r="K92" i="21"/>
  <c r="K792" i="5" s="1"/>
  <c r="C92" i="21"/>
  <c r="C792" i="5" s="1"/>
  <c r="J92" i="21"/>
  <c r="J792" i="5" s="1"/>
  <c r="B92" i="21"/>
  <c r="B792" i="5" s="1"/>
  <c r="G92" i="21"/>
  <c r="G792" i="5" s="1"/>
  <c r="F92" i="21"/>
  <c r="F792" i="5" s="1"/>
  <c r="A93" i="21"/>
  <c r="A793" i="5" s="1"/>
  <c r="J91" i="19"/>
  <c r="J591" i="5" s="1"/>
  <c r="F91" i="19"/>
  <c r="F591" i="5" s="1"/>
  <c r="B91" i="19"/>
  <c r="B591" i="5" s="1"/>
  <c r="M91" i="19"/>
  <c r="M591" i="5" s="1"/>
  <c r="I91" i="19"/>
  <c r="I591" i="5" s="1"/>
  <c r="E91" i="19"/>
  <c r="E591" i="5" s="1"/>
  <c r="H91" i="19"/>
  <c r="H591" i="5" s="1"/>
  <c r="G91" i="19"/>
  <c r="G591" i="5" s="1"/>
  <c r="L91" i="19"/>
  <c r="L591" i="5" s="1"/>
  <c r="K91" i="19"/>
  <c r="K591" i="5" s="1"/>
  <c r="D91" i="19"/>
  <c r="D591" i="5" s="1"/>
  <c r="C91" i="19"/>
  <c r="C591" i="5" s="1"/>
  <c r="A92" i="19"/>
  <c r="A592" i="5" s="1"/>
  <c r="K90" i="18"/>
  <c r="K490" i="5" s="1"/>
  <c r="G90" i="18"/>
  <c r="G490" i="5" s="1"/>
  <c r="C90" i="18"/>
  <c r="C490" i="5" s="1"/>
  <c r="J90" i="18"/>
  <c r="J490" i="5" s="1"/>
  <c r="F90" i="18"/>
  <c r="F490" i="5" s="1"/>
  <c r="B90" i="18"/>
  <c r="B490" i="5" s="1"/>
  <c r="M90" i="18"/>
  <c r="M490" i="5" s="1"/>
  <c r="E90" i="18"/>
  <c r="E490" i="5" s="1"/>
  <c r="L90" i="18"/>
  <c r="L490" i="5" s="1"/>
  <c r="D90" i="18"/>
  <c r="D490" i="5" s="1"/>
  <c r="I90" i="18"/>
  <c r="I490" i="5" s="1"/>
  <c r="H90" i="18"/>
  <c r="H490" i="5" s="1"/>
  <c r="A91" i="18"/>
  <c r="A491" i="5" s="1"/>
  <c r="M88" i="17"/>
  <c r="M388" i="5" s="1"/>
  <c r="I88" i="17"/>
  <c r="I388" i="5" s="1"/>
  <c r="E88" i="17"/>
  <c r="E388" i="5" s="1"/>
  <c r="L88" i="17"/>
  <c r="L388" i="5" s="1"/>
  <c r="H88" i="17"/>
  <c r="H388" i="5" s="1"/>
  <c r="D88" i="17"/>
  <c r="D388" i="5" s="1"/>
  <c r="G88" i="17"/>
  <c r="G388" i="5" s="1"/>
  <c r="F88" i="17"/>
  <c r="F388" i="5" s="1"/>
  <c r="C88" i="17"/>
  <c r="C388" i="5" s="1"/>
  <c r="B88" i="17"/>
  <c r="B388" i="5" s="1"/>
  <c r="K88" i="17"/>
  <c r="K388" i="5" s="1"/>
  <c r="J88" i="17"/>
  <c r="J388" i="5" s="1"/>
  <c r="A89" i="17"/>
  <c r="A389" i="5" s="1"/>
  <c r="M88" i="16"/>
  <c r="M288" i="5" s="1"/>
  <c r="I88" i="16"/>
  <c r="I288" i="5" s="1"/>
  <c r="E88" i="16"/>
  <c r="E288" i="5" s="1"/>
  <c r="L88" i="16"/>
  <c r="L288" i="5" s="1"/>
  <c r="H88" i="16"/>
  <c r="H288" i="5" s="1"/>
  <c r="D88" i="16"/>
  <c r="D288" i="5" s="1"/>
  <c r="G88" i="16"/>
  <c r="G288" i="5" s="1"/>
  <c r="F88" i="16"/>
  <c r="F288" i="5" s="1"/>
  <c r="C88" i="16"/>
  <c r="C288" i="5" s="1"/>
  <c r="B88" i="16"/>
  <c r="B288" i="5" s="1"/>
  <c r="K88" i="16"/>
  <c r="K288" i="5" s="1"/>
  <c r="J88" i="16"/>
  <c r="J288" i="5" s="1"/>
  <c r="A89" i="16"/>
  <c r="A289" i="5" s="1"/>
  <c r="M92" i="8"/>
  <c r="M192" i="5" s="1"/>
  <c r="I92" i="8"/>
  <c r="I192" i="5" s="1"/>
  <c r="E92" i="8"/>
  <c r="E192" i="5" s="1"/>
  <c r="L92" i="8"/>
  <c r="L192" i="5" s="1"/>
  <c r="H92" i="8"/>
  <c r="H192" i="5" s="1"/>
  <c r="D92" i="8"/>
  <c r="D192" i="5" s="1"/>
  <c r="K92" i="8"/>
  <c r="K192" i="5" s="1"/>
  <c r="C92" i="8"/>
  <c r="C192" i="5" s="1"/>
  <c r="J92" i="8"/>
  <c r="J192" i="5" s="1"/>
  <c r="B92" i="8"/>
  <c r="B192" i="5" s="1"/>
  <c r="G92" i="8"/>
  <c r="G192" i="5" s="1"/>
  <c r="F92" i="8"/>
  <c r="F192" i="5" s="1"/>
  <c r="A93" i="8"/>
  <c r="A193" i="5" s="1"/>
  <c r="M86" i="4"/>
  <c r="M86" i="5" s="1"/>
  <c r="K86" i="4"/>
  <c r="K86" i="5" s="1"/>
  <c r="J86" i="4"/>
  <c r="J86" i="5" s="1"/>
  <c r="I86" i="4"/>
  <c r="I86" i="5" s="1"/>
  <c r="A87" i="4"/>
  <c r="H86" i="4"/>
  <c r="H86" i="5" s="1"/>
  <c r="E86" i="4"/>
  <c r="E86" i="5" s="1"/>
  <c r="D86" i="4"/>
  <c r="D86" i="5" s="1"/>
  <c r="C86" i="4"/>
  <c r="C86" i="5" s="1"/>
  <c r="F86" i="4"/>
  <c r="F86" i="5" s="1"/>
  <c r="G86" i="4"/>
  <c r="G86" i="5" s="1"/>
  <c r="B86" i="4"/>
  <c r="B86" i="5" s="1"/>
  <c r="A690" i="5" l="1"/>
  <c r="G90" i="20"/>
  <c r="G690" i="5" s="1"/>
  <c r="B90" i="20"/>
  <c r="B690" i="5" s="1"/>
  <c r="D90" i="20"/>
  <c r="D690" i="5" s="1"/>
  <c r="C90" i="20"/>
  <c r="C690" i="5" s="1"/>
  <c r="M90" i="20"/>
  <c r="M690" i="5" s="1"/>
  <c r="I90" i="20"/>
  <c r="I690" i="5" s="1"/>
  <c r="J90" i="20"/>
  <c r="J690" i="5" s="1"/>
  <c r="E90" i="20"/>
  <c r="E690" i="5" s="1"/>
  <c r="H90" i="20"/>
  <c r="H690" i="5" s="1"/>
  <c r="K90" i="20"/>
  <c r="K690" i="5" s="1"/>
  <c r="F90" i="20"/>
  <c r="F690" i="5" s="1"/>
  <c r="L90" i="20"/>
  <c r="L690" i="5" s="1"/>
  <c r="A91" i="20"/>
  <c r="L87" i="4"/>
  <c r="L87" i="5" s="1"/>
  <c r="A87" i="5"/>
  <c r="M87" i="23"/>
  <c r="M987" i="5" s="1"/>
  <c r="I87" i="23"/>
  <c r="I987" i="5" s="1"/>
  <c r="E87" i="23"/>
  <c r="E987" i="5" s="1"/>
  <c r="L87" i="23"/>
  <c r="L987" i="5" s="1"/>
  <c r="G87" i="23"/>
  <c r="G987" i="5" s="1"/>
  <c r="B87" i="23"/>
  <c r="B987" i="5" s="1"/>
  <c r="K87" i="23"/>
  <c r="K987" i="5" s="1"/>
  <c r="F87" i="23"/>
  <c r="F987" i="5" s="1"/>
  <c r="D87" i="23"/>
  <c r="D987" i="5" s="1"/>
  <c r="C87" i="23"/>
  <c r="C987" i="5" s="1"/>
  <c r="J87" i="23"/>
  <c r="J987" i="5" s="1"/>
  <c r="H87" i="23"/>
  <c r="H987" i="5" s="1"/>
  <c r="A88" i="23"/>
  <c r="A988" i="5" s="1"/>
  <c r="L89" i="22"/>
  <c r="L889" i="5" s="1"/>
  <c r="H89" i="22"/>
  <c r="H889" i="5" s="1"/>
  <c r="D89" i="22"/>
  <c r="D889" i="5" s="1"/>
  <c r="K89" i="22"/>
  <c r="K889" i="5" s="1"/>
  <c r="G89" i="22"/>
  <c r="G889" i="5" s="1"/>
  <c r="C89" i="22"/>
  <c r="C889" i="5" s="1"/>
  <c r="J89" i="22"/>
  <c r="J889" i="5" s="1"/>
  <c r="B89" i="22"/>
  <c r="B889" i="5" s="1"/>
  <c r="E89" i="22"/>
  <c r="E889" i="5" s="1"/>
  <c r="M89" i="22"/>
  <c r="M889" i="5" s="1"/>
  <c r="I89" i="22"/>
  <c r="I889" i="5" s="1"/>
  <c r="F89" i="22"/>
  <c r="F889" i="5" s="1"/>
  <c r="A90" i="22"/>
  <c r="A890" i="5" s="1"/>
  <c r="L93" i="21"/>
  <c r="L793" i="5" s="1"/>
  <c r="H93" i="21"/>
  <c r="H793" i="5" s="1"/>
  <c r="D93" i="21"/>
  <c r="D793" i="5" s="1"/>
  <c r="K93" i="21"/>
  <c r="K793" i="5" s="1"/>
  <c r="G93" i="21"/>
  <c r="G793" i="5" s="1"/>
  <c r="C93" i="21"/>
  <c r="C793" i="5" s="1"/>
  <c r="F93" i="21"/>
  <c r="F793" i="5" s="1"/>
  <c r="M93" i="21"/>
  <c r="M793" i="5" s="1"/>
  <c r="E93" i="21"/>
  <c r="E793" i="5" s="1"/>
  <c r="B93" i="21"/>
  <c r="B793" i="5" s="1"/>
  <c r="J93" i="21"/>
  <c r="J793" i="5" s="1"/>
  <c r="I93" i="21"/>
  <c r="I793" i="5" s="1"/>
  <c r="A94" i="21"/>
  <c r="A794" i="5" s="1"/>
  <c r="M92" i="19"/>
  <c r="M592" i="5" s="1"/>
  <c r="I92" i="19"/>
  <c r="I592" i="5" s="1"/>
  <c r="E92" i="19"/>
  <c r="E592" i="5" s="1"/>
  <c r="L92" i="19"/>
  <c r="L592" i="5" s="1"/>
  <c r="H92" i="19"/>
  <c r="H592" i="5" s="1"/>
  <c r="D92" i="19"/>
  <c r="D592" i="5" s="1"/>
  <c r="K92" i="19"/>
  <c r="K592" i="5" s="1"/>
  <c r="C92" i="19"/>
  <c r="C592" i="5" s="1"/>
  <c r="J92" i="19"/>
  <c r="J592" i="5" s="1"/>
  <c r="B92" i="19"/>
  <c r="B592" i="5" s="1"/>
  <c r="G92" i="19"/>
  <c r="G592" i="5" s="1"/>
  <c r="F92" i="19"/>
  <c r="F592" i="5" s="1"/>
  <c r="A93" i="19"/>
  <c r="A593" i="5" s="1"/>
  <c r="J91" i="18"/>
  <c r="J491" i="5" s="1"/>
  <c r="F91" i="18"/>
  <c r="F491" i="5" s="1"/>
  <c r="B91" i="18"/>
  <c r="B491" i="5" s="1"/>
  <c r="M91" i="18"/>
  <c r="M491" i="5" s="1"/>
  <c r="I91" i="18"/>
  <c r="I491" i="5" s="1"/>
  <c r="E91" i="18"/>
  <c r="E491" i="5" s="1"/>
  <c r="H91" i="18"/>
  <c r="H491" i="5" s="1"/>
  <c r="G91" i="18"/>
  <c r="G491" i="5" s="1"/>
  <c r="L91" i="18"/>
  <c r="L491" i="5" s="1"/>
  <c r="K91" i="18"/>
  <c r="K491" i="5" s="1"/>
  <c r="D91" i="18"/>
  <c r="D491" i="5" s="1"/>
  <c r="C91" i="18"/>
  <c r="C491" i="5" s="1"/>
  <c r="A92" i="18"/>
  <c r="A492" i="5" s="1"/>
  <c r="L89" i="17"/>
  <c r="L389" i="5" s="1"/>
  <c r="H89" i="17"/>
  <c r="H389" i="5" s="1"/>
  <c r="D89" i="17"/>
  <c r="D389" i="5" s="1"/>
  <c r="K89" i="17"/>
  <c r="K389" i="5" s="1"/>
  <c r="G89" i="17"/>
  <c r="G389" i="5" s="1"/>
  <c r="C89" i="17"/>
  <c r="C389" i="5" s="1"/>
  <c r="J89" i="17"/>
  <c r="J389" i="5" s="1"/>
  <c r="B89" i="17"/>
  <c r="B389" i="5" s="1"/>
  <c r="I89" i="17"/>
  <c r="I389" i="5" s="1"/>
  <c r="F89" i="17"/>
  <c r="F389" i="5" s="1"/>
  <c r="E89" i="17"/>
  <c r="E389" i="5" s="1"/>
  <c r="M89" i="17"/>
  <c r="M389" i="5" s="1"/>
  <c r="A90" i="17"/>
  <c r="A390" i="5" s="1"/>
  <c r="L89" i="16"/>
  <c r="L289" i="5" s="1"/>
  <c r="H89" i="16"/>
  <c r="H289" i="5" s="1"/>
  <c r="D89" i="16"/>
  <c r="D289" i="5" s="1"/>
  <c r="K89" i="16"/>
  <c r="K289" i="5" s="1"/>
  <c r="G89" i="16"/>
  <c r="G289" i="5" s="1"/>
  <c r="C89" i="16"/>
  <c r="C289" i="5" s="1"/>
  <c r="J89" i="16"/>
  <c r="J289" i="5" s="1"/>
  <c r="B89" i="16"/>
  <c r="B289" i="5" s="1"/>
  <c r="I89" i="16"/>
  <c r="I289" i="5" s="1"/>
  <c r="F89" i="16"/>
  <c r="F289" i="5" s="1"/>
  <c r="E89" i="16"/>
  <c r="E289" i="5" s="1"/>
  <c r="M89" i="16"/>
  <c r="M289" i="5" s="1"/>
  <c r="A90" i="16"/>
  <c r="A290" i="5" s="1"/>
  <c r="L93" i="8"/>
  <c r="L193" i="5" s="1"/>
  <c r="H93" i="8"/>
  <c r="H193" i="5" s="1"/>
  <c r="D93" i="8"/>
  <c r="D193" i="5" s="1"/>
  <c r="K93" i="8"/>
  <c r="K193" i="5" s="1"/>
  <c r="G93" i="8"/>
  <c r="G193" i="5" s="1"/>
  <c r="C93" i="8"/>
  <c r="C193" i="5" s="1"/>
  <c r="F93" i="8"/>
  <c r="F193" i="5" s="1"/>
  <c r="M93" i="8"/>
  <c r="M193" i="5" s="1"/>
  <c r="E93" i="8"/>
  <c r="E193" i="5" s="1"/>
  <c r="B93" i="8"/>
  <c r="B193" i="5" s="1"/>
  <c r="J93" i="8"/>
  <c r="J193" i="5" s="1"/>
  <c r="I93" i="8"/>
  <c r="I193" i="5" s="1"/>
  <c r="A94" i="8"/>
  <c r="A194" i="5" s="1"/>
  <c r="K87" i="4"/>
  <c r="K87" i="5" s="1"/>
  <c r="J87" i="4"/>
  <c r="J87" i="5" s="1"/>
  <c r="M87" i="4"/>
  <c r="M87" i="5" s="1"/>
  <c r="I87" i="4"/>
  <c r="I87" i="5" s="1"/>
  <c r="A88" i="4"/>
  <c r="F87" i="4"/>
  <c r="F87" i="5" s="1"/>
  <c r="H87" i="4"/>
  <c r="H87" i="5" s="1"/>
  <c r="G87" i="4"/>
  <c r="G87" i="5" s="1"/>
  <c r="D87" i="4"/>
  <c r="D87" i="5" s="1"/>
  <c r="C87" i="4"/>
  <c r="C87" i="5" s="1"/>
  <c r="E87" i="4"/>
  <c r="E87" i="5" s="1"/>
  <c r="B87" i="4"/>
  <c r="B87" i="5" s="1"/>
  <c r="A691" i="5" l="1"/>
  <c r="F91" i="20"/>
  <c r="F691" i="5" s="1"/>
  <c r="E91" i="20"/>
  <c r="E691" i="5" s="1"/>
  <c r="K91" i="20"/>
  <c r="K691" i="5" s="1"/>
  <c r="B91" i="20"/>
  <c r="B691" i="5" s="1"/>
  <c r="H91" i="20"/>
  <c r="H691" i="5" s="1"/>
  <c r="D91" i="20"/>
  <c r="D691" i="5" s="1"/>
  <c r="M91" i="20"/>
  <c r="M691" i="5" s="1"/>
  <c r="G91" i="20"/>
  <c r="G691" i="5" s="1"/>
  <c r="C91" i="20"/>
  <c r="C691" i="5" s="1"/>
  <c r="J91" i="20"/>
  <c r="J691" i="5" s="1"/>
  <c r="I91" i="20"/>
  <c r="I691" i="5" s="1"/>
  <c r="L91" i="20"/>
  <c r="L691" i="5" s="1"/>
  <c r="A92" i="20"/>
  <c r="L88" i="4"/>
  <c r="L88" i="5" s="1"/>
  <c r="A88" i="5"/>
  <c r="M88" i="23"/>
  <c r="M988" i="5" s="1"/>
  <c r="I88" i="23"/>
  <c r="I988" i="5" s="1"/>
  <c r="E88" i="23"/>
  <c r="E988" i="5" s="1"/>
  <c r="L88" i="23"/>
  <c r="L988" i="5" s="1"/>
  <c r="H88" i="23"/>
  <c r="H988" i="5" s="1"/>
  <c r="D88" i="23"/>
  <c r="D988" i="5" s="1"/>
  <c r="G88" i="23"/>
  <c r="G988" i="5" s="1"/>
  <c r="F88" i="23"/>
  <c r="F988" i="5" s="1"/>
  <c r="C88" i="23"/>
  <c r="C988" i="5" s="1"/>
  <c r="B88" i="23"/>
  <c r="B988" i="5" s="1"/>
  <c r="K88" i="23"/>
  <c r="K988" i="5" s="1"/>
  <c r="J88" i="23"/>
  <c r="J988" i="5" s="1"/>
  <c r="A89" i="23"/>
  <c r="A989" i="5" s="1"/>
  <c r="K90" i="22"/>
  <c r="K890" i="5" s="1"/>
  <c r="G90" i="22"/>
  <c r="G890" i="5" s="1"/>
  <c r="C90" i="22"/>
  <c r="C890" i="5" s="1"/>
  <c r="J90" i="22"/>
  <c r="J890" i="5" s="1"/>
  <c r="F90" i="22"/>
  <c r="F890" i="5" s="1"/>
  <c r="B90" i="22"/>
  <c r="B890" i="5" s="1"/>
  <c r="M90" i="22"/>
  <c r="M890" i="5" s="1"/>
  <c r="E90" i="22"/>
  <c r="E890" i="5" s="1"/>
  <c r="L90" i="22"/>
  <c r="L890" i="5" s="1"/>
  <c r="I90" i="22"/>
  <c r="I890" i="5" s="1"/>
  <c r="H90" i="22"/>
  <c r="H890" i="5" s="1"/>
  <c r="D90" i="22"/>
  <c r="D890" i="5" s="1"/>
  <c r="A91" i="22"/>
  <c r="A891" i="5" s="1"/>
  <c r="K94" i="21"/>
  <c r="K794" i="5" s="1"/>
  <c r="G94" i="21"/>
  <c r="G794" i="5" s="1"/>
  <c r="C94" i="21"/>
  <c r="C794" i="5" s="1"/>
  <c r="J94" i="21"/>
  <c r="J794" i="5" s="1"/>
  <c r="F94" i="21"/>
  <c r="F794" i="5" s="1"/>
  <c r="B94" i="21"/>
  <c r="B794" i="5" s="1"/>
  <c r="I94" i="21"/>
  <c r="I794" i="5" s="1"/>
  <c r="H94" i="21"/>
  <c r="H794" i="5" s="1"/>
  <c r="E94" i="21"/>
  <c r="E794" i="5" s="1"/>
  <c r="D94" i="21"/>
  <c r="D794" i="5" s="1"/>
  <c r="M94" i="21"/>
  <c r="M794" i="5" s="1"/>
  <c r="L94" i="21"/>
  <c r="L794" i="5" s="1"/>
  <c r="A95" i="21"/>
  <c r="A795" i="5" s="1"/>
  <c r="L93" i="19"/>
  <c r="L593" i="5" s="1"/>
  <c r="H93" i="19"/>
  <c r="H593" i="5" s="1"/>
  <c r="D93" i="19"/>
  <c r="D593" i="5" s="1"/>
  <c r="K93" i="19"/>
  <c r="K593" i="5" s="1"/>
  <c r="G93" i="19"/>
  <c r="G593" i="5" s="1"/>
  <c r="C93" i="19"/>
  <c r="C593" i="5" s="1"/>
  <c r="F93" i="19"/>
  <c r="F593" i="5" s="1"/>
  <c r="M93" i="19"/>
  <c r="M593" i="5" s="1"/>
  <c r="E93" i="19"/>
  <c r="E593" i="5" s="1"/>
  <c r="B93" i="19"/>
  <c r="B593" i="5" s="1"/>
  <c r="J93" i="19"/>
  <c r="J593" i="5" s="1"/>
  <c r="I93" i="19"/>
  <c r="I593" i="5" s="1"/>
  <c r="A94" i="19"/>
  <c r="A594" i="5" s="1"/>
  <c r="M92" i="18"/>
  <c r="M492" i="5" s="1"/>
  <c r="I92" i="18"/>
  <c r="I492" i="5" s="1"/>
  <c r="E92" i="18"/>
  <c r="E492" i="5" s="1"/>
  <c r="L92" i="18"/>
  <c r="L492" i="5" s="1"/>
  <c r="H92" i="18"/>
  <c r="H492" i="5" s="1"/>
  <c r="D92" i="18"/>
  <c r="D492" i="5" s="1"/>
  <c r="K92" i="18"/>
  <c r="K492" i="5" s="1"/>
  <c r="C92" i="18"/>
  <c r="C492" i="5" s="1"/>
  <c r="J92" i="18"/>
  <c r="J492" i="5" s="1"/>
  <c r="B92" i="18"/>
  <c r="B492" i="5" s="1"/>
  <c r="G92" i="18"/>
  <c r="G492" i="5" s="1"/>
  <c r="F92" i="18"/>
  <c r="F492" i="5" s="1"/>
  <c r="A93" i="18"/>
  <c r="A493" i="5" s="1"/>
  <c r="K90" i="17"/>
  <c r="K390" i="5" s="1"/>
  <c r="G90" i="17"/>
  <c r="G390" i="5" s="1"/>
  <c r="C90" i="17"/>
  <c r="C390" i="5" s="1"/>
  <c r="J90" i="17"/>
  <c r="J390" i="5" s="1"/>
  <c r="F90" i="17"/>
  <c r="F390" i="5" s="1"/>
  <c r="B90" i="17"/>
  <c r="B390" i="5" s="1"/>
  <c r="M90" i="17"/>
  <c r="M390" i="5" s="1"/>
  <c r="E90" i="17"/>
  <c r="E390" i="5" s="1"/>
  <c r="L90" i="17"/>
  <c r="L390" i="5" s="1"/>
  <c r="D90" i="17"/>
  <c r="D390" i="5" s="1"/>
  <c r="I90" i="17"/>
  <c r="I390" i="5" s="1"/>
  <c r="H90" i="17"/>
  <c r="H390" i="5" s="1"/>
  <c r="A91" i="17"/>
  <c r="A391" i="5" s="1"/>
  <c r="K90" i="16"/>
  <c r="K290" i="5" s="1"/>
  <c r="G90" i="16"/>
  <c r="G290" i="5" s="1"/>
  <c r="C90" i="16"/>
  <c r="C290" i="5" s="1"/>
  <c r="J90" i="16"/>
  <c r="J290" i="5" s="1"/>
  <c r="F90" i="16"/>
  <c r="F290" i="5" s="1"/>
  <c r="B90" i="16"/>
  <c r="B290" i="5" s="1"/>
  <c r="M90" i="16"/>
  <c r="M290" i="5" s="1"/>
  <c r="E90" i="16"/>
  <c r="E290" i="5" s="1"/>
  <c r="L90" i="16"/>
  <c r="L290" i="5" s="1"/>
  <c r="D90" i="16"/>
  <c r="D290" i="5" s="1"/>
  <c r="I90" i="16"/>
  <c r="I290" i="5" s="1"/>
  <c r="H90" i="16"/>
  <c r="H290" i="5" s="1"/>
  <c r="A91" i="16"/>
  <c r="A291" i="5" s="1"/>
  <c r="K94" i="8"/>
  <c r="K194" i="5" s="1"/>
  <c r="G94" i="8"/>
  <c r="G194" i="5" s="1"/>
  <c r="C94" i="8"/>
  <c r="C194" i="5" s="1"/>
  <c r="J94" i="8"/>
  <c r="J194" i="5" s="1"/>
  <c r="F94" i="8"/>
  <c r="F194" i="5" s="1"/>
  <c r="B94" i="8"/>
  <c r="B194" i="5" s="1"/>
  <c r="I94" i="8"/>
  <c r="I194" i="5" s="1"/>
  <c r="H94" i="8"/>
  <c r="H194" i="5" s="1"/>
  <c r="E94" i="8"/>
  <c r="E194" i="5" s="1"/>
  <c r="D94" i="8"/>
  <c r="D194" i="5" s="1"/>
  <c r="M94" i="8"/>
  <c r="M194" i="5" s="1"/>
  <c r="L94" i="8"/>
  <c r="L194" i="5" s="1"/>
  <c r="A95" i="8"/>
  <c r="A195" i="5" s="1"/>
  <c r="M88" i="4"/>
  <c r="M88" i="5" s="1"/>
  <c r="K88" i="4"/>
  <c r="K88" i="5" s="1"/>
  <c r="J88" i="4"/>
  <c r="J88" i="5" s="1"/>
  <c r="I88" i="4"/>
  <c r="I88" i="5" s="1"/>
  <c r="A89" i="4"/>
  <c r="G88" i="4"/>
  <c r="G88" i="5" s="1"/>
  <c r="H88" i="4"/>
  <c r="H88" i="5" s="1"/>
  <c r="D88" i="4"/>
  <c r="D88" i="5" s="1"/>
  <c r="B88" i="4"/>
  <c r="B88" i="5" s="1"/>
  <c r="E88" i="4"/>
  <c r="E88" i="5" s="1"/>
  <c r="C88" i="4"/>
  <c r="C88" i="5" s="1"/>
  <c r="F88" i="4"/>
  <c r="F88" i="5" s="1"/>
  <c r="A692" i="5" l="1"/>
  <c r="I92" i="20"/>
  <c r="I692" i="5" s="1"/>
  <c r="D92" i="20"/>
  <c r="D692" i="5" s="1"/>
  <c r="B92" i="20"/>
  <c r="B692" i="5" s="1"/>
  <c r="E92" i="20"/>
  <c r="E692" i="5" s="1"/>
  <c r="K92" i="20"/>
  <c r="K692" i="5" s="1"/>
  <c r="G92" i="20"/>
  <c r="G692" i="5" s="1"/>
  <c r="L92" i="20"/>
  <c r="L692" i="5" s="1"/>
  <c r="C92" i="20"/>
  <c r="C692" i="5" s="1"/>
  <c r="F92" i="20"/>
  <c r="F692" i="5" s="1"/>
  <c r="M92" i="20"/>
  <c r="M692" i="5" s="1"/>
  <c r="H92" i="20"/>
  <c r="H692" i="5" s="1"/>
  <c r="J92" i="20"/>
  <c r="J692" i="5" s="1"/>
  <c r="A93" i="20"/>
  <c r="L89" i="4"/>
  <c r="L89" i="5" s="1"/>
  <c r="A89" i="5"/>
  <c r="L89" i="23"/>
  <c r="L989" i="5" s="1"/>
  <c r="H89" i="23"/>
  <c r="H989" i="5" s="1"/>
  <c r="D89" i="23"/>
  <c r="D989" i="5" s="1"/>
  <c r="K89" i="23"/>
  <c r="K989" i="5" s="1"/>
  <c r="G89" i="23"/>
  <c r="G989" i="5" s="1"/>
  <c r="C89" i="23"/>
  <c r="C989" i="5" s="1"/>
  <c r="J89" i="23"/>
  <c r="J989" i="5" s="1"/>
  <c r="B89" i="23"/>
  <c r="B989" i="5" s="1"/>
  <c r="I89" i="23"/>
  <c r="I989" i="5" s="1"/>
  <c r="F89" i="23"/>
  <c r="F989" i="5" s="1"/>
  <c r="E89" i="23"/>
  <c r="E989" i="5" s="1"/>
  <c r="M89" i="23"/>
  <c r="M989" i="5" s="1"/>
  <c r="A90" i="23"/>
  <c r="A990" i="5" s="1"/>
  <c r="J91" i="22"/>
  <c r="J891" i="5" s="1"/>
  <c r="F91" i="22"/>
  <c r="F891" i="5" s="1"/>
  <c r="B91" i="22"/>
  <c r="B891" i="5" s="1"/>
  <c r="M91" i="22"/>
  <c r="M891" i="5" s="1"/>
  <c r="I91" i="22"/>
  <c r="I891" i="5" s="1"/>
  <c r="E91" i="22"/>
  <c r="E891" i="5" s="1"/>
  <c r="H91" i="22"/>
  <c r="H891" i="5" s="1"/>
  <c r="K91" i="22"/>
  <c r="K891" i="5" s="1"/>
  <c r="G91" i="22"/>
  <c r="G891" i="5" s="1"/>
  <c r="L91" i="22"/>
  <c r="L891" i="5" s="1"/>
  <c r="D91" i="22"/>
  <c r="D891" i="5" s="1"/>
  <c r="C91" i="22"/>
  <c r="C891" i="5" s="1"/>
  <c r="A92" i="22"/>
  <c r="A892" i="5" s="1"/>
  <c r="J95" i="21"/>
  <c r="J795" i="5" s="1"/>
  <c r="F95" i="21"/>
  <c r="F795" i="5" s="1"/>
  <c r="B95" i="21"/>
  <c r="B795" i="5" s="1"/>
  <c r="M95" i="21"/>
  <c r="M795" i="5" s="1"/>
  <c r="I95" i="21"/>
  <c r="I795" i="5" s="1"/>
  <c r="E95" i="21"/>
  <c r="E795" i="5" s="1"/>
  <c r="L95" i="21"/>
  <c r="L795" i="5" s="1"/>
  <c r="D95" i="21"/>
  <c r="D795" i="5" s="1"/>
  <c r="K95" i="21"/>
  <c r="K795" i="5" s="1"/>
  <c r="C95" i="21"/>
  <c r="C795" i="5" s="1"/>
  <c r="H95" i="21"/>
  <c r="H795" i="5" s="1"/>
  <c r="G95" i="21"/>
  <c r="G795" i="5" s="1"/>
  <c r="A96" i="21"/>
  <c r="A796" i="5" s="1"/>
  <c r="K94" i="19"/>
  <c r="K594" i="5" s="1"/>
  <c r="G94" i="19"/>
  <c r="G594" i="5" s="1"/>
  <c r="C94" i="19"/>
  <c r="C594" i="5" s="1"/>
  <c r="J94" i="19"/>
  <c r="J594" i="5" s="1"/>
  <c r="F94" i="19"/>
  <c r="F594" i="5" s="1"/>
  <c r="B94" i="19"/>
  <c r="B594" i="5" s="1"/>
  <c r="I94" i="19"/>
  <c r="I594" i="5" s="1"/>
  <c r="H94" i="19"/>
  <c r="H594" i="5" s="1"/>
  <c r="E94" i="19"/>
  <c r="E594" i="5" s="1"/>
  <c r="D94" i="19"/>
  <c r="D594" i="5" s="1"/>
  <c r="M94" i="19"/>
  <c r="M594" i="5" s="1"/>
  <c r="L94" i="19"/>
  <c r="L594" i="5" s="1"/>
  <c r="A95" i="19"/>
  <c r="A595" i="5" s="1"/>
  <c r="L93" i="18"/>
  <c r="L493" i="5" s="1"/>
  <c r="H93" i="18"/>
  <c r="H493" i="5" s="1"/>
  <c r="D93" i="18"/>
  <c r="D493" i="5" s="1"/>
  <c r="K93" i="18"/>
  <c r="K493" i="5" s="1"/>
  <c r="G93" i="18"/>
  <c r="G493" i="5" s="1"/>
  <c r="C93" i="18"/>
  <c r="C493" i="5" s="1"/>
  <c r="F93" i="18"/>
  <c r="F493" i="5" s="1"/>
  <c r="M93" i="18"/>
  <c r="M493" i="5" s="1"/>
  <c r="E93" i="18"/>
  <c r="E493" i="5" s="1"/>
  <c r="B93" i="18"/>
  <c r="B493" i="5" s="1"/>
  <c r="J93" i="18"/>
  <c r="J493" i="5" s="1"/>
  <c r="I93" i="18"/>
  <c r="I493" i="5" s="1"/>
  <c r="A94" i="18"/>
  <c r="A494" i="5" s="1"/>
  <c r="J91" i="17"/>
  <c r="J391" i="5" s="1"/>
  <c r="F91" i="17"/>
  <c r="F391" i="5" s="1"/>
  <c r="B91" i="17"/>
  <c r="B391" i="5" s="1"/>
  <c r="M91" i="17"/>
  <c r="M391" i="5" s="1"/>
  <c r="I91" i="17"/>
  <c r="I391" i="5" s="1"/>
  <c r="E91" i="17"/>
  <c r="E391" i="5" s="1"/>
  <c r="H91" i="17"/>
  <c r="H391" i="5" s="1"/>
  <c r="G91" i="17"/>
  <c r="G391" i="5" s="1"/>
  <c r="L91" i="17"/>
  <c r="L391" i="5" s="1"/>
  <c r="K91" i="17"/>
  <c r="K391" i="5" s="1"/>
  <c r="D91" i="17"/>
  <c r="D391" i="5" s="1"/>
  <c r="C91" i="17"/>
  <c r="C391" i="5" s="1"/>
  <c r="A92" i="17"/>
  <c r="A392" i="5" s="1"/>
  <c r="J91" i="16"/>
  <c r="J291" i="5" s="1"/>
  <c r="F91" i="16"/>
  <c r="F291" i="5" s="1"/>
  <c r="B91" i="16"/>
  <c r="B291" i="5" s="1"/>
  <c r="M91" i="16"/>
  <c r="M291" i="5" s="1"/>
  <c r="I91" i="16"/>
  <c r="I291" i="5" s="1"/>
  <c r="E91" i="16"/>
  <c r="E291" i="5" s="1"/>
  <c r="H91" i="16"/>
  <c r="H291" i="5" s="1"/>
  <c r="G91" i="16"/>
  <c r="G291" i="5" s="1"/>
  <c r="L91" i="16"/>
  <c r="L291" i="5" s="1"/>
  <c r="K91" i="16"/>
  <c r="K291" i="5" s="1"/>
  <c r="D91" i="16"/>
  <c r="D291" i="5" s="1"/>
  <c r="C91" i="16"/>
  <c r="C291" i="5" s="1"/>
  <c r="A92" i="16"/>
  <c r="A292" i="5" s="1"/>
  <c r="J95" i="8"/>
  <c r="J195" i="5" s="1"/>
  <c r="F95" i="8"/>
  <c r="F195" i="5" s="1"/>
  <c r="B95" i="8"/>
  <c r="B195" i="5" s="1"/>
  <c r="M95" i="8"/>
  <c r="M195" i="5" s="1"/>
  <c r="I95" i="8"/>
  <c r="I195" i="5" s="1"/>
  <c r="E95" i="8"/>
  <c r="E195" i="5" s="1"/>
  <c r="L95" i="8"/>
  <c r="L195" i="5" s="1"/>
  <c r="D95" i="8"/>
  <c r="D195" i="5" s="1"/>
  <c r="K95" i="8"/>
  <c r="K195" i="5" s="1"/>
  <c r="C95" i="8"/>
  <c r="C195" i="5" s="1"/>
  <c r="H95" i="8"/>
  <c r="H195" i="5" s="1"/>
  <c r="G95" i="8"/>
  <c r="G195" i="5" s="1"/>
  <c r="A96" i="8"/>
  <c r="A196" i="5" s="1"/>
  <c r="M89" i="4"/>
  <c r="M89" i="5" s="1"/>
  <c r="K89" i="4"/>
  <c r="K89" i="5" s="1"/>
  <c r="J89" i="4"/>
  <c r="J89" i="5" s="1"/>
  <c r="I89" i="4"/>
  <c r="I89" i="5" s="1"/>
  <c r="A90" i="4"/>
  <c r="E89" i="4"/>
  <c r="E89" i="5" s="1"/>
  <c r="F89" i="4"/>
  <c r="F89" i="5" s="1"/>
  <c r="H89" i="4"/>
  <c r="H89" i="5" s="1"/>
  <c r="G89" i="4"/>
  <c r="G89" i="5" s="1"/>
  <c r="D89" i="4"/>
  <c r="D89" i="5" s="1"/>
  <c r="B89" i="4"/>
  <c r="B89" i="5" s="1"/>
  <c r="C89" i="4"/>
  <c r="C89" i="5" s="1"/>
  <c r="A693" i="5" l="1"/>
  <c r="H93" i="20"/>
  <c r="H693" i="5" s="1"/>
  <c r="C93" i="20"/>
  <c r="C693" i="5" s="1"/>
  <c r="B93" i="20"/>
  <c r="B693" i="5" s="1"/>
  <c r="D93" i="20"/>
  <c r="D693" i="5" s="1"/>
  <c r="F93" i="20"/>
  <c r="F693" i="5" s="1"/>
  <c r="J93" i="20"/>
  <c r="J693" i="5" s="1"/>
  <c r="K93" i="20"/>
  <c r="K693" i="5" s="1"/>
  <c r="M93" i="20"/>
  <c r="M693" i="5" s="1"/>
  <c r="I93" i="20"/>
  <c r="I693" i="5" s="1"/>
  <c r="L93" i="20"/>
  <c r="L693" i="5" s="1"/>
  <c r="G93" i="20"/>
  <c r="G693" i="5" s="1"/>
  <c r="E93" i="20"/>
  <c r="E693" i="5" s="1"/>
  <c r="A94" i="20"/>
  <c r="L90" i="4"/>
  <c r="L90" i="5" s="1"/>
  <c r="A90" i="5"/>
  <c r="K90" i="23"/>
  <c r="K990" i="5" s="1"/>
  <c r="G90" i="23"/>
  <c r="G990" i="5" s="1"/>
  <c r="C90" i="23"/>
  <c r="C990" i="5" s="1"/>
  <c r="J90" i="23"/>
  <c r="J990" i="5" s="1"/>
  <c r="F90" i="23"/>
  <c r="F990" i="5" s="1"/>
  <c r="B90" i="23"/>
  <c r="B990" i="5" s="1"/>
  <c r="M90" i="23"/>
  <c r="M990" i="5" s="1"/>
  <c r="E90" i="23"/>
  <c r="E990" i="5" s="1"/>
  <c r="L90" i="23"/>
  <c r="L990" i="5" s="1"/>
  <c r="D90" i="23"/>
  <c r="D990" i="5" s="1"/>
  <c r="I90" i="23"/>
  <c r="I990" i="5" s="1"/>
  <c r="H90" i="23"/>
  <c r="H990" i="5" s="1"/>
  <c r="A91" i="23"/>
  <c r="A991" i="5" s="1"/>
  <c r="M92" i="22"/>
  <c r="M892" i="5" s="1"/>
  <c r="I92" i="22"/>
  <c r="I892" i="5" s="1"/>
  <c r="E92" i="22"/>
  <c r="E892" i="5" s="1"/>
  <c r="L92" i="22"/>
  <c r="L892" i="5" s="1"/>
  <c r="H92" i="22"/>
  <c r="H892" i="5" s="1"/>
  <c r="D92" i="22"/>
  <c r="D892" i="5" s="1"/>
  <c r="K92" i="22"/>
  <c r="K892" i="5" s="1"/>
  <c r="C92" i="22"/>
  <c r="C892" i="5" s="1"/>
  <c r="G92" i="22"/>
  <c r="G892" i="5" s="1"/>
  <c r="F92" i="22"/>
  <c r="F892" i="5" s="1"/>
  <c r="B92" i="22"/>
  <c r="B892" i="5" s="1"/>
  <c r="J92" i="22"/>
  <c r="J892" i="5" s="1"/>
  <c r="A93" i="22"/>
  <c r="A893" i="5" s="1"/>
  <c r="M96" i="21"/>
  <c r="M796" i="5" s="1"/>
  <c r="I96" i="21"/>
  <c r="I796" i="5" s="1"/>
  <c r="E96" i="21"/>
  <c r="E796" i="5" s="1"/>
  <c r="L96" i="21"/>
  <c r="L796" i="5" s="1"/>
  <c r="H96" i="21"/>
  <c r="H796" i="5" s="1"/>
  <c r="D96" i="21"/>
  <c r="D796" i="5" s="1"/>
  <c r="G96" i="21"/>
  <c r="G796" i="5" s="1"/>
  <c r="F96" i="21"/>
  <c r="F796" i="5" s="1"/>
  <c r="K96" i="21"/>
  <c r="K796" i="5" s="1"/>
  <c r="J96" i="21"/>
  <c r="J796" i="5" s="1"/>
  <c r="C96" i="21"/>
  <c r="C796" i="5" s="1"/>
  <c r="B96" i="21"/>
  <c r="B796" i="5" s="1"/>
  <c r="A97" i="21"/>
  <c r="A797" i="5" s="1"/>
  <c r="J95" i="19"/>
  <c r="J595" i="5" s="1"/>
  <c r="F95" i="19"/>
  <c r="F595" i="5" s="1"/>
  <c r="B95" i="19"/>
  <c r="B595" i="5" s="1"/>
  <c r="M95" i="19"/>
  <c r="M595" i="5" s="1"/>
  <c r="I95" i="19"/>
  <c r="I595" i="5" s="1"/>
  <c r="E95" i="19"/>
  <c r="E595" i="5" s="1"/>
  <c r="L95" i="19"/>
  <c r="L595" i="5" s="1"/>
  <c r="D95" i="19"/>
  <c r="D595" i="5" s="1"/>
  <c r="K95" i="19"/>
  <c r="K595" i="5" s="1"/>
  <c r="C95" i="19"/>
  <c r="C595" i="5" s="1"/>
  <c r="H95" i="19"/>
  <c r="H595" i="5" s="1"/>
  <c r="G95" i="19"/>
  <c r="G595" i="5" s="1"/>
  <c r="A96" i="19"/>
  <c r="A596" i="5" s="1"/>
  <c r="K94" i="18"/>
  <c r="K494" i="5" s="1"/>
  <c r="G94" i="18"/>
  <c r="G494" i="5" s="1"/>
  <c r="C94" i="18"/>
  <c r="C494" i="5" s="1"/>
  <c r="J94" i="18"/>
  <c r="J494" i="5" s="1"/>
  <c r="F94" i="18"/>
  <c r="F494" i="5" s="1"/>
  <c r="B94" i="18"/>
  <c r="B494" i="5" s="1"/>
  <c r="I94" i="18"/>
  <c r="I494" i="5" s="1"/>
  <c r="H94" i="18"/>
  <c r="H494" i="5" s="1"/>
  <c r="E94" i="18"/>
  <c r="E494" i="5" s="1"/>
  <c r="D94" i="18"/>
  <c r="D494" i="5" s="1"/>
  <c r="M94" i="18"/>
  <c r="M494" i="5" s="1"/>
  <c r="L94" i="18"/>
  <c r="L494" i="5" s="1"/>
  <c r="A95" i="18"/>
  <c r="A495" i="5" s="1"/>
  <c r="M92" i="17"/>
  <c r="M392" i="5" s="1"/>
  <c r="I92" i="17"/>
  <c r="I392" i="5" s="1"/>
  <c r="E92" i="17"/>
  <c r="E392" i="5" s="1"/>
  <c r="L92" i="17"/>
  <c r="L392" i="5" s="1"/>
  <c r="H92" i="17"/>
  <c r="H392" i="5" s="1"/>
  <c r="D92" i="17"/>
  <c r="D392" i="5" s="1"/>
  <c r="K92" i="17"/>
  <c r="K392" i="5" s="1"/>
  <c r="C92" i="17"/>
  <c r="C392" i="5" s="1"/>
  <c r="J92" i="17"/>
  <c r="J392" i="5" s="1"/>
  <c r="B92" i="17"/>
  <c r="B392" i="5" s="1"/>
  <c r="G92" i="17"/>
  <c r="G392" i="5" s="1"/>
  <c r="F92" i="17"/>
  <c r="F392" i="5" s="1"/>
  <c r="A93" i="17"/>
  <c r="A393" i="5" s="1"/>
  <c r="M92" i="16"/>
  <c r="M292" i="5" s="1"/>
  <c r="I92" i="16"/>
  <c r="I292" i="5" s="1"/>
  <c r="E92" i="16"/>
  <c r="E292" i="5" s="1"/>
  <c r="L92" i="16"/>
  <c r="L292" i="5" s="1"/>
  <c r="H92" i="16"/>
  <c r="H292" i="5" s="1"/>
  <c r="D92" i="16"/>
  <c r="D292" i="5" s="1"/>
  <c r="K92" i="16"/>
  <c r="K292" i="5" s="1"/>
  <c r="C92" i="16"/>
  <c r="C292" i="5" s="1"/>
  <c r="J92" i="16"/>
  <c r="J292" i="5" s="1"/>
  <c r="B92" i="16"/>
  <c r="B292" i="5" s="1"/>
  <c r="G92" i="16"/>
  <c r="G292" i="5" s="1"/>
  <c r="F92" i="16"/>
  <c r="F292" i="5" s="1"/>
  <c r="A93" i="16"/>
  <c r="A293" i="5" s="1"/>
  <c r="M96" i="8"/>
  <c r="M196" i="5" s="1"/>
  <c r="I96" i="8"/>
  <c r="I196" i="5" s="1"/>
  <c r="E96" i="8"/>
  <c r="E196" i="5" s="1"/>
  <c r="L96" i="8"/>
  <c r="L196" i="5" s="1"/>
  <c r="H96" i="8"/>
  <c r="H196" i="5" s="1"/>
  <c r="D96" i="8"/>
  <c r="D196" i="5" s="1"/>
  <c r="G96" i="8"/>
  <c r="G196" i="5" s="1"/>
  <c r="F96" i="8"/>
  <c r="F196" i="5" s="1"/>
  <c r="K96" i="8"/>
  <c r="K196" i="5" s="1"/>
  <c r="J96" i="8"/>
  <c r="J196" i="5" s="1"/>
  <c r="C96" i="8"/>
  <c r="C196" i="5" s="1"/>
  <c r="B96" i="8"/>
  <c r="B196" i="5" s="1"/>
  <c r="A97" i="8"/>
  <c r="A197" i="5" s="1"/>
  <c r="M90" i="4"/>
  <c r="M90" i="5" s="1"/>
  <c r="J90" i="4"/>
  <c r="J90" i="5" s="1"/>
  <c r="K90" i="4"/>
  <c r="K90" i="5" s="1"/>
  <c r="I90" i="4"/>
  <c r="I90" i="5" s="1"/>
  <c r="A91" i="4"/>
  <c r="H90" i="4"/>
  <c r="H90" i="5" s="1"/>
  <c r="E90" i="4"/>
  <c r="E90" i="5" s="1"/>
  <c r="D90" i="4"/>
  <c r="D90" i="5" s="1"/>
  <c r="C90" i="4"/>
  <c r="C90" i="5" s="1"/>
  <c r="F90" i="4"/>
  <c r="F90" i="5" s="1"/>
  <c r="B90" i="4"/>
  <c r="B90" i="5" s="1"/>
  <c r="G90" i="4"/>
  <c r="G90" i="5" s="1"/>
  <c r="A694" i="5" l="1"/>
  <c r="G94" i="20"/>
  <c r="G694" i="5" s="1"/>
  <c r="B94" i="20"/>
  <c r="B694" i="5" s="1"/>
  <c r="D94" i="20"/>
  <c r="D694" i="5" s="1"/>
  <c r="C94" i="20"/>
  <c r="C694" i="5" s="1"/>
  <c r="I94" i="20"/>
  <c r="I694" i="5" s="1"/>
  <c r="M94" i="20"/>
  <c r="M694" i="5" s="1"/>
  <c r="J94" i="20"/>
  <c r="J694" i="5" s="1"/>
  <c r="H94" i="20"/>
  <c r="H694" i="5" s="1"/>
  <c r="L94" i="20"/>
  <c r="L694" i="5" s="1"/>
  <c r="K94" i="20"/>
  <c r="K694" i="5" s="1"/>
  <c r="F94" i="20"/>
  <c r="F694" i="5" s="1"/>
  <c r="E94" i="20"/>
  <c r="E694" i="5" s="1"/>
  <c r="A95" i="20"/>
  <c r="L91" i="4"/>
  <c r="L91" i="5" s="1"/>
  <c r="A91" i="5"/>
  <c r="J91" i="23"/>
  <c r="J991" i="5" s="1"/>
  <c r="F91" i="23"/>
  <c r="F991" i="5" s="1"/>
  <c r="B91" i="23"/>
  <c r="B991" i="5" s="1"/>
  <c r="M91" i="23"/>
  <c r="M991" i="5" s="1"/>
  <c r="I91" i="23"/>
  <c r="I991" i="5" s="1"/>
  <c r="E91" i="23"/>
  <c r="E991" i="5" s="1"/>
  <c r="H91" i="23"/>
  <c r="H991" i="5" s="1"/>
  <c r="G91" i="23"/>
  <c r="G991" i="5" s="1"/>
  <c r="L91" i="23"/>
  <c r="L991" i="5" s="1"/>
  <c r="K91" i="23"/>
  <c r="K991" i="5" s="1"/>
  <c r="D91" i="23"/>
  <c r="D991" i="5" s="1"/>
  <c r="C91" i="23"/>
  <c r="C991" i="5" s="1"/>
  <c r="A92" i="23"/>
  <c r="A992" i="5" s="1"/>
  <c r="L93" i="22"/>
  <c r="L893" i="5" s="1"/>
  <c r="H93" i="22"/>
  <c r="H893" i="5" s="1"/>
  <c r="D93" i="22"/>
  <c r="D893" i="5" s="1"/>
  <c r="K93" i="22"/>
  <c r="K893" i="5" s="1"/>
  <c r="G93" i="22"/>
  <c r="G893" i="5" s="1"/>
  <c r="C93" i="22"/>
  <c r="C893" i="5" s="1"/>
  <c r="F93" i="22"/>
  <c r="F893" i="5" s="1"/>
  <c r="E93" i="22"/>
  <c r="E893" i="5" s="1"/>
  <c r="M93" i="22"/>
  <c r="M893" i="5" s="1"/>
  <c r="B93" i="22"/>
  <c r="B893" i="5" s="1"/>
  <c r="J93" i="22"/>
  <c r="J893" i="5" s="1"/>
  <c r="I93" i="22"/>
  <c r="I893" i="5" s="1"/>
  <c r="A94" i="22"/>
  <c r="A894" i="5" s="1"/>
  <c r="L97" i="21"/>
  <c r="L797" i="5" s="1"/>
  <c r="H97" i="21"/>
  <c r="H797" i="5" s="1"/>
  <c r="D97" i="21"/>
  <c r="D797" i="5" s="1"/>
  <c r="K97" i="21"/>
  <c r="K797" i="5" s="1"/>
  <c r="G97" i="21"/>
  <c r="G797" i="5" s="1"/>
  <c r="C97" i="21"/>
  <c r="C797" i="5" s="1"/>
  <c r="J97" i="21"/>
  <c r="J797" i="5" s="1"/>
  <c r="B97" i="21"/>
  <c r="B797" i="5" s="1"/>
  <c r="I97" i="21"/>
  <c r="I797" i="5" s="1"/>
  <c r="M97" i="21"/>
  <c r="M797" i="5" s="1"/>
  <c r="F97" i="21"/>
  <c r="F797" i="5" s="1"/>
  <c r="E97" i="21"/>
  <c r="E797" i="5" s="1"/>
  <c r="A98" i="21"/>
  <c r="A798" i="5" s="1"/>
  <c r="M96" i="19"/>
  <c r="M596" i="5" s="1"/>
  <c r="I96" i="19"/>
  <c r="I596" i="5" s="1"/>
  <c r="E96" i="19"/>
  <c r="E596" i="5" s="1"/>
  <c r="L96" i="19"/>
  <c r="L596" i="5" s="1"/>
  <c r="H96" i="19"/>
  <c r="H596" i="5" s="1"/>
  <c r="D96" i="19"/>
  <c r="D596" i="5" s="1"/>
  <c r="G96" i="19"/>
  <c r="G596" i="5" s="1"/>
  <c r="F96" i="19"/>
  <c r="F596" i="5" s="1"/>
  <c r="K96" i="19"/>
  <c r="K596" i="5" s="1"/>
  <c r="J96" i="19"/>
  <c r="J596" i="5" s="1"/>
  <c r="C96" i="19"/>
  <c r="C596" i="5" s="1"/>
  <c r="B96" i="19"/>
  <c r="B596" i="5" s="1"/>
  <c r="A97" i="19"/>
  <c r="A597" i="5" s="1"/>
  <c r="J95" i="18"/>
  <c r="J495" i="5" s="1"/>
  <c r="F95" i="18"/>
  <c r="F495" i="5" s="1"/>
  <c r="B95" i="18"/>
  <c r="B495" i="5" s="1"/>
  <c r="M95" i="18"/>
  <c r="M495" i="5" s="1"/>
  <c r="I95" i="18"/>
  <c r="I495" i="5" s="1"/>
  <c r="E95" i="18"/>
  <c r="E495" i="5" s="1"/>
  <c r="L95" i="18"/>
  <c r="L495" i="5" s="1"/>
  <c r="D95" i="18"/>
  <c r="D495" i="5" s="1"/>
  <c r="K95" i="18"/>
  <c r="K495" i="5" s="1"/>
  <c r="C95" i="18"/>
  <c r="C495" i="5" s="1"/>
  <c r="H95" i="18"/>
  <c r="H495" i="5" s="1"/>
  <c r="G95" i="18"/>
  <c r="G495" i="5" s="1"/>
  <c r="A96" i="18"/>
  <c r="A496" i="5" s="1"/>
  <c r="L93" i="17"/>
  <c r="L393" i="5" s="1"/>
  <c r="H93" i="17"/>
  <c r="H393" i="5" s="1"/>
  <c r="D93" i="17"/>
  <c r="D393" i="5" s="1"/>
  <c r="K93" i="17"/>
  <c r="K393" i="5" s="1"/>
  <c r="G93" i="17"/>
  <c r="G393" i="5" s="1"/>
  <c r="C93" i="17"/>
  <c r="C393" i="5" s="1"/>
  <c r="F93" i="17"/>
  <c r="F393" i="5" s="1"/>
  <c r="M93" i="17"/>
  <c r="M393" i="5" s="1"/>
  <c r="E93" i="17"/>
  <c r="E393" i="5" s="1"/>
  <c r="B93" i="17"/>
  <c r="B393" i="5" s="1"/>
  <c r="J93" i="17"/>
  <c r="J393" i="5" s="1"/>
  <c r="I93" i="17"/>
  <c r="I393" i="5" s="1"/>
  <c r="A94" i="17"/>
  <c r="A394" i="5" s="1"/>
  <c r="L93" i="16"/>
  <c r="L293" i="5" s="1"/>
  <c r="H93" i="16"/>
  <c r="H293" i="5" s="1"/>
  <c r="D93" i="16"/>
  <c r="D293" i="5" s="1"/>
  <c r="K93" i="16"/>
  <c r="K293" i="5" s="1"/>
  <c r="G93" i="16"/>
  <c r="G293" i="5" s="1"/>
  <c r="C93" i="16"/>
  <c r="C293" i="5" s="1"/>
  <c r="F93" i="16"/>
  <c r="F293" i="5" s="1"/>
  <c r="M93" i="16"/>
  <c r="M293" i="5" s="1"/>
  <c r="E93" i="16"/>
  <c r="E293" i="5" s="1"/>
  <c r="B93" i="16"/>
  <c r="B293" i="5" s="1"/>
  <c r="J93" i="16"/>
  <c r="J293" i="5" s="1"/>
  <c r="I93" i="16"/>
  <c r="I293" i="5" s="1"/>
  <c r="A94" i="16"/>
  <c r="A294" i="5" s="1"/>
  <c r="L97" i="8"/>
  <c r="L197" i="5" s="1"/>
  <c r="H97" i="8"/>
  <c r="H197" i="5" s="1"/>
  <c r="D97" i="8"/>
  <c r="D197" i="5" s="1"/>
  <c r="K97" i="8"/>
  <c r="K197" i="5" s="1"/>
  <c r="G97" i="8"/>
  <c r="G197" i="5" s="1"/>
  <c r="C97" i="8"/>
  <c r="C197" i="5" s="1"/>
  <c r="J97" i="8"/>
  <c r="J197" i="5" s="1"/>
  <c r="B97" i="8"/>
  <c r="B197" i="5" s="1"/>
  <c r="I97" i="8"/>
  <c r="I197" i="5" s="1"/>
  <c r="M97" i="8"/>
  <c r="M197" i="5" s="1"/>
  <c r="F97" i="8"/>
  <c r="F197" i="5" s="1"/>
  <c r="E97" i="8"/>
  <c r="E197" i="5" s="1"/>
  <c r="A98" i="8"/>
  <c r="A198" i="5" s="1"/>
  <c r="K91" i="4"/>
  <c r="K91" i="5" s="1"/>
  <c r="J91" i="4"/>
  <c r="J91" i="5" s="1"/>
  <c r="M91" i="4"/>
  <c r="M91" i="5" s="1"/>
  <c r="I91" i="4"/>
  <c r="I91" i="5" s="1"/>
  <c r="A92" i="4"/>
  <c r="F91" i="4"/>
  <c r="F91" i="5" s="1"/>
  <c r="H91" i="4"/>
  <c r="H91" i="5" s="1"/>
  <c r="G91" i="4"/>
  <c r="G91" i="5" s="1"/>
  <c r="D91" i="4"/>
  <c r="D91" i="5" s="1"/>
  <c r="C91" i="4"/>
  <c r="C91" i="5" s="1"/>
  <c r="B91" i="4"/>
  <c r="B91" i="5" s="1"/>
  <c r="E91" i="4"/>
  <c r="E91" i="5" s="1"/>
  <c r="A695" i="5" l="1"/>
  <c r="F95" i="20"/>
  <c r="F695" i="5" s="1"/>
  <c r="E95" i="20"/>
  <c r="E695" i="5" s="1"/>
  <c r="C95" i="20"/>
  <c r="C695" i="5" s="1"/>
  <c r="B95" i="20"/>
  <c r="B695" i="5" s="1"/>
  <c r="L95" i="20"/>
  <c r="L695" i="5" s="1"/>
  <c r="H95" i="20"/>
  <c r="H695" i="5" s="1"/>
  <c r="M95" i="20"/>
  <c r="M695" i="5" s="1"/>
  <c r="D95" i="20"/>
  <c r="D695" i="5" s="1"/>
  <c r="G95" i="20"/>
  <c r="G695" i="5" s="1"/>
  <c r="J95" i="20"/>
  <c r="J695" i="5" s="1"/>
  <c r="I95" i="20"/>
  <c r="I695" i="5" s="1"/>
  <c r="K95" i="20"/>
  <c r="K695" i="5" s="1"/>
  <c r="A96" i="20"/>
  <c r="L92" i="4"/>
  <c r="L92" i="5" s="1"/>
  <c r="A92" i="5"/>
  <c r="M92" i="23"/>
  <c r="M992" i="5" s="1"/>
  <c r="I92" i="23"/>
  <c r="I992" i="5" s="1"/>
  <c r="E92" i="23"/>
  <c r="E992" i="5" s="1"/>
  <c r="L92" i="23"/>
  <c r="L992" i="5" s="1"/>
  <c r="H92" i="23"/>
  <c r="H992" i="5" s="1"/>
  <c r="D92" i="23"/>
  <c r="D992" i="5" s="1"/>
  <c r="K92" i="23"/>
  <c r="K992" i="5" s="1"/>
  <c r="C92" i="23"/>
  <c r="C992" i="5" s="1"/>
  <c r="J92" i="23"/>
  <c r="J992" i="5" s="1"/>
  <c r="B92" i="23"/>
  <c r="B992" i="5" s="1"/>
  <c r="G92" i="23"/>
  <c r="G992" i="5" s="1"/>
  <c r="F92" i="23"/>
  <c r="F992" i="5" s="1"/>
  <c r="A93" i="23"/>
  <c r="A993" i="5" s="1"/>
  <c r="K94" i="22"/>
  <c r="K894" i="5" s="1"/>
  <c r="G94" i="22"/>
  <c r="G894" i="5" s="1"/>
  <c r="C94" i="22"/>
  <c r="C894" i="5" s="1"/>
  <c r="J94" i="22"/>
  <c r="J894" i="5" s="1"/>
  <c r="F94" i="22"/>
  <c r="F894" i="5" s="1"/>
  <c r="B94" i="22"/>
  <c r="B894" i="5" s="1"/>
  <c r="I94" i="22"/>
  <c r="I894" i="5" s="1"/>
  <c r="M94" i="22"/>
  <c r="M894" i="5" s="1"/>
  <c r="D94" i="22"/>
  <c r="D894" i="5" s="1"/>
  <c r="L94" i="22"/>
  <c r="L894" i="5" s="1"/>
  <c r="H94" i="22"/>
  <c r="H894" i="5" s="1"/>
  <c r="E94" i="22"/>
  <c r="E894" i="5" s="1"/>
  <c r="A95" i="22"/>
  <c r="A895" i="5" s="1"/>
  <c r="K98" i="21"/>
  <c r="K798" i="5" s="1"/>
  <c r="G98" i="21"/>
  <c r="G798" i="5" s="1"/>
  <c r="C98" i="21"/>
  <c r="C798" i="5" s="1"/>
  <c r="J98" i="21"/>
  <c r="J798" i="5" s="1"/>
  <c r="F98" i="21"/>
  <c r="F798" i="5" s="1"/>
  <c r="B98" i="21"/>
  <c r="B798" i="5" s="1"/>
  <c r="M98" i="21"/>
  <c r="M798" i="5" s="1"/>
  <c r="E98" i="21"/>
  <c r="E798" i="5" s="1"/>
  <c r="L98" i="21"/>
  <c r="L798" i="5" s="1"/>
  <c r="D98" i="21"/>
  <c r="D798" i="5" s="1"/>
  <c r="I98" i="21"/>
  <c r="I798" i="5" s="1"/>
  <c r="H98" i="21"/>
  <c r="H798" i="5" s="1"/>
  <c r="A99" i="21"/>
  <c r="A799" i="5" s="1"/>
  <c r="L97" i="19"/>
  <c r="L597" i="5" s="1"/>
  <c r="H97" i="19"/>
  <c r="H597" i="5" s="1"/>
  <c r="D97" i="19"/>
  <c r="D597" i="5" s="1"/>
  <c r="K97" i="19"/>
  <c r="K597" i="5" s="1"/>
  <c r="G97" i="19"/>
  <c r="G597" i="5" s="1"/>
  <c r="C97" i="19"/>
  <c r="C597" i="5" s="1"/>
  <c r="J97" i="19"/>
  <c r="J597" i="5" s="1"/>
  <c r="B97" i="19"/>
  <c r="B597" i="5" s="1"/>
  <c r="I97" i="19"/>
  <c r="I597" i="5" s="1"/>
  <c r="M97" i="19"/>
  <c r="M597" i="5" s="1"/>
  <c r="F97" i="19"/>
  <c r="F597" i="5" s="1"/>
  <c r="E97" i="19"/>
  <c r="E597" i="5" s="1"/>
  <c r="A98" i="19"/>
  <c r="A598" i="5" s="1"/>
  <c r="M96" i="18"/>
  <c r="M496" i="5" s="1"/>
  <c r="I96" i="18"/>
  <c r="I496" i="5" s="1"/>
  <c r="E96" i="18"/>
  <c r="E496" i="5" s="1"/>
  <c r="L96" i="18"/>
  <c r="L496" i="5" s="1"/>
  <c r="H96" i="18"/>
  <c r="H496" i="5" s="1"/>
  <c r="D96" i="18"/>
  <c r="D496" i="5" s="1"/>
  <c r="G96" i="18"/>
  <c r="G496" i="5" s="1"/>
  <c r="F96" i="18"/>
  <c r="F496" i="5" s="1"/>
  <c r="K96" i="18"/>
  <c r="K496" i="5" s="1"/>
  <c r="J96" i="18"/>
  <c r="J496" i="5" s="1"/>
  <c r="C96" i="18"/>
  <c r="C496" i="5" s="1"/>
  <c r="B96" i="18"/>
  <c r="B496" i="5" s="1"/>
  <c r="A97" i="18"/>
  <c r="A497" i="5" s="1"/>
  <c r="K94" i="17"/>
  <c r="K394" i="5" s="1"/>
  <c r="G94" i="17"/>
  <c r="G394" i="5" s="1"/>
  <c r="C94" i="17"/>
  <c r="C394" i="5" s="1"/>
  <c r="J94" i="17"/>
  <c r="J394" i="5" s="1"/>
  <c r="F94" i="17"/>
  <c r="F394" i="5" s="1"/>
  <c r="B94" i="17"/>
  <c r="B394" i="5" s="1"/>
  <c r="I94" i="17"/>
  <c r="I394" i="5" s="1"/>
  <c r="H94" i="17"/>
  <c r="H394" i="5" s="1"/>
  <c r="E94" i="17"/>
  <c r="E394" i="5" s="1"/>
  <c r="D94" i="17"/>
  <c r="D394" i="5" s="1"/>
  <c r="M94" i="17"/>
  <c r="M394" i="5" s="1"/>
  <c r="L94" i="17"/>
  <c r="L394" i="5" s="1"/>
  <c r="A95" i="17"/>
  <c r="A395" i="5" s="1"/>
  <c r="K94" i="16"/>
  <c r="K294" i="5" s="1"/>
  <c r="G94" i="16"/>
  <c r="G294" i="5" s="1"/>
  <c r="C94" i="16"/>
  <c r="C294" i="5" s="1"/>
  <c r="J94" i="16"/>
  <c r="J294" i="5" s="1"/>
  <c r="F94" i="16"/>
  <c r="F294" i="5" s="1"/>
  <c r="B94" i="16"/>
  <c r="B294" i="5" s="1"/>
  <c r="I94" i="16"/>
  <c r="I294" i="5" s="1"/>
  <c r="H94" i="16"/>
  <c r="H294" i="5" s="1"/>
  <c r="E94" i="16"/>
  <c r="E294" i="5" s="1"/>
  <c r="D94" i="16"/>
  <c r="D294" i="5" s="1"/>
  <c r="M94" i="16"/>
  <c r="M294" i="5" s="1"/>
  <c r="L94" i="16"/>
  <c r="L294" i="5" s="1"/>
  <c r="A95" i="16"/>
  <c r="A295" i="5" s="1"/>
  <c r="K98" i="8"/>
  <c r="K198" i="5" s="1"/>
  <c r="G98" i="8"/>
  <c r="G198" i="5" s="1"/>
  <c r="C98" i="8"/>
  <c r="C198" i="5" s="1"/>
  <c r="J98" i="8"/>
  <c r="J198" i="5" s="1"/>
  <c r="F98" i="8"/>
  <c r="F198" i="5" s="1"/>
  <c r="B98" i="8"/>
  <c r="B198" i="5" s="1"/>
  <c r="M98" i="8"/>
  <c r="M198" i="5" s="1"/>
  <c r="E98" i="8"/>
  <c r="E198" i="5" s="1"/>
  <c r="L98" i="8"/>
  <c r="L198" i="5" s="1"/>
  <c r="D98" i="8"/>
  <c r="D198" i="5" s="1"/>
  <c r="I98" i="8"/>
  <c r="I198" i="5" s="1"/>
  <c r="H98" i="8"/>
  <c r="H198" i="5" s="1"/>
  <c r="A99" i="8"/>
  <c r="A199" i="5" s="1"/>
  <c r="M92" i="4"/>
  <c r="M92" i="5" s="1"/>
  <c r="K92" i="4"/>
  <c r="K92" i="5" s="1"/>
  <c r="J92" i="4"/>
  <c r="J92" i="5" s="1"/>
  <c r="I92" i="4"/>
  <c r="I92" i="5" s="1"/>
  <c r="A93" i="4"/>
  <c r="G92" i="4"/>
  <c r="G92" i="5" s="1"/>
  <c r="E92" i="4"/>
  <c r="E92" i="5" s="1"/>
  <c r="C92" i="4"/>
  <c r="C92" i="5" s="1"/>
  <c r="H92" i="4"/>
  <c r="H92" i="5" s="1"/>
  <c r="F92" i="4"/>
  <c r="F92" i="5" s="1"/>
  <c r="D92" i="4"/>
  <c r="D92" i="5" s="1"/>
  <c r="B92" i="4"/>
  <c r="B92" i="5" s="1"/>
  <c r="A696" i="5" l="1"/>
  <c r="I96" i="20"/>
  <c r="I696" i="5" s="1"/>
  <c r="D96" i="20"/>
  <c r="D696" i="5" s="1"/>
  <c r="J96" i="20"/>
  <c r="J696" i="5" s="1"/>
  <c r="E96" i="20"/>
  <c r="E696" i="5" s="1"/>
  <c r="G96" i="20"/>
  <c r="G696" i="5" s="1"/>
  <c r="C96" i="20"/>
  <c r="C696" i="5" s="1"/>
  <c r="L96" i="20"/>
  <c r="L696" i="5" s="1"/>
  <c r="F96" i="20"/>
  <c r="F696" i="5" s="1"/>
  <c r="B96" i="20"/>
  <c r="B696" i="5" s="1"/>
  <c r="M96" i="20"/>
  <c r="M696" i="5" s="1"/>
  <c r="H96" i="20"/>
  <c r="H696" i="5" s="1"/>
  <c r="K96" i="20"/>
  <c r="K696" i="5" s="1"/>
  <c r="A97" i="20"/>
  <c r="L93" i="4"/>
  <c r="L93" i="5" s="1"/>
  <c r="A93" i="5"/>
  <c r="L93" i="23"/>
  <c r="L993" i="5" s="1"/>
  <c r="H93" i="23"/>
  <c r="H993" i="5" s="1"/>
  <c r="D93" i="23"/>
  <c r="D993" i="5" s="1"/>
  <c r="K93" i="23"/>
  <c r="K993" i="5" s="1"/>
  <c r="G93" i="23"/>
  <c r="G993" i="5" s="1"/>
  <c r="C93" i="23"/>
  <c r="C993" i="5" s="1"/>
  <c r="F93" i="23"/>
  <c r="F993" i="5" s="1"/>
  <c r="M93" i="23"/>
  <c r="M993" i="5" s="1"/>
  <c r="E93" i="23"/>
  <c r="E993" i="5" s="1"/>
  <c r="B93" i="23"/>
  <c r="B993" i="5" s="1"/>
  <c r="J93" i="23"/>
  <c r="J993" i="5" s="1"/>
  <c r="I93" i="23"/>
  <c r="I993" i="5" s="1"/>
  <c r="A94" i="23"/>
  <c r="A994" i="5" s="1"/>
  <c r="J95" i="22"/>
  <c r="J895" i="5" s="1"/>
  <c r="F95" i="22"/>
  <c r="F895" i="5" s="1"/>
  <c r="B95" i="22"/>
  <c r="B895" i="5" s="1"/>
  <c r="M95" i="22"/>
  <c r="M895" i="5" s="1"/>
  <c r="I95" i="22"/>
  <c r="I895" i="5" s="1"/>
  <c r="E95" i="22"/>
  <c r="E895" i="5" s="1"/>
  <c r="L95" i="22"/>
  <c r="L895" i="5" s="1"/>
  <c r="D95" i="22"/>
  <c r="D895" i="5" s="1"/>
  <c r="K95" i="22"/>
  <c r="K895" i="5" s="1"/>
  <c r="H95" i="22"/>
  <c r="H895" i="5" s="1"/>
  <c r="G95" i="22"/>
  <c r="G895" i="5" s="1"/>
  <c r="C95" i="22"/>
  <c r="C895" i="5" s="1"/>
  <c r="A96" i="22"/>
  <c r="A896" i="5" s="1"/>
  <c r="J99" i="21"/>
  <c r="J799" i="5" s="1"/>
  <c r="F99" i="21"/>
  <c r="F799" i="5" s="1"/>
  <c r="B99" i="21"/>
  <c r="B799" i="5" s="1"/>
  <c r="M99" i="21"/>
  <c r="M799" i="5" s="1"/>
  <c r="I99" i="21"/>
  <c r="I799" i="5" s="1"/>
  <c r="E99" i="21"/>
  <c r="E799" i="5" s="1"/>
  <c r="H99" i="21"/>
  <c r="H799" i="5" s="1"/>
  <c r="G99" i="21"/>
  <c r="G799" i="5" s="1"/>
  <c r="D99" i="21"/>
  <c r="D799" i="5" s="1"/>
  <c r="C99" i="21"/>
  <c r="C799" i="5" s="1"/>
  <c r="L99" i="21"/>
  <c r="L799" i="5" s="1"/>
  <c r="K99" i="21"/>
  <c r="K799" i="5" s="1"/>
  <c r="A100" i="21"/>
  <c r="A800" i="5" s="1"/>
  <c r="K98" i="19"/>
  <c r="K598" i="5" s="1"/>
  <c r="G98" i="19"/>
  <c r="G598" i="5" s="1"/>
  <c r="C98" i="19"/>
  <c r="C598" i="5" s="1"/>
  <c r="J98" i="19"/>
  <c r="J598" i="5" s="1"/>
  <c r="F98" i="19"/>
  <c r="F598" i="5" s="1"/>
  <c r="B98" i="19"/>
  <c r="B598" i="5" s="1"/>
  <c r="M98" i="19"/>
  <c r="M598" i="5" s="1"/>
  <c r="E98" i="19"/>
  <c r="E598" i="5" s="1"/>
  <c r="L98" i="19"/>
  <c r="L598" i="5" s="1"/>
  <c r="D98" i="19"/>
  <c r="D598" i="5" s="1"/>
  <c r="I98" i="19"/>
  <c r="I598" i="5" s="1"/>
  <c r="H98" i="19"/>
  <c r="H598" i="5" s="1"/>
  <c r="A99" i="19"/>
  <c r="A599" i="5" s="1"/>
  <c r="L97" i="18"/>
  <c r="L497" i="5" s="1"/>
  <c r="H97" i="18"/>
  <c r="H497" i="5" s="1"/>
  <c r="D97" i="18"/>
  <c r="D497" i="5" s="1"/>
  <c r="K97" i="18"/>
  <c r="K497" i="5" s="1"/>
  <c r="G97" i="18"/>
  <c r="G497" i="5" s="1"/>
  <c r="C97" i="18"/>
  <c r="C497" i="5" s="1"/>
  <c r="J97" i="18"/>
  <c r="J497" i="5" s="1"/>
  <c r="B97" i="18"/>
  <c r="B497" i="5" s="1"/>
  <c r="I97" i="18"/>
  <c r="I497" i="5" s="1"/>
  <c r="M97" i="18"/>
  <c r="M497" i="5" s="1"/>
  <c r="F97" i="18"/>
  <c r="F497" i="5" s="1"/>
  <c r="E97" i="18"/>
  <c r="E497" i="5" s="1"/>
  <c r="A98" i="18"/>
  <c r="A498" i="5" s="1"/>
  <c r="J95" i="17"/>
  <c r="J395" i="5" s="1"/>
  <c r="F95" i="17"/>
  <c r="F395" i="5" s="1"/>
  <c r="B95" i="17"/>
  <c r="B395" i="5" s="1"/>
  <c r="M95" i="17"/>
  <c r="M395" i="5" s="1"/>
  <c r="I95" i="17"/>
  <c r="I395" i="5" s="1"/>
  <c r="E95" i="17"/>
  <c r="E395" i="5" s="1"/>
  <c r="L95" i="17"/>
  <c r="L395" i="5" s="1"/>
  <c r="D95" i="17"/>
  <c r="D395" i="5" s="1"/>
  <c r="K95" i="17"/>
  <c r="K395" i="5" s="1"/>
  <c r="C95" i="17"/>
  <c r="C395" i="5" s="1"/>
  <c r="H95" i="17"/>
  <c r="H395" i="5" s="1"/>
  <c r="G95" i="17"/>
  <c r="G395" i="5" s="1"/>
  <c r="A96" i="17"/>
  <c r="A396" i="5" s="1"/>
  <c r="J95" i="16"/>
  <c r="J295" i="5" s="1"/>
  <c r="F95" i="16"/>
  <c r="F295" i="5" s="1"/>
  <c r="B95" i="16"/>
  <c r="B295" i="5" s="1"/>
  <c r="M95" i="16"/>
  <c r="M295" i="5" s="1"/>
  <c r="I95" i="16"/>
  <c r="I295" i="5" s="1"/>
  <c r="E95" i="16"/>
  <c r="E295" i="5" s="1"/>
  <c r="L95" i="16"/>
  <c r="L295" i="5" s="1"/>
  <c r="D95" i="16"/>
  <c r="D295" i="5" s="1"/>
  <c r="K95" i="16"/>
  <c r="K295" i="5" s="1"/>
  <c r="C95" i="16"/>
  <c r="C295" i="5" s="1"/>
  <c r="H95" i="16"/>
  <c r="H295" i="5" s="1"/>
  <c r="G95" i="16"/>
  <c r="G295" i="5" s="1"/>
  <c r="A96" i="16"/>
  <c r="A296" i="5" s="1"/>
  <c r="J99" i="8"/>
  <c r="J199" i="5" s="1"/>
  <c r="F99" i="8"/>
  <c r="F199" i="5" s="1"/>
  <c r="B99" i="8"/>
  <c r="B199" i="5" s="1"/>
  <c r="M99" i="8"/>
  <c r="M199" i="5" s="1"/>
  <c r="I99" i="8"/>
  <c r="I199" i="5" s="1"/>
  <c r="E99" i="8"/>
  <c r="E199" i="5" s="1"/>
  <c r="H99" i="8"/>
  <c r="H199" i="5" s="1"/>
  <c r="G99" i="8"/>
  <c r="G199" i="5" s="1"/>
  <c r="D99" i="8"/>
  <c r="D199" i="5" s="1"/>
  <c r="C99" i="8"/>
  <c r="C199" i="5" s="1"/>
  <c r="L99" i="8"/>
  <c r="L199" i="5" s="1"/>
  <c r="K99" i="8"/>
  <c r="K199" i="5" s="1"/>
  <c r="A100" i="8"/>
  <c r="A200" i="5" s="1"/>
  <c r="M93" i="4"/>
  <c r="M93" i="5" s="1"/>
  <c r="K93" i="4"/>
  <c r="K93" i="5" s="1"/>
  <c r="J93" i="4"/>
  <c r="J93" i="5" s="1"/>
  <c r="I93" i="4"/>
  <c r="I93" i="5" s="1"/>
  <c r="A94" i="4"/>
  <c r="E93" i="4"/>
  <c r="E93" i="5" s="1"/>
  <c r="C93" i="4"/>
  <c r="C93" i="5" s="1"/>
  <c r="F93" i="4"/>
  <c r="F93" i="5" s="1"/>
  <c r="H93" i="4"/>
  <c r="H93" i="5" s="1"/>
  <c r="G93" i="4"/>
  <c r="G93" i="5" s="1"/>
  <c r="D93" i="4"/>
  <c r="D93" i="5" s="1"/>
  <c r="B93" i="4"/>
  <c r="B93" i="5" s="1"/>
  <c r="A697" i="5" l="1"/>
  <c r="H97" i="20"/>
  <c r="H697" i="5" s="1"/>
  <c r="C97" i="20"/>
  <c r="C697" i="5" s="1"/>
  <c r="M97" i="20"/>
  <c r="M697" i="5" s="1"/>
  <c r="D97" i="20"/>
  <c r="D697" i="5" s="1"/>
  <c r="J97" i="20"/>
  <c r="J697" i="5" s="1"/>
  <c r="F97" i="20"/>
  <c r="F697" i="5" s="1"/>
  <c r="K97" i="20"/>
  <c r="K697" i="5" s="1"/>
  <c r="B97" i="20"/>
  <c r="B697" i="5" s="1"/>
  <c r="E97" i="20"/>
  <c r="E697" i="5" s="1"/>
  <c r="L97" i="20"/>
  <c r="L697" i="5" s="1"/>
  <c r="G97" i="20"/>
  <c r="G697" i="5" s="1"/>
  <c r="I97" i="20"/>
  <c r="I697" i="5" s="1"/>
  <c r="A98" i="20"/>
  <c r="L94" i="4"/>
  <c r="L94" i="5" s="1"/>
  <c r="A94" i="5"/>
  <c r="K94" i="23"/>
  <c r="K994" i="5" s="1"/>
  <c r="G94" i="23"/>
  <c r="G994" i="5" s="1"/>
  <c r="C94" i="23"/>
  <c r="C994" i="5" s="1"/>
  <c r="J94" i="23"/>
  <c r="J994" i="5" s="1"/>
  <c r="F94" i="23"/>
  <c r="F994" i="5" s="1"/>
  <c r="B94" i="23"/>
  <c r="B994" i="5" s="1"/>
  <c r="I94" i="23"/>
  <c r="I994" i="5" s="1"/>
  <c r="H94" i="23"/>
  <c r="H994" i="5" s="1"/>
  <c r="E94" i="23"/>
  <c r="E994" i="5" s="1"/>
  <c r="D94" i="23"/>
  <c r="D994" i="5" s="1"/>
  <c r="M94" i="23"/>
  <c r="M994" i="5" s="1"/>
  <c r="L94" i="23"/>
  <c r="L994" i="5" s="1"/>
  <c r="A95" i="23"/>
  <c r="A995" i="5" s="1"/>
  <c r="M96" i="22"/>
  <c r="M896" i="5" s="1"/>
  <c r="I96" i="22"/>
  <c r="I896" i="5" s="1"/>
  <c r="E96" i="22"/>
  <c r="E896" i="5" s="1"/>
  <c r="L96" i="22"/>
  <c r="L896" i="5" s="1"/>
  <c r="H96" i="22"/>
  <c r="H896" i="5" s="1"/>
  <c r="D96" i="22"/>
  <c r="D896" i="5" s="1"/>
  <c r="G96" i="22"/>
  <c r="G896" i="5" s="1"/>
  <c r="J96" i="22"/>
  <c r="J896" i="5" s="1"/>
  <c r="F96" i="22"/>
  <c r="F896" i="5" s="1"/>
  <c r="K96" i="22"/>
  <c r="K896" i="5" s="1"/>
  <c r="C96" i="22"/>
  <c r="C896" i="5" s="1"/>
  <c r="B96" i="22"/>
  <c r="B896" i="5" s="1"/>
  <c r="A97" i="22"/>
  <c r="A897" i="5" s="1"/>
  <c r="M100" i="21"/>
  <c r="M800" i="5" s="1"/>
  <c r="I100" i="21"/>
  <c r="I800" i="5" s="1"/>
  <c r="E100" i="21"/>
  <c r="E800" i="5" s="1"/>
  <c r="L100" i="21"/>
  <c r="L800" i="5" s="1"/>
  <c r="H100" i="21"/>
  <c r="H800" i="5" s="1"/>
  <c r="D100" i="21"/>
  <c r="D800" i="5" s="1"/>
  <c r="K100" i="21"/>
  <c r="K800" i="5" s="1"/>
  <c r="C100" i="21"/>
  <c r="C800" i="5" s="1"/>
  <c r="J100" i="21"/>
  <c r="J800" i="5" s="1"/>
  <c r="B100" i="21"/>
  <c r="B800" i="5" s="1"/>
  <c r="G100" i="21"/>
  <c r="G800" i="5" s="1"/>
  <c r="F100" i="21"/>
  <c r="F800" i="5" s="1"/>
  <c r="J99" i="19"/>
  <c r="J599" i="5" s="1"/>
  <c r="F99" i="19"/>
  <c r="F599" i="5" s="1"/>
  <c r="B99" i="19"/>
  <c r="B599" i="5" s="1"/>
  <c r="M99" i="19"/>
  <c r="M599" i="5" s="1"/>
  <c r="I99" i="19"/>
  <c r="I599" i="5" s="1"/>
  <c r="E99" i="19"/>
  <c r="E599" i="5" s="1"/>
  <c r="H99" i="19"/>
  <c r="H599" i="5" s="1"/>
  <c r="G99" i="19"/>
  <c r="G599" i="5" s="1"/>
  <c r="D99" i="19"/>
  <c r="D599" i="5" s="1"/>
  <c r="C99" i="19"/>
  <c r="C599" i="5" s="1"/>
  <c r="L99" i="19"/>
  <c r="L599" i="5" s="1"/>
  <c r="K99" i="19"/>
  <c r="K599" i="5" s="1"/>
  <c r="A100" i="19"/>
  <c r="A600" i="5" s="1"/>
  <c r="K98" i="18"/>
  <c r="K498" i="5" s="1"/>
  <c r="G98" i="18"/>
  <c r="G498" i="5" s="1"/>
  <c r="C98" i="18"/>
  <c r="C498" i="5" s="1"/>
  <c r="J98" i="18"/>
  <c r="J498" i="5" s="1"/>
  <c r="F98" i="18"/>
  <c r="F498" i="5" s="1"/>
  <c r="B98" i="18"/>
  <c r="B498" i="5" s="1"/>
  <c r="M98" i="18"/>
  <c r="M498" i="5" s="1"/>
  <c r="E98" i="18"/>
  <c r="E498" i="5" s="1"/>
  <c r="L98" i="18"/>
  <c r="L498" i="5" s="1"/>
  <c r="D98" i="18"/>
  <c r="D498" i="5" s="1"/>
  <c r="I98" i="18"/>
  <c r="I498" i="5" s="1"/>
  <c r="H98" i="18"/>
  <c r="H498" i="5" s="1"/>
  <c r="A99" i="18"/>
  <c r="A499" i="5" s="1"/>
  <c r="M96" i="17"/>
  <c r="M396" i="5" s="1"/>
  <c r="I96" i="17"/>
  <c r="I396" i="5" s="1"/>
  <c r="E96" i="17"/>
  <c r="E396" i="5" s="1"/>
  <c r="L96" i="17"/>
  <c r="L396" i="5" s="1"/>
  <c r="H96" i="17"/>
  <c r="H396" i="5" s="1"/>
  <c r="D96" i="17"/>
  <c r="D396" i="5" s="1"/>
  <c r="G96" i="17"/>
  <c r="G396" i="5" s="1"/>
  <c r="F96" i="17"/>
  <c r="F396" i="5" s="1"/>
  <c r="K96" i="17"/>
  <c r="K396" i="5" s="1"/>
  <c r="J96" i="17"/>
  <c r="J396" i="5" s="1"/>
  <c r="C96" i="17"/>
  <c r="C396" i="5" s="1"/>
  <c r="B96" i="17"/>
  <c r="B396" i="5" s="1"/>
  <c r="A97" i="17"/>
  <c r="A397" i="5" s="1"/>
  <c r="M96" i="16"/>
  <c r="M296" i="5" s="1"/>
  <c r="I96" i="16"/>
  <c r="I296" i="5" s="1"/>
  <c r="E96" i="16"/>
  <c r="E296" i="5" s="1"/>
  <c r="L96" i="16"/>
  <c r="L296" i="5" s="1"/>
  <c r="H96" i="16"/>
  <c r="H296" i="5" s="1"/>
  <c r="D96" i="16"/>
  <c r="D296" i="5" s="1"/>
  <c r="G96" i="16"/>
  <c r="G296" i="5" s="1"/>
  <c r="F96" i="16"/>
  <c r="F296" i="5" s="1"/>
  <c r="K96" i="16"/>
  <c r="K296" i="5" s="1"/>
  <c r="J96" i="16"/>
  <c r="J296" i="5" s="1"/>
  <c r="C96" i="16"/>
  <c r="C296" i="5" s="1"/>
  <c r="B96" i="16"/>
  <c r="B296" i="5" s="1"/>
  <c r="A97" i="16"/>
  <c r="A297" i="5" s="1"/>
  <c r="M100" i="8"/>
  <c r="M200" i="5" s="1"/>
  <c r="I100" i="8"/>
  <c r="I200" i="5" s="1"/>
  <c r="E100" i="8"/>
  <c r="E200" i="5" s="1"/>
  <c r="L100" i="8"/>
  <c r="L200" i="5" s="1"/>
  <c r="H100" i="8"/>
  <c r="H200" i="5" s="1"/>
  <c r="D100" i="8"/>
  <c r="D200" i="5" s="1"/>
  <c r="K100" i="8"/>
  <c r="K200" i="5" s="1"/>
  <c r="C100" i="8"/>
  <c r="C200" i="5" s="1"/>
  <c r="J100" i="8"/>
  <c r="J200" i="5" s="1"/>
  <c r="B100" i="8"/>
  <c r="B200" i="5" s="1"/>
  <c r="G100" i="8"/>
  <c r="G200" i="5" s="1"/>
  <c r="F100" i="8"/>
  <c r="F200" i="5" s="1"/>
  <c r="M94" i="4"/>
  <c r="M94" i="5" s="1"/>
  <c r="J94" i="4"/>
  <c r="J94" i="5" s="1"/>
  <c r="K94" i="4"/>
  <c r="K94" i="5" s="1"/>
  <c r="I94" i="4"/>
  <c r="I94" i="5" s="1"/>
  <c r="A95" i="4"/>
  <c r="H94" i="4"/>
  <c r="H94" i="5" s="1"/>
  <c r="E94" i="4"/>
  <c r="E94" i="5" s="1"/>
  <c r="D94" i="4"/>
  <c r="D94" i="5" s="1"/>
  <c r="C94" i="4"/>
  <c r="C94" i="5" s="1"/>
  <c r="F94" i="4"/>
  <c r="F94" i="5" s="1"/>
  <c r="G94" i="4"/>
  <c r="G94" i="5" s="1"/>
  <c r="B94" i="4"/>
  <c r="B94" i="5" s="1"/>
  <c r="A698" i="5" l="1"/>
  <c r="G98" i="20"/>
  <c r="G698" i="5" s="1"/>
  <c r="B98" i="20"/>
  <c r="B698" i="5" s="1"/>
  <c r="D98" i="20"/>
  <c r="D698" i="5" s="1"/>
  <c r="C98" i="20"/>
  <c r="C698" i="5" s="1"/>
  <c r="M98" i="20"/>
  <c r="M698" i="5" s="1"/>
  <c r="I98" i="20"/>
  <c r="I698" i="5" s="1"/>
  <c r="J98" i="20"/>
  <c r="J698" i="5" s="1"/>
  <c r="E98" i="20"/>
  <c r="E698" i="5" s="1"/>
  <c r="H98" i="20"/>
  <c r="H698" i="5" s="1"/>
  <c r="K98" i="20"/>
  <c r="K698" i="5" s="1"/>
  <c r="F98" i="20"/>
  <c r="F698" i="5" s="1"/>
  <c r="L98" i="20"/>
  <c r="L698" i="5" s="1"/>
  <c r="A99" i="20"/>
  <c r="L95" i="4"/>
  <c r="L95" i="5" s="1"/>
  <c r="A95" i="5"/>
  <c r="J95" i="23"/>
  <c r="J995" i="5" s="1"/>
  <c r="F95" i="23"/>
  <c r="F995" i="5" s="1"/>
  <c r="B95" i="23"/>
  <c r="B995" i="5" s="1"/>
  <c r="M95" i="23"/>
  <c r="M995" i="5" s="1"/>
  <c r="I95" i="23"/>
  <c r="I995" i="5" s="1"/>
  <c r="E95" i="23"/>
  <c r="E995" i="5" s="1"/>
  <c r="L95" i="23"/>
  <c r="L995" i="5" s="1"/>
  <c r="D95" i="23"/>
  <c r="D995" i="5" s="1"/>
  <c r="K95" i="23"/>
  <c r="K995" i="5" s="1"/>
  <c r="C95" i="23"/>
  <c r="C995" i="5" s="1"/>
  <c r="H95" i="23"/>
  <c r="H995" i="5" s="1"/>
  <c r="G95" i="23"/>
  <c r="G995" i="5" s="1"/>
  <c r="A96" i="23"/>
  <c r="A996" i="5" s="1"/>
  <c r="L97" i="22"/>
  <c r="L897" i="5" s="1"/>
  <c r="H97" i="22"/>
  <c r="H897" i="5" s="1"/>
  <c r="D97" i="22"/>
  <c r="D897" i="5" s="1"/>
  <c r="K97" i="22"/>
  <c r="K897" i="5" s="1"/>
  <c r="G97" i="22"/>
  <c r="G897" i="5" s="1"/>
  <c r="C97" i="22"/>
  <c r="C897" i="5" s="1"/>
  <c r="J97" i="22"/>
  <c r="J897" i="5" s="1"/>
  <c r="B97" i="22"/>
  <c r="B897" i="5" s="1"/>
  <c r="F97" i="22"/>
  <c r="F897" i="5" s="1"/>
  <c r="E97" i="22"/>
  <c r="E897" i="5" s="1"/>
  <c r="M97" i="22"/>
  <c r="M897" i="5" s="1"/>
  <c r="I97" i="22"/>
  <c r="I897" i="5" s="1"/>
  <c r="A98" i="22"/>
  <c r="A898" i="5" s="1"/>
  <c r="M100" i="19"/>
  <c r="M600" i="5" s="1"/>
  <c r="I100" i="19"/>
  <c r="I600" i="5" s="1"/>
  <c r="E100" i="19"/>
  <c r="E600" i="5" s="1"/>
  <c r="L100" i="19"/>
  <c r="L600" i="5" s="1"/>
  <c r="H100" i="19"/>
  <c r="H600" i="5" s="1"/>
  <c r="D100" i="19"/>
  <c r="D600" i="5" s="1"/>
  <c r="K100" i="19"/>
  <c r="K600" i="5" s="1"/>
  <c r="C100" i="19"/>
  <c r="C600" i="5" s="1"/>
  <c r="J100" i="19"/>
  <c r="J600" i="5" s="1"/>
  <c r="B100" i="19"/>
  <c r="B600" i="5" s="1"/>
  <c r="G100" i="19"/>
  <c r="G600" i="5" s="1"/>
  <c r="F100" i="19"/>
  <c r="F600" i="5" s="1"/>
  <c r="J99" i="18"/>
  <c r="J499" i="5" s="1"/>
  <c r="F99" i="18"/>
  <c r="F499" i="5" s="1"/>
  <c r="B99" i="18"/>
  <c r="B499" i="5" s="1"/>
  <c r="M99" i="18"/>
  <c r="M499" i="5" s="1"/>
  <c r="I99" i="18"/>
  <c r="I499" i="5" s="1"/>
  <c r="E99" i="18"/>
  <c r="E499" i="5" s="1"/>
  <c r="H99" i="18"/>
  <c r="H499" i="5" s="1"/>
  <c r="G99" i="18"/>
  <c r="G499" i="5" s="1"/>
  <c r="D99" i="18"/>
  <c r="D499" i="5" s="1"/>
  <c r="C99" i="18"/>
  <c r="C499" i="5" s="1"/>
  <c r="L99" i="18"/>
  <c r="L499" i="5" s="1"/>
  <c r="K99" i="18"/>
  <c r="K499" i="5" s="1"/>
  <c r="A100" i="18"/>
  <c r="A500" i="5" s="1"/>
  <c r="L97" i="17"/>
  <c r="L397" i="5" s="1"/>
  <c r="H97" i="17"/>
  <c r="H397" i="5" s="1"/>
  <c r="D97" i="17"/>
  <c r="D397" i="5" s="1"/>
  <c r="K97" i="17"/>
  <c r="K397" i="5" s="1"/>
  <c r="G97" i="17"/>
  <c r="G397" i="5" s="1"/>
  <c r="C97" i="17"/>
  <c r="C397" i="5" s="1"/>
  <c r="J97" i="17"/>
  <c r="J397" i="5" s="1"/>
  <c r="B97" i="17"/>
  <c r="B397" i="5" s="1"/>
  <c r="I97" i="17"/>
  <c r="I397" i="5" s="1"/>
  <c r="M97" i="17"/>
  <c r="M397" i="5" s="1"/>
  <c r="F97" i="17"/>
  <c r="F397" i="5" s="1"/>
  <c r="E97" i="17"/>
  <c r="E397" i="5" s="1"/>
  <c r="A98" i="17"/>
  <c r="A398" i="5" s="1"/>
  <c r="L97" i="16"/>
  <c r="L297" i="5" s="1"/>
  <c r="H97" i="16"/>
  <c r="H297" i="5" s="1"/>
  <c r="D97" i="16"/>
  <c r="D297" i="5" s="1"/>
  <c r="K97" i="16"/>
  <c r="K297" i="5" s="1"/>
  <c r="G97" i="16"/>
  <c r="G297" i="5" s="1"/>
  <c r="C97" i="16"/>
  <c r="C297" i="5" s="1"/>
  <c r="J97" i="16"/>
  <c r="J297" i="5" s="1"/>
  <c r="B97" i="16"/>
  <c r="B297" i="5" s="1"/>
  <c r="I97" i="16"/>
  <c r="I297" i="5" s="1"/>
  <c r="M97" i="16"/>
  <c r="M297" i="5" s="1"/>
  <c r="F97" i="16"/>
  <c r="F297" i="5" s="1"/>
  <c r="E97" i="16"/>
  <c r="E297" i="5" s="1"/>
  <c r="A98" i="16"/>
  <c r="A298" i="5" s="1"/>
  <c r="K95" i="4"/>
  <c r="K95" i="5" s="1"/>
  <c r="J95" i="4"/>
  <c r="J95" i="5" s="1"/>
  <c r="M95" i="4"/>
  <c r="M95" i="5" s="1"/>
  <c r="I95" i="4"/>
  <c r="I95" i="5" s="1"/>
  <c r="A96" i="4"/>
  <c r="F95" i="4"/>
  <c r="F95" i="5" s="1"/>
  <c r="H95" i="4"/>
  <c r="H95" i="5" s="1"/>
  <c r="G95" i="4"/>
  <c r="G95" i="5" s="1"/>
  <c r="D95" i="4"/>
  <c r="D95" i="5" s="1"/>
  <c r="C95" i="4"/>
  <c r="C95" i="5" s="1"/>
  <c r="E95" i="4"/>
  <c r="E95" i="5" s="1"/>
  <c r="B95" i="4"/>
  <c r="B95" i="5" s="1"/>
  <c r="A699" i="5" l="1"/>
  <c r="B99" i="20"/>
  <c r="B699" i="5" s="1"/>
  <c r="H99" i="20"/>
  <c r="H699" i="5" s="1"/>
  <c r="L99" i="20"/>
  <c r="L699" i="5" s="1"/>
  <c r="M99" i="20"/>
  <c r="M699" i="5" s="1"/>
  <c r="G99" i="20"/>
  <c r="G699" i="5" s="1"/>
  <c r="K99" i="20"/>
  <c r="K699" i="5" s="1"/>
  <c r="E99" i="20"/>
  <c r="E699" i="5" s="1"/>
  <c r="J99" i="20"/>
  <c r="J699" i="5" s="1"/>
  <c r="I99" i="20"/>
  <c r="I699" i="5" s="1"/>
  <c r="D99" i="20"/>
  <c r="D699" i="5" s="1"/>
  <c r="A100" i="20"/>
  <c r="F99" i="20"/>
  <c r="F699" i="5" s="1"/>
  <c r="C99" i="20"/>
  <c r="C699" i="5" s="1"/>
  <c r="L96" i="4"/>
  <c r="L96" i="5" s="1"/>
  <c r="A96" i="5"/>
  <c r="M96" i="23"/>
  <c r="M996" i="5" s="1"/>
  <c r="I96" i="23"/>
  <c r="I996" i="5" s="1"/>
  <c r="E96" i="23"/>
  <c r="E996" i="5" s="1"/>
  <c r="L96" i="23"/>
  <c r="L996" i="5" s="1"/>
  <c r="H96" i="23"/>
  <c r="H996" i="5" s="1"/>
  <c r="D96" i="23"/>
  <c r="D996" i="5" s="1"/>
  <c r="G96" i="23"/>
  <c r="G996" i="5" s="1"/>
  <c r="F96" i="23"/>
  <c r="F996" i="5" s="1"/>
  <c r="K96" i="23"/>
  <c r="K996" i="5" s="1"/>
  <c r="J96" i="23"/>
  <c r="J996" i="5" s="1"/>
  <c r="C96" i="23"/>
  <c r="C996" i="5" s="1"/>
  <c r="B96" i="23"/>
  <c r="B996" i="5" s="1"/>
  <c r="A97" i="23"/>
  <c r="A997" i="5" s="1"/>
  <c r="K98" i="22"/>
  <c r="K898" i="5" s="1"/>
  <c r="G98" i="22"/>
  <c r="G898" i="5" s="1"/>
  <c r="C98" i="22"/>
  <c r="C898" i="5" s="1"/>
  <c r="J98" i="22"/>
  <c r="J898" i="5" s="1"/>
  <c r="F98" i="22"/>
  <c r="F898" i="5" s="1"/>
  <c r="B98" i="22"/>
  <c r="B898" i="5" s="1"/>
  <c r="M98" i="22"/>
  <c r="M898" i="5" s="1"/>
  <c r="E98" i="22"/>
  <c r="E898" i="5" s="1"/>
  <c r="D98" i="22"/>
  <c r="D898" i="5" s="1"/>
  <c r="L98" i="22"/>
  <c r="L898" i="5" s="1"/>
  <c r="I98" i="22"/>
  <c r="I898" i="5" s="1"/>
  <c r="H98" i="22"/>
  <c r="H898" i="5" s="1"/>
  <c r="A99" i="22"/>
  <c r="A899" i="5" s="1"/>
  <c r="M100" i="18"/>
  <c r="M500" i="5" s="1"/>
  <c r="I100" i="18"/>
  <c r="I500" i="5" s="1"/>
  <c r="E100" i="18"/>
  <c r="E500" i="5" s="1"/>
  <c r="L100" i="18"/>
  <c r="L500" i="5" s="1"/>
  <c r="H100" i="18"/>
  <c r="H500" i="5" s="1"/>
  <c r="D100" i="18"/>
  <c r="D500" i="5" s="1"/>
  <c r="K100" i="18"/>
  <c r="K500" i="5" s="1"/>
  <c r="C100" i="18"/>
  <c r="C500" i="5" s="1"/>
  <c r="J100" i="18"/>
  <c r="J500" i="5" s="1"/>
  <c r="B100" i="18"/>
  <c r="B500" i="5" s="1"/>
  <c r="G100" i="18"/>
  <c r="G500" i="5" s="1"/>
  <c r="F100" i="18"/>
  <c r="F500" i="5" s="1"/>
  <c r="K98" i="17"/>
  <c r="K398" i="5" s="1"/>
  <c r="G98" i="17"/>
  <c r="G398" i="5" s="1"/>
  <c r="C98" i="17"/>
  <c r="C398" i="5" s="1"/>
  <c r="J98" i="17"/>
  <c r="J398" i="5" s="1"/>
  <c r="F98" i="17"/>
  <c r="F398" i="5" s="1"/>
  <c r="B98" i="17"/>
  <c r="B398" i="5" s="1"/>
  <c r="M98" i="17"/>
  <c r="M398" i="5" s="1"/>
  <c r="E98" i="17"/>
  <c r="E398" i="5" s="1"/>
  <c r="L98" i="17"/>
  <c r="L398" i="5" s="1"/>
  <c r="D98" i="17"/>
  <c r="D398" i="5" s="1"/>
  <c r="I98" i="17"/>
  <c r="I398" i="5" s="1"/>
  <c r="H98" i="17"/>
  <c r="H398" i="5" s="1"/>
  <c r="A99" i="17"/>
  <c r="A399" i="5" s="1"/>
  <c r="K98" i="16"/>
  <c r="K298" i="5" s="1"/>
  <c r="G98" i="16"/>
  <c r="G298" i="5" s="1"/>
  <c r="C98" i="16"/>
  <c r="C298" i="5" s="1"/>
  <c r="J98" i="16"/>
  <c r="J298" i="5" s="1"/>
  <c r="F98" i="16"/>
  <c r="F298" i="5" s="1"/>
  <c r="B98" i="16"/>
  <c r="B298" i="5" s="1"/>
  <c r="M98" i="16"/>
  <c r="M298" i="5" s="1"/>
  <c r="E98" i="16"/>
  <c r="E298" i="5" s="1"/>
  <c r="L98" i="16"/>
  <c r="L298" i="5" s="1"/>
  <c r="D98" i="16"/>
  <c r="D298" i="5" s="1"/>
  <c r="I98" i="16"/>
  <c r="I298" i="5" s="1"/>
  <c r="H98" i="16"/>
  <c r="H298" i="5" s="1"/>
  <c r="A99" i="16"/>
  <c r="A299" i="5" s="1"/>
  <c r="M96" i="4"/>
  <c r="M96" i="5" s="1"/>
  <c r="K96" i="4"/>
  <c r="K96" i="5" s="1"/>
  <c r="J96" i="4"/>
  <c r="J96" i="5" s="1"/>
  <c r="I96" i="4"/>
  <c r="I96" i="5" s="1"/>
  <c r="A97" i="4"/>
  <c r="G96" i="4"/>
  <c r="G96" i="5" s="1"/>
  <c r="H96" i="4"/>
  <c r="H96" i="5" s="1"/>
  <c r="D96" i="4"/>
  <c r="D96" i="5" s="1"/>
  <c r="E96" i="4"/>
  <c r="E96" i="5" s="1"/>
  <c r="C96" i="4"/>
  <c r="C96" i="5" s="1"/>
  <c r="B96" i="4"/>
  <c r="B96" i="5" s="1"/>
  <c r="F96" i="4"/>
  <c r="F96" i="5" s="1"/>
  <c r="A700" i="5" l="1"/>
  <c r="E100" i="20"/>
  <c r="E700" i="5" s="1"/>
  <c r="K100" i="20"/>
  <c r="K700" i="5" s="1"/>
  <c r="G100" i="20"/>
  <c r="G700" i="5" s="1"/>
  <c r="L100" i="20"/>
  <c r="L700" i="5" s="1"/>
  <c r="C100" i="20"/>
  <c r="C700" i="5" s="1"/>
  <c r="F100" i="20"/>
  <c r="F700" i="5" s="1"/>
  <c r="M100" i="20"/>
  <c r="M700" i="5" s="1"/>
  <c r="H100" i="20"/>
  <c r="H700" i="5" s="1"/>
  <c r="J100" i="20"/>
  <c r="J700" i="5" s="1"/>
  <c r="I100" i="20"/>
  <c r="I700" i="5" s="1"/>
  <c r="D100" i="20"/>
  <c r="D700" i="5" s="1"/>
  <c r="B100" i="20"/>
  <c r="B700" i="5" s="1"/>
  <c r="L97" i="4"/>
  <c r="L97" i="5" s="1"/>
  <c r="A97" i="5"/>
  <c r="L97" i="23"/>
  <c r="L997" i="5" s="1"/>
  <c r="H97" i="23"/>
  <c r="H997" i="5" s="1"/>
  <c r="D97" i="23"/>
  <c r="D997" i="5" s="1"/>
  <c r="K97" i="23"/>
  <c r="K997" i="5" s="1"/>
  <c r="G97" i="23"/>
  <c r="G997" i="5" s="1"/>
  <c r="C97" i="23"/>
  <c r="C997" i="5" s="1"/>
  <c r="J97" i="23"/>
  <c r="J997" i="5" s="1"/>
  <c r="B97" i="23"/>
  <c r="B997" i="5" s="1"/>
  <c r="I97" i="23"/>
  <c r="I997" i="5" s="1"/>
  <c r="M97" i="23"/>
  <c r="M997" i="5" s="1"/>
  <c r="F97" i="23"/>
  <c r="F997" i="5" s="1"/>
  <c r="E97" i="23"/>
  <c r="E997" i="5" s="1"/>
  <c r="A98" i="23"/>
  <c r="A998" i="5" s="1"/>
  <c r="J99" i="22"/>
  <c r="J899" i="5" s="1"/>
  <c r="F99" i="22"/>
  <c r="F899" i="5" s="1"/>
  <c r="B99" i="22"/>
  <c r="B899" i="5" s="1"/>
  <c r="M99" i="22"/>
  <c r="M899" i="5" s="1"/>
  <c r="I99" i="22"/>
  <c r="I899" i="5" s="1"/>
  <c r="E99" i="22"/>
  <c r="E899" i="5" s="1"/>
  <c r="H99" i="22"/>
  <c r="H899" i="5" s="1"/>
  <c r="L99" i="22"/>
  <c r="L899" i="5" s="1"/>
  <c r="C99" i="22"/>
  <c r="C899" i="5" s="1"/>
  <c r="K99" i="22"/>
  <c r="K899" i="5" s="1"/>
  <c r="G99" i="22"/>
  <c r="G899" i="5" s="1"/>
  <c r="D99" i="22"/>
  <c r="D899" i="5" s="1"/>
  <c r="A100" i="22"/>
  <c r="A900" i="5" s="1"/>
  <c r="J99" i="17"/>
  <c r="J399" i="5" s="1"/>
  <c r="F99" i="17"/>
  <c r="F399" i="5" s="1"/>
  <c r="B99" i="17"/>
  <c r="B399" i="5" s="1"/>
  <c r="M99" i="17"/>
  <c r="M399" i="5" s="1"/>
  <c r="I99" i="17"/>
  <c r="I399" i="5" s="1"/>
  <c r="E99" i="17"/>
  <c r="E399" i="5" s="1"/>
  <c r="H99" i="17"/>
  <c r="H399" i="5" s="1"/>
  <c r="G99" i="17"/>
  <c r="G399" i="5" s="1"/>
  <c r="D99" i="17"/>
  <c r="D399" i="5" s="1"/>
  <c r="C99" i="17"/>
  <c r="C399" i="5" s="1"/>
  <c r="L99" i="17"/>
  <c r="L399" i="5" s="1"/>
  <c r="K99" i="17"/>
  <c r="K399" i="5" s="1"/>
  <c r="A100" i="17"/>
  <c r="A400" i="5" s="1"/>
  <c r="J99" i="16"/>
  <c r="J299" i="5" s="1"/>
  <c r="F99" i="16"/>
  <c r="F299" i="5" s="1"/>
  <c r="B99" i="16"/>
  <c r="B299" i="5" s="1"/>
  <c r="M99" i="16"/>
  <c r="M299" i="5" s="1"/>
  <c r="I99" i="16"/>
  <c r="I299" i="5" s="1"/>
  <c r="E99" i="16"/>
  <c r="E299" i="5" s="1"/>
  <c r="H99" i="16"/>
  <c r="H299" i="5" s="1"/>
  <c r="G99" i="16"/>
  <c r="G299" i="5" s="1"/>
  <c r="D99" i="16"/>
  <c r="D299" i="5" s="1"/>
  <c r="C99" i="16"/>
  <c r="C299" i="5" s="1"/>
  <c r="L99" i="16"/>
  <c r="L299" i="5" s="1"/>
  <c r="K99" i="16"/>
  <c r="K299" i="5" s="1"/>
  <c r="A100" i="16"/>
  <c r="A300" i="5" s="1"/>
  <c r="K97" i="4"/>
  <c r="K97" i="5" s="1"/>
  <c r="J97" i="4"/>
  <c r="J97" i="5" s="1"/>
  <c r="M97" i="4"/>
  <c r="M97" i="5" s="1"/>
  <c r="I97" i="4"/>
  <c r="I97" i="5" s="1"/>
  <c r="A98" i="4"/>
  <c r="E97" i="4"/>
  <c r="E97" i="5" s="1"/>
  <c r="F97" i="4"/>
  <c r="F97" i="5" s="1"/>
  <c r="H97" i="4"/>
  <c r="H97" i="5" s="1"/>
  <c r="G97" i="4"/>
  <c r="G97" i="5" s="1"/>
  <c r="D97" i="4"/>
  <c r="D97" i="5" s="1"/>
  <c r="C97" i="4"/>
  <c r="C97" i="5" s="1"/>
  <c r="B97" i="4"/>
  <c r="B97" i="5" s="1"/>
  <c r="L98" i="4" l="1"/>
  <c r="L98" i="5" s="1"/>
  <c r="A98" i="5"/>
  <c r="K98" i="23"/>
  <c r="K998" i="5" s="1"/>
  <c r="G98" i="23"/>
  <c r="G998" i="5" s="1"/>
  <c r="C98" i="23"/>
  <c r="C998" i="5" s="1"/>
  <c r="J98" i="23"/>
  <c r="J998" i="5" s="1"/>
  <c r="F98" i="23"/>
  <c r="F998" i="5" s="1"/>
  <c r="B98" i="23"/>
  <c r="B998" i="5" s="1"/>
  <c r="M98" i="23"/>
  <c r="M998" i="5" s="1"/>
  <c r="E98" i="23"/>
  <c r="E998" i="5" s="1"/>
  <c r="L98" i="23"/>
  <c r="L998" i="5" s="1"/>
  <c r="D98" i="23"/>
  <c r="D998" i="5" s="1"/>
  <c r="I98" i="23"/>
  <c r="I998" i="5" s="1"/>
  <c r="H98" i="23"/>
  <c r="H998" i="5" s="1"/>
  <c r="A99" i="23"/>
  <c r="A999" i="5" s="1"/>
  <c r="M100" i="22"/>
  <c r="M900" i="5" s="1"/>
  <c r="I100" i="22"/>
  <c r="I900" i="5" s="1"/>
  <c r="E100" i="22"/>
  <c r="E900" i="5" s="1"/>
  <c r="L100" i="22"/>
  <c r="L900" i="5" s="1"/>
  <c r="H100" i="22"/>
  <c r="H900" i="5" s="1"/>
  <c r="D100" i="22"/>
  <c r="D900" i="5" s="1"/>
  <c r="K100" i="22"/>
  <c r="K900" i="5" s="1"/>
  <c r="C100" i="22"/>
  <c r="C900" i="5" s="1"/>
  <c r="J100" i="22"/>
  <c r="J900" i="5" s="1"/>
  <c r="G100" i="22"/>
  <c r="G900" i="5" s="1"/>
  <c r="F100" i="22"/>
  <c r="F900" i="5" s="1"/>
  <c r="B100" i="22"/>
  <c r="B900" i="5" s="1"/>
  <c r="M100" i="17"/>
  <c r="M400" i="5" s="1"/>
  <c r="I100" i="17"/>
  <c r="I400" i="5" s="1"/>
  <c r="E100" i="17"/>
  <c r="E400" i="5" s="1"/>
  <c r="L100" i="17"/>
  <c r="L400" i="5" s="1"/>
  <c r="H100" i="17"/>
  <c r="H400" i="5" s="1"/>
  <c r="D100" i="17"/>
  <c r="D400" i="5" s="1"/>
  <c r="K100" i="17"/>
  <c r="K400" i="5" s="1"/>
  <c r="C100" i="17"/>
  <c r="C400" i="5" s="1"/>
  <c r="J100" i="17"/>
  <c r="J400" i="5" s="1"/>
  <c r="B100" i="17"/>
  <c r="B400" i="5" s="1"/>
  <c r="G100" i="17"/>
  <c r="G400" i="5" s="1"/>
  <c r="F100" i="17"/>
  <c r="F400" i="5" s="1"/>
  <c r="M100" i="16"/>
  <c r="M300" i="5" s="1"/>
  <c r="I100" i="16"/>
  <c r="I300" i="5" s="1"/>
  <c r="E100" i="16"/>
  <c r="E300" i="5" s="1"/>
  <c r="L100" i="16"/>
  <c r="L300" i="5" s="1"/>
  <c r="H100" i="16"/>
  <c r="H300" i="5" s="1"/>
  <c r="D100" i="16"/>
  <c r="D300" i="5" s="1"/>
  <c r="K100" i="16"/>
  <c r="K300" i="5" s="1"/>
  <c r="C100" i="16"/>
  <c r="C300" i="5" s="1"/>
  <c r="J100" i="16"/>
  <c r="J300" i="5" s="1"/>
  <c r="B100" i="16"/>
  <c r="B300" i="5" s="1"/>
  <c r="G100" i="16"/>
  <c r="G300" i="5" s="1"/>
  <c r="F100" i="16"/>
  <c r="F300" i="5" s="1"/>
  <c r="M98" i="4"/>
  <c r="M98" i="5" s="1"/>
  <c r="K98" i="4"/>
  <c r="K98" i="5" s="1"/>
  <c r="J98" i="4"/>
  <c r="J98" i="5" s="1"/>
  <c r="I98" i="4"/>
  <c r="I98" i="5" s="1"/>
  <c r="A99" i="4"/>
  <c r="H98" i="4"/>
  <c r="H98" i="5" s="1"/>
  <c r="E98" i="4"/>
  <c r="E98" i="5" s="1"/>
  <c r="D98" i="4"/>
  <c r="D98" i="5" s="1"/>
  <c r="C98" i="4"/>
  <c r="C98" i="5" s="1"/>
  <c r="F98" i="4"/>
  <c r="F98" i="5" s="1"/>
  <c r="B98" i="4"/>
  <c r="B98" i="5" s="1"/>
  <c r="G98" i="4"/>
  <c r="G98" i="5" s="1"/>
  <c r="L99" i="4" l="1"/>
  <c r="L99" i="5" s="1"/>
  <c r="A99" i="5"/>
  <c r="J99" i="23"/>
  <c r="J999" i="5" s="1"/>
  <c r="F99" i="23"/>
  <c r="F999" i="5" s="1"/>
  <c r="B99" i="23"/>
  <c r="B999" i="5" s="1"/>
  <c r="M99" i="23"/>
  <c r="M999" i="5" s="1"/>
  <c r="I99" i="23"/>
  <c r="I999" i="5" s="1"/>
  <c r="E99" i="23"/>
  <c r="E999" i="5" s="1"/>
  <c r="H99" i="23"/>
  <c r="H999" i="5" s="1"/>
  <c r="G99" i="23"/>
  <c r="G999" i="5" s="1"/>
  <c r="D99" i="23"/>
  <c r="D999" i="5" s="1"/>
  <c r="C99" i="23"/>
  <c r="C999" i="5" s="1"/>
  <c r="L99" i="23"/>
  <c r="L999" i="5" s="1"/>
  <c r="K99" i="23"/>
  <c r="K999" i="5" s="1"/>
  <c r="A100" i="23"/>
  <c r="A1000" i="5" s="1"/>
  <c r="K99" i="4"/>
  <c r="K99" i="5" s="1"/>
  <c r="J99" i="4"/>
  <c r="J99" i="5" s="1"/>
  <c r="M99" i="4"/>
  <c r="M99" i="5" s="1"/>
  <c r="I99" i="4"/>
  <c r="I99" i="5" s="1"/>
  <c r="A100" i="4"/>
  <c r="F99" i="4"/>
  <c r="F99" i="5" s="1"/>
  <c r="H99" i="4"/>
  <c r="H99" i="5" s="1"/>
  <c r="G99" i="4"/>
  <c r="G99" i="5" s="1"/>
  <c r="D99" i="4"/>
  <c r="D99" i="5" s="1"/>
  <c r="C99" i="4"/>
  <c r="C99" i="5" s="1"/>
  <c r="B99" i="4"/>
  <c r="B99" i="5" s="1"/>
  <c r="E99" i="4"/>
  <c r="E99" i="5" s="1"/>
  <c r="L100" i="4" l="1"/>
  <c r="L100" i="5" s="1"/>
  <c r="A100" i="5"/>
  <c r="M620" i="24" s="1"/>
  <c r="M100" i="23"/>
  <c r="M1000" i="5" s="1"/>
  <c r="I100" i="23"/>
  <c r="I1000" i="5" s="1"/>
  <c r="E100" i="23"/>
  <c r="E1000" i="5" s="1"/>
  <c r="L100" i="23"/>
  <c r="L1000" i="5" s="1"/>
  <c r="H100" i="23"/>
  <c r="H1000" i="5" s="1"/>
  <c r="D100" i="23"/>
  <c r="D1000" i="5" s="1"/>
  <c r="K100" i="23"/>
  <c r="K1000" i="5" s="1"/>
  <c r="C100" i="23"/>
  <c r="C1000" i="5" s="1"/>
  <c r="J100" i="23"/>
  <c r="J1000" i="5" s="1"/>
  <c r="B100" i="23"/>
  <c r="B1000" i="5" s="1"/>
  <c r="G100" i="23"/>
  <c r="G1000" i="5" s="1"/>
  <c r="F100" i="23"/>
  <c r="F1000" i="5" s="1"/>
  <c r="M100" i="4"/>
  <c r="M100" i="5" s="1"/>
  <c r="K100" i="4"/>
  <c r="K100" i="5" s="1"/>
  <c r="J100" i="4"/>
  <c r="J100" i="5" s="1"/>
  <c r="I100" i="4"/>
  <c r="I100" i="5" s="1"/>
  <c r="G100" i="4"/>
  <c r="G100" i="5" s="1"/>
  <c r="E100" i="4"/>
  <c r="E100" i="5" s="1"/>
  <c r="C100" i="4"/>
  <c r="C100" i="5" s="1"/>
  <c r="B100" i="4"/>
  <c r="B100" i="5" s="1"/>
  <c r="F100" i="4"/>
  <c r="F100" i="5" s="1"/>
  <c r="H100" i="4"/>
  <c r="H100" i="5" s="1"/>
  <c r="D100" i="4"/>
  <c r="D100" i="5" s="1"/>
  <c r="A445" i="24" l="1"/>
  <c r="L320" i="24"/>
  <c r="K307" i="24"/>
  <c r="G314" i="24"/>
  <c r="F301" i="24"/>
  <c r="H705" i="24"/>
  <c r="H916" i="24"/>
  <c r="D834" i="24"/>
  <c r="B652" i="24"/>
  <c r="I205" i="24"/>
  <c r="D554" i="24"/>
  <c r="F546" i="24"/>
  <c r="A570" i="24"/>
  <c r="J901" i="24"/>
  <c r="L672" i="24"/>
  <c r="I572" i="24"/>
  <c r="J84" i="24"/>
  <c r="J349" i="24"/>
  <c r="M265" i="24"/>
  <c r="M491" i="24"/>
  <c r="B528" i="24"/>
  <c r="J624" i="24"/>
  <c r="D678" i="24"/>
  <c r="J753" i="24"/>
  <c r="G440" i="24"/>
  <c r="L137" i="24"/>
  <c r="C7" i="24"/>
  <c r="C10" i="25" s="1"/>
  <c r="F454" i="24"/>
  <c r="H571" i="24"/>
  <c r="H52" i="24"/>
  <c r="H55" i="25" s="1"/>
  <c r="F430" i="24"/>
  <c r="G376" i="24"/>
  <c r="A953" i="24"/>
  <c r="L399" i="24"/>
  <c r="M392" i="24"/>
  <c r="C6" i="24"/>
  <c r="C9" i="25" s="1"/>
  <c r="B36" i="24"/>
  <c r="B39" i="25" s="1"/>
  <c r="G46" i="24"/>
  <c r="G49" i="25" s="1"/>
  <c r="D25" i="24"/>
  <c r="D28" i="25" s="1"/>
  <c r="J599" i="24"/>
  <c r="A721" i="24"/>
  <c r="G773" i="24"/>
  <c r="B816" i="24"/>
  <c r="F380" i="24"/>
  <c r="A556" i="24"/>
  <c r="F990" i="24"/>
  <c r="G918" i="24"/>
  <c r="M535" i="24"/>
  <c r="H956" i="24"/>
  <c r="A938" i="24"/>
  <c r="L560" i="24"/>
  <c r="K401" i="24"/>
  <c r="J150" i="24"/>
  <c r="F601" i="24"/>
  <c r="H382" i="24"/>
  <c r="B825" i="24"/>
  <c r="G9" i="24"/>
  <c r="G12" i="25" s="1"/>
  <c r="A615" i="24"/>
  <c r="M13" i="24"/>
  <c r="A705" i="24"/>
  <c r="M889" i="24"/>
  <c r="F74" i="24"/>
  <c r="F77" i="25" s="1"/>
  <c r="A835" i="24"/>
  <c r="F838" i="24"/>
  <c r="M615" i="24"/>
  <c r="L126" i="24"/>
  <c r="B964" i="24"/>
  <c r="D225" i="24"/>
  <c r="L849" i="24"/>
  <c r="J185" i="24"/>
  <c r="J658" i="24"/>
  <c r="D444" i="24"/>
  <c r="J314" i="24"/>
  <c r="L78" i="24"/>
  <c r="L273" i="24"/>
  <c r="C743" i="24"/>
  <c r="I739" i="24"/>
  <c r="F160" i="24"/>
  <c r="F163" i="25" s="1"/>
  <c r="H161" i="24"/>
  <c r="H164" i="25" s="1"/>
  <c r="E671" i="24"/>
  <c r="F63" i="24"/>
  <c r="F66" i="25" s="1"/>
  <c r="A554" i="24"/>
  <c r="I416" i="24"/>
  <c r="E920" i="24"/>
  <c r="K280" i="24"/>
  <c r="J994" i="24"/>
  <c r="E188" i="24"/>
  <c r="E191" i="25" s="1"/>
  <c r="E190" i="24"/>
  <c r="E193" i="25" s="1"/>
  <c r="C184" i="24"/>
  <c r="C187" i="25" s="1"/>
  <c r="I228" i="24"/>
  <c r="A240" i="24"/>
  <c r="I119" i="24"/>
  <c r="J122" i="25" s="1"/>
  <c r="I580" i="24"/>
  <c r="A779" i="24"/>
  <c r="M713" i="24"/>
  <c r="H196" i="24"/>
  <c r="C652" i="24"/>
  <c r="H94" i="24"/>
  <c r="H97" i="25" s="1"/>
  <c r="M827" i="24"/>
  <c r="M128" i="24"/>
  <c r="C589" i="24"/>
  <c r="M537" i="24"/>
  <c r="A901" i="24"/>
  <c r="K331" i="24"/>
  <c r="I8" i="24"/>
  <c r="E357" i="24"/>
  <c r="M390" i="24"/>
  <c r="K728" i="24"/>
  <c r="L915" i="24"/>
  <c r="A129" i="24"/>
  <c r="A132" i="25" s="1"/>
  <c r="E592" i="24"/>
  <c r="F704" i="24"/>
  <c r="I102" i="24"/>
  <c r="J105" i="25" s="1"/>
  <c r="F765" i="24"/>
  <c r="D52" i="24"/>
  <c r="D55" i="25" s="1"/>
  <c r="I912" i="24"/>
  <c r="I677" i="24"/>
  <c r="I924" i="24"/>
  <c r="C998" i="24"/>
  <c r="J49" i="24"/>
  <c r="H407" i="24"/>
  <c r="G757" i="24"/>
  <c r="I66" i="24"/>
  <c r="J69" i="25" s="1"/>
  <c r="H256" i="24"/>
  <c r="E846" i="24"/>
  <c r="B331" i="24"/>
  <c r="I874" i="24"/>
  <c r="F739" i="24"/>
  <c r="J550" i="24"/>
  <c r="D290" i="24"/>
  <c r="I993" i="24"/>
  <c r="F554" i="24"/>
  <c r="F550" i="24"/>
  <c r="B184" i="24"/>
  <c r="B187" i="25" s="1"/>
  <c r="A958" i="24"/>
  <c r="L677" i="24"/>
  <c r="M740" i="24"/>
  <c r="K693" i="24"/>
  <c r="D8" i="24"/>
  <c r="D11" i="25" s="1"/>
  <c r="H963" i="24"/>
  <c r="H968" i="24"/>
  <c r="A641" i="24"/>
  <c r="J279" i="24"/>
  <c r="F624" i="24"/>
  <c r="J467" i="24"/>
  <c r="C39" i="24"/>
  <c r="C42" i="25" s="1"/>
  <c r="F421" i="24"/>
  <c r="M747" i="24"/>
  <c r="G947" i="24"/>
  <c r="A824" i="24"/>
  <c r="K866" i="24"/>
  <c r="K911" i="24"/>
  <c r="K818" i="24"/>
  <c r="J706" i="24"/>
  <c r="H874" i="24"/>
  <c r="J997" i="24"/>
  <c r="L400" i="24"/>
  <c r="F899" i="24"/>
  <c r="F793" i="24"/>
  <c r="L713" i="24"/>
  <c r="G664" i="24"/>
  <c r="C271" i="24"/>
  <c r="D401" i="24"/>
  <c r="C756" i="24"/>
  <c r="A517" i="24"/>
  <c r="A930" i="24"/>
  <c r="C546" i="24"/>
  <c r="J159" i="24"/>
  <c r="G920" i="24"/>
  <c r="J103" i="24"/>
  <c r="E383" i="24"/>
  <c r="F776" i="24"/>
  <c r="H452" i="24"/>
  <c r="A232" i="24"/>
  <c r="E588" i="24"/>
  <c r="J152" i="24"/>
  <c r="G646" i="24"/>
  <c r="B888" i="24"/>
  <c r="A922" i="24"/>
  <c r="J959" i="24"/>
  <c r="M179" i="24"/>
  <c r="B425" i="24"/>
  <c r="E481" i="24"/>
  <c r="L887" i="24"/>
  <c r="A67" i="24"/>
  <c r="A70" i="25" s="1"/>
  <c r="D475" i="24"/>
  <c r="F409" i="24"/>
  <c r="H175" i="24"/>
  <c r="H178" i="25" s="1"/>
  <c r="M553" i="24"/>
  <c r="H572" i="24"/>
  <c r="E708" i="24"/>
  <c r="H984" i="24"/>
  <c r="M144" i="24"/>
  <c r="H167" i="24"/>
  <c r="H170" i="25" s="1"/>
  <c r="M466" i="24"/>
  <c r="M181" i="24"/>
  <c r="G221" i="24"/>
  <c r="B4" i="24"/>
  <c r="B7" i="25" s="1"/>
  <c r="K65" i="24"/>
  <c r="J677" i="24"/>
  <c r="K991" i="24"/>
  <c r="L654" i="24"/>
  <c r="G775" i="24"/>
  <c r="K512" i="24"/>
  <c r="E65" i="24"/>
  <c r="E68" i="25" s="1"/>
  <c r="G705" i="24"/>
  <c r="J729" i="24"/>
  <c r="C641" i="24"/>
  <c r="A196" i="24"/>
  <c r="H277" i="24"/>
  <c r="F269" i="24"/>
  <c r="M979" i="24"/>
  <c r="D858" i="24"/>
  <c r="A161" i="24"/>
  <c r="A164" i="25" s="1"/>
  <c r="L216" i="24"/>
  <c r="E403" i="24"/>
  <c r="H309" i="24"/>
  <c r="H223" i="24"/>
  <c r="M852" i="24"/>
  <c r="F154" i="24"/>
  <c r="F157" i="25" s="1"/>
  <c r="K708" i="24"/>
  <c r="D421" i="24"/>
  <c r="D757" i="24"/>
  <c r="B240" i="24"/>
  <c r="I870" i="24"/>
  <c r="I198" i="24"/>
  <c r="I69" i="24"/>
  <c r="J72" i="25" s="1"/>
  <c r="A66" i="24"/>
  <c r="A69" i="25" s="1"/>
  <c r="L652" i="24"/>
  <c r="H525" i="24"/>
  <c r="E700" i="24"/>
  <c r="I631" i="24"/>
  <c r="H602" i="24"/>
  <c r="F589" i="24"/>
  <c r="F138" i="24"/>
  <c r="F141" i="25" s="1"/>
  <c r="E946" i="24"/>
  <c r="G716" i="24"/>
  <c r="F402" i="24"/>
  <c r="C965" i="24"/>
  <c r="H145" i="24"/>
  <c r="H148" i="25" s="1"/>
  <c r="K21" i="24"/>
  <c r="J300" i="24"/>
  <c r="E878" i="24"/>
  <c r="A624" i="24"/>
  <c r="C722" i="24"/>
  <c r="B244" i="24"/>
  <c r="L848" i="24"/>
  <c r="H403" i="24"/>
  <c r="D397" i="24"/>
  <c r="K366" i="24"/>
  <c r="I406" i="24"/>
  <c r="G458" i="24"/>
  <c r="C50" i="24"/>
  <c r="C53" i="25" s="1"/>
  <c r="D17" i="24"/>
  <c r="D20" i="25" s="1"/>
  <c r="I552" i="24"/>
  <c r="M156" i="24"/>
  <c r="M737" i="24"/>
  <c r="E287" i="24"/>
  <c r="E895" i="24"/>
  <c r="M255" i="24"/>
  <c r="H412" i="24"/>
  <c r="K322" i="24"/>
  <c r="H318" i="24"/>
  <c r="I230" i="24"/>
  <c r="M778" i="24"/>
  <c r="L300" i="24"/>
  <c r="A54" i="24"/>
  <c r="A57" i="25" s="1"/>
  <c r="L582" i="24"/>
  <c r="M756" i="24"/>
  <c r="D509" i="24"/>
  <c r="D182" i="24"/>
  <c r="D185" i="25" s="1"/>
  <c r="B961" i="24"/>
  <c r="K7" i="24"/>
  <c r="G301" i="24"/>
  <c r="J575" i="24"/>
  <c r="I484" i="24"/>
  <c r="H359" i="24"/>
  <c r="H261" i="24"/>
  <c r="B571" i="24"/>
  <c r="L996" i="24"/>
  <c r="E375" i="24"/>
  <c r="G168" i="24"/>
  <c r="G171" i="25" s="1"/>
  <c r="I54" i="24"/>
  <c r="J57" i="25" s="1"/>
  <c r="I165" i="24"/>
  <c r="J168" i="25" s="1"/>
  <c r="F192" i="24"/>
  <c r="F195" i="25" s="1"/>
  <c r="B488" i="24"/>
  <c r="B477" i="24"/>
  <c r="E312" i="24"/>
  <c r="G53" i="24"/>
  <c r="G56" i="25" s="1"/>
  <c r="M919" i="24"/>
  <c r="G477" i="24"/>
  <c r="L411" i="24"/>
  <c r="I979" i="24"/>
  <c r="L546" i="24"/>
  <c r="E966" i="24"/>
  <c r="I418" i="24"/>
  <c r="F300" i="24"/>
  <c r="E546" i="24"/>
  <c r="J690" i="24"/>
  <c r="I337" i="24"/>
  <c r="G428" i="24"/>
  <c r="H232" i="24"/>
  <c r="K378" i="24"/>
  <c r="C904" i="24"/>
  <c r="H619" i="24"/>
  <c r="B68" i="24"/>
  <c r="B71" i="25" s="1"/>
  <c r="K652" i="24"/>
  <c r="E72" i="24"/>
  <c r="E75" i="25" s="1"/>
  <c r="C784" i="24"/>
  <c r="J262" i="24"/>
  <c r="F249" i="24"/>
  <c r="H420" i="24"/>
  <c r="L350" i="24"/>
  <c r="D451" i="24"/>
  <c r="F879" i="24"/>
  <c r="B43" i="24"/>
  <c r="B46" i="25" s="1"/>
  <c r="I733" i="24"/>
  <c r="H697" i="24"/>
  <c r="M94" i="24"/>
  <c r="I929" i="24"/>
  <c r="E149" i="24"/>
  <c r="E152" i="25" s="1"/>
  <c r="C45" i="24"/>
  <c r="C48" i="25" s="1"/>
  <c r="D630" i="24"/>
  <c r="F410" i="24"/>
  <c r="H783" i="24"/>
  <c r="D13" i="24"/>
  <c r="D16" i="25" s="1"/>
  <c r="B878" i="24"/>
  <c r="G124" i="24"/>
  <c r="G127" i="25" s="1"/>
  <c r="B81" i="24"/>
  <c r="B84" i="25" s="1"/>
  <c r="M814" i="24"/>
  <c r="G335" i="24"/>
  <c r="J220" i="24"/>
  <c r="L552" i="24"/>
  <c r="B610" i="24"/>
  <c r="F278" i="24"/>
  <c r="H150" i="24"/>
  <c r="H153" i="25" s="1"/>
  <c r="H852" i="24"/>
  <c r="K970" i="24"/>
  <c r="C775" i="24"/>
  <c r="H958" i="24"/>
  <c r="L548" i="24"/>
  <c r="D610" i="24"/>
  <c r="M291" i="24"/>
  <c r="L962" i="24"/>
  <c r="E970" i="24"/>
  <c r="L198" i="24"/>
  <c r="H641" i="24"/>
  <c r="A537" i="24"/>
  <c r="G273" i="24"/>
  <c r="B487" i="24"/>
  <c r="K351" i="24"/>
  <c r="H177" i="24"/>
  <c r="H180" i="25" s="1"/>
  <c r="D770" i="24"/>
  <c r="L840" i="24"/>
  <c r="M801" i="24"/>
  <c r="B222" i="24"/>
  <c r="B363" i="24"/>
  <c r="J856" i="24"/>
  <c r="E556" i="24"/>
  <c r="C47" i="24"/>
  <c r="C50" i="25" s="1"/>
  <c r="A609" i="24"/>
  <c r="A673" i="24"/>
  <c r="F350" i="24"/>
  <c r="F583" i="24"/>
  <c r="G772" i="24"/>
  <c r="F338" i="24"/>
  <c r="A685" i="24"/>
  <c r="K278" i="24"/>
  <c r="M576" i="24"/>
  <c r="H142" i="24"/>
  <c r="H145" i="25" s="1"/>
  <c r="J602" i="24"/>
  <c r="K775" i="24"/>
  <c r="M593" i="24"/>
  <c r="D44" i="24"/>
  <c r="D47" i="25" s="1"/>
  <c r="E460" i="24"/>
  <c r="H878" i="24"/>
  <c r="A531" i="24"/>
  <c r="C597" i="24"/>
  <c r="G86" i="24"/>
  <c r="G89" i="25" s="1"/>
  <c r="A678" i="24"/>
  <c r="C199" i="24"/>
  <c r="B996" i="24"/>
  <c r="H55" i="24"/>
  <c r="H58" i="25" s="1"/>
  <c r="D432" i="24"/>
  <c r="H433" i="24"/>
  <c r="B460" i="24"/>
  <c r="H36" i="24"/>
  <c r="H39" i="25" s="1"/>
  <c r="A506" i="24"/>
  <c r="E143" i="24"/>
  <c r="E146" i="25" s="1"/>
  <c r="M450" i="24"/>
  <c r="F167" i="24"/>
  <c r="F170" i="25" s="1"/>
  <c r="G442" i="24"/>
  <c r="G257" i="24"/>
  <c r="G789" i="24"/>
  <c r="C57" i="24"/>
  <c r="C60" i="25" s="1"/>
  <c r="E176" i="24"/>
  <c r="E179" i="25" s="1"/>
  <c r="L802" i="24"/>
  <c r="E899" i="24"/>
  <c r="C235" i="24"/>
  <c r="M462" i="24"/>
  <c r="F398" i="24"/>
  <c r="J483" i="24"/>
  <c r="F775" i="24"/>
  <c r="A882" i="24"/>
  <c r="A392" i="24"/>
  <c r="A48" i="24"/>
  <c r="A51" i="25" s="1"/>
  <c r="I73" i="24"/>
  <c r="J76" i="25" s="1"/>
  <c r="E854" i="24"/>
  <c r="M83" i="24"/>
  <c r="D56" i="24"/>
  <c r="D59" i="25" s="1"/>
  <c r="E784" i="24"/>
  <c r="C960" i="24"/>
  <c r="K902" i="24"/>
  <c r="K190" i="24"/>
  <c r="J19" i="24"/>
  <c r="H899" i="24"/>
  <c r="K939" i="24"/>
  <c r="A305" i="24"/>
  <c r="A435" i="24"/>
  <c r="D462" i="24"/>
  <c r="L330" i="24"/>
  <c r="K790" i="24"/>
  <c r="E128" i="24"/>
  <c r="E131" i="25" s="1"/>
  <c r="A450" i="24"/>
  <c r="K614" i="24"/>
  <c r="B145" i="24"/>
  <c r="B148" i="25" s="1"/>
  <c r="M290" i="24"/>
  <c r="M321" i="24"/>
  <c r="E446" i="24"/>
  <c r="C85" i="24"/>
  <c r="C88" i="25" s="1"/>
  <c r="K755" i="24"/>
  <c r="J613" i="24"/>
  <c r="C433" i="24"/>
  <c r="H417" i="24"/>
  <c r="G899" i="24"/>
  <c r="L536" i="24"/>
  <c r="L134" i="24"/>
  <c r="G384" i="24"/>
  <c r="J694" i="24"/>
  <c r="C228" i="24"/>
  <c r="E773" i="24"/>
  <c r="J487" i="24"/>
  <c r="L188" i="24"/>
  <c r="F189" i="24"/>
  <c r="F192" i="25" s="1"/>
  <c r="J797" i="24"/>
  <c r="H584" i="24"/>
  <c r="E28" i="24"/>
  <c r="E31" i="25" s="1"/>
  <c r="F654" i="24"/>
  <c r="L919" i="24"/>
  <c r="K913" i="24"/>
  <c r="H796" i="24"/>
  <c r="B82" i="24"/>
  <c r="B85" i="25" s="1"/>
  <c r="L58" i="24"/>
  <c r="I718" i="24"/>
  <c r="H807" i="24"/>
  <c r="G99" i="24"/>
  <c r="G102" i="25" s="1"/>
  <c r="H806" i="24"/>
  <c r="B866" i="24"/>
  <c r="F697" i="24"/>
  <c r="K692" i="24"/>
  <c r="C27" i="24"/>
  <c r="C30" i="25" s="1"/>
  <c r="D117" i="24"/>
  <c r="D120" i="25" s="1"/>
  <c r="A680" i="24"/>
  <c r="A593" i="24"/>
  <c r="K211" i="24"/>
  <c r="G996" i="24"/>
  <c r="F104" i="24"/>
  <c r="F107" i="25" s="1"/>
  <c r="F843" i="24"/>
  <c r="K500" i="24"/>
  <c r="D904" i="24"/>
  <c r="B534" i="24"/>
  <c r="B647" i="24"/>
  <c r="G699" i="24"/>
  <c r="J46" i="24"/>
  <c r="K226" i="24"/>
  <c r="M161" i="24"/>
  <c r="L267" i="24"/>
  <c r="E64" i="24"/>
  <c r="E67" i="25" s="1"/>
  <c r="A669" i="24"/>
  <c r="G869" i="24"/>
  <c r="B354" i="24"/>
  <c r="M753" i="24"/>
  <c r="M726" i="24"/>
  <c r="C558" i="24"/>
  <c r="J664" i="24"/>
  <c r="C333" i="24"/>
  <c r="B471" i="24"/>
  <c r="I245" i="24"/>
  <c r="F89" i="24"/>
  <c r="F92" i="25" s="1"/>
  <c r="K590" i="24"/>
  <c r="C33" i="24"/>
  <c r="C36" i="25" s="1"/>
  <c r="A499" i="24"/>
  <c r="K515" i="24"/>
  <c r="G553" i="24"/>
  <c r="L891" i="24"/>
  <c r="I17" i="24"/>
  <c r="J20" i="25" s="1"/>
  <c r="J292" i="24"/>
  <c r="B46" i="24"/>
  <c r="B49" i="25" s="1"/>
  <c r="I571" i="24"/>
  <c r="M278" i="24"/>
  <c r="A857" i="24"/>
  <c r="B808" i="24"/>
  <c r="J683" i="24"/>
  <c r="F694" i="24"/>
  <c r="A137" i="24"/>
  <c r="A140" i="25" s="1"/>
  <c r="B991" i="24"/>
  <c r="B505" i="24"/>
  <c r="J579" i="24"/>
  <c r="A897" i="24"/>
  <c r="I368" i="24"/>
  <c r="L215" i="24"/>
  <c r="K998" i="24"/>
  <c r="J950" i="24"/>
  <c r="C735" i="24"/>
  <c r="I892" i="24"/>
  <c r="J462" i="24"/>
  <c r="E979" i="24"/>
  <c r="G488" i="24"/>
  <c r="M751" i="24"/>
  <c r="E561" i="24"/>
  <c r="J474" i="24"/>
  <c r="H823" i="24"/>
  <c r="B729" i="24"/>
  <c r="A832" i="24"/>
  <c r="A580" i="24"/>
  <c r="J937" i="24"/>
  <c r="A442" i="24"/>
  <c r="F2" i="24"/>
  <c r="F5" i="25" s="1"/>
  <c r="L524" i="24"/>
  <c r="B138" i="24"/>
  <c r="B141" i="25" s="1"/>
  <c r="G934" i="24"/>
  <c r="J639" i="24"/>
  <c r="I258" i="24"/>
  <c r="L65" i="24"/>
  <c r="H828" i="24"/>
  <c r="K131" i="24"/>
  <c r="L93" i="24"/>
  <c r="E25" i="24"/>
  <c r="E28" i="25" s="1"/>
  <c r="L179" i="24"/>
  <c r="E466" i="24"/>
  <c r="D371" i="24"/>
  <c r="H868" i="24"/>
  <c r="M769" i="24"/>
  <c r="A440" i="24"/>
  <c r="M281" i="24"/>
  <c r="J589" i="24"/>
  <c r="E339" i="24"/>
  <c r="L507" i="24"/>
  <c r="L493" i="24"/>
  <c r="E663" i="24"/>
  <c r="C877" i="24"/>
  <c r="E615" i="24"/>
  <c r="A585" i="24"/>
  <c r="H701" i="24"/>
  <c r="H399" i="24"/>
  <c r="H409" i="24"/>
  <c r="I32" i="24"/>
  <c r="J35" i="25" s="1"/>
  <c r="L34" i="24"/>
  <c r="E430" i="24"/>
  <c r="L304" i="24"/>
  <c r="A184" i="24"/>
  <c r="A187" i="25" s="1"/>
  <c r="C978" i="24"/>
  <c r="M230" i="24"/>
  <c r="L202" i="24"/>
  <c r="L479" i="24"/>
  <c r="M730" i="24"/>
  <c r="J942" i="24"/>
  <c r="E105" i="24"/>
  <c r="E108" i="25" s="1"/>
  <c r="F91" i="24"/>
  <c r="F94" i="25" s="1"/>
  <c r="E566" i="24"/>
  <c r="D206" i="24"/>
  <c r="K800" i="24"/>
  <c r="D984" i="24"/>
  <c r="G375" i="24"/>
  <c r="C606" i="24"/>
  <c r="D659" i="24"/>
  <c r="M275" i="24"/>
  <c r="F669" i="24"/>
  <c r="L911" i="24"/>
  <c r="C95" i="24"/>
  <c r="C98" i="25" s="1"/>
  <c r="M441" i="24"/>
  <c r="L205" i="24"/>
  <c r="K19" i="24"/>
  <c r="L545" i="24"/>
  <c r="A562" i="24"/>
  <c r="J863" i="24"/>
  <c r="J598" i="24"/>
  <c r="B628" i="24"/>
  <c r="J587" i="24"/>
  <c r="I477" i="24"/>
  <c r="I346" i="24"/>
  <c r="K382" i="24"/>
  <c r="H900" i="24"/>
  <c r="L268" i="24"/>
  <c r="G101" i="24"/>
  <c r="G104" i="25" s="1"/>
  <c r="A82" i="24"/>
  <c r="A85" i="25" s="1"/>
  <c r="B103" i="24"/>
  <c r="B106" i="25" s="1"/>
  <c r="B100" i="24"/>
  <c r="B103" i="25" s="1"/>
  <c r="J622" i="24"/>
  <c r="L470" i="24"/>
  <c r="I560" i="24"/>
  <c r="H505" i="24"/>
  <c r="H986" i="24"/>
  <c r="D625" i="24"/>
  <c r="F941" i="24"/>
  <c r="C780" i="24"/>
  <c r="F220" i="24"/>
  <c r="A268" i="24"/>
  <c r="F77" i="24"/>
  <c r="F80" i="25" s="1"/>
  <c r="B890" i="24"/>
  <c r="I132" i="24"/>
  <c r="J135" i="25" s="1"/>
  <c r="K375" i="24"/>
  <c r="B395" i="24"/>
  <c r="M516" i="24"/>
  <c r="A536" i="24"/>
  <c r="M147" i="24"/>
  <c r="M332" i="24"/>
  <c r="A302" i="24"/>
  <c r="H989" i="24"/>
  <c r="L922" i="24"/>
  <c r="L754" i="24"/>
  <c r="M343" i="24"/>
  <c r="K363" i="24"/>
  <c r="F880" i="24"/>
  <c r="J88" i="24"/>
  <c r="B635" i="24"/>
  <c r="H323" i="24"/>
  <c r="C136" i="24"/>
  <c r="C139" i="25" s="1"/>
  <c r="I216" i="24"/>
  <c r="J933" i="24"/>
  <c r="J983" i="24"/>
  <c r="F232" i="24"/>
  <c r="K167" i="24"/>
  <c r="A52" i="24"/>
  <c r="A55" i="25" s="1"/>
  <c r="E402" i="24"/>
  <c r="M871" i="24"/>
  <c r="A425" i="24"/>
  <c r="H837" i="24"/>
  <c r="F445" i="24"/>
  <c r="C356" i="24"/>
  <c r="I573" i="24"/>
  <c r="L949" i="24"/>
  <c r="D833" i="24"/>
  <c r="J181" i="24"/>
  <c r="D450" i="24"/>
  <c r="B636" i="24"/>
  <c r="K639" i="24"/>
  <c r="C621" i="24"/>
  <c r="G739" i="24"/>
  <c r="I276" i="24"/>
  <c r="C20" i="24"/>
  <c r="C23" i="25" s="1"/>
  <c r="I810" i="24"/>
  <c r="L930" i="24"/>
  <c r="B804" i="24"/>
  <c r="I540" i="24"/>
  <c r="I399" i="24"/>
  <c r="M754" i="24"/>
  <c r="F131" i="24"/>
  <c r="F134" i="25" s="1"/>
  <c r="A493" i="24"/>
  <c r="A909" i="24"/>
  <c r="C299" i="24"/>
  <c r="J659" i="24"/>
  <c r="M703" i="24"/>
  <c r="K953" i="24"/>
  <c r="H540" i="24"/>
  <c r="K237" i="24"/>
  <c r="C691" i="24"/>
  <c r="K726" i="24"/>
  <c r="C969" i="24"/>
  <c r="I953" i="24"/>
  <c r="L603" i="24"/>
  <c r="F34" i="24"/>
  <c r="F37" i="25" s="1"/>
  <c r="G769" i="24"/>
  <c r="A385" i="24"/>
  <c r="G132" i="24"/>
  <c r="G135" i="25" s="1"/>
  <c r="K330" i="24"/>
  <c r="M619" i="24"/>
  <c r="I76" i="24"/>
  <c r="J79" i="25" s="1"/>
  <c r="C565" i="24"/>
  <c r="C566" i="24"/>
  <c r="F900" i="24"/>
  <c r="K443" i="24"/>
  <c r="F130" i="24"/>
  <c r="F133" i="25" s="1"/>
  <c r="K181" i="24"/>
  <c r="A318" i="24"/>
  <c r="G672" i="24"/>
  <c r="D501" i="24"/>
  <c r="D627" i="24"/>
  <c r="E257" i="24"/>
  <c r="J984" i="24"/>
  <c r="M180" i="24"/>
  <c r="E186" i="24"/>
  <c r="E189" i="25" s="1"/>
  <c r="C831" i="24"/>
  <c r="E924" i="24"/>
  <c r="F263" i="24"/>
  <c r="J227" i="24"/>
  <c r="D463" i="24"/>
  <c r="E473" i="24"/>
  <c r="B513" i="24"/>
  <c r="L671" i="24"/>
  <c r="F876" i="24"/>
  <c r="B243" i="24"/>
  <c r="F821" i="24"/>
  <c r="L913" i="24"/>
  <c r="I932" i="24"/>
  <c r="D474" i="24"/>
  <c r="J785" i="24"/>
  <c r="C694" i="24"/>
  <c r="G627" i="24"/>
  <c r="I184" i="24"/>
  <c r="J187" i="25" s="1"/>
  <c r="B884" i="24"/>
  <c r="I814" i="24"/>
  <c r="B241" i="24"/>
  <c r="J177" i="24"/>
  <c r="G806" i="24"/>
  <c r="H504" i="24"/>
  <c r="C186" i="24"/>
  <c r="C189" i="25" s="1"/>
  <c r="I558" i="24"/>
  <c r="J891" i="24"/>
  <c r="J475" i="24"/>
  <c r="D281" i="24"/>
  <c r="H248" i="24"/>
  <c r="M795" i="24"/>
  <c r="H870" i="24"/>
  <c r="M419" i="24"/>
  <c r="M614" i="24"/>
  <c r="F903" i="24"/>
  <c r="F222" i="24"/>
  <c r="M91" i="24"/>
  <c r="H655" i="24"/>
  <c r="H962" i="24"/>
  <c r="G835" i="24"/>
  <c r="D323" i="24"/>
  <c r="G412" i="24"/>
  <c r="A783" i="24"/>
  <c r="I480" i="24"/>
  <c r="G677" i="24"/>
  <c r="D386" i="24"/>
  <c r="L264" i="24"/>
  <c r="K214" i="24"/>
  <c r="J190" i="24"/>
  <c r="I824" i="24"/>
  <c r="C416" i="24"/>
  <c r="H496" i="24"/>
  <c r="I825" i="24"/>
  <c r="C809" i="24"/>
  <c r="I526" i="24"/>
  <c r="A22" i="24"/>
  <c r="A25" i="25" s="1"/>
  <c r="J116" i="24"/>
  <c r="G293" i="24"/>
  <c r="B651" i="24"/>
  <c r="K134" i="24"/>
  <c r="D18" i="24"/>
  <c r="D21" i="25" s="1"/>
  <c r="M141" i="24"/>
  <c r="E465" i="24"/>
  <c r="G162" i="24"/>
  <c r="G165" i="25" s="1"/>
  <c r="A794" i="24"/>
  <c r="D577" i="24"/>
  <c r="A462" i="24"/>
  <c r="B246" i="24"/>
  <c r="H867" i="24"/>
  <c r="G543" i="24"/>
  <c r="L436" i="24"/>
  <c r="M913" i="24"/>
  <c r="J45" i="24"/>
  <c r="K205" i="24"/>
  <c r="C687" i="24"/>
  <c r="J872" i="24"/>
  <c r="J716" i="24"/>
  <c r="F802" i="24"/>
  <c r="H541" i="24"/>
  <c r="H201" i="24"/>
  <c r="I155" i="24"/>
  <c r="J158" i="25" s="1"/>
  <c r="J713" i="24"/>
  <c r="G615" i="24"/>
  <c r="I415" i="24"/>
  <c r="J812" i="24"/>
  <c r="K727" i="24"/>
  <c r="A817" i="24"/>
  <c r="F854" i="24"/>
  <c r="I439" i="24"/>
  <c r="H394" i="24"/>
  <c r="L318" i="24"/>
  <c r="M35" i="24"/>
  <c r="K144" i="24"/>
  <c r="G830" i="24"/>
  <c r="G999" i="24"/>
  <c r="F573" i="24"/>
  <c r="L801" i="24"/>
  <c r="I829" i="24"/>
  <c r="M922" i="24"/>
  <c r="G56" i="24"/>
  <c r="G59" i="25" s="1"/>
  <c r="B220" i="24"/>
  <c r="L271" i="24"/>
  <c r="M528" i="24"/>
  <c r="B161" i="24"/>
  <c r="B164" i="25" s="1"/>
  <c r="D357" i="24"/>
  <c r="I613" i="24"/>
  <c r="D32" i="24"/>
  <c r="D35" i="25" s="1"/>
  <c r="D262" i="24"/>
  <c r="J911" i="24"/>
  <c r="H942" i="24"/>
  <c r="F695" i="24"/>
  <c r="K805" i="24"/>
  <c r="I917" i="24"/>
  <c r="A32" i="24"/>
  <c r="A35" i="25" s="1"/>
  <c r="D808" i="24"/>
  <c r="A335" i="24"/>
  <c r="F213" i="24"/>
  <c r="I109" i="24"/>
  <c r="J112" i="25" s="1"/>
  <c r="C650" i="24"/>
  <c r="F908" i="24"/>
  <c r="K252" i="24"/>
  <c r="H166" i="24"/>
  <c r="H169" i="25" s="1"/>
  <c r="K968" i="24"/>
  <c r="L678" i="24"/>
  <c r="C387" i="24"/>
  <c r="E583" i="24"/>
  <c r="J943" i="24"/>
  <c r="I288" i="24"/>
  <c r="G254" i="24"/>
  <c r="M140" i="24"/>
  <c r="K51" i="24"/>
  <c r="L570" i="24"/>
  <c r="M374" i="24"/>
  <c r="D850" i="24"/>
  <c r="M357" i="24"/>
  <c r="H634" i="24"/>
  <c r="J47" i="24"/>
  <c r="G921" i="24"/>
  <c r="B762" i="24"/>
  <c r="C911" i="24"/>
  <c r="M544" i="24"/>
  <c r="L807" i="24"/>
  <c r="B744" i="24"/>
  <c r="B149" i="24"/>
  <c r="B152" i="25" s="1"/>
  <c r="A42" i="24"/>
  <c r="A45" i="25" s="1"/>
  <c r="H543" i="24"/>
  <c r="D489" i="24"/>
  <c r="E839" i="24"/>
  <c r="E913" i="24"/>
  <c r="I473" i="24"/>
  <c r="B654" i="24"/>
  <c r="B336" i="24"/>
  <c r="I915" i="24"/>
  <c r="K587" i="24"/>
  <c r="A602" i="24"/>
  <c r="H147" i="24"/>
  <c r="H150" i="25" s="1"/>
  <c r="I16" i="24"/>
  <c r="J19" i="25" s="1"/>
  <c r="I60" i="24"/>
  <c r="J63" i="25" s="1"/>
  <c r="J256" i="24"/>
  <c r="F920" i="24"/>
  <c r="K798" i="24"/>
  <c r="E323" i="24"/>
  <c r="G876" i="24"/>
  <c r="E852" i="24"/>
  <c r="C578" i="24"/>
  <c r="C348" i="24"/>
  <c r="I289" i="24"/>
  <c r="J449" i="24"/>
  <c r="D590" i="24"/>
  <c r="A296" i="24"/>
  <c r="G358" i="24"/>
  <c r="F3" i="24"/>
  <c r="F6" i="25" s="1"/>
  <c r="J924" i="24"/>
  <c r="H985" i="24"/>
  <c r="A236" i="24"/>
  <c r="C463" i="24"/>
  <c r="J413" i="24"/>
  <c r="J883" i="24"/>
  <c r="B713" i="24"/>
  <c r="A167" i="24"/>
  <c r="A170" i="25" s="1"/>
  <c r="I931" i="24"/>
  <c r="M851" i="24"/>
  <c r="H314" i="24"/>
  <c r="F926" i="24"/>
  <c r="I538" i="24"/>
  <c r="K72" i="24"/>
  <c r="D677" i="24"/>
  <c r="K885" i="24"/>
  <c r="F127" i="24"/>
  <c r="F130" i="25" s="1"/>
  <c r="M267" i="24"/>
  <c r="E513" i="24"/>
  <c r="F331" i="24"/>
  <c r="M171" i="24"/>
  <c r="C500" i="24"/>
  <c r="L870" i="24"/>
  <c r="K772" i="24"/>
  <c r="B291" i="24"/>
  <c r="H718" i="24"/>
  <c r="M928" i="24"/>
  <c r="D419" i="24"/>
  <c r="F21" i="24"/>
  <c r="F24" i="25" s="1"/>
  <c r="A798" i="24"/>
  <c r="H594" i="24"/>
  <c r="M407" i="24"/>
  <c r="K367" i="24"/>
  <c r="I238" i="24"/>
  <c r="B297" i="24"/>
  <c r="B736" i="24"/>
  <c r="J697" i="24"/>
  <c r="M820" i="24"/>
  <c r="L254" i="24"/>
  <c r="K751" i="24"/>
  <c r="D202" i="24"/>
  <c r="H456" i="24"/>
  <c r="D568" i="24"/>
  <c r="E168" i="24"/>
  <c r="E171" i="25" s="1"/>
  <c r="E607" i="24"/>
  <c r="J527" i="24"/>
  <c r="K457" i="24"/>
  <c r="D500" i="24"/>
  <c r="C218" i="24"/>
  <c r="D646" i="24"/>
  <c r="G65" i="24"/>
  <c r="G68" i="25" s="1"/>
  <c r="K980" i="24"/>
  <c r="A177" i="24"/>
  <c r="A180" i="25" s="1"/>
  <c r="G182" i="24"/>
  <c r="G185" i="25" s="1"/>
  <c r="D753" i="24"/>
  <c r="B725" i="24"/>
  <c r="M734" i="24"/>
  <c r="L693" i="24"/>
  <c r="E51" i="24"/>
  <c r="E54" i="25" s="1"/>
  <c r="A790" i="24"/>
  <c r="L973" i="24"/>
  <c r="J583" i="24"/>
  <c r="F712" i="24"/>
  <c r="M82" i="24"/>
  <c r="M613" i="24"/>
  <c r="A326" i="24"/>
  <c r="E539" i="24"/>
  <c r="F748" i="24"/>
  <c r="G931" i="24"/>
  <c r="A40" i="24"/>
  <c r="A43" i="25" s="1"/>
  <c r="B242" i="24"/>
  <c r="F805" i="24"/>
  <c r="L150" i="24"/>
  <c r="H194" i="24"/>
  <c r="H197" i="25" s="1"/>
  <c r="K514" i="24"/>
  <c r="H938" i="24"/>
  <c r="E571" i="24"/>
  <c r="J287" i="24"/>
  <c r="C682" i="24"/>
  <c r="K647" i="24"/>
  <c r="M448" i="24"/>
  <c r="C752" i="24"/>
  <c r="J857" i="24"/>
  <c r="J59" i="24"/>
  <c r="J397" i="24"/>
  <c r="E668" i="24"/>
  <c r="G4" i="24"/>
  <c r="G7" i="25" s="1"/>
  <c r="G184" i="24"/>
  <c r="G187" i="25" s="1"/>
  <c r="L287" i="24"/>
  <c r="J403" i="24"/>
  <c r="G336" i="24"/>
  <c r="C725" i="24"/>
  <c r="I402" i="24"/>
  <c r="I253" i="24"/>
  <c r="D170" i="24"/>
  <c r="D173" i="25" s="1"/>
  <c r="D430" i="24"/>
  <c r="M60" i="24"/>
  <c r="C224" i="24"/>
  <c r="D944" i="24"/>
  <c r="J741" i="24"/>
  <c r="F326" i="24"/>
  <c r="J882" i="24"/>
  <c r="F273" i="24"/>
  <c r="D483" i="24"/>
  <c r="C120" i="24"/>
  <c r="C123" i="25" s="1"/>
  <c r="C31" i="24"/>
  <c r="C34" i="25" s="1"/>
  <c r="K565" i="24"/>
  <c r="H336" i="24"/>
  <c r="L623" i="24"/>
  <c r="G22" i="24"/>
  <c r="G25" i="25" s="1"/>
  <c r="H353" i="24"/>
  <c r="K302" i="24"/>
  <c r="B514" i="24"/>
  <c r="C751" i="24"/>
  <c r="M132" i="24"/>
  <c r="C516" i="24"/>
  <c r="F151" i="24"/>
  <c r="F154" i="25" s="1"/>
  <c r="K884" i="24"/>
  <c r="E116" i="24"/>
  <c r="E119" i="25" s="1"/>
  <c r="J743" i="24"/>
  <c r="I136" i="24"/>
  <c r="J139" i="25" s="1"/>
  <c r="M839" i="24"/>
  <c r="E234" i="24"/>
  <c r="M331" i="24"/>
  <c r="I294" i="24"/>
  <c r="I375" i="24"/>
  <c r="H25" i="24"/>
  <c r="H28" i="25" s="1"/>
  <c r="E674" i="24"/>
  <c r="J630" i="24"/>
  <c r="J458" i="24"/>
  <c r="I351" i="24"/>
  <c r="F206" i="24"/>
  <c r="F971" i="24"/>
  <c r="E987" i="24"/>
  <c r="F947" i="24"/>
  <c r="E20" i="24"/>
  <c r="E23" i="25" s="1"/>
  <c r="L302" i="24"/>
  <c r="K3" i="24"/>
  <c r="F820" i="24"/>
  <c r="K172" i="24"/>
  <c r="A467" i="24"/>
  <c r="M98" i="24"/>
  <c r="J400" i="24"/>
  <c r="F373" i="24"/>
  <c r="K618" i="24"/>
  <c r="C124" i="24"/>
  <c r="C127" i="25" s="1"/>
  <c r="L221" i="24"/>
  <c r="G896" i="24"/>
  <c r="L416" i="24"/>
  <c r="H129" i="24"/>
  <c r="H132" i="25" s="1"/>
  <c r="G894" i="24"/>
  <c r="M194" i="24"/>
  <c r="K415" i="24"/>
  <c r="M623" i="24"/>
  <c r="C132" i="24"/>
  <c r="C135" i="25" s="1"/>
  <c r="K337" i="24"/>
  <c r="D797" i="24"/>
  <c r="E759" i="24"/>
  <c r="I367" i="24"/>
  <c r="A717" i="24"/>
  <c r="G202" i="24"/>
  <c r="I861" i="24"/>
  <c r="A841" i="24"/>
  <c r="B629" i="24"/>
  <c r="D690" i="24"/>
  <c r="K206" i="24"/>
  <c r="D830" i="24"/>
  <c r="E471" i="24"/>
  <c r="G269" i="24"/>
  <c r="G700" i="24"/>
  <c r="K23" i="24"/>
  <c r="L907" i="24"/>
  <c r="J385" i="24"/>
  <c r="B632" i="24"/>
  <c r="K245" i="24"/>
  <c r="F768" i="24"/>
  <c r="M199" i="24"/>
  <c r="C683" i="24"/>
  <c r="G290" i="24"/>
  <c r="G651" i="24"/>
  <c r="L433" i="24"/>
  <c r="D336" i="24"/>
  <c r="H108" i="24"/>
  <c r="H111" i="25" s="1"/>
  <c r="A992" i="24"/>
  <c r="L28" i="24"/>
  <c r="K424" i="24"/>
  <c r="L760" i="24"/>
  <c r="E444" i="24"/>
  <c r="C639" i="24"/>
  <c r="L235" i="24"/>
  <c r="E688" i="24"/>
  <c r="H841" i="24"/>
  <c r="B906" i="24"/>
  <c r="M8" i="24"/>
  <c r="L702" i="24"/>
  <c r="E177" i="24"/>
  <c r="E180" i="25" s="1"/>
  <c r="J847" i="24"/>
  <c r="I710" i="24"/>
  <c r="L794" i="24"/>
  <c r="L125" i="24"/>
  <c r="H90" i="24"/>
  <c r="H93" i="25" s="1"/>
  <c r="C36" i="24"/>
  <c r="C39" i="25" s="1"/>
  <c r="K341" i="24"/>
  <c r="C429" i="24"/>
  <c r="H12" i="24"/>
  <c r="H15" i="25" s="1"/>
  <c r="H905" i="24"/>
  <c r="L22" i="24"/>
  <c r="I407" i="24"/>
  <c r="J696" i="24"/>
  <c r="B181" i="24"/>
  <c r="B184" i="25" s="1"/>
  <c r="M902" i="24"/>
  <c r="C147" i="24"/>
  <c r="C150" i="25" s="1"/>
  <c r="I730" i="24"/>
  <c r="I888" i="24"/>
  <c r="B854" i="24"/>
  <c r="B929" i="24"/>
  <c r="M612" i="24"/>
  <c r="H212" i="24"/>
  <c r="E717" i="24"/>
  <c r="L811" i="24"/>
  <c r="F51" i="24"/>
  <c r="F54" i="25" s="1"/>
  <c r="G61" i="24"/>
  <c r="G64" i="25" s="1"/>
  <c r="L918" i="24"/>
  <c r="I425" i="24"/>
  <c r="G484" i="24"/>
  <c r="M442" i="24"/>
  <c r="A188" i="24"/>
  <c r="A191" i="25" s="1"/>
  <c r="J651" i="24"/>
  <c r="K986" i="24"/>
  <c r="I336" i="24"/>
  <c r="B664" i="24"/>
  <c r="E68" i="24"/>
  <c r="E71" i="25" s="1"/>
  <c r="H706" i="24"/>
  <c r="A159" i="24"/>
  <c r="A162" i="25" s="1"/>
  <c r="E634" i="24"/>
  <c r="L1" i="24"/>
  <c r="A384" i="24"/>
  <c r="D263" i="24"/>
  <c r="H623" i="24"/>
  <c r="A331" i="24"/>
  <c r="F372" i="24"/>
  <c r="E569" i="24"/>
  <c r="I396" i="24"/>
  <c r="F981" i="24"/>
  <c r="E363" i="24"/>
  <c r="J418" i="24"/>
  <c r="F605" i="24"/>
  <c r="B972" i="24"/>
  <c r="B348" i="24"/>
  <c r="A260" i="24"/>
  <c r="E843" i="24"/>
  <c r="I693" i="24"/>
  <c r="H892" i="24"/>
  <c r="L70" i="24"/>
  <c r="D679" i="24"/>
  <c r="A618" i="24"/>
  <c r="B318" i="24"/>
  <c r="I904" i="24"/>
  <c r="E985" i="24"/>
  <c r="F664" i="24"/>
  <c r="A558" i="24"/>
  <c r="A81" i="24"/>
  <c r="A84" i="25" s="1"/>
  <c r="B573" i="24"/>
  <c r="J782" i="24"/>
  <c r="G884" i="24"/>
  <c r="F503" i="24"/>
  <c r="D593" i="24"/>
  <c r="C885" i="24"/>
  <c r="F20" i="24"/>
  <c r="F23" i="25" s="1"/>
  <c r="E850" i="24"/>
  <c r="L307" i="24"/>
  <c r="D910" i="24"/>
  <c r="F82" i="24"/>
  <c r="F85" i="25" s="1"/>
  <c r="K898" i="24"/>
  <c r="M557" i="24"/>
  <c r="E795" i="24"/>
  <c r="D470" i="24"/>
  <c r="K1000" i="24"/>
  <c r="C422" i="24"/>
  <c r="D197" i="24"/>
  <c r="F461" i="24"/>
  <c r="M81" i="24"/>
  <c r="M968" i="24"/>
  <c r="L791" i="24"/>
  <c r="M685" i="24"/>
  <c r="E883" i="24"/>
  <c r="D508" i="24"/>
  <c r="B659" i="24"/>
  <c r="D465" i="24"/>
  <c r="F395" i="24"/>
  <c r="J28" i="24"/>
  <c r="K178" i="24"/>
  <c r="H396" i="24"/>
  <c r="K328" i="24"/>
  <c r="G42" i="24"/>
  <c r="G45" i="25" s="1"/>
  <c r="H405" i="24"/>
  <c r="L163" i="24"/>
  <c r="B147" i="24"/>
  <c r="B150" i="25" s="1"/>
  <c r="J323" i="24"/>
  <c r="E82" i="24"/>
  <c r="E85" i="25" s="1"/>
  <c r="A479" i="24"/>
  <c r="I7" i="24"/>
  <c r="E43" i="24"/>
  <c r="E46" i="25" s="1"/>
  <c r="M88" i="24"/>
  <c r="G604" i="24"/>
  <c r="D931" i="24"/>
  <c r="E658" i="24"/>
  <c r="G100" i="24"/>
  <c r="G103" i="25" s="1"/>
  <c r="G454" i="24"/>
  <c r="A676" i="24"/>
  <c r="H597" i="24"/>
  <c r="G860" i="24"/>
  <c r="I842" i="24"/>
  <c r="B953" i="24"/>
  <c r="D230" i="24"/>
  <c r="I414" i="24"/>
  <c r="B870" i="24"/>
  <c r="E458" i="24"/>
  <c r="H401" i="24"/>
  <c r="A789" i="24"/>
  <c r="K309" i="24"/>
  <c r="M236" i="24"/>
  <c r="C757" i="24"/>
  <c r="D196" i="24"/>
  <c r="L528" i="24"/>
  <c r="I894" i="24"/>
  <c r="C704" i="24"/>
  <c r="M284" i="24"/>
  <c r="L575" i="24"/>
  <c r="G276" i="24"/>
  <c r="E654" i="24"/>
  <c r="B439" i="24"/>
  <c r="E151" i="24"/>
  <c r="E154" i="25" s="1"/>
  <c r="E760" i="24"/>
  <c r="J18" i="24"/>
  <c r="F144" i="24"/>
  <c r="F147" i="25" s="1"/>
  <c r="H247" i="24"/>
  <c r="J701" i="24"/>
  <c r="L783" i="24"/>
  <c r="E316" i="24"/>
  <c r="C466" i="24"/>
  <c r="B900" i="24"/>
  <c r="M445" i="24"/>
  <c r="L355" i="24"/>
  <c r="L118" i="24"/>
  <c r="I200" i="24"/>
  <c r="L72" i="24"/>
  <c r="J553" i="24"/>
  <c r="J486" i="24"/>
  <c r="I921" i="24"/>
  <c r="I99" i="24"/>
  <c r="J102" i="25" s="1"/>
  <c r="J109" i="24"/>
  <c r="B47" i="24"/>
  <c r="B50" i="25" s="1"/>
  <c r="E893" i="24"/>
  <c r="A767" i="24"/>
  <c r="D680" i="24"/>
  <c r="J899" i="24"/>
  <c r="D777" i="24"/>
  <c r="B178" i="24"/>
  <c r="B181" i="25" s="1"/>
  <c r="J320" i="24"/>
  <c r="J33" i="24"/>
  <c r="K73" i="24"/>
  <c r="B527" i="24"/>
  <c r="G300" i="24"/>
  <c r="L270" i="24"/>
  <c r="A704" i="24"/>
  <c r="M910" i="24"/>
  <c r="D485" i="24"/>
  <c r="E614" i="24"/>
  <c r="A631" i="24"/>
  <c r="J166" i="24"/>
  <c r="J417" i="24"/>
  <c r="F253" i="24"/>
  <c r="K579" i="24"/>
  <c r="H423" i="24"/>
  <c r="G760" i="24"/>
  <c r="B780" i="24"/>
  <c r="G256" i="24"/>
  <c r="E77" i="24"/>
  <c r="E80" i="25" s="1"/>
  <c r="D103" i="24"/>
  <c r="D106" i="25" s="1"/>
  <c r="A477" i="24"/>
  <c r="H304" i="24"/>
  <c r="M868" i="24"/>
  <c r="K81" i="24"/>
  <c r="J68" i="24"/>
  <c r="F730" i="24"/>
  <c r="L711" i="24"/>
  <c r="L699" i="24"/>
  <c r="G11" i="24"/>
  <c r="G14" i="25" s="1"/>
  <c r="L568" i="24"/>
  <c r="A327" i="24"/>
  <c r="H200" i="24"/>
  <c r="A107" i="24"/>
  <c r="A110" i="25" s="1"/>
  <c r="D763" i="24"/>
  <c r="E282" i="24"/>
  <c r="E813" i="24"/>
  <c r="L161" i="24"/>
  <c r="C316" i="24"/>
  <c r="F557" i="24"/>
  <c r="L277" i="24"/>
  <c r="E485" i="24"/>
  <c r="C250" i="24"/>
  <c r="E884" i="24"/>
  <c r="A519" i="24"/>
  <c r="E758" i="24"/>
  <c r="A227" i="24"/>
  <c r="I65" i="24"/>
  <c r="J68" i="25" s="1"/>
  <c r="L850" i="24"/>
  <c r="A777" i="24"/>
  <c r="M589" i="24"/>
  <c r="G495" i="24"/>
  <c r="J120" i="24"/>
  <c r="F388" i="24"/>
  <c r="G613" i="24"/>
  <c r="M399" i="24"/>
  <c r="E283" i="24"/>
  <c r="L663" i="24"/>
  <c r="L798" i="24"/>
  <c r="M983" i="24"/>
  <c r="A926" i="24"/>
  <c r="E821" i="24"/>
  <c r="B266" i="24"/>
  <c r="B333" i="24"/>
  <c r="I626" i="24"/>
  <c r="J837" i="24"/>
  <c r="G126" i="24"/>
  <c r="G129" i="25" s="1"/>
  <c r="L275" i="24"/>
  <c r="C249" i="24"/>
  <c r="K724" i="24"/>
  <c r="E524" i="24"/>
  <c r="L85" i="24"/>
  <c r="A293" i="24"/>
  <c r="G743" i="24"/>
  <c r="K284" i="24"/>
  <c r="H817" i="24"/>
  <c r="G953" i="24"/>
  <c r="D859" i="24"/>
  <c r="L317" i="24"/>
  <c r="D889" i="24"/>
  <c r="C202" i="24"/>
  <c r="C728" i="24"/>
  <c r="M469" i="24"/>
  <c r="H262" i="24"/>
  <c r="E851" i="24"/>
  <c r="I766" i="24"/>
  <c r="I557" i="24"/>
  <c r="L122" i="24"/>
  <c r="D344" i="24"/>
  <c r="G721" i="24"/>
  <c r="H230" i="24"/>
  <c r="J436" i="24"/>
  <c r="A483" i="24"/>
  <c r="D986" i="24"/>
  <c r="C506" i="24"/>
  <c r="J829" i="24"/>
  <c r="A973" i="24"/>
  <c r="A212" i="24"/>
  <c r="I585" i="24"/>
  <c r="J805" i="24"/>
  <c r="L159" i="24"/>
  <c r="F412" i="24"/>
  <c r="J319" i="24"/>
  <c r="M294" i="24"/>
  <c r="J726" i="24"/>
  <c r="H763" i="24"/>
  <c r="C161" i="24"/>
  <c r="C164" i="25" s="1"/>
  <c r="G241" i="24"/>
  <c r="J595" i="24"/>
  <c r="C511" i="24"/>
  <c r="A825" i="24"/>
  <c r="G709" i="24"/>
  <c r="B450" i="24"/>
  <c r="M658" i="24"/>
  <c r="L609" i="24"/>
  <c r="K360" i="24"/>
  <c r="L337" i="24"/>
  <c r="A579" i="24"/>
  <c r="L637" i="24"/>
  <c r="B367" i="24"/>
  <c r="A270" i="24"/>
  <c r="L981" i="24"/>
  <c r="A715" i="24"/>
  <c r="L787" i="24"/>
  <c r="K447" i="24"/>
  <c r="M327" i="24"/>
  <c r="C681" i="24"/>
  <c r="M202" i="24"/>
  <c r="G476" i="24"/>
  <c r="B368" i="24"/>
  <c r="L348" i="24"/>
  <c r="H753" i="24"/>
  <c r="C149" i="24"/>
  <c r="C152" i="25" s="1"/>
  <c r="A426" i="24"/>
  <c r="J352" i="24"/>
  <c r="B245" i="24"/>
  <c r="C440" i="24"/>
  <c r="F689" i="24"/>
  <c r="B344" i="24"/>
  <c r="C223" i="24"/>
  <c r="K480" i="24"/>
  <c r="L993" i="24"/>
  <c r="H282" i="24"/>
  <c r="C706" i="24"/>
  <c r="E791" i="24"/>
  <c r="C947" i="24"/>
  <c r="H605" i="24"/>
  <c r="E321" i="24"/>
  <c r="D697" i="24"/>
  <c r="E579" i="24"/>
  <c r="H826" i="24"/>
  <c r="J717" i="24"/>
  <c r="F23" i="24"/>
  <c r="F26" i="25" s="1"/>
  <c r="K712" i="24"/>
  <c r="E22" i="24"/>
  <c r="E25" i="25" s="1"/>
  <c r="A754" i="24"/>
  <c r="K993" i="24"/>
  <c r="F512" i="24"/>
  <c r="K942" i="24"/>
  <c r="K203" i="24"/>
  <c r="M401" i="24"/>
  <c r="I562" i="24"/>
  <c r="B353" i="24"/>
  <c r="F913" i="24"/>
  <c r="B313" i="24"/>
  <c r="L368" i="24"/>
  <c r="D442" i="24"/>
  <c r="F427" i="24"/>
  <c r="I549" i="24"/>
  <c r="L225" i="24"/>
  <c r="H270" i="24"/>
  <c r="K459" i="24"/>
  <c r="L157" i="24"/>
  <c r="C987" i="24"/>
  <c r="F646" i="24"/>
  <c r="A820" i="24"/>
  <c r="C818" i="24"/>
  <c r="F745" i="24"/>
  <c r="A548" i="24"/>
  <c r="J822" i="24"/>
  <c r="H34" i="24"/>
  <c r="H37" i="25" s="1"/>
  <c r="D987" i="24"/>
  <c r="F925" i="24"/>
  <c r="E99" i="24"/>
  <c r="E102" i="25" s="1"/>
  <c r="G702" i="24"/>
  <c r="F392" i="24"/>
  <c r="I648" i="24"/>
  <c r="C328" i="24"/>
  <c r="K710" i="24"/>
  <c r="E631" i="24"/>
  <c r="K48" i="24"/>
  <c r="B486" i="24"/>
  <c r="K933" i="24"/>
  <c r="E181" i="24"/>
  <c r="E184" i="25" s="1"/>
  <c r="M707" i="24"/>
  <c r="F103" i="24"/>
  <c r="F106" i="25" s="1"/>
  <c r="G893" i="24"/>
  <c r="G118" i="24"/>
  <c r="G121" i="25" s="1"/>
  <c r="L50" i="24"/>
  <c r="G18" i="24"/>
  <c r="G21" i="25" s="1"/>
  <c r="M644" i="24"/>
  <c r="C237" i="24"/>
  <c r="L681" i="24"/>
  <c r="J920" i="24"/>
  <c r="M759" i="24"/>
  <c r="H374" i="24"/>
  <c r="E432" i="24"/>
  <c r="F987" i="24"/>
  <c r="F915" i="24"/>
  <c r="M330" i="24"/>
  <c r="E203" i="24"/>
  <c r="L306" i="24"/>
  <c r="I605" i="24"/>
  <c r="G222" i="24"/>
  <c r="B596" i="24"/>
  <c r="I947" i="24"/>
  <c r="M596" i="24"/>
  <c r="J789" i="24"/>
  <c r="J162" i="24"/>
  <c r="E266" i="24"/>
  <c r="C632" i="24"/>
  <c r="J173" i="24"/>
  <c r="I171" i="24"/>
  <c r="J174" i="25" s="1"/>
  <c r="H49" i="24"/>
  <c r="H52" i="25" s="1"/>
  <c r="L5" i="24"/>
  <c r="E499" i="24"/>
  <c r="G648" i="24"/>
  <c r="I866" i="24"/>
  <c r="G219" i="24"/>
  <c r="C68" i="24"/>
  <c r="C71" i="25" s="1"/>
  <c r="I816" i="24"/>
  <c r="K617" i="24"/>
  <c r="I863" i="24"/>
  <c r="K464" i="24"/>
  <c r="B105" i="24"/>
  <c r="B108" i="25" s="1"/>
  <c r="L11" i="24"/>
  <c r="A994" i="24"/>
  <c r="L469" i="24"/>
  <c r="C838" i="24"/>
  <c r="G75" i="24"/>
  <c r="G78" i="25" s="1"/>
  <c r="G506" i="24"/>
  <c r="H674" i="24"/>
  <c r="I470" i="24"/>
  <c r="G746" i="24"/>
  <c r="L964" i="24"/>
  <c r="M502" i="24"/>
  <c r="M549" i="24"/>
  <c r="D875" i="24"/>
  <c r="F463" i="24"/>
  <c r="G765" i="24"/>
  <c r="B987" i="24"/>
  <c r="B426" i="24"/>
  <c r="C851" i="24"/>
  <c r="J317" i="24"/>
  <c r="M838" i="24"/>
  <c r="M661" i="24"/>
  <c r="I699" i="24"/>
  <c r="L838" i="24"/>
  <c r="M372" i="24"/>
  <c r="M990" i="24"/>
  <c r="D684" i="24"/>
  <c r="I148" i="24"/>
  <c r="J151" i="25" s="1"/>
  <c r="M954" i="24"/>
  <c r="C660" i="24"/>
  <c r="M694" i="24"/>
  <c r="D145" i="24"/>
  <c r="D148" i="25" s="1"/>
  <c r="J386" i="24"/>
  <c r="D231" i="24"/>
  <c r="C453" i="24"/>
  <c r="I941" i="24"/>
  <c r="J880" i="24"/>
  <c r="F855" i="24"/>
  <c r="I684" i="24"/>
  <c r="G693" i="24"/>
  <c r="F566" i="24"/>
  <c r="I232" i="24"/>
  <c r="D487" i="24"/>
  <c r="M335" i="24"/>
  <c r="H948" i="24"/>
  <c r="F807" i="24"/>
  <c r="F882" i="24"/>
  <c r="H42" i="24"/>
  <c r="H45" i="25" s="1"/>
  <c r="D12" i="24"/>
  <c r="D15" i="25" s="1"/>
  <c r="G943" i="24"/>
  <c r="K819" i="24"/>
  <c r="C557" i="24"/>
  <c r="I633" i="24"/>
  <c r="F408" i="24"/>
  <c r="C400" i="24"/>
  <c r="B163" i="24"/>
  <c r="B166" i="25" s="1"/>
  <c r="K251" i="24"/>
  <c r="M525" i="24"/>
  <c r="K171" i="24"/>
  <c r="F780" i="24"/>
  <c r="J758" i="24"/>
  <c r="K402" i="24"/>
  <c r="A947" i="24"/>
  <c r="A635" i="24"/>
  <c r="L136" i="24"/>
  <c r="L894" i="24"/>
  <c r="C805" i="24"/>
  <c r="M72" i="24"/>
  <c r="I503" i="24"/>
  <c r="A996" i="24"/>
  <c r="A658" i="24"/>
  <c r="A948" i="24"/>
  <c r="I330" i="24"/>
  <c r="M118" i="24"/>
  <c r="A471" i="24"/>
  <c r="C80" i="24"/>
  <c r="C83" i="25" s="1"/>
  <c r="G891" i="24"/>
  <c r="A980" i="24"/>
  <c r="I607" i="24"/>
  <c r="H642" i="24"/>
  <c r="L581" i="24"/>
  <c r="A707" i="24"/>
  <c r="F317" i="24"/>
  <c r="L292" i="24"/>
  <c r="A373" i="24"/>
  <c r="G906" i="24"/>
  <c r="I618" i="24"/>
  <c r="I731" i="24"/>
  <c r="H536" i="24"/>
  <c r="F441" i="24"/>
  <c r="I467" i="24"/>
  <c r="E917" i="24"/>
  <c r="G723" i="24"/>
  <c r="K612" i="24"/>
  <c r="L147" i="24"/>
  <c r="L780" i="24"/>
  <c r="H754" i="24"/>
  <c r="B696" i="24"/>
  <c r="F619" i="24"/>
  <c r="K354" i="24"/>
  <c r="B299" i="24"/>
  <c r="E7" i="24"/>
  <c r="E10" i="25" s="1"/>
  <c r="K163" i="24"/>
  <c r="I926" i="24"/>
  <c r="C596" i="24"/>
  <c r="M533" i="24"/>
  <c r="D653" i="24"/>
  <c r="J916" i="24"/>
  <c r="B814" i="24"/>
  <c r="K855" i="24"/>
  <c r="K554" i="24"/>
  <c r="L456" i="24"/>
  <c r="K156" i="24"/>
  <c r="H708" i="24"/>
  <c r="H102" i="24"/>
  <c r="H105" i="25" s="1"/>
  <c r="K232" i="24"/>
  <c r="I172" i="24"/>
  <c r="J175" i="25" s="1"/>
  <c r="I899" i="24"/>
  <c r="I286" i="24"/>
  <c r="K555" i="24"/>
  <c r="D831" i="24"/>
  <c r="I129" i="24"/>
  <c r="J132" i="25" s="1"/>
  <c r="J779" i="24"/>
  <c r="F106" i="24"/>
  <c r="F109" i="25" s="1"/>
  <c r="B588" i="24"/>
  <c r="G239" i="24"/>
  <c r="D310" i="24"/>
  <c r="G795" i="24"/>
  <c r="J378" i="24"/>
  <c r="K973" i="24"/>
  <c r="K521" i="24"/>
  <c r="D520" i="24"/>
  <c r="C514" i="24"/>
  <c r="L857" i="24"/>
  <c r="J562" i="24"/>
  <c r="C709" i="24"/>
  <c r="E531" i="24"/>
  <c r="J10" i="24"/>
  <c r="C747" i="24"/>
  <c r="K609" i="24"/>
  <c r="L87" i="24"/>
  <c r="I19" i="24"/>
  <c r="J22" i="25" s="1"/>
  <c r="E217" i="24"/>
  <c r="L635" i="24"/>
  <c r="L611" i="24"/>
  <c r="G152" i="24"/>
  <c r="G155" i="25" s="1"/>
  <c r="H761" i="24"/>
  <c r="B724" i="24"/>
  <c r="C167" i="24"/>
  <c r="C170" i="25" s="1"/>
  <c r="F437" i="24"/>
  <c r="I817" i="24"/>
  <c r="C291" i="24"/>
  <c r="I712" i="24"/>
  <c r="I424" i="24"/>
  <c r="E496" i="24"/>
  <c r="E532" i="24"/>
  <c r="I627" i="24"/>
  <c r="I930" i="24"/>
  <c r="E311" i="24"/>
  <c r="B840" i="24"/>
  <c r="G210" i="24"/>
  <c r="G704" i="24"/>
  <c r="C369" i="24"/>
  <c r="J592" i="24"/>
  <c r="L620" i="24"/>
  <c r="H115" i="24"/>
  <c r="H118" i="25" s="1"/>
  <c r="F297" i="24"/>
  <c r="F48" i="24"/>
  <c r="F51" i="25" s="1"/>
  <c r="J848" i="24"/>
  <c r="B932" i="24"/>
  <c r="C953" i="24"/>
  <c r="F563" i="24"/>
  <c r="H612" i="24"/>
  <c r="F991" i="24"/>
  <c r="E434" i="24"/>
  <c r="B945" i="24"/>
  <c r="A109" i="24"/>
  <c r="A112" i="25" s="1"/>
  <c r="L499" i="24"/>
  <c r="B165" i="24"/>
  <c r="B168" i="25" s="1"/>
  <c r="L230" i="24"/>
  <c r="I690" i="24"/>
  <c r="I871" i="24"/>
  <c r="C542" i="24"/>
  <c r="L960" i="24"/>
  <c r="E777" i="24"/>
  <c r="F741" i="24"/>
  <c r="D464" i="24"/>
  <c r="E62" i="24"/>
  <c r="E65" i="25" s="1"/>
  <c r="E887" i="24"/>
  <c r="E820" i="24"/>
  <c r="H218" i="24"/>
  <c r="H27" i="24"/>
  <c r="H30" i="25" s="1"/>
  <c r="G149" i="24"/>
  <c r="G152" i="25" s="1"/>
  <c r="C861" i="24"/>
  <c r="M975" i="24"/>
  <c r="M834" i="24"/>
  <c r="F634" i="24"/>
  <c r="E289" i="24"/>
  <c r="I39" i="24"/>
  <c r="J42" i="25" s="1"/>
  <c r="L592" i="24"/>
  <c r="E134" i="24"/>
  <c r="E137" i="25" s="1"/>
  <c r="H187" i="24"/>
  <c r="H190" i="25" s="1"/>
  <c r="K653" i="24"/>
  <c r="E521" i="24"/>
  <c r="F572" i="24"/>
  <c r="I427" i="24"/>
  <c r="D559" i="24"/>
  <c r="E730" i="24"/>
  <c r="E737" i="24"/>
  <c r="L619" i="24"/>
  <c r="M959" i="24"/>
  <c r="H299" i="24"/>
  <c r="I666" i="24"/>
  <c r="M12" i="24"/>
  <c r="C297" i="24"/>
  <c r="F498" i="24"/>
  <c r="A637" i="24"/>
  <c r="F313" i="24"/>
  <c r="H219" i="24"/>
  <c r="A231" i="24"/>
  <c r="M789" i="24"/>
  <c r="K465" i="24"/>
  <c r="M569" i="24"/>
  <c r="F756" i="24"/>
  <c r="J15" i="24"/>
  <c r="F993" i="24"/>
  <c r="M981" i="24"/>
  <c r="K615" i="24"/>
  <c r="C203" i="24"/>
  <c r="C716" i="24"/>
  <c r="H794" i="24"/>
  <c r="L55" i="24"/>
  <c r="J816" i="24"/>
  <c r="K152" i="24"/>
  <c r="J5" i="24"/>
  <c r="C766" i="24"/>
  <c r="B237" i="24"/>
  <c r="A614" i="24"/>
  <c r="H472" i="24"/>
  <c r="A237" i="24"/>
  <c r="D186" i="24"/>
  <c r="D189" i="25" s="1"/>
  <c r="D108" i="24"/>
  <c r="D111" i="25" s="1"/>
  <c r="C577" i="24"/>
  <c r="K663" i="24"/>
  <c r="M274" i="24"/>
  <c r="J72" i="24"/>
  <c r="I75" i="25" s="1"/>
  <c r="J374" i="24"/>
  <c r="B670" i="24"/>
  <c r="F335" i="24"/>
  <c r="E250" i="24"/>
  <c r="I695" i="24"/>
  <c r="M345" i="24"/>
  <c r="K243" i="24"/>
  <c r="G728" i="24"/>
  <c r="H152" i="24"/>
  <c r="H155" i="25" s="1"/>
  <c r="L214" i="24"/>
  <c r="K691" i="24"/>
  <c r="I525" i="24"/>
  <c r="I838" i="24"/>
  <c r="M203" i="24"/>
  <c r="C43" i="24"/>
  <c r="C46" i="25" s="1"/>
  <c r="K862" i="24"/>
  <c r="E428" i="24"/>
  <c r="L293" i="24"/>
  <c r="E378" i="24"/>
  <c r="E825" i="24"/>
  <c r="M154" i="24"/>
  <c r="E60" i="24"/>
  <c r="E63" i="25" s="1"/>
  <c r="E618" i="24"/>
  <c r="B644" i="24"/>
  <c r="M137" i="24"/>
  <c r="C916" i="24"/>
  <c r="B132" i="24"/>
  <c r="B135" i="25" s="1"/>
  <c r="F633" i="24"/>
  <c r="A792" i="24"/>
  <c r="M837" i="24"/>
  <c r="M307" i="24"/>
  <c r="K640" i="24"/>
  <c r="C774" i="24"/>
  <c r="A960" i="24"/>
  <c r="E844" i="24"/>
  <c r="I508" i="24"/>
  <c r="K781" i="24"/>
  <c r="E343" i="24"/>
  <c r="L481" i="24"/>
  <c r="A546" i="24"/>
  <c r="B944" i="24"/>
  <c r="B16" i="24"/>
  <c r="B19" i="25" s="1"/>
  <c r="M745" i="24"/>
  <c r="F68" i="24"/>
  <c r="F71" i="25" s="1"/>
  <c r="H547" i="24"/>
  <c r="D515" i="24"/>
  <c r="C962" i="24"/>
  <c r="G993" i="24"/>
  <c r="H446" i="24"/>
  <c r="K391" i="24"/>
  <c r="C17" i="24"/>
  <c r="C20" i="25" s="1"/>
  <c r="C798" i="24"/>
  <c r="J895" i="24"/>
  <c r="K270" i="24"/>
  <c r="J473" i="24"/>
  <c r="E593" i="24"/>
  <c r="J853" i="24"/>
  <c r="J772" i="24"/>
  <c r="D16" i="24"/>
  <c r="D19" i="25" s="1"/>
  <c r="K2" i="24"/>
  <c r="J39" i="24"/>
  <c r="E163" i="24"/>
  <c r="E166" i="25" s="1"/>
  <c r="E973" i="24"/>
  <c r="F845" i="24"/>
  <c r="A629" i="24"/>
  <c r="F519" i="24"/>
  <c r="A527" i="24"/>
  <c r="L347" i="24"/>
  <c r="E831" i="24"/>
  <c r="G863" i="24"/>
  <c r="A146" i="24"/>
  <c r="A149" i="25" s="1"/>
  <c r="I204" i="24"/>
  <c r="I23" i="24"/>
  <c r="J26" i="25" s="1"/>
  <c r="J802" i="24"/>
  <c r="A545" i="24"/>
  <c r="I6" i="24"/>
  <c r="G961" i="24"/>
  <c r="H451" i="24"/>
  <c r="G560" i="24"/>
  <c r="H28" i="24"/>
  <c r="H31" i="25" s="1"/>
  <c r="K811" i="24"/>
  <c r="D274" i="24"/>
  <c r="E712" i="24"/>
  <c r="J154" i="24"/>
  <c r="M186" i="24"/>
  <c r="I911" i="24"/>
  <c r="E709" i="24"/>
  <c r="A714" i="24"/>
  <c r="K793" i="24"/>
  <c r="K126" i="24"/>
  <c r="G822" i="24"/>
  <c r="C129" i="24"/>
  <c r="C132" i="25" s="1"/>
  <c r="F71" i="24"/>
  <c r="F74" i="25" s="1"/>
  <c r="K833" i="24"/>
  <c r="D891" i="24"/>
  <c r="L822" i="24"/>
  <c r="C376" i="24"/>
  <c r="C445" i="24"/>
  <c r="M897" i="24"/>
  <c r="K8" i="24"/>
  <c r="E404" i="24"/>
  <c r="C933" i="24"/>
  <c r="L180" i="24"/>
  <c r="A622" i="24"/>
  <c r="I962" i="24"/>
  <c r="H894" i="24"/>
  <c r="J886" i="24"/>
  <c r="C508" i="24"/>
  <c r="A169" i="24"/>
  <c r="A172" i="25" s="1"/>
  <c r="C391" i="24"/>
  <c r="G839" i="24"/>
  <c r="G333" i="24"/>
  <c r="I836" i="24"/>
  <c r="G890" i="24"/>
  <c r="L169" i="24"/>
  <c r="F596" i="24"/>
  <c r="G71" i="24"/>
  <c r="G74" i="25" s="1"/>
  <c r="B335" i="24"/>
  <c r="L692" i="24"/>
  <c r="K491" i="24"/>
  <c r="C263" i="24"/>
  <c r="G403" i="24"/>
  <c r="K265" i="24"/>
  <c r="J464" i="24"/>
  <c r="L391" i="24"/>
  <c r="B8" i="24"/>
  <c r="B11" i="25" s="1"/>
  <c r="E131" i="24"/>
  <c r="E134" i="25" s="1"/>
  <c r="I654" i="24"/>
  <c r="I134" i="24"/>
  <c r="J137" i="25" s="1"/>
  <c r="G732" i="24"/>
  <c r="C812" i="24"/>
  <c r="I98" i="24"/>
  <c r="J101" i="25" s="1"/>
  <c r="J121" i="24"/>
  <c r="D528" i="24"/>
  <c r="C386" i="24"/>
  <c r="M766" i="24"/>
  <c r="H890" i="24"/>
  <c r="L135" i="24"/>
  <c r="F892" i="24"/>
  <c r="A535" i="24"/>
  <c r="F846" i="24"/>
  <c r="L839" i="24"/>
  <c r="D282" i="24"/>
  <c r="I805" i="24"/>
  <c r="F875" i="24"/>
  <c r="C55" i="24"/>
  <c r="C58" i="25" s="1"/>
  <c r="C487" i="24"/>
  <c r="K16" i="24"/>
  <c r="E967" i="24"/>
  <c r="H302" i="24"/>
  <c r="B785" i="24"/>
  <c r="G960" i="24"/>
  <c r="A451" i="24"/>
  <c r="I735" i="24"/>
  <c r="I639" i="24"/>
  <c r="J310" i="24"/>
  <c r="I164" i="24"/>
  <c r="J167" i="25" s="1"/>
  <c r="F132" i="24"/>
  <c r="F135" i="25" s="1"/>
  <c r="B634" i="24"/>
  <c r="A453" i="24"/>
  <c r="B801" i="24"/>
  <c r="A156" i="24"/>
  <c r="A159" i="25" s="1"/>
  <c r="A617" i="24"/>
  <c r="J754" i="24"/>
  <c r="M748" i="24"/>
  <c r="M818" i="24"/>
  <c r="F668" i="24"/>
  <c r="J560" i="24"/>
  <c r="I751" i="24"/>
  <c r="B319" i="24"/>
  <c r="M846" i="24"/>
  <c r="G783" i="24"/>
  <c r="E741" i="24"/>
  <c r="A94" i="24"/>
  <c r="A97" i="25" s="1"/>
  <c r="I843" i="24"/>
  <c r="J307" i="24"/>
  <c r="I981" i="24"/>
  <c r="L998" i="24"/>
  <c r="K40" i="24"/>
  <c r="M218" i="24"/>
  <c r="D685" i="24"/>
  <c r="F477" i="24"/>
  <c r="A465" i="24"/>
  <c r="J153" i="24"/>
  <c r="E918" i="24"/>
  <c r="L577" i="24"/>
  <c r="H822" i="24"/>
  <c r="D844" i="24"/>
  <c r="J585" i="24"/>
  <c r="L488" i="24"/>
  <c r="G809" i="24"/>
  <c r="I564" i="24"/>
  <c r="D19" i="24"/>
  <c r="D22" i="25" s="1"/>
  <c r="F585" i="24"/>
  <c r="F536" i="24"/>
  <c r="J790" i="24"/>
  <c r="L467" i="24"/>
  <c r="K747" i="24"/>
  <c r="F311" i="24"/>
  <c r="J322" i="24"/>
  <c r="A242" i="24"/>
  <c r="G405" i="24"/>
  <c r="C601" i="24"/>
  <c r="F38" i="24"/>
  <c r="F41" i="25" s="1"/>
  <c r="J889" i="24"/>
  <c r="C501" i="24"/>
  <c r="D302" i="24"/>
  <c r="M657" i="24"/>
  <c r="C100" i="24"/>
  <c r="C103" i="25" s="1"/>
  <c r="H370" i="24"/>
  <c r="G922" i="24"/>
  <c r="A693" i="24"/>
  <c r="A719" i="24"/>
  <c r="F888" i="24"/>
  <c r="C447" i="24"/>
  <c r="B739" i="24"/>
  <c r="F795" i="24"/>
  <c r="L96" i="24"/>
  <c r="B756" i="24"/>
  <c r="C507" i="24"/>
  <c r="F931" i="24"/>
  <c r="B7" i="24"/>
  <c r="B10" i="25" s="1"/>
  <c r="J807" i="24"/>
  <c r="K839" i="24"/>
  <c r="F718" i="24"/>
  <c r="L369" i="24"/>
  <c r="L371" i="24"/>
  <c r="J11" i="24"/>
  <c r="E57" i="24"/>
  <c r="E60" i="25" s="1"/>
  <c r="I671" i="24"/>
  <c r="A668" i="24"/>
  <c r="F492" i="24"/>
  <c r="A648" i="24"/>
  <c r="M246" i="24"/>
  <c r="I764" i="24"/>
  <c r="K560" i="24"/>
  <c r="C708" i="24"/>
  <c r="G864" i="24"/>
  <c r="G190" i="24"/>
  <c r="G193" i="25" s="1"/>
  <c r="L895" i="24"/>
  <c r="D59" i="24"/>
  <c r="D62" i="25" s="1"/>
  <c r="G277" i="24"/>
  <c r="I291" i="24"/>
  <c r="G827" i="24"/>
  <c r="B30" i="24"/>
  <c r="B33" i="25" s="1"/>
  <c r="F129" i="24"/>
  <c r="F132" i="25" s="1"/>
  <c r="H414" i="24"/>
  <c r="C21" i="24"/>
  <c r="C24" i="25" s="1"/>
  <c r="J469" i="24"/>
  <c r="K177" i="24"/>
  <c r="C644" i="24"/>
  <c r="H603" i="24"/>
  <c r="D72" i="24"/>
  <c r="D75" i="25" s="1"/>
  <c r="A441" i="24"/>
  <c r="B27" i="24"/>
  <c r="B30" i="25" s="1"/>
  <c r="J345" i="24"/>
  <c r="E200" i="24"/>
  <c r="K840" i="24"/>
  <c r="H274" i="24"/>
  <c r="H46" i="24"/>
  <c r="H49" i="25" s="1"/>
  <c r="L909" i="24"/>
  <c r="K785" i="24"/>
  <c r="M763" i="24"/>
  <c r="A299" i="24"/>
  <c r="I527" i="24"/>
  <c r="F321" i="24"/>
  <c r="I90" i="24"/>
  <c r="J93" i="25" s="1"/>
  <c r="F502" i="24"/>
  <c r="A907" i="24"/>
  <c r="D174" i="24"/>
  <c r="D177" i="25" s="1"/>
  <c r="K276" i="24"/>
  <c r="J303" i="24"/>
  <c r="J110" i="24"/>
  <c r="E980" i="24"/>
  <c r="E882" i="24"/>
  <c r="B296" i="24"/>
  <c r="H148" i="24"/>
  <c r="H151" i="25" s="1"/>
  <c r="E748" i="24"/>
  <c r="J182" i="24"/>
  <c r="E714" i="24"/>
  <c r="A887" i="24"/>
  <c r="B176" i="24"/>
  <c r="B179" i="25" s="1"/>
  <c r="H913" i="24"/>
  <c r="I938" i="24"/>
  <c r="J724" i="24"/>
  <c r="G475" i="24"/>
  <c r="A749" i="24"/>
  <c r="H68" i="24"/>
  <c r="H71" i="25" s="1"/>
  <c r="C869" i="24"/>
  <c r="A642" i="24"/>
  <c r="J967" i="24"/>
  <c r="D840" i="24"/>
  <c r="H802" i="24"/>
  <c r="J1000" i="24"/>
  <c r="G935" i="24"/>
  <c r="B94" i="24"/>
  <c r="B97" i="25" s="1"/>
  <c r="A93" i="24"/>
  <c r="A96" i="25" s="1"/>
  <c r="M384" i="24"/>
  <c r="J361" i="24"/>
  <c r="G123" i="24"/>
  <c r="G126" i="25" s="1"/>
  <c r="G169" i="24"/>
  <c r="G172" i="25" s="1"/>
  <c r="K92" i="24"/>
  <c r="L483" i="24"/>
  <c r="G881" i="24"/>
  <c r="A283" i="24"/>
  <c r="F41" i="24"/>
  <c r="F44" i="25" s="1"/>
  <c r="C590" i="24"/>
  <c r="G345" i="24"/>
  <c r="F788" i="24"/>
  <c r="I944" i="24"/>
  <c r="J114" i="24"/>
  <c r="M563" i="24"/>
  <c r="G187" i="24"/>
  <c r="G190" i="25" s="1"/>
  <c r="G304" i="24"/>
  <c r="A187" i="24"/>
  <c r="A190" i="25" s="1"/>
  <c r="L939" i="24"/>
  <c r="E619" i="24"/>
  <c r="E47" i="24"/>
  <c r="E50" i="25" s="1"/>
  <c r="I582" i="24"/>
  <c r="E66" i="24"/>
  <c r="E69" i="25" s="1"/>
  <c r="D561" i="24"/>
  <c r="A202" i="24"/>
  <c r="K287" i="24"/>
  <c r="L437" i="24"/>
  <c r="L959" i="24"/>
  <c r="K124" i="24"/>
  <c r="E591" i="24"/>
  <c r="A284" i="24"/>
  <c r="E260" i="24"/>
  <c r="F716" i="24"/>
  <c r="F49" i="24"/>
  <c r="F52" i="25" s="1"/>
  <c r="E931" i="24"/>
  <c r="B829" i="24"/>
  <c r="H935" i="24"/>
  <c r="I140" i="24"/>
  <c r="J143" i="25" s="1"/>
  <c r="E697" i="24"/>
  <c r="B518" i="24"/>
  <c r="A314" i="24"/>
  <c r="I461" i="24"/>
  <c r="G909" i="24"/>
  <c r="E491" i="24"/>
  <c r="D243" i="24"/>
  <c r="L917" i="24"/>
  <c r="D428" i="24"/>
  <c r="I494" i="24"/>
  <c r="B891" i="24"/>
  <c r="J885" i="24"/>
  <c r="A271" i="24"/>
  <c r="I2" i="24"/>
  <c r="E222" i="24"/>
  <c r="B548" i="24"/>
  <c r="G453" i="24"/>
  <c r="B585" i="24"/>
  <c r="E387" i="24"/>
  <c r="H542" i="24"/>
  <c r="A431" i="24"/>
  <c r="F393" i="24"/>
  <c r="B760" i="24"/>
  <c r="G466" i="24"/>
  <c r="I910" i="24"/>
  <c r="L646" i="24"/>
  <c r="G201" i="24"/>
  <c r="K568" i="24"/>
  <c r="J344" i="24"/>
  <c r="J271" i="24"/>
  <c r="B62" i="24"/>
  <c r="B65" i="25" s="1"/>
  <c r="K576" i="24"/>
  <c r="I801" i="24"/>
  <c r="D651" i="24"/>
  <c r="G467" i="24"/>
  <c r="B276" i="24"/>
  <c r="I147" i="24"/>
  <c r="J150" i="25" s="1"/>
  <c r="L618" i="24"/>
  <c r="F504" i="24"/>
  <c r="K269" i="24"/>
  <c r="C907" i="24"/>
  <c r="H375" i="24"/>
  <c r="D330" i="24"/>
  <c r="C921" i="24"/>
  <c r="E212" i="24"/>
  <c r="G500" i="24"/>
  <c r="J521" i="24"/>
  <c r="E873" i="24"/>
  <c r="I998" i="24"/>
  <c r="H349" i="24"/>
  <c r="E514" i="24"/>
  <c r="E867" i="24"/>
  <c r="E437" i="24"/>
  <c r="L354" i="24"/>
  <c r="K159" i="24"/>
  <c r="C679" i="24"/>
  <c r="E811" i="24"/>
  <c r="F819" i="24"/>
  <c r="E988" i="24"/>
  <c r="J497" i="24"/>
  <c r="H821" i="24"/>
  <c r="C835" i="24"/>
  <c r="E245" i="24"/>
  <c r="B857" i="24"/>
  <c r="E762" i="24"/>
  <c r="J432" i="24"/>
  <c r="K410" i="24"/>
  <c r="I14" i="24"/>
  <c r="J17" i="25" s="1"/>
  <c r="J926" i="24"/>
  <c r="F12" i="24"/>
  <c r="F15" i="25" s="1"/>
  <c r="L500" i="24"/>
  <c r="F328" i="24"/>
  <c r="J142" i="24"/>
  <c r="J884" i="24"/>
  <c r="J305" i="24"/>
  <c r="F455" i="24"/>
  <c r="F183" i="24"/>
  <c r="F186" i="25" s="1"/>
  <c r="H779" i="24"/>
  <c r="G260" i="24"/>
  <c r="H904" i="24"/>
  <c r="M11" i="24"/>
  <c r="F515" i="24"/>
  <c r="A256" i="24"/>
  <c r="M152" i="24"/>
  <c r="J618" i="24"/>
  <c r="H675" i="24"/>
  <c r="K294" i="24"/>
  <c r="G391" i="24"/>
  <c r="C627" i="24"/>
  <c r="D951" i="24"/>
  <c r="E313" i="24"/>
  <c r="A349" i="24"/>
  <c r="J315" i="24"/>
  <c r="F706" i="24"/>
  <c r="C618" i="24"/>
  <c r="A858" i="24"/>
  <c r="B930" i="24"/>
  <c r="M172" i="24"/>
  <c r="F507" i="24"/>
  <c r="D828" i="24"/>
  <c r="B705" i="24"/>
  <c r="M465" i="24"/>
  <c r="G600" i="24"/>
  <c r="J723" i="24"/>
  <c r="J180" i="24"/>
  <c r="D316" i="24"/>
  <c r="M393" i="24"/>
  <c r="A393" i="24"/>
  <c r="H217" i="24"/>
  <c r="D50" i="24"/>
  <c r="D53" i="25" s="1"/>
  <c r="I832" i="24"/>
  <c r="I885" i="24"/>
  <c r="H711" i="24"/>
  <c r="M237" i="24"/>
  <c r="F813" i="24"/>
  <c r="B87" i="24"/>
  <c r="B90" i="25" s="1"/>
  <c r="D747" i="24"/>
  <c r="G54" i="24"/>
  <c r="G57" i="25" s="1"/>
  <c r="L651" i="24"/>
  <c r="I640" i="24"/>
  <c r="G424" i="24"/>
  <c r="H64" i="24"/>
  <c r="H67" i="25" s="1"/>
  <c r="B792" i="24"/>
  <c r="I579" i="24"/>
  <c r="J382" i="24"/>
  <c r="M660" i="24"/>
  <c r="E768" i="24"/>
  <c r="J913" i="24"/>
  <c r="E488" i="24"/>
  <c r="I162" i="24"/>
  <c r="J165" i="25" s="1"/>
  <c r="B761" i="24"/>
  <c r="I224" i="24"/>
  <c r="L68" i="24"/>
  <c r="K373" i="24"/>
  <c r="D660" i="24"/>
  <c r="F808" i="24"/>
  <c r="K958" i="24"/>
  <c r="A756" i="24"/>
  <c r="D579" i="24"/>
  <c r="A991" i="24"/>
  <c r="G383" i="24"/>
  <c r="H316" i="24"/>
  <c r="M443" i="24"/>
  <c r="G183" i="24"/>
  <c r="G186" i="25" s="1"/>
  <c r="M777" i="24"/>
  <c r="J272" i="24"/>
  <c r="D756" i="24"/>
  <c r="J325" i="24"/>
  <c r="K888" i="24"/>
  <c r="H996" i="24"/>
  <c r="L826" i="24"/>
  <c r="L443" i="24"/>
  <c r="K637" i="24"/>
  <c r="B156" i="24"/>
  <c r="B159" i="25" s="1"/>
  <c r="C360" i="24"/>
  <c r="F678" i="24"/>
  <c r="I88" i="24"/>
  <c r="J91" i="25" s="1"/>
  <c r="G413" i="24"/>
  <c r="G414" i="24"/>
  <c r="D991" i="24"/>
  <c r="K809" i="24"/>
  <c r="D926" i="24"/>
  <c r="G689" i="24"/>
  <c r="A681" i="24"/>
  <c r="M489" i="24"/>
  <c r="C867" i="24"/>
  <c r="L462" i="24"/>
  <c r="A983" i="24"/>
  <c r="C443" i="24"/>
  <c r="A189" i="24"/>
  <c r="A192" i="25" s="1"/>
  <c r="K699" i="24"/>
  <c r="C759" i="24"/>
  <c r="J815" i="24"/>
  <c r="A813" i="24"/>
  <c r="F610" i="24"/>
  <c r="A831" i="24"/>
  <c r="C195" i="24"/>
  <c r="C198" i="25" s="1"/>
  <c r="A743" i="24"/>
  <c r="D838" i="24"/>
  <c r="I35" i="24"/>
  <c r="J38" i="25" s="1"/>
  <c r="D205" i="24"/>
  <c r="K408" i="24"/>
  <c r="H24" i="24"/>
  <c r="H27" i="25" s="1"/>
  <c r="F796" i="24"/>
  <c r="B374" i="24"/>
  <c r="F349" i="24"/>
  <c r="A1" i="24"/>
  <c r="A4" i="25" s="1"/>
  <c r="F962" i="24"/>
  <c r="E37" i="24"/>
  <c r="E40" i="25" s="1"/>
  <c r="I900" i="24"/>
  <c r="D128" i="24"/>
  <c r="D131" i="25" s="1"/>
  <c r="C176" i="24"/>
  <c r="C179" i="25" s="1"/>
  <c r="E110" i="24"/>
  <c r="E113" i="25" s="1"/>
  <c r="L835" i="24"/>
  <c r="D887" i="24"/>
  <c r="L382" i="24"/>
  <c r="C688" i="24"/>
  <c r="F951" i="24"/>
  <c r="M696" i="24"/>
  <c r="H325" i="24"/>
  <c r="B268" i="24"/>
  <c r="H172" i="24"/>
  <c r="H175" i="25" s="1"/>
  <c r="M649" i="24"/>
  <c r="G246" i="24"/>
  <c r="I446" i="24"/>
  <c r="G366" i="24"/>
  <c r="C821" i="24"/>
  <c r="F329" i="24"/>
  <c r="H907" i="24"/>
  <c r="G418" i="24"/>
  <c r="D794" i="24"/>
  <c r="G423" i="24"/>
  <c r="H983" i="24"/>
  <c r="A383" i="24"/>
  <c r="J922" i="24"/>
  <c r="B170" i="24"/>
  <c r="B173" i="25" s="1"/>
  <c r="M368" i="24"/>
  <c r="B339" i="24"/>
  <c r="F257" i="24"/>
  <c r="B60" i="24"/>
  <c r="B63" i="25" s="1"/>
  <c r="J225" i="24"/>
  <c r="E620" i="24"/>
  <c r="F887" i="24"/>
  <c r="L784" i="24"/>
  <c r="F235" i="24"/>
  <c r="E536" i="24"/>
  <c r="A84" i="24"/>
  <c r="A87" i="25" s="1"/>
  <c r="M728" i="24"/>
  <c r="L519" i="24"/>
  <c r="A815" i="24"/>
  <c r="F218" i="24"/>
  <c r="B743" i="24"/>
  <c r="M775" i="24"/>
  <c r="C943" i="24"/>
  <c r="K404" i="24"/>
  <c r="B436" i="24"/>
  <c r="I449" i="24"/>
  <c r="J174" i="24"/>
  <c r="E451" i="24"/>
  <c r="G212" i="24"/>
  <c r="E372" i="24"/>
  <c r="J975" i="24"/>
  <c r="H33" i="24"/>
  <c r="H36" i="25" s="1"/>
  <c r="A5" i="24"/>
  <c r="A8" i="25" s="1"/>
  <c r="D120" i="24"/>
  <c r="D123" i="25" s="1"/>
  <c r="E450" i="24"/>
  <c r="L722" i="24"/>
  <c r="L393" i="24"/>
  <c r="A845" i="24"/>
  <c r="C778" i="24"/>
  <c r="E761" i="24"/>
  <c r="C209" i="24"/>
  <c r="L559" i="24"/>
  <c r="A547" i="24"/>
  <c r="L100" i="24"/>
  <c r="B457" i="24"/>
  <c r="L864" i="24"/>
  <c r="A337" i="24"/>
  <c r="K14" i="24"/>
  <c r="A433" i="24"/>
  <c r="E823" i="24"/>
  <c r="F244" i="24"/>
  <c r="G952" i="24"/>
  <c r="J605" i="24"/>
  <c r="B402" i="24"/>
  <c r="M627" i="24"/>
  <c r="K978" i="24"/>
  <c r="E690" i="24"/>
  <c r="I297" i="24"/>
  <c r="B372" i="24"/>
  <c r="E676" i="24"/>
  <c r="H620" i="24"/>
  <c r="K796" i="24"/>
  <c r="H127" i="24"/>
  <c r="H130" i="25" s="1"/>
  <c r="H360" i="24"/>
  <c r="A729" i="24"/>
  <c r="K96" i="24"/>
  <c r="B562" i="24"/>
  <c r="M352" i="24"/>
  <c r="D78" i="24"/>
  <c r="D81" i="25" s="1"/>
  <c r="G622" i="24"/>
  <c r="D671" i="24"/>
  <c r="D694" i="24"/>
  <c r="F141" i="24"/>
  <c r="F144" i="25" s="1"/>
  <c r="B732" i="24"/>
  <c r="A18" i="24"/>
  <c r="A21" i="25" s="1"/>
  <c r="F640" i="24"/>
  <c r="A103" i="24"/>
  <c r="A106" i="25" s="1"/>
  <c r="K567" i="24"/>
  <c r="H649" i="24"/>
  <c r="G33" i="24"/>
  <c r="G36" i="25" s="1"/>
  <c r="A153" i="24"/>
  <c r="A156" i="25" s="1"/>
  <c r="C843" i="24"/>
  <c r="F737" i="24"/>
  <c r="I193" i="24"/>
  <c r="J196" i="25" s="1"/>
  <c r="F397" i="24"/>
  <c r="C178" i="24"/>
  <c r="C181" i="25" s="1"/>
  <c r="A616" i="24"/>
  <c r="L415" i="24"/>
  <c r="H422" i="24"/>
  <c r="B412" i="24"/>
  <c r="E801" i="24"/>
  <c r="M529" i="24"/>
  <c r="G520" i="24"/>
  <c r="E665" i="24"/>
  <c r="B603" i="24"/>
  <c r="M761" i="24"/>
  <c r="D377" i="24"/>
  <c r="C381" i="24"/>
  <c r="B489" i="24"/>
  <c r="E901" i="24"/>
  <c r="L227" i="24"/>
  <c r="A819" i="24"/>
  <c r="K812" i="24"/>
  <c r="A238" i="24"/>
  <c r="F120" i="24"/>
  <c r="F123" i="25" s="1"/>
  <c r="H827" i="24"/>
  <c r="J354" i="24"/>
  <c r="D696" i="24"/>
  <c r="M680" i="24"/>
  <c r="K456" i="24"/>
  <c r="K578" i="24"/>
  <c r="F416" i="24"/>
  <c r="C388" i="24"/>
  <c r="E938" i="24"/>
  <c r="I334" i="24"/>
  <c r="A145" i="24"/>
  <c r="A148" i="25" s="1"/>
  <c r="B660" i="24"/>
  <c r="B114" i="24"/>
  <c r="B117" i="25" s="1"/>
  <c r="J644" i="24"/>
  <c r="K364" i="24"/>
  <c r="J321" i="24"/>
  <c r="H511" i="24"/>
  <c r="G225" i="24"/>
  <c r="H439" i="24"/>
  <c r="A390" i="24"/>
  <c r="K253" i="24"/>
  <c r="B642" i="24"/>
  <c r="F155" i="24"/>
  <c r="F158" i="25" s="1"/>
  <c r="H48" i="24"/>
  <c r="H51" i="25" s="1"/>
  <c r="C723" i="24"/>
  <c r="H998" i="24"/>
  <c r="A687" i="24"/>
  <c r="I239" i="24"/>
  <c r="H207" i="24"/>
  <c r="M206" i="24"/>
  <c r="L892" i="24"/>
  <c r="K698" i="24"/>
  <c r="F344" i="24"/>
  <c r="D600" i="24"/>
  <c r="J686" i="24"/>
  <c r="L314" i="24"/>
  <c r="A216" i="24"/>
  <c r="E889" i="24"/>
  <c r="M99" i="24"/>
  <c r="L943" i="24"/>
  <c r="K463" i="24"/>
  <c r="B264" i="24"/>
  <c r="I187" i="24"/>
  <c r="J190" i="25" s="1"/>
  <c r="E140" i="24"/>
  <c r="E143" i="25" s="1"/>
  <c r="F413" i="24"/>
  <c r="E169" i="24"/>
  <c r="E172" i="25" s="1"/>
  <c r="F234" i="24"/>
  <c r="L158" i="24"/>
  <c r="M196" i="24"/>
  <c r="D940" i="24"/>
  <c r="L786" i="24"/>
  <c r="C522" i="24"/>
  <c r="D954" i="24"/>
  <c r="J604" i="24"/>
  <c r="L140" i="24"/>
  <c r="H141" i="24"/>
  <c r="H144" i="25" s="1"/>
  <c r="C788" i="24"/>
  <c r="I118" i="24"/>
  <c r="J121" i="25" s="1"/>
  <c r="G800" i="24"/>
  <c r="H847" i="24"/>
  <c r="B956" i="24"/>
  <c r="F950" i="24"/>
  <c r="M426" i="24"/>
  <c r="H450" i="24"/>
  <c r="M391" i="24"/>
  <c r="B771" i="24"/>
  <c r="J79" i="24"/>
  <c r="B343" i="24"/>
  <c r="I4" i="24"/>
  <c r="B449" i="24"/>
  <c r="G24" i="24"/>
  <c r="G27" i="25" s="1"/>
  <c r="C351" i="24"/>
  <c r="G318" i="24"/>
  <c r="J610" i="24"/>
  <c r="F864" i="24"/>
  <c r="C220" i="24"/>
  <c r="I763" i="24"/>
  <c r="A620" i="24"/>
  <c r="K119" i="24"/>
  <c r="K523" i="24"/>
  <c r="K426" i="24"/>
  <c r="D952" i="24"/>
  <c r="L142" i="24"/>
  <c r="I716" i="24"/>
  <c r="K532" i="24"/>
  <c r="L502" i="24"/>
  <c r="A514" i="24"/>
  <c r="M310" i="24"/>
  <c r="A830" i="24"/>
  <c r="L27" i="24"/>
  <c r="M287" i="24"/>
  <c r="B604" i="24"/>
  <c r="J253" i="24"/>
  <c r="K843" i="24"/>
  <c r="I688" i="24"/>
  <c r="I826" i="24"/>
  <c r="L607" i="24"/>
  <c r="C309" i="24"/>
  <c r="F33" i="24"/>
  <c r="F36" i="25" s="1"/>
  <c r="B940" i="24"/>
  <c r="J8" i="24"/>
  <c r="A730" i="24"/>
  <c r="H400" i="24"/>
  <c r="E509" i="24"/>
  <c r="H932" i="24"/>
  <c r="I883" i="24"/>
  <c r="G582" i="24"/>
  <c r="F673" i="24"/>
  <c r="I404" i="24"/>
  <c r="E424" i="24"/>
  <c r="A619" i="24"/>
  <c r="E490" i="24"/>
  <c r="L71" i="24"/>
  <c r="J283" i="24"/>
  <c r="G992" i="24"/>
  <c r="D279" i="24"/>
  <c r="I771" i="24"/>
  <c r="L691" i="24"/>
  <c r="D716" i="24"/>
  <c r="J129" i="24"/>
  <c r="L341" i="24"/>
  <c r="B444" i="24"/>
  <c r="K864" i="24"/>
  <c r="L901" i="24"/>
  <c r="A36" i="24"/>
  <c r="A39" i="25" s="1"/>
  <c r="L378" i="24"/>
  <c r="K861" i="24"/>
  <c r="B640" i="24"/>
  <c r="K69" i="24"/>
  <c r="B21" i="24"/>
  <c r="B24" i="25" s="1"/>
  <c r="C349" i="24"/>
  <c r="H836" i="24"/>
  <c r="F629" i="24"/>
  <c r="M547" i="24"/>
  <c r="M887" i="24"/>
  <c r="K569" i="24"/>
  <c r="F165" i="24"/>
  <c r="F168" i="25" s="1"/>
  <c r="H35" i="24"/>
  <c r="H38" i="25" s="1"/>
  <c r="H804" i="24"/>
  <c r="J216" i="24"/>
  <c r="E156" i="24"/>
  <c r="E159" i="25" s="1"/>
  <c r="G327" i="24"/>
  <c r="A2" i="24"/>
  <c r="A5" i="25" s="1"/>
  <c r="G656" i="24"/>
  <c r="D147" i="24"/>
  <c r="D150" i="25" s="1"/>
  <c r="B172" i="24"/>
  <c r="B175" i="25" s="1"/>
  <c r="F97" i="24"/>
  <c r="F100" i="25" s="1"/>
  <c r="I702" i="24"/>
  <c r="E964" i="24"/>
  <c r="I923" i="24"/>
  <c r="J27" i="24"/>
  <c r="L226" i="24"/>
  <c r="D70" i="24"/>
  <c r="D73" i="25" s="1"/>
  <c r="K377" i="24"/>
  <c r="F897" i="24"/>
  <c r="C137" i="24"/>
  <c r="C140" i="25" s="1"/>
  <c r="B572" i="24"/>
  <c r="B864" i="24"/>
  <c r="E31" i="24"/>
  <c r="E34" i="25" s="1"/>
  <c r="C227" i="24"/>
  <c r="C410" i="24"/>
  <c r="D321" i="24"/>
  <c r="E528" i="24"/>
  <c r="G64" i="24"/>
  <c r="G67" i="25" s="1"/>
  <c r="M844" i="24"/>
  <c r="E415" i="24"/>
  <c r="L336" i="24"/>
  <c r="G612" i="24"/>
  <c r="H275" i="24"/>
  <c r="L294" i="24"/>
  <c r="G654" i="24"/>
  <c r="A977" i="24"/>
  <c r="E538" i="24"/>
  <c r="D779" i="24"/>
  <c r="J294" i="24"/>
  <c r="D673" i="24"/>
  <c r="D580" i="24"/>
  <c r="B977" i="24"/>
  <c r="E124" i="24"/>
  <c r="E127" i="25" s="1"/>
  <c r="G498" i="24"/>
  <c r="I898" i="24"/>
  <c r="M632" i="24"/>
  <c r="K61" i="24"/>
  <c r="K114" i="24"/>
  <c r="F219" i="24"/>
  <c r="J416" i="24"/>
  <c r="A793" i="24"/>
  <c r="F486" i="24"/>
  <c r="A949" i="24"/>
  <c r="A246" i="24"/>
  <c r="G951" i="24"/>
  <c r="D692" i="24"/>
  <c r="G29" i="24"/>
  <c r="G32" i="25" s="1"/>
  <c r="I532" i="24"/>
  <c r="C112" i="24"/>
  <c r="C115" i="25" s="1"/>
  <c r="L272" i="24"/>
  <c r="G155" i="24"/>
  <c r="G158" i="25" s="1"/>
  <c r="B232" i="24"/>
  <c r="C408" i="24"/>
  <c r="K71" i="24"/>
  <c r="I409" i="24"/>
  <c r="C842" i="24"/>
  <c r="L145" i="24"/>
  <c r="D453" i="24"/>
  <c r="F555" i="24"/>
  <c r="D82" i="24"/>
  <c r="D85" i="25" s="1"/>
  <c r="A249" i="24"/>
  <c r="E355" i="24"/>
  <c r="I466" i="24"/>
  <c r="I26" i="24"/>
  <c r="J29" i="25" s="1"/>
  <c r="F399" i="24"/>
  <c r="F936" i="24"/>
  <c r="G233" i="24"/>
  <c r="D267" i="24"/>
  <c r="G365" i="24"/>
  <c r="E810" i="24"/>
  <c r="L49" i="24"/>
  <c r="L642" i="24"/>
  <c r="F142" i="24"/>
  <c r="F145" i="25" s="1"/>
  <c r="D857" i="24"/>
  <c r="M146" i="24"/>
  <c r="E230" i="24"/>
  <c r="C278" i="24"/>
  <c r="J845" i="24"/>
  <c r="J405" i="24"/>
  <c r="A402" i="24"/>
  <c r="J80" i="24"/>
  <c r="K842" i="24"/>
  <c r="C972" i="24"/>
  <c r="E842" i="24"/>
  <c r="G381" i="24"/>
  <c r="I79" i="24"/>
  <c r="J82" i="25" s="1"/>
  <c r="C384" i="24"/>
  <c r="F844" i="24"/>
  <c r="K951" i="24"/>
  <c r="E81" i="24"/>
  <c r="E84" i="25" s="1"/>
  <c r="I977" i="24"/>
  <c r="B975" i="24"/>
  <c r="L743" i="24"/>
  <c r="I591" i="24"/>
  <c r="H600" i="24"/>
  <c r="F972" i="24"/>
  <c r="G425" i="24"/>
  <c r="K764" i="24"/>
  <c r="D376" i="24"/>
  <c r="D650" i="24"/>
  <c r="F939" i="24"/>
  <c r="F734" i="24"/>
  <c r="K44" i="24"/>
  <c r="L424" i="24"/>
  <c r="C726" i="24"/>
  <c r="I445" i="24"/>
  <c r="L184" i="24"/>
  <c r="G559" i="24"/>
  <c r="L747" i="24"/>
  <c r="G515" i="24"/>
  <c r="L985" i="24"/>
  <c r="B92" i="24"/>
  <c r="B95" i="25" s="1"/>
  <c r="D228" i="24"/>
  <c r="K430" i="24"/>
  <c r="J908" i="24"/>
  <c r="B101" i="24"/>
  <c r="B104" i="25" s="1"/>
  <c r="J7" i="24"/>
  <c r="C456" i="24"/>
  <c r="K922" i="24"/>
  <c r="H947" i="24"/>
  <c r="H902" i="24"/>
  <c r="M440" i="24"/>
  <c r="F39" i="24"/>
  <c r="F42" i="25" s="1"/>
  <c r="H9" i="24"/>
  <c r="H12" i="25" s="1"/>
  <c r="F501" i="24"/>
  <c r="K381" i="24"/>
  <c r="K574" i="24"/>
  <c r="M235" i="24"/>
  <c r="F834" i="24"/>
  <c r="D454" i="24"/>
  <c r="M340" i="24"/>
  <c r="J850" i="24"/>
  <c r="F603" i="24"/>
  <c r="H279" i="24"/>
  <c r="J231" i="24"/>
  <c r="D352" i="24"/>
  <c r="F61" i="24"/>
  <c r="F64" i="25" s="1"/>
  <c r="D960" i="24"/>
  <c r="L561" i="24"/>
  <c r="F381" i="24"/>
  <c r="D89" i="24"/>
  <c r="D92" i="25" s="1"/>
  <c r="B576" i="24"/>
  <c r="E506" i="24"/>
  <c r="J667" i="24"/>
  <c r="G673" i="24"/>
  <c r="G209" i="24"/>
  <c r="J100" i="24"/>
  <c r="A83" i="24"/>
  <c r="A86" i="25" s="1"/>
  <c r="F246" i="24"/>
  <c r="E365" i="24"/>
  <c r="M497" i="24"/>
  <c r="C37" i="24"/>
  <c r="C40" i="25" s="1"/>
  <c r="L222" i="24"/>
  <c r="I318" i="24"/>
  <c r="E548" i="24"/>
  <c r="A908" i="24"/>
  <c r="G712" i="24"/>
  <c r="C340" i="24"/>
  <c r="J990" i="24"/>
  <c r="H266" i="24"/>
  <c r="A455" i="24"/>
  <c r="G923" i="24"/>
  <c r="D7" i="24"/>
  <c r="D10" i="25" s="1"/>
  <c r="C925" i="24"/>
  <c r="H121" i="24"/>
  <c r="H124" i="25" s="1"/>
  <c r="K478" i="24"/>
  <c r="J309" i="24"/>
  <c r="A406" i="24"/>
  <c r="E301" i="24"/>
  <c r="K219" i="24"/>
  <c r="F658" i="24"/>
  <c r="K621" i="24"/>
  <c r="L800" i="24"/>
  <c r="H244" i="24"/>
  <c r="F196" i="24"/>
  <c r="D748" i="24"/>
  <c r="L120" i="24"/>
  <c r="K914" i="24"/>
  <c r="K475" i="24"/>
  <c r="F456" i="24"/>
  <c r="H495" i="24"/>
  <c r="M64" i="24"/>
  <c r="J30" i="24"/>
  <c r="M857" i="24"/>
  <c r="K711" i="24"/>
  <c r="A461" i="24"/>
  <c r="D306" i="24"/>
  <c r="E553" i="24"/>
  <c r="M933" i="24"/>
  <c r="B746" i="24"/>
  <c r="K239" i="24"/>
  <c r="M719" i="24"/>
  <c r="F94" i="24"/>
  <c r="F97" i="25" s="1"/>
  <c r="B111" i="24"/>
  <c r="B114" i="25" s="1"/>
  <c r="F296" i="24"/>
  <c r="E551" i="24"/>
  <c r="C703" i="24"/>
  <c r="F109" i="24"/>
  <c r="F112" i="25" s="1"/>
  <c r="K619" i="24"/>
  <c r="C471" i="24"/>
  <c r="L889" i="24"/>
  <c r="H513" i="24"/>
  <c r="H552" i="24"/>
  <c r="I219" i="24"/>
  <c r="E334" i="24"/>
  <c r="A97" i="24"/>
  <c r="A100" i="25" s="1"/>
  <c r="D939" i="24"/>
  <c r="J763" i="24"/>
  <c r="M189" i="24"/>
  <c r="B555" i="24"/>
  <c r="I943" i="24"/>
  <c r="K461" i="24"/>
  <c r="A874" i="24"/>
  <c r="A923" i="24"/>
  <c r="J929" i="24"/>
  <c r="I967" i="24"/>
  <c r="B990" i="24"/>
  <c r="D841" i="24"/>
  <c r="I586" i="24"/>
  <c r="A516" i="24"/>
  <c r="I728" i="24"/>
  <c r="L980" i="24"/>
  <c r="K780" i="24"/>
  <c r="A263" i="24"/>
  <c r="J401" i="24"/>
  <c r="C154" i="24"/>
  <c r="C157" i="25" s="1"/>
  <c r="A772" i="24"/>
  <c r="J923" i="24"/>
  <c r="G287" i="24"/>
  <c r="L942" i="24"/>
  <c r="F62" i="24"/>
  <c r="F65" i="25" s="1"/>
  <c r="D632" i="24"/>
  <c r="M365" i="24"/>
  <c r="I719" i="24"/>
  <c r="K799" i="24"/>
  <c r="F959" i="24"/>
  <c r="D332" i="24"/>
  <c r="J340" i="24"/>
  <c r="L54" i="24"/>
  <c r="G674" i="24"/>
  <c r="I362" i="24"/>
  <c r="K668" i="24"/>
  <c r="D322" i="24"/>
  <c r="I653" i="24"/>
  <c r="F790" i="24"/>
  <c r="F617" i="24"/>
  <c r="H990" i="24"/>
  <c r="L776" i="24"/>
  <c r="J391" i="24"/>
  <c r="C156" i="24"/>
  <c r="C159" i="25" s="1"/>
  <c r="K327" i="24"/>
  <c r="J332" i="24"/>
  <c r="G898" i="24"/>
  <c r="A501" i="24"/>
  <c r="E374" i="24"/>
  <c r="E112" i="24"/>
  <c r="E115" i="25" s="1"/>
  <c r="L489" i="24"/>
  <c r="L455" i="24"/>
  <c r="I588" i="24"/>
  <c r="D752" i="24"/>
  <c r="B904" i="24"/>
  <c r="H863" i="24"/>
  <c r="D894" i="24"/>
  <c r="I743" i="24"/>
  <c r="E856" i="24"/>
  <c r="D343" i="24"/>
  <c r="F466" i="24"/>
  <c r="J447" i="24"/>
  <c r="L924" i="24"/>
  <c r="I263" i="24"/>
  <c r="I78" i="24"/>
  <c r="J81" i="25" s="1"/>
  <c r="L600" i="24"/>
  <c r="E227" i="24"/>
  <c r="H480" i="24"/>
  <c r="J394" i="24"/>
  <c r="L223" i="24"/>
  <c r="M205" i="24"/>
  <c r="B3" i="24"/>
  <c r="B6" i="25" s="1"/>
  <c r="M869" i="24"/>
  <c r="C540" i="24"/>
  <c r="C484" i="24"/>
  <c r="L329" i="24"/>
  <c r="H700" i="24"/>
  <c r="A234" i="24"/>
  <c r="D552" i="24"/>
  <c r="C777" i="24"/>
  <c r="C875" i="24"/>
  <c r="C207" i="24"/>
  <c r="M23" i="24"/>
  <c r="L430" i="24"/>
  <c r="M929" i="24"/>
  <c r="F791" i="24"/>
  <c r="K643" i="24"/>
  <c r="K283" i="24"/>
  <c r="L401" i="24"/>
  <c r="B301" i="24"/>
  <c r="J544" i="24"/>
  <c r="G619" i="24"/>
  <c r="M464" i="24"/>
  <c r="B508" i="24"/>
  <c r="H903" i="24"/>
  <c r="D912" i="24"/>
  <c r="H672" i="24"/>
  <c r="M992" i="24"/>
  <c r="G974" i="24"/>
  <c r="D389" i="24"/>
  <c r="L357" i="24"/>
  <c r="C517" i="24"/>
  <c r="J34" i="24"/>
  <c r="D731" i="24"/>
  <c r="H660" i="24"/>
  <c r="K595" i="24"/>
  <c r="E681" i="24"/>
  <c r="I332" i="24"/>
  <c r="H781" i="24"/>
  <c r="E389" i="24"/>
  <c r="C945" i="24"/>
  <c r="M14" i="24"/>
  <c r="B803" i="24"/>
  <c r="B923" i="24"/>
  <c r="K999" i="24"/>
  <c r="C49" i="24"/>
  <c r="C52" i="25" s="1"/>
  <c r="M993" i="24"/>
  <c r="H491" i="24"/>
  <c r="D284" i="24"/>
  <c r="A590" i="24"/>
  <c r="H245" i="24"/>
  <c r="D124" i="24"/>
  <c r="D127" i="25" s="1"/>
  <c r="M288" i="24"/>
  <c r="A39" i="24"/>
  <c r="A42" i="25" s="1"/>
  <c r="L417" i="24"/>
  <c r="F115" i="24"/>
  <c r="F118" i="25" s="1"/>
  <c r="L975" i="24"/>
  <c r="K80" i="24"/>
  <c r="G32" i="24"/>
  <c r="G35" i="25" s="1"/>
  <c r="C448" i="24"/>
  <c r="E157" i="24"/>
  <c r="E160" i="25" s="1"/>
  <c r="M409" i="24"/>
  <c r="J511" i="24"/>
  <c r="G521" i="24"/>
  <c r="A219" i="24"/>
  <c r="J662" i="24"/>
  <c r="A4" i="24"/>
  <c r="A7" i="25" s="1"/>
  <c r="C368" i="24"/>
  <c r="H726" i="24"/>
  <c r="L897" i="24"/>
  <c r="H637" i="24"/>
  <c r="I29" i="24"/>
  <c r="J32" i="25" s="1"/>
  <c r="F60" i="24"/>
  <c r="F63" i="25" s="1"/>
  <c r="J564" i="24"/>
  <c r="M511" i="24"/>
  <c r="K254" i="24"/>
  <c r="H616" i="24"/>
  <c r="K437" i="24"/>
  <c r="G106" i="24"/>
  <c r="G109" i="25" s="1"/>
  <c r="G808" i="24"/>
  <c r="I179" i="24"/>
  <c r="J182" i="25" s="1"/>
  <c r="C834" i="24"/>
  <c r="J93" i="24"/>
  <c r="M150" i="24"/>
  <c r="I339" i="24"/>
  <c r="J581" i="24"/>
  <c r="D351" i="24"/>
  <c r="C248" i="24"/>
  <c r="K111" i="24"/>
  <c r="E735" i="24"/>
  <c r="M816" i="24"/>
  <c r="C206" i="24"/>
  <c r="H625" i="24"/>
  <c r="C811" i="24"/>
  <c r="J870" i="24"/>
  <c r="H759" i="24"/>
  <c r="B951" i="24"/>
  <c r="D782" i="24"/>
  <c r="I820" i="24"/>
  <c r="E797" i="24"/>
  <c r="J115" i="24"/>
  <c r="I252" i="24"/>
  <c r="M165" i="24"/>
  <c r="I994" i="24"/>
  <c r="A412" i="24"/>
  <c r="H475" i="24"/>
  <c r="L75" i="24"/>
  <c r="D100" i="24"/>
  <c r="D103" i="25" s="1"/>
  <c r="E138" i="24"/>
  <c r="E141" i="25" s="1"/>
  <c r="E925" i="24"/>
  <c r="L113" i="24"/>
  <c r="G59" i="24"/>
  <c r="G62" i="25" s="1"/>
  <c r="G23" i="24"/>
  <c r="G26" i="25" s="1"/>
  <c r="G69" i="24"/>
  <c r="G72" i="25" s="1"/>
  <c r="K736" i="24"/>
  <c r="J860" i="24"/>
  <c r="H792" i="24"/>
  <c r="A44" i="24"/>
  <c r="A47" i="25" s="1"/>
  <c r="C705" i="24"/>
  <c r="B753" i="24"/>
  <c r="K892" i="24"/>
  <c r="H715" i="24"/>
  <c r="G966" i="24"/>
  <c r="D688" i="24"/>
  <c r="A885" i="24"/>
  <c r="E793" i="24"/>
  <c r="I681" i="24"/>
  <c r="L755" i="24"/>
  <c r="G632" i="24"/>
  <c r="I37" i="24"/>
  <c r="J40" i="25" s="1"/>
  <c r="M3" i="24"/>
  <c r="I787" i="24"/>
  <c r="G818" i="24"/>
  <c r="J670" i="24"/>
  <c r="E246" i="24"/>
  <c r="E610" i="24"/>
  <c r="G330" i="24"/>
  <c r="G455" i="24"/>
  <c r="J784" i="24"/>
  <c r="E788" i="24"/>
  <c r="D909" i="24"/>
  <c r="J81" i="24"/>
  <c r="M973" i="24"/>
  <c r="D155" i="24"/>
  <c r="D158" i="25" s="1"/>
  <c r="B928" i="24"/>
  <c r="E164" i="24"/>
  <c r="E167" i="25" s="1"/>
  <c r="G393" i="24"/>
  <c r="A3" i="24"/>
  <c r="A6" i="25" s="1"/>
  <c r="E731" i="24"/>
  <c r="K145" i="24"/>
  <c r="I614" i="24"/>
  <c r="K979" i="24"/>
  <c r="F637" i="24"/>
  <c r="G777" i="24"/>
  <c r="L718" i="24"/>
  <c r="A180" i="24"/>
  <c r="A183" i="25" s="1"/>
  <c r="I881" i="24"/>
  <c r="A836" i="24"/>
  <c r="D331" i="24"/>
  <c r="C538" i="24"/>
  <c r="H17" i="24"/>
  <c r="H20" i="25" s="1"/>
  <c r="J134" i="24"/>
  <c r="M504" i="24"/>
  <c r="K919" i="24"/>
  <c r="D480" i="24"/>
  <c r="G585" i="24"/>
  <c r="H583" i="24"/>
  <c r="B257" i="24"/>
  <c r="J887" i="24"/>
  <c r="F404" i="24"/>
  <c r="D364" i="24"/>
  <c r="C182" i="24"/>
  <c r="C185" i="25" s="1"/>
  <c r="G538" i="24"/>
  <c r="G224" i="24"/>
  <c r="D47" i="24"/>
  <c r="D50" i="25" s="1"/>
  <c r="D672" i="24"/>
  <c r="F159" i="24"/>
  <c r="F162" i="25" s="1"/>
  <c r="A587" i="24"/>
  <c r="H564" i="24"/>
  <c r="K920" i="24"/>
  <c r="A111" i="24"/>
  <c r="A114" i="25" s="1"/>
  <c r="B32" i="24"/>
  <c r="B35" i="25" s="1"/>
  <c r="M107" i="24"/>
  <c r="L4" i="24"/>
  <c r="A878" i="24"/>
  <c r="C530" i="24"/>
  <c r="L496" i="24"/>
  <c r="D784" i="24"/>
  <c r="B214" i="24"/>
  <c r="F872" i="24"/>
  <c r="B269" i="24"/>
  <c r="C180" i="24"/>
  <c r="C183" i="25" s="1"/>
  <c r="B203" i="24"/>
  <c r="G963" i="24"/>
  <c r="F523" i="24"/>
  <c r="L688" i="24"/>
  <c r="G706" i="24"/>
  <c r="G387" i="24"/>
  <c r="M862" i="24"/>
  <c r="D461" i="24"/>
  <c r="I886" i="24"/>
  <c r="B140" i="24"/>
  <c r="B143" i="25" s="1"/>
  <c r="J146" i="24"/>
  <c r="H690" i="24"/>
  <c r="J859" i="24"/>
  <c r="D853" i="24"/>
  <c r="H930" i="24"/>
  <c r="M704" i="24"/>
  <c r="B112" i="24"/>
  <c r="B115" i="25" s="1"/>
  <c r="D935" i="24"/>
  <c r="L328" i="24"/>
  <c r="E968" i="24"/>
  <c r="G878" i="24"/>
  <c r="J638" i="24"/>
  <c r="F732" i="24"/>
  <c r="G131" i="24"/>
  <c r="G134" i="25" s="1"/>
  <c r="I726" i="24"/>
  <c r="G238" i="24"/>
  <c r="L498" i="24"/>
  <c r="F904" i="24"/>
  <c r="F239" i="24"/>
  <c r="H13" i="24"/>
  <c r="H16" i="25" s="1"/>
  <c r="E570" i="24"/>
  <c r="H174" i="24"/>
  <c r="H177" i="25" s="1"/>
  <c r="L387" i="24"/>
  <c r="D628" i="24"/>
  <c r="B519" i="24"/>
  <c r="G437" i="24"/>
  <c r="M358" i="24"/>
  <c r="I536" i="24"/>
  <c r="J291" i="24"/>
  <c r="G737" i="24"/>
  <c r="I370" i="24"/>
  <c r="I970" i="24"/>
  <c r="H269" i="24"/>
  <c r="L529" i="24"/>
  <c r="M693" i="24"/>
  <c r="K627" i="24"/>
  <c r="A912" i="24"/>
  <c r="I784" i="24"/>
  <c r="D789" i="24"/>
  <c r="M185" i="24"/>
  <c r="L690" i="24"/>
  <c r="L590" i="24"/>
  <c r="D384" i="24"/>
  <c r="F256" i="24"/>
  <c r="M1" i="24"/>
  <c r="I278" i="24"/>
  <c r="F621" i="24"/>
  <c r="M508" i="24"/>
  <c r="M591" i="24"/>
  <c r="K633" i="24"/>
  <c r="F774" i="24"/>
  <c r="F191" i="24"/>
  <c r="F194" i="25" s="1"/>
  <c r="I432" i="24"/>
  <c r="L18" i="24"/>
  <c r="E18" i="24"/>
  <c r="E21" i="25" s="1"/>
  <c r="C671" i="24"/>
  <c r="B198" i="24"/>
  <c r="J737" i="24"/>
  <c r="L967" i="24"/>
  <c r="I120" i="24"/>
  <c r="J123" i="25" s="1"/>
  <c r="K946" i="24"/>
  <c r="A524" i="24"/>
  <c r="K493" i="24"/>
  <c r="G145" i="24"/>
  <c r="G148" i="25" s="1"/>
  <c r="K797" i="24"/>
  <c r="B434" i="24"/>
  <c r="C607" i="24"/>
  <c r="C379" i="24"/>
  <c r="F383" i="24"/>
  <c r="G443" i="24"/>
  <c r="A185" i="24"/>
  <c r="A188" i="25" s="1"/>
  <c r="D440" i="24"/>
  <c r="F198" i="24"/>
  <c r="B749" i="24"/>
  <c r="G449" i="24"/>
  <c r="F348" i="24"/>
  <c r="G296" i="24"/>
  <c r="A17" i="24"/>
  <c r="A20" i="25" s="1"/>
  <c r="D427" i="24"/>
  <c r="H724" i="24"/>
  <c r="K385" i="24"/>
  <c r="E407" i="24"/>
  <c r="M832" i="24"/>
  <c r="C67" i="24"/>
  <c r="C70" i="25" s="1"/>
  <c r="F953" i="24"/>
  <c r="F118" i="24"/>
  <c r="F121" i="25" s="1"/>
  <c r="H411" i="24"/>
  <c r="C959" i="24"/>
  <c r="F314" i="24"/>
  <c r="B795" i="24"/>
  <c r="L731" i="24"/>
  <c r="H352" i="24"/>
  <c r="E38" i="24"/>
  <c r="E41" i="25" s="1"/>
  <c r="B200" i="24"/>
  <c r="C535" i="24"/>
  <c r="G752" i="24"/>
  <c r="L133" i="24"/>
  <c r="E214" i="24"/>
  <c r="C738" i="24"/>
  <c r="C90" i="24"/>
  <c r="C93" i="25" s="1"/>
  <c r="I611" i="24"/>
  <c r="L472" i="24"/>
  <c r="F99" i="24"/>
  <c r="F102" i="25" s="1"/>
  <c r="C529" i="24"/>
  <c r="C734" i="24"/>
  <c r="I382" i="24"/>
  <c r="J442" i="24"/>
  <c r="B676" i="24"/>
  <c r="L309" i="24"/>
  <c r="J452" i="24"/>
  <c r="K771" i="24"/>
  <c r="K858" i="24"/>
  <c r="I652" i="24"/>
  <c r="K155" i="24"/>
  <c r="K180" i="24"/>
  <c r="I344" i="24"/>
  <c r="I880" i="24"/>
  <c r="H453" i="24"/>
  <c r="A744" i="24"/>
  <c r="H755" i="24"/>
  <c r="A253" i="24"/>
  <c r="B704" i="24"/>
  <c r="C768" i="24"/>
  <c r="L740" i="24"/>
  <c r="A761" i="24"/>
  <c r="K400" i="24"/>
  <c r="C436" i="24"/>
  <c r="G81" i="24"/>
  <c r="G84" i="25" s="1"/>
  <c r="K731" i="24"/>
  <c r="H75" i="24"/>
  <c r="H78" i="25" s="1"/>
  <c r="H235" i="24"/>
  <c r="K682" i="24"/>
  <c r="C462" i="24"/>
  <c r="D340" i="24"/>
  <c r="B38" i="24"/>
  <c r="B41" i="25" s="1"/>
  <c r="G738" i="24"/>
  <c r="M39" i="24"/>
  <c r="C678" i="24"/>
  <c r="B553" i="24"/>
  <c r="I643" i="24"/>
  <c r="C83" i="24"/>
  <c r="C86" i="25" s="1"/>
  <c r="F225" i="24"/>
  <c r="K128" i="24"/>
  <c r="A864" i="24"/>
  <c r="H871" i="24"/>
  <c r="A379" i="24"/>
  <c r="D826" i="24"/>
  <c r="G558" i="24"/>
  <c r="F691" i="24"/>
  <c r="H840" i="24"/>
  <c r="G199" i="24"/>
  <c r="A856" i="24"/>
  <c r="G147" i="24"/>
  <c r="G150" i="25" s="1"/>
  <c r="F758" i="24"/>
  <c r="H106" i="24"/>
  <c r="H109" i="25" s="1"/>
  <c r="L510" i="24"/>
  <c r="D250" i="24"/>
  <c r="G667" i="24"/>
  <c r="D326" i="24"/>
  <c r="C427" i="24"/>
  <c r="B960" i="24"/>
  <c r="F871" i="24"/>
  <c r="H81" i="24"/>
  <c r="H84" i="25" s="1"/>
  <c r="M705" i="24"/>
  <c r="F214" i="24"/>
  <c r="A711" i="24"/>
  <c r="G109" i="24"/>
  <c r="G112" i="25" s="1"/>
  <c r="L537" i="24"/>
  <c r="M468" i="24"/>
  <c r="E916" i="24"/>
  <c r="K103" i="24"/>
  <c r="A840" i="24"/>
  <c r="I185" i="24"/>
  <c r="J188" i="25" s="1"/>
  <c r="F340" i="24"/>
  <c r="H767" i="24"/>
  <c r="D566" i="24"/>
  <c r="B941" i="24"/>
  <c r="J869" i="24"/>
  <c r="A804" i="24"/>
  <c r="E88" i="24"/>
  <c r="E91" i="25" s="1"/>
  <c r="F124" i="24"/>
  <c r="F127" i="25" s="1"/>
  <c r="C65" i="24"/>
  <c r="C68" i="25" s="1"/>
  <c r="B836" i="24"/>
  <c r="L888" i="24"/>
  <c r="J311" i="24"/>
  <c r="I456" i="24"/>
  <c r="F842" i="24"/>
  <c r="L951" i="24"/>
  <c r="B26" i="24"/>
  <c r="B29" i="25" s="1"/>
  <c r="I952" i="24"/>
  <c r="L217" i="24"/>
  <c r="D880" i="24"/>
  <c r="G749" i="24"/>
  <c r="H734" i="24"/>
  <c r="E703" i="24"/>
  <c r="F533" i="24"/>
  <c r="B294" i="24"/>
  <c r="L66" i="24"/>
  <c r="I77" i="24"/>
  <c r="J80" i="25" s="1"/>
  <c r="D399" i="24"/>
  <c r="L865" i="24"/>
  <c r="I989" i="24"/>
  <c r="C595" i="24"/>
  <c r="F472" i="24"/>
  <c r="G730" i="24"/>
  <c r="G671" i="24"/>
  <c r="A209" i="24"/>
  <c r="C404" i="24"/>
  <c r="I963" i="24"/>
  <c r="L815" i="24"/>
  <c r="F930" i="24"/>
  <c r="B769" i="24"/>
  <c r="I124" i="24"/>
  <c r="J127" i="25" s="1"/>
  <c r="A255" i="24"/>
  <c r="C236" i="24"/>
  <c r="I196" i="24"/>
  <c r="A993" i="24"/>
  <c r="E91" i="24"/>
  <c r="E94" i="25" s="1"/>
  <c r="J247" i="24"/>
  <c r="M757" i="24"/>
  <c r="H853" i="24"/>
  <c r="G321" i="24"/>
  <c r="H408" i="24"/>
  <c r="B812" i="24"/>
  <c r="D180" i="24"/>
  <c r="D183" i="25" s="1"/>
  <c r="M863" i="24"/>
  <c r="C625" i="24"/>
  <c r="K349" i="24"/>
  <c r="E522" i="24"/>
  <c r="F119" i="24"/>
  <c r="F122" i="25" s="1"/>
  <c r="A560" i="24"/>
  <c r="I678" i="24"/>
  <c r="J64" i="24"/>
  <c r="I131" i="24"/>
  <c r="J134" i="25" s="1"/>
  <c r="H964" i="24"/>
  <c r="M104" i="24"/>
  <c r="B201" i="24"/>
  <c r="B215" i="24"/>
  <c r="G247" i="24"/>
  <c r="E235" i="24"/>
  <c r="A119" i="24"/>
  <c r="A122" i="25" s="1"/>
  <c r="D957" i="24"/>
  <c r="B164" i="24"/>
  <c r="B167" i="25" s="1"/>
  <c r="J547" i="24"/>
  <c r="A759" i="24"/>
  <c r="C197" i="24"/>
  <c r="C912" i="24"/>
  <c r="G230" i="24"/>
  <c r="K91" i="24"/>
  <c r="K807" i="24"/>
  <c r="D222" i="24"/>
  <c r="D418" i="24"/>
  <c r="D772" i="24"/>
  <c r="G320" i="24"/>
  <c r="A766" i="24"/>
  <c r="C862" i="24"/>
  <c r="B549" i="24"/>
  <c r="H458" i="24"/>
  <c r="E255" i="24"/>
  <c r="I341" i="24"/>
  <c r="J552" i="24"/>
  <c r="A64" i="24"/>
  <c r="A67" i="25" s="1"/>
  <c r="H765" i="24"/>
  <c r="M618" i="24"/>
  <c r="L117" i="24"/>
  <c r="F337" i="24"/>
  <c r="K315" i="24"/>
  <c r="H123" i="24"/>
  <c r="H126" i="25" s="1"/>
  <c r="M383" i="24"/>
  <c r="C587" i="24"/>
  <c r="H731" i="24"/>
  <c r="F8" i="24"/>
  <c r="F11" i="25" s="1"/>
  <c r="A918" i="24"/>
  <c r="G798" i="24"/>
  <c r="M386" i="24"/>
  <c r="K429" i="24"/>
  <c r="I948" i="24"/>
  <c r="I554" i="24"/>
  <c r="C860" i="24"/>
  <c r="J1" i="24"/>
  <c r="F15" i="24"/>
  <c r="F18" i="25" s="1"/>
  <c r="L735" i="24"/>
  <c r="C465" i="24"/>
  <c r="H769" i="24"/>
  <c r="A459" i="24"/>
  <c r="D203" i="24"/>
  <c r="F666" i="24"/>
  <c r="B467" i="24"/>
  <c r="D648" i="24"/>
  <c r="M874" i="24"/>
  <c r="L33" i="24"/>
  <c r="A737" i="24"/>
  <c r="C104" i="24"/>
  <c r="C107" i="25" s="1"/>
  <c r="J457" i="24"/>
  <c r="H215" i="24"/>
  <c r="J672" i="24"/>
  <c r="B73" i="24"/>
  <c r="B76" i="25" s="1"/>
  <c r="E606" i="24"/>
  <c r="L308" i="24"/>
  <c r="B547" i="24"/>
  <c r="G530" i="24"/>
  <c r="I553" i="24"/>
  <c r="G814" i="24"/>
  <c r="G990" i="24"/>
  <c r="K777" i="24"/>
  <c r="B706" i="24"/>
  <c r="J814" i="24"/>
  <c r="G211" i="24"/>
  <c r="B568" i="24"/>
  <c r="M379" i="24"/>
  <c r="H45" i="24"/>
  <c r="H48" i="25" s="1"/>
  <c r="A821" i="24"/>
  <c r="H209" i="24"/>
  <c r="A192" i="24"/>
  <c r="A195" i="25" s="1"/>
  <c r="B750" i="24"/>
  <c r="H957" i="24"/>
  <c r="C967" i="24"/>
  <c r="F755" i="24"/>
  <c r="H135" i="24"/>
  <c r="H138" i="25" s="1"/>
  <c r="C464" i="24"/>
  <c r="H712" i="24"/>
  <c r="E835" i="24"/>
  <c r="G90" i="24"/>
  <c r="G93" i="25" s="1"/>
  <c r="J832" i="24"/>
  <c r="G670" i="24"/>
  <c r="A636" i="24"/>
  <c r="C261" i="24"/>
  <c r="K30" i="24"/>
  <c r="B362" i="24"/>
  <c r="F670" i="24"/>
  <c r="J705" i="24"/>
  <c r="I454" i="24"/>
  <c r="L836" i="24"/>
  <c r="B97" i="24"/>
  <c r="B100" i="25" s="1"/>
  <c r="F113" i="24"/>
  <c r="F116" i="25" s="1"/>
  <c r="I188" i="24"/>
  <c r="J191" i="25" s="1"/>
  <c r="H694" i="24"/>
  <c r="I992" i="24"/>
  <c r="M682" i="24"/>
  <c r="L478" i="24"/>
  <c r="J946" i="24"/>
  <c r="L912" i="24"/>
  <c r="D479" i="24"/>
  <c r="H737" i="24"/>
  <c r="C990" i="24"/>
  <c r="G180" i="24"/>
  <c r="G183" i="25" s="1"/>
  <c r="A940" i="24"/>
  <c r="E686" i="24"/>
  <c r="L390" i="24"/>
  <c r="C637" i="24"/>
  <c r="K871" i="24"/>
  <c r="C301" i="24"/>
  <c r="K662" i="24"/>
  <c r="M867" i="24"/>
  <c r="D269" i="24"/>
  <c r="B937" i="24"/>
  <c r="K634" i="24"/>
  <c r="A45" i="24"/>
  <c r="A48" i="25" s="1"/>
  <c r="K260" i="24"/>
  <c r="I347" i="24"/>
  <c r="I909" i="24"/>
  <c r="E716" i="24"/>
  <c r="F80" i="24"/>
  <c r="F83" i="25" s="1"/>
  <c r="D5" i="24"/>
  <c r="E307" i="24"/>
  <c r="L977" i="24"/>
  <c r="G786" i="24"/>
  <c r="A43" i="24"/>
  <c r="A46" i="25" s="1"/>
  <c r="L32" i="24"/>
  <c r="A589" i="24"/>
  <c r="A72" i="24"/>
  <c r="A75" i="25" s="1"/>
  <c r="I122" i="24"/>
  <c r="J125" i="25" s="1"/>
  <c r="E783" i="24"/>
  <c r="E692" i="24"/>
  <c r="D341" i="24"/>
  <c r="B612" i="24"/>
  <c r="I379" i="24"/>
  <c r="J813" i="24"/>
  <c r="I96" i="24"/>
  <c r="J99" i="25" s="1"/>
  <c r="K64" i="24"/>
  <c r="C77" i="24"/>
  <c r="C80" i="25" s="1"/>
  <c r="J843" i="24"/>
  <c r="D612" i="24"/>
  <c r="B992" i="24"/>
  <c r="F58" i="24"/>
  <c r="F61" i="25" s="1"/>
  <c r="K162" i="24"/>
  <c r="F567" i="24"/>
  <c r="E996" i="24"/>
  <c r="B649" i="24"/>
  <c r="D933" i="24"/>
  <c r="A261" i="24"/>
  <c r="D710" i="24"/>
  <c r="M471" i="24"/>
  <c r="K588" i="24"/>
  <c r="D759" i="24"/>
  <c r="I28" i="24"/>
  <c r="J31" i="25" s="1"/>
  <c r="C702" i="24"/>
  <c r="K89" i="24"/>
  <c r="E565" i="24"/>
  <c r="G38" i="24"/>
  <c r="G41" i="25" s="1"/>
  <c r="L201" i="24"/>
  <c r="F67" i="24"/>
  <c r="F70" i="25" s="1"/>
  <c r="L405" i="24"/>
  <c r="G485" i="24"/>
  <c r="H859" i="24"/>
  <c r="G112" i="24"/>
  <c r="G115" i="25" s="1"/>
  <c r="J712" i="24"/>
  <c r="I660" i="24"/>
  <c r="D769" i="24"/>
  <c r="M400" i="24"/>
  <c r="M848" i="24"/>
  <c r="L665" i="24"/>
  <c r="H11" i="24"/>
  <c r="H14" i="25" s="1"/>
  <c r="H524" i="24"/>
  <c r="J620" i="24"/>
  <c r="F731" i="24"/>
  <c r="G692" i="24"/>
  <c r="I551" i="24"/>
  <c r="I946" i="24"/>
  <c r="B247" i="24"/>
  <c r="G137" i="24"/>
  <c r="G140" i="25" s="1"/>
  <c r="A612" i="24"/>
  <c r="E396" i="24"/>
  <c r="J515" i="24"/>
  <c r="L38" i="24"/>
  <c r="C229" i="24"/>
  <c r="H588" i="24"/>
  <c r="K49" i="24"/>
  <c r="J264" i="24"/>
  <c r="J808" i="24"/>
  <c r="G994" i="24"/>
  <c r="L655" i="24"/>
  <c r="B734" i="24"/>
  <c r="K1" i="24"/>
  <c r="M970" i="24"/>
  <c r="C952" i="24"/>
  <c r="I606" i="24"/>
  <c r="I807" i="24"/>
  <c r="J419" i="24"/>
  <c r="M803" i="24"/>
  <c r="F332" i="24"/>
  <c r="K566" i="24"/>
  <c r="F470" i="24"/>
  <c r="L31" i="24"/>
  <c r="C513" i="24"/>
  <c r="F759" i="24"/>
  <c r="A148" i="24"/>
  <c r="A151" i="25" s="1"/>
  <c r="E302" i="24"/>
  <c r="L632" i="24"/>
  <c r="I211" i="24"/>
  <c r="I338" i="24"/>
  <c r="H199" i="24"/>
  <c r="K54" i="24"/>
  <c r="D796" i="24"/>
  <c r="D272" i="24"/>
  <c r="E932" i="24"/>
  <c r="B727" i="24"/>
  <c r="E633" i="24"/>
  <c r="J139" i="24"/>
  <c r="I167" i="24"/>
  <c r="J170" i="25" s="1"/>
  <c r="C661" i="24"/>
  <c r="E523" i="24"/>
  <c r="E462" i="24"/>
  <c r="G28" i="24"/>
  <c r="G31" i="25" s="1"/>
  <c r="B22" i="24"/>
  <c r="B25" i="25" s="1"/>
  <c r="A764" i="24"/>
  <c r="K467" i="24"/>
  <c r="B584" i="24"/>
  <c r="M490" i="24"/>
  <c r="D665" i="24"/>
  <c r="G534" i="24"/>
  <c r="G694" i="24"/>
  <c r="C825" i="24"/>
  <c r="H389" i="24"/>
  <c r="I765" i="24"/>
  <c r="D718" i="24"/>
  <c r="E380" i="24"/>
  <c r="K502" i="24"/>
  <c r="C306" i="24"/>
  <c r="A16" i="24"/>
  <c r="A19" i="25" s="1"/>
  <c r="D139" i="24"/>
  <c r="D142" i="25" s="1"/>
  <c r="I796" i="24"/>
  <c r="B239" i="24"/>
  <c r="D76" i="24"/>
  <c r="D79" i="25" s="1"/>
  <c r="I822" i="24"/>
  <c r="J999" i="24"/>
  <c r="K26" i="24"/>
  <c r="B731" i="24"/>
  <c r="J649" i="24"/>
  <c r="M173" i="24"/>
  <c r="G85" i="24"/>
  <c r="G88" i="25" s="1"/>
  <c r="F324" i="24"/>
  <c r="J156" i="24"/>
  <c r="M822" i="24"/>
  <c r="A944" i="24"/>
  <c r="B127" i="24"/>
  <c r="B130" i="25" s="1"/>
  <c r="H239" i="24"/>
  <c r="J147" i="24"/>
  <c r="L445" i="24"/>
  <c r="G647" i="24"/>
  <c r="A207" i="24"/>
  <c r="G842" i="24"/>
  <c r="J226" i="24"/>
  <c r="D20" i="24"/>
  <c r="D23" i="25" s="1"/>
  <c r="B476" i="24"/>
  <c r="L705" i="24"/>
  <c r="F358" i="24"/>
  <c r="K473" i="24"/>
  <c r="D899" i="24"/>
  <c r="F645" i="24"/>
  <c r="B169" i="24"/>
  <c r="B172" i="25" s="1"/>
  <c r="G379" i="24"/>
  <c r="I315" i="24"/>
  <c r="D273" i="24"/>
  <c r="C624" i="24"/>
  <c r="D496" i="24"/>
  <c r="M570" i="24"/>
  <c r="D562" i="24"/>
  <c r="M209" i="24"/>
  <c r="F354" i="24"/>
  <c r="I833" i="24"/>
  <c r="A659" i="24"/>
  <c r="M513" i="24"/>
  <c r="J752" i="24"/>
  <c r="M585" i="24"/>
  <c r="A513" i="24"/>
  <c r="J710" i="24"/>
  <c r="I301" i="24"/>
  <c r="D861" i="24"/>
  <c r="M40" i="24"/>
  <c r="J864" i="24"/>
  <c r="G325" i="24"/>
  <c r="F574" i="24"/>
  <c r="B821" i="24"/>
  <c r="G120" i="24"/>
  <c r="G123" i="25" s="1"/>
  <c r="J966" i="24"/>
  <c r="I442" i="24"/>
  <c r="E45" i="24"/>
  <c r="E48" i="25" s="1"/>
  <c r="B794" i="24"/>
  <c r="D84" i="24"/>
  <c r="D87" i="25" s="1"/>
  <c r="D640" i="24"/>
  <c r="A773" i="24"/>
  <c r="C2" i="24"/>
  <c r="C5" i="25" s="1"/>
  <c r="A92" i="24"/>
  <c r="A95" i="25" s="1"/>
  <c r="E643" i="24"/>
  <c r="C794" i="24"/>
  <c r="J215" i="24"/>
  <c r="G140" i="24"/>
  <c r="G143" i="25" s="1"/>
  <c r="F578" i="24"/>
  <c r="F345" i="24"/>
  <c r="J228" i="24"/>
  <c r="I955" i="24"/>
  <c r="H544" i="24"/>
  <c r="F570" i="24"/>
  <c r="C674" i="24"/>
  <c r="M830" i="24"/>
  <c r="G337" i="24"/>
  <c r="M467" i="24"/>
  <c r="B575" i="24"/>
  <c r="B433" i="24"/>
  <c r="I106" i="24"/>
  <c r="J109" i="25" s="1"/>
  <c r="B227" i="24"/>
  <c r="A607" i="24"/>
  <c r="H982" i="24"/>
  <c r="E999" i="24"/>
  <c r="B718" i="24"/>
  <c r="L468" i="24"/>
  <c r="M304" i="24"/>
  <c r="F840" i="24"/>
  <c r="F364" i="24"/>
  <c r="M139" i="24"/>
  <c r="M531" i="24"/>
  <c r="H539" i="24"/>
  <c r="B859" i="24"/>
  <c r="C779" i="24"/>
  <c r="K529" i="24"/>
  <c r="A809" i="24"/>
  <c r="L101" i="24"/>
  <c r="B390" i="24"/>
  <c r="D253" i="24"/>
  <c r="F663" i="24"/>
  <c r="J408" i="24"/>
  <c r="F620" i="24"/>
  <c r="A248" i="24"/>
  <c r="J427" i="24"/>
  <c r="G607" i="24"/>
  <c r="J281" i="24"/>
  <c r="F128" i="24"/>
  <c r="F131" i="25" s="1"/>
  <c r="M387" i="24"/>
  <c r="F922" i="24"/>
  <c r="M650" i="24"/>
  <c r="C35" i="24"/>
  <c r="C38" i="25" s="1"/>
  <c r="K293" i="24"/>
  <c r="I220" i="24"/>
  <c r="H71" i="24"/>
  <c r="H74" i="25" s="1"/>
  <c r="M45" i="24"/>
  <c r="I507" i="24"/>
  <c r="G311" i="24"/>
  <c r="H482" i="24"/>
  <c r="G862" i="24"/>
  <c r="H39" i="24"/>
  <c r="H42" i="25" s="1"/>
  <c r="A128" i="24"/>
  <c r="A131" i="25" s="1"/>
  <c r="A679" i="24"/>
  <c r="G611" i="24"/>
  <c r="E657" i="24"/>
  <c r="K403" i="24"/>
  <c r="B842" i="24"/>
  <c r="B512" i="24"/>
  <c r="J396" i="24"/>
  <c r="D965" i="24"/>
  <c r="I662" i="24"/>
  <c r="D158" i="24"/>
  <c r="D161" i="25" s="1"/>
  <c r="L679" i="24"/>
  <c r="K931" i="24"/>
  <c r="G902" i="24"/>
  <c r="J358" i="24"/>
  <c r="E857" i="24"/>
  <c r="K749" i="24"/>
  <c r="B847" i="24"/>
  <c r="M9" i="24"/>
  <c r="J875" i="24"/>
  <c r="F638" i="24"/>
  <c r="A306" i="24"/>
  <c r="K740" i="24"/>
  <c r="F152" i="24"/>
  <c r="F155" i="25" s="1"/>
  <c r="F227" i="24"/>
  <c r="M376" i="24"/>
  <c r="J684" i="24"/>
  <c r="A662" i="24"/>
  <c r="K865" i="24"/>
  <c r="M559" i="24"/>
  <c r="M363" i="24"/>
  <c r="G561" i="24"/>
  <c r="H955" i="24"/>
  <c r="F631" i="24"/>
  <c r="G915" i="24"/>
  <c r="D804" i="24"/>
  <c r="A434" i="24"/>
  <c r="I742" i="24"/>
  <c r="I156" i="24"/>
  <c r="J159" i="25" s="1"/>
  <c r="D787" i="24"/>
  <c r="B254" i="24"/>
  <c r="E722" i="24"/>
  <c r="I3" i="24"/>
  <c r="F252" i="24"/>
  <c r="K194" i="24"/>
  <c r="J450" i="24"/>
  <c r="D259" i="24"/>
  <c r="H107" i="24"/>
  <c r="H110" i="25" s="1"/>
  <c r="I772" i="24"/>
  <c r="D936" i="24"/>
  <c r="J364" i="24"/>
  <c r="D271" i="24"/>
  <c r="G351" i="24"/>
  <c r="D652" i="24"/>
  <c r="D317" i="24"/>
  <c r="J144" i="24"/>
  <c r="G916" i="24"/>
  <c r="G8" i="24"/>
  <c r="G11" i="25" s="1"/>
  <c r="J866" i="24"/>
  <c r="J230" i="24"/>
  <c r="E286" i="24"/>
  <c r="G536" i="24"/>
  <c r="I206" i="24"/>
  <c r="G480" i="24"/>
  <c r="A472" i="24"/>
  <c r="H869" i="24"/>
  <c r="I468" i="24"/>
  <c r="I350" i="24"/>
  <c r="E684" i="24"/>
  <c r="A191" i="24"/>
  <c r="A194" i="25" s="1"/>
  <c r="I533" i="24"/>
  <c r="B65" i="24"/>
  <c r="B68" i="25" s="1"/>
  <c r="G557" i="24"/>
  <c r="D749" i="24"/>
  <c r="A952" i="24"/>
  <c r="D311" i="24"/>
  <c r="K22" i="24"/>
  <c r="H467" i="24"/>
  <c r="D102" i="24"/>
  <c r="D105" i="25" s="1"/>
  <c r="M216" i="24"/>
  <c r="A557" i="24"/>
  <c r="J894" i="24"/>
  <c r="G776" i="24"/>
  <c r="J393" i="24"/>
  <c r="K462" i="24"/>
  <c r="K256" i="24"/>
  <c r="D527" i="24"/>
  <c r="I194" i="24"/>
  <c r="J197" i="25" s="1"/>
  <c r="F251" i="24"/>
  <c r="M428" i="24"/>
  <c r="B980" i="24"/>
  <c r="J838" i="24"/>
  <c r="F318" i="24"/>
  <c r="C713" i="24"/>
  <c r="I489" i="24"/>
  <c r="M841" i="24"/>
  <c r="E940" i="24"/>
  <c r="C815" i="24"/>
  <c r="A117" i="24"/>
  <c r="A120" i="25" s="1"/>
  <c r="L853" i="24"/>
  <c r="I271" i="24"/>
  <c r="I873" i="24"/>
  <c r="G294" i="24"/>
  <c r="A274" i="24"/>
  <c r="M463" i="24"/>
  <c r="B334" i="24"/>
  <c r="H459" i="24"/>
  <c r="J275" i="24"/>
  <c r="D347" i="24"/>
  <c r="J825" i="24"/>
  <c r="H83" i="24"/>
  <c r="H86" i="25" s="1"/>
  <c r="E4" i="24"/>
  <c r="E7" i="25" s="1"/>
  <c r="H633" i="24"/>
  <c r="K879" i="24"/>
  <c r="D788" i="24"/>
  <c r="L322" i="24"/>
  <c r="C737" i="24"/>
  <c r="B622" i="24"/>
  <c r="M628" i="24"/>
  <c r="K817" i="24"/>
  <c r="B833" i="24"/>
  <c r="L648" i="24"/>
  <c r="D477" i="24"/>
  <c r="K451" i="24"/>
  <c r="A282" i="24"/>
  <c r="H438" i="24"/>
  <c r="F709" i="24"/>
  <c r="G188" i="24"/>
  <c r="G191" i="25" s="1"/>
  <c r="D658" i="24"/>
  <c r="C174" i="24"/>
  <c r="C177" i="25" s="1"/>
  <c r="F473" i="24"/>
  <c r="C964" i="24"/>
  <c r="F272" i="24"/>
  <c r="K513" i="24"/>
  <c r="L879" i="24"/>
  <c r="L248" i="24"/>
  <c r="M506" i="24"/>
  <c r="D616" i="24"/>
  <c r="G374" i="24"/>
  <c r="B311" i="24"/>
  <c r="E333" i="24"/>
  <c r="E459" i="24"/>
  <c r="A329" i="24"/>
  <c r="J878" i="24"/>
  <c r="K421" i="24"/>
  <c r="E984" i="24"/>
  <c r="L525" i="24"/>
  <c r="A178" i="24"/>
  <c r="A181" i="25" s="1"/>
  <c r="F651" i="24"/>
  <c r="M912" i="24"/>
  <c r="I84" i="24"/>
  <c r="J87" i="25" s="1"/>
  <c r="I661" i="24"/>
  <c r="G532" i="24"/>
  <c r="J222" i="24"/>
  <c r="E648" i="24"/>
  <c r="K347" i="24"/>
  <c r="H109" i="24"/>
  <c r="H112" i="25" s="1"/>
  <c r="D727" i="24"/>
  <c r="J830" i="24"/>
  <c r="H255" i="24"/>
  <c r="E578" i="24"/>
  <c r="L19" i="24"/>
  <c r="L629" i="24"/>
  <c r="L610" i="24"/>
  <c r="C423" i="24"/>
  <c r="C491" i="24"/>
  <c r="M266" i="24"/>
  <c r="J621" i="24"/>
  <c r="M403" i="24"/>
  <c r="K32" i="24"/>
  <c r="B153" i="24"/>
  <c r="B156" i="25" s="1"/>
  <c r="L984" i="24"/>
  <c r="C563" i="24"/>
  <c r="G545" i="24"/>
  <c r="G2" i="24"/>
  <c r="G5" i="25" s="1"/>
  <c r="I704" i="24"/>
  <c r="E630" i="24"/>
  <c r="I759" i="24"/>
  <c r="D611" i="24"/>
  <c r="E137" i="24"/>
  <c r="E140" i="25" s="1"/>
  <c r="A33" i="24"/>
  <c r="A36" i="25" s="1"/>
  <c r="B19" i="24"/>
  <c r="B22" i="25" s="1"/>
  <c r="A509" i="24"/>
  <c r="K759" i="24"/>
  <c r="L482" i="24"/>
  <c r="J330" i="24"/>
  <c r="I474" i="24"/>
  <c r="I475" i="24"/>
  <c r="A124" i="24"/>
  <c r="A127" i="25" s="1"/>
  <c r="G531" i="24"/>
  <c r="H20" i="24"/>
  <c r="H23" i="25" s="1"/>
  <c r="L847" i="24"/>
  <c r="E364" i="24"/>
  <c r="E192" i="24"/>
  <c r="E195" i="25" s="1"/>
  <c r="D598" i="24"/>
  <c r="M664" i="24"/>
  <c r="B611" i="24"/>
  <c r="I990" i="24"/>
  <c r="E582" i="24"/>
  <c r="B915" i="24"/>
  <c r="J402" i="24"/>
  <c r="J346" i="24"/>
  <c r="K646" i="24"/>
  <c r="L599" i="24"/>
  <c r="C642" i="24"/>
  <c r="J218" i="24"/>
  <c r="D969" i="24"/>
  <c r="M937" i="24"/>
  <c r="I215" i="24"/>
  <c r="L187" i="24"/>
  <c r="L265" i="24"/>
  <c r="G272" i="24"/>
  <c r="G628" i="24"/>
  <c r="G176" i="24"/>
  <c r="G179" i="25" s="1"/>
  <c r="C243" i="24"/>
  <c r="G731" i="24"/>
  <c r="C865" i="24"/>
  <c r="L197" i="24"/>
  <c r="F396" i="24"/>
  <c r="E142" i="24"/>
  <c r="E145" i="25" s="1"/>
  <c r="L103" i="24"/>
  <c r="L576" i="24"/>
  <c r="G264" i="24"/>
  <c r="K441" i="24"/>
  <c r="A325" i="24"/>
  <c r="E744" i="24"/>
  <c r="I47" i="24"/>
  <c r="J50" i="25" s="1"/>
  <c r="K12" i="24"/>
  <c r="H61" i="24"/>
  <c r="H64" i="25" s="1"/>
  <c r="I524" i="24"/>
  <c r="D83" i="24"/>
  <c r="D86" i="25" s="1"/>
  <c r="K353" i="24"/>
  <c r="F746" i="24"/>
  <c r="K24" i="24"/>
  <c r="L604" i="24"/>
  <c r="B350" i="24"/>
  <c r="L252" i="24"/>
  <c r="M79" i="24"/>
  <c r="A890" i="24"/>
  <c r="E14" i="24"/>
  <c r="E17" i="25" s="1"/>
  <c r="J145" i="24"/>
  <c r="F190" i="24"/>
  <c r="F193" i="25" s="1"/>
  <c r="K440" i="24"/>
  <c r="J888" i="24"/>
  <c r="K795" i="24"/>
  <c r="D473" i="24"/>
  <c r="C175" i="24"/>
  <c r="C178" i="25" s="1"/>
  <c r="M17" i="24"/>
  <c r="F29" i="24"/>
  <c r="F32" i="25" s="1"/>
  <c r="C942" i="24"/>
  <c r="C62" i="24"/>
  <c r="C65" i="25" s="1"/>
  <c r="L407" i="24"/>
  <c r="E426" i="24"/>
  <c r="G834" i="24"/>
  <c r="L194" i="24"/>
  <c r="C94" i="24"/>
  <c r="C97" i="25" s="1"/>
  <c r="J980" i="24"/>
  <c r="B643" i="24"/>
  <c r="G592" i="24"/>
  <c r="E729" i="24"/>
  <c r="K641" i="24"/>
  <c r="A193" i="24"/>
  <c r="A196" i="25" s="1"/>
  <c r="C63" i="24"/>
  <c r="C66" i="25" s="1"/>
  <c r="E406" i="24"/>
  <c r="D416" i="24"/>
  <c r="J748" i="24"/>
  <c r="G819" i="24"/>
  <c r="K304" i="24"/>
  <c r="A448" i="24"/>
  <c r="I914" i="24"/>
  <c r="E202" i="24"/>
  <c r="J821" i="24"/>
  <c r="E315" i="24"/>
  <c r="I300" i="24"/>
  <c r="B188" i="24"/>
  <c r="B191" i="25" s="1"/>
  <c r="C392" i="24"/>
  <c r="E756" i="24"/>
  <c r="C902" i="24"/>
  <c r="F389" i="24"/>
  <c r="A312" i="24"/>
  <c r="K542" i="24"/>
  <c r="D161" i="24"/>
  <c r="D164" i="25" s="1"/>
  <c r="D893" i="24"/>
  <c r="F179" i="24"/>
  <c r="F182" i="25" s="1"/>
  <c r="K776" i="24"/>
  <c r="L572" i="24"/>
  <c r="J783" i="24"/>
  <c r="M865" i="24"/>
  <c r="A643" i="24"/>
  <c r="L622" i="24"/>
  <c r="C847" i="24"/>
  <c r="K170" i="24"/>
  <c r="F581" i="24"/>
  <c r="A86" i="24"/>
  <c r="A89" i="25" s="1"/>
  <c r="G778" i="24"/>
  <c r="L359" i="24"/>
  <c r="B379" i="24"/>
  <c r="E155" i="24"/>
  <c r="E158" i="25" s="1"/>
  <c r="H19" i="24"/>
  <c r="H22" i="25" s="1"/>
  <c r="K99" i="24"/>
  <c r="H747" i="24"/>
  <c r="E914" i="24"/>
  <c r="J755" i="24"/>
  <c r="B772" i="24"/>
  <c r="A58" i="24"/>
  <c r="A61" i="25" s="1"/>
  <c r="C762" i="24"/>
  <c r="M749" i="24"/>
  <c r="K109" i="24"/>
  <c r="A382" i="24"/>
  <c r="L899" i="24"/>
  <c r="K288" i="24"/>
  <c r="B34" i="24"/>
  <c r="B37" i="25" s="1"/>
  <c r="M772" i="24"/>
  <c r="E971" i="24"/>
  <c r="C858" i="24"/>
  <c r="D329" i="24"/>
  <c r="F333" i="24"/>
  <c r="A963" i="24"/>
  <c r="M22" i="24"/>
  <c r="L375" i="24"/>
  <c r="I63" i="24"/>
  <c r="J66" i="25" s="1"/>
  <c r="F193" i="24"/>
  <c r="F196" i="25" s="1"/>
  <c r="A611" i="24"/>
  <c r="D546" i="24"/>
  <c r="H500" i="24"/>
  <c r="G578" i="24"/>
  <c r="I413" i="24"/>
  <c r="H295" i="24"/>
  <c r="I50" i="24"/>
  <c r="J53" i="25" s="1"/>
  <c r="I609" i="24"/>
  <c r="F945" i="24"/>
  <c r="J21" i="24"/>
  <c r="L530" i="24"/>
  <c r="K216" i="24"/>
  <c r="D596" i="24"/>
  <c r="H684" i="24"/>
  <c r="B265" i="24"/>
  <c r="J991" i="24"/>
  <c r="J941" i="24"/>
  <c r="J404" i="24"/>
  <c r="M522" i="24"/>
  <c r="K431" i="24"/>
  <c r="L687" i="24"/>
  <c r="B988" i="24"/>
  <c r="B523" i="24"/>
  <c r="J661" i="24"/>
  <c r="G639" i="24"/>
  <c r="A869" i="24"/>
  <c r="F677" i="24"/>
  <c r="D34" i="24"/>
  <c r="D37" i="25" s="1"/>
  <c r="D764" i="24"/>
  <c r="J919" i="24"/>
  <c r="H186" i="24"/>
  <c r="H189" i="25" s="1"/>
  <c r="C78" i="24"/>
  <c r="C81" i="25" s="1"/>
  <c r="B902" i="24"/>
  <c r="I853" i="24"/>
  <c r="C133" i="24"/>
  <c r="C136" i="25" s="1"/>
  <c r="D320" i="24"/>
  <c r="K730" i="24"/>
  <c r="F522" i="24"/>
  <c r="E961" i="24"/>
  <c r="B672" i="24"/>
  <c r="H461" i="24"/>
  <c r="H897" i="24"/>
  <c r="F379" i="24"/>
  <c r="H435" i="24"/>
  <c r="L384" i="24"/>
  <c r="B448" i="24"/>
  <c r="M435" i="24"/>
  <c r="I20" i="24"/>
  <c r="J23" i="25" s="1"/>
  <c r="G377" i="24"/>
  <c r="E683" i="24"/>
  <c r="H443" i="24"/>
  <c r="H383" i="24"/>
  <c r="G957" i="24"/>
  <c r="A110" i="24"/>
  <c r="A113" i="25" s="1"/>
  <c r="G406" i="24"/>
  <c r="K47" i="24"/>
  <c r="D971" i="24"/>
  <c r="A610" i="24"/>
  <c r="G360" i="24"/>
  <c r="M552" i="24"/>
  <c r="A323" i="24"/>
  <c r="G624" i="24"/>
  <c r="I48" i="24"/>
  <c r="J51" i="25" s="1"/>
  <c r="F153" i="24"/>
  <c r="F156" i="25" s="1"/>
  <c r="J940" i="24"/>
  <c r="A454" i="24"/>
  <c r="G370" i="24"/>
  <c r="H18" i="24"/>
  <c r="H21" i="25" s="1"/>
  <c r="F653" i="24"/>
  <c r="M582" i="24"/>
  <c r="M74" i="24"/>
  <c r="C74" i="24"/>
  <c r="C77" i="25" s="1"/>
  <c r="E449" i="24"/>
  <c r="L461" i="24"/>
  <c r="H979" i="24"/>
  <c r="E208" i="24"/>
  <c r="J840" i="24"/>
  <c r="C954" i="24"/>
  <c r="J60" i="24"/>
  <c r="J125" i="24"/>
  <c r="D118" i="24"/>
  <c r="D121" i="25" s="1"/>
  <c r="H914" i="24"/>
  <c r="A239" i="24"/>
  <c r="M247" i="24"/>
  <c r="H151" i="24"/>
  <c r="H154" i="25" s="1"/>
  <c r="K453" i="24"/>
  <c r="F440" i="24"/>
  <c r="B511" i="24"/>
  <c r="K357" i="24"/>
  <c r="M271" i="24"/>
  <c r="G35" i="24"/>
  <c r="G38" i="25" s="1"/>
  <c r="D849" i="24"/>
  <c r="G914" i="24"/>
  <c r="H481" i="24"/>
  <c r="B590" i="24"/>
  <c r="F298" i="24"/>
  <c r="E109" i="24"/>
  <c r="E112" i="25" s="1"/>
  <c r="D553" i="24"/>
  <c r="H528" i="24"/>
  <c r="A98" i="24"/>
  <c r="A101" i="25" s="1"/>
  <c r="G555" i="24"/>
  <c r="M313" i="24"/>
  <c r="G565" i="24"/>
  <c r="A810" i="24"/>
  <c r="I358" i="24"/>
  <c r="H618" i="24"/>
  <c r="F289" i="24"/>
  <c r="I462" i="24"/>
  <c r="I884" i="24"/>
  <c r="C897" i="24"/>
  <c r="E154" i="24"/>
  <c r="E157" i="25" s="1"/>
  <c r="G308" i="24"/>
  <c r="I403" i="24"/>
  <c r="I875" i="24"/>
  <c r="B280" i="24"/>
  <c r="C488" i="24"/>
  <c r="B602" i="24"/>
  <c r="L818" i="24"/>
  <c r="H346" i="24"/>
  <c r="B834" i="24"/>
  <c r="D275" i="24"/>
  <c r="M592" i="24"/>
  <c r="M597" i="24"/>
  <c r="J411" i="24"/>
  <c r="G47" i="24"/>
  <c r="G50" i="25" s="1"/>
  <c r="D236" i="24"/>
  <c r="L209" i="24"/>
  <c r="C163" i="24"/>
  <c r="C166" i="25" s="1"/>
  <c r="G451" i="24"/>
  <c r="A351" i="24"/>
  <c r="M394" i="24"/>
  <c r="E949" i="24"/>
  <c r="D69" i="24"/>
  <c r="D72" i="25" s="1"/>
  <c r="K419" i="24"/>
  <c r="F818" i="24"/>
  <c r="L484" i="24"/>
  <c r="B37" i="24"/>
  <c r="B40" i="25" s="1"/>
  <c r="K893" i="24"/>
  <c r="I987" i="24"/>
  <c r="E905" i="24"/>
  <c r="L291" i="24"/>
  <c r="K207" i="24"/>
  <c r="D210" i="24"/>
  <c r="F173" i="24"/>
  <c r="F176" i="25" s="1"/>
  <c r="H3" i="24"/>
  <c r="H6" i="25" s="1"/>
  <c r="L979" i="24"/>
  <c r="F738" i="24"/>
  <c r="J246" i="24"/>
  <c r="L724" i="24"/>
  <c r="K344" i="24"/>
  <c r="F484" i="24"/>
  <c r="C141" i="24"/>
  <c r="C144" i="25" s="1"/>
  <c r="C317" i="24"/>
  <c r="F835" i="24"/>
  <c r="L73" i="24"/>
  <c r="M721" i="24"/>
  <c r="B938" i="24"/>
  <c r="I259" i="24"/>
  <c r="L494" i="24"/>
  <c r="K498" i="24"/>
  <c r="E617" i="24"/>
  <c r="D855" i="24"/>
  <c r="D342" i="24"/>
  <c r="G21" i="24"/>
  <c r="G24" i="25" s="1"/>
  <c r="B238" i="24"/>
  <c r="K863" i="24"/>
  <c r="D242" i="24"/>
  <c r="L115" i="24"/>
  <c r="D882" i="24"/>
  <c r="K179" i="24"/>
  <c r="M948" i="24"/>
  <c r="B510" i="24"/>
  <c r="A613" i="24"/>
  <c r="G929" i="24"/>
  <c r="K773" i="24"/>
  <c r="J897" i="24"/>
  <c r="K947" i="24"/>
  <c r="B559" i="24"/>
  <c r="A6" i="24"/>
  <c r="A9" i="25" s="1"/>
  <c r="H144" i="24"/>
  <c r="H147" i="25" s="1"/>
  <c r="D790" i="24"/>
  <c r="C628" i="24"/>
  <c r="I457" i="24"/>
  <c r="B479" i="24"/>
  <c r="J791" i="24"/>
  <c r="I555" i="24"/>
  <c r="I243" i="24"/>
  <c r="F489" i="24"/>
  <c r="J240" i="24"/>
  <c r="C310" i="24"/>
  <c r="H419" i="24"/>
  <c r="J124" i="24"/>
  <c r="L334" i="24"/>
  <c r="E90" i="24"/>
  <c r="E93" i="25" s="1"/>
  <c r="B11" i="24"/>
  <c r="B14" i="25" s="1"/>
  <c r="M609" i="24"/>
  <c r="H101" i="24"/>
  <c r="H104" i="25" s="1"/>
  <c r="H851" i="24"/>
  <c r="K722" i="24"/>
  <c r="B889" i="24"/>
  <c r="J616" i="24"/>
  <c r="F136" i="24"/>
  <c r="F139" i="25" s="1"/>
  <c r="L343" i="24"/>
  <c r="D438" i="24"/>
  <c r="M914" i="24"/>
  <c r="C841" i="24"/>
  <c r="J306" i="24"/>
  <c r="B430" i="24"/>
  <c r="A292" i="24"/>
  <c r="B638" i="24"/>
  <c r="D106" i="24"/>
  <c r="D109" i="25" s="1"/>
  <c r="D614" i="24"/>
  <c r="G933" i="24"/>
  <c r="K520" i="24"/>
  <c r="B656" i="24"/>
  <c r="F831" i="24"/>
  <c r="B185" i="24"/>
  <c r="B188" i="25" s="1"/>
  <c r="A962" i="24"/>
  <c r="H538" i="24"/>
  <c r="E338" i="24"/>
  <c r="C196" i="24"/>
  <c r="G119" i="24"/>
  <c r="G122" i="25" s="1"/>
  <c r="C569" i="24"/>
  <c r="L628" i="24"/>
  <c r="M950" i="24"/>
  <c r="A470" i="24"/>
  <c r="D304" i="24"/>
  <c r="C917" i="24"/>
  <c r="H772" i="24"/>
  <c r="A638" i="24"/>
  <c r="K714" i="24"/>
  <c r="C773" i="24"/>
  <c r="B307" i="24"/>
  <c r="K380" i="24"/>
  <c r="M551" i="24"/>
  <c r="G167" i="24"/>
  <c r="G170" i="25" s="1"/>
  <c r="K432" i="24"/>
  <c r="J491" i="24"/>
  <c r="D87" i="24"/>
  <c r="D90" i="25" s="1"/>
  <c r="H917" i="24"/>
  <c r="H487" i="24"/>
  <c r="H41" i="24"/>
  <c r="H44" i="25" s="1"/>
  <c r="A399" i="24"/>
  <c r="K263" i="24"/>
  <c r="A74" i="24"/>
  <c r="A77" i="25" s="1"/>
  <c r="A21" i="24"/>
  <c r="A24" i="25" s="1"/>
  <c r="J32" i="24"/>
  <c r="J390" i="24"/>
  <c r="A190" i="24"/>
  <c r="A193" i="25" s="1"/>
  <c r="C915" i="24"/>
  <c r="M898" i="24"/>
  <c r="K371" i="24"/>
  <c r="M207" i="24"/>
  <c r="G678" i="24"/>
  <c r="C828" i="24"/>
  <c r="H667" i="24"/>
  <c r="B984" i="24"/>
  <c r="A946" i="24"/>
  <c r="M175" i="24"/>
  <c r="B770" i="24"/>
  <c r="C900" i="24"/>
  <c r="I724" i="24"/>
  <c r="F883" i="24"/>
  <c r="C836" i="24"/>
  <c r="E330" i="24"/>
  <c r="F248" i="24"/>
  <c r="K945" i="24"/>
  <c r="M155" i="24"/>
  <c r="A303" i="24"/>
  <c r="J69" i="24"/>
  <c r="M669" i="24"/>
  <c r="J207" i="24"/>
  <c r="D547" i="24"/>
  <c r="D995" i="24"/>
  <c r="D435" i="24"/>
  <c r="G343" i="24"/>
  <c r="J466" i="24"/>
  <c r="A512" i="24"/>
  <c r="J907" i="24"/>
  <c r="K110" i="24"/>
  <c r="I543" i="24"/>
  <c r="A164" i="24"/>
  <c r="A167" i="25" s="1"/>
  <c r="L544" i="24"/>
  <c r="B830" i="24"/>
  <c r="B869" i="24"/>
  <c r="A529" i="24"/>
  <c r="H830" i="24"/>
  <c r="L59" i="24"/>
  <c r="C663" i="24"/>
  <c r="A544" i="24"/>
  <c r="I858" i="24"/>
  <c r="C870" i="24"/>
  <c r="A278" i="24"/>
  <c r="H739" i="24"/>
  <c r="A132" i="24"/>
  <c r="A135" i="25" s="1"/>
  <c r="L52" i="24"/>
  <c r="J685" i="24"/>
  <c r="C11" i="24"/>
  <c r="C14" i="25" s="1"/>
  <c r="B543" i="24"/>
  <c r="G385" i="24"/>
  <c r="A847" i="24"/>
  <c r="H470" i="24"/>
  <c r="J465" i="24"/>
  <c r="K143" i="24"/>
  <c r="M301" i="24"/>
  <c r="L412" i="24"/>
  <c r="L595" i="24"/>
  <c r="G347" i="24"/>
  <c r="I854" i="24"/>
  <c r="C966" i="24"/>
  <c r="J740" i="24"/>
  <c r="M796" i="24"/>
  <c r="J693" i="24"/>
  <c r="B341" i="24"/>
  <c r="I754" i="24"/>
  <c r="H650" i="24"/>
  <c r="G240" i="24"/>
  <c r="A343" i="24"/>
  <c r="B776" i="24"/>
  <c r="M385" i="24"/>
  <c r="F720" i="24"/>
  <c r="J171" i="24"/>
  <c r="H999" i="24"/>
  <c r="A955" i="24"/>
  <c r="D41" i="24"/>
  <c r="D44" i="25" s="1"/>
  <c r="C312" i="24"/>
  <c r="E474" i="24"/>
  <c r="C331" i="24"/>
  <c r="J338" i="24"/>
  <c r="L591" i="24"/>
  <c r="B67" i="24"/>
  <c r="B70" i="25" s="1"/>
  <c r="J561" i="24"/>
  <c r="B429" i="24"/>
  <c r="C502" i="24"/>
  <c r="G141" i="24"/>
  <c r="G144" i="25" s="1"/>
  <c r="E530" i="24"/>
  <c r="G192" i="24"/>
  <c r="G195" i="25" s="1"/>
  <c r="K97" i="24"/>
  <c r="F967" i="24"/>
  <c r="L862" i="24"/>
  <c r="G817" i="24"/>
  <c r="H246" i="24"/>
  <c r="M318" i="24"/>
  <c r="H554" i="24"/>
  <c r="D551" i="24"/>
  <c r="A176" i="24"/>
  <c r="A179" i="25" s="1"/>
  <c r="E325" i="24"/>
  <c r="C771" i="24"/>
  <c r="L288" i="24"/>
  <c r="I578" i="24"/>
  <c r="M581" i="24"/>
  <c r="I721" i="24"/>
  <c r="G727" i="24"/>
  <c r="H268" i="24"/>
  <c r="H243" i="24"/>
  <c r="G270" i="24"/>
  <c r="M961" i="24"/>
  <c r="H132" i="24"/>
  <c r="H135" i="25" s="1"/>
  <c r="A443" i="24"/>
  <c r="C232" i="24"/>
  <c r="A308" i="24"/>
  <c r="J912" i="24"/>
  <c r="L634" i="24"/>
  <c r="J695" i="24"/>
  <c r="C670" i="24"/>
  <c r="D751" i="24"/>
  <c r="K292" i="24"/>
  <c r="L165" i="24"/>
  <c r="I559" i="24"/>
  <c r="M494" i="24"/>
  <c r="A403" i="24"/>
  <c r="I727" i="24"/>
  <c r="F984" i="24"/>
  <c r="I40" i="24"/>
  <c r="J43" i="25" s="1"/>
  <c r="I514" i="24"/>
  <c r="A387" i="24"/>
  <c r="J488" i="24"/>
  <c r="K580" i="24"/>
  <c r="J970" i="24"/>
  <c r="A925" i="24"/>
  <c r="K174" i="24"/>
  <c r="C371" i="24"/>
  <c r="C315" i="24"/>
  <c r="D90" i="24"/>
  <c r="D93" i="25" s="1"/>
  <c r="I664" i="24"/>
  <c r="M978" i="24"/>
  <c r="B689" i="24"/>
  <c r="E139" i="24"/>
  <c r="E142" i="25" s="1"/>
  <c r="M453" i="24"/>
  <c r="H831" i="24"/>
  <c r="K889" i="24"/>
  <c r="D622" i="24"/>
  <c r="C685" i="24"/>
  <c r="H424" i="24"/>
  <c r="I512" i="24"/>
  <c r="J293" i="24"/>
  <c r="D755" i="24"/>
  <c r="H357" i="24"/>
  <c r="H402" i="24"/>
  <c r="I62" i="24"/>
  <c r="J65" i="25" s="1"/>
  <c r="G861" i="24"/>
  <c r="J351" i="24"/>
  <c r="J41" i="24"/>
  <c r="A854" i="24"/>
  <c r="I371" i="24"/>
  <c r="E277" i="24"/>
  <c r="F817" i="24"/>
  <c r="L283" i="24"/>
  <c r="D526" i="24"/>
  <c r="B50" i="24"/>
  <c r="B53" i="25" s="1"/>
  <c r="M210" i="24"/>
  <c r="F306" i="24"/>
  <c r="L540" i="24"/>
  <c r="E718" i="24"/>
  <c r="G575" i="24"/>
  <c r="F282" i="24"/>
  <c r="D301" i="24"/>
  <c r="E840" i="24"/>
  <c r="K872" i="24"/>
  <c r="F171" i="24"/>
  <c r="F174" i="25" s="1"/>
  <c r="J732" i="24"/>
  <c r="A265" i="24"/>
  <c r="D922" i="24"/>
  <c r="F702" i="24"/>
  <c r="G243" i="24"/>
  <c r="J276" i="24"/>
  <c r="B911" i="24"/>
  <c r="E765" i="24"/>
  <c r="I317" i="24"/>
  <c r="F528" i="24"/>
  <c r="C686" i="24"/>
  <c r="K5" i="24"/>
  <c r="K412" i="24"/>
  <c r="G158" i="24"/>
  <c r="G161" i="25" s="1"/>
  <c r="L242" i="24"/>
  <c r="D773" i="24"/>
  <c r="B742" i="24"/>
  <c r="H113" i="24"/>
  <c r="H116" i="25" s="1"/>
  <c r="C332" i="24"/>
  <c r="A247" i="24"/>
  <c r="E310" i="24"/>
  <c r="L39" i="24"/>
  <c r="C373" i="24"/>
  <c r="I146" i="24"/>
  <c r="J149" i="25" s="1"/>
  <c r="F675" i="24"/>
  <c r="A381" i="24"/>
  <c r="M163" i="24"/>
  <c r="A105" i="24"/>
  <c r="A108" i="25" s="1"/>
  <c r="M936" i="24"/>
  <c r="I849" i="24"/>
  <c r="I357" i="24"/>
  <c r="D132" i="24"/>
  <c r="D135" i="25" s="1"/>
  <c r="E659" i="24"/>
  <c r="L43" i="24"/>
  <c r="D620" i="24"/>
  <c r="D574" i="24"/>
  <c r="M890" i="24"/>
  <c r="A272" i="24"/>
  <c r="L771" i="24"/>
  <c r="K165" i="24"/>
  <c r="E691" i="24"/>
  <c r="A49" i="24"/>
  <c r="A52" i="25" s="1"/>
  <c r="G130" i="24"/>
  <c r="G133" i="25" s="1"/>
  <c r="K104" i="24"/>
  <c r="I249" i="24"/>
  <c r="E872" i="24"/>
  <c r="H927" i="24"/>
  <c r="M599" i="24"/>
  <c r="L626" i="24"/>
  <c r="G544" i="24"/>
  <c r="B14" i="24"/>
  <c r="B17" i="25" s="1"/>
  <c r="B360" i="24"/>
  <c r="M752" i="24"/>
  <c r="I835" i="24"/>
  <c r="D402" i="24"/>
  <c r="L203" i="24"/>
  <c r="F976" i="24"/>
  <c r="F369" i="24"/>
  <c r="A437" i="24"/>
  <c r="B919" i="24"/>
  <c r="K570" i="24"/>
  <c r="F565" i="24"/>
  <c r="H289" i="24"/>
  <c r="H122" i="24"/>
  <c r="H125" i="25" s="1"/>
  <c r="L193" i="24"/>
  <c r="H6" i="24"/>
  <c r="H9" i="25" s="1"/>
  <c r="E892" i="24"/>
  <c r="K28" i="24"/>
  <c r="L867" i="24"/>
  <c r="H154" i="24"/>
  <c r="H157" i="25" s="1"/>
  <c r="E833" i="24"/>
  <c r="B695" i="24"/>
  <c r="H313" i="24"/>
  <c r="M499" i="24"/>
  <c r="J448" i="24"/>
  <c r="K458" i="24"/>
  <c r="F568" i="24"/>
  <c r="F680" i="24"/>
  <c r="G535" i="24"/>
  <c r="L926" i="24"/>
  <c r="F336" i="24"/>
  <c r="M322" i="24"/>
  <c r="G875" i="24"/>
  <c r="E196" i="24"/>
  <c r="A492" i="24"/>
  <c r="L608" i="24"/>
  <c r="E210" i="24"/>
  <c r="I233" i="24"/>
  <c r="M662" i="24"/>
  <c r="H954" i="24"/>
  <c r="I333" i="24"/>
  <c r="B492" i="24"/>
  <c r="L86" i="24"/>
  <c r="A142" i="24"/>
  <c r="A145" i="25" s="1"/>
  <c r="H195" i="24"/>
  <c r="H198" i="25" s="1"/>
  <c r="D978" i="24"/>
  <c r="C449" i="24"/>
  <c r="B851" i="24"/>
  <c r="C323" i="24"/>
  <c r="J910" i="24"/>
  <c r="A870" i="24"/>
  <c r="F210" i="24"/>
  <c r="I848" i="24"/>
  <c r="K742" i="24"/>
  <c r="M817" i="24"/>
  <c r="M53" i="24"/>
  <c r="A143" i="24"/>
  <c r="A146" i="25" s="1"/>
  <c r="B315" i="24"/>
  <c r="B886" i="24"/>
  <c r="E193" i="24"/>
  <c r="E196" i="25" s="1"/>
  <c r="L827" i="24"/>
  <c r="J36" i="24"/>
  <c r="L108" i="24"/>
  <c r="M907" i="24"/>
  <c r="L490" i="24"/>
  <c r="C880" i="24"/>
  <c r="E782" i="24"/>
  <c r="C107" i="24"/>
  <c r="C110" i="25" s="1"/>
  <c r="L105" i="24"/>
  <c r="D345" i="24"/>
  <c r="A540" i="24"/>
  <c r="B950" i="24"/>
  <c r="B898" i="24"/>
  <c r="K147" i="24"/>
  <c r="I386" i="24"/>
  <c r="G982" i="24"/>
  <c r="L402" i="24"/>
  <c r="B258" i="24"/>
  <c r="E541" i="24"/>
  <c r="K188" i="24"/>
  <c r="M771" i="24"/>
  <c r="J826" i="24"/>
  <c r="E764" i="24"/>
  <c r="E263" i="24"/>
  <c r="K761" i="24"/>
  <c r="J96" i="24"/>
  <c r="C365" i="24"/>
  <c r="G281" i="24"/>
  <c r="B557" i="24"/>
  <c r="I632" i="24"/>
  <c r="K107" i="24"/>
  <c r="I785" i="24"/>
  <c r="F228" i="24"/>
  <c r="M90" i="24"/>
  <c r="K838" i="24"/>
  <c r="L246" i="24"/>
  <c r="G626" i="24"/>
  <c r="F391" i="24"/>
  <c r="H297" i="24"/>
  <c r="J384" i="24"/>
  <c r="E994" i="24"/>
  <c r="G540" i="24"/>
  <c r="F724" i="24"/>
  <c r="I703" i="24"/>
  <c r="K242" i="24"/>
  <c r="B535" i="24"/>
  <c r="H86" i="24"/>
  <c r="H89" i="25" s="1"/>
  <c r="I518" i="24"/>
  <c r="F140" i="24"/>
  <c r="F143" i="25" s="1"/>
  <c r="H128" i="24"/>
  <c r="H131" i="25" s="1"/>
  <c r="I95" i="24"/>
  <c r="J98" i="25" s="1"/>
  <c r="K539" i="24"/>
  <c r="B978" i="24"/>
  <c r="F247" i="24"/>
  <c r="I274" i="24"/>
  <c r="G912" i="24"/>
  <c r="A360" i="24"/>
  <c r="H670" i="24"/>
  <c r="B325" i="24"/>
  <c r="G854" i="24"/>
  <c r="H63" i="24"/>
  <c r="H66" i="25" s="1"/>
  <c r="G574" i="24"/>
  <c r="K324" i="24"/>
  <c r="D920" i="24"/>
  <c r="K739" i="24"/>
  <c r="E32" i="24"/>
  <c r="E35" i="25" s="1"/>
  <c r="M188" i="24"/>
  <c r="M997" i="24"/>
  <c r="I610" i="24"/>
  <c r="D571" i="24"/>
  <c r="B298" i="24"/>
  <c r="I277" i="24"/>
  <c r="K948" i="24"/>
  <c r="G354" i="24"/>
  <c r="D734" i="24"/>
  <c r="B673" i="24"/>
  <c r="J699" i="24"/>
  <c r="I447" i="24"/>
  <c r="M656" i="24"/>
  <c r="C765" i="24"/>
  <c r="K987" i="24"/>
  <c r="A572" i="24"/>
  <c r="C193" i="24"/>
  <c r="C196" i="25" s="1"/>
  <c r="J111" i="24"/>
  <c r="M840" i="24"/>
  <c r="F559" i="24"/>
  <c r="M741" i="24"/>
  <c r="K135" i="24"/>
  <c r="A665" i="24"/>
  <c r="L823" i="24"/>
  <c r="L883" i="24"/>
  <c r="I663" i="24"/>
  <c r="L253" i="24"/>
  <c r="D497" i="24"/>
  <c r="C528" i="24"/>
  <c r="F352" i="24"/>
  <c r="B858" i="24"/>
  <c r="A372" i="24"/>
  <c r="L236" i="24"/>
  <c r="M546" i="24"/>
  <c r="F627" i="24"/>
  <c r="D135" i="24"/>
  <c r="D138" i="25" s="1"/>
  <c r="J776" i="24"/>
  <c r="C711" i="24"/>
  <c r="C874" i="24"/>
  <c r="C441" i="24"/>
  <c r="J377" i="24"/>
  <c r="C744" i="24"/>
  <c r="I865" i="24"/>
  <c r="H813" i="24"/>
  <c r="E269" i="24"/>
  <c r="E206" i="24"/>
  <c r="L245" i="24"/>
  <c r="C630" i="24"/>
  <c r="G471" i="24"/>
  <c r="C479" i="24"/>
  <c r="J528" i="24"/>
  <c r="H466" i="24"/>
  <c r="C42" i="24"/>
  <c r="C45" i="25" s="1"/>
  <c r="I93" i="24"/>
  <c r="J96" i="25" s="1"/>
  <c r="H775" i="24"/>
  <c r="I841" i="24"/>
  <c r="A786" i="24"/>
  <c r="G596" i="24"/>
  <c r="J569" i="24"/>
  <c r="A419" i="24"/>
  <c r="H169" i="24"/>
  <c r="H172" i="25" s="1"/>
  <c r="F304" i="24"/>
  <c r="D213" i="24"/>
  <c r="I616" i="24"/>
  <c r="A297" i="24"/>
  <c r="H204" i="24"/>
  <c r="M75" i="24"/>
  <c r="M449" i="24"/>
  <c r="H698" i="24"/>
  <c r="M228" i="24"/>
  <c r="H276" i="24"/>
  <c r="J239" i="24"/>
  <c r="G235" i="24"/>
  <c r="M636" i="24"/>
  <c r="F849" i="24"/>
  <c r="D556" i="24"/>
  <c r="B413" i="24"/>
  <c r="L45" i="24"/>
  <c r="A328" i="24"/>
  <c r="J711" i="24"/>
  <c r="E349" i="24"/>
  <c r="B542" i="24"/>
  <c r="D776" i="24"/>
  <c r="K117" i="24"/>
  <c r="H53" i="24"/>
  <c r="H56" i="25" s="1"/>
  <c r="K70" i="24"/>
  <c r="D187" i="24"/>
  <c r="D190" i="25" s="1"/>
  <c r="E512" i="24"/>
  <c r="B10" i="24"/>
  <c r="B13" i="25" s="1"/>
  <c r="J348" i="24"/>
  <c r="H591" i="24"/>
  <c r="H795" i="24"/>
  <c r="B351" i="24"/>
  <c r="B920" i="24"/>
  <c r="L256" i="24"/>
  <c r="D938" i="24"/>
  <c r="H105" i="24"/>
  <c r="H108" i="25" s="1"/>
  <c r="L422" i="24"/>
  <c r="A816" i="24"/>
  <c r="K379" i="24"/>
  <c r="D405" i="24"/>
  <c r="D847" i="24"/>
  <c r="L323" i="24"/>
  <c r="M122" i="24"/>
  <c r="G312" i="24"/>
  <c r="C816" i="24"/>
  <c r="B104" i="24"/>
  <c r="B107" i="25" s="1"/>
  <c r="E44" i="24"/>
  <c r="E47" i="25" s="1"/>
  <c r="I68" i="24"/>
  <c r="J71" i="25" s="1"/>
  <c r="L172" i="24"/>
  <c r="J516" i="24"/>
  <c r="K676" i="24"/>
  <c r="E173" i="24"/>
  <c r="E176" i="25" s="1"/>
  <c r="J778" i="24"/>
  <c r="H744" i="24"/>
  <c r="I46" i="24"/>
  <c r="J49" i="25" s="1"/>
  <c r="M641" i="24"/>
  <c r="L809" i="24"/>
  <c r="H178" i="24"/>
  <c r="H181" i="25" s="1"/>
  <c r="L843" i="24"/>
  <c r="F488" i="24"/>
  <c r="K448" i="24"/>
  <c r="E392" i="24"/>
  <c r="B28" i="24"/>
  <c r="B31" i="25" s="1"/>
  <c r="A495" i="24"/>
  <c r="L633" i="24"/>
  <c r="C509" i="24"/>
  <c r="F719" i="24"/>
  <c r="K52" i="24"/>
  <c r="E644" i="24"/>
  <c r="J704" i="24"/>
  <c r="H164" i="24"/>
  <c r="H167" i="25" s="1"/>
  <c r="H814" i="24"/>
  <c r="B306" i="24"/>
  <c r="J634" i="24"/>
  <c r="D976" i="24"/>
  <c r="G329" i="24"/>
  <c r="C324" i="24"/>
  <c r="B166" i="24"/>
  <c r="B169" i="25" s="1"/>
  <c r="A8" i="24"/>
  <c r="A11" i="25" s="1"/>
  <c r="J703" i="24"/>
  <c r="H530" i="24"/>
  <c r="M212" i="24"/>
  <c r="E922" i="24"/>
  <c r="D687" i="24"/>
  <c r="H550" i="24"/>
  <c r="C123" i="24"/>
  <c r="C126" i="25" s="1"/>
  <c r="L190" i="24"/>
  <c r="B741" i="24"/>
  <c r="M510" i="24"/>
  <c r="D781" i="24"/>
  <c r="I81" i="24"/>
  <c r="J84" i="25" s="1"/>
  <c r="A899" i="24"/>
  <c r="B347" i="24"/>
  <c r="D268" i="24"/>
  <c r="A770" i="24"/>
  <c r="L631" i="24"/>
  <c r="L767" i="24"/>
  <c r="D996" i="24"/>
  <c r="A904" i="24"/>
  <c r="A166" i="24"/>
  <c r="A169" i="25" s="1"/>
  <c r="A647" i="24"/>
  <c r="G174" i="24"/>
  <c r="G177" i="25" s="1"/>
  <c r="M447" i="24"/>
  <c r="A915" i="24"/>
  <c r="G541" i="24"/>
  <c r="J193" i="24"/>
  <c r="E928" i="24"/>
  <c r="L541" i="24"/>
  <c r="F766" i="24"/>
  <c r="K6" i="24"/>
  <c r="E6" i="24"/>
  <c r="E9" i="25" s="1"/>
  <c r="E111" i="24"/>
  <c r="E114" i="25" s="1"/>
  <c r="G373" i="24"/>
  <c r="B284" i="24"/>
  <c r="E662" i="24"/>
  <c r="J855" i="24"/>
  <c r="H334" i="24"/>
  <c r="D822" i="24"/>
  <c r="J650" i="24"/>
  <c r="J127" i="24"/>
  <c r="F800" i="24"/>
  <c r="M891" i="24"/>
  <c r="J199" i="24"/>
  <c r="H891" i="24"/>
  <c r="K321" i="24"/>
  <c r="D14" i="24"/>
  <c r="D17" i="25" s="1"/>
  <c r="M187" i="24"/>
  <c r="K255" i="24"/>
  <c r="I321" i="24"/>
  <c r="K814" i="24"/>
  <c r="J817" i="24"/>
  <c r="G217" i="24"/>
  <c r="K743" i="24"/>
  <c r="A945" i="24"/>
  <c r="J603" i="24"/>
  <c r="C814" i="24"/>
  <c r="A682" i="24"/>
  <c r="F451" i="24"/>
  <c r="E97" i="24"/>
  <c r="E100" i="25" s="1"/>
  <c r="F320" i="24"/>
  <c r="C432" i="24"/>
  <c r="I299" i="24"/>
  <c r="F505" i="24"/>
  <c r="B107" i="24"/>
  <c r="B110" i="25" s="1"/>
  <c r="A251" i="24"/>
  <c r="H764" i="24"/>
  <c r="G151" i="24"/>
  <c r="G154" i="25" s="1"/>
  <c r="F986" i="24"/>
  <c r="K116" i="24"/>
  <c r="E114" i="24"/>
  <c r="E117" i="25" s="1"/>
  <c r="A301" i="24"/>
  <c r="C740" i="24"/>
  <c r="G792" i="24"/>
  <c r="L397" i="24"/>
  <c r="A11" i="24"/>
  <c r="A14" i="25" s="1"/>
  <c r="F532" i="24"/>
  <c r="M561" i="24"/>
  <c r="C700" i="24"/>
  <c r="F467" i="24"/>
  <c r="M190" i="24"/>
  <c r="E272" i="24"/>
  <c r="K757" i="24"/>
  <c r="A632" i="24"/>
  <c r="C576" i="24"/>
  <c r="L418" i="24"/>
  <c r="F1" i="24"/>
  <c r="F4" i="25" s="1"/>
  <c r="M472" i="24"/>
  <c r="H415" i="24"/>
  <c r="K607" i="24"/>
  <c r="M909" i="24"/>
  <c r="K392" i="24"/>
  <c r="I968" i="24"/>
  <c r="F799" i="24"/>
  <c r="D537" i="24"/>
  <c r="E563" i="24"/>
  <c r="C116" i="24"/>
  <c r="C119" i="25" s="1"/>
  <c r="A494" i="24"/>
  <c r="I937" i="24"/>
  <c r="G128" i="24"/>
  <c r="G131" i="25" s="1"/>
  <c r="E904" i="24"/>
  <c r="M26" i="24"/>
  <c r="K845" i="24"/>
  <c r="F652" i="24"/>
  <c r="D459" i="24"/>
  <c r="B446" i="24"/>
  <c r="K173" i="24"/>
  <c r="A348" i="24"/>
  <c r="C790" i="24"/>
  <c r="B997" i="24"/>
  <c r="K224" i="24"/>
  <c r="L612" i="24"/>
  <c r="B310" i="24"/>
  <c r="J733" i="24"/>
  <c r="A657" i="24"/>
  <c r="B871" i="24"/>
  <c r="J949" i="24"/>
  <c r="B314" i="24"/>
  <c r="M578" i="24"/>
  <c r="C806" i="24"/>
  <c r="K835" i="24"/>
  <c r="H387" i="24"/>
  <c r="F221" i="24"/>
  <c r="J414" i="24"/>
  <c r="F614" i="24"/>
  <c r="G49" i="24"/>
  <c r="G52" i="25" s="1"/>
  <c r="D793" i="24"/>
  <c r="K704" i="24"/>
  <c r="F53" i="24"/>
  <c r="F56" i="25" s="1"/>
  <c r="H5" i="24"/>
  <c r="H8" i="25" s="1"/>
  <c r="D836" i="24"/>
  <c r="H79" i="24"/>
  <c r="H82" i="25" s="1"/>
  <c r="I262" i="24"/>
  <c r="A197" i="24"/>
  <c r="C370" i="24"/>
  <c r="K98" i="24"/>
  <c r="A69" i="24"/>
  <c r="A72" i="25" s="1"/>
  <c r="F351" i="24"/>
  <c r="A842" i="24"/>
  <c r="K667" i="24"/>
  <c r="F212" i="24"/>
  <c r="I33" i="24"/>
  <c r="J36" i="25" s="1"/>
  <c r="L315" i="24"/>
  <c r="M283" i="24"/>
  <c r="B935" i="24"/>
  <c r="D791" i="24"/>
  <c r="M113" i="24"/>
  <c r="L689" i="24"/>
  <c r="M692" i="24"/>
  <c r="D930" i="24"/>
  <c r="M688" i="24"/>
  <c r="J844" i="24"/>
  <c r="L971" i="24"/>
  <c r="G244" i="24"/>
  <c r="I197" i="24"/>
  <c r="H858" i="24"/>
  <c r="B564" i="24"/>
  <c r="I241" i="24"/>
  <c r="G426" i="24"/>
  <c r="K338" i="24"/>
  <c r="G48" i="24"/>
  <c r="G51" i="25" s="1"/>
  <c r="L64" i="24"/>
  <c r="F72" i="24"/>
  <c r="F75" i="25" s="1"/>
  <c r="I363" i="24"/>
  <c r="I592" i="24"/>
  <c r="M870" i="24"/>
  <c r="F688" i="24"/>
  <c r="D426" i="24"/>
  <c r="K250" i="24"/>
  <c r="D327" i="24"/>
  <c r="C826" i="24"/>
  <c r="H373" i="24"/>
  <c r="D572" i="24"/>
  <c r="I410" i="24"/>
  <c r="D700" i="24"/>
  <c r="K803" i="24"/>
  <c r="E185" i="24"/>
  <c r="E188" i="25" s="1"/>
  <c r="I57" i="24"/>
  <c r="J60" i="25" s="1"/>
  <c r="C813" i="24"/>
  <c r="M926" i="24"/>
  <c r="E651" i="24"/>
  <c r="B939" i="24"/>
  <c r="K212" i="24"/>
  <c r="K148" i="24"/>
  <c r="D38" i="24"/>
  <c r="D41" i="25" s="1"/>
  <c r="J333" i="24"/>
  <c r="E161" i="24"/>
  <c r="E164" i="25" s="1"/>
  <c r="G970" i="24"/>
  <c r="G462" i="24"/>
  <c r="M115" i="24"/>
  <c r="I61" i="24"/>
  <c r="J64" i="25" s="1"/>
  <c r="J981" i="24"/>
  <c r="H951" i="24"/>
  <c r="F683" i="24"/>
  <c r="C883" i="24"/>
  <c r="G255" i="24"/>
  <c r="B442" i="24"/>
  <c r="B262" i="24"/>
  <c r="K209" i="24"/>
  <c r="A475" i="24"/>
  <c r="L154" i="24"/>
  <c r="B501" i="24"/>
  <c r="D172" i="24"/>
  <c r="D175" i="25" s="1"/>
  <c r="I868" i="24"/>
  <c r="A505" i="24"/>
  <c r="M665" i="24"/>
  <c r="D373" i="24"/>
  <c r="M725" i="24"/>
  <c r="I949" i="24"/>
  <c r="K387" i="24"/>
  <c r="M507" i="24"/>
  <c r="D156" i="24"/>
  <c r="D159" i="25" s="1"/>
  <c r="I342" i="24"/>
  <c r="M684" i="24"/>
  <c r="K907" i="24"/>
  <c r="I511" i="24"/>
  <c r="L420" i="24"/>
  <c r="J87" i="24"/>
  <c r="J673" i="24"/>
  <c r="J833" i="24"/>
  <c r="J308" i="24"/>
  <c r="M501" i="24"/>
  <c r="A134" i="24"/>
  <c r="A137" i="25" s="1"/>
  <c r="F868" i="24"/>
  <c r="A507" i="24"/>
  <c r="C434" i="24"/>
  <c r="E360" i="24"/>
  <c r="B867" i="24"/>
  <c r="A23" i="24"/>
  <c r="A26" i="25" s="1"/>
  <c r="M227" i="24"/>
  <c r="A136" i="24"/>
  <c r="A139" i="25" s="1"/>
  <c r="E975" i="24"/>
  <c r="M718" i="24"/>
  <c r="D522" i="24"/>
  <c r="D550" i="24"/>
  <c r="L94" i="24"/>
  <c r="H153" i="24"/>
  <c r="H156" i="25" s="1"/>
  <c r="M514" i="24"/>
  <c r="J97" i="24"/>
  <c r="D334" i="24"/>
  <c r="L957" i="24"/>
  <c r="F965" i="24"/>
  <c r="F586" i="24"/>
  <c r="J540" i="24"/>
  <c r="E470" i="24"/>
  <c r="A862" i="24"/>
  <c r="D63" i="24"/>
  <c r="D66" i="25" s="1"/>
  <c r="L920" i="24"/>
  <c r="D171" i="24"/>
  <c r="D174" i="25" s="1"/>
  <c r="H91" i="24"/>
  <c r="H94" i="25" s="1"/>
  <c r="D277" i="24"/>
  <c r="G849" i="24"/>
  <c r="D805" i="24"/>
  <c r="D906" i="24"/>
  <c r="H592" i="24"/>
  <c r="K305" i="24"/>
  <c r="G328" i="24"/>
  <c r="K673" i="24"/>
  <c r="J757" i="24"/>
  <c r="F671" i="24"/>
  <c r="L446" i="24"/>
  <c r="G142" i="24"/>
  <c r="G145" i="25" s="1"/>
  <c r="C32" i="24"/>
  <c r="C35" i="25" s="1"/>
  <c r="L41" i="24"/>
  <c r="A541" i="24"/>
  <c r="E948" i="24"/>
  <c r="L243" i="24"/>
  <c r="F291" i="24"/>
  <c r="H748" i="24"/>
  <c r="I758" i="24"/>
  <c r="H910" i="24"/>
  <c r="M25" i="24"/>
  <c r="F848" i="24"/>
  <c r="L615" i="24"/>
  <c r="M145" i="24"/>
  <c r="B453" i="24"/>
  <c r="H557" i="24"/>
  <c r="D214" i="24"/>
  <c r="F727" i="24"/>
  <c r="E337" i="24"/>
  <c r="D368" i="24"/>
  <c r="G266" i="24"/>
  <c r="L185" i="24"/>
  <c r="H671" i="24"/>
  <c r="M483" i="24"/>
  <c r="A573" i="24"/>
  <c r="I309" i="24"/>
  <c r="D77" i="24"/>
  <c r="D80" i="25" s="1"/>
  <c r="A564" i="24"/>
  <c r="E182" i="24"/>
  <c r="E185" i="25" s="1"/>
  <c r="K409" i="24"/>
  <c r="C277" i="24"/>
  <c r="F513" i="24"/>
  <c r="F763" i="24"/>
  <c r="G280" i="24"/>
  <c r="I359" i="24"/>
  <c r="F157" i="24"/>
  <c r="F160" i="25" s="1"/>
  <c r="E936" i="24"/>
  <c r="D548" i="24"/>
  <c r="K829" i="24"/>
  <c r="J771" i="24"/>
  <c r="F958" i="24"/>
  <c r="C378" i="24"/>
  <c r="G282" i="24"/>
  <c r="F996" i="24"/>
  <c r="A800" i="24"/>
  <c r="H586" i="24"/>
  <c r="C970" i="24"/>
  <c r="A150" i="24"/>
  <c r="A153" i="25" s="1"/>
  <c r="D829" i="24"/>
  <c r="E101" i="24"/>
  <c r="E104" i="25" s="1"/>
  <c r="F636" i="24"/>
  <c r="C307" i="24"/>
  <c r="I312" i="24"/>
  <c r="A120" i="24"/>
  <c r="A123" i="25" s="1"/>
  <c r="E907" i="24"/>
  <c r="L674" i="24"/>
  <c r="M458" i="24"/>
  <c r="I381" i="24"/>
  <c r="M770" i="24"/>
  <c r="J295" i="24"/>
  <c r="K536" i="24"/>
  <c r="E409" i="24"/>
  <c r="M727" i="24"/>
  <c r="J455" i="24"/>
  <c r="I500" i="24"/>
  <c r="M521" i="24"/>
  <c r="K445" i="24"/>
  <c r="M30" i="24"/>
  <c r="H527" i="24"/>
  <c r="K229" i="24"/>
  <c r="D260" i="24"/>
  <c r="M27" i="24"/>
  <c r="K492" i="24"/>
  <c r="K225" i="24"/>
  <c r="L170" i="24"/>
  <c r="A978" i="24"/>
  <c r="F520" i="24"/>
  <c r="H333" i="24"/>
  <c r="B747" i="24"/>
  <c r="C588" i="24"/>
  <c r="A511" i="24"/>
  <c r="I328" i="24"/>
  <c r="K584" i="24"/>
  <c r="L451" i="24"/>
  <c r="A872" i="24"/>
  <c r="D358" i="24"/>
  <c r="H567" i="24"/>
  <c r="E146" i="24"/>
  <c r="E149" i="25" s="1"/>
  <c r="H833" i="24"/>
  <c r="E482" i="24"/>
  <c r="M676" i="24"/>
  <c r="B843" i="24"/>
  <c r="B645" i="24"/>
  <c r="A333" i="24"/>
  <c r="C15" i="24"/>
  <c r="C18" i="25" s="1"/>
  <c r="H661" i="24"/>
  <c r="H915" i="24"/>
  <c r="E732" i="24"/>
  <c r="C676" i="24"/>
  <c r="B693" i="24"/>
  <c r="M866" i="24"/>
  <c r="E673" i="24"/>
  <c r="G710" i="24"/>
  <c r="D529" i="24"/>
  <c r="E211" i="24"/>
  <c r="M927" i="24"/>
  <c r="K823" i="24"/>
  <c r="D873" i="24"/>
  <c r="H865" i="24"/>
  <c r="I159" i="24"/>
  <c r="J162" i="25" s="1"/>
  <c r="D707" i="24"/>
  <c r="D283" i="24"/>
  <c r="G3" i="24"/>
  <c r="G6" i="25" s="1"/>
  <c r="I516" i="24"/>
  <c r="M18" i="24"/>
  <c r="H585" i="24"/>
  <c r="K820" i="24"/>
  <c r="E341" i="24"/>
  <c r="K882" i="24"/>
  <c r="K906" i="24"/>
  <c r="B278" i="24"/>
  <c r="D979" i="24"/>
  <c r="F584" i="24"/>
  <c r="C472" i="24"/>
  <c r="C600" i="24"/>
  <c r="C162" i="24"/>
  <c r="C165" i="25" s="1"/>
  <c r="G758" i="24"/>
  <c r="I773" i="24"/>
  <c r="G516" i="24"/>
  <c r="D703" i="24"/>
  <c r="M20" i="24"/>
  <c r="I450" i="24"/>
  <c r="L963" i="24"/>
  <c r="D79" i="24"/>
  <c r="D82" i="25" s="1"/>
  <c r="J879" i="24"/>
  <c r="I141" i="24"/>
  <c r="J144" i="25" s="1"/>
  <c r="I482" i="24"/>
  <c r="H184" i="24"/>
  <c r="H187" i="25" s="1"/>
  <c r="B293" i="24"/>
  <c r="J676" i="24"/>
  <c r="K420" i="24"/>
  <c r="M762" i="24"/>
  <c r="H743" i="24"/>
  <c r="K965" i="24"/>
  <c r="I612" i="24"/>
  <c r="I189" i="24"/>
  <c r="J192" i="25" s="1"/>
  <c r="I284" i="24"/>
  <c r="H498" i="24"/>
  <c r="B719" i="24"/>
  <c r="M54" i="24"/>
  <c r="A796" i="24"/>
  <c r="J158" i="24"/>
  <c r="H679" i="24"/>
  <c r="F123" i="24"/>
  <c r="F126" i="25" s="1"/>
  <c r="D9" i="24"/>
  <c r="D12" i="25" s="1"/>
  <c r="E792" i="24"/>
  <c r="G655" i="24"/>
  <c r="F1000" i="24"/>
  <c r="M701" i="24"/>
  <c r="L380" i="24"/>
  <c r="A229" i="24"/>
  <c r="D668" i="24"/>
  <c r="G954" i="24"/>
  <c r="G89" i="24"/>
  <c r="G92" i="25" s="1"/>
  <c r="D502" i="24"/>
  <c r="C608" i="24"/>
  <c r="K558" i="24"/>
  <c r="H895" i="24"/>
  <c r="A416" i="24"/>
  <c r="I157" i="24"/>
  <c r="J160" i="25" s="1"/>
  <c r="L660" i="24"/>
  <c r="F665" i="24"/>
  <c r="M270" i="24"/>
  <c r="L563" i="24"/>
  <c r="I384" i="24"/>
  <c r="C214" i="24"/>
  <c r="F761" i="24"/>
  <c r="I70" i="24"/>
  <c r="J73" i="25" s="1"/>
  <c r="I756" i="24"/>
  <c r="H350" i="24"/>
  <c r="E332" i="24"/>
  <c r="H801" i="24"/>
  <c r="J424" i="24"/>
  <c r="E467" i="24"/>
  <c r="E125" i="24"/>
  <c r="E128" i="25" s="1"/>
  <c r="G794" i="24"/>
  <c r="G956" i="24"/>
  <c r="K413" i="24"/>
  <c r="M845" i="24"/>
  <c r="C454" i="24"/>
  <c r="G781" i="24"/>
  <c r="J254" i="24"/>
  <c r="M95" i="24"/>
  <c r="J489" i="24"/>
  <c r="H506" i="24"/>
  <c r="B427" i="24"/>
  <c r="L261" i="24"/>
  <c r="F884" i="24"/>
  <c r="B566" i="24"/>
  <c r="C409" i="24"/>
  <c r="L717" i="24"/>
  <c r="E817" i="24"/>
  <c r="D285" i="24"/>
  <c r="L269" i="24"/>
  <c r="F853" i="24"/>
  <c r="K298" i="24"/>
  <c r="K624" i="24"/>
  <c r="A321" i="24"/>
  <c r="H62" i="24"/>
  <c r="H65" i="25" s="1"/>
  <c r="B536" i="24"/>
  <c r="D295" i="24"/>
  <c r="G492" i="24"/>
  <c r="D589" i="24"/>
  <c r="E8" i="24"/>
  <c r="E11" i="25" s="1"/>
  <c r="M160" i="24"/>
  <c r="F457" i="24"/>
  <c r="G401" i="24"/>
  <c r="I837" i="24"/>
  <c r="H937" i="24"/>
  <c r="M151" i="24"/>
  <c r="J632" i="24"/>
  <c r="E945" i="24"/>
  <c r="F767" i="24"/>
  <c r="D241" i="24"/>
  <c r="K547" i="24"/>
  <c r="D178" i="24"/>
  <c r="D181" i="25" s="1"/>
  <c r="H436" i="24"/>
  <c r="C553" i="24"/>
  <c r="C533" i="24"/>
  <c r="M413" i="24"/>
  <c r="B614" i="24"/>
  <c r="M962" i="24"/>
  <c r="M780" i="24"/>
  <c r="G688" i="24"/>
  <c r="A757" i="24"/>
  <c r="H331" i="24"/>
  <c r="D948" i="24"/>
  <c r="G523" i="24"/>
  <c r="A478" i="24"/>
  <c r="D292" i="24"/>
  <c r="L398" i="24"/>
  <c r="G587" i="24"/>
  <c r="I615" i="24"/>
  <c r="C655" i="24"/>
  <c r="J846" i="24"/>
  <c r="B661" i="24"/>
  <c r="G386" i="24"/>
  <c r="C519" i="24"/>
  <c r="D621" i="24"/>
  <c r="D381" i="24"/>
  <c r="I160" i="24"/>
  <c r="J163" i="25" s="1"/>
  <c r="E328" i="24"/>
  <c r="D845" i="24"/>
  <c r="A690" i="24"/>
  <c r="G79" i="24"/>
  <c r="G82" i="25" s="1"/>
  <c r="B657" i="24"/>
  <c r="E727" i="24"/>
  <c r="C807" i="24"/>
  <c r="F618" i="24"/>
  <c r="M691" i="24"/>
  <c r="K442" i="24"/>
  <c r="E832" i="24"/>
  <c r="C355" i="24"/>
  <c r="L186" i="24"/>
  <c r="J438" i="24"/>
  <c r="I30" i="24"/>
  <c r="J33" i="25" s="1"/>
  <c r="C736" i="24"/>
  <c r="J520" i="24"/>
  <c r="E11" i="24"/>
  <c r="E14" i="25" s="1"/>
  <c r="H378" i="24"/>
  <c r="A639" i="24"/>
  <c r="E204" i="24"/>
  <c r="K516" i="24"/>
  <c r="M261" i="24"/>
  <c r="A726" i="24"/>
  <c r="J506" i="24"/>
  <c r="F27" i="24"/>
  <c r="F30" i="25" s="1"/>
  <c r="C212" i="24"/>
  <c r="K988" i="24"/>
  <c r="K822" i="24"/>
  <c r="M930" i="24"/>
  <c r="J288" i="24"/>
  <c r="M457" i="24"/>
  <c r="H308" i="24"/>
  <c r="I984" i="24"/>
  <c r="L338" i="24"/>
  <c r="I82" i="24"/>
  <c r="J85" i="25" s="1"/>
  <c r="D409" i="24"/>
  <c r="I112" i="24"/>
  <c r="J115" i="25" s="1"/>
  <c r="K613" i="24"/>
  <c r="J751" i="24"/>
  <c r="B64" i="24"/>
  <c r="B67" i="25" s="1"/>
  <c r="K303" i="24"/>
  <c r="E726" i="24"/>
  <c r="F783" i="24"/>
  <c r="K909" i="24"/>
  <c r="A427" i="24"/>
  <c r="L297" i="24"/>
  <c r="K187" i="24"/>
  <c r="C221" i="24"/>
  <c r="K941" i="24"/>
  <c r="G127" i="24"/>
  <c r="G130" i="25" s="1"/>
  <c r="M876" i="24"/>
  <c r="L770" i="24"/>
  <c r="F710" i="24"/>
  <c r="B530" i="24"/>
  <c r="A586" i="24"/>
  <c r="A307" i="24"/>
  <c r="H855" i="24"/>
  <c r="E672" i="24"/>
  <c r="E870" i="24"/>
  <c r="E359" i="24"/>
  <c r="B419" i="24"/>
  <c r="J968" i="24"/>
  <c r="G465" i="24"/>
  <c r="B765" i="24"/>
  <c r="J957" i="24"/>
  <c r="F506" i="24"/>
  <c r="C666" i="24"/>
  <c r="H485" i="24"/>
  <c r="F964" i="24"/>
  <c r="E119" i="24"/>
  <c r="E122" i="25" s="1"/>
  <c r="F534" i="24"/>
  <c r="L898" i="24"/>
  <c r="A409" i="24"/>
  <c r="H936" i="24"/>
  <c r="H918" i="24"/>
  <c r="F856" i="24"/>
  <c r="K656" i="24"/>
  <c r="M446" i="24"/>
  <c r="F177" i="24"/>
  <c r="F180" i="25" s="1"/>
  <c r="M894" i="24"/>
  <c r="E544" i="24"/>
  <c r="A279" i="24"/>
  <c r="G91" i="24"/>
  <c r="G94" i="25" s="1"/>
  <c r="F938" i="24"/>
  <c r="E568" i="24"/>
  <c r="I18" i="24"/>
  <c r="J21" i="25" s="1"/>
  <c r="M176" i="24"/>
  <c r="B119" i="24"/>
  <c r="B122" i="25" s="1"/>
  <c r="G726" i="24"/>
  <c r="L298" i="24"/>
  <c r="D141" i="24"/>
  <c r="D144" i="25" s="1"/>
  <c r="L709" i="24"/>
  <c r="E199" i="24"/>
  <c r="L231" i="24"/>
  <c r="K316" i="24"/>
  <c r="I713" i="24"/>
  <c r="C397" i="24"/>
  <c r="A671" i="24"/>
  <c r="G887" i="24"/>
  <c r="E327" i="24"/>
  <c r="A369" i="24"/>
  <c r="I828" i="24"/>
  <c r="J425" i="24"/>
  <c r="L704" i="24"/>
  <c r="G873" i="24"/>
  <c r="F462" i="24"/>
  <c r="F661" i="24"/>
  <c r="I823" i="24"/>
  <c r="M860" i="24"/>
  <c r="J141" i="24"/>
  <c r="M724" i="24"/>
  <c r="G995" i="24"/>
  <c r="G697" i="24"/>
  <c r="H365" i="24"/>
  <c r="F316" i="24"/>
  <c r="C284" i="24"/>
  <c r="K204" i="24"/>
  <c r="C510" i="24"/>
  <c r="L454" i="24"/>
  <c r="K592" i="24"/>
  <c r="B175" i="24"/>
  <c r="B178" i="25" s="1"/>
  <c r="K522" i="24"/>
  <c r="J51" i="24"/>
  <c r="F571" i="24"/>
  <c r="L753" i="24"/>
  <c r="C292" i="24"/>
  <c r="L593" i="24"/>
  <c r="A523" i="24"/>
  <c r="H469" i="24"/>
  <c r="I56" i="24"/>
  <c r="J59" i="25" s="1"/>
  <c r="J571" i="24"/>
  <c r="D85" i="24"/>
  <c r="D88" i="25" s="1"/>
  <c r="M47" i="24"/>
  <c r="D413" i="24"/>
  <c r="K306" i="24"/>
  <c r="H366" i="24"/>
  <c r="B958" i="24"/>
  <c r="F199" i="24"/>
  <c r="E935" i="24"/>
  <c r="E440" i="24"/>
  <c r="B936" i="24"/>
  <c r="B464" i="24"/>
  <c r="D578" i="24"/>
  <c r="D742" i="24"/>
  <c r="B384" i="24"/>
  <c r="D567" i="24"/>
  <c r="E318" i="24"/>
  <c r="I689" i="24"/>
  <c r="M66" i="24"/>
  <c r="I649" i="24"/>
  <c r="L364" i="24"/>
  <c r="K395" i="24"/>
  <c r="L863" i="24"/>
  <c r="H640" i="24"/>
  <c r="B826" i="24"/>
  <c r="L310" i="24"/>
  <c r="J998" i="24"/>
  <c r="L978" i="24"/>
  <c r="G368" i="24"/>
  <c r="M420" i="24"/>
  <c r="G407" i="24"/>
  <c r="M252" i="24"/>
  <c r="K29" i="24"/>
  <c r="E367" i="24"/>
  <c r="K279" i="24"/>
  <c r="E108" i="24"/>
  <c r="E111" i="25" s="1"/>
  <c r="E388" i="24"/>
  <c r="L104" i="24"/>
  <c r="E50" i="24"/>
  <c r="E53" i="25" s="1"/>
  <c r="E356" i="24"/>
  <c r="H862" i="24"/>
  <c r="B300" i="24"/>
  <c r="D967" i="24"/>
  <c r="B607" i="24"/>
  <c r="M659" i="24"/>
  <c r="L119" i="24"/>
  <c r="I705" i="24"/>
  <c r="G214" i="24"/>
  <c r="L683" i="24"/>
  <c r="M46" i="24"/>
  <c r="E237" i="24"/>
  <c r="A906" i="24"/>
  <c r="E42" i="24"/>
  <c r="E45" i="25" s="1"/>
  <c r="M168" i="24"/>
  <c r="M668" i="24"/>
  <c r="K853" i="24"/>
  <c r="H522" i="24"/>
  <c r="F715" i="24"/>
  <c r="B292" i="24"/>
  <c r="C98" i="24"/>
  <c r="C101" i="25" s="1"/>
  <c r="K770" i="24"/>
  <c r="A126" i="24"/>
  <c r="A129" i="25" s="1"/>
  <c r="G163" i="24"/>
  <c r="G166" i="25" s="1"/>
  <c r="K94" i="24"/>
  <c r="A174" i="24"/>
  <c r="A177" i="25" s="1"/>
  <c r="D408" i="24"/>
  <c r="G882" i="24"/>
  <c r="G139" i="24"/>
  <c r="G142" i="25" s="1"/>
  <c r="I753" i="24"/>
  <c r="C891" i="24"/>
  <c r="D877" i="24"/>
  <c r="K115" i="24"/>
  <c r="F985" i="24"/>
  <c r="L440" i="24"/>
  <c r="G70" i="24"/>
  <c r="G73" i="25" s="1"/>
  <c r="E771" i="24"/>
  <c r="E54" i="24"/>
  <c r="E57" i="25" s="1"/>
  <c r="C81" i="24"/>
  <c r="C84" i="25" s="1"/>
  <c r="I444" i="24"/>
  <c r="G946" i="24"/>
  <c r="H377" i="24"/>
  <c r="I856" i="24"/>
  <c r="I916" i="24"/>
  <c r="L392" i="24"/>
  <c r="L155" i="24"/>
  <c r="K606" i="24"/>
  <c r="M362" i="24"/>
  <c r="C585" i="24"/>
  <c r="L851" i="24"/>
  <c r="E58" i="24"/>
  <c r="E61" i="25" s="1"/>
  <c r="I781" i="24"/>
  <c r="F906" i="24"/>
  <c r="I326" i="24"/>
  <c r="K291" i="24"/>
  <c r="M768" i="24"/>
  <c r="L606" i="24"/>
  <c r="F547" i="24"/>
  <c r="C873" i="24"/>
  <c r="B378" i="24"/>
  <c r="J509" i="24"/>
  <c r="F509" i="24"/>
  <c r="M351" i="24"/>
  <c r="J268" i="24"/>
  <c r="J445" i="24"/>
  <c r="F169" i="24"/>
  <c r="F172" i="25" s="1"/>
  <c r="I481" i="24"/>
  <c r="H665" i="24"/>
  <c r="C820" i="24"/>
  <c r="B764" i="24"/>
  <c r="H329" i="24"/>
  <c r="G820" i="24"/>
  <c r="F188" i="24"/>
  <c r="F191" i="25" s="1"/>
  <c r="L95" i="24"/>
  <c r="F216" i="24"/>
  <c r="K82" i="24"/>
  <c r="I438" i="24"/>
  <c r="J480" i="24"/>
  <c r="G780" i="24"/>
  <c r="D153" i="24"/>
  <c r="D156" i="25" s="1"/>
  <c r="D821" i="24"/>
  <c r="H644" i="24"/>
  <c r="H523" i="24"/>
  <c r="C840" i="24"/>
  <c r="E194" i="24"/>
  <c r="E197" i="25" s="1"/>
  <c r="F901" i="24"/>
  <c r="G870" i="24"/>
  <c r="M438" i="24"/>
  <c r="D217" i="24"/>
  <c r="C560" i="24"/>
  <c r="B593" i="24"/>
  <c r="I687" i="24"/>
  <c r="F641" i="24"/>
  <c r="I860" i="24"/>
  <c r="F600" i="24"/>
  <c r="F560" i="24"/>
  <c r="C173" i="24"/>
  <c r="C176" i="25" s="1"/>
  <c r="J574" i="24"/>
  <c r="E629" i="24"/>
  <c r="C352" i="24"/>
  <c r="M873" i="24"/>
  <c r="L914" i="24"/>
  <c r="M905" i="24"/>
  <c r="E232" i="24"/>
  <c r="D387" i="24"/>
  <c r="B376" i="24"/>
  <c r="G659" i="24"/>
  <c r="I248" i="24"/>
  <c r="I857" i="24"/>
  <c r="G584" i="24"/>
  <c r="M455" i="24"/>
  <c r="D890" i="24"/>
  <c r="D613" i="24"/>
  <c r="M424" i="24"/>
  <c r="I144" i="24"/>
  <c r="J147" i="25" s="1"/>
  <c r="B815" i="24"/>
  <c r="C619" i="24"/>
  <c r="L442" i="24"/>
  <c r="K630" i="24"/>
  <c r="B917" i="24"/>
  <c r="G284" i="24"/>
  <c r="F717" i="24"/>
  <c r="B818" i="24"/>
  <c r="D136" i="24"/>
  <c r="D139" i="25" s="1"/>
  <c r="L728" i="24"/>
  <c r="K709" i="24"/>
  <c r="J820" i="24"/>
  <c r="K123" i="24"/>
  <c r="L477" i="24"/>
  <c r="D249" i="24"/>
  <c r="M594" i="24"/>
  <c r="C810" i="24"/>
  <c r="G782" i="24"/>
  <c r="J451" i="24"/>
  <c r="H155" i="24"/>
  <c r="H158" i="25" s="1"/>
  <c r="D664" i="24"/>
  <c r="D207" i="24"/>
  <c r="L834" i="24"/>
  <c r="I374" i="24"/>
  <c r="A698" i="24"/>
  <c r="C819" i="24"/>
  <c r="E179" i="24"/>
  <c r="E182" i="25" s="1"/>
  <c r="B204" i="24"/>
  <c r="J534" i="24"/>
  <c r="C793" i="24"/>
  <c r="A651" i="24"/>
  <c r="G576" i="24"/>
  <c r="I530" i="24"/>
  <c r="L726" i="24"/>
  <c r="G15" i="24"/>
  <c r="G18" i="25" s="1"/>
  <c r="L238" i="24"/>
  <c r="C402" i="24"/>
  <c r="F626" i="24"/>
  <c r="I502" i="24"/>
  <c r="H966" i="24"/>
  <c r="B699" i="24"/>
  <c r="L383" i="24"/>
  <c r="I544" i="24"/>
  <c r="F510" i="24"/>
  <c r="J827" i="24"/>
  <c r="I335" i="24"/>
  <c r="E369" i="24"/>
  <c r="J138" i="24"/>
  <c r="K583" i="24"/>
  <c r="C12" i="24"/>
  <c r="C15" i="25" s="1"/>
  <c r="C968" i="24"/>
  <c r="B303" i="24"/>
  <c r="I813" i="24"/>
  <c r="D257" i="24"/>
  <c r="G197" i="24"/>
  <c r="K108" i="24"/>
  <c r="M211" i="24"/>
  <c r="L319" i="24"/>
  <c r="B648" i="24"/>
  <c r="K706" i="24"/>
  <c r="B109" i="24"/>
  <c r="B112" i="25" s="1"/>
  <c r="G793" i="24"/>
  <c r="I308" i="24"/>
  <c r="C846" i="24"/>
  <c r="B873" i="24"/>
  <c r="F4" i="24"/>
  <c r="F7" i="25" s="1"/>
  <c r="F980" i="24"/>
  <c r="K867" i="24"/>
  <c r="H88" i="24"/>
  <c r="H91" i="25" s="1"/>
  <c r="H924" i="24"/>
  <c r="F149" i="24"/>
  <c r="F152" i="25" s="1"/>
  <c r="L668" i="24"/>
  <c r="L313" i="24"/>
  <c r="M58" i="24"/>
  <c r="H190" i="24"/>
  <c r="H193" i="25" s="1"/>
  <c r="F861" i="24"/>
  <c r="G657" i="24"/>
  <c r="G924" i="24"/>
  <c r="E779" i="24"/>
  <c r="K940" i="24"/>
  <c r="E219" i="24"/>
  <c r="A732" i="24"/>
  <c r="I366" i="24"/>
  <c r="E774" i="24"/>
  <c r="E747" i="24"/>
  <c r="M991" i="24"/>
  <c r="E715" i="24"/>
  <c r="C359" i="24"/>
  <c r="D532" i="24"/>
  <c r="D638" i="24"/>
  <c r="I637" i="24"/>
  <c r="A286" i="24"/>
  <c r="F290" i="24"/>
  <c r="L875" i="24"/>
  <c r="L846" i="24"/>
  <c r="F406" i="24"/>
  <c r="G550" i="24"/>
  <c r="J542" i="24"/>
  <c r="H203" i="24"/>
  <c r="H137" i="24"/>
  <c r="H140" i="25" s="1"/>
  <c r="A608" i="24"/>
  <c r="A183" i="24"/>
  <c r="A186" i="25" s="1"/>
  <c r="F921" i="24"/>
  <c r="J545" i="24"/>
  <c r="C961" i="24"/>
  <c r="F714" i="24"/>
  <c r="M348" i="24"/>
  <c r="F19" i="24"/>
  <c r="F22" i="25" s="1"/>
  <c r="K546" i="24"/>
  <c r="F635" i="24"/>
  <c r="K734" i="24"/>
  <c r="I170" i="24"/>
  <c r="J173" i="25" s="1"/>
  <c r="K42" i="24"/>
  <c r="G422" i="24"/>
  <c r="G711" i="24"/>
  <c r="A846" i="24"/>
  <c r="A627" i="24"/>
  <c r="H768" i="24"/>
  <c r="F366" i="24"/>
  <c r="F851" i="24"/>
  <c r="G134" i="24"/>
  <c r="G137" i="25" s="1"/>
  <c r="E584" i="24"/>
  <c r="K59" i="24"/>
  <c r="G883" i="24"/>
  <c r="F424" i="24"/>
  <c r="L321" i="24"/>
  <c r="L57" i="24"/>
  <c r="E290" i="24"/>
  <c r="M208" i="24"/>
  <c r="L146" i="24"/>
  <c r="I602" i="24"/>
  <c r="L549" i="24"/>
  <c r="B329" i="24"/>
  <c r="A934" i="24"/>
  <c r="D981" i="24"/>
  <c r="K806" i="24"/>
  <c r="G468" i="24"/>
  <c r="F526" i="24"/>
  <c r="C9" i="24"/>
  <c r="C12" i="25" s="1"/>
  <c r="K963" i="24"/>
  <c r="G691" i="24"/>
  <c r="E766" i="24"/>
  <c r="M495" i="24"/>
  <c r="K241" i="24"/>
  <c r="G45" i="24"/>
  <c r="G48" i="25" s="1"/>
  <c r="J135" i="24"/>
  <c r="L199" i="24"/>
  <c r="H790" i="24"/>
  <c r="D519" i="24"/>
  <c r="D907" i="24"/>
  <c r="A787" i="24"/>
  <c r="A645" i="24"/>
  <c r="F777" i="24"/>
  <c r="L868" i="24"/>
  <c r="C222" i="24"/>
  <c r="J369" i="24"/>
  <c r="L92" i="24"/>
  <c r="I173" i="24"/>
  <c r="J176" i="25" s="1"/>
  <c r="D188" i="24"/>
  <c r="D191" i="25" s="1"/>
  <c r="K474" i="24"/>
  <c r="L151" i="24"/>
  <c r="H808" i="24"/>
  <c r="L675" i="24"/>
  <c r="B470" i="24"/>
  <c r="J492" i="24"/>
  <c r="H893" i="24"/>
  <c r="K632" i="24"/>
  <c r="B694" i="24"/>
  <c r="J963" i="24"/>
  <c r="D372" i="24"/>
  <c r="K154" i="24"/>
  <c r="C295" i="24"/>
  <c r="G761" i="24"/>
  <c r="H317" i="24"/>
  <c r="B52" i="24"/>
  <c r="B55" i="25" s="1"/>
  <c r="H857" i="24"/>
  <c r="L703" i="24"/>
  <c r="C701" i="24"/>
  <c r="G900" i="24"/>
  <c r="I257" i="24"/>
  <c r="E416" i="24"/>
  <c r="G879" i="24"/>
  <c r="A291" i="24"/>
  <c r="D265" i="24"/>
  <c r="E216" i="24"/>
  <c r="L701" i="24"/>
  <c r="M100" i="24"/>
  <c r="A12" i="24"/>
  <c r="A15" i="25" s="1"/>
  <c r="M97" i="24"/>
  <c r="F699" i="24"/>
  <c r="G399" i="24"/>
  <c r="K339" i="24"/>
  <c r="E74" i="24"/>
  <c r="E77" i="25" s="1"/>
  <c r="H338" i="24"/>
  <c r="F949" i="24"/>
  <c r="E861" i="24"/>
  <c r="M77" i="24"/>
  <c r="F226" i="24"/>
  <c r="H510" i="24"/>
  <c r="B715" i="24"/>
  <c r="D37" i="24"/>
  <c r="D40" i="25" s="1"/>
  <c r="J617" i="24"/>
  <c r="G125" i="24"/>
  <c r="G128" i="25" s="1"/>
  <c r="I972" i="24"/>
  <c r="A672" i="24"/>
  <c r="G770" i="24"/>
  <c r="E29" i="24"/>
  <c r="E32" i="25" s="1"/>
  <c r="I287" i="24"/>
  <c r="J143" i="24"/>
  <c r="F327" i="24"/>
  <c r="C792" i="24"/>
  <c r="L781" i="24"/>
  <c r="B565" i="24"/>
  <c r="M699" i="24"/>
  <c r="H714" i="24"/>
  <c r="D209" i="24"/>
  <c r="J730" i="24"/>
  <c r="B443" i="24"/>
  <c r="M670" i="24"/>
  <c r="C612" i="24"/>
  <c r="J398" i="24"/>
  <c r="C634" i="24"/>
  <c r="K847" i="24"/>
  <c r="I674" i="24"/>
  <c r="L504" i="24"/>
  <c r="H609" i="24"/>
  <c r="D169" i="24"/>
  <c r="D172" i="25" s="1"/>
  <c r="B63" i="24"/>
  <c r="B66" i="25" s="1"/>
  <c r="G649" i="24"/>
  <c r="J526" i="24"/>
  <c r="H988" i="24"/>
  <c r="G313" i="24"/>
  <c r="J149" i="24"/>
  <c r="E632" i="24"/>
  <c r="L497" i="24"/>
  <c r="D436" i="24"/>
  <c r="M884" i="24"/>
  <c r="L550" i="24"/>
  <c r="G359" i="24"/>
  <c r="K989" i="24"/>
  <c r="K67" i="24"/>
  <c r="A432" i="24"/>
  <c r="F825" i="24"/>
  <c r="G196" i="24"/>
  <c r="K149" i="24"/>
  <c r="J811" i="24"/>
  <c r="F983" i="24"/>
  <c r="D599" i="24"/>
  <c r="G937" i="24"/>
  <c r="C265" i="24"/>
  <c r="H293" i="24"/>
  <c r="A905" i="24"/>
  <c r="H54" i="24"/>
  <c r="H57" i="25" s="1"/>
  <c r="E453" i="24"/>
  <c r="M268" i="24"/>
  <c r="J350" i="24"/>
  <c r="A80" i="24"/>
  <c r="A83" i="25" s="1"/>
  <c r="C948" i="24"/>
  <c r="K230" i="24"/>
  <c r="D972" i="24"/>
  <c r="C839" i="24"/>
  <c r="E279" i="24"/>
  <c r="G571" i="24"/>
  <c r="K557" i="24"/>
  <c r="K760" i="24"/>
  <c r="J656" i="24"/>
  <c r="D367" i="24"/>
  <c r="E511" i="24"/>
  <c r="I349" i="24"/>
  <c r="J965" i="24"/>
  <c r="C308" i="24"/>
  <c r="B218" i="24"/>
  <c r="I548" i="24"/>
  <c r="E827" i="24"/>
  <c r="I755" i="24"/>
  <c r="M314" i="24"/>
  <c r="G599" i="24"/>
  <c r="D325" i="24"/>
  <c r="F829" i="24"/>
  <c r="D591" i="24"/>
  <c r="G307" i="24"/>
  <c r="L345" i="24"/>
  <c r="G755" i="24"/>
  <c r="A359" i="24"/>
  <c r="G396" i="24"/>
  <c r="J128" i="24"/>
  <c r="K788" i="24"/>
  <c r="C857" i="24"/>
  <c r="A664" i="24"/>
  <c r="I792" i="24"/>
  <c r="G666" i="24"/>
  <c r="D328" i="24"/>
  <c r="D722" i="24"/>
  <c r="C204" i="24"/>
  <c r="B24" i="24"/>
  <c r="B27" i="25" s="1"/>
  <c r="H264" i="24"/>
  <c r="L204" i="24"/>
  <c r="D505" i="24"/>
  <c r="J792" i="24"/>
  <c r="J964" i="24"/>
  <c r="A582" i="24"/>
  <c r="M755" i="24"/>
  <c r="L694" i="24"/>
  <c r="E247" i="24"/>
  <c r="L532" i="24"/>
  <c r="M960" i="24"/>
  <c r="A269" i="24"/>
  <c r="K610" i="24"/>
  <c r="J554" i="24"/>
  <c r="J258" i="24"/>
  <c r="I808" i="24"/>
  <c r="J219" i="24"/>
  <c r="A812" i="24"/>
  <c r="K411" i="24"/>
  <c r="D261" i="24"/>
  <c r="D689" i="24"/>
  <c r="D68" i="24"/>
  <c r="D71" i="25" s="1"/>
  <c r="I236" i="24"/>
  <c r="D379" i="24"/>
  <c r="B252" i="24"/>
  <c r="E419" i="24"/>
  <c r="E750" i="24"/>
  <c r="D597" i="24"/>
  <c r="J336" i="24"/>
  <c r="E261" i="24"/>
  <c r="C130" i="24"/>
  <c r="C133" i="25" s="1"/>
  <c r="D510" i="24"/>
  <c r="H630" i="24"/>
  <c r="H677" i="24"/>
  <c r="I361" i="24"/>
  <c r="L167" i="24"/>
  <c r="A838" i="24"/>
  <c r="H692" i="24"/>
  <c r="J38" i="24"/>
  <c r="H84" i="24"/>
  <c r="H87" i="25" s="1"/>
  <c r="G850" i="24"/>
  <c r="M792" i="24"/>
  <c r="M460" i="24"/>
  <c r="C438" i="24"/>
  <c r="G392" i="24"/>
  <c r="B210" i="24"/>
  <c r="D55" i="24"/>
  <c r="D58" i="25" s="1"/>
  <c r="F894" i="24"/>
  <c r="C574" i="24"/>
  <c r="K105" i="24"/>
  <c r="K466" i="24"/>
  <c r="H296" i="24"/>
  <c r="E567" i="24"/>
  <c r="M663" i="24"/>
  <c r="C117" i="24"/>
  <c r="C120" i="25" s="1"/>
  <c r="C918" i="24"/>
  <c r="A91" i="24"/>
  <c r="A94" i="25" s="1"/>
  <c r="G859" i="24"/>
  <c r="D208" i="24"/>
  <c r="I178" i="24"/>
  <c r="J181" i="25" s="1"/>
  <c r="H448" i="24"/>
  <c r="E682" i="24"/>
  <c r="F873" i="24"/>
  <c r="J406" i="24"/>
  <c r="B896" i="24"/>
  <c r="G897" i="24"/>
  <c r="B383" i="24"/>
  <c r="A408" i="24"/>
  <c r="H745" i="24"/>
  <c r="L286" i="24"/>
  <c r="M485" i="24"/>
  <c r="M319" i="24"/>
  <c r="M299" i="24"/>
  <c r="L804" i="24"/>
  <c r="K186" i="24"/>
  <c r="D839" i="24"/>
  <c r="J510" i="24"/>
  <c r="K268" i="24"/>
  <c r="E226" i="24"/>
  <c r="L992" i="24"/>
  <c r="L444" i="24"/>
  <c r="I818" i="24"/>
  <c r="I750" i="24"/>
  <c r="L739" i="24"/>
  <c r="D985" i="24"/>
  <c r="E848" i="24"/>
  <c r="E172" i="24"/>
  <c r="E175" i="25" s="1"/>
  <c r="J196" i="24"/>
  <c r="F382" i="24"/>
  <c r="I247" i="24"/>
  <c r="F893" i="24"/>
  <c r="F436" i="24"/>
  <c r="E529" i="24"/>
  <c r="C698" i="24"/>
  <c r="G660" i="24"/>
  <c r="B31" i="24"/>
  <c r="B34" i="25" s="1"/>
  <c r="G502" i="24"/>
  <c r="J431" i="24"/>
  <c r="E241" i="24"/>
  <c r="D820" i="24"/>
  <c r="H237" i="24"/>
  <c r="G754" i="24"/>
  <c r="J501" i="24"/>
  <c r="C527" i="24"/>
  <c r="A781" i="24"/>
  <c r="G95" i="24"/>
  <c r="G98" i="25" s="1"/>
  <c r="D185" i="24"/>
  <c r="D188" i="25" s="1"/>
  <c r="G756" i="24"/>
  <c r="J76" i="24"/>
  <c r="E547" i="24"/>
  <c r="L219" i="24"/>
  <c r="L132" i="24"/>
  <c r="K912" i="24"/>
  <c r="I587" i="24"/>
  <c r="J297" i="24"/>
  <c r="F203" i="24"/>
  <c r="J551" i="24"/>
  <c r="J750" i="24"/>
  <c r="E309" i="24"/>
  <c r="A990" i="24"/>
  <c r="B504" i="24"/>
  <c r="D762" i="24"/>
  <c r="E646" i="24"/>
  <c r="M647" i="24"/>
  <c r="A78" i="24"/>
  <c r="A81" i="25" s="1"/>
  <c r="C720" i="24"/>
  <c r="G66" i="24"/>
  <c r="G69" i="25" s="1"/>
  <c r="C855" i="24"/>
  <c r="H344" i="24"/>
  <c r="L30" i="24"/>
  <c r="E976" i="24"/>
  <c r="F686" i="24"/>
  <c r="M666" i="24"/>
  <c r="A976" i="24"/>
  <c r="I620" i="24"/>
  <c r="E535" i="24"/>
  <c r="G944" i="24"/>
  <c r="D737" i="24"/>
  <c r="L207" i="24"/>
  <c r="B740" i="24"/>
  <c r="G394" i="24"/>
  <c r="D74" i="24"/>
  <c r="D77" i="25" s="1"/>
  <c r="E220" i="24"/>
  <c r="K272" i="24"/>
  <c r="H22" i="24"/>
  <c r="H25" i="25" s="1"/>
  <c r="M895" i="24"/>
  <c r="A893" i="24"/>
  <c r="M444" i="24"/>
  <c r="I529" i="24"/>
  <c r="H258" i="24"/>
  <c r="E900" i="24"/>
  <c r="B205" i="24"/>
  <c r="J563" i="24"/>
  <c r="G998" i="24"/>
  <c r="G41" i="24"/>
  <c r="G44" i="25" s="1"/>
  <c r="E183" i="24"/>
  <c r="E186" i="25" s="1"/>
  <c r="I437" i="24"/>
  <c r="D443" i="24"/>
  <c r="M302" i="24"/>
  <c r="I305" i="24"/>
  <c r="C689" i="24"/>
  <c r="J58" i="24"/>
  <c r="M716" i="24"/>
  <c r="M169" i="24"/>
  <c r="K644" i="24"/>
  <c r="J355" i="24"/>
  <c r="F771" i="24"/>
  <c r="B701" i="24"/>
  <c r="G302" i="24"/>
  <c r="B15" i="24"/>
  <c r="B18" i="25" s="1"/>
  <c r="J482" i="24"/>
  <c r="M825" i="24"/>
  <c r="E612" i="24"/>
  <c r="C160" i="24"/>
  <c r="C163" i="25" s="1"/>
  <c r="L869" i="24"/>
  <c r="D235" i="24"/>
  <c r="G509" i="24"/>
  <c r="B174" i="24"/>
  <c r="B177" i="25" s="1"/>
  <c r="J594" i="24"/>
  <c r="K594" i="24"/>
  <c r="M404" i="24"/>
  <c r="E853" i="24"/>
  <c r="M788" i="24"/>
  <c r="F7" i="24"/>
  <c r="F10" i="25" s="1"/>
  <c r="I561" i="24"/>
  <c r="I463" i="24"/>
  <c r="C346" i="24"/>
  <c r="H686" i="24"/>
  <c r="D314" i="24"/>
  <c r="B686" i="24"/>
  <c r="H944" i="24"/>
  <c r="M607" i="24"/>
  <c r="E484" i="24"/>
  <c r="C772" i="24"/>
  <c r="J78" i="24"/>
  <c r="M346" i="24"/>
  <c r="L284" i="24"/>
  <c r="K598" i="24"/>
  <c r="B213" i="24"/>
  <c r="M300" i="24"/>
  <c r="L716" i="24"/>
  <c r="E963" i="24"/>
  <c r="I596" i="24"/>
  <c r="E516" i="24"/>
  <c r="G285" i="24"/>
  <c r="M329" i="24"/>
  <c r="K816" i="24"/>
  <c r="J786" i="24"/>
  <c r="E67" i="24"/>
  <c r="E70" i="25" s="1"/>
  <c r="D927" i="24"/>
  <c r="C633" i="24"/>
  <c r="A394" i="24"/>
  <c r="A481" i="24"/>
  <c r="F860" i="24"/>
  <c r="C662" i="24"/>
  <c r="D238" i="24"/>
  <c r="A630" i="24"/>
  <c r="A214" i="24"/>
  <c r="K221" i="24"/>
  <c r="I221" i="24"/>
  <c r="K982" i="24"/>
  <c r="F25" i="24"/>
  <c r="F28" i="25" s="1"/>
  <c r="B286" i="24"/>
  <c r="H311" i="24"/>
  <c r="L782" i="24"/>
  <c r="K346" i="24"/>
  <c r="A566" i="24"/>
  <c r="M41" i="24"/>
  <c r="B726" i="24"/>
  <c r="M823" i="24"/>
  <c r="E863" i="24"/>
  <c r="D656" i="24"/>
  <c r="J849" i="24"/>
  <c r="K737" i="24"/>
  <c r="I600" i="24"/>
  <c r="A168" i="24"/>
  <c r="A171" i="25" s="1"/>
  <c r="D333" i="24"/>
  <c r="H873" i="24"/>
  <c r="L574" i="24"/>
  <c r="L487" i="24"/>
  <c r="L684" i="24"/>
  <c r="H514" i="24"/>
  <c r="J342" i="24"/>
  <c r="C715" i="24"/>
  <c r="C260" i="24"/>
  <c r="B909" i="24"/>
  <c r="G259" i="24"/>
  <c r="H702" i="24"/>
  <c r="F816" i="24"/>
  <c r="H202" i="24"/>
  <c r="A141" i="24"/>
  <c r="A144" i="25" s="1"/>
  <c r="K10" i="24"/>
  <c r="F494" i="24"/>
  <c r="G171" i="24"/>
  <c r="G174" i="25" s="1"/>
  <c r="D874" i="24"/>
  <c r="C758" i="24"/>
  <c r="H335" i="24"/>
  <c r="J40" i="24"/>
  <c r="H124" i="24"/>
  <c r="H127" i="25" s="1"/>
  <c r="D393" i="24"/>
  <c r="L749" i="24"/>
  <c r="K138" i="24"/>
  <c r="A867" i="24"/>
  <c r="B922" i="24"/>
  <c r="J441" i="24"/>
  <c r="G939" i="24"/>
  <c r="I440" i="24"/>
  <c r="H901" i="24"/>
  <c r="L729" i="24"/>
  <c r="F937" i="24"/>
  <c r="A104" i="24"/>
  <c r="A107" i="25" s="1"/>
  <c r="F452" i="24"/>
  <c r="M143" i="24"/>
  <c r="L940" i="24"/>
  <c r="K586" i="24"/>
  <c r="F537" i="24"/>
  <c r="A694" i="24"/>
  <c r="H980" i="24"/>
  <c r="H749" i="24"/>
  <c r="J105" i="24"/>
  <c r="I306" i="24"/>
  <c r="E965" i="24"/>
  <c r="K971" i="24"/>
  <c r="E991" i="24"/>
  <c r="F579" i="24"/>
  <c r="L925" i="24"/>
  <c r="K694" i="24"/>
  <c r="C194" i="24"/>
  <c r="C197" i="25" s="1"/>
  <c r="B389" i="24"/>
  <c r="B625" i="24"/>
  <c r="D239" i="24"/>
  <c r="I272" i="24"/>
  <c r="H431" i="24"/>
  <c r="K883" i="24"/>
  <c r="M258" i="24"/>
  <c r="J852" i="24"/>
  <c r="H355" i="24"/>
  <c r="G630" i="24"/>
  <c r="J570" i="24"/>
  <c r="B221" i="24"/>
  <c r="C215" i="24"/>
  <c r="B142" i="24"/>
  <c r="B145" i="25" s="1"/>
  <c r="I708" i="24"/>
  <c r="F628" i="24"/>
  <c r="A482" i="24"/>
  <c r="L714" i="24"/>
  <c r="C486" i="24"/>
  <c r="L212" i="24"/>
  <c r="C461" i="24"/>
  <c r="D623" i="24"/>
  <c r="I150" i="24"/>
  <c r="J153" i="25" s="1"/>
  <c r="C981" i="24"/>
  <c r="A267" i="24"/>
  <c r="G620" i="24"/>
  <c r="M349" i="24"/>
  <c r="F742" i="24"/>
  <c r="H614" i="24"/>
  <c r="L344" i="24"/>
  <c r="J590" i="24"/>
  <c r="B312" i="24"/>
  <c r="M293" i="24"/>
  <c r="C799" i="24"/>
  <c r="I192" i="24"/>
  <c r="J195" i="25" s="1"/>
  <c r="F355" i="24"/>
  <c r="L465" i="24"/>
  <c r="A361" i="24"/>
  <c r="B129" i="24"/>
  <c r="B132" i="25" s="1"/>
  <c r="E421" i="24"/>
  <c r="K832" i="24"/>
  <c r="D324" i="24"/>
  <c r="D198" i="24"/>
  <c r="M432" i="24"/>
  <c r="K921" i="24"/>
  <c r="B386" i="24"/>
  <c r="D179" i="24"/>
  <c r="D182" i="25" s="1"/>
  <c r="J140" i="24"/>
  <c r="F84" i="24"/>
  <c r="F87" i="25" s="1"/>
  <c r="E366" i="24"/>
  <c r="M554" i="24"/>
  <c r="H321" i="24"/>
  <c r="G872" i="24"/>
  <c r="F217" i="24"/>
  <c r="D491" i="24"/>
  <c r="A778" i="24"/>
  <c r="J347" i="24"/>
  <c r="A565" i="24"/>
  <c r="J263" i="24"/>
  <c r="A217" i="24"/>
  <c r="G331" i="24"/>
  <c r="K774" i="24"/>
  <c r="K63" i="24"/>
  <c r="C298" i="24"/>
  <c r="K193" i="24"/>
  <c r="A322" i="24"/>
  <c r="G512" i="24"/>
  <c r="D300" i="24"/>
  <c r="L587" i="24"/>
  <c r="I986" i="24"/>
  <c r="M543" i="24"/>
  <c r="D445" i="24"/>
  <c r="L506" i="24"/>
  <c r="M116" i="24"/>
  <c r="A552" i="24"/>
  <c r="G815" i="24"/>
  <c r="F878" i="24"/>
  <c r="L91" i="24"/>
  <c r="C512" i="24"/>
  <c r="E1000" i="24"/>
  <c r="H720" i="24"/>
  <c r="H111" i="24"/>
  <c r="H114" i="25" s="1"/>
  <c r="F847" i="24"/>
  <c r="F143" i="24"/>
  <c r="F146" i="25" s="1"/>
  <c r="D745" i="24"/>
  <c r="L16" i="24"/>
  <c r="I421" i="24"/>
  <c r="L707" i="24"/>
  <c r="D447" i="24"/>
  <c r="D726" i="24"/>
  <c r="L42" i="24"/>
  <c r="G448" i="24"/>
  <c r="M794" i="24"/>
  <c r="K631" i="24"/>
  <c r="B377" i="24"/>
  <c r="A285" i="24"/>
  <c r="F869" i="24"/>
  <c r="G60" i="24"/>
  <c r="G63" i="25" s="1"/>
  <c r="K651" i="24"/>
  <c r="H815" i="24"/>
  <c r="E598" i="24"/>
  <c r="D33" i="24"/>
  <c r="D36" i="25" s="1"/>
  <c r="J329" i="24"/>
  <c r="A584" i="24"/>
  <c r="C797" i="24"/>
  <c r="B538" i="24"/>
  <c r="L476" i="24"/>
  <c r="L457" i="24"/>
  <c r="K332" i="24"/>
  <c r="L775" i="24"/>
  <c r="F483" i="24"/>
  <c r="C401" i="24"/>
  <c r="K436" i="24"/>
  <c r="I364" i="24"/>
  <c r="I389" i="24"/>
  <c r="G447" i="24"/>
  <c r="J904" i="24"/>
  <c r="J443" i="24"/>
  <c r="L928" i="24"/>
  <c r="B687" i="24"/>
  <c r="E413" i="24"/>
  <c r="J961" i="24"/>
  <c r="J761" i="24"/>
  <c r="B509" i="24"/>
  <c r="K369" i="24"/>
  <c r="E790" i="24"/>
  <c r="F162" i="24"/>
  <c r="F165" i="25" s="1"/>
  <c r="B822" i="24"/>
  <c r="H595" i="24"/>
  <c r="I696" i="24"/>
  <c r="A10" i="24"/>
  <c r="A13" i="25" s="1"/>
  <c r="A971" i="24"/>
  <c r="C936" i="24"/>
  <c r="L361" i="24"/>
  <c r="J85" i="24"/>
  <c r="J286" i="24"/>
  <c r="E977" i="24"/>
  <c r="E463" i="24"/>
  <c r="A880" i="24"/>
  <c r="B18" i="24"/>
  <c r="B21" i="25" s="1"/>
  <c r="A667" i="24"/>
  <c r="I800" i="24"/>
  <c r="A70" i="24"/>
  <c r="A73" i="25" s="1"/>
  <c r="A964" i="24"/>
  <c r="B120" i="24"/>
  <c r="B123" i="25" s="1"/>
  <c r="B440" i="24"/>
  <c r="F150" i="24"/>
  <c r="F153" i="25" s="1"/>
  <c r="J373" i="24"/>
  <c r="I296" i="24"/>
  <c r="G969" i="24"/>
  <c r="L229" i="24"/>
  <c r="L394" i="24"/>
  <c r="G469" i="24"/>
  <c r="D123" i="24"/>
  <c r="D126" i="25" s="1"/>
  <c r="D962" i="24"/>
  <c r="C975" i="24"/>
  <c r="F145" i="24"/>
  <c r="F148" i="25" s="1"/>
  <c r="C5" i="24"/>
  <c r="C8" i="25" s="1"/>
  <c r="K359" i="24"/>
  <c r="E94" i="24"/>
  <c r="E97" i="25" s="1"/>
  <c r="M76" i="24"/>
  <c r="F262" i="24"/>
  <c r="E249" i="24"/>
  <c r="G687" i="24"/>
  <c r="G928" i="24"/>
  <c r="I229" i="24"/>
  <c r="F70" i="24"/>
  <c r="F73" i="25" s="1"/>
  <c r="F475" i="24"/>
  <c r="E76" i="24"/>
  <c r="E79" i="25" s="1"/>
  <c r="J719" i="24"/>
  <c r="A758" i="24"/>
  <c r="F927" i="24"/>
  <c r="L84" i="24"/>
  <c r="J841" i="24"/>
  <c r="K396" i="24"/>
  <c r="L745" i="24"/>
  <c r="G271" i="24"/>
  <c r="D26" i="24"/>
  <c r="D29" i="25" s="1"/>
  <c r="H87" i="24"/>
  <c r="H90" i="25" s="1"/>
  <c r="F411" i="24"/>
  <c r="C494" i="24"/>
  <c r="I517" i="24"/>
  <c r="J530" i="24"/>
  <c r="A640" i="24"/>
  <c r="B393" i="24"/>
  <c r="E677" i="24"/>
  <c r="I87" i="24"/>
  <c r="J90" i="25" s="1"/>
  <c r="I234" i="24"/>
  <c r="M956" i="24"/>
  <c r="D191" i="24"/>
  <c r="D194" i="25" s="1"/>
  <c r="F286" i="24"/>
  <c r="M204" i="24"/>
  <c r="F655" i="24"/>
  <c r="B42" i="24"/>
  <c r="B45" i="25" s="1"/>
  <c r="H683" i="24"/>
  <c r="M170" i="24"/>
  <c r="M879" i="24"/>
  <c r="H669" i="24"/>
  <c r="G610" i="24"/>
  <c r="J477" i="24"/>
  <c r="H298" i="24"/>
  <c r="M248" i="24"/>
  <c r="D62" i="24"/>
  <c r="D65" i="25" s="1"/>
  <c r="K153" i="24"/>
  <c r="A683" i="24"/>
  <c r="L280" i="24"/>
  <c r="A300" i="24"/>
  <c r="B551" i="24"/>
  <c r="C234" i="24"/>
  <c r="J557" i="24"/>
  <c r="B236" i="24"/>
  <c r="C718" i="24"/>
  <c r="D741" i="24"/>
  <c r="I650" i="24"/>
  <c r="E962" i="24"/>
  <c r="A133" i="24"/>
  <c r="A136" i="25" s="1"/>
  <c r="I419" i="24"/>
  <c r="K482" i="24"/>
  <c r="B497" i="24"/>
  <c r="J678" i="24"/>
  <c r="L661" i="24"/>
  <c r="F911" i="24"/>
  <c r="D199" i="24"/>
  <c r="A276" i="24"/>
  <c r="J938" i="24"/>
  <c r="M421" i="24"/>
  <c r="J170" i="24"/>
  <c r="F293" i="24"/>
  <c r="L861" i="24"/>
  <c r="M117" i="24"/>
  <c r="K37" i="24"/>
  <c r="K176" i="24"/>
  <c r="D563" i="24"/>
  <c r="A398" i="24"/>
  <c r="G829" i="24"/>
  <c r="B345" i="24"/>
  <c r="F973" i="24"/>
  <c r="F934" i="24"/>
  <c r="B973" i="24"/>
  <c r="M244" i="24"/>
  <c r="B540" i="24"/>
  <c r="E780" i="24"/>
  <c r="G641" i="24"/>
  <c r="C903" i="24"/>
  <c r="J289" i="24"/>
  <c r="J16" i="24"/>
  <c r="D227" i="24"/>
  <c r="L218" i="24"/>
  <c r="L904" i="24"/>
  <c r="L686" i="24"/>
  <c r="A368" i="24"/>
  <c r="J4" i="24"/>
  <c r="G198" i="24"/>
  <c r="C598" i="24"/>
  <c r="I279" i="24"/>
  <c r="K750" i="24"/>
  <c r="B791" i="24"/>
  <c r="H636" i="24"/>
  <c r="K869" i="24"/>
  <c r="I303" i="24"/>
  <c r="B230" i="24"/>
  <c r="D864" i="24"/>
  <c r="M935" i="24"/>
  <c r="E695" i="24"/>
  <c r="L972" i="24"/>
  <c r="G57" i="24"/>
  <c r="G60" i="25" s="1"/>
  <c r="B76" i="24"/>
  <c r="B79" i="25" s="1"/>
  <c r="I218" i="24"/>
  <c r="A774" i="24"/>
  <c r="G714" i="24"/>
  <c r="A700" i="24"/>
  <c r="M324" i="24"/>
  <c r="M637" i="24"/>
  <c r="M80" i="24"/>
  <c r="L340" i="24"/>
  <c r="B914" i="24"/>
  <c r="B404" i="24"/>
  <c r="C480" i="24"/>
  <c r="J746" i="24"/>
  <c r="H44" i="24"/>
  <c r="H47" i="25" s="1"/>
  <c r="F377" i="24"/>
  <c r="J238" i="24"/>
  <c r="I675" i="24"/>
  <c r="D407" i="24"/>
  <c r="H421" i="24"/>
  <c r="I251" i="24"/>
  <c r="L367" i="24"/>
  <c r="I75" i="24"/>
  <c r="J78" i="25" s="1"/>
  <c r="M1000" i="24"/>
  <c r="F531" i="24"/>
  <c r="A924" i="24"/>
  <c r="C985" i="24"/>
  <c r="L761" i="24"/>
  <c r="J191" i="24"/>
  <c r="J952" i="24"/>
  <c r="F960" i="24"/>
  <c r="G797" i="24"/>
  <c r="D943" i="24"/>
  <c r="C335" i="24"/>
  <c r="B675" i="24"/>
  <c r="L324" i="24"/>
  <c r="D27" i="24"/>
  <c r="D30" i="25" s="1"/>
  <c r="C254" i="24"/>
  <c r="F334" i="24"/>
  <c r="C169" i="24"/>
  <c r="C172" i="25" s="1"/>
  <c r="K996" i="24"/>
  <c r="G637" i="24"/>
  <c r="F202" i="24"/>
  <c r="F508" i="24"/>
  <c r="H15" i="24"/>
  <c r="H18" i="25" s="1"/>
  <c r="F243" i="24"/>
  <c r="D337" i="24"/>
  <c r="J126" i="24"/>
  <c r="I129" i="25" s="1"/>
  <c r="J902" i="24"/>
  <c r="F916" i="24"/>
  <c r="K444" i="24"/>
  <c r="B894" i="24"/>
  <c r="C927" i="24"/>
  <c r="A702" i="24"/>
  <c r="A266" i="24"/>
  <c r="H43" i="24"/>
  <c r="H46" i="25" s="1"/>
  <c r="K286" i="24"/>
  <c r="J381" i="24"/>
  <c r="K899" i="24"/>
  <c r="K264" i="24"/>
  <c r="A982" i="24"/>
  <c r="I121" i="24"/>
  <c r="J124" i="25" s="1"/>
  <c r="J977" i="24"/>
  <c r="H981" i="24"/>
  <c r="I956" i="24"/>
  <c r="H973" i="24"/>
  <c r="C1" i="24"/>
  <c r="B507" i="24"/>
  <c r="D663" i="24"/>
  <c r="K573" i="24"/>
  <c r="M574" i="24"/>
  <c r="I859" i="24"/>
  <c r="G191" i="24"/>
  <c r="G194" i="25" s="1"/>
  <c r="I846" i="24"/>
  <c r="L565" i="24"/>
  <c r="A594" i="24"/>
  <c r="M519" i="24"/>
  <c r="H393" i="24"/>
  <c r="J48" i="24"/>
  <c r="F428" i="24"/>
  <c r="D898" i="24"/>
  <c r="J539" i="24"/>
  <c r="C742" i="24"/>
  <c r="F722" i="24"/>
  <c r="L20" i="24"/>
  <c r="M972" i="24"/>
  <c r="H573" i="24"/>
  <c r="M62" i="24"/>
  <c r="H969" i="24"/>
  <c r="H967" i="24"/>
  <c r="D469" i="24"/>
  <c r="G813" i="24"/>
  <c r="G486" i="24"/>
  <c r="B461" i="24"/>
  <c r="M811" i="24"/>
  <c r="E197" i="24"/>
  <c r="A13" i="24"/>
  <c r="A16" i="25" s="1"/>
  <c r="B925" i="24"/>
  <c r="M239" i="24"/>
  <c r="H159" i="24"/>
  <c r="H162" i="25" s="1"/>
  <c r="A913" i="24"/>
  <c r="J383" i="24"/>
  <c r="B579" i="24"/>
  <c r="G888" i="24"/>
  <c r="G662" i="24"/>
  <c r="A287" i="24"/>
  <c r="H880" i="24"/>
  <c r="F390" i="24"/>
  <c r="I485" i="24"/>
  <c r="I957" i="24"/>
  <c r="J167" i="24"/>
  <c r="K53" i="24"/>
  <c r="B633" i="24"/>
  <c r="G380" i="24"/>
  <c r="G563" i="24"/>
  <c r="G87" i="24"/>
  <c r="G90" i="25" s="1"/>
  <c r="M452" i="24"/>
  <c r="D168" i="24"/>
  <c r="D171" i="25" s="1"/>
  <c r="K762" i="24"/>
  <c r="L670" i="24"/>
  <c r="B255" i="24"/>
  <c r="D291" i="24"/>
  <c r="I12" i="24"/>
  <c r="A919" i="24"/>
  <c r="M940" i="24"/>
  <c r="H126" i="24"/>
  <c r="H129" i="25" s="1"/>
  <c r="I343" i="24"/>
  <c r="G867" i="24"/>
  <c r="G1" i="24"/>
  <c r="G4" i="25" s="1"/>
  <c r="E144" i="24"/>
  <c r="E147" i="25" s="1"/>
  <c r="B323" i="24"/>
  <c r="A504" i="24"/>
  <c r="I567" i="24"/>
  <c r="K908" i="24"/>
  <c r="H208" i="24"/>
  <c r="M402" i="24"/>
  <c r="K289" i="24"/>
  <c r="I307" i="24"/>
  <c r="D914" i="24"/>
  <c r="C908" i="24"/>
  <c r="M776" i="24"/>
  <c r="A583" i="24"/>
  <c r="C537" i="24"/>
  <c r="L195" i="24"/>
  <c r="I422" i="24"/>
  <c r="H970" i="24"/>
  <c r="L189" i="24"/>
  <c r="G172" i="24"/>
  <c r="G175" i="25" s="1"/>
  <c r="C140" i="24"/>
  <c r="C143" i="25" s="1"/>
  <c r="A468" i="24"/>
  <c r="E63" i="24"/>
  <c r="E66" i="25" s="1"/>
  <c r="L244" i="24"/>
  <c r="A206" i="24"/>
  <c r="F458" i="24"/>
  <c r="H136" i="24"/>
  <c r="H139" i="25" s="1"/>
  <c r="D545" i="24"/>
  <c r="L459" i="24"/>
  <c r="G837" i="24"/>
  <c r="C165" i="24"/>
  <c r="C168" i="25" s="1"/>
  <c r="L89" i="24"/>
  <c r="D457" i="24"/>
  <c r="B669" i="24"/>
  <c r="C571" i="24"/>
  <c r="G417" i="24"/>
  <c r="L953" i="24"/>
  <c r="C876" i="24"/>
  <c r="C450" i="24"/>
  <c r="G503" i="24"/>
  <c r="A404" i="24"/>
  <c r="L495" i="24"/>
  <c r="H170" i="24"/>
  <c r="H173" i="25" s="1"/>
  <c r="J234" i="24"/>
  <c r="E239" i="24"/>
  <c r="F698" i="24"/>
  <c r="L301" i="24"/>
  <c r="H558" i="24"/>
  <c r="C593" i="24"/>
  <c r="E609" i="24"/>
  <c r="J198" i="24"/>
  <c r="J54" i="24"/>
  <c r="I57" i="25" s="1"/>
  <c r="F595" i="24"/>
  <c r="K716" i="24"/>
  <c r="L176" i="24"/>
  <c r="G650" i="24"/>
  <c r="G295" i="24"/>
  <c r="L98" i="24"/>
  <c r="L961" i="24"/>
  <c r="C800" i="24"/>
  <c r="G105" i="24"/>
  <c r="G108" i="25" s="1"/>
  <c r="C393" i="24"/>
  <c r="E218" i="24"/>
  <c r="D557" i="24"/>
  <c r="G676" i="24"/>
  <c r="C60" i="24"/>
  <c r="C63" i="25" s="1"/>
  <c r="B12" i="24"/>
  <c r="B15" i="25" s="1"/>
  <c r="C613" i="24"/>
  <c r="J261" i="24"/>
  <c r="L259" i="24"/>
  <c r="I534" i="24"/>
  <c r="J98" i="24"/>
  <c r="B554" i="24"/>
  <c r="K262" i="24"/>
  <c r="B722" i="24"/>
  <c r="E519" i="24"/>
  <c r="D792" i="24"/>
  <c r="B717" i="24"/>
  <c r="A954" i="24"/>
  <c r="M487" i="24"/>
  <c r="L881" i="24"/>
  <c r="A806" i="24"/>
  <c r="J357" i="24"/>
  <c r="I380" i="24"/>
  <c r="F690" i="24"/>
  <c r="E187" i="24"/>
  <c r="E190" i="25" s="1"/>
  <c r="I151" i="24"/>
  <c r="J154" i="25" s="1"/>
  <c r="J14" i="24"/>
  <c r="M292" i="24"/>
  <c r="G975" i="24"/>
  <c r="H50" i="24"/>
  <c r="H53" i="25" s="1"/>
  <c r="M847" i="24"/>
  <c r="D675" i="24"/>
  <c r="H70" i="24"/>
  <c r="H73" i="25" s="1"/>
  <c r="D918" i="24"/>
  <c r="M282" i="24"/>
  <c r="C469" i="24"/>
  <c r="J691" i="24"/>
  <c r="K137" i="24"/>
  <c r="B99" i="24"/>
  <c r="B102" i="25" s="1"/>
  <c r="G357" i="24"/>
  <c r="C208" i="24"/>
  <c r="M49" i="24"/>
  <c r="E456" i="24"/>
  <c r="H310" i="24"/>
  <c r="A363" i="24"/>
  <c r="F207" i="24"/>
  <c r="C830" i="24"/>
  <c r="F448" i="24"/>
  <c r="H673" i="24"/>
  <c r="C341" i="24"/>
  <c r="D605" i="24"/>
  <c r="C550" i="24"/>
  <c r="L534" i="24"/>
  <c r="M833" i="24"/>
  <c r="G868" i="24"/>
  <c r="A354" i="24"/>
  <c r="L810" i="24"/>
  <c r="G598" i="24"/>
  <c r="K386" i="24"/>
  <c r="I111" i="24"/>
  <c r="J114" i="25" s="1"/>
  <c r="I273" i="24"/>
  <c r="E752" i="24"/>
  <c r="F857" i="24"/>
  <c r="G807" i="24"/>
  <c r="D754" i="24"/>
  <c r="B627" i="24"/>
  <c r="G231" i="24"/>
  <c r="D973" i="24"/>
  <c r="E175" i="24"/>
  <c r="E178" i="25" s="1"/>
  <c r="D667" i="24"/>
  <c r="F608" i="24"/>
  <c r="I882" i="24"/>
  <c r="A173" i="24"/>
  <c r="A176" i="25" s="1"/>
  <c r="C172" i="24"/>
  <c r="C175" i="25" s="1"/>
  <c r="H934" i="24"/>
  <c r="L311" i="24"/>
  <c r="E342" i="24"/>
  <c r="K320" i="24"/>
  <c r="D819" i="24"/>
  <c r="G361" i="24"/>
  <c r="J774" i="24"/>
  <c r="G421" i="24"/>
  <c r="M856" i="24"/>
  <c r="E685" i="24"/>
  <c r="K926" i="24"/>
  <c r="B398" i="24"/>
  <c r="C592" i="24"/>
  <c r="G722" i="24"/>
  <c r="M89" i="24"/>
  <c r="L83" i="24"/>
  <c r="L723" i="24"/>
  <c r="C748" i="24"/>
  <c r="A502" i="24"/>
  <c r="I621" i="24"/>
  <c r="I168" i="24"/>
  <c r="J171" i="25" s="1"/>
  <c r="M938" i="24"/>
  <c r="B560" i="24"/>
  <c r="E915" i="24"/>
  <c r="L249" i="24"/>
  <c r="I636" i="24"/>
  <c r="I537" i="24"/>
  <c r="K844" i="24"/>
  <c r="B405" i="24"/>
  <c r="L47" i="24"/>
  <c r="H728" i="24"/>
  <c r="J836" i="24"/>
  <c r="J183" i="24"/>
  <c r="B777" i="24"/>
  <c r="G581" i="24"/>
  <c r="K721" i="24"/>
  <c r="B401" i="24"/>
  <c r="I417" i="24"/>
  <c r="A928" i="24"/>
  <c r="E457" i="24"/>
  <c r="L233" i="24"/>
  <c r="L423" i="24"/>
  <c r="G508" i="24"/>
  <c r="J341" i="24"/>
  <c r="D35" i="24"/>
  <c r="D38" i="25" s="1"/>
  <c r="J896" i="24"/>
  <c r="J446" i="24"/>
  <c r="I327" i="24"/>
  <c r="B824" i="24"/>
  <c r="D963" i="24"/>
  <c r="G88" i="24"/>
  <c r="G91" i="25" s="1"/>
  <c r="M388" i="24"/>
  <c r="D806" i="24"/>
  <c r="I939" i="24"/>
  <c r="J945" i="24"/>
  <c r="J637" i="24"/>
  <c r="M564" i="24"/>
  <c r="G324" i="24"/>
  <c r="K753" i="24"/>
  <c r="H972" i="24"/>
  <c r="E572" i="24"/>
  <c r="J157" i="24"/>
  <c r="H629" i="24"/>
  <c r="M515" i="24"/>
  <c r="M809" i="24"/>
  <c r="J665" i="24"/>
  <c r="A625" i="24"/>
  <c r="F561" i="24"/>
  <c r="H507" i="24"/>
  <c r="A577" i="24"/>
  <c r="L860" i="24"/>
  <c r="E376" i="24"/>
  <c r="K208" i="24"/>
  <c r="H978" i="24"/>
  <c r="L346" i="24"/>
  <c r="A555" i="24"/>
  <c r="H8" i="24"/>
  <c r="H11" i="25" s="1"/>
  <c r="G228" i="24"/>
  <c r="L871" i="24"/>
  <c r="K763" i="24"/>
  <c r="B465" i="24"/>
  <c r="E251" i="24"/>
  <c r="D885" i="24"/>
  <c r="H284" i="24"/>
  <c r="J720" i="24"/>
  <c r="F69" i="24"/>
  <c r="F72" i="25" s="1"/>
  <c r="L944" i="24"/>
  <c r="J635" i="24"/>
  <c r="B849" i="24"/>
  <c r="H1000" i="24"/>
  <c r="I453" i="24"/>
  <c r="F826" i="24"/>
  <c r="J728" i="24"/>
  <c r="A571" i="24"/>
  <c r="I53" i="24"/>
  <c r="J56" i="25" s="1"/>
  <c r="E288" i="24"/>
  <c r="B54" i="24"/>
  <c r="B57" i="25" s="1"/>
  <c r="A848" i="24"/>
  <c r="G402" i="24"/>
  <c r="J13" i="24"/>
  <c r="B828" i="24"/>
  <c r="B600" i="24"/>
  <c r="A795" i="24"/>
  <c r="K140" i="24"/>
  <c r="E443" i="24"/>
  <c r="L741" i="24"/>
  <c r="I227" i="24"/>
  <c r="A601" i="24"/>
  <c r="H589" i="24"/>
  <c r="C426" i="24"/>
  <c r="A896" i="24"/>
  <c r="L139" i="24"/>
  <c r="E3" i="24"/>
  <c r="E6" i="25" s="1"/>
  <c r="F905" i="24"/>
  <c r="F648" i="24"/>
  <c r="M29" i="24"/>
  <c r="L796" i="24"/>
  <c r="H682" i="24"/>
  <c r="L669" i="24"/>
  <c r="G234" i="24"/>
  <c r="H38" i="24"/>
  <c r="H41" i="25" s="1"/>
  <c r="J422" i="24"/>
  <c r="A131" i="24"/>
  <c r="A134" i="25" s="1"/>
  <c r="E184" i="24"/>
  <c r="E187" i="25" s="1"/>
  <c r="I476" i="24"/>
  <c r="F233" i="24"/>
  <c r="E166" i="24"/>
  <c r="E169" i="25" s="1"/>
  <c r="G542" i="24"/>
  <c r="D420" i="24"/>
  <c r="A397" i="24"/>
  <c r="M802" i="24"/>
  <c r="A257" i="24"/>
  <c r="F81" i="24"/>
  <c r="F84" i="25" s="1"/>
  <c r="K787" i="24"/>
  <c r="C586" i="24"/>
  <c r="B17" i="24"/>
  <c r="B20" i="25" s="1"/>
  <c r="E347" i="24"/>
  <c r="G496" i="24"/>
  <c r="B491" i="24"/>
  <c r="A334" i="24"/>
  <c r="L450" i="24"/>
  <c r="D105" i="24"/>
  <c r="D108" i="25" s="1"/>
  <c r="F270" i="24"/>
  <c r="E649" i="24"/>
  <c r="H659" i="24"/>
  <c r="C143" i="24"/>
  <c r="C146" i="25" s="1"/>
  <c r="D43" i="24"/>
  <c r="D46" i="25" s="1"/>
  <c r="A569" i="24"/>
  <c r="L974" i="24"/>
  <c r="E944" i="24"/>
  <c r="C629" i="24"/>
  <c r="L389" i="24"/>
  <c r="K139" i="24"/>
  <c r="D448" i="24"/>
  <c r="B968" i="24"/>
  <c r="G441" i="24"/>
  <c r="J75" i="24"/>
  <c r="C313" i="24"/>
  <c r="E550" i="24"/>
  <c r="C119" i="24"/>
  <c r="C122" i="25" s="1"/>
  <c r="I541" i="24"/>
  <c r="L893" i="24"/>
  <c r="L763" i="24"/>
  <c r="K509" i="24"/>
  <c r="M70" i="24"/>
  <c r="H535" i="24"/>
  <c r="G143" i="24"/>
  <c r="G146" i="25" s="1"/>
  <c r="K425" i="24"/>
  <c r="A654" i="24"/>
  <c r="I391" i="24"/>
  <c r="L372" i="24"/>
  <c r="I601" i="24"/>
  <c r="C201" i="24"/>
  <c r="F11" i="24"/>
  <c r="F14" i="25" s="1"/>
  <c r="G976" i="24"/>
  <c r="A338" i="24"/>
  <c r="M232" i="24"/>
  <c r="E398" i="24"/>
  <c r="D289" i="24"/>
  <c r="I195" i="24"/>
  <c r="J198" i="25" s="1"/>
  <c r="D609" i="24"/>
  <c r="M213" i="24"/>
  <c r="M223" i="24"/>
  <c r="B782" i="24"/>
  <c r="C52" i="24"/>
  <c r="C55" i="25" s="1"/>
  <c r="H919" i="24"/>
  <c r="C444" i="24"/>
  <c r="D723" i="24"/>
  <c r="M69" i="24"/>
  <c r="A480" i="24"/>
  <c r="K725" i="24"/>
  <c r="H337" i="24"/>
  <c r="M717" i="24"/>
  <c r="D725" i="24"/>
  <c r="I1" i="24"/>
  <c r="C13" i="24"/>
  <c r="C16" i="25" s="1"/>
  <c r="M108" i="24"/>
  <c r="F812" i="24"/>
  <c r="J928" i="24"/>
  <c r="E894" i="24"/>
  <c r="A725" i="24"/>
  <c r="D879" i="24"/>
  <c r="I360" i="24"/>
  <c r="H21" i="24"/>
  <c r="H24" i="25" s="1"/>
  <c r="E264" i="24"/>
  <c r="L945" i="24"/>
  <c r="B396" i="24"/>
  <c r="M901" i="24"/>
  <c r="J435" i="24"/>
  <c r="K266" i="24"/>
  <c r="G482" i="24"/>
  <c r="I254" i="24"/>
  <c r="M84" i="24"/>
  <c r="G299" i="24"/>
  <c r="C451" i="24"/>
  <c r="J927" i="24"/>
  <c r="L580" i="24"/>
  <c r="D166" i="24"/>
  <c r="D169" i="25" s="1"/>
  <c r="E126" i="24"/>
  <c r="E129" i="25" s="1"/>
  <c r="E447" i="24"/>
  <c r="D288" i="24"/>
  <c r="C770" i="24"/>
  <c r="J597" i="24"/>
  <c r="F841" i="24"/>
  <c r="C155" i="24"/>
  <c r="C158" i="25" s="1"/>
  <c r="C72" i="24"/>
  <c r="C75" i="25" s="1"/>
  <c r="J459" i="24"/>
  <c r="H632" i="24"/>
  <c r="M225" i="24"/>
  <c r="J780" i="24"/>
  <c r="J700" i="24"/>
  <c r="G983" i="24"/>
  <c r="A396" i="24"/>
  <c r="L986" i="24"/>
  <c r="C785" i="24"/>
  <c r="G419" i="24"/>
  <c r="G464" i="24"/>
  <c r="F760" i="24"/>
  <c r="I203" i="24"/>
  <c r="H563" i="24"/>
  <c r="M855" i="24"/>
  <c r="C343" i="24"/>
  <c r="E909" i="24"/>
  <c r="C468" i="24"/>
  <c r="F877" i="24"/>
  <c r="B44" i="24"/>
  <c r="B47" i="25" s="1"/>
  <c r="A172" i="24"/>
  <c r="A175" i="25" s="1"/>
  <c r="I348" i="24"/>
  <c r="I436" i="24"/>
  <c r="M243" i="24"/>
  <c r="A903" i="24"/>
  <c r="B468" i="24"/>
  <c r="E162" i="24"/>
  <c r="E165" i="25" s="1"/>
  <c r="J269" i="24"/>
  <c r="K345" i="24"/>
  <c r="D713" i="24"/>
  <c r="I623" i="24"/>
  <c r="B875" i="24"/>
  <c r="A731" i="24"/>
  <c r="I604" i="24"/>
  <c r="I547" i="24"/>
  <c r="G621" i="24"/>
  <c r="C66" i="24"/>
  <c r="C69" i="25" s="1"/>
  <c r="F114" i="24"/>
  <c r="F117" i="25" s="1"/>
  <c r="B478" i="24"/>
  <c r="D315" i="24"/>
  <c r="F955" i="24"/>
  <c r="J65" i="24"/>
  <c r="I68" i="25" s="1"/>
  <c r="H849" i="24"/>
  <c r="H647" i="24"/>
  <c r="M655" i="24"/>
  <c r="E103" i="24"/>
  <c r="E106" i="25" s="1"/>
  <c r="B130" i="24"/>
  <c r="B133" i="25" s="1"/>
  <c r="I809" i="24"/>
  <c r="M986" i="24"/>
  <c r="G908" i="24"/>
  <c r="E21" i="24"/>
  <c r="E24" i="25" s="1"/>
  <c r="B190" i="24"/>
  <c r="B193" i="25" s="1"/>
  <c r="B613" i="24"/>
  <c r="B963" i="24"/>
  <c r="M369" i="24"/>
  <c r="H58" i="24"/>
  <c r="H61" i="25" s="1"/>
  <c r="A677" i="24"/>
  <c r="G253" i="24"/>
  <c r="C430" i="24"/>
  <c r="L994" i="24"/>
  <c r="I657" i="24"/>
  <c r="M328" i="24"/>
  <c r="C59" i="24"/>
  <c r="C62" i="25" s="1"/>
  <c r="K416" i="24"/>
  <c r="L788" i="24"/>
  <c r="I738" i="24"/>
  <c r="M923" i="24"/>
  <c r="D758" i="24"/>
  <c r="A140" i="24"/>
  <c r="A143" i="25" s="1"/>
  <c r="D201" i="24"/>
  <c r="E27" i="24"/>
  <c r="E30" i="25" s="1"/>
  <c r="L817" i="24"/>
  <c r="B797" i="24"/>
  <c r="L594" i="24"/>
  <c r="B183" i="24"/>
  <c r="B186" i="25" s="1"/>
  <c r="C233" i="24"/>
  <c r="F116" i="24"/>
  <c r="F119" i="25" s="1"/>
  <c r="B946" i="24"/>
  <c r="C994" i="24"/>
  <c r="G759" i="24"/>
  <c r="I676" i="24"/>
  <c r="B272" i="24"/>
  <c r="H693" i="24"/>
  <c r="D761" i="24"/>
  <c r="J165" i="24"/>
  <c r="A551" i="24"/>
  <c r="I22" i="24"/>
  <c r="J25" i="25" s="1"/>
  <c r="H695" i="24"/>
  <c r="C159" i="24"/>
  <c r="C162" i="25" s="1"/>
  <c r="B435" i="24"/>
  <c r="D595" i="24"/>
  <c r="M311" i="24"/>
  <c r="E305" i="24"/>
  <c r="J371" i="24"/>
  <c r="H238" i="24"/>
  <c r="I594" i="24"/>
  <c r="K695" i="24"/>
  <c r="E540" i="24"/>
  <c r="C615" i="24"/>
  <c r="L388" i="24"/>
  <c r="A508" i="24"/>
  <c r="A436" i="24"/>
  <c r="H921" i="24"/>
  <c r="D4" i="24"/>
  <c r="D7" i="25" s="1"/>
  <c r="B432" i="24"/>
  <c r="J421" i="24"/>
  <c r="F751" i="24"/>
  <c r="M353" i="24"/>
  <c r="H47" i="24"/>
  <c r="H50" i="25" s="1"/>
  <c r="L366" i="24"/>
  <c r="I685" i="24"/>
  <c r="K825" i="24"/>
  <c r="A411" i="24"/>
  <c r="C431" i="24"/>
  <c r="C338" i="24"/>
  <c r="I92" i="24"/>
  <c r="J95" i="25" s="1"/>
  <c r="G513" i="24"/>
  <c r="L116" i="24"/>
  <c r="K301" i="24"/>
  <c r="H363" i="24"/>
  <c r="B841" i="24"/>
  <c r="C572" i="24"/>
  <c r="H57" i="24"/>
  <c r="H60" i="25" s="1"/>
  <c r="I625" i="24"/>
  <c r="F310" i="24"/>
  <c r="J960" i="24"/>
  <c r="L130" i="24"/>
  <c r="F970" i="24"/>
  <c r="D481" i="24"/>
  <c r="F42" i="24"/>
  <c r="F45" i="25" s="1"/>
  <c r="G218" i="24"/>
  <c r="L585" i="24"/>
  <c r="E738" i="24"/>
  <c r="A699" i="24"/>
  <c r="C458" i="24"/>
  <c r="K826" i="24"/>
  <c r="D601" i="24"/>
  <c r="G459" i="24"/>
  <c r="J854" i="24"/>
  <c r="I181" i="24"/>
  <c r="J184" i="25" s="1"/>
  <c r="B954" i="24"/>
  <c r="K675" i="24"/>
  <c r="D744" i="24"/>
  <c r="F83" i="24"/>
  <c r="F86" i="25" s="1"/>
  <c r="L460" i="24"/>
  <c r="A568" i="24"/>
  <c r="C977" i="24"/>
  <c r="D780" i="24"/>
  <c r="A695" i="24"/>
  <c r="L983" i="24"/>
  <c r="A245" i="24"/>
  <c r="D151" i="24"/>
  <c r="D154" i="25" s="1"/>
  <c r="B223" i="24"/>
  <c r="G524" i="24"/>
  <c r="G593" i="24"/>
  <c r="H60" i="24"/>
  <c r="H63" i="25" s="1"/>
  <c r="A428" i="24"/>
  <c r="B102" i="24"/>
  <c r="B105" i="25" s="1"/>
  <c r="A530" i="24"/>
  <c r="I471" i="24"/>
  <c r="G519" i="24"/>
  <c r="D812" i="24"/>
  <c r="D686" i="24"/>
  <c r="M222" i="24"/>
  <c r="C824" i="24"/>
  <c r="K220" i="24"/>
  <c r="I706" i="24"/>
  <c r="B619" i="24"/>
  <c r="L820" i="24"/>
  <c r="E689" i="24"/>
  <c r="K540" i="24"/>
  <c r="E70" i="24"/>
  <c r="E73" i="25" s="1"/>
  <c r="A740" i="24"/>
  <c r="I918" i="24"/>
  <c r="L480" i="24"/>
  <c r="D75" i="24"/>
  <c r="D78" i="25" s="1"/>
  <c r="K476" i="24"/>
  <c r="F250" i="24"/>
  <c r="D843" i="24"/>
  <c r="K881" i="24"/>
  <c r="A26" i="24"/>
  <c r="A29" i="25" s="1"/>
  <c r="J380" i="24"/>
  <c r="F544" i="24"/>
  <c r="L988" i="24"/>
  <c r="E59" i="24"/>
  <c r="E62" i="25" s="1"/>
  <c r="C358" i="24"/>
  <c r="G568" i="24"/>
  <c r="I499" i="24"/>
  <c r="B421" i="24"/>
  <c r="I510" i="24"/>
  <c r="G907" i="24"/>
  <c r="C58" i="24"/>
  <c r="C61" i="25" s="1"/>
  <c r="D121" i="24"/>
  <c r="D124" i="25" s="1"/>
  <c r="I408" i="24"/>
  <c r="A724" i="24"/>
  <c r="D388" i="24"/>
  <c r="H719" i="24"/>
  <c r="A344" i="24"/>
  <c r="I569" i="24"/>
  <c r="K9" i="24"/>
  <c r="J495" i="24"/>
  <c r="M342" i="24"/>
  <c r="D224" i="24"/>
  <c r="M484" i="24"/>
  <c r="J430" i="24"/>
  <c r="D815" i="24"/>
  <c r="G895" i="24"/>
  <c r="H157" i="24"/>
  <c r="H160" i="25" s="1"/>
  <c r="B289" i="24"/>
  <c r="D929" i="24"/>
  <c r="M540" i="24"/>
  <c r="L36" i="24"/>
  <c r="A405" i="24"/>
  <c r="A762" i="24"/>
  <c r="J164" i="24"/>
  <c r="H732" i="24"/>
  <c r="A989" i="24"/>
  <c r="D888" i="24"/>
  <c r="D947" i="24"/>
  <c r="K195" i="24"/>
  <c r="E520" i="24"/>
  <c r="L842" i="24"/>
  <c r="J270" i="24"/>
  <c r="B976" i="24"/>
  <c r="M709" i="24"/>
  <c r="A791" i="24"/>
  <c r="M872" i="24"/>
  <c r="G564" i="24"/>
  <c r="H559" i="24"/>
  <c r="H345" i="24"/>
  <c r="K718" i="24"/>
  <c r="J654" i="24"/>
  <c r="A656" i="24"/>
  <c r="K626" i="24"/>
  <c r="H627" i="24"/>
  <c r="C372" i="24"/>
  <c r="D10" i="24"/>
  <c r="D13" i="25" s="1"/>
  <c r="H162" i="24"/>
  <c r="H165" i="25" s="1"/>
  <c r="M941" i="24"/>
  <c r="F134" i="24"/>
  <c r="F137" i="25" s="1"/>
  <c r="A288" i="24"/>
  <c r="C919" i="24"/>
  <c r="C845" i="24"/>
  <c r="A87" i="24"/>
  <c r="A90" i="25" s="1"/>
  <c r="E10" i="24"/>
  <c r="E13" i="25" s="1"/>
  <c r="A489" i="24"/>
  <c r="H832" i="24"/>
  <c r="H771" i="24"/>
  <c r="K671" i="24"/>
  <c r="A121" i="24"/>
  <c r="A124" i="25" s="1"/>
  <c r="L26" i="24"/>
  <c r="H441" i="24"/>
  <c r="L841" i="24"/>
  <c r="E322" i="24"/>
  <c r="C864" i="24"/>
  <c r="J187" i="24"/>
  <c r="I190" i="25" s="1"/>
  <c r="B594" i="24"/>
  <c r="M56" i="24"/>
  <c r="M157" i="24"/>
  <c r="A430" i="24"/>
  <c r="H941" i="24"/>
  <c r="F553" i="24"/>
  <c r="F946" i="24"/>
  <c r="J796" i="24"/>
  <c r="B605" i="24"/>
  <c r="L583" i="24"/>
  <c r="G316" i="24"/>
  <c r="J335" i="24"/>
  <c r="H608" i="24"/>
  <c r="K927" i="24"/>
  <c r="A101" i="24"/>
  <c r="A104" i="25" s="1"/>
  <c r="B955" i="24"/>
  <c r="B708" i="24"/>
  <c r="M131" i="24"/>
  <c r="K655" i="24"/>
  <c r="I630" i="24"/>
  <c r="B728" i="24"/>
  <c r="E132" i="24"/>
  <c r="E135" i="25" s="1"/>
  <c r="G382" i="24"/>
  <c r="B650" i="24"/>
  <c r="I982" i="24"/>
  <c r="A927" i="24"/>
  <c r="I797" i="24"/>
  <c r="L589" i="24"/>
  <c r="B411" i="24"/>
  <c r="G546" i="24"/>
  <c r="H114" i="24"/>
  <c r="H117" i="25" s="1"/>
  <c r="D348" i="24"/>
  <c r="I945" i="24"/>
  <c r="G97" i="24"/>
  <c r="G100" i="25" s="1"/>
  <c r="H16" i="24"/>
  <c r="H19" i="25" s="1"/>
  <c r="J57" i="24"/>
  <c r="F422" i="24"/>
  <c r="G1000" i="24"/>
  <c r="H490" i="24"/>
  <c r="F295" i="24"/>
  <c r="K317" i="24"/>
  <c r="F792" i="24"/>
  <c r="H631" i="24"/>
  <c r="A563" i="24"/>
  <c r="F139" i="24"/>
  <c r="F142" i="25" s="1"/>
  <c r="J643" i="24"/>
  <c r="J671" i="24"/>
  <c r="F292" i="24"/>
  <c r="B41" i="24"/>
  <c r="B44" i="25" s="1"/>
  <c r="E865" i="24"/>
  <c r="H371" i="24"/>
  <c r="I74" i="24"/>
  <c r="J77" i="25" s="1"/>
  <c r="K505" i="24"/>
  <c r="D733" i="24"/>
  <c r="E207" i="24"/>
  <c r="D255" i="24"/>
  <c r="H800" i="24"/>
  <c r="B498" i="24"/>
  <c r="C231" i="24"/>
  <c r="F753" i="24"/>
  <c r="E605" i="24"/>
  <c r="J337" i="24"/>
  <c r="M760" i="24"/>
  <c r="H738" i="24"/>
  <c r="H281" i="24"/>
  <c r="B162" i="24"/>
  <c r="B165" i="25" s="1"/>
  <c r="K961" i="24"/>
  <c r="D576" i="24"/>
  <c r="G942" i="24"/>
  <c r="M518" i="24"/>
  <c r="F794" i="24"/>
  <c r="E934" i="24"/>
  <c r="D775" i="24"/>
  <c r="H134" i="24"/>
  <c r="H137" i="25" s="1"/>
  <c r="I575" i="24"/>
  <c r="A144" i="24"/>
  <c r="A147" i="25" s="1"/>
  <c r="K488" i="24"/>
  <c r="F200" i="24"/>
  <c r="A738" i="24"/>
  <c r="G310" i="24"/>
  <c r="C616" i="24"/>
  <c r="D493" i="24"/>
  <c r="D735" i="24"/>
  <c r="H854" i="24"/>
  <c r="L947" i="24"/>
  <c r="A801" i="24"/>
  <c r="K964" i="24"/>
  <c r="A147" i="24"/>
  <c r="A150" i="25" s="1"/>
  <c r="F260" i="24"/>
  <c r="A37" i="24"/>
  <c r="A40" i="25" s="1"/>
  <c r="L764" i="24"/>
  <c r="K435" i="24"/>
  <c r="B263" i="24"/>
  <c r="H497" i="24"/>
  <c r="I231" i="24"/>
  <c r="L296" i="24"/>
  <c r="F496" i="24"/>
  <c r="C552" i="24"/>
  <c r="G193" i="24"/>
  <c r="G196" i="25" s="1"/>
  <c r="B862" i="24"/>
  <c r="K654" i="24"/>
  <c r="K810" i="24"/>
  <c r="F371" i="24"/>
  <c r="M556" i="24"/>
  <c r="E638" i="24"/>
  <c r="J359" i="24"/>
  <c r="C320" i="24"/>
  <c r="B122" i="24"/>
  <c r="B125" i="25" s="1"/>
  <c r="E637" i="24"/>
  <c r="H463" i="24"/>
  <c r="K198" i="24"/>
  <c r="E868" i="24"/>
  <c r="G227" i="24"/>
  <c r="L237" i="24"/>
  <c r="C853" i="24"/>
  <c r="D1" i="24"/>
  <c r="D4" i="25" s="1"/>
  <c r="E670" i="24"/>
  <c r="C389" i="24"/>
  <c r="F622" i="24"/>
  <c r="D959" i="24"/>
  <c r="K197" i="24"/>
  <c r="G200" i="24"/>
  <c r="I847" i="24"/>
  <c r="B790" i="24"/>
  <c r="J175" i="24"/>
  <c r="E804" i="24"/>
  <c r="A596" i="24"/>
  <c r="D814" i="24"/>
  <c r="E400" i="24"/>
  <c r="A784" i="24"/>
  <c r="D682" i="24"/>
  <c r="J136" i="24"/>
  <c r="K507" i="24"/>
  <c r="C287" i="24"/>
  <c r="I400" i="24"/>
  <c r="A933" i="24"/>
  <c r="K166" i="24"/>
  <c r="D81" i="24"/>
  <c r="D84" i="25" s="1"/>
  <c r="J518" i="24"/>
  <c r="L299" i="24"/>
  <c r="J865" i="24"/>
  <c r="A41" i="24"/>
  <c r="A44" i="25" s="1"/>
  <c r="C366" i="24"/>
  <c r="E340" i="24"/>
  <c r="I411" i="24"/>
  <c r="G490" i="24"/>
  <c r="M849" i="24"/>
  <c r="D809" i="24"/>
  <c r="K928" i="24"/>
  <c r="G601" i="24"/>
  <c r="A763" i="24"/>
  <c r="A115" i="24"/>
  <c r="A118" i="25" s="1"/>
  <c r="F279" i="24"/>
  <c r="K34" i="24"/>
  <c r="B459" i="24"/>
  <c r="L682" i="24"/>
  <c r="G62" i="24"/>
  <c r="G65" i="25" s="1"/>
  <c r="C4" i="24"/>
  <c r="C7" i="25" s="1"/>
  <c r="C643" i="24"/>
  <c r="C44" i="24"/>
  <c r="C47" i="25" s="1"/>
  <c r="L856" i="24"/>
  <c r="H89" i="24"/>
  <c r="H92" i="25" s="1"/>
  <c r="L213" i="24"/>
  <c r="K841" i="24"/>
  <c r="G408" i="24"/>
  <c r="L282" i="24"/>
  <c r="G625" i="24"/>
  <c r="F447" i="24"/>
  <c r="A47" i="24"/>
  <c r="A50" i="25" s="1"/>
  <c r="I933" i="24"/>
  <c r="E478" i="24"/>
  <c r="L616" i="24"/>
  <c r="B872" i="24"/>
  <c r="G804" i="24"/>
  <c r="J461" i="24"/>
  <c r="K944" i="24"/>
  <c r="I798" i="24"/>
  <c r="L414" i="24"/>
  <c r="J612" i="24"/>
  <c r="M436" i="24"/>
  <c r="A277" i="24"/>
  <c r="B641" i="24"/>
  <c r="M640" i="24"/>
  <c r="K483" i="24"/>
  <c r="B910" i="24"/>
  <c r="I902" i="24"/>
  <c r="J375" i="24"/>
  <c r="I732" i="24"/>
  <c r="A298" i="24"/>
  <c r="I566" i="24"/>
  <c r="J209" i="24"/>
  <c r="D946" i="24"/>
  <c r="A510" i="24"/>
  <c r="M742" i="24"/>
  <c r="L121" i="24"/>
  <c r="G948" i="24"/>
  <c r="L896" i="24"/>
  <c r="K950" i="24"/>
  <c r="B989" i="24"/>
  <c r="J996" i="24"/>
  <c r="L751" i="24"/>
  <c r="G616" i="24"/>
  <c r="A968" i="24"/>
  <c r="G317" i="24"/>
  <c r="E429" i="24"/>
  <c r="J777" i="24"/>
  <c r="F254" i="24"/>
  <c r="B820" i="24"/>
  <c r="A244" i="24"/>
  <c r="I954" i="24"/>
  <c r="K164" i="24"/>
  <c r="M900" i="24"/>
  <c r="J512" i="24"/>
  <c r="E702" i="24"/>
  <c r="E992" i="24"/>
  <c r="I114" i="24"/>
  <c r="J117" i="25" s="1"/>
  <c r="L51" i="24"/>
  <c r="E24" i="24"/>
  <c r="E27" i="25" s="1"/>
  <c r="K407" i="24"/>
  <c r="H946" i="24"/>
  <c r="A865" i="24"/>
  <c r="I115" i="24"/>
  <c r="J118" i="25" s="1"/>
  <c r="H471" i="24"/>
  <c r="D495" i="24"/>
  <c r="M431" i="24"/>
  <c r="J155" i="24"/>
  <c r="K575" i="24"/>
  <c r="F13" i="24"/>
  <c r="F16" i="25" s="1"/>
  <c r="C980" i="24"/>
  <c r="G707" i="24"/>
  <c r="H931" i="24"/>
  <c r="G251" i="24"/>
  <c r="A446" i="24"/>
  <c r="J944" i="24"/>
  <c r="E577" i="24"/>
  <c r="E990" i="24"/>
  <c r="I920" i="24"/>
  <c r="K559" i="24"/>
  <c r="B901" i="24"/>
  <c r="I950" i="24"/>
  <c r="B526" i="24"/>
  <c r="J523" i="24"/>
  <c r="H398" i="24"/>
  <c r="F195" i="24"/>
  <c r="F198" i="25" s="1"/>
  <c r="M86" i="24"/>
  <c r="F386" i="24"/>
  <c r="F174" i="24"/>
  <c r="F177" i="25" s="1"/>
  <c r="M312" i="24"/>
  <c r="L878" i="24"/>
  <c r="M2" i="24"/>
  <c r="C142" i="24"/>
  <c r="C145" i="25" s="1"/>
  <c r="F418" i="24"/>
  <c r="A484" i="24"/>
  <c r="K158" i="24"/>
  <c r="A487" i="24"/>
  <c r="F367" i="24"/>
  <c r="H556" i="24"/>
  <c r="G877" i="24"/>
  <c r="H879" i="24"/>
  <c r="M479" i="24"/>
  <c r="C724" i="24"/>
  <c r="J584" i="24"/>
  <c r="B288" i="24"/>
  <c r="L168" i="24"/>
  <c r="M985" i="24"/>
  <c r="I722" i="24"/>
  <c r="C76" i="24"/>
  <c r="C79" i="25" s="1"/>
  <c r="G501" i="24"/>
  <c r="K122" i="24"/>
  <c r="L941" i="24"/>
  <c r="D884" i="24"/>
  <c r="H457" i="24"/>
  <c r="M257" i="24"/>
  <c r="H565" i="24"/>
  <c r="A447" i="24"/>
  <c r="I267" i="24"/>
  <c r="E79" i="24"/>
  <c r="E82" i="25" s="1"/>
  <c r="L48" i="24"/>
  <c r="D131" i="24"/>
  <c r="D134" i="25" s="1"/>
  <c r="C293" i="24"/>
  <c r="G640" i="24"/>
  <c r="A357" i="24"/>
  <c r="M125" i="24"/>
  <c r="L772" i="24"/>
  <c r="I590" i="24"/>
  <c r="E368" i="24"/>
  <c r="J799" i="24"/>
  <c r="K281" i="24"/>
  <c r="H782" i="24"/>
  <c r="K168" i="24"/>
  <c r="B703" i="24"/>
  <c r="K489" i="24"/>
  <c r="M821" i="24"/>
  <c r="G886" i="24"/>
  <c r="M109" i="24"/>
  <c r="I268" i="24"/>
  <c r="D424" i="24"/>
  <c r="J876" i="24"/>
  <c r="I851" i="24"/>
  <c r="M610" i="24"/>
  <c r="A741" i="24"/>
  <c r="K235" i="24"/>
  <c r="H886" i="24"/>
  <c r="F743" i="24"/>
  <c r="J137" i="24"/>
  <c r="G194" i="24"/>
  <c r="G197" i="25" s="1"/>
  <c r="M417" i="24"/>
  <c r="M130" i="24"/>
  <c r="F231" i="24"/>
  <c r="I975" i="24"/>
  <c r="B962" i="24"/>
  <c r="B180" i="24"/>
  <c r="B183" i="25" s="1"/>
  <c r="A55" i="24"/>
  <c r="A58" i="25" s="1"/>
  <c r="J806" i="24"/>
  <c r="G44" i="24"/>
  <c r="G47" i="25" s="1"/>
  <c r="M587" i="24"/>
  <c r="A498" i="24"/>
  <c r="I889" i="24"/>
  <c r="L312" i="24"/>
  <c r="G554" i="24"/>
  <c r="D977" i="24"/>
  <c r="M673" i="24"/>
  <c r="I935" i="24"/>
  <c r="K313" i="24"/>
  <c r="M733" i="24"/>
  <c r="D719" i="24"/>
  <c r="F78" i="24"/>
  <c r="F81" i="25" s="1"/>
  <c r="B601" i="24"/>
  <c r="H65" i="24"/>
  <c r="H68" i="25" s="1"/>
  <c r="D717" i="24"/>
  <c r="D512" i="24"/>
  <c r="L874" i="24"/>
  <c r="K748" i="24"/>
  <c r="B408" i="24"/>
  <c r="B295" i="24"/>
  <c r="M389" i="24"/>
  <c r="H952" i="24"/>
  <c r="J548" i="24"/>
  <c r="D266" i="24"/>
  <c r="H758" i="24"/>
  <c r="C251" i="24"/>
  <c r="D349" i="24"/>
  <c r="L449" i="24"/>
  <c r="H160" i="24"/>
  <c r="H163" i="25" s="1"/>
  <c r="I80" i="24"/>
  <c r="J83" i="25" s="1"/>
  <c r="K343" i="24"/>
  <c r="B171" i="24"/>
  <c r="B174" i="25" s="1"/>
  <c r="B907" i="24"/>
  <c r="G39" i="24"/>
  <c r="G42" i="25" s="1"/>
  <c r="G483" i="24"/>
  <c r="M714" i="24"/>
  <c r="G589" i="24"/>
  <c r="L263" i="24"/>
  <c r="K494" i="24"/>
  <c r="M702" i="24"/>
  <c r="L666" i="24"/>
  <c r="H887" i="24"/>
  <c r="B29" i="24"/>
  <c r="B32" i="25" s="1"/>
  <c r="C976" i="24"/>
  <c r="F24" i="24"/>
  <c r="F27" i="25" s="1"/>
  <c r="C938" i="24"/>
  <c r="L200" i="24"/>
  <c r="H757" i="24"/>
  <c r="E438" i="24"/>
  <c r="D71" i="24"/>
  <c r="D74" i="25" s="1"/>
  <c r="H829" i="24"/>
  <c r="G84" i="24"/>
  <c r="G87" i="25" s="1"/>
  <c r="A35" i="24"/>
  <c r="A38" i="25" s="1"/>
  <c r="F87" i="24"/>
  <c r="F90" i="25" s="1"/>
  <c r="A29" i="24"/>
  <c r="A32" i="25" s="1"/>
  <c r="F65" i="24"/>
  <c r="F68" i="25" s="1"/>
  <c r="C217" i="24"/>
  <c r="E589" i="24"/>
  <c r="I265" i="24"/>
  <c r="E36" i="24"/>
  <c r="E39" i="25" s="1"/>
  <c r="D892" i="24"/>
  <c r="E373" i="24"/>
  <c r="D99" i="24"/>
  <c r="D102" i="25" s="1"/>
  <c r="J787" i="24"/>
  <c r="F237" i="24"/>
  <c r="E956" i="24"/>
  <c r="G389" i="24"/>
  <c r="M408" i="24"/>
  <c r="K713" i="24"/>
  <c r="G388" i="24"/>
  <c r="K860" i="24"/>
  <c r="D256" i="24"/>
  <c r="L377" i="24"/>
  <c r="K472" i="24"/>
  <c r="H181" i="24"/>
  <c r="H184" i="25" s="1"/>
  <c r="F815" i="24"/>
  <c r="D869" i="24"/>
  <c r="H59" i="24"/>
  <c r="H62" i="25" s="1"/>
  <c r="M971" i="24"/>
  <c r="L492" i="24"/>
  <c r="G390" i="24"/>
  <c r="F175" i="24"/>
  <c r="F178" i="25" s="1"/>
  <c r="D750" i="24"/>
  <c r="B618" i="24"/>
  <c r="I667" i="24"/>
  <c r="C667" i="24"/>
  <c r="I641" i="24"/>
  <c r="F943" i="24"/>
  <c r="D504" i="24"/>
  <c r="F999" i="24"/>
  <c r="G517" i="24"/>
  <c r="H307" i="24"/>
  <c r="M127" i="24"/>
  <c r="F79" i="24"/>
  <c r="F82" i="25" s="1"/>
  <c r="C879" i="24"/>
  <c r="G470" i="24"/>
  <c r="A75" i="24"/>
  <c r="A78" i="25" s="1"/>
  <c r="F588" i="24"/>
  <c r="G926" i="24"/>
  <c r="F593" i="24"/>
  <c r="G618" i="24"/>
  <c r="D540" i="24"/>
  <c r="B545" i="24"/>
  <c r="D835" i="24"/>
  <c r="J248" i="24"/>
  <c r="K314" i="24"/>
  <c r="I27" i="24"/>
  <c r="J30" i="25" s="1"/>
  <c r="I901" i="24"/>
  <c r="H742" i="24"/>
  <c r="B326" i="24"/>
  <c r="G452" i="24"/>
  <c r="K551" i="24"/>
  <c r="M197" i="24"/>
  <c r="M87" i="24"/>
  <c r="L792" i="24"/>
  <c r="M616" i="24"/>
  <c r="K233" i="24"/>
  <c r="L526" i="24"/>
  <c r="D765" i="24"/>
  <c r="I983" i="24"/>
  <c r="I137" i="24"/>
  <c r="J140" i="25" s="1"/>
  <c r="J203" i="24"/>
  <c r="C958" i="24"/>
  <c r="C882" i="24"/>
  <c r="F384" i="24"/>
  <c r="K495" i="24"/>
  <c r="E896" i="24"/>
  <c r="G349" i="24"/>
  <c r="E493" i="24"/>
  <c r="D220" i="24"/>
  <c r="A752" i="24"/>
  <c r="M828" i="24"/>
  <c r="H29" i="24"/>
  <c r="H32" i="25" s="1"/>
  <c r="A716" i="24"/>
  <c r="K312" i="24"/>
  <c r="C547" i="24"/>
  <c r="D683" i="24"/>
  <c r="A515" i="24"/>
  <c r="M305" i="24"/>
  <c r="E223" i="24"/>
  <c r="F485" i="24"/>
  <c r="J29" i="24"/>
  <c r="G223" i="24"/>
  <c r="I961" i="24"/>
  <c r="L852" i="24"/>
  <c r="H509" i="24"/>
  <c r="H263" i="24"/>
  <c r="B466" i="24"/>
  <c r="F615" i="24"/>
  <c r="E386" i="24"/>
  <c r="M903" i="24"/>
  <c r="H596" i="24"/>
  <c r="G102" i="24"/>
  <c r="G105" i="25" s="1"/>
  <c r="H750" i="24"/>
  <c r="A746" i="24"/>
  <c r="H294" i="24"/>
  <c r="B738" i="24"/>
  <c r="G720" i="24"/>
  <c r="J22" i="24"/>
  <c r="I25" i="25" s="1"/>
  <c r="H416" i="24"/>
  <c r="H843" i="24"/>
  <c r="H611" i="24"/>
  <c r="A889" i="24"/>
  <c r="M526" i="24"/>
  <c r="H140" i="24"/>
  <c r="H143" i="25" s="1"/>
  <c r="K804" i="24"/>
  <c r="K765" i="24"/>
  <c r="J102" i="24"/>
  <c r="D119" i="24"/>
  <c r="D122" i="25" s="1"/>
  <c r="M877" i="24"/>
  <c r="A799" i="24"/>
  <c r="A959" i="24"/>
  <c r="H929" i="24"/>
  <c r="M361" i="24"/>
  <c r="F90" i="24"/>
  <c r="F93" i="25" s="1"/>
  <c r="A122" i="24"/>
  <c r="A125" i="25" s="1"/>
  <c r="E515" i="24"/>
  <c r="I212" i="24"/>
  <c r="G987" i="24"/>
  <c r="C583" i="24"/>
  <c r="F433" i="24"/>
  <c r="K325" i="24"/>
  <c r="H933" i="24"/>
  <c r="J388" i="24"/>
  <c r="A380" i="24"/>
  <c r="M523" i="24"/>
  <c r="B892" i="24"/>
  <c r="M888" i="24"/>
  <c r="H945" i="24"/>
  <c r="C525" i="24"/>
  <c r="I845" i="24"/>
  <c r="K405" i="24"/>
  <c r="E35" i="24"/>
  <c r="E38" i="25" s="1"/>
  <c r="J334" i="24"/>
  <c r="M858" i="24"/>
  <c r="A533" i="24"/>
  <c r="C181" i="24"/>
  <c r="C184" i="25" s="1"/>
  <c r="A347" i="24"/>
  <c r="J541" i="24"/>
  <c r="K789" i="24"/>
  <c r="C767" i="24"/>
  <c r="A935" i="24"/>
  <c r="F803" i="24"/>
  <c r="C646" i="24"/>
  <c r="L365" i="24"/>
  <c r="L598" i="24"/>
  <c r="C88" i="24"/>
  <c r="C91" i="25" s="1"/>
  <c r="J132" i="24"/>
  <c r="H762" i="24"/>
  <c r="C893" i="24"/>
  <c r="F701" i="24"/>
  <c r="G103" i="24"/>
  <c r="G106" i="25" s="1"/>
  <c r="G768" i="24"/>
  <c r="G791" i="24"/>
  <c r="M675" i="24"/>
  <c r="F517" i="24"/>
  <c r="M149" i="24"/>
  <c r="M159" i="24"/>
  <c r="E871" i="24"/>
  <c r="E308" i="24"/>
  <c r="B595" i="24"/>
  <c r="C995" i="24"/>
  <c r="E136" i="24"/>
  <c r="E139" i="25" s="1"/>
  <c r="D549" i="24"/>
  <c r="B763" i="24"/>
  <c r="H231" i="24"/>
  <c r="C446" i="24"/>
  <c r="J362" i="24"/>
  <c r="A324" i="24"/>
  <c r="C210" i="24"/>
  <c r="M333" i="24"/>
  <c r="M955" i="24"/>
  <c r="L553" i="24"/>
  <c r="H908" i="24"/>
  <c r="D994" i="24"/>
  <c r="H104" i="24"/>
  <c r="H107" i="25" s="1"/>
  <c r="F830" i="24"/>
  <c r="C262" i="24"/>
  <c r="E929" i="24"/>
  <c r="I36" i="24"/>
  <c r="J39" i="25" s="1"/>
  <c r="A902" i="24"/>
  <c r="G410" i="24"/>
  <c r="G121" i="24"/>
  <c r="G124" i="25" s="1"/>
  <c r="D911" i="24"/>
  <c r="A941" i="24"/>
  <c r="M921" i="24"/>
  <c r="E135" i="24"/>
  <c r="E138" i="25" s="1"/>
  <c r="E298" i="24"/>
  <c r="H638" i="24"/>
  <c r="K628" i="24"/>
  <c r="E911" i="24"/>
  <c r="L785" i="24"/>
  <c r="F442" i="24"/>
  <c r="C226" i="24"/>
  <c r="F158" i="24"/>
  <c r="F161" i="25" s="1"/>
  <c r="M534" i="24"/>
  <c r="I834" i="24"/>
  <c r="M451" i="24"/>
  <c r="L174" i="24"/>
  <c r="K878" i="24"/>
  <c r="I556" i="24"/>
  <c r="I319" i="24"/>
  <c r="G278" i="24"/>
  <c r="M567" i="24"/>
  <c r="L605" i="24"/>
  <c r="M254" i="24"/>
  <c r="A859" i="24"/>
  <c r="H285" i="24"/>
  <c r="D400" i="24"/>
  <c r="J546" i="24"/>
  <c r="B173" i="24"/>
  <c r="B176" i="25" s="1"/>
  <c r="M572" i="24"/>
  <c r="C894" i="24"/>
  <c r="J454" i="24"/>
  <c r="A879" i="24"/>
  <c r="M253" i="24"/>
  <c r="I190" i="24"/>
  <c r="J193" i="25" s="1"/>
  <c r="I44" i="24"/>
  <c r="J47" i="25" s="1"/>
  <c r="F88" i="24"/>
  <c r="F91" i="25" s="1"/>
  <c r="D531" i="24"/>
  <c r="L173" i="24"/>
  <c r="M710" i="24"/>
  <c r="A910" i="24"/>
  <c r="K604" i="24"/>
  <c r="G487" i="24"/>
  <c r="J282" i="24"/>
  <c r="L579" i="24"/>
  <c r="K182" i="24"/>
  <c r="D968" i="24"/>
  <c r="H819" i="24"/>
  <c r="F146" i="24"/>
  <c r="F149" i="25" s="1"/>
  <c r="K362" i="24"/>
  <c r="A895" i="24"/>
  <c r="D633" i="24"/>
  <c r="H663" i="24"/>
  <c r="K450" i="24"/>
  <c r="L712" i="24"/>
  <c r="C741" i="24"/>
  <c r="B957" i="24"/>
  <c r="K990" i="24"/>
  <c r="J531" i="24"/>
  <c r="F852" i="24"/>
  <c r="I398" i="24"/>
  <c r="A974" i="24"/>
  <c r="K39" i="24"/>
  <c r="B587" i="24"/>
  <c r="A208" i="24"/>
  <c r="G742" i="24"/>
  <c r="C457" i="24"/>
  <c r="D137" i="24"/>
  <c r="D140" i="25" s="1"/>
  <c r="K768" i="24"/>
  <c r="F16" i="24"/>
  <c r="F19" i="25" s="1"/>
  <c r="K340" i="24"/>
  <c r="A723" i="24"/>
  <c r="I925" i="24"/>
  <c r="G685" i="24"/>
  <c r="F551" i="24"/>
  <c r="K389" i="24"/>
  <c r="G549" i="24"/>
  <c r="G989" i="24"/>
  <c r="K870" i="24"/>
  <c r="L596" i="24"/>
  <c r="H760" i="24"/>
  <c r="D989" i="24"/>
  <c r="F480" i="24"/>
  <c r="A748" i="24"/>
  <c r="B583" i="24"/>
  <c r="H788" i="24"/>
  <c r="G185" i="24"/>
  <c r="G188" i="25" s="1"/>
  <c r="A892" i="24"/>
  <c r="G356" i="24"/>
  <c r="D410" i="24"/>
  <c r="A877" i="24"/>
  <c r="K295" i="24"/>
  <c r="D816" i="24"/>
  <c r="K428" i="24"/>
  <c r="D810" i="24"/>
  <c r="M191" i="24"/>
  <c r="A290" i="24"/>
  <c r="J304" i="24"/>
  <c r="A413" i="24"/>
  <c r="A200" i="24"/>
  <c r="E576" i="24"/>
  <c r="I748" i="24"/>
  <c r="F772" i="24"/>
  <c r="C61" i="24"/>
  <c r="C64" i="25" s="1"/>
  <c r="L832" i="24"/>
  <c r="F736" i="24"/>
  <c r="H866" i="24"/>
  <c r="H657" i="24"/>
  <c r="I831" i="24"/>
  <c r="C996" i="24"/>
  <c r="I423" i="24"/>
  <c r="K213" i="24"/>
  <c r="F499" i="24"/>
  <c r="M105" i="24"/>
  <c r="C285" i="24"/>
  <c r="L706" i="24"/>
  <c r="C467" i="24"/>
  <c r="D396" i="24"/>
  <c r="G927" i="24"/>
  <c r="F487" i="24"/>
  <c r="I745" i="24"/>
  <c r="M272" i="24"/>
  <c r="I158" i="24"/>
  <c r="J161" i="25" s="1"/>
  <c r="C518" i="24"/>
  <c r="L958" i="24"/>
  <c r="E46" i="24"/>
  <c r="E49" i="25" s="1"/>
  <c r="K485" i="24"/>
  <c r="A528" i="24"/>
  <c r="I486" i="24"/>
  <c r="D676" i="24"/>
  <c r="H77" i="24"/>
  <c r="H80" i="25" s="1"/>
  <c r="J343" i="24"/>
  <c r="C763" i="24"/>
  <c r="G634" i="24"/>
  <c r="B462" i="24"/>
  <c r="F420" i="24"/>
  <c r="H173" i="24"/>
  <c r="H176" i="25" s="1"/>
  <c r="E170" i="24"/>
  <c r="E173" i="25" s="1"/>
  <c r="I698" i="24"/>
  <c r="H478" i="24"/>
  <c r="F810" i="24"/>
  <c r="A650" i="24"/>
  <c r="D458" i="24"/>
  <c r="H658" i="24"/>
  <c r="A606" i="24"/>
  <c r="C884" i="24"/>
  <c r="E693" i="24"/>
  <c r="G690" i="24"/>
  <c r="C539" i="24"/>
  <c r="B167" i="24"/>
  <c r="B170" i="25" s="1"/>
  <c r="G117" i="24"/>
  <c r="G120" i="25" s="1"/>
  <c r="K528" i="24"/>
  <c r="C337" i="24"/>
  <c r="A476" i="24"/>
  <c r="C492" i="24"/>
  <c r="H662" i="24"/>
  <c r="A595" i="24"/>
  <c r="M952" i="24"/>
  <c r="H834" i="24"/>
  <c r="I108" i="24"/>
  <c r="J111" i="25" s="1"/>
  <c r="A660" i="24"/>
  <c r="M738" i="24"/>
  <c r="L936" i="24"/>
  <c r="L162" i="24"/>
  <c r="C993" i="24"/>
  <c r="M892" i="24"/>
  <c r="B91" i="24"/>
  <c r="B94" i="25" s="1"/>
  <c r="C548" i="24"/>
  <c r="A223" i="24"/>
  <c r="G764" i="24"/>
  <c r="H519" i="24"/>
  <c r="B58" i="24"/>
  <c r="B61" i="25" s="1"/>
  <c r="L406" i="24"/>
  <c r="G297" i="24"/>
  <c r="B282" i="24"/>
  <c r="K955" i="24"/>
  <c r="M735" i="24"/>
  <c r="B779" i="24"/>
  <c r="I293" i="24"/>
  <c r="H74" i="24"/>
  <c r="H77" i="25" s="1"/>
  <c r="L876" i="24"/>
  <c r="D827" i="24"/>
  <c r="A917" i="24"/>
  <c r="A886" i="24"/>
  <c r="G811" i="24"/>
  <c r="C101" i="24"/>
  <c r="C104" i="25" s="1"/>
  <c r="B993" i="24"/>
  <c r="G497" i="24"/>
  <c r="H327" i="24"/>
  <c r="F107" i="24"/>
  <c r="F110" i="25" s="1"/>
  <c r="L903" i="24"/>
  <c r="K925" i="24"/>
  <c r="D142" i="24"/>
  <c r="D145" i="25" s="1"/>
  <c r="C108" i="24"/>
  <c r="C111" i="25" s="1"/>
  <c r="J244" i="24"/>
  <c r="C924" i="24"/>
  <c r="B273" i="24"/>
  <c r="J861" i="24"/>
  <c r="E594" i="24"/>
  <c r="J31" i="24"/>
  <c r="B515" i="24"/>
  <c r="G955" i="24"/>
  <c r="L562" i="24"/>
  <c r="B541" i="24"/>
  <c r="H280" i="24"/>
  <c r="J493" i="24"/>
  <c r="A377" i="24"/>
  <c r="J600" i="24"/>
  <c r="H406" i="24"/>
  <c r="B192" i="24"/>
  <c r="B195" i="25" s="1"/>
  <c r="K815" i="24"/>
  <c r="D507" i="24"/>
  <c r="J767" i="24"/>
  <c r="L15" i="24"/>
  <c r="I452" i="24"/>
  <c r="K228" i="24"/>
  <c r="H704" i="24"/>
  <c r="K896" i="24"/>
  <c r="F705" i="24"/>
  <c r="D143" i="24"/>
  <c r="D146" i="25" s="1"/>
  <c r="C16" i="24"/>
  <c r="C19" i="25" s="1"/>
  <c r="C294" i="24"/>
  <c r="L62" i="24"/>
  <c r="J363" i="24"/>
  <c r="H479" i="24"/>
  <c r="J367" i="24"/>
  <c r="H803" i="24"/>
  <c r="L905" i="24"/>
  <c r="L535" i="24"/>
  <c r="E772" i="24"/>
  <c r="K350" i="24"/>
  <c r="H257" i="24"/>
  <c r="G161" i="24"/>
  <c r="G164" i="25" s="1"/>
  <c r="C153" i="24"/>
  <c r="C156" i="25" s="1"/>
  <c r="G736" i="24"/>
  <c r="G708" i="24"/>
  <c r="G67" i="24"/>
  <c r="G70" i="25" s="1"/>
  <c r="E377" i="24"/>
  <c r="L649" i="24"/>
  <c r="M498" i="24"/>
  <c r="I313" i="24"/>
  <c r="I125" i="24"/>
  <c r="J128" i="25" s="1"/>
  <c r="L131" i="24"/>
  <c r="K705" i="24"/>
  <c r="C729" i="24"/>
  <c r="M573" i="24"/>
  <c r="K934" i="24"/>
  <c r="L859" i="24"/>
  <c r="K185" i="24"/>
  <c r="E815" i="24"/>
  <c r="E661" i="24"/>
  <c r="A734" i="24"/>
  <c r="D42" i="24"/>
  <c r="D45" i="25" s="1"/>
  <c r="M631" i="24"/>
  <c r="K635" i="24"/>
  <c r="C892" i="24"/>
  <c r="K120" i="24"/>
  <c r="F740" i="24"/>
  <c r="C567" i="24"/>
  <c r="B848" i="24"/>
  <c r="H599" i="24"/>
  <c r="G213" i="24"/>
  <c r="D247" i="24"/>
  <c r="C997" i="24"/>
  <c r="H31" i="24"/>
  <c r="H34" i="25" s="1"/>
  <c r="L14" i="24"/>
  <c r="B154" i="24"/>
  <c r="B157" i="25" s="1"/>
  <c r="M630" i="24"/>
  <c r="E679" i="24"/>
  <c r="K394" i="24"/>
  <c r="F895" i="24"/>
  <c r="D195" i="24"/>
  <c r="D198" i="25" s="1"/>
  <c r="I793" i="24"/>
  <c r="K848" i="24"/>
  <c r="G68" i="24"/>
  <c r="G71" i="25" s="1"/>
  <c r="F682" i="24"/>
  <c r="B83" i="24"/>
  <c r="B86" i="25" s="1"/>
  <c r="G110" i="24"/>
  <c r="G113" i="25" s="1"/>
  <c r="J709" i="24"/>
  <c r="D204" i="24"/>
  <c r="J810" i="24"/>
  <c r="M957" i="24"/>
  <c r="H526" i="24"/>
  <c r="A422" i="24"/>
  <c r="K854" i="24"/>
  <c r="K932" i="24"/>
  <c r="F429" i="24"/>
  <c r="K129" i="24"/>
  <c r="K723" i="24"/>
  <c r="I723" i="24"/>
  <c r="L808" i="24"/>
  <c r="D923" i="24"/>
  <c r="L750" i="24"/>
  <c r="K524" i="24"/>
  <c r="F54" i="24"/>
  <c r="F57" i="25" s="1"/>
  <c r="K422" i="24"/>
  <c r="H133" i="24"/>
  <c r="H136" i="25" s="1"/>
  <c r="B838" i="24"/>
  <c r="C753" i="24"/>
  <c r="A843" i="24"/>
  <c r="E927" i="24"/>
  <c r="L251" i="24"/>
  <c r="J756" i="24"/>
  <c r="L410" i="24"/>
  <c r="G991" i="24"/>
  <c r="F613" i="24"/>
  <c r="E710" i="24"/>
  <c r="H130" i="24"/>
  <c r="H133" i="25" s="1"/>
  <c r="I373" i="24"/>
  <c r="J456" i="24"/>
  <c r="L744" i="24"/>
  <c r="G851" i="24"/>
  <c r="B400" i="24"/>
  <c r="E442" i="24"/>
  <c r="K782" i="24"/>
  <c r="L356" i="24"/>
  <c r="C339" i="24"/>
  <c r="E757" i="24"/>
  <c r="D127" i="24"/>
  <c r="D130" i="25" s="1"/>
  <c r="M625" i="24"/>
  <c r="L721" i="24"/>
  <c r="K887" i="24"/>
  <c r="F112" i="24"/>
  <c r="F115" i="25" s="1"/>
  <c r="G696" i="24"/>
  <c r="E160" i="24"/>
  <c r="E163" i="25" s="1"/>
  <c r="D746" i="24"/>
  <c r="C543" i="24"/>
  <c r="K20" i="24"/>
  <c r="A224" i="24"/>
  <c r="I202" i="24"/>
  <c r="E129" i="24"/>
  <c r="E132" i="25" s="1"/>
  <c r="K132" i="24"/>
  <c r="H850" i="24"/>
  <c r="L60" i="24"/>
  <c r="C344" i="24"/>
  <c r="C135" i="24"/>
  <c r="C138" i="25" s="1"/>
  <c r="M142" i="24"/>
  <c r="E5" i="24"/>
  <c r="E8" i="25" s="1"/>
  <c r="J356" i="24"/>
  <c r="J851" i="24"/>
  <c r="E174" i="24"/>
  <c r="E177" i="25" s="1"/>
  <c r="B994" i="24"/>
  <c r="K11" i="24"/>
  <c r="C304" i="24"/>
  <c r="E439" i="24"/>
  <c r="F479" i="24"/>
  <c r="E284" i="24"/>
  <c r="L884" i="24"/>
  <c r="B853" i="24"/>
  <c r="J507" i="24"/>
  <c r="K949" i="24"/>
  <c r="A85" i="24"/>
  <c r="A88" i="25" s="1"/>
  <c r="B539" i="24"/>
  <c r="M942" i="24"/>
  <c r="E326" i="24"/>
  <c r="D774" i="24"/>
  <c r="I890" i="24"/>
  <c r="H635" i="24"/>
  <c r="F102" i="24"/>
  <c r="F105" i="25" s="1"/>
  <c r="B233" i="24"/>
  <c r="A999" i="24"/>
  <c r="H440" i="24"/>
  <c r="M732" i="24"/>
  <c r="C677" i="24"/>
  <c r="E26" i="24"/>
  <c r="E29" i="25" s="1"/>
  <c r="I568" i="24"/>
  <c r="K997" i="24"/>
  <c r="D902" i="24"/>
  <c r="L285" i="24"/>
  <c r="I919" i="24"/>
  <c r="F194" i="24"/>
  <c r="F197" i="25" s="1"/>
  <c r="K121" i="24"/>
  <c r="G17" i="24"/>
  <c r="G20" i="25" s="1"/>
  <c r="B271" i="24"/>
  <c r="F57" i="24"/>
  <c r="F60" i="25" s="1"/>
  <c r="D514" i="24"/>
  <c r="A123" i="24"/>
  <c r="A126" i="25" s="1"/>
  <c r="H253" i="24"/>
  <c r="L331" i="24"/>
  <c r="K439" i="24"/>
  <c r="E746" i="24"/>
  <c r="E953" i="24"/>
  <c r="B481" i="24"/>
  <c r="M470" i="24"/>
  <c r="H66" i="24"/>
  <c r="H69" i="25" s="1"/>
  <c r="G179" i="24"/>
  <c r="G182" i="25" s="1"/>
  <c r="G479" i="24"/>
  <c r="E410" i="24"/>
  <c r="J503" i="24"/>
  <c r="G36" i="24"/>
  <c r="G39" i="25" s="1"/>
  <c r="H37" i="24"/>
  <c r="H40" i="25" s="1"/>
  <c r="D184" i="24"/>
  <c r="D187" i="25" s="1"/>
  <c r="H139" i="24"/>
  <c r="H142" i="25" s="1"/>
  <c r="I629" i="24"/>
  <c r="D868" i="24"/>
  <c r="H168" i="24"/>
  <c r="H171" i="25" s="1"/>
  <c r="B905" i="24"/>
  <c r="M350" i="24"/>
  <c r="D312" i="24"/>
  <c r="J499" i="24"/>
  <c r="L247" i="24"/>
  <c r="E580" i="24"/>
  <c r="D144" i="24"/>
  <c r="D147" i="25" s="1"/>
  <c r="A135" i="24"/>
  <c r="A138" i="25" s="1"/>
  <c r="F258" i="24"/>
  <c r="M976" i="24"/>
  <c r="H193" i="24"/>
  <c r="H196" i="25" s="1"/>
  <c r="A649" i="24"/>
  <c r="G150" i="24"/>
  <c r="G153" i="25" s="1"/>
  <c r="B328" i="24"/>
  <c r="H385" i="24"/>
  <c r="F511" i="24"/>
  <c r="I281" i="24"/>
  <c r="G26" i="24"/>
  <c r="G29" i="25" s="1"/>
  <c r="E346" i="24"/>
  <c r="B304" i="24"/>
  <c r="D356" i="24"/>
  <c r="I329" i="24"/>
  <c r="K666" i="24"/>
  <c r="M478" i="24"/>
  <c r="F865" i="24"/>
  <c r="M423" i="24"/>
  <c r="J559" i="24"/>
  <c r="L921" i="24"/>
  <c r="K191" i="24"/>
  <c r="H515" i="24"/>
  <c r="G326" i="24"/>
  <c r="J576" i="24"/>
  <c r="D472" i="24"/>
  <c r="G411" i="24"/>
  <c r="A71" i="24"/>
  <c r="A74" i="25" s="1"/>
  <c r="K735" i="24"/>
  <c r="J702" i="24"/>
  <c r="E590" i="24"/>
  <c r="C329" i="24"/>
  <c r="M78" i="24"/>
  <c r="H578" i="24"/>
  <c r="M977" i="24"/>
  <c r="E15" i="24"/>
  <c r="E18" i="25" s="1"/>
  <c r="F606" i="24"/>
  <c r="I903" i="24"/>
  <c r="C914" i="24"/>
  <c r="C697" i="24"/>
  <c r="F28" i="24"/>
  <c r="F31" i="25" s="1"/>
  <c r="G941" i="24"/>
  <c r="I577" i="24"/>
  <c r="F823" i="24"/>
  <c r="M880" i="24"/>
  <c r="J543" i="24"/>
  <c r="E221" i="24"/>
  <c r="F55" i="24"/>
  <c r="F58" i="25" s="1"/>
  <c r="M133" i="24"/>
  <c r="J318" i="24"/>
  <c r="F240" i="24"/>
  <c r="H426" i="24"/>
  <c r="M303" i="24"/>
  <c r="H716" i="24"/>
  <c r="H877" i="24"/>
  <c r="H676" i="24"/>
  <c r="L376" i="24"/>
  <c r="D190" i="24"/>
  <c r="D193" i="25" s="1"/>
  <c r="E828" i="24"/>
  <c r="M575" i="24"/>
  <c r="B144" i="24"/>
  <c r="B147" i="25" s="1"/>
  <c r="K984" i="24"/>
  <c r="C270" i="24"/>
  <c r="L515" i="24"/>
  <c r="B134" i="24"/>
  <c r="B137" i="25" s="1"/>
  <c r="A860" i="24"/>
  <c r="K236" i="24"/>
  <c r="G93" i="24"/>
  <c r="G96" i="25" s="1"/>
  <c r="G871" i="24"/>
  <c r="K564" i="24"/>
  <c r="K995" i="24"/>
  <c r="D313" i="24"/>
  <c r="D24" i="24"/>
  <c r="D27" i="25" s="1"/>
  <c r="E891" i="24"/>
  <c r="H703" i="24"/>
  <c r="F125" i="24"/>
  <c r="F128" i="25" s="1"/>
  <c r="M634" i="24"/>
  <c r="G740" i="24"/>
  <c r="F255" i="24"/>
  <c r="E299" i="24"/>
  <c r="K231" i="24"/>
  <c r="H685" i="24"/>
  <c r="M881" i="24"/>
  <c r="H896" i="24"/>
  <c r="D993" i="24"/>
  <c r="L40" i="24"/>
  <c r="J793" i="24"/>
  <c r="D1000" i="24"/>
  <c r="D93" i="24"/>
  <c r="D96" i="25" s="1"/>
  <c r="B524" i="24"/>
  <c r="J956" i="24"/>
  <c r="L742" i="24"/>
  <c r="B502" i="24"/>
  <c r="G643" i="24"/>
  <c r="M819" i="24"/>
  <c r="B662" i="24"/>
  <c r="I806" i="24"/>
  <c r="K874" i="24"/>
  <c r="A703" i="24"/>
  <c r="B179" i="24"/>
  <c r="B182" i="25" s="1"/>
  <c r="J958" i="24"/>
  <c r="F285" i="24"/>
  <c r="J365" i="24"/>
  <c r="G98" i="24"/>
  <c r="G101" i="25" s="1"/>
  <c r="H613" i="24"/>
  <c r="D825" i="24"/>
  <c r="G203" i="24"/>
  <c r="C460" i="24"/>
  <c r="M686" i="24"/>
  <c r="L854" i="24"/>
  <c r="A352" i="24"/>
  <c r="A966" i="24"/>
  <c r="K100" i="24"/>
  <c r="D760" i="24"/>
  <c r="D846" i="24"/>
  <c r="M50" i="24"/>
  <c r="C382" i="24"/>
  <c r="M37" i="24"/>
  <c r="J663" i="24"/>
  <c r="A421" i="24"/>
  <c r="C403" i="24"/>
  <c r="H532" i="24"/>
  <c r="E436" i="24"/>
  <c r="E487" i="24"/>
  <c r="A474" i="24"/>
  <c r="J934" i="24"/>
  <c r="B883" i="24"/>
  <c r="C481" i="24"/>
  <c r="A894" i="24"/>
  <c r="I460" i="24"/>
  <c r="M308" i="24"/>
  <c r="H292" i="24"/>
  <c r="F376" i="24"/>
  <c r="M323" i="24"/>
  <c r="K273" i="24"/>
  <c r="B340" i="24"/>
  <c r="L512" i="24"/>
  <c r="D150" i="24"/>
  <c r="D153" i="25" s="1"/>
  <c r="A605" i="24"/>
  <c r="D818" i="24"/>
  <c r="H911" i="24"/>
  <c r="D955" i="24"/>
  <c r="E847" i="24"/>
  <c r="J505" i="24"/>
  <c r="L522" i="24"/>
  <c r="C749" i="24"/>
  <c r="E809" i="24"/>
  <c r="C425" i="24"/>
  <c r="J725" i="24"/>
  <c r="C87" i="24"/>
  <c r="C90" i="25" s="1"/>
  <c r="A900" i="24"/>
  <c r="M729" i="24"/>
  <c r="F96" i="24"/>
  <c r="F99" i="25" s="1"/>
  <c r="I104" i="24"/>
  <c r="J107" i="25" s="1"/>
  <c r="K526" i="24"/>
  <c r="C246" i="24"/>
  <c r="M560" i="24"/>
  <c r="M944" i="24"/>
  <c r="D80" i="24"/>
  <c r="D83" i="25" s="1"/>
  <c r="E344" i="24"/>
  <c r="G283" i="24"/>
  <c r="D385" i="24"/>
  <c r="L793" i="24"/>
  <c r="H271" i="24"/>
  <c r="D369" i="24"/>
  <c r="M92" i="24"/>
  <c r="B342" i="24"/>
  <c r="M397" i="24"/>
  <c r="C844" i="24"/>
  <c r="C905" i="24"/>
  <c r="K661" i="24"/>
  <c r="L409" i="24"/>
  <c r="M671" i="24"/>
  <c r="J274" i="24"/>
  <c r="M915" i="24"/>
  <c r="L765" i="24"/>
  <c r="B806" i="24"/>
  <c r="H971" i="24"/>
  <c r="G34" i="24"/>
  <c r="G37" i="25" s="1"/>
  <c r="B823" i="24"/>
  <c r="I520" i="24"/>
  <c r="K308" i="24"/>
  <c r="G434" i="24"/>
  <c r="F111" i="24"/>
  <c r="F114" i="25" s="1"/>
  <c r="F64" i="24"/>
  <c r="F67" i="25" s="1"/>
  <c r="D720" i="24"/>
  <c r="M951" i="24"/>
  <c r="C852" i="24"/>
  <c r="H454" i="24"/>
  <c r="C499" i="24"/>
  <c r="A542" i="24"/>
  <c r="A520" i="24"/>
  <c r="M241" i="24"/>
  <c r="K397" i="24"/>
  <c r="F346" i="24"/>
  <c r="D350" i="24"/>
  <c r="G78" i="24"/>
  <c r="G81" i="25" s="1"/>
  <c r="I795" i="24"/>
  <c r="B207" i="24"/>
  <c r="H835" i="24"/>
  <c r="F330" i="24"/>
  <c r="A449" i="24"/>
  <c r="M530" i="24"/>
  <c r="F516" i="24"/>
  <c r="H176" i="24"/>
  <c r="H179" i="25" s="1"/>
  <c r="F909" i="24"/>
  <c r="I940" i="24"/>
  <c r="K399" i="24"/>
  <c r="J188" i="24"/>
  <c r="I191" i="25" s="1"/>
  <c r="B882" i="24"/>
  <c r="K487" i="24"/>
  <c r="A63" i="24"/>
  <c r="A66" i="25" s="1"/>
  <c r="F497" i="24"/>
  <c r="C455" i="24"/>
  <c r="M112" i="24"/>
  <c r="G352" i="24"/>
  <c r="A646" i="24"/>
  <c r="D778" i="24"/>
  <c r="K792" i="24"/>
  <c r="F394" i="24"/>
  <c r="L627" i="24"/>
  <c r="F481" i="24"/>
  <c r="B358" i="24"/>
  <c r="F264" i="24"/>
  <c r="L278" i="24"/>
  <c r="A603" i="24"/>
  <c r="M785" i="24"/>
  <c r="B721" i="24"/>
  <c r="K455" i="24"/>
  <c r="D319" i="24"/>
  <c r="G332" i="24"/>
  <c r="I697" i="24"/>
  <c r="H875" i="24"/>
  <c r="C957" i="24"/>
  <c r="C3" i="24"/>
  <c r="C6" i="25" s="1"/>
  <c r="J392" i="24"/>
  <c r="D924" i="24"/>
  <c r="I634" i="24"/>
  <c r="D28" i="24"/>
  <c r="D31" i="25" s="1"/>
  <c r="M414" i="24"/>
  <c r="G144" i="24"/>
  <c r="G147" i="25" s="1"/>
  <c r="E954" i="24"/>
  <c r="I225" i="24"/>
  <c r="D503" i="24"/>
  <c r="H710" i="24"/>
  <c r="J834" i="24"/>
  <c r="J577" i="24"/>
  <c r="E122" i="24"/>
  <c r="E125" i="25" s="1"/>
  <c r="E278" i="24"/>
  <c r="G978" i="24"/>
  <c r="J94" i="24"/>
  <c r="J680" i="24"/>
  <c r="F804" i="24"/>
  <c r="I864" i="24"/>
  <c r="L752" i="24"/>
  <c r="A888" i="24"/>
  <c r="E468" i="24"/>
  <c r="E102" i="24"/>
  <c r="E105" i="25" s="1"/>
  <c r="F245" i="24"/>
  <c r="B711" i="24"/>
  <c r="C556" i="24"/>
  <c r="E786" i="24"/>
  <c r="K352" i="24"/>
  <c r="B392" i="24"/>
  <c r="I583" i="24"/>
  <c r="E95" i="24"/>
  <c r="E98" i="25" s="1"/>
  <c r="H384" i="24"/>
  <c r="G115" i="24"/>
  <c r="G118" i="25" s="1"/>
  <c r="D544" i="24"/>
  <c r="C40" i="24"/>
  <c r="C43" i="25" s="1"/>
  <c r="I581" i="24"/>
  <c r="K834" i="24"/>
  <c r="D94" i="24"/>
  <c r="D97" i="25" s="1"/>
  <c r="L795" i="24"/>
  <c r="M68" i="24"/>
  <c r="I774" i="24"/>
  <c r="H306" i="24"/>
  <c r="K877" i="24"/>
  <c r="M416" i="24"/>
  <c r="J77" i="24"/>
  <c r="K468" i="24"/>
  <c r="L196" i="24"/>
  <c r="A170" i="24"/>
  <c r="A173" i="25" s="1"/>
  <c r="E533" i="24"/>
  <c r="D786" i="24"/>
  <c r="J53" i="24"/>
  <c r="E903" i="24"/>
  <c r="J948" i="24"/>
  <c r="E324" i="24"/>
  <c r="K244" i="24"/>
  <c r="K859" i="24"/>
  <c r="A760" i="24"/>
  <c r="F592" i="24"/>
  <c r="I117" i="24"/>
  <c r="J120" i="25" s="1"/>
  <c r="I496" i="24"/>
  <c r="L630" i="24"/>
  <c r="K543" i="24"/>
  <c r="E993" i="24"/>
  <c r="I729" i="24"/>
  <c r="L24" i="24"/>
  <c r="H273" i="24"/>
  <c r="F265" i="24"/>
  <c r="G913" i="24"/>
  <c r="H508" i="24"/>
  <c r="E549" i="24"/>
  <c r="A295" i="24"/>
  <c r="K686" i="24"/>
  <c r="A418" i="24"/>
  <c r="A473" i="24"/>
  <c r="E595" i="24"/>
  <c r="H326" i="24"/>
  <c r="G460" i="24"/>
  <c r="E385" i="24"/>
  <c r="F535" i="24"/>
  <c r="J206" i="24"/>
  <c r="F711" i="24"/>
  <c r="E291" i="24"/>
  <c r="F181" i="24"/>
  <c r="F184" i="25" s="1"/>
  <c r="A503" i="24"/>
  <c r="D232" i="24"/>
  <c r="M638" i="24"/>
  <c r="H992" i="24"/>
  <c r="C219" i="24"/>
  <c r="K277" i="24"/>
  <c r="C940" i="24"/>
  <c r="E233" i="24"/>
  <c r="C396" i="24"/>
  <c r="H379" i="24"/>
  <c r="F435" i="24"/>
  <c r="K112" i="24"/>
  <c r="I991" i="24"/>
  <c r="D157" i="24"/>
  <c r="D160" i="25" s="1"/>
  <c r="C710" i="24"/>
  <c r="M722" i="24"/>
  <c r="H260" i="24"/>
  <c r="A592" i="24"/>
  <c r="C326" i="24"/>
  <c r="C374" i="24"/>
  <c r="G810" i="24"/>
  <c r="C354" i="24"/>
  <c r="M481" i="24"/>
  <c r="E1" i="24"/>
  <c r="E4" i="25" s="1"/>
  <c r="J257" i="24"/>
  <c r="D728" i="24"/>
  <c r="D642" i="24"/>
  <c r="L266" i="24"/>
  <c r="B275" i="24"/>
  <c r="J953" i="24"/>
  <c r="C739" i="24"/>
  <c r="H229" i="24"/>
  <c r="D604" i="24"/>
  <c r="G82" i="24"/>
  <c r="G85" i="25" s="1"/>
  <c r="A152" i="24"/>
  <c r="A155" i="25" s="1"/>
  <c r="J682" i="24"/>
  <c r="L680" i="24"/>
  <c r="G114" i="24"/>
  <c r="G117" i="25" s="1"/>
  <c r="I780" i="24"/>
  <c r="D953" i="24"/>
  <c r="G265" i="24"/>
  <c r="I458" i="24"/>
  <c r="B855" i="24"/>
  <c r="L6" i="24"/>
  <c r="A210" i="24"/>
  <c r="K943" i="24"/>
  <c r="E599" i="24"/>
  <c r="B653" i="24"/>
  <c r="K556" i="24"/>
  <c r="D286" i="24"/>
  <c r="J83" i="24"/>
  <c r="A751" i="24"/>
  <c r="H476" i="24"/>
  <c r="A233" i="24"/>
  <c r="K802" i="24"/>
  <c r="K318" i="24"/>
  <c r="A356" i="24"/>
  <c r="I519" i="24"/>
  <c r="B591" i="24"/>
  <c r="M295" i="24"/>
  <c r="F368" i="24"/>
  <c r="E39" i="24"/>
  <c r="E42" i="25" s="1"/>
  <c r="B133" i="24"/>
  <c r="B136" i="25" s="1"/>
  <c r="C866" i="24"/>
  <c r="I52" i="24"/>
  <c r="J55" i="25" s="1"/>
  <c r="J773" i="24"/>
  <c r="G323" i="24"/>
  <c r="J379" i="24"/>
  <c r="D23" i="24"/>
  <c r="D26" i="25" s="1"/>
  <c r="B714" i="24"/>
  <c r="C412" i="24"/>
  <c r="C524" i="24"/>
  <c r="J160" i="24"/>
  <c r="C38" i="24"/>
  <c r="C41" i="25" s="1"/>
  <c r="E345" i="24"/>
  <c r="K657" i="24"/>
  <c r="M198" i="24"/>
  <c r="L520" i="24"/>
  <c r="A785" i="24"/>
  <c r="A420" i="24"/>
  <c r="C849" i="24"/>
  <c r="B86" i="24"/>
  <c r="B89" i="25" s="1"/>
  <c r="K355" i="24"/>
  <c r="A852" i="24"/>
  <c r="I199" i="24"/>
  <c r="D116" i="24"/>
  <c r="D119" i="25" s="1"/>
  <c r="M418" i="24"/>
  <c r="L695" i="24"/>
  <c r="G463" i="24"/>
  <c r="K87" i="24"/>
  <c r="I393" i="24"/>
  <c r="H404" i="24"/>
  <c r="C604" i="24"/>
  <c r="J988" i="24"/>
  <c r="B577" i="24"/>
  <c r="K234" i="24"/>
  <c r="C417" i="24"/>
  <c r="L732" i="24"/>
  <c r="M162" i="24"/>
  <c r="G701" i="24"/>
  <c r="G522" i="24"/>
  <c r="A969" i="24"/>
  <c r="J917" i="24"/>
  <c r="B371" i="24"/>
  <c r="H103" i="24"/>
  <c r="H106" i="25" s="1"/>
  <c r="G77" i="24"/>
  <c r="G80" i="25" s="1"/>
  <c r="K700" i="24"/>
  <c r="G668" i="24"/>
  <c r="G204" i="24"/>
  <c r="E955" i="24"/>
  <c r="I515" i="24"/>
  <c r="J86" i="24"/>
  <c r="I103" i="24"/>
  <c r="J106" i="25" s="1"/>
  <c r="D966" i="24"/>
  <c r="B688" i="24"/>
  <c r="H265" i="24"/>
  <c r="J6" i="24"/>
  <c r="E542" i="24"/>
  <c r="J73" i="24"/>
  <c r="I76" i="25" s="1"/>
  <c r="L160" i="24"/>
  <c r="H939" i="24"/>
  <c r="K649" i="24"/>
  <c r="C187" i="24"/>
  <c r="C190" i="25" s="1"/>
  <c r="B451" i="24"/>
  <c r="B229" i="24"/>
  <c r="C168" i="24"/>
  <c r="C171" i="25" s="1"/>
  <c r="M883" i="24"/>
  <c r="B550" i="24"/>
  <c r="J252" i="24"/>
  <c r="G874" i="24"/>
  <c r="I913" i="24"/>
  <c r="M807" i="24"/>
  <c r="E391" i="24"/>
  <c r="I971" i="24"/>
  <c r="G556" i="24"/>
  <c r="M579" i="24"/>
  <c r="I83" i="24"/>
  <c r="J86" i="25" s="1"/>
  <c r="M370" i="24"/>
  <c r="B819" i="24"/>
  <c r="J985" i="24"/>
  <c r="D406" i="24"/>
  <c r="J549" i="24"/>
  <c r="K894" i="24"/>
  <c r="M6" i="24"/>
  <c r="L434" i="24"/>
  <c r="E897" i="24"/>
  <c r="B532" i="24"/>
  <c r="H464" i="24"/>
  <c r="E581" i="24"/>
  <c r="E877" i="24"/>
  <c r="K957" i="24"/>
  <c r="B774" i="24"/>
  <c r="L578" i="24"/>
  <c r="D635" i="24"/>
  <c r="C276" i="24"/>
  <c r="H569" i="24"/>
  <c r="I638" i="24"/>
  <c r="J979" i="24"/>
  <c r="K642" i="24"/>
  <c r="B531" i="24"/>
  <c r="D709" i="24"/>
  <c r="I714" i="24"/>
  <c r="A46" i="24"/>
  <c r="A49" i="25" s="1"/>
  <c r="K446" i="24"/>
  <c r="H628" i="24"/>
  <c r="I827" i="24"/>
  <c r="F147" i="24"/>
  <c r="F150" i="25" s="1"/>
  <c r="K697" i="24"/>
  <c r="K905" i="24"/>
  <c r="G25" i="24"/>
  <c r="G28" i="25" s="1"/>
  <c r="I255" i="24"/>
  <c r="H516" i="24"/>
  <c r="C420" i="24"/>
  <c r="E879" i="24"/>
  <c r="M320" i="24"/>
  <c r="I802" i="24"/>
  <c r="D896" i="24"/>
  <c r="L76" i="24"/>
  <c r="L153" i="24"/>
  <c r="J500" i="24"/>
  <c r="E215" i="24"/>
  <c r="M148" i="24"/>
  <c r="F474" i="24"/>
  <c r="B751" i="24"/>
  <c r="D813" i="24"/>
  <c r="M712" i="24"/>
  <c r="C817" i="24"/>
  <c r="M667" i="24"/>
  <c r="F708" i="24"/>
  <c r="M966" i="24"/>
  <c r="A811" i="24"/>
  <c r="I672" i="24"/>
  <c r="K189" i="24"/>
  <c r="H909" i="24"/>
  <c r="H713" i="24"/>
  <c r="K562" i="24"/>
  <c r="B503" i="24"/>
  <c r="H818" i="24"/>
  <c r="E418" i="24"/>
  <c r="D992" i="24"/>
  <c r="D903" i="24"/>
  <c r="J444" i="24"/>
  <c r="E106" i="24"/>
  <c r="E109" i="25" s="1"/>
  <c r="A866" i="24"/>
  <c r="J982" i="24"/>
  <c r="L485" i="24"/>
  <c r="F639" i="24"/>
  <c r="B72" i="24"/>
  <c r="B75" i="25" s="1"/>
  <c r="D766" i="24"/>
  <c r="I498" i="24"/>
  <c r="A543" i="24"/>
  <c r="K623" i="24"/>
  <c r="M280" i="24"/>
  <c r="H668" i="24"/>
  <c r="M65" i="24"/>
  <c r="G841" i="24"/>
  <c r="F623" i="24"/>
  <c r="E947" i="24"/>
  <c r="I240" i="24"/>
  <c r="G967" i="24"/>
  <c r="K508" i="24"/>
  <c r="K994" i="24"/>
  <c r="G505" i="24"/>
  <c r="A330" i="24"/>
  <c r="B913" i="24"/>
  <c r="G507" i="24"/>
  <c r="I651" i="24"/>
  <c r="B463" i="24"/>
  <c r="M798" i="24"/>
  <c r="D917" i="24"/>
  <c r="I298" i="24"/>
  <c r="M167" i="24"/>
  <c r="B631" i="24"/>
  <c r="C944" i="24"/>
  <c r="F178" i="24"/>
  <c r="F181" i="25" s="1"/>
  <c r="D280" i="24"/>
  <c r="I412" i="24"/>
  <c r="L837" i="24"/>
  <c r="L370" i="24"/>
  <c r="G753" i="24"/>
  <c r="J798" i="24"/>
  <c r="B199" i="24"/>
  <c r="F728" i="24"/>
  <c r="H483" i="24"/>
  <c r="D705" i="24"/>
  <c r="K678" i="24"/>
  <c r="C34" i="24"/>
  <c r="C37" i="25" s="1"/>
  <c r="M101" i="24"/>
  <c r="G605" i="24"/>
  <c r="J976" i="24"/>
  <c r="C127" i="24"/>
  <c r="C130" i="25" s="1"/>
  <c r="A162" i="24"/>
  <c r="A165" i="25" s="1"/>
  <c r="E787" i="24"/>
  <c r="M430" i="24"/>
  <c r="M758" i="24"/>
  <c r="H32" i="24"/>
  <c r="H35" i="25" s="1"/>
  <c r="F482" i="24"/>
  <c r="G880" i="24"/>
  <c r="K504" i="24"/>
  <c r="E454" i="24"/>
  <c r="C982" i="24"/>
  <c r="J995" i="24"/>
  <c r="I244" i="24"/>
  <c r="E864" i="24"/>
  <c r="H960" i="24"/>
  <c r="H533" i="24"/>
  <c r="D693" i="24"/>
  <c r="H322" i="24"/>
  <c r="E525" i="24"/>
  <c r="L872" i="24"/>
  <c r="M102" i="24"/>
  <c r="M355" i="24"/>
  <c r="H315" i="24"/>
  <c r="G971" i="24"/>
  <c r="C314" i="24"/>
  <c r="B349" i="24"/>
  <c r="F966" i="24"/>
  <c r="D499" i="24"/>
  <c r="B308" i="24"/>
  <c r="L830" i="24"/>
  <c r="H99" i="24"/>
  <c r="H102" i="25" s="1"/>
  <c r="F590" i="24"/>
  <c r="G472" i="24"/>
  <c r="A68" i="24"/>
  <c r="A71" i="25" s="1"/>
  <c r="D65" i="24"/>
  <c r="D68" i="25" s="1"/>
  <c r="B606" i="24"/>
  <c r="G96" i="24"/>
  <c r="G99" i="25" s="1"/>
  <c r="E919" i="24"/>
  <c r="C727" i="24"/>
  <c r="C272" i="24"/>
  <c r="C602" i="24"/>
  <c r="E754" i="24"/>
  <c r="M934" i="24"/>
  <c r="F259" i="24"/>
  <c r="J819" i="24"/>
  <c r="M875" i="24"/>
  <c r="J437" i="24"/>
  <c r="A692" i="24"/>
  <c r="D670" i="24"/>
  <c r="F729" i="24"/>
  <c r="G799" i="24"/>
  <c r="L555" i="24"/>
  <c r="I180" i="24"/>
  <c r="J183" i="25" s="1"/>
  <c r="H26" i="24"/>
  <c r="H29" i="25" s="1"/>
  <c r="C122" i="24"/>
  <c r="C125" i="25" s="1"/>
  <c r="H211" i="24"/>
  <c r="B423" i="24"/>
  <c r="F223" i="24"/>
  <c r="J481" i="24"/>
  <c r="C244" i="24"/>
  <c r="L110" i="24"/>
  <c r="K917" i="24"/>
  <c r="D798" i="24"/>
  <c r="G74" i="24"/>
  <c r="G77" i="25" s="1"/>
  <c r="M824" i="24"/>
  <c r="D375" i="24"/>
  <c r="G980" i="24"/>
  <c r="E660" i="24"/>
  <c r="K625" i="24"/>
  <c r="C786" i="24"/>
  <c r="M583" i="24"/>
  <c r="B766" i="24"/>
  <c r="F650" i="24"/>
  <c r="I89" i="24"/>
  <c r="J92" i="25" s="1"/>
  <c r="C183" i="24"/>
  <c r="C186" i="25" s="1"/>
  <c r="K969" i="24"/>
  <c r="K992" i="24"/>
  <c r="K923" i="24"/>
  <c r="A833" i="24"/>
  <c r="A106" i="24"/>
  <c r="A109" i="25" s="1"/>
  <c r="J698" i="24"/>
  <c r="K729" i="24"/>
  <c r="J290" i="24"/>
  <c r="F599" i="24"/>
  <c r="B417" i="24"/>
  <c r="G796" i="24"/>
  <c r="B716" i="24"/>
  <c r="K828" i="24"/>
  <c r="I378" i="24"/>
  <c r="C114" i="24"/>
  <c r="C117" i="25" s="1"/>
  <c r="B800" i="24"/>
  <c r="I669" i="24"/>
  <c r="J636" i="24"/>
  <c r="E855" i="24"/>
  <c r="F267" i="24"/>
  <c r="K658" i="24"/>
  <c r="J775" i="24"/>
  <c r="F696" i="24"/>
  <c r="E789" i="24"/>
  <c r="F886" i="24"/>
  <c r="H993" i="24"/>
  <c r="K510" i="24"/>
  <c r="A985" i="24"/>
  <c r="C259" i="24"/>
  <c r="K538" i="24"/>
  <c r="I353" i="24"/>
  <c r="B96" i="24"/>
  <c r="B99" i="25" s="1"/>
  <c r="L431" i="24"/>
  <c r="I295" i="24"/>
  <c r="J986" i="24"/>
  <c r="D521" i="24"/>
  <c r="K954" i="24"/>
  <c r="E314" i="24"/>
  <c r="J130" i="24"/>
  <c r="A7" i="24"/>
  <c r="A10" i="25" s="1"/>
  <c r="M850" i="24"/>
  <c r="D218" i="24"/>
  <c r="K75" i="24"/>
  <c r="D392" i="24"/>
  <c r="K856" i="24"/>
  <c r="L586" i="24"/>
  <c r="G73" i="24"/>
  <c r="G76" i="25" s="1"/>
  <c r="H610" i="24"/>
  <c r="F726" i="24"/>
  <c r="I495" i="24"/>
  <c r="M831" i="24"/>
  <c r="E805" i="24"/>
  <c r="D631" i="24"/>
  <c r="B986" i="24"/>
  <c r="I209" i="24"/>
  <c r="D449" i="24"/>
  <c r="B646" i="24"/>
  <c r="C651" i="24"/>
  <c r="A942" i="24"/>
  <c r="A891" i="24"/>
  <c r="E303" i="24"/>
  <c r="I789" i="24"/>
  <c r="E165" i="24"/>
  <c r="E168" i="25" s="1"/>
  <c r="H752" i="24"/>
  <c r="M395" i="24"/>
  <c r="G291" i="24"/>
  <c r="M85" i="24"/>
  <c r="H468" i="24"/>
  <c r="D743" i="24"/>
  <c r="J460" i="24"/>
  <c r="L916" i="24"/>
  <c r="M425" i="24"/>
  <c r="F607" i="24"/>
  <c r="B365" i="24"/>
  <c r="I488" i="24"/>
  <c r="E300" i="24"/>
  <c r="K918" i="24"/>
  <c r="J978" i="24"/>
  <c r="D587" i="24"/>
  <c r="H158" i="24"/>
  <c r="H161" i="25" s="1"/>
  <c r="K585" i="24"/>
  <c r="A57" i="24"/>
  <c r="A60" i="25" s="1"/>
  <c r="E564" i="24"/>
  <c r="F787" i="24"/>
  <c r="I479" i="24"/>
  <c r="E573" i="24"/>
  <c r="E574" i="24"/>
  <c r="B620" i="24"/>
  <c r="I747" i="24"/>
  <c r="A386" i="24"/>
  <c r="L419" i="24"/>
  <c r="D584" i="24"/>
  <c r="G526" i="24"/>
  <c r="A102" i="24"/>
  <c r="A105" i="25" s="1"/>
  <c r="K717" i="24"/>
  <c r="C591" i="24"/>
  <c r="E675" i="24"/>
  <c r="G129" i="24"/>
  <c r="G132" i="25" s="1"/>
  <c r="J122" i="24"/>
  <c r="G189" i="24"/>
  <c r="G192" i="25" s="1"/>
  <c r="D194" i="24"/>
  <c r="D197" i="25" s="1"/>
  <c r="J628" i="24"/>
  <c r="A735" i="24"/>
  <c r="M584" i="24"/>
  <c r="E989" i="24"/>
  <c r="M412" i="24"/>
  <c r="E628" i="24"/>
  <c r="C121" i="24"/>
  <c r="C124" i="25" s="1"/>
  <c r="J835" i="24"/>
  <c r="G844" i="24"/>
  <c r="I570" i="24"/>
  <c r="M42" i="24"/>
  <c r="B290" i="24"/>
  <c r="J514" i="24"/>
  <c r="L1000" i="24"/>
  <c r="E725" i="24"/>
  <c r="K496" i="24"/>
  <c r="M32" i="24"/>
  <c r="L335" i="24"/>
  <c r="E745" i="24"/>
  <c r="C477" i="24"/>
  <c r="C225" i="24"/>
  <c r="A829" i="24"/>
  <c r="D851" i="24"/>
  <c r="H689" i="24"/>
  <c r="M994" i="24"/>
  <c r="I161" i="24"/>
  <c r="J164" i="25" s="1"/>
  <c r="C286" i="24"/>
  <c r="A697" i="24"/>
  <c r="G855" i="24"/>
  <c r="F122" i="24"/>
  <c r="F125" i="25" s="1"/>
  <c r="C110" i="24"/>
  <c r="C113" i="25" s="1"/>
  <c r="J312" i="24"/>
  <c r="D181" i="24"/>
  <c r="D184" i="25" s="1"/>
  <c r="K511" i="24"/>
  <c r="E399" i="24"/>
  <c r="B482" i="24"/>
  <c r="M215" i="24"/>
  <c r="I491" i="24"/>
  <c r="A304" i="24"/>
  <c r="K821" i="24"/>
  <c r="K852" i="24"/>
  <c r="A452" i="24"/>
  <c r="F443" i="24"/>
  <c r="B456" i="24"/>
  <c r="D67" i="24"/>
  <c r="D70" i="25" s="1"/>
  <c r="F752" i="24"/>
  <c r="L556" i="24"/>
  <c r="B281" i="24"/>
  <c r="B216" i="24"/>
  <c r="E417" i="24"/>
  <c r="J316" i="24"/>
  <c r="G153" i="24"/>
  <c r="G156" i="25" s="1"/>
  <c r="B805" i="24"/>
  <c r="A362" i="24"/>
  <c r="J871" i="24"/>
  <c r="H709" i="24"/>
  <c r="B458" i="24"/>
  <c r="J708" i="24"/>
  <c r="I31" i="24"/>
  <c r="J34" i="25" s="1"/>
  <c r="E707" i="24"/>
  <c r="L69" i="24"/>
  <c r="I635" i="24"/>
  <c r="K880" i="24"/>
  <c r="H254" i="24"/>
  <c r="J675" i="24"/>
  <c r="F288" i="24"/>
  <c r="K300" i="24"/>
  <c r="D699" i="24"/>
  <c r="G579" i="24"/>
  <c r="C776" i="24"/>
  <c r="G892" i="24"/>
  <c r="B868" i="24"/>
  <c r="I152" i="24"/>
  <c r="J155" i="25" s="1"/>
  <c r="F687" i="24"/>
  <c r="E115" i="24"/>
  <c r="E118" i="25" s="1"/>
  <c r="J498" i="24"/>
  <c r="A876" i="24"/>
  <c r="M899" i="24"/>
  <c r="H381" i="24"/>
  <c r="L624" i="24"/>
  <c r="B561" i="24"/>
  <c r="C377" i="24"/>
  <c r="G857" i="24"/>
  <c r="A984" i="24"/>
  <c r="G965" i="24"/>
  <c r="B757" i="24"/>
  <c r="G858" i="24"/>
  <c r="D932" i="24"/>
  <c r="I679" i="24"/>
  <c r="F230" i="24"/>
  <c r="G340" i="24"/>
  <c r="D439" i="24"/>
  <c r="C311" i="24"/>
  <c r="M200" i="24"/>
  <c r="I670" i="24"/>
  <c r="G518" i="24"/>
  <c r="G52" i="24"/>
  <c r="G55" i="25" s="1"/>
  <c r="M558" i="24"/>
  <c r="M480" i="24"/>
  <c r="A710" i="24"/>
  <c r="J739" i="24"/>
  <c r="G950" i="24"/>
  <c r="J858" i="24"/>
  <c r="F359" i="24"/>
  <c r="G539" i="24"/>
  <c r="B967" i="24"/>
  <c r="M711" i="24"/>
  <c r="C296" i="24"/>
  <c r="L175" i="24"/>
  <c r="G262" i="24"/>
  <c r="K497" i="24"/>
  <c r="B302" i="24"/>
  <c r="K84" i="24"/>
  <c r="D359" i="24"/>
  <c r="K756" i="24"/>
  <c r="E613" i="24"/>
  <c r="A201" i="24"/>
  <c r="M28" i="24"/>
  <c r="E414" i="24"/>
  <c r="D488" i="24"/>
  <c r="A921" i="24"/>
  <c r="D233" i="24"/>
  <c r="K58" i="24"/>
  <c r="B895" i="24"/>
  <c r="E814" i="24"/>
  <c r="M55" i="24"/>
  <c r="G675" i="24"/>
  <c r="L558" i="24"/>
  <c r="M700" i="24"/>
  <c r="C935" i="24"/>
  <c r="B773" i="24"/>
  <c r="K779" i="24"/>
  <c r="H434" i="24"/>
  <c r="H156" i="24"/>
  <c r="H159" i="25" s="1"/>
  <c r="K376" i="24"/>
  <c r="A389" i="24"/>
  <c r="D370" i="24"/>
  <c r="J517" i="24"/>
  <c r="J508" i="24"/>
  <c r="E719" i="24"/>
  <c r="A485" i="24"/>
  <c r="B490" i="24"/>
  <c r="C992" i="24"/>
  <c r="K56" i="24"/>
  <c r="J434" i="24"/>
  <c r="F73" i="24"/>
  <c r="F76" i="25" s="1"/>
  <c r="K257" i="24"/>
  <c r="D192" i="24"/>
  <c r="D195" i="25" s="1"/>
  <c r="M886" i="24"/>
  <c r="H425" i="24"/>
  <c r="I906" i="24"/>
  <c r="K484" i="24"/>
  <c r="M44" i="24"/>
  <c r="F322" i="24"/>
  <c r="E554" i="24"/>
  <c r="L789" i="24"/>
  <c r="E743" i="24"/>
  <c r="K849" i="24"/>
  <c r="F674" i="24"/>
  <c r="F539" i="24"/>
  <c r="F460" i="24"/>
  <c r="H721" i="24"/>
  <c r="C281" i="24"/>
  <c r="D173" i="24"/>
  <c r="D176" i="25" s="1"/>
  <c r="I237" i="24"/>
  <c r="C899" i="24"/>
  <c r="E558" i="24"/>
  <c r="I266" i="24"/>
  <c r="M843" i="24"/>
  <c r="A14" i="24"/>
  <c r="A17" i="25" s="1"/>
  <c r="B158" i="24"/>
  <c r="B161" i="25" s="1"/>
  <c r="H484" i="24"/>
  <c r="L129" i="24"/>
  <c r="L514" i="24"/>
  <c r="K274" i="24"/>
  <c r="H555" i="24"/>
  <c r="K358" i="24"/>
  <c r="F6" i="24"/>
  <c r="F9" i="25" s="1"/>
  <c r="M947" i="24"/>
  <c r="M800" i="24"/>
  <c r="H648" i="24"/>
  <c r="J992" i="24"/>
  <c r="G13" i="24"/>
  <c r="G16" i="25" s="1"/>
  <c r="I86" i="24"/>
  <c r="J89" i="25" s="1"/>
  <c r="B231" i="24"/>
  <c r="J868" i="24"/>
  <c r="L613" i="24"/>
  <c r="J556" i="24"/>
  <c r="J67" i="24"/>
  <c r="L803" i="24"/>
  <c r="H560" i="24"/>
  <c r="E9" i="24"/>
  <c r="E12" i="25" s="1"/>
  <c r="L503" i="24"/>
  <c r="C334" i="24"/>
  <c r="J236" i="24"/>
  <c r="A95" i="24"/>
  <c r="A98" i="25" s="1"/>
  <c r="I383" i="24"/>
  <c r="D983" i="24"/>
  <c r="A218" i="24"/>
  <c r="K976" i="24"/>
  <c r="I174" i="24"/>
  <c r="J177" i="25" s="1"/>
  <c r="B418" i="24"/>
  <c r="I354" i="24"/>
  <c r="L880" i="24"/>
  <c r="J245" i="24"/>
  <c r="D539" i="24"/>
  <c r="J745" i="24"/>
  <c r="F284" i="24"/>
  <c r="D565" i="24"/>
  <c r="K427" i="24"/>
  <c r="A149" i="24"/>
  <c r="A152" i="25" s="1"/>
  <c r="C888" i="24"/>
  <c r="C192" i="24"/>
  <c r="C195" i="25" s="1"/>
  <c r="I506" i="24"/>
  <c r="H224" i="24"/>
  <c r="I302" i="24"/>
  <c r="B228" i="24"/>
  <c r="C555" i="24"/>
  <c r="E711" i="24"/>
  <c r="L725" i="24"/>
  <c r="F952" i="24"/>
  <c r="D588" i="24"/>
  <c r="J409" i="24"/>
  <c r="B116" i="24"/>
  <c r="B119" i="25" s="1"/>
  <c r="B949" i="24"/>
  <c r="H233" i="24"/>
  <c r="I707" i="24"/>
  <c r="D466" i="24"/>
  <c r="D513" i="24"/>
  <c r="B212" i="24"/>
  <c r="K916" i="24"/>
  <c r="D832" i="24"/>
  <c r="C934" i="24"/>
  <c r="D592" i="24"/>
  <c r="G629" i="24"/>
  <c r="K930" i="24"/>
  <c r="G805" i="24"/>
  <c r="D704" i="24"/>
  <c r="L56" i="24"/>
  <c r="K27" i="24"/>
  <c r="D211" i="24"/>
  <c r="J229" i="24"/>
  <c r="H653" i="24"/>
  <c r="L353" i="24"/>
  <c r="K130" i="24"/>
  <c r="L396" i="24"/>
  <c r="G51" i="24"/>
  <c r="G54" i="25" s="1"/>
  <c r="E543" i="24"/>
  <c r="D149" i="24"/>
  <c r="D152" i="25" s="1"/>
  <c r="K935" i="24"/>
  <c r="C532" i="24"/>
  <c r="M842" i="24"/>
  <c r="D701" i="24"/>
  <c r="K983" i="24"/>
  <c r="J433" i="24"/>
  <c r="J742" i="24"/>
  <c r="A342" i="24"/>
  <c r="B234" i="24"/>
  <c r="D919" i="24"/>
  <c r="F43" i="24"/>
  <c r="F46" i="25" s="1"/>
  <c r="F569" i="24"/>
  <c r="A215" i="24"/>
  <c r="J326" i="24"/>
  <c r="D163" i="24"/>
  <c r="D166" i="25" s="1"/>
  <c r="A414" i="24"/>
  <c r="D455" i="24"/>
  <c r="F898" i="24"/>
  <c r="J20" i="24"/>
  <c r="M341" i="24"/>
  <c r="C82" i="24"/>
  <c r="C85" i="25" s="1"/>
  <c r="F211" i="24"/>
  <c r="M219" i="24"/>
  <c r="G718" i="24"/>
  <c r="B359" i="24"/>
  <c r="B781" i="24"/>
  <c r="A163" i="24"/>
  <c r="A166" i="25" s="1"/>
  <c r="D817" i="24"/>
  <c r="C973" i="24"/>
  <c r="E178" i="24"/>
  <c r="E181" i="25" s="1"/>
  <c r="I869" i="24"/>
  <c r="L954" i="24"/>
  <c r="E517" i="24"/>
  <c r="D478" i="24"/>
  <c r="C653" i="24"/>
  <c r="M605" i="24"/>
  <c r="D643" i="24"/>
  <c r="I528" i="24"/>
  <c r="C617" i="24"/>
  <c r="A460" i="24"/>
  <c r="D240" i="24"/>
  <c r="G493" i="24"/>
  <c r="F827" i="24"/>
  <c r="G779" i="24"/>
  <c r="D886" i="24"/>
  <c r="E254" i="24"/>
  <c r="L276" i="24"/>
  <c r="F995" i="24"/>
  <c r="C476" i="24"/>
  <c r="H100" i="24"/>
  <c r="H103" i="25" s="1"/>
  <c r="L144" i="24"/>
  <c r="A521" i="24"/>
  <c r="E56" i="24"/>
  <c r="E59" i="25" s="1"/>
  <c r="H773" i="24"/>
  <c r="A834" i="24"/>
  <c r="B316" i="24"/>
  <c r="B13" i="24"/>
  <c r="B16" i="25" s="1"/>
  <c r="H787" i="24"/>
  <c r="K778" i="24"/>
  <c r="F556" i="24"/>
  <c r="M781" i="24"/>
  <c r="I545" i="24"/>
  <c r="J273" i="24"/>
  <c r="K886" i="24"/>
  <c r="B630" i="24"/>
  <c r="A771" i="24"/>
  <c r="E123" i="24"/>
  <c r="E126" i="25" s="1"/>
  <c r="H51" i="24"/>
  <c r="H54" i="25" s="1"/>
  <c r="A350" i="24"/>
  <c r="K548" i="24"/>
  <c r="L538" i="24"/>
  <c r="C99" i="24"/>
  <c r="C102" i="25" s="1"/>
  <c r="M33" i="24"/>
  <c r="G529" i="24"/>
  <c r="A469" i="24"/>
  <c r="K388" i="24"/>
  <c r="A588" i="24"/>
  <c r="F541" i="24"/>
  <c r="B597" i="24"/>
  <c r="F798" i="24"/>
  <c r="A727" i="24"/>
  <c r="H340" i="24"/>
  <c r="M406" i="24"/>
  <c r="C783" i="24"/>
  <c r="H587" i="24"/>
  <c r="C659" i="24"/>
  <c r="D525" i="24"/>
  <c r="L438" i="24"/>
  <c r="M689" i="24"/>
  <c r="K374" i="24"/>
  <c r="G925" i="24"/>
  <c r="I429" i="24"/>
  <c r="L938" i="24"/>
  <c r="M296" i="24"/>
  <c r="E819" i="24"/>
  <c r="A797" i="24"/>
  <c r="G404" i="24"/>
  <c r="C631" i="24"/>
  <c r="I280" i="24"/>
  <c r="E358" i="24"/>
  <c r="I658" i="24"/>
  <c r="D862" i="24"/>
  <c r="E98" i="24"/>
  <c r="E101" i="25" s="1"/>
  <c r="G170" i="24"/>
  <c r="G173" i="25" s="1"/>
  <c r="B80" i="24"/>
  <c r="B83" i="25" s="1"/>
  <c r="C581" i="24"/>
  <c r="H225" i="24"/>
  <c r="C474" i="24"/>
  <c r="M812" i="24"/>
  <c r="C554" i="24"/>
  <c r="A313" i="24"/>
  <c r="E89" i="24"/>
  <c r="E92" i="25" s="1"/>
  <c r="D66" i="24"/>
  <c r="D69" i="25" s="1"/>
  <c r="B608" i="24"/>
  <c r="B219" i="24"/>
  <c r="G104" i="24"/>
  <c r="G107" i="25" s="1"/>
  <c r="J61" i="24"/>
  <c r="M629" i="24"/>
  <c r="I143" i="24"/>
  <c r="J146" i="25" s="1"/>
  <c r="M51" i="24"/>
  <c r="B624" i="24"/>
  <c r="A220" i="24"/>
  <c r="F974" i="24"/>
  <c r="H553" i="24"/>
  <c r="B710" i="24"/>
  <c r="A366" i="24"/>
  <c r="E497" i="24"/>
  <c r="M434" i="24"/>
  <c r="F35" i="24"/>
  <c r="F38" i="25" s="1"/>
  <c r="I644" i="24"/>
  <c r="L932" i="24"/>
  <c r="F604" i="24"/>
  <c r="I589" i="24"/>
  <c r="B382" i="24"/>
  <c r="L181" i="24"/>
  <c r="F707" i="24"/>
  <c r="A967" i="24"/>
  <c r="H287" i="24"/>
  <c r="H696" i="24"/>
  <c r="L486" i="24"/>
  <c r="B783" i="24"/>
  <c r="G248" i="24"/>
  <c r="E270" i="24"/>
  <c r="K518" i="24"/>
  <c r="C719" i="24"/>
  <c r="K769" i="24"/>
  <c r="K503" i="24"/>
  <c r="J243" i="24"/>
  <c r="I786" i="24"/>
  <c r="G438" i="24"/>
  <c r="H848" i="24"/>
  <c r="B863" i="24"/>
  <c r="H473" i="24"/>
  <c r="C988" i="24"/>
  <c r="C336" i="24"/>
  <c r="K685" i="24"/>
  <c r="L566" i="24"/>
  <c r="I478" i="24"/>
  <c r="B193" i="24"/>
  <c r="B196" i="25" s="1"/>
  <c r="K873" i="24"/>
  <c r="F385" i="24"/>
  <c r="A205" i="24"/>
  <c r="I852" i="24"/>
  <c r="F982" i="24"/>
  <c r="F612" i="24"/>
  <c r="K830" i="24"/>
  <c r="H502" i="24"/>
  <c r="H735" i="24"/>
  <c r="H997" i="24"/>
  <c r="F954" i="24"/>
  <c r="C473" i="24"/>
  <c r="H517" i="24"/>
  <c r="D354" i="24"/>
  <c r="K481" i="24"/>
  <c r="M21" i="24"/>
  <c r="G229" i="24"/>
  <c r="C8" i="24"/>
  <c r="C11" i="25" s="1"/>
  <c r="A113" i="24"/>
  <c r="A116" i="25" s="1"/>
  <c r="C946" i="24"/>
  <c r="M183" i="24"/>
  <c r="A203" i="24"/>
  <c r="E862" i="24"/>
  <c r="A9" i="24"/>
  <c r="A12" i="25" s="1"/>
  <c r="C239" i="24"/>
  <c r="A722" i="24"/>
  <c r="B827" i="24"/>
  <c r="D958" i="24"/>
  <c r="D533" i="24"/>
  <c r="E537" i="24"/>
  <c r="F163" i="24"/>
  <c r="F166" i="25" s="1"/>
  <c r="K296" i="24"/>
  <c r="E667" i="24"/>
  <c r="J536" i="24"/>
  <c r="A289" i="24"/>
  <c r="B500" i="24"/>
  <c r="I10" i="24"/>
  <c r="D801" i="24"/>
  <c r="A598" i="24"/>
  <c r="C761" i="24"/>
  <c r="G715" i="24"/>
  <c r="F281" i="24"/>
  <c r="H290" i="24"/>
  <c r="E265" i="24"/>
  <c r="G220" i="24"/>
  <c r="I101" i="24"/>
  <c r="J104" i="25" s="1"/>
  <c r="J298" i="24"/>
  <c r="E560" i="24"/>
  <c r="J932" i="24"/>
  <c r="L906" i="24"/>
  <c r="L428" i="24"/>
  <c r="A59" i="24"/>
  <c r="A62" i="25" s="1"/>
  <c r="G836" i="24"/>
  <c r="D799" i="24"/>
  <c r="E41" i="24"/>
  <c r="E44" i="25" s="1"/>
  <c r="K733" i="24"/>
  <c r="E751" i="24"/>
  <c r="H206" i="24"/>
  <c r="F836" i="24"/>
  <c r="D608" i="24"/>
  <c r="J439" i="24"/>
  <c r="B752" i="24"/>
  <c r="E130" i="24"/>
  <c r="E133" i="25" s="1"/>
  <c r="J947" i="24"/>
  <c r="B431" i="24"/>
  <c r="D691" i="24"/>
  <c r="C623" i="24"/>
  <c r="G729" i="24"/>
  <c r="M234" i="24"/>
  <c r="F176" i="24"/>
  <c r="F179" i="25" s="1"/>
  <c r="M500" i="24"/>
  <c r="G548" i="24"/>
  <c r="B373" i="24"/>
  <c r="C54" i="24"/>
  <c r="C57" i="25" s="1"/>
  <c r="C152" i="24"/>
  <c r="C155" i="25" s="1"/>
  <c r="E476" i="24"/>
  <c r="F992" i="24"/>
  <c r="E292" i="24"/>
  <c r="K15" i="24"/>
  <c r="A883" i="24"/>
  <c r="D490" i="24"/>
  <c r="K368" i="24"/>
  <c r="L9" i="24"/>
  <c r="B35" i="24"/>
  <c r="B38" i="25" s="1"/>
  <c r="M16" i="24"/>
  <c r="M251" i="24"/>
  <c r="B196" i="24"/>
  <c r="B66" i="24"/>
  <c r="B69" i="25" s="1"/>
  <c r="B517" i="24"/>
  <c r="A235" i="24"/>
  <c r="B202" i="24"/>
  <c r="J555" i="24"/>
  <c r="M158" i="24"/>
  <c r="G962" i="24"/>
  <c r="M904" i="24"/>
  <c r="F491" i="24"/>
  <c r="F323" i="24"/>
  <c r="L82" i="24"/>
  <c r="G344" i="24"/>
  <c r="J280" i="24"/>
  <c r="J525" i="24"/>
  <c r="C342" i="24"/>
  <c r="C470" i="24"/>
  <c r="L759" i="24"/>
  <c r="B211" i="24"/>
  <c r="H987" i="24"/>
  <c r="K891" i="24"/>
  <c r="G303" i="24"/>
  <c r="M326" i="24"/>
  <c r="L53" i="24"/>
  <c r="G122" i="24"/>
  <c r="G125" i="25" s="1"/>
  <c r="K688" i="24"/>
  <c r="F979" i="24"/>
  <c r="M974" i="24"/>
  <c r="L719" i="24"/>
  <c r="L779" i="24"/>
  <c r="F275" i="24"/>
  <c r="B332" i="24"/>
  <c r="A644" i="24"/>
  <c r="J82" i="24"/>
  <c r="K669" i="24"/>
  <c r="E527" i="24"/>
  <c r="M195" i="24"/>
  <c r="C837" i="24"/>
  <c r="J565" i="24"/>
  <c r="A160" i="24"/>
  <c r="A163" i="25" s="1"/>
  <c r="F643" i="24"/>
  <c r="B959" i="24"/>
  <c r="B1000" i="24"/>
  <c r="C283" i="24"/>
  <c r="F172" i="24"/>
  <c r="F175" i="25" s="1"/>
  <c r="K275" i="24"/>
  <c r="B691" i="24"/>
  <c r="C290" i="24"/>
  <c r="H95" i="24"/>
  <c r="H98" i="25" s="1"/>
  <c r="F703" i="24"/>
  <c r="D49" i="24"/>
  <c r="D52" i="25" s="1"/>
  <c r="K248" i="24"/>
  <c r="B259" i="24"/>
  <c r="G552" i="24"/>
  <c r="L990" i="24"/>
  <c r="J641" i="24"/>
  <c r="M626" i="24"/>
  <c r="D639" i="24"/>
  <c r="G744" i="24"/>
  <c r="I862" i="24"/>
  <c r="B970" i="24"/>
  <c r="C854" i="24"/>
  <c r="G734" i="24"/>
  <c r="F779" i="24"/>
  <c r="M982" i="24"/>
  <c r="J328" i="24"/>
  <c r="L696" i="24"/>
  <c r="A346" i="24"/>
  <c r="E336" i="24"/>
  <c r="D928" i="24"/>
  <c r="C692" i="24"/>
  <c r="A956" i="24"/>
  <c r="C603" i="24"/>
  <c r="J223" i="24"/>
  <c r="H643" i="24"/>
  <c r="E875" i="24"/>
  <c r="C856" i="24"/>
  <c r="I812" i="24"/>
  <c r="D634" i="24"/>
  <c r="G663" i="24"/>
  <c r="G665" i="24"/>
  <c r="F762" i="24"/>
  <c r="F659" i="24"/>
  <c r="E331" i="24"/>
  <c r="K460" i="24"/>
  <c r="D666" i="24"/>
  <c r="M103" i="24"/>
  <c r="F495" i="24"/>
  <c r="J823" i="24"/>
  <c r="H729" i="24"/>
  <c r="H192" i="24"/>
  <c r="H195" i="25" s="1"/>
  <c r="M541" i="24"/>
  <c r="L643" i="24"/>
  <c r="L676" i="24"/>
  <c r="F721" i="24"/>
  <c r="C955" i="24"/>
  <c r="E647" i="24"/>
  <c r="F305" i="24"/>
  <c r="J842" i="24"/>
  <c r="H72" i="24"/>
  <c r="H75" i="25" s="1"/>
  <c r="F378" i="24"/>
  <c r="C211" i="24"/>
  <c r="M988" i="24"/>
  <c r="I936" i="24"/>
  <c r="H213" i="24"/>
  <c r="I270" i="24"/>
  <c r="D706" i="24"/>
  <c r="D254" i="24"/>
  <c r="L206" i="24"/>
  <c r="C459" i="24"/>
  <c r="B59" i="24"/>
  <c r="B62" i="25" s="1"/>
  <c r="L241" i="24"/>
  <c r="H347" i="24"/>
  <c r="J890" i="24"/>
  <c r="I951" i="24"/>
  <c r="E824" i="24"/>
  <c r="B495" i="24"/>
  <c r="I908" i="24"/>
  <c r="J877" i="24"/>
  <c r="L517" i="24"/>
  <c r="E983" i="24"/>
  <c r="D523" i="24"/>
  <c r="M908" i="24"/>
  <c r="C850" i="24"/>
  <c r="J210" i="24"/>
  <c r="G695" i="24"/>
  <c r="B775" i="24"/>
  <c r="I49" i="24"/>
  <c r="J52" i="25" s="1"/>
  <c r="I492" i="24"/>
  <c r="D403" i="24"/>
  <c r="H810" i="24"/>
  <c r="J62" i="24"/>
  <c r="A182" i="24"/>
  <c r="A185" i="25" s="1"/>
  <c r="D865" i="24"/>
  <c r="H149" i="24"/>
  <c r="H152" i="25" s="1"/>
  <c r="K146" i="24"/>
  <c r="G825" i="24"/>
  <c r="C802" i="24"/>
  <c r="C620" i="24"/>
  <c r="L182" i="24"/>
  <c r="L351" i="24"/>
  <c r="C41" i="24"/>
  <c r="C44" i="25" s="1"/>
  <c r="J954" i="24"/>
  <c r="B137" i="24"/>
  <c r="B140" i="25" s="1"/>
  <c r="A818" i="24"/>
  <c r="F594" i="24"/>
  <c r="H210" i="24"/>
  <c r="E627" i="24"/>
  <c r="H252" i="24"/>
  <c r="C361" i="24"/>
  <c r="A181" i="24"/>
  <c r="A184" i="25" s="1"/>
  <c r="F434" i="24"/>
  <c r="K681" i="24"/>
  <c r="F287" i="24"/>
  <c r="A108" i="24"/>
  <c r="A111" i="25" s="1"/>
  <c r="G733" i="24"/>
  <c r="M306" i="24"/>
  <c r="C848" i="24"/>
  <c r="I345" i="24"/>
  <c r="J519" i="24"/>
  <c r="M958" i="24"/>
  <c r="B893" i="24"/>
  <c r="A376" i="24"/>
  <c r="D54" i="24"/>
  <c r="D57" i="25" s="1"/>
  <c r="J176" i="24"/>
  <c r="M562" i="24"/>
  <c r="A332" i="24"/>
  <c r="F693" i="24"/>
  <c r="D246" i="24"/>
  <c r="E526" i="24"/>
  <c r="G853" i="24"/>
  <c r="D422" i="24"/>
  <c r="H80" i="24"/>
  <c r="H83" i="25" s="1"/>
  <c r="L466" i="24"/>
  <c r="E575" i="24"/>
  <c r="D998" i="24"/>
  <c r="M946" i="24"/>
  <c r="D365" i="24"/>
  <c r="I887" i="24"/>
  <c r="G551" i="24"/>
  <c r="E49" i="24"/>
  <c r="E52" i="25" s="1"/>
  <c r="M48" i="24"/>
  <c r="E228" i="24"/>
  <c r="K831" i="24"/>
  <c r="B416" i="24"/>
  <c r="B918" i="24"/>
  <c r="G164" i="24"/>
  <c r="G167" i="25" s="1"/>
  <c r="D730" i="24"/>
  <c r="C25" i="24"/>
  <c r="C28" i="25" s="1"/>
  <c r="C362" i="24"/>
  <c r="I71" i="24"/>
  <c r="J74" i="25" s="1"/>
  <c r="F439" i="24"/>
  <c r="M999" i="24"/>
  <c r="M517" i="24"/>
  <c r="C411" i="24"/>
  <c r="I428" i="24"/>
  <c r="H883" i="24"/>
  <c r="A19" i="24"/>
  <c r="A22" i="25" s="1"/>
  <c r="C520" i="24"/>
  <c r="D615" i="24"/>
  <c r="K414" i="24"/>
  <c r="J12" i="24"/>
  <c r="L37" i="24"/>
  <c r="E796" i="24"/>
  <c r="J89" i="24"/>
  <c r="I92" i="25" s="1"/>
  <c r="B283" i="24"/>
  <c r="J496" i="24"/>
  <c r="M231" i="24"/>
  <c r="F400" i="24"/>
  <c r="M96" i="24"/>
  <c r="E361" i="24"/>
  <c r="I316" i="24"/>
  <c r="H799" i="24"/>
  <c r="H776" i="24"/>
  <c r="L644" i="24"/>
  <c r="C495" i="24"/>
  <c r="F100" i="24"/>
  <c r="F103" i="25" s="1"/>
  <c r="C979" i="24"/>
  <c r="F9" i="24"/>
  <c r="F12" i="25" s="1"/>
  <c r="C79" i="24"/>
  <c r="C82" i="25" s="1"/>
  <c r="K142" i="24"/>
  <c r="I182" i="24"/>
  <c r="J185" i="25" s="1"/>
  <c r="F32" i="24"/>
  <c r="F35" i="25" s="1"/>
  <c r="I531" i="24"/>
  <c r="I372" i="24"/>
  <c r="D471" i="24"/>
  <c r="G339" i="24"/>
  <c r="H368" i="24"/>
  <c r="B617" i="24"/>
  <c r="J494" i="24"/>
  <c r="L527" i="24"/>
  <c r="E262" i="24"/>
  <c r="D641" i="24"/>
  <c r="I680" i="24"/>
  <c r="I497" i="24"/>
  <c r="A378" i="24"/>
  <c r="J178" i="24"/>
  <c r="A713" i="24"/>
  <c r="A118" i="24"/>
  <c r="A121" i="25" s="1"/>
  <c r="L178" i="24"/>
  <c r="K679" i="24"/>
  <c r="M178" i="24"/>
  <c r="B979" i="24"/>
  <c r="J972" i="24"/>
  <c r="E959" i="24"/>
  <c r="B926" i="24"/>
  <c r="A464" i="24"/>
  <c r="I736" i="24"/>
  <c r="C610" i="24"/>
  <c r="D353" i="24"/>
  <c r="K684" i="24"/>
  <c r="M601" i="24"/>
  <c r="A706" i="24"/>
  <c r="M542" i="24"/>
  <c r="B709" i="24"/>
  <c r="I126" i="24"/>
  <c r="J129" i="25" s="1"/>
  <c r="M989" i="24"/>
  <c r="C390" i="24"/>
  <c r="C216" i="24"/>
  <c r="L99" i="24"/>
  <c r="D956" i="24"/>
  <c r="I340" i="24"/>
  <c r="L929" i="24"/>
  <c r="L386" i="24"/>
  <c r="M984" i="24"/>
  <c r="H7" i="24"/>
  <c r="H10" i="25" s="1"/>
  <c r="L521" i="24"/>
  <c r="M229" i="24"/>
  <c r="C69" i="24"/>
  <c r="C72" i="25" s="1"/>
  <c r="B995" i="24"/>
  <c r="E869" i="24"/>
  <c r="M787" i="24"/>
  <c r="K664" i="24"/>
  <c r="C151" i="24"/>
  <c r="C154" i="25" s="1"/>
  <c r="L210" i="24"/>
  <c r="J25" i="24"/>
  <c r="C86" i="24"/>
  <c r="C89" i="25" s="1"/>
  <c r="A230" i="24"/>
  <c r="L987" i="24"/>
  <c r="J831" i="24"/>
  <c r="M674" i="24"/>
  <c r="J463" i="24"/>
  <c r="L448" i="24"/>
  <c r="D429" i="24"/>
  <c r="J214" i="24"/>
  <c r="G215" i="24"/>
  <c r="E585" i="24"/>
  <c r="B598" i="24"/>
  <c r="I448" i="24"/>
  <c r="I761" i="24"/>
  <c r="K247" i="24"/>
  <c r="B324" i="24"/>
  <c r="G258" i="24"/>
  <c r="I322" i="24"/>
  <c r="E921" i="24"/>
  <c r="D649" i="24"/>
  <c r="E295" i="24"/>
  <c r="K593" i="24"/>
  <c r="E252" i="24"/>
  <c r="C731" i="24"/>
  <c r="H391" i="24"/>
  <c r="M339" i="24"/>
  <c r="D51" i="24"/>
  <c r="D54" i="25" s="1"/>
  <c r="H240" i="24"/>
  <c r="M580" i="24"/>
  <c r="E240" i="24"/>
  <c r="D482" i="24"/>
  <c r="H577" i="24"/>
  <c r="G138" i="24"/>
  <c r="G141" i="25" s="1"/>
  <c r="G350" i="24"/>
  <c r="A76" i="24"/>
  <c r="A79" i="25" s="1"/>
  <c r="I420" i="24"/>
  <c r="B364" i="24"/>
  <c r="B397" i="24"/>
  <c r="E559" i="24"/>
  <c r="I934" i="24"/>
  <c r="M201" i="24"/>
  <c r="M505" i="24"/>
  <c r="K581" i="24"/>
  <c r="F977" i="24"/>
  <c r="L799" i="24"/>
  <c r="J930" i="24"/>
  <c r="I840" i="24"/>
  <c r="E501" i="24"/>
  <c r="D338" i="24"/>
  <c r="L326" i="24"/>
  <c r="H191" i="24"/>
  <c r="H194" i="25" s="1"/>
  <c r="E285" i="24"/>
  <c r="C478" i="24"/>
  <c r="A525" i="24"/>
  <c r="E120" i="24"/>
  <c r="E123" i="25" s="1"/>
  <c r="J353" i="24"/>
  <c r="H226" i="24"/>
  <c r="G5" i="24"/>
  <c r="G8" i="25" s="1"/>
  <c r="I390" i="24"/>
  <c r="F361" i="24"/>
  <c r="I331" i="24"/>
  <c r="I628" i="24"/>
  <c r="K577" i="24"/>
  <c r="M767" i="24"/>
  <c r="M182" i="24"/>
  <c r="I770" i="24"/>
  <c r="C428" i="24"/>
  <c r="G606" i="24"/>
  <c r="G747" i="24"/>
  <c r="K974" i="24"/>
  <c r="K95" i="24"/>
  <c r="H746" i="24"/>
  <c r="E86" i="24"/>
  <c r="E89" i="25" s="1"/>
  <c r="G173" i="24"/>
  <c r="G176" i="25" s="1"/>
  <c r="C437" i="24"/>
  <c r="E469" i="24"/>
  <c r="I769" i="24"/>
  <c r="J614" i="24"/>
  <c r="B745" i="24"/>
  <c r="G661" i="24"/>
  <c r="M967" i="24"/>
  <c r="B707" i="24"/>
  <c r="K267" i="24"/>
  <c r="M695" i="24"/>
  <c r="G785" i="24"/>
  <c r="D226" i="24"/>
  <c r="F890" i="24"/>
  <c r="F365" i="24"/>
  <c r="E508" i="24"/>
  <c r="B475" i="24"/>
  <c r="A88" i="24"/>
  <c r="A91" i="25" s="1"/>
  <c r="H117" i="24"/>
  <c r="H120" i="25" s="1"/>
  <c r="L597" i="24"/>
  <c r="C325" i="24"/>
  <c r="A807" i="24"/>
  <c r="E448" i="24"/>
  <c r="L124" i="24"/>
  <c r="E152" i="24"/>
  <c r="E155" i="25" s="1"/>
  <c r="K689" i="24"/>
  <c r="C614" i="24"/>
  <c r="I133" i="24"/>
  <c r="J136" i="25" s="1"/>
  <c r="H860" i="24"/>
  <c r="G973" i="24"/>
  <c r="B74" i="24"/>
  <c r="B77" i="25" s="1"/>
  <c r="F997" i="24"/>
  <c r="L708" i="24"/>
  <c r="F764" i="24"/>
  <c r="D394" i="24"/>
  <c r="A365" i="24"/>
  <c r="F576" i="24"/>
  <c r="L149" i="24"/>
  <c r="E706" i="24"/>
  <c r="K938" i="24"/>
  <c r="E969" i="24"/>
  <c r="I504" i="24"/>
  <c r="L77" i="24"/>
  <c r="J302" i="24"/>
  <c r="H518" i="24"/>
  <c r="D165" i="24"/>
  <c r="D168" i="25" s="1"/>
  <c r="L950" i="24"/>
  <c r="H320" i="24"/>
  <c r="M224" i="24"/>
  <c r="J285" i="24"/>
  <c r="J284" i="24"/>
  <c r="K744" i="24"/>
  <c r="H348" i="24"/>
  <c r="L955" i="24"/>
  <c r="L806" i="24"/>
  <c r="C105" i="24"/>
  <c r="C108" i="25" s="1"/>
  <c r="J201" i="24"/>
  <c r="C257" i="24"/>
  <c r="B880" i="24"/>
  <c r="A500" i="24"/>
  <c r="H845" i="24"/>
  <c r="I123" i="24"/>
  <c r="J126" i="25" s="1"/>
  <c r="H798" i="24"/>
  <c r="D876" i="24"/>
  <c r="C951" i="24"/>
  <c r="G133" i="24"/>
  <c r="G136" i="25" s="1"/>
  <c r="H537" i="24"/>
  <c r="H898" i="24"/>
  <c r="L427" i="24"/>
  <c r="L152" i="24"/>
  <c r="G208" i="24"/>
  <c r="M273" i="24"/>
  <c r="M829" i="24"/>
  <c r="D837" i="24"/>
  <c r="K544" i="24"/>
  <c r="E721" i="24"/>
  <c r="C288" i="24"/>
  <c r="M238" i="24"/>
  <c r="M382" i="24"/>
  <c r="K636" i="24"/>
  <c r="H180" i="24"/>
  <c r="H183" i="25" s="1"/>
  <c r="L989" i="24"/>
  <c r="B811" i="24"/>
  <c r="C926" i="24"/>
  <c r="A987" i="24"/>
  <c r="H437" i="24"/>
  <c r="J251" i="24"/>
  <c r="F914" i="24"/>
  <c r="K93" i="24"/>
  <c r="J619" i="24"/>
  <c r="D53" i="24"/>
  <c r="D56" i="25" s="1"/>
  <c r="J568" i="24"/>
  <c r="A750" i="24"/>
  <c r="K329" i="24"/>
  <c r="J415" i="24"/>
  <c r="G724" i="24"/>
  <c r="J71" i="24"/>
  <c r="I74" i="25" s="1"/>
  <c r="K687" i="24"/>
  <c r="K333" i="24"/>
  <c r="D30" i="24"/>
  <c r="D33" i="25" s="1"/>
  <c r="D637" i="24"/>
  <c r="D293" i="24"/>
  <c r="B472" i="24"/>
  <c r="I451" i="24"/>
  <c r="M377" i="24"/>
  <c r="K572" i="24"/>
  <c r="M398" i="24"/>
  <c r="C745" i="24"/>
  <c r="B150" i="24"/>
  <c r="B153" i="25" s="1"/>
  <c r="E267" i="24"/>
  <c r="D276" i="24"/>
  <c r="D878" i="24"/>
  <c r="J104" i="24"/>
  <c r="I107" i="25" s="1"/>
  <c r="K977" i="24"/>
  <c r="J537" i="24"/>
  <c r="F105" i="24"/>
  <c r="F108" i="25" s="1"/>
  <c r="G644" i="24"/>
  <c r="D134" i="24"/>
  <c r="D137" i="25" s="1"/>
  <c r="D307" i="24"/>
  <c r="E736" i="24"/>
  <c r="A688" i="24"/>
  <c r="D662" i="24"/>
  <c r="M135" i="24"/>
  <c r="E486" i="24"/>
  <c r="D431" i="24"/>
  <c r="M793" i="24"/>
  <c r="B155" i="24"/>
  <c r="B158" i="25" s="1"/>
  <c r="E933" i="24"/>
  <c r="G669" i="24"/>
  <c r="B621" i="24"/>
  <c r="H392" i="24"/>
  <c r="A317" i="24"/>
  <c r="M57" i="24"/>
  <c r="L746" i="24"/>
  <c r="A604" i="24"/>
  <c r="B679" i="24"/>
  <c r="D110" i="24"/>
  <c r="D113" i="25" s="1"/>
  <c r="E798" i="24"/>
  <c r="D582" i="24"/>
  <c r="E224" i="24"/>
  <c r="A228" i="24"/>
  <c r="G416" i="24"/>
  <c r="M192" i="24"/>
  <c r="M932" i="24"/>
  <c r="H976" i="24"/>
  <c r="C383" i="24"/>
  <c r="C801" i="24"/>
  <c r="G334" i="24"/>
  <c r="H545" i="24"/>
  <c r="E238" i="24"/>
  <c r="H639" i="24"/>
  <c r="M996" i="24"/>
  <c r="B45" i="24"/>
  <c r="B48" i="25" s="1"/>
  <c r="L474" i="24"/>
  <c r="B279" i="24"/>
  <c r="H185" i="24"/>
  <c r="H188" i="25" s="1"/>
  <c r="B309" i="24"/>
  <c r="H820" i="24"/>
  <c r="C523" i="24"/>
  <c r="E998" i="24"/>
  <c r="B139" i="24"/>
  <c r="B142" i="25" s="1"/>
  <c r="K975" i="24"/>
  <c r="C714" i="24"/>
  <c r="H789" i="24"/>
  <c r="K433" i="24"/>
  <c r="K535" i="24"/>
  <c r="E441" i="24"/>
  <c r="L339" i="24"/>
  <c r="G292" i="24"/>
  <c r="J931" i="24"/>
  <c r="C781" i="24"/>
  <c r="F685" i="24"/>
  <c r="A375" i="24"/>
  <c r="I392" i="24"/>
  <c r="J278" i="24"/>
  <c r="L946" i="24"/>
  <c r="F754" i="24"/>
  <c r="I647" i="24"/>
  <c r="K851" i="24"/>
  <c r="K703" i="24"/>
  <c r="E198" i="24"/>
  <c r="I311" i="24"/>
  <c r="J23" i="24"/>
  <c r="I522" i="24"/>
  <c r="M864" i="24"/>
  <c r="D380" i="24"/>
  <c r="A988" i="24"/>
  <c r="E281" i="24"/>
  <c r="B157" i="24"/>
  <c r="B160" i="25" s="1"/>
  <c r="L447" i="24"/>
  <c r="C833" i="24"/>
  <c r="K334" i="24"/>
  <c r="H14" i="24"/>
  <c r="H17" i="25" s="1"/>
  <c r="G767" i="24"/>
  <c r="M808" i="24"/>
  <c r="H474" i="24"/>
  <c r="E423" i="24"/>
  <c r="J881" i="24"/>
  <c r="J973" i="24"/>
  <c r="A281" i="24"/>
  <c r="H442" i="24"/>
  <c r="D768" i="24"/>
  <c r="A226" i="24"/>
  <c r="M164" i="24"/>
  <c r="F75" i="24"/>
  <c r="F78" i="25" s="1"/>
  <c r="D492" i="24"/>
  <c r="E806" i="24"/>
  <c r="A633" i="24"/>
  <c r="E12" i="24"/>
  <c r="E15" i="25" s="1"/>
  <c r="H646" i="24"/>
  <c r="J766" i="24"/>
  <c r="F676" i="24"/>
  <c r="J722" i="24"/>
  <c r="M617" i="24"/>
  <c r="H953" i="24"/>
  <c r="D606" i="24"/>
  <c r="C330" i="24"/>
  <c r="D223" i="24"/>
  <c r="J669" i="24"/>
  <c r="B666" i="24"/>
  <c r="M439" i="24"/>
  <c r="L828" i="24"/>
  <c r="M611" i="24"/>
  <c r="F36" i="24"/>
  <c r="F39" i="25" s="1"/>
  <c r="E678" i="24"/>
  <c r="H249" i="24"/>
  <c r="K531" i="24"/>
  <c r="F944" i="24"/>
  <c r="B366" i="24"/>
  <c r="H699" i="24"/>
  <c r="M31" i="24"/>
  <c r="H680" i="24"/>
  <c r="K650" i="24"/>
  <c r="M790" i="24"/>
  <c r="I744" i="24"/>
  <c r="A745" i="24"/>
  <c r="E382" i="24"/>
  <c r="D193" i="24"/>
  <c r="D196" i="25" s="1"/>
  <c r="C305" i="24"/>
  <c r="K101" i="24"/>
  <c r="D404" i="24"/>
  <c r="F362" i="24"/>
  <c r="D541" i="24"/>
  <c r="A138" i="24"/>
  <c r="A141" i="25" s="1"/>
  <c r="A776" i="24"/>
  <c r="B981" i="24"/>
  <c r="H227" i="24"/>
  <c r="D476" i="24"/>
  <c r="C23" i="24"/>
  <c r="C26" i="25" s="1"/>
  <c r="D339" i="24"/>
  <c r="D982" i="24"/>
  <c r="E427" i="24"/>
  <c r="H120" i="24"/>
  <c r="H123" i="25" s="1"/>
  <c r="I264" i="24"/>
  <c r="J736" i="24"/>
  <c r="F910" i="24"/>
  <c r="D264" i="24"/>
  <c r="L138" i="24"/>
  <c r="E107" i="24"/>
  <c r="E110" i="25" s="1"/>
  <c r="E354" i="24"/>
  <c r="E19" i="24"/>
  <c r="E22" i="25" s="1"/>
  <c r="E494" i="24"/>
  <c r="J44" i="24"/>
  <c r="A73" i="24"/>
  <c r="A76" i="25" s="1"/>
  <c r="C303" i="24"/>
  <c r="G420" i="24"/>
  <c r="F989" i="24"/>
  <c r="E475" i="24"/>
  <c r="H651" i="24"/>
  <c r="J989" i="24"/>
  <c r="E502" i="24"/>
  <c r="H965" i="24"/>
  <c r="J192" i="24"/>
  <c r="G433" i="24"/>
  <c r="E739" i="24"/>
  <c r="I777" i="24"/>
  <c r="F308" i="24"/>
  <c r="A769" i="24"/>
  <c r="H521" i="24"/>
  <c r="G901" i="24"/>
  <c r="G609" i="24"/>
  <c r="C435" i="24"/>
  <c r="K60" i="24"/>
  <c r="H324" i="24"/>
  <c r="G499" i="24"/>
  <c r="C150" i="24"/>
  <c r="C153" i="25" s="1"/>
  <c r="E84" i="24"/>
  <c r="E87" i="25" s="1"/>
  <c r="F133" i="24"/>
  <c r="F136" i="25" s="1"/>
  <c r="F530" i="24"/>
  <c r="D823" i="24"/>
  <c r="G397" i="24"/>
  <c r="I624" i="24"/>
  <c r="K959" i="24"/>
  <c r="C521" i="24"/>
  <c r="K690" i="24"/>
  <c r="J208" i="24"/>
  <c r="B942" i="24"/>
  <c r="L228" i="24"/>
  <c r="A415" i="24"/>
  <c r="E557" i="24"/>
  <c r="L777" i="24"/>
  <c r="H604" i="24"/>
  <c r="E394" i="24"/>
  <c r="K83" i="24"/>
  <c r="E503" i="24"/>
  <c r="D366" i="24"/>
  <c r="E335" i="24"/>
  <c r="D129" i="24"/>
  <c r="D132" i="25" s="1"/>
  <c r="I830" i="24"/>
  <c r="B835" i="24"/>
  <c r="H576" i="24"/>
  <c r="I715" i="24"/>
  <c r="B616" i="24"/>
  <c r="G446" i="24"/>
  <c r="K218" i="24"/>
  <c r="J738" i="24"/>
  <c r="E435" i="24"/>
  <c r="F870" i="24"/>
  <c r="M138" i="24"/>
  <c r="B267" i="24"/>
  <c r="B599" i="24"/>
  <c r="K527" i="24"/>
  <c r="M422" i="24"/>
  <c r="H624" i="24"/>
  <c r="G904" i="24"/>
  <c r="L8" i="24"/>
  <c r="F839" i="24"/>
  <c r="L458" i="24"/>
  <c r="L7" i="24"/>
  <c r="G160" i="24"/>
  <c r="G163" i="25" s="1"/>
  <c r="A712" i="24"/>
  <c r="C580" i="24"/>
  <c r="D655" i="24"/>
  <c r="F801" i="24"/>
  <c r="D842" i="24"/>
  <c r="M174" i="24"/>
  <c r="M652" i="24"/>
  <c r="K479" i="24"/>
  <c r="L927" i="24"/>
  <c r="J573" i="24"/>
  <c r="H825" i="24"/>
  <c r="J151" i="24"/>
  <c r="H303" i="24"/>
  <c r="D711" i="24"/>
  <c r="E243" i="24"/>
  <c r="E604" i="24"/>
  <c r="K78" i="24"/>
  <c r="M492" i="24"/>
  <c r="D901" i="24"/>
  <c r="E384" i="24"/>
  <c r="D925" i="24"/>
  <c r="C415" i="24"/>
  <c r="J9" i="24"/>
  <c r="H179" i="24"/>
  <c r="H182" i="25" s="1"/>
  <c r="F407" i="24"/>
  <c r="I431" i="24"/>
  <c r="A709" i="24"/>
  <c r="H489" i="24"/>
  <c r="C56" i="24"/>
  <c r="C59" i="25" s="1"/>
  <c r="H885" i="24"/>
  <c r="M783" i="24"/>
  <c r="C665" i="24"/>
  <c r="D570" i="24"/>
  <c r="M136" i="24"/>
  <c r="K50" i="24"/>
  <c r="K900" i="24"/>
  <c r="C279" i="24"/>
  <c r="E623" i="24"/>
  <c r="G788" i="24"/>
  <c r="I105" i="24"/>
  <c r="J108" i="25" s="1"/>
  <c r="G252" i="24"/>
  <c r="L441" i="24"/>
  <c r="A532" i="24"/>
  <c r="J969" i="24"/>
  <c r="L821" i="24"/>
  <c r="E489" i="24"/>
  <c r="I355" i="24"/>
  <c r="M731" i="24"/>
  <c r="B586" i="24"/>
  <c r="B57" i="24"/>
  <c r="B60" i="25" s="1"/>
  <c r="F446" i="24"/>
  <c r="J117" i="24"/>
  <c r="I120" i="25" s="1"/>
  <c r="A965" i="24"/>
  <c r="C258" i="24"/>
  <c r="B123" i="24"/>
  <c r="B126" i="25" s="1"/>
  <c r="C73" i="24"/>
  <c r="C76" i="25" s="1"/>
  <c r="F419" i="24"/>
  <c r="G905" i="24"/>
  <c r="G911" i="24"/>
  <c r="K550" i="24"/>
  <c r="E838" i="24"/>
  <c r="J578" i="24"/>
  <c r="C115" i="24"/>
  <c r="C118" i="25" s="1"/>
  <c r="A496" i="24"/>
  <c r="J420" i="24"/>
  <c r="K620" i="24"/>
  <c r="I799" i="24"/>
  <c r="E640" i="24"/>
  <c r="C48" i="24"/>
  <c r="C51" i="25" s="1"/>
  <c r="G92" i="24"/>
  <c r="G95" i="25" s="1"/>
  <c r="E195" i="24"/>
  <c r="E198" i="25" s="1"/>
  <c r="M410" i="24"/>
  <c r="F543" i="24"/>
  <c r="A388" i="24"/>
  <c r="I872" i="24"/>
  <c r="F17" i="24"/>
  <c r="F20" i="25" s="1"/>
  <c r="J213" i="24"/>
  <c r="A920" i="24"/>
  <c r="L79" i="24"/>
  <c r="J522" i="24"/>
  <c r="C498" i="24"/>
  <c r="D297" i="24"/>
  <c r="K645" i="24"/>
  <c r="A626" i="24"/>
  <c r="A839" i="24"/>
  <c r="B20" i="24"/>
  <c r="B23" i="25" s="1"/>
  <c r="K501" i="24"/>
  <c r="C24" i="24"/>
  <c r="C27" i="25" s="1"/>
  <c r="B879" i="24"/>
  <c r="L873" i="24"/>
  <c r="F917" i="24"/>
  <c r="D897" i="24"/>
  <c r="K271" i="24"/>
  <c r="G7" i="24"/>
  <c r="G10" i="25" s="1"/>
  <c r="G572" i="24"/>
  <c r="L250" i="24"/>
  <c r="D921" i="24"/>
  <c r="M590" i="24"/>
  <c r="D58" i="24"/>
  <c r="D61" i="25" s="1"/>
  <c r="C534" i="24"/>
  <c r="F137" i="24"/>
  <c r="F140" i="25" s="1"/>
  <c r="J893" i="24"/>
  <c r="E775" i="24"/>
  <c r="D486" i="24"/>
  <c r="D237" i="24"/>
  <c r="I487" i="24"/>
  <c r="H722" i="24"/>
  <c r="G831" i="24"/>
  <c r="B414" i="24"/>
  <c r="J971" i="24"/>
  <c r="H30" i="24"/>
  <c r="H33" i="25" s="1"/>
  <c r="L305" i="24"/>
  <c r="L685" i="24"/>
  <c r="L653" i="24"/>
  <c r="D162" i="24"/>
  <c r="D165" i="25" s="1"/>
  <c r="J360" i="24"/>
  <c r="D383" i="24"/>
  <c r="J24" i="24"/>
  <c r="L991" i="24"/>
  <c r="J824" i="24"/>
  <c r="F238" i="24"/>
  <c r="J529" i="24"/>
  <c r="H812" i="24"/>
  <c r="M773" i="24"/>
  <c r="I791" i="24"/>
  <c r="H888" i="24"/>
  <c r="A213" i="24"/>
  <c r="B473" i="24"/>
  <c r="J714" i="24"/>
  <c r="H288" i="24"/>
  <c r="J679" i="24"/>
  <c r="G72" i="24"/>
  <c r="G75" i="25" s="1"/>
  <c r="H961" i="24"/>
  <c r="M604" i="24"/>
  <c r="J653" i="24"/>
  <c r="I9" i="24"/>
  <c r="B723" i="24"/>
  <c r="E329" i="24"/>
  <c r="G803" i="24"/>
  <c r="L956" i="24"/>
  <c r="M454" i="24"/>
  <c r="C255" i="24"/>
  <c r="M698" i="24"/>
  <c r="B692" i="24"/>
  <c r="G583" i="24"/>
  <c r="C321" i="24"/>
  <c r="I617" i="24"/>
  <c r="B480" i="24"/>
  <c r="D189" i="24"/>
  <c r="D192" i="25" s="1"/>
  <c r="A204" i="24"/>
  <c r="H876" i="24"/>
  <c r="A336" i="24"/>
  <c r="J524" i="24"/>
  <c r="E794" i="24"/>
  <c r="M262" i="24"/>
  <c r="K936" i="24"/>
  <c r="E498" i="24"/>
  <c r="F824" i="24"/>
  <c r="C106" i="24"/>
  <c r="C109" i="25" s="1"/>
  <c r="H889" i="24"/>
  <c r="H251" i="24"/>
  <c r="K157" i="24"/>
  <c r="I97" i="24"/>
  <c r="J100" i="25" s="1"/>
  <c r="I443" i="24"/>
  <c r="L234" i="24"/>
  <c r="I505" i="24"/>
  <c r="H727" i="24"/>
  <c r="M129" i="24"/>
  <c r="M690" i="24"/>
  <c r="L844" i="24"/>
  <c r="M651" i="24"/>
  <c r="H444" i="24"/>
  <c r="D555" i="24"/>
  <c r="A179" i="24"/>
  <c r="A182" i="25" s="1"/>
  <c r="A522" i="24"/>
  <c r="K608" i="24"/>
  <c r="C188" i="24"/>
  <c r="C191" i="25" s="1"/>
  <c r="A929" i="24"/>
  <c r="M123" i="24"/>
  <c r="K449" i="24"/>
  <c r="L374" i="24"/>
  <c r="E85" i="24"/>
  <c r="E88" i="25" s="1"/>
  <c r="F280" i="24"/>
  <c r="A371" i="24"/>
  <c r="L886" i="24"/>
  <c r="A50" i="24"/>
  <c r="A53" i="25" s="1"/>
  <c r="C983" i="24"/>
  <c r="F863" i="24"/>
  <c r="B287" i="24"/>
  <c r="J747" i="24"/>
  <c r="A559" i="24"/>
  <c r="A526" i="24"/>
  <c r="J760" i="24"/>
  <c r="C398" i="24"/>
  <c r="G802" i="24"/>
  <c r="C949" i="24"/>
  <c r="K113" i="24"/>
  <c r="M336" i="24"/>
  <c r="B778" i="24"/>
  <c r="A24" i="24"/>
  <c r="A27" i="25" s="1"/>
  <c r="J681" i="24"/>
  <c r="H791" i="24"/>
  <c r="D708" i="24"/>
  <c r="I804" i="24"/>
  <c r="E755" i="24"/>
  <c r="E778" i="24"/>
  <c r="L3" i="24"/>
  <c r="B483" i="24"/>
  <c r="B89" i="24"/>
  <c r="B92" i="25" s="1"/>
  <c r="G735" i="24"/>
  <c r="E390" i="24"/>
  <c r="B735" i="24"/>
  <c r="E602" i="24"/>
  <c r="I928" i="24"/>
  <c r="G852" i="24"/>
  <c r="H236" i="24"/>
  <c r="G683" i="24"/>
  <c r="I201" i="24"/>
  <c r="I469" i="24"/>
  <c r="K398" i="24"/>
  <c r="E96" i="24"/>
  <c r="E99" i="25" s="1"/>
  <c r="M405" i="24"/>
  <c r="A576" i="24"/>
  <c r="J688" i="24"/>
  <c r="K915" i="24"/>
  <c r="G832" i="24"/>
  <c r="L452" i="24"/>
  <c r="D738" i="24"/>
  <c r="D258" i="24"/>
  <c r="H717" i="24"/>
  <c r="D360" i="24"/>
  <c r="A264" i="24"/>
  <c r="B947" i="24"/>
  <c r="E652" i="24"/>
  <c r="H811" i="24"/>
  <c r="E455" i="24"/>
  <c r="C950" i="24"/>
  <c r="L453" i="24"/>
  <c r="A931" i="24"/>
  <c r="M461" i="24"/>
  <c r="C89" i="24"/>
  <c r="C92" i="25" s="1"/>
  <c r="B415" i="24"/>
  <c r="I878" i="24"/>
  <c r="J200" i="24"/>
  <c r="C134" i="24"/>
  <c r="C137" i="25" s="1"/>
  <c r="G250" i="24"/>
  <c r="D287" i="24"/>
  <c r="E776" i="24"/>
  <c r="B589" i="24"/>
  <c r="I282" i="24"/>
  <c r="M995" i="24"/>
  <c r="L531" i="24"/>
  <c r="H367" i="24"/>
  <c r="K904" i="24"/>
  <c r="K794" i="24"/>
  <c r="A600" i="24"/>
  <c r="A112" i="24"/>
  <c r="A115" i="25" s="1"/>
  <c r="D216" i="24"/>
  <c r="E191" i="24"/>
  <c r="E194" i="25" s="1"/>
  <c r="E926" i="24"/>
  <c r="B152" i="24"/>
  <c r="B155" i="25" s="1"/>
  <c r="F545" i="24"/>
  <c r="F611" i="24"/>
  <c r="M805" i="24"/>
  <c r="M269" i="24"/>
  <c r="I686" i="24"/>
  <c r="H656" i="24"/>
  <c r="E826" i="24"/>
  <c r="D92" i="24"/>
  <c r="D95" i="25" s="1"/>
  <c r="E242" i="24"/>
  <c r="K530" i="24"/>
  <c r="D771" i="24"/>
  <c r="I38" i="24"/>
  <c r="J41" i="25" s="1"/>
  <c r="I376" i="24"/>
  <c r="L171" i="24"/>
  <c r="L833" i="24"/>
  <c r="H645" i="24"/>
  <c r="I352" i="24"/>
  <c r="A211" i="24"/>
  <c r="L554" i="24"/>
  <c r="K670" i="24"/>
  <c r="C482" i="24"/>
  <c r="D154" i="24"/>
  <c r="D157" i="25" s="1"/>
  <c r="K36" i="24"/>
  <c r="D740" i="24"/>
  <c r="K55" i="24"/>
  <c r="J259" i="24"/>
  <c r="J633" i="24"/>
  <c r="C353" i="24"/>
  <c r="J558" i="24"/>
  <c r="H214" i="24"/>
  <c r="L349" i="24"/>
  <c r="F833" i="24"/>
  <c r="H146" i="24"/>
  <c r="H149" i="25" s="1"/>
  <c r="C515" i="24"/>
  <c r="F184" i="24"/>
  <c r="F187" i="25" s="1"/>
  <c r="F312" i="24"/>
  <c r="F521" i="24"/>
  <c r="I183" i="24"/>
  <c r="J186" i="25" s="1"/>
  <c r="B33" i="24"/>
  <c r="B36" i="25" s="1"/>
  <c r="G766" i="24"/>
  <c r="A252" i="24"/>
  <c r="L141" i="24"/>
  <c r="M720" i="24"/>
  <c r="I645" i="24"/>
  <c r="M177" i="24"/>
  <c r="C909" i="24"/>
  <c r="G319" i="24"/>
  <c r="G261" i="24"/>
  <c r="L638" i="24"/>
  <c r="D724" i="24"/>
  <c r="E698" i="24"/>
  <c r="C275" i="24"/>
  <c r="A157" i="24"/>
  <c r="A160" i="25" s="1"/>
  <c r="H777" i="24"/>
  <c r="C97" i="24"/>
  <c r="C100" i="25" s="1"/>
  <c r="L762" i="24"/>
  <c r="K184" i="24"/>
  <c r="B250" i="24"/>
  <c r="B678" i="24"/>
  <c r="B943" i="24"/>
  <c r="G267" i="24"/>
  <c r="M4" i="24"/>
  <c r="L948" i="24"/>
  <c r="K43" i="24"/>
  <c r="L698" i="24"/>
  <c r="C984" i="24"/>
  <c r="B845" i="24"/>
  <c r="K469" i="24"/>
  <c r="E505" i="24"/>
  <c r="F432" i="24"/>
  <c r="I584" i="24"/>
  <c r="B552" i="24"/>
  <c r="B720" i="24"/>
  <c r="A814" i="24"/>
  <c r="G595" i="24"/>
  <c r="B813" i="24"/>
  <c r="A534" i="24"/>
  <c r="L662" i="24"/>
  <c r="G279" i="24"/>
  <c r="B533" i="24"/>
  <c r="J368" i="24"/>
  <c r="B974" i="24"/>
  <c r="G968" i="24"/>
  <c r="C102" i="24"/>
  <c r="C105" i="25" s="1"/>
  <c r="G642" i="24"/>
  <c r="A417" i="24"/>
  <c r="M315" i="24"/>
  <c r="J955" i="24"/>
  <c r="C166" i="24"/>
  <c r="C169" i="25" s="1"/>
  <c r="K240" i="24"/>
  <c r="M364" i="24"/>
  <c r="M106" i="24"/>
  <c r="M588" i="24"/>
  <c r="I43" i="24"/>
  <c r="J46" i="25" s="1"/>
  <c r="E763" i="24"/>
  <c r="G570" i="24"/>
  <c r="C808" i="24"/>
  <c r="I94" i="24"/>
  <c r="J97" i="25" s="1"/>
  <c r="E420" i="24"/>
  <c r="I922" i="24"/>
  <c r="J186" i="24"/>
  <c r="I189" i="25" s="1"/>
  <c r="F236" i="24"/>
  <c r="L812" i="24"/>
  <c r="C394" i="24"/>
  <c r="G478" i="24"/>
  <c r="J762" i="24"/>
  <c r="K741" i="24"/>
  <c r="M240" i="24"/>
  <c r="H499" i="24"/>
  <c r="F885" i="24"/>
  <c r="L659" i="24"/>
  <c r="C896" i="24"/>
  <c r="I655" i="24"/>
  <c r="M43" i="24"/>
  <c r="J906" i="24"/>
  <c r="D560" i="24"/>
  <c r="J395" i="24"/>
  <c r="I794" i="24"/>
  <c r="J795" i="24"/>
  <c r="G741" i="24"/>
  <c r="M373" i="24"/>
  <c r="K201" i="24"/>
  <c r="A628" i="24"/>
  <c r="K602" i="24"/>
  <c r="B810" i="24"/>
  <c r="D21" i="24"/>
  <c r="D24" i="25" s="1"/>
  <c r="L290" i="24"/>
  <c r="G801" i="24"/>
  <c r="B609" i="24"/>
  <c r="F609" i="24"/>
  <c r="G177" i="24"/>
  <c r="G180" i="25" s="1"/>
  <c r="M964" i="24"/>
  <c r="D111" i="24"/>
  <c r="D114" i="25" s="1"/>
  <c r="F837" i="24"/>
  <c r="C901" i="24"/>
  <c r="I58" i="24"/>
  <c r="J61" i="25" s="1"/>
  <c r="A491" i="24"/>
  <c r="E171" i="24"/>
  <c r="E174" i="25" s="1"/>
  <c r="A407" i="24"/>
  <c r="F415" i="24"/>
  <c r="B69" i="24"/>
  <c r="B72" i="25" s="1"/>
  <c r="H882" i="24"/>
  <c r="B758" i="24"/>
  <c r="J749" i="24"/>
  <c r="I891" i="24"/>
  <c r="B578" i="24"/>
  <c r="H529" i="24"/>
  <c r="E348" i="24"/>
  <c r="H598" i="24"/>
  <c r="E982" i="24"/>
  <c r="K57" i="24"/>
  <c r="G812" i="24"/>
  <c r="L621" i="24"/>
  <c r="B274" i="24"/>
  <c r="I879" i="24"/>
  <c r="E78" i="24"/>
  <c r="E81" i="25" s="1"/>
  <c r="E728" i="24"/>
  <c r="A718" i="24"/>
  <c r="K175" i="24"/>
  <c r="H793" i="24"/>
  <c r="E52" i="24"/>
  <c r="E55" i="25" s="1"/>
  <c r="C247" i="24"/>
  <c r="E639" i="24"/>
  <c r="D534" i="24"/>
  <c r="F542" i="24"/>
  <c r="K850" i="24"/>
  <c r="J687" i="24"/>
  <c r="C319" i="24"/>
  <c r="E650" i="24"/>
  <c r="M566" i="24"/>
  <c r="C198" i="24"/>
  <c r="H413" i="24"/>
  <c r="I964" i="24"/>
  <c r="G367" i="24"/>
  <c r="H477" i="24"/>
  <c r="H805" i="24"/>
  <c r="L473" i="24"/>
  <c r="F577" i="24"/>
  <c r="K746" i="24"/>
  <c r="F924" i="24"/>
  <c r="B916" i="24"/>
  <c r="H386" i="24"/>
  <c r="K319" i="24"/>
  <c r="C754" i="24"/>
  <c r="G263" i="24"/>
  <c r="B88" i="24"/>
  <c r="B91" i="25" s="1"/>
  <c r="K62" i="24"/>
  <c r="J974" i="24"/>
  <c r="H278" i="24"/>
  <c r="C242" i="24"/>
  <c r="M917" i="24"/>
  <c r="D881" i="24"/>
  <c r="H548" i="24"/>
  <c r="E293" i="24"/>
  <c r="H590" i="24"/>
  <c r="H85" i="24"/>
  <c r="H88" i="25" s="1"/>
  <c r="I64" i="24"/>
  <c r="J67" i="25" s="1"/>
  <c r="B381" i="24"/>
  <c r="M111" i="24"/>
  <c r="G322" i="24"/>
  <c r="L845" i="24"/>
  <c r="M744" i="24"/>
  <c r="D905" i="24"/>
  <c r="L123" i="24"/>
  <c r="C920" i="24"/>
  <c r="I260" i="24"/>
  <c r="D95" i="24"/>
  <c r="D98" i="25" s="1"/>
  <c r="A937" i="24"/>
  <c r="A280" i="24"/>
  <c r="F438" i="24"/>
  <c r="D460" i="24"/>
  <c r="I788" i="24"/>
  <c r="G398" i="24"/>
  <c r="D739" i="24"/>
  <c r="L17" i="24"/>
  <c r="C273" i="24"/>
  <c r="G435" i="24"/>
  <c r="M214" i="24"/>
  <c r="I958" i="24"/>
  <c r="E829" i="24"/>
  <c r="I997" i="24"/>
  <c r="F5" i="24"/>
  <c r="F8" i="25" s="1"/>
  <c r="C505" i="24"/>
  <c r="B206" i="24"/>
  <c r="I426" i="24"/>
  <c r="E699" i="24"/>
  <c r="D908" i="24"/>
  <c r="B924" i="24"/>
  <c r="L403" i="24"/>
  <c r="K31" i="24"/>
  <c r="B338" i="24"/>
  <c r="B320" i="24"/>
  <c r="C46" i="24"/>
  <c r="C49" i="25" s="1"/>
  <c r="B55" i="24"/>
  <c r="B58" i="25" s="1"/>
  <c r="L737" i="24"/>
  <c r="J660" i="24"/>
  <c r="M166" i="24"/>
  <c r="D270" i="24"/>
  <c r="D975" i="24"/>
  <c r="B748" i="24"/>
  <c r="F692" i="24"/>
  <c r="B285" i="24"/>
  <c r="C92" i="24"/>
  <c r="C95" i="25" s="1"/>
  <c r="I659" i="24"/>
  <c r="M598" i="24"/>
  <c r="E147" i="24"/>
  <c r="E150" i="25" s="1"/>
  <c r="F858" i="24"/>
  <c r="K41" i="24"/>
  <c r="J586" i="24"/>
  <c r="G342" i="24"/>
  <c r="D802" i="24"/>
  <c r="J939" i="24"/>
  <c r="M59" i="24"/>
  <c r="C179" i="24"/>
  <c r="C182" i="25" s="1"/>
  <c r="K85" i="24"/>
  <c r="K868" i="24"/>
  <c r="A914" i="24"/>
  <c r="G653" i="24"/>
  <c r="D374" i="24"/>
  <c r="J873" i="24"/>
  <c r="I235" i="24"/>
  <c r="L258" i="24"/>
  <c r="K533" i="24"/>
  <c r="L46" i="24"/>
  <c r="K285" i="24"/>
  <c r="K534" i="24"/>
  <c r="G840" i="24"/>
  <c r="C789" i="24"/>
  <c r="F524" i="24"/>
  <c r="E253" i="24"/>
  <c r="H486" i="24"/>
  <c r="F121" i="24"/>
  <c r="F124" i="25" s="1"/>
  <c r="B159" i="24"/>
  <c r="B162" i="25" s="1"/>
  <c r="G823" i="24"/>
  <c r="F325" i="24"/>
  <c r="L358" i="24"/>
  <c r="H920" i="24"/>
  <c r="E297" i="24"/>
  <c r="A401" i="24"/>
  <c r="I976" i="24"/>
  <c r="L67" i="24"/>
  <c r="D915" i="24"/>
  <c r="M681" i="24"/>
  <c r="J593" i="24"/>
  <c r="C675" i="24"/>
  <c r="M503" i="24"/>
  <c r="F266" i="24"/>
  <c r="G586" i="24"/>
  <c r="H615" i="24"/>
  <c r="J735" i="24"/>
  <c r="D133" i="24"/>
  <c r="D136" i="25" s="1"/>
  <c r="K680" i="24"/>
  <c r="K342" i="24"/>
  <c r="B667" i="24"/>
  <c r="K972" i="24"/>
  <c r="F309" i="24"/>
  <c r="H551" i="24"/>
  <c r="G958" i="24"/>
  <c r="A199" i="24"/>
  <c r="M743" i="24"/>
  <c r="H846" i="24"/>
  <c r="H119" i="24"/>
  <c r="H122" i="25" s="1"/>
  <c r="L177" i="24"/>
  <c r="J195" i="24"/>
  <c r="D452" i="24"/>
  <c r="J399" i="24"/>
  <c r="H429" i="24"/>
  <c r="J781" i="24"/>
  <c r="A574" i="24"/>
  <c r="G55" i="24"/>
  <c r="G58" i="25" s="1"/>
  <c r="J3" i="24"/>
  <c r="C367" i="24"/>
  <c r="J566" i="24"/>
  <c r="F552" i="24"/>
  <c r="K356" i="24"/>
  <c r="H301" i="24"/>
  <c r="H580" i="24"/>
  <c r="A943" i="24"/>
  <c r="L23" i="24"/>
  <c r="C829" i="24"/>
  <c r="E167" i="24"/>
  <c r="E170" i="25" s="1"/>
  <c r="B702" i="24"/>
  <c r="H445" i="24"/>
  <c r="F744" i="24"/>
  <c r="F303" i="24"/>
  <c r="J324" i="24"/>
  <c r="B305" i="24"/>
  <c r="A424" i="24"/>
  <c r="H358" i="24"/>
  <c r="B496" i="24"/>
  <c r="G787" i="24"/>
  <c r="F725" i="24"/>
  <c r="H455" i="24"/>
  <c r="D854" i="24"/>
  <c r="H250" i="24"/>
  <c r="J867" i="24"/>
  <c r="D229" i="24"/>
  <c r="K683" i="24"/>
  <c r="G949" i="24"/>
  <c r="C191" i="24"/>
  <c r="C194" i="25" s="1"/>
  <c r="G528" i="24"/>
  <c r="M19" i="24"/>
  <c r="M786" i="24"/>
  <c r="C490" i="24"/>
  <c r="J266" i="24"/>
  <c r="K638" i="24"/>
  <c r="G430" i="24"/>
  <c r="A456" i="24"/>
  <c r="C96" i="24"/>
  <c r="C99" i="25" s="1"/>
  <c r="C146" i="24"/>
  <c r="C149" i="25" s="1"/>
  <c r="B424" i="24"/>
  <c r="B784" i="24"/>
  <c r="C268" i="24"/>
  <c r="F59" i="24"/>
  <c r="F62" i="25" s="1"/>
  <c r="H562" i="24"/>
  <c r="A79" i="24"/>
  <c r="A82" i="25" s="1"/>
  <c r="D603" i="24"/>
  <c r="L239" i="24"/>
  <c r="L720" i="24"/>
  <c r="M608" i="24"/>
  <c r="H995" i="24"/>
  <c r="B912" i="24"/>
  <c r="C424" i="24"/>
  <c r="D125" i="24"/>
  <c r="D128" i="25" s="1"/>
  <c r="E881" i="24"/>
  <c r="A850" i="24"/>
  <c r="C640" i="24"/>
  <c r="B861" i="24"/>
  <c r="I775" i="24"/>
  <c r="M723" i="24"/>
  <c r="I145" i="24"/>
  <c r="J148" i="25" s="1"/>
  <c r="F46" i="24"/>
  <c r="F49" i="25" s="1"/>
  <c r="K76" i="24"/>
  <c r="L501" i="24"/>
  <c r="B209" i="24"/>
  <c r="E258" i="24"/>
  <c r="M654" i="24"/>
  <c r="M925" i="24"/>
  <c r="H462" i="24"/>
  <c r="L220" i="24"/>
  <c r="E133" i="24"/>
  <c r="E136" i="25" s="1"/>
  <c r="H56" i="24"/>
  <c r="H59" i="25" s="1"/>
  <c r="G838" i="24"/>
  <c r="K929" i="24"/>
  <c r="G274" i="24"/>
  <c r="J535" i="24"/>
  <c r="F108" i="24"/>
  <c r="F111" i="25" s="1"/>
  <c r="I717" i="24"/>
  <c r="L657" i="24"/>
  <c r="D40" i="24"/>
  <c r="D43" i="25" s="1"/>
  <c r="J235" i="24"/>
  <c r="B474" i="24"/>
  <c r="E397" i="24"/>
  <c r="L81" i="24"/>
  <c r="C573" i="24"/>
  <c r="F76" i="24"/>
  <c r="F79" i="25" s="1"/>
  <c r="A936" i="24"/>
  <c r="G751" i="24"/>
  <c r="D390" i="24"/>
  <c r="G116" i="24"/>
  <c r="G119" i="25" s="1"/>
  <c r="A358" i="24"/>
  <c r="J267" i="24"/>
  <c r="M799" i="24"/>
  <c r="A916" i="24"/>
  <c r="E294" i="24"/>
  <c r="K141" i="24"/>
  <c r="D732" i="24"/>
  <c r="B369" i="24"/>
  <c r="D215" i="24"/>
  <c r="E405" i="24"/>
  <c r="G573" i="24"/>
  <c r="F867" i="24"/>
  <c r="G686" i="24"/>
  <c r="C22" i="24"/>
  <c r="C25" i="25" s="1"/>
  <c r="C669" i="24"/>
  <c r="B798" i="24"/>
  <c r="E981" i="24"/>
  <c r="G309" i="24"/>
  <c r="H681" i="24"/>
  <c r="G305" i="24"/>
  <c r="D296" i="24"/>
  <c r="I980" i="24"/>
  <c r="E236" i="24"/>
  <c r="G945" i="24"/>
  <c r="F170" i="24"/>
  <c r="F173" i="25" s="1"/>
  <c r="D715" i="24"/>
  <c r="D585" i="24"/>
  <c r="H666" i="24"/>
  <c r="A736" i="24"/>
  <c r="I210" i="24"/>
  <c r="M512" i="24"/>
  <c r="D848" i="24"/>
  <c r="D60" i="24"/>
  <c r="D63" i="25" s="1"/>
  <c r="G745" i="24"/>
  <c r="I127" i="24"/>
  <c r="J130" i="25" s="1"/>
  <c r="F862" i="24"/>
  <c r="F450" i="24"/>
  <c r="G679" i="24"/>
  <c r="G527" i="24"/>
  <c r="M806" i="24"/>
  <c r="F828" i="24"/>
  <c r="H593" i="24"/>
  <c r="L435" i="24"/>
  <c r="G824" i="24"/>
  <c r="K348" i="24"/>
  <c r="C564" i="24"/>
  <c r="J914" i="24"/>
  <c r="I490" i="24"/>
  <c r="F770" i="24"/>
  <c r="K597" i="24"/>
  <c r="H221" i="24"/>
  <c r="F56" i="24"/>
  <c r="F59" i="25" s="1"/>
  <c r="J668" i="24"/>
  <c r="E600" i="24"/>
  <c r="K924" i="24"/>
  <c r="L664" i="24"/>
  <c r="F684" i="24"/>
  <c r="C658" i="24"/>
  <c r="F923" i="24"/>
  <c r="B399" i="24"/>
  <c r="K549" i="24"/>
  <c r="E141" i="24"/>
  <c r="E144" i="25" s="1"/>
  <c r="E271" i="24"/>
  <c r="D164" i="24"/>
  <c r="D167" i="25" s="1"/>
  <c r="F168" i="24"/>
  <c r="F171" i="25" s="1"/>
  <c r="E837" i="24"/>
  <c r="F929" i="24"/>
  <c r="A623" i="24"/>
  <c r="B25" i="24"/>
  <c r="B28" i="25" s="1"/>
  <c r="K875" i="24"/>
  <c r="E664" i="24"/>
  <c r="G638" i="24"/>
  <c r="I24" i="24"/>
  <c r="J27" i="25" s="1"/>
  <c r="M646" i="24"/>
  <c r="J2" i="24"/>
  <c r="B403" i="24"/>
  <c r="B839" i="24"/>
  <c r="K836" i="24"/>
  <c r="E952" i="24"/>
  <c r="D57" i="24"/>
  <c r="D60" i="25" s="1"/>
  <c r="C898" i="24"/>
  <c r="I464" i="24"/>
  <c r="E317" i="24"/>
  <c r="B106" i="24"/>
  <c r="B109" i="25" s="1"/>
  <c r="A225" i="24"/>
  <c r="J629" i="24"/>
  <c r="C177" i="24"/>
  <c r="C180" i="25" s="1"/>
  <c r="M836" i="24"/>
  <c r="K665" i="24"/>
  <c r="E205" i="24"/>
  <c r="G959" i="24"/>
  <c r="F935" i="24"/>
  <c r="D446" i="24"/>
  <c r="I574" i="24"/>
  <c r="B197" i="24"/>
  <c r="D629" i="24"/>
  <c r="I459" i="24"/>
  <c r="B799" i="24"/>
  <c r="C544" i="24"/>
  <c r="G938" i="24"/>
  <c r="F832" i="24"/>
  <c r="M347" i="24"/>
  <c r="A410" i="24"/>
  <c r="G713" i="24"/>
  <c r="I767" i="24"/>
  <c r="J133" i="24"/>
  <c r="H740" i="24"/>
  <c r="F896" i="24"/>
  <c r="G833" i="24"/>
  <c r="B484" i="24"/>
  <c r="L332" i="24"/>
  <c r="F786" i="24"/>
  <c r="K326" i="24"/>
  <c r="D913" i="24"/>
  <c r="A27" i="24"/>
  <c r="A30" i="25" s="1"/>
  <c r="L463" i="24"/>
  <c r="J962" i="24"/>
  <c r="E350" i="24"/>
  <c r="G348" i="24"/>
  <c r="K161" i="24"/>
  <c r="K962" i="24"/>
  <c r="G725" i="24"/>
  <c r="D824" i="24"/>
  <c r="M38" i="24"/>
  <c r="J423" i="24"/>
  <c r="F750" i="24"/>
  <c r="H67" i="24"/>
  <c r="H70" i="25" s="1"/>
  <c r="E874" i="24"/>
  <c r="E800" i="24"/>
  <c r="M835" i="24"/>
  <c r="D950" i="24"/>
  <c r="K384" i="24"/>
  <c r="A567" i="24"/>
  <c r="C30" i="24"/>
  <c r="C33" i="25" s="1"/>
  <c r="L757" i="24"/>
  <c r="B455" i="24"/>
  <c r="J296" i="24"/>
  <c r="C19" i="24"/>
  <c r="C22" i="25" s="1"/>
  <c r="I760" i="24"/>
  <c r="H741" i="24"/>
  <c r="E635" i="24"/>
  <c r="H73" i="24"/>
  <c r="H76" i="25" s="1"/>
  <c r="B754" i="24"/>
  <c r="J485" i="24"/>
  <c r="E276" i="24"/>
  <c r="M245" i="24"/>
  <c r="C483" i="24"/>
  <c r="F667" i="24"/>
  <c r="C803" i="24"/>
  <c r="I177" i="24"/>
  <c r="J180" i="25" s="1"/>
  <c r="L625" i="24"/>
  <c r="J95" i="24"/>
  <c r="L373" i="24"/>
  <c r="G245" i="24"/>
  <c r="K310" i="24"/>
  <c r="K66" i="24"/>
  <c r="C923" i="24"/>
  <c r="I153" i="24"/>
  <c r="J156" i="25" s="1"/>
  <c r="L965" i="24"/>
  <c r="E319" i="24"/>
  <c r="I55" i="24"/>
  <c r="J58" i="25" s="1"/>
  <c r="F598" i="24"/>
  <c r="I191" i="24"/>
  <c r="J194" i="25" s="1"/>
  <c r="A53" i="24"/>
  <c r="A56" i="25" s="1"/>
  <c r="B79" i="24"/>
  <c r="B82" i="25" s="1"/>
  <c r="L425" i="24"/>
  <c r="J217" i="24"/>
  <c r="E23" i="24"/>
  <c r="E26" i="25" s="1"/>
  <c r="L734" i="24"/>
  <c r="I746" i="24"/>
  <c r="C974" i="24"/>
  <c r="A20" i="24"/>
  <c r="A23" i="25" s="1"/>
  <c r="B582" i="24"/>
  <c r="E586" i="24"/>
  <c r="L379" i="24"/>
  <c r="E822" i="24"/>
  <c r="L885" i="24"/>
  <c r="F662" i="24"/>
  <c r="H342" i="24"/>
  <c r="I42" i="24"/>
  <c r="J45" i="25" s="1"/>
  <c r="J123" i="24"/>
  <c r="E687" i="24"/>
  <c r="F811" i="24"/>
  <c r="D721" i="24"/>
  <c r="J900" i="24"/>
  <c r="E601" i="24"/>
  <c r="H354" i="24"/>
  <c r="J951" i="24"/>
  <c r="A655" i="24"/>
  <c r="E724" i="24"/>
  <c r="C103" i="24"/>
  <c r="C106" i="25" s="1"/>
  <c r="L551" i="24"/>
  <c r="F919" i="24"/>
  <c r="L421" i="24"/>
  <c r="M645" i="24"/>
  <c r="J648" i="24"/>
  <c r="J601" i="24"/>
  <c r="H2" i="24"/>
  <c r="H5" i="25" s="1"/>
  <c r="L758" i="24"/>
  <c r="K600" i="24"/>
  <c r="F423" i="24"/>
  <c r="B965" i="24"/>
  <c r="K910" i="24"/>
  <c r="M36" i="24"/>
  <c r="E621" i="24"/>
  <c r="A99" i="24"/>
  <c r="A102" i="25" s="1"/>
  <c r="B934" i="24"/>
  <c r="F769" i="24"/>
  <c r="M325" i="24"/>
  <c r="J250" i="24"/>
  <c r="E534" i="24"/>
  <c r="G436" i="24"/>
  <c r="F602" i="24"/>
  <c r="B499" i="24"/>
  <c r="B671" i="24"/>
  <c r="B261" i="24"/>
  <c r="B983" i="24"/>
  <c r="B685" i="24"/>
  <c r="M119" i="24"/>
  <c r="I867" i="24"/>
  <c r="J42" i="24"/>
  <c r="H688" i="24"/>
  <c r="B136" i="24"/>
  <c r="B139" i="25" s="1"/>
  <c r="D113" i="24"/>
  <c r="D116" i="25" s="1"/>
  <c r="I356" i="24"/>
  <c r="E304" i="24"/>
  <c r="A458" i="24"/>
  <c r="E80" i="24"/>
  <c r="E83" i="25" s="1"/>
  <c r="F204" i="24"/>
  <c r="F356" i="24"/>
  <c r="I999" i="24"/>
  <c r="F469" i="24"/>
  <c r="E941" i="24"/>
  <c r="G43" i="24"/>
  <c r="G46" i="25" s="1"/>
  <c r="C695" i="24"/>
  <c r="C887" i="24"/>
  <c r="A853" i="24"/>
  <c r="I691" i="24"/>
  <c r="J513" i="24"/>
  <c r="M826" i="24"/>
  <c r="A939" i="24"/>
  <c r="M568" i="24"/>
  <c r="B98" i="24"/>
  <c r="B101" i="25" s="1"/>
  <c r="K499" i="24"/>
  <c r="J731" i="24"/>
  <c r="F10" i="24"/>
  <c r="F13" i="25" s="1"/>
  <c r="G652" i="24"/>
  <c r="L855" i="24"/>
  <c r="D581" i="24"/>
  <c r="E248" i="24"/>
  <c r="D506" i="24"/>
  <c r="M943" i="24"/>
  <c r="B768" i="24"/>
  <c r="I966" i="24"/>
  <c r="E259" i="24"/>
  <c r="G680" i="24"/>
  <c r="I996" i="24"/>
  <c r="B569" i="24"/>
  <c r="L439" i="24"/>
  <c r="C53" i="24"/>
  <c r="C56" i="25" s="1"/>
  <c r="L769" i="24"/>
  <c r="M882" i="24"/>
  <c r="F283" i="24"/>
  <c r="A957" i="24"/>
  <c r="F822" i="24"/>
  <c r="C910" i="24"/>
  <c r="H369" i="24"/>
  <c r="K525" i="24"/>
  <c r="A780" i="24"/>
  <c r="B933" i="24"/>
  <c r="E890" i="24"/>
  <c r="I974" i="24"/>
  <c r="G771" i="24"/>
  <c r="B793" i="24"/>
  <c r="H707" i="24"/>
  <c r="J655" i="24"/>
  <c r="I855" i="24"/>
  <c r="M774" i="24"/>
  <c r="J645" i="24"/>
  <c r="I762" i="24"/>
  <c r="E816" i="24"/>
  <c r="D88" i="24"/>
  <c r="D91" i="25" s="1"/>
  <c r="L166" i="24"/>
  <c r="F562" i="24"/>
  <c r="E808" i="24"/>
  <c r="A320" i="24"/>
  <c r="L542" i="24"/>
  <c r="J407" i="24"/>
  <c r="B887" i="24"/>
  <c r="D109" i="24"/>
  <c r="D112" i="25" s="1"/>
  <c r="K837" i="24"/>
  <c r="H427" i="24"/>
  <c r="C863" i="24"/>
  <c r="F891" i="24"/>
  <c r="K937" i="24"/>
  <c r="C185" i="24"/>
  <c r="C188" i="25" s="1"/>
  <c r="M878" i="24"/>
  <c r="F370" i="24"/>
  <c r="A28" i="24"/>
  <c r="A31" i="25" s="1"/>
  <c r="A340" i="24"/>
  <c r="C504" i="24"/>
  <c r="H319" i="24"/>
  <c r="C991" i="24"/>
  <c r="K553" i="24"/>
  <c r="K4" i="24"/>
  <c r="F558" i="24"/>
  <c r="L513" i="24"/>
  <c r="A782" i="24"/>
  <c r="G590" i="24"/>
  <c r="E495" i="24"/>
  <c r="A686" i="24"/>
  <c r="B546" i="24"/>
  <c r="G14" i="24"/>
  <c r="G17" i="25" s="1"/>
  <c r="C158" i="24"/>
  <c r="C161" i="25" s="1"/>
  <c r="J647" i="24"/>
  <c r="G774" i="24"/>
  <c r="L931" i="24"/>
  <c r="D872" i="24"/>
  <c r="G58" i="24"/>
  <c r="G61" i="25" s="1"/>
  <c r="M697" i="24"/>
  <c r="E280" i="24"/>
  <c r="J453" i="24"/>
  <c r="F672" i="24"/>
  <c r="J925" i="24"/>
  <c r="E48" i="24"/>
  <c r="E51" i="25" s="1"/>
  <c r="D729" i="24"/>
  <c r="F918" i="24"/>
  <c r="A689" i="24"/>
  <c r="F229" i="24"/>
  <c r="F98" i="24"/>
  <c r="F101" i="25" s="1"/>
  <c r="J801" i="24"/>
  <c r="D695" i="24"/>
  <c r="J794" i="24"/>
  <c r="D73" i="24"/>
  <c r="D76" i="25" s="1"/>
  <c r="D594" i="24"/>
  <c r="K202" i="24"/>
  <c r="D335" i="24"/>
  <c r="C357" i="24"/>
  <c r="H341" i="24"/>
  <c r="D800" i="24"/>
  <c r="L656" i="24"/>
  <c r="I701" i="24"/>
  <c r="I927" i="24"/>
  <c r="I513" i="24"/>
  <c r="C111" i="24"/>
  <c r="C114" i="25" s="1"/>
  <c r="L697" i="24"/>
  <c r="K596" i="24"/>
  <c r="F932" i="24"/>
  <c r="H300" i="24"/>
  <c r="J202" i="24"/>
  <c r="M524" i="24"/>
  <c r="B522" i="24"/>
  <c r="G237" i="24"/>
  <c r="F616" i="24"/>
  <c r="A855" i="24"/>
  <c r="J803" i="24"/>
  <c r="D177" i="24"/>
  <c r="D180" i="25" s="1"/>
  <c r="D736" i="24"/>
  <c r="B141" i="24"/>
  <c r="B144" i="25" s="1"/>
  <c r="B860" i="24"/>
  <c r="D175" i="24"/>
  <c r="D178" i="25" s="1"/>
  <c r="G107" i="24"/>
  <c r="G110" i="25" s="1"/>
  <c r="L997" i="24"/>
  <c r="D895" i="24"/>
  <c r="H69" i="24"/>
  <c r="H72" i="25" s="1"/>
  <c r="D160" i="24"/>
  <c r="D163" i="25" s="1"/>
  <c r="H1" i="24"/>
  <c r="F242" i="24"/>
  <c r="B194" i="24"/>
  <c r="B197" i="25" s="1"/>
  <c r="C230" i="24"/>
  <c r="C746" i="24"/>
  <c r="E351" i="24"/>
  <c r="H395" i="24"/>
  <c r="L192" i="24"/>
  <c r="L952" i="24"/>
  <c r="I107" i="24"/>
  <c r="J110" i="25" s="1"/>
  <c r="E34" i="24"/>
  <c r="E37" i="25" s="1"/>
  <c r="K827" i="24"/>
  <c r="A25" i="24"/>
  <c r="A28" i="25" s="1"/>
  <c r="M193" i="24"/>
  <c r="D681" i="24"/>
  <c r="H881" i="24"/>
  <c r="L21" i="24"/>
  <c r="D395" i="24"/>
  <c r="D126" i="24"/>
  <c r="D129" i="25" s="1"/>
  <c r="B802" i="24"/>
  <c r="A597" i="24"/>
  <c r="I207" i="24"/>
  <c r="J839" i="24"/>
  <c r="D245" i="24"/>
  <c r="J764" i="24"/>
  <c r="I116" i="24"/>
  <c r="J119" i="25" s="1"/>
  <c r="L539" i="24"/>
  <c r="B168" i="24"/>
  <c r="B171" i="25" s="1"/>
  <c r="K323" i="24"/>
  <c r="L112" i="24"/>
  <c r="K745" i="24"/>
  <c r="L257" i="24"/>
  <c r="A696" i="24"/>
  <c r="L774" i="24"/>
  <c r="C579" i="24"/>
  <c r="D423" i="24"/>
  <c r="C126" i="24"/>
  <c r="C129" i="25" s="1"/>
  <c r="J440" i="24"/>
  <c r="M509" i="24"/>
  <c r="G353" i="24"/>
  <c r="C240" i="24"/>
  <c r="J580" i="24"/>
  <c r="B985" i="24"/>
  <c r="B160" i="24"/>
  <c r="B163" i="25" s="1"/>
  <c r="K200" i="24"/>
  <c r="F277" i="24"/>
  <c r="B697" i="24"/>
  <c r="M635" i="24"/>
  <c r="M67" i="24"/>
  <c r="A309" i="24"/>
  <c r="G856" i="24"/>
  <c r="I45" i="24"/>
  <c r="J48" i="25" s="1"/>
  <c r="J412" i="24"/>
  <c r="G979" i="24"/>
  <c r="F889" i="24"/>
  <c r="A125" i="24"/>
  <c r="A128" i="25" s="1"/>
  <c r="I819" i="24"/>
  <c r="E906" i="24"/>
  <c r="C649" i="24"/>
  <c r="C657" i="24"/>
  <c r="G750" i="24"/>
  <c r="L966" i="24"/>
  <c r="K960" i="24"/>
  <c r="J572" i="24"/>
  <c r="E100" i="24"/>
  <c r="E103" i="25" s="1"/>
  <c r="D856" i="24"/>
  <c r="J299" i="24"/>
  <c r="H617" i="24"/>
  <c r="D148" i="24"/>
  <c r="D151" i="25" s="1"/>
  <c r="G338" i="24"/>
  <c r="A62" i="24"/>
  <c r="A65" i="25" s="1"/>
  <c r="J74" i="24"/>
  <c r="F47" i="24"/>
  <c r="F50" i="25" s="1"/>
  <c r="B361" i="24"/>
  <c r="J718" i="24"/>
  <c r="L333" i="24"/>
  <c r="M338" i="24"/>
  <c r="K552" i="24"/>
  <c r="A561" i="24"/>
  <c r="M309" i="24"/>
  <c r="I877" i="24"/>
  <c r="I261" i="24"/>
  <c r="D6" i="24"/>
  <c r="D9" i="25" s="1"/>
  <c r="M861" i="24"/>
  <c r="F464" i="24"/>
  <c r="F580" i="24"/>
  <c r="C419" i="24"/>
  <c r="H418" i="24"/>
  <c r="L191" i="24"/>
  <c r="K365" i="24"/>
  <c r="B846" i="24"/>
  <c r="G762" i="24"/>
  <c r="F148" i="24"/>
  <c r="F151" i="25" s="1"/>
  <c r="D378" i="24"/>
  <c r="C868" i="24"/>
  <c r="L935" i="24"/>
  <c r="A844" i="24"/>
  <c r="C148" i="24"/>
  <c r="C151" i="25" s="1"/>
  <c r="F405" i="24"/>
  <c r="K754" i="24"/>
  <c r="L429" i="24"/>
  <c r="C928" i="24"/>
  <c r="M708" i="24"/>
  <c r="C654" i="24"/>
  <c r="G525" i="24"/>
  <c r="C791" i="24"/>
  <c r="H339" i="24"/>
  <c r="H568" i="24"/>
  <c r="K857" i="24"/>
  <c r="I314" i="24"/>
  <c r="L866" i="24"/>
  <c r="H356" i="24"/>
  <c r="M949" i="24"/>
  <c r="H305" i="24"/>
  <c r="I365" i="24"/>
  <c r="C733" i="24"/>
  <c r="H784" i="24"/>
  <c r="I595" i="24"/>
  <c r="K603" i="24"/>
  <c r="I222" i="24"/>
  <c r="G936" i="24"/>
  <c r="I169" i="24"/>
  <c r="J172" i="25" s="1"/>
  <c r="H864" i="24"/>
  <c r="C531" i="24"/>
  <c r="M260" i="24"/>
  <c r="K660" i="24"/>
  <c r="B187" i="24"/>
  <c r="B190" i="25" s="1"/>
  <c r="H534" i="24"/>
  <c r="F540" i="24"/>
  <c r="G236" i="24"/>
  <c r="L813" i="24"/>
  <c r="I387" i="24"/>
  <c r="J646" i="24"/>
  <c r="C363" i="24"/>
  <c r="F912" i="24"/>
  <c r="M736" i="24"/>
  <c r="M298" i="24"/>
  <c r="L362" i="24"/>
  <c r="D498" i="24"/>
  <c r="M121" i="24"/>
  <c r="D308" i="24"/>
  <c r="B406" i="24"/>
  <c r="D916" i="24"/>
  <c r="H977" i="24"/>
  <c r="J623" i="24"/>
  <c r="I734" i="24"/>
  <c r="D140" i="24"/>
  <c r="D143" i="25" s="1"/>
  <c r="M918" i="24"/>
  <c r="M63" i="24"/>
  <c r="G511" i="24"/>
  <c r="I876" i="24"/>
  <c r="A875" i="24"/>
  <c r="A788" i="24"/>
  <c r="I21" i="24"/>
  <c r="J24" i="25" s="1"/>
  <c r="B5" i="24"/>
  <c r="B8" i="25" s="1"/>
  <c r="E611" i="24"/>
  <c r="C213" i="24"/>
  <c r="B677" i="24"/>
  <c r="D607" i="24"/>
  <c r="F749" i="24"/>
  <c r="F224" i="24"/>
  <c r="D441" i="24"/>
  <c r="A400" i="24"/>
  <c r="A497" i="24"/>
  <c r="H621" i="24"/>
  <c r="A653" i="24"/>
  <c r="D619" i="24"/>
  <c r="B2" i="24"/>
  <c r="B5" i="25" s="1"/>
  <c r="K434" i="24"/>
  <c r="I501" i="24"/>
  <c r="F135" i="24"/>
  <c r="F138" i="25" s="1"/>
  <c r="F401" i="24"/>
  <c r="I290" i="24"/>
  <c r="G298" i="24"/>
  <c r="G623" i="24"/>
  <c r="D575" i="24"/>
  <c r="B40" i="24"/>
  <c r="B43" i="25" s="1"/>
  <c r="I493" i="24"/>
  <c r="E587" i="24"/>
  <c r="C205" i="24"/>
  <c r="F14" i="24"/>
  <c r="F17" i="25" s="1"/>
  <c r="L902" i="24"/>
  <c r="K150" i="24"/>
  <c r="C264" i="24"/>
  <c r="E704" i="24"/>
  <c r="G30" i="24"/>
  <c r="G33" i="25" s="1"/>
  <c r="I310" i="24"/>
  <c r="J606" i="24"/>
  <c r="J370" i="24"/>
  <c r="I401" i="24"/>
  <c r="E885" i="24"/>
  <c r="B125" i="24"/>
  <c r="B128" i="25" s="1"/>
  <c r="A466" i="24"/>
  <c r="F994" i="24"/>
  <c r="M764" i="24"/>
  <c r="A195" i="24"/>
  <c r="A198" i="25" s="1"/>
  <c r="C493" i="24"/>
  <c r="H143" i="24"/>
  <c r="H146" i="25" s="1"/>
  <c r="M354" i="24"/>
  <c r="D31" i="24"/>
  <c r="D34" i="25" s="1"/>
  <c r="L736" i="24"/>
  <c r="I395" i="24"/>
  <c r="E127" i="24"/>
  <c r="E130" i="25" s="1"/>
  <c r="J892" i="24"/>
  <c r="B556" i="24"/>
  <c r="A34" i="24"/>
  <c r="A37" i="25" s="1"/>
  <c r="F806" i="24"/>
  <c r="D942" i="24"/>
  <c r="F525" i="24"/>
  <c r="C549" i="24"/>
  <c r="E807" i="24"/>
  <c r="I275" i="24"/>
  <c r="L790" i="24"/>
  <c r="H884" i="24"/>
  <c r="L816" i="24"/>
  <c r="K895" i="24"/>
  <c r="E320" i="24"/>
  <c r="E552" i="24"/>
  <c r="H228" i="24"/>
  <c r="M639" i="24"/>
  <c r="H332" i="24"/>
  <c r="G698" i="24"/>
  <c r="K238" i="24"/>
  <c r="M779" i="24"/>
  <c r="K696" i="24"/>
  <c r="M337" i="24"/>
  <c r="A89" i="24"/>
  <c r="A92" i="25" s="1"/>
  <c r="D3" i="24"/>
  <c r="D6" i="25" s="1"/>
  <c r="J331" i="24"/>
  <c r="L831" i="24"/>
  <c r="H410" i="24"/>
  <c r="D586" i="24"/>
  <c r="H906" i="24"/>
  <c r="L325" i="24"/>
  <c r="B380" i="24"/>
  <c r="L211" i="24"/>
  <c r="K967" i="24"/>
  <c r="G400" i="24"/>
  <c r="F957" i="24"/>
  <c r="J131" i="24"/>
  <c r="I134" i="25" s="1"/>
  <c r="K418" i="24"/>
  <c r="I320" i="24"/>
  <c r="E158" i="24"/>
  <c r="E161" i="25" s="1"/>
  <c r="I433" i="24"/>
  <c r="L819" i="24"/>
  <c r="H601" i="24"/>
  <c r="A38" i="24"/>
  <c r="A41" i="25" s="1"/>
  <c r="J642" i="24"/>
  <c r="H926" i="24"/>
  <c r="I969" i="24"/>
  <c r="D484" i="24"/>
  <c r="H733" i="24"/>
  <c r="K752" i="24"/>
  <c r="E40" i="24"/>
  <c r="E43" i="25" s="1"/>
  <c r="C157" i="24"/>
  <c r="C160" i="25" s="1"/>
  <c r="I269" i="24"/>
  <c r="I673" i="24"/>
  <c r="B85" i="24"/>
  <c r="B88" i="25" s="1"/>
  <c r="G6" i="24"/>
  <c r="G9" i="25" s="1"/>
  <c r="G845" i="24"/>
  <c r="L80" i="24"/>
  <c r="D219" i="24"/>
  <c r="I246" i="24"/>
  <c r="E408" i="24"/>
  <c r="L281" i="24"/>
  <c r="F538" i="24"/>
  <c r="E836" i="24"/>
  <c r="H652" i="24"/>
  <c r="E886" i="24"/>
  <c r="G83" i="24"/>
  <c r="G86" i="25" s="1"/>
  <c r="I128" i="24"/>
  <c r="J131" i="25" s="1"/>
  <c r="M7" i="24"/>
  <c r="B982" i="24"/>
  <c r="J184" i="24"/>
  <c r="M249" i="24"/>
  <c r="F299" i="24"/>
  <c r="E431" i="24"/>
  <c r="C93" i="24"/>
  <c r="C96" i="25" s="1"/>
  <c r="C673" i="24"/>
  <c r="L342" i="24"/>
  <c r="E395" i="24"/>
  <c r="J484" i="24"/>
  <c r="G286" i="24"/>
  <c r="M536" i="24"/>
  <c r="B355" i="24"/>
  <c r="J596" i="24"/>
  <c r="M622" i="24"/>
  <c r="B330" i="24"/>
  <c r="K490" i="24"/>
  <c r="L533" i="24"/>
  <c r="H778" i="24"/>
  <c r="F101" i="24"/>
  <c r="F104" i="25" s="1"/>
  <c r="J905" i="24"/>
  <c r="I776" i="24"/>
  <c r="L35" i="24"/>
  <c r="L890" i="24"/>
  <c r="M411" i="24"/>
  <c r="M963" i="24"/>
  <c r="B346" i="24"/>
  <c r="I214" i="24"/>
  <c r="I978" i="24"/>
  <c r="I85" i="24"/>
  <c r="J88" i="25" s="1"/>
  <c r="H975" i="24"/>
  <c r="C91" i="24"/>
  <c r="C94" i="25" s="1"/>
  <c r="E425" i="24"/>
  <c r="L700" i="24"/>
  <c r="E769" i="24"/>
  <c r="D698" i="24"/>
  <c r="J66" i="24"/>
  <c r="I69" i="25" s="1"/>
  <c r="L295" i="24"/>
  <c r="I711" i="24"/>
  <c r="M378" i="24"/>
  <c r="C931" i="24"/>
  <c r="E113" i="24"/>
  <c r="E116" i="25" s="1"/>
  <c r="D990" i="24"/>
  <c r="E859" i="24"/>
  <c r="D624" i="24"/>
  <c r="M356" i="24"/>
  <c r="J327" i="24"/>
  <c r="H691" i="24"/>
  <c r="A30" i="24"/>
  <c r="A33" i="25" s="1"/>
  <c r="D244" i="24"/>
  <c r="M906" i="24"/>
  <c r="H291" i="24"/>
  <c r="B999" i="24"/>
  <c r="F52" i="24"/>
  <c r="F55" i="25" s="1"/>
  <c r="I603" i="24"/>
  <c r="D294" i="24"/>
  <c r="K519" i="24"/>
  <c r="L748" i="24"/>
  <c r="M916" i="24"/>
  <c r="K217" i="24"/>
  <c r="G537" i="24"/>
  <c r="G703" i="24"/>
  <c r="A634" i="24"/>
  <c r="C645" i="24"/>
  <c r="D803" i="24"/>
  <c r="K438" i="24"/>
  <c r="F902" i="24"/>
  <c r="K517" i="24"/>
  <c r="B191" i="24"/>
  <c r="B194" i="25" s="1"/>
  <c r="M277" i="24"/>
  <c r="C930" i="24"/>
  <c r="D714" i="24"/>
  <c r="K210" i="24"/>
  <c r="M885" i="24"/>
  <c r="E69" i="24"/>
  <c r="E72" i="25" s="1"/>
  <c r="J55" i="24"/>
  <c r="G617" i="24"/>
  <c r="B39" i="24"/>
  <c r="B42" i="25" s="1"/>
  <c r="G562" i="24"/>
  <c r="D617" i="24"/>
  <c r="H766" i="24"/>
  <c r="H430" i="24"/>
  <c r="F66" i="24"/>
  <c r="F69" i="25" s="1"/>
  <c r="K616" i="24"/>
  <c r="J277" i="24"/>
  <c r="G491" i="24"/>
  <c r="H447" i="24"/>
  <c r="L673" i="24"/>
  <c r="B422" i="24"/>
  <c r="C956" i="24"/>
  <c r="J233" i="24"/>
  <c r="B730" i="24"/>
  <c r="I51" i="24"/>
  <c r="J54" i="25" s="1"/>
  <c r="E713" i="24"/>
  <c r="C418" i="24"/>
  <c r="E244" i="24"/>
  <c r="E461" i="24"/>
  <c r="G10" i="24"/>
  <c r="G13" i="25" s="1"/>
  <c r="E950" i="24"/>
  <c r="I850" i="24"/>
  <c r="C971" i="24"/>
  <c r="H626" i="24"/>
  <c r="E562" i="24"/>
  <c r="M653" i="24"/>
  <c r="C832" i="24"/>
  <c r="G135" i="24"/>
  <c r="G138" i="25" s="1"/>
  <c r="H380" i="24"/>
  <c r="M555" i="24"/>
  <c r="D391" i="24"/>
  <c r="E625" i="24"/>
  <c r="A65" i="24"/>
  <c r="A68" i="25" s="1"/>
  <c r="E723" i="24"/>
  <c r="D866" i="24"/>
  <c r="G27" i="24"/>
  <c r="G30" i="25" s="1"/>
  <c r="L262" i="24"/>
  <c r="M93" i="24"/>
  <c r="K299" i="24"/>
  <c r="A539" i="24"/>
  <c r="F22" i="24"/>
  <c r="F25" i="25" s="1"/>
  <c r="J627" i="24"/>
  <c r="J625" i="24"/>
  <c r="G432" i="24"/>
  <c r="F319" i="24"/>
  <c r="J652" i="24"/>
  <c r="D355" i="24"/>
  <c r="A259" i="24"/>
  <c r="G608" i="24"/>
  <c r="I523" i="24"/>
  <c r="H220" i="24"/>
  <c r="A316" i="24"/>
  <c r="E296" i="24"/>
  <c r="B226" i="24"/>
  <c r="H361" i="24"/>
  <c r="K223" i="24"/>
  <c r="J874" i="24"/>
  <c r="C707" i="24"/>
  <c r="C51" i="24"/>
  <c r="C54" i="25" s="1"/>
  <c r="K903" i="24"/>
  <c r="J366" i="24"/>
  <c r="G790" i="24"/>
  <c r="G984" i="24"/>
  <c r="F587" i="24"/>
  <c r="B438" i="24"/>
  <c r="F809" i="24"/>
  <c r="I683" i="24"/>
  <c r="G848" i="24"/>
  <c r="B391" i="24"/>
  <c r="B437" i="24"/>
  <c r="G504" i="24"/>
  <c r="D961" i="24"/>
  <c r="E937" i="24"/>
  <c r="B56" i="24"/>
  <c r="B59" i="25" s="1"/>
  <c r="J538" i="24"/>
  <c r="D645" i="24"/>
  <c r="B767" i="24"/>
  <c r="D39" i="24"/>
  <c r="D42" i="25" s="1"/>
  <c r="A518" i="24"/>
  <c r="H234" i="24"/>
  <c r="D122" i="24"/>
  <c r="D125" i="25" s="1"/>
  <c r="E701" i="24"/>
  <c r="J666" i="24"/>
  <c r="A591" i="24"/>
  <c r="M73" i="24"/>
  <c r="M371" i="24"/>
  <c r="L647" i="24"/>
  <c r="B786" i="24"/>
  <c r="A578" i="24"/>
  <c r="L464" i="24"/>
  <c r="H786" i="24"/>
  <c r="I893" i="24"/>
  <c r="C452" i="24"/>
  <c r="G577" i="24"/>
  <c r="J211" i="24"/>
  <c r="H92" i="24"/>
  <c r="H95" i="25" s="1"/>
  <c r="F126" i="24"/>
  <c r="F129" i="25" s="1"/>
  <c r="B698" i="24"/>
  <c r="M493" i="24"/>
  <c r="E452" i="24"/>
  <c r="H725" i="24"/>
  <c r="G50" i="24"/>
  <c r="G53" i="25" s="1"/>
  <c r="L636" i="24"/>
  <c r="I783" i="24"/>
  <c r="L395" i="24"/>
  <c r="H838" i="24"/>
  <c r="D425" i="24"/>
  <c r="E73" i="24"/>
  <c r="E76" i="25" s="1"/>
  <c r="M473" i="24"/>
  <c r="A599" i="24"/>
  <c r="H925" i="24"/>
  <c r="C128" i="24"/>
  <c r="C131" i="25" s="1"/>
  <c r="M226" i="24"/>
  <c r="B759" i="24"/>
  <c r="M15" i="24"/>
  <c r="G76" i="24"/>
  <c r="G79" i="25" s="1"/>
  <c r="D46" i="24"/>
  <c r="D49" i="25" s="1"/>
  <c r="C937" i="24"/>
  <c r="E510" i="24"/>
  <c r="I292" i="24"/>
  <c r="L778" i="24"/>
  <c r="E622" i="24"/>
  <c r="M380" i="24"/>
  <c r="L797" i="24"/>
  <c r="F403" i="24"/>
  <c r="D867" i="24"/>
  <c r="A488" i="24"/>
  <c r="D647" i="24"/>
  <c r="D569" i="24"/>
  <c r="C475" i="24"/>
  <c r="A661" i="24"/>
  <c r="E645" i="24"/>
  <c r="M859" i="24"/>
  <c r="G964" i="24"/>
  <c r="M381" i="24"/>
  <c r="B385" i="24"/>
  <c r="I217" i="24"/>
  <c r="B733" i="24"/>
  <c r="M221" i="24"/>
  <c r="I907" i="24"/>
  <c r="D159" i="24"/>
  <c r="D162" i="25" s="1"/>
  <c r="L232" i="24"/>
  <c r="M120" i="24"/>
  <c r="E876" i="24"/>
  <c r="G19" i="24"/>
  <c r="G22" i="25" s="1"/>
  <c r="C364" i="24"/>
  <c r="J313" i="24"/>
  <c r="I226" i="24"/>
  <c r="F414" i="24"/>
  <c r="C932" i="24"/>
  <c r="K45" i="24"/>
  <c r="H97" i="24"/>
  <c r="H100" i="25" s="1"/>
  <c r="G16" i="24"/>
  <c r="G19" i="25" s="1"/>
  <c r="G816" i="24"/>
  <c r="H183" i="24"/>
  <c r="H186" i="25" s="1"/>
  <c r="C280" i="24"/>
  <c r="A114" i="24"/>
  <c r="A117" i="25" s="1"/>
  <c r="M34" i="24"/>
  <c r="G159" i="24"/>
  <c r="G162" i="25" s="1"/>
  <c r="L825" i="24"/>
  <c r="C635" i="24"/>
  <c r="J470" i="24"/>
  <c r="F881" i="24"/>
  <c r="A868" i="24"/>
  <c r="A273" i="24"/>
  <c r="L910" i="24"/>
  <c r="E75" i="24"/>
  <c r="E78" i="25" s="1"/>
  <c r="L933" i="24"/>
  <c r="A998" i="24"/>
  <c r="C139" i="24"/>
  <c r="C142" i="25" s="1"/>
  <c r="M548" i="24"/>
  <c r="C399" i="24"/>
  <c r="I539" i="24"/>
  <c r="E974" i="24"/>
  <c r="I844" i="24"/>
  <c r="A884" i="24"/>
  <c r="I821" i="24"/>
  <c r="M279" i="24"/>
  <c r="B77" i="24"/>
  <c r="B80" i="25" s="1"/>
  <c r="K151" i="24"/>
  <c r="B856" i="24"/>
  <c r="F942" i="24"/>
  <c r="C859" i="24"/>
  <c r="I895" i="24"/>
  <c r="I665" i="24"/>
  <c r="L727" i="24"/>
  <c r="J106" i="24"/>
  <c r="K249" i="24"/>
  <c r="E742" i="24"/>
  <c r="K808" i="24"/>
  <c r="B357" i="24"/>
  <c r="J255" i="24"/>
  <c r="G997" i="24"/>
  <c r="E93" i="24"/>
  <c r="E96" i="25" s="1"/>
  <c r="J265" i="24"/>
  <c r="G156" i="24"/>
  <c r="G159" i="25" s="1"/>
  <c r="H844" i="24"/>
  <c r="H449" i="24"/>
  <c r="F814" i="24"/>
  <c r="A444" i="24"/>
  <c r="A961" i="24"/>
  <c r="C64" i="24"/>
  <c r="C67" i="25" s="1"/>
  <c r="C638" i="24"/>
  <c r="H664" i="24"/>
  <c r="A294" i="24"/>
  <c r="B574" i="24"/>
  <c r="B817" i="24"/>
  <c r="G232" i="24"/>
  <c r="B9" i="24"/>
  <c r="B12" i="25" s="1"/>
  <c r="C256" i="24"/>
  <c r="C795" i="24"/>
  <c r="F375" i="24"/>
  <c r="M603" i="24"/>
  <c r="A127" i="24"/>
  <c r="A130" i="25" s="1"/>
  <c r="D974" i="24"/>
  <c r="A861" i="24"/>
  <c r="D382" i="24"/>
  <c r="K707" i="24"/>
  <c r="M633" i="24"/>
  <c r="E472" i="24"/>
  <c r="L107" i="24"/>
  <c r="H730" i="24"/>
  <c r="M782" i="24"/>
  <c r="D299" i="24"/>
  <c r="M482" i="24"/>
  <c r="H856" i="24"/>
  <c r="G514" i="24"/>
  <c r="I642" i="24"/>
  <c r="I942" i="24"/>
  <c r="I324" i="24"/>
  <c r="D949" i="24"/>
  <c r="L164" i="24"/>
  <c r="M316" i="24"/>
  <c r="H842" i="24"/>
  <c r="B420" i="24"/>
  <c r="I5" i="24"/>
  <c r="L148" i="24"/>
  <c r="D852" i="24"/>
  <c r="D530" i="24"/>
  <c r="M538" i="24"/>
  <c r="I700" i="24"/>
  <c r="G31" i="24"/>
  <c r="G34" i="25" s="1"/>
  <c r="F527" i="24"/>
  <c r="F874" i="24"/>
  <c r="I397" i="24"/>
  <c r="B680" i="24"/>
  <c r="H197" i="24"/>
  <c r="J197" i="24"/>
  <c r="A932" i="24"/>
  <c r="J918" i="24"/>
  <c r="K33" i="24"/>
  <c r="L208" i="24"/>
  <c r="K846" i="24"/>
  <c r="B428" i="24"/>
  <c r="L240" i="24"/>
  <c r="I973" i="24"/>
  <c r="K46" i="24"/>
  <c r="C668" i="24"/>
  <c r="G154" i="24"/>
  <c r="G157" i="25" s="1"/>
  <c r="A490" i="24"/>
  <c r="G369" i="24"/>
  <c r="I599" i="24"/>
  <c r="K311" i="24"/>
  <c r="B195" i="24"/>
  <c r="B198" i="25" s="1"/>
  <c r="C609" i="24"/>
  <c r="C241" i="24"/>
  <c r="H286" i="24"/>
  <c r="M433" i="24"/>
  <c r="J744" i="24"/>
  <c r="K589" i="24"/>
  <c r="K454" i="24"/>
  <c r="C611" i="24"/>
  <c r="A56" i="24"/>
  <c r="A59" i="25" s="1"/>
  <c r="F548" i="24"/>
  <c r="A262" i="24"/>
  <c r="A822" i="24"/>
  <c r="L475" i="24"/>
  <c r="I546" i="24"/>
  <c r="A175" i="24"/>
  <c r="A178" i="25" s="1"/>
  <c r="A733" i="24"/>
  <c r="A873" i="24"/>
  <c r="G569" i="24"/>
  <c r="L508" i="24"/>
  <c r="F575" i="24"/>
  <c r="A986" i="24"/>
  <c r="A486" i="24"/>
  <c r="I1000" i="24"/>
  <c r="M286" i="24"/>
  <c r="H872" i="24"/>
  <c r="B637" i="24"/>
  <c r="L766" i="24"/>
  <c r="H809" i="24"/>
  <c r="M945" i="24"/>
  <c r="B131" i="24"/>
  <c r="B134" i="25" s="1"/>
  <c r="J161" i="24"/>
  <c r="I164" i="25" s="1"/>
  <c r="H388" i="24"/>
  <c r="E781" i="24"/>
  <c r="H861" i="24"/>
  <c r="K622" i="24"/>
  <c r="M367" i="24"/>
  <c r="I709" i="24"/>
  <c r="K390" i="24"/>
  <c r="L858" i="24"/>
  <c r="L432" i="24"/>
  <c r="H125" i="24"/>
  <c r="H128" i="25" s="1"/>
  <c r="B737" i="24"/>
  <c r="A666" i="24"/>
  <c r="A439" i="24"/>
  <c r="F660" i="24"/>
  <c r="M134" i="24"/>
  <c r="E626" i="24"/>
  <c r="D101" i="24"/>
  <c r="D104" i="25" s="1"/>
  <c r="A950" i="24"/>
  <c r="B126" i="24"/>
  <c r="B129" i="25" s="1"/>
  <c r="D767" i="24"/>
  <c r="E412" i="24"/>
  <c r="B217" i="24"/>
  <c r="I779" i="24"/>
  <c r="D362" i="24"/>
  <c r="I608" i="24"/>
  <c r="H959" i="24"/>
  <c r="K952" i="24"/>
  <c r="A553" i="24"/>
  <c r="B128" i="24"/>
  <c r="B131" i="25" s="1"/>
  <c r="J232" i="24"/>
  <c r="H607" i="24"/>
  <c r="G378" i="24"/>
  <c r="A339" i="24"/>
  <c r="A849" i="24"/>
  <c r="E910" i="24"/>
  <c r="C131" i="24"/>
  <c r="C134" i="25" s="1"/>
  <c r="A728" i="24"/>
  <c r="K102" i="24"/>
  <c r="B580" i="24"/>
  <c r="G682" i="24"/>
  <c r="B897" i="24"/>
  <c r="D511" i="24"/>
  <c r="G763" i="24"/>
  <c r="F625" i="24"/>
  <c r="D252" i="24"/>
  <c r="H797" i="24"/>
  <c r="K506" i="24"/>
  <c r="L360" i="24"/>
  <c r="H216" i="24"/>
  <c r="F363" i="24"/>
  <c r="M896" i="24"/>
  <c r="D883" i="24"/>
  <c r="E53" i="24"/>
  <c r="E56" i="25" s="1"/>
  <c r="B832" i="24"/>
  <c r="B623" i="24"/>
  <c r="L404" i="24"/>
  <c r="A808" i="24"/>
  <c r="E231" i="24"/>
  <c r="M488" i="24"/>
  <c r="F969" i="24"/>
  <c r="D602" i="24"/>
  <c r="H501" i="24"/>
  <c r="B668" i="24"/>
  <c r="L352" i="24"/>
  <c r="A742" i="24"/>
  <c r="L523" i="24"/>
  <c r="E986" i="24"/>
  <c r="B485" i="24"/>
  <c r="F597" i="24"/>
  <c r="G226" i="24"/>
  <c r="G450" i="24"/>
  <c r="L10" i="24"/>
  <c r="D558" i="24"/>
  <c r="L976" i="24"/>
  <c r="B249" i="24"/>
  <c r="D657" i="24"/>
  <c r="D964" i="24"/>
  <c r="M784" i="24"/>
  <c r="D863" i="24"/>
  <c r="M289" i="24"/>
  <c r="J168" i="24"/>
  <c r="E370" i="24"/>
  <c r="A364" i="24"/>
  <c r="E669" i="24"/>
  <c r="E616" i="24"/>
  <c r="L934" i="24"/>
  <c r="C823" i="24"/>
  <c r="I995" i="24"/>
  <c r="L13" i="24"/>
  <c r="H23" i="24"/>
  <c r="H26" i="25" s="1"/>
  <c r="H222" i="24"/>
  <c r="G363" i="24"/>
  <c r="I154" i="24"/>
  <c r="J157" i="25" s="1"/>
  <c r="I388" i="24"/>
  <c r="E799" i="24"/>
  <c r="L90" i="24"/>
  <c r="G427" i="24"/>
  <c r="F45" i="24"/>
  <c r="F48" i="25" s="1"/>
  <c r="F928" i="24"/>
  <c r="A221" i="24"/>
  <c r="J727" i="24"/>
  <c r="M476" i="24"/>
  <c r="J224" i="24"/>
  <c r="E608" i="24"/>
  <c r="B700" i="24"/>
  <c r="L381" i="24"/>
  <c r="J532" i="24"/>
  <c r="L413" i="24"/>
  <c r="E960" i="24"/>
  <c r="B445" i="24"/>
  <c r="G719" i="24"/>
  <c r="F374" i="24"/>
  <c r="H205" i="24"/>
  <c r="G415" i="24"/>
  <c r="M679" i="24"/>
  <c r="E411" i="24"/>
  <c r="G580" i="24"/>
  <c r="J609" i="24"/>
  <c r="I959" i="24"/>
  <c r="F735" i="24"/>
  <c r="A353" i="24"/>
  <c r="C300" i="24"/>
  <c r="D398" i="24"/>
  <c r="K470" i="24"/>
  <c r="H272" i="24"/>
  <c r="L106" i="24"/>
  <c r="B908" i="24"/>
  <c r="E401" i="24"/>
  <c r="E180" i="24"/>
  <c r="E183" i="25" s="1"/>
  <c r="I694" i="24"/>
  <c r="M539" i="24"/>
  <c r="C559" i="24"/>
  <c r="A823" i="24"/>
  <c r="H785" i="24"/>
  <c r="E898" i="24"/>
  <c r="E145" i="24"/>
  <c r="E148" i="25" s="1"/>
  <c r="D934" i="24"/>
  <c r="B117" i="24"/>
  <c r="B120" i="25" s="1"/>
  <c r="K160" i="24"/>
  <c r="C656" i="24"/>
  <c r="F975" i="24"/>
  <c r="C496" i="24"/>
  <c r="K966" i="24"/>
  <c r="G37" i="24"/>
  <c r="G40" i="25" s="1"/>
  <c r="B115" i="24"/>
  <c r="B118" i="25" s="1"/>
  <c r="E858" i="24"/>
  <c r="I139" i="24"/>
  <c r="J142" i="25" s="1"/>
  <c r="K196" i="24"/>
  <c r="B251" i="24"/>
  <c r="L547" i="24"/>
  <c r="M687" i="24"/>
  <c r="I597" i="24"/>
  <c r="A675" i="24"/>
  <c r="I960" i="24"/>
  <c r="M317" i="24"/>
  <c r="D415" i="24"/>
  <c r="C672" i="24"/>
  <c r="F205" i="24"/>
  <c r="K563" i="24"/>
  <c r="A151" i="24"/>
  <c r="A154" i="25" s="1"/>
  <c r="C717" i="24"/>
  <c r="A652" i="24"/>
  <c r="H974" i="24"/>
  <c r="H736" i="24"/>
  <c r="G457" i="24"/>
  <c r="G547" i="24"/>
  <c r="I25" i="24"/>
  <c r="J28" i="25" s="1"/>
  <c r="D807" i="24"/>
  <c r="M621" i="24"/>
  <c r="K813" i="24"/>
  <c r="G910" i="24"/>
  <c r="I535" i="24"/>
  <c r="C118" i="24"/>
  <c r="C121" i="25" s="1"/>
  <c r="M746" i="24"/>
  <c r="G12" i="24"/>
  <c r="G15" i="25" s="1"/>
  <c r="A995" i="24"/>
  <c r="H579" i="24"/>
  <c r="H116" i="24"/>
  <c r="H119" i="25" s="1"/>
  <c r="J476" i="24"/>
  <c r="I13" i="24"/>
  <c r="M256" i="24"/>
  <c r="F713" i="24"/>
  <c r="E720" i="24"/>
  <c r="F859" i="24"/>
  <c r="E518" i="24"/>
  <c r="K290" i="24"/>
  <c r="F342" i="24"/>
  <c r="C699" i="24"/>
  <c r="C318" i="24"/>
  <c r="F201" i="24"/>
  <c r="F93" i="24"/>
  <c r="F96" i="25" s="1"/>
  <c r="C561" i="24"/>
  <c r="B615" i="24"/>
  <c r="J903" i="24"/>
  <c r="E636" i="24"/>
  <c r="G684" i="24"/>
  <c r="M969" i="24"/>
  <c r="M110" i="24"/>
  <c r="J52" i="24"/>
  <c r="I55" i="25" s="1"/>
  <c r="L316" i="24"/>
  <c r="H582" i="24"/>
  <c r="K169" i="24"/>
  <c r="E902" i="24"/>
  <c r="C421" i="24"/>
  <c r="J770" i="24"/>
  <c r="A370" i="24"/>
  <c r="K477" i="24"/>
  <c r="J205" i="24"/>
  <c r="E274" i="24"/>
  <c r="C664" i="24"/>
  <c r="M520" i="24"/>
  <c r="C266" i="24"/>
  <c r="M715" i="24"/>
  <c r="I483" i="24"/>
  <c r="M953" i="24"/>
  <c r="I394" i="24"/>
  <c r="G362" i="24"/>
  <c r="E694" i="24"/>
  <c r="I668" i="24"/>
  <c r="K702" i="24"/>
  <c r="K79" i="24"/>
  <c r="F161" i="24"/>
  <c r="F164" i="25" s="1"/>
  <c r="L505" i="24"/>
  <c r="M797" i="24"/>
  <c r="M264" i="24"/>
  <c r="F241" i="24"/>
  <c r="F956" i="24"/>
  <c r="L999" i="24"/>
  <c r="L2" i="24"/>
  <c r="B225" i="24"/>
  <c r="G474" i="24"/>
  <c r="F465" i="24"/>
  <c r="F500" i="24"/>
  <c r="E2" i="24"/>
  <c r="E5" i="25" s="1"/>
  <c r="B322" i="24"/>
  <c r="I138" i="24"/>
  <c r="J141" i="25" s="1"/>
  <c r="B113" i="24"/>
  <c r="B116" i="25" s="1"/>
  <c r="I15" i="24"/>
  <c r="J18" i="25" s="1"/>
  <c r="G157" i="24"/>
  <c r="G160" i="25" s="1"/>
  <c r="I166" i="24"/>
  <c r="J169" i="25" s="1"/>
  <c r="E117" i="24"/>
  <c r="E120" i="25" s="1"/>
  <c r="M586" i="24"/>
  <c r="E753" i="24"/>
  <c r="L602" i="24"/>
  <c r="I740" i="24"/>
  <c r="C1000" i="24"/>
  <c r="B506" i="24"/>
  <c r="E492" i="24"/>
  <c r="D107" i="24"/>
  <c r="D110" i="25" s="1"/>
  <c r="E275" i="24"/>
  <c r="F166" i="24"/>
  <c r="F169" i="25" s="1"/>
  <c r="B876" i="24"/>
  <c r="B253" i="24"/>
  <c r="A972" i="24"/>
  <c r="A241" i="24"/>
  <c r="J804" i="24"/>
  <c r="M532" i="24"/>
  <c r="C750" i="24"/>
  <c r="C881" i="24"/>
  <c r="D251" i="24"/>
  <c r="A250" i="24"/>
  <c r="J692" i="24"/>
  <c r="H922" i="24"/>
  <c r="K545" i="24"/>
  <c r="M459" i="24"/>
  <c r="F963" i="24"/>
  <c r="A575" i="24"/>
  <c r="H428" i="24"/>
  <c r="K784" i="24"/>
  <c r="C684" i="24"/>
  <c r="D583" i="24"/>
  <c r="M527" i="24"/>
  <c r="C696" i="24"/>
  <c r="D674" i="24"/>
  <c r="K361" i="24"/>
  <c r="K890" i="24"/>
  <c r="B681" i="24"/>
  <c r="B53" i="24"/>
  <c r="B56" i="25" s="1"/>
  <c r="E834" i="24"/>
  <c r="K335" i="24"/>
  <c r="J179" i="24"/>
  <c r="I182" i="25" s="1"/>
  <c r="J113" i="24"/>
  <c r="G249" i="24"/>
  <c r="M683" i="24"/>
  <c r="M804" i="24"/>
  <c r="I897" i="24"/>
  <c r="E477" i="24"/>
  <c r="C28" i="24"/>
  <c r="C31" i="25" s="1"/>
  <c r="F444" i="24"/>
  <c r="F357" i="24"/>
  <c r="E213" i="24"/>
  <c r="B537" i="24"/>
  <c r="D414" i="24"/>
  <c r="F700" i="24"/>
  <c r="C568" i="24"/>
  <c r="F907" i="24"/>
  <c r="L363" i="24"/>
  <c r="F632" i="24"/>
  <c r="B1" i="24"/>
  <c r="B4" i="25" s="1"/>
  <c r="B51" i="24"/>
  <c r="B54" i="25" s="1"/>
  <c r="K897" i="24"/>
  <c r="E666" i="24"/>
  <c r="B921" i="24"/>
  <c r="D785" i="24"/>
  <c r="A319" i="24"/>
  <c r="J376" i="24"/>
  <c r="L645" i="24"/>
  <c r="J504" i="24"/>
  <c r="B235" i="24"/>
  <c r="G633" i="24"/>
  <c r="D130" i="24"/>
  <c r="D133" i="25" s="1"/>
  <c r="G972" i="24"/>
  <c r="G846" i="24"/>
  <c r="G439" i="24"/>
  <c r="G178" i="24"/>
  <c r="G181" i="25" s="1"/>
  <c r="H82" i="24"/>
  <c r="H85" i="25" s="1"/>
  <c r="A898" i="24"/>
  <c r="K956" i="24"/>
  <c r="I741" i="24"/>
  <c r="G588" i="24"/>
  <c r="C822" i="24"/>
  <c r="H96" i="24"/>
  <c r="H99" i="25" s="1"/>
  <c r="M595" i="24"/>
  <c r="G395" i="24"/>
  <c r="E433" i="24"/>
  <c r="L715" i="24"/>
  <c r="H492" i="24"/>
  <c r="C541" i="24"/>
  <c r="G631" i="24"/>
  <c r="F294" i="24"/>
  <c r="A739" i="24"/>
  <c r="B110" i="24"/>
  <c r="B113" i="25" s="1"/>
  <c r="B927" i="24"/>
  <c r="I778" i="24"/>
  <c r="G597" i="24"/>
  <c r="G268" i="24"/>
  <c r="K582" i="24"/>
  <c r="H78" i="24"/>
  <c r="H81" i="25" s="1"/>
  <c r="L567" i="24"/>
  <c r="J108" i="24"/>
  <c r="I111" i="25" s="1"/>
  <c r="F185" i="24"/>
  <c r="F188" i="25" s="1"/>
  <c r="J119" i="24"/>
  <c r="I122" i="25" s="1"/>
  <c r="E153" i="24"/>
  <c r="E156" i="25" s="1"/>
  <c r="C253" i="24"/>
  <c r="F518" i="24"/>
  <c r="M24" i="24"/>
  <c r="M10" i="24"/>
  <c r="J163" i="24"/>
  <c r="I166" i="25" s="1"/>
  <c r="F649" i="24"/>
  <c r="C18" i="24"/>
  <c r="C21" i="25" s="1"/>
  <c r="M114" i="24"/>
  <c r="E16" i="24"/>
  <c r="E19" i="25" s="1"/>
  <c r="B494" i="24"/>
  <c r="A31" i="24"/>
  <c r="A34" i="25" s="1"/>
  <c r="L639" i="24"/>
  <c r="H824" i="24"/>
  <c r="K68" i="24"/>
  <c r="G510" i="24"/>
  <c r="E641" i="24"/>
  <c r="L588" i="24"/>
  <c r="I100" i="24"/>
  <c r="J103" i="25" s="1"/>
  <c r="B796" i="24"/>
  <c r="F681" i="24"/>
  <c r="A60" i="24"/>
  <c r="A63" i="25" s="1"/>
  <c r="H242" i="24"/>
  <c r="G63" i="24"/>
  <c r="G66" i="25" s="1"/>
  <c r="L509" i="24"/>
  <c r="M765" i="24"/>
  <c r="B788" i="24"/>
  <c r="B248" i="24"/>
  <c r="B78" i="24"/>
  <c r="B81" i="25" s="1"/>
  <c r="J582" i="24"/>
  <c r="F784" i="24"/>
  <c r="L327" i="24"/>
  <c r="C322" i="24"/>
  <c r="A881" i="24"/>
  <c r="E352" i="24"/>
  <c r="E972" i="24"/>
  <c r="J50" i="24"/>
  <c r="I53" i="25" s="1"/>
  <c r="G847" i="24"/>
  <c r="C145" i="24"/>
  <c r="C148" i="25" s="1"/>
  <c r="C730" i="24"/>
  <c r="J118" i="24"/>
  <c r="G658" i="24"/>
  <c r="B49" i="24"/>
  <c r="B52" i="25" s="1"/>
  <c r="H118" i="24"/>
  <c r="H121" i="25" s="1"/>
  <c r="F302" i="24"/>
  <c r="I656" i="24"/>
  <c r="L255" i="24"/>
  <c r="B683" i="24"/>
  <c r="K77" i="24"/>
  <c r="C497" i="24"/>
  <c r="A768" i="24"/>
  <c r="L97" i="24"/>
  <c r="D860" i="24"/>
  <c r="L824" i="24"/>
  <c r="G181" i="24"/>
  <c r="G184" i="25" s="1"/>
  <c r="E749" i="24"/>
  <c r="G146" i="24"/>
  <c r="G149" i="25" s="1"/>
  <c r="A684" i="24"/>
  <c r="B370" i="24"/>
  <c r="M813" i="24"/>
  <c r="B971" i="24"/>
  <c r="M297" i="24"/>
  <c r="H816" i="24"/>
  <c r="M965" i="24"/>
  <c r="C503" i="24"/>
  <c r="M360" i="24"/>
  <c r="I142" i="24"/>
  <c r="J145" i="25" s="1"/>
  <c r="I435" i="24"/>
  <c r="K127" i="24"/>
  <c r="E653" i="24"/>
  <c r="J611" i="24"/>
  <c r="F490" i="24"/>
  <c r="E830" i="24"/>
  <c r="L224" i="24"/>
  <c r="M456" i="24"/>
  <c r="I250" i="24"/>
  <c r="B118" i="24"/>
  <c r="B121" i="25" s="1"/>
  <c r="D434" i="24"/>
  <c r="G372" i="24"/>
  <c r="E656" i="24"/>
  <c r="C872" i="24"/>
  <c r="M285" i="24"/>
  <c r="L640" i="24"/>
  <c r="A438" i="24"/>
  <c r="G148" i="24"/>
  <c r="G151" i="25" s="1"/>
  <c r="F92" i="24"/>
  <c r="F95" i="25" s="1"/>
  <c r="F968" i="24"/>
  <c r="C489" i="24"/>
  <c r="B520" i="24"/>
  <c r="E30" i="24"/>
  <c r="E33" i="25" s="1"/>
  <c r="H343" i="24"/>
  <c r="H774" i="24"/>
  <c r="C274" i="24"/>
  <c r="H503" i="24"/>
  <c r="F478" i="24"/>
  <c r="B881" i="24"/>
  <c r="L877" i="24"/>
  <c r="L29" i="24"/>
  <c r="M437" i="24"/>
  <c r="F307" i="24"/>
  <c r="G986" i="24"/>
  <c r="J607" i="24"/>
  <c r="D298" i="24"/>
  <c r="F44" i="24"/>
  <c r="F47" i="25" s="1"/>
  <c r="I803" i="24"/>
  <c r="D318" i="24"/>
  <c r="B447" i="24"/>
  <c r="F468" i="24"/>
  <c r="I67" i="24"/>
  <c r="J70" i="25" s="1"/>
  <c r="G489" i="24"/>
  <c r="B337" i="24"/>
  <c r="C406" i="24"/>
  <c r="D941" i="24"/>
  <c r="K801" i="24"/>
  <c r="B146" i="24"/>
  <c r="B149" i="25" s="1"/>
  <c r="B321" i="24"/>
  <c r="L408" i="24"/>
  <c r="C269" i="24"/>
  <c r="D783" i="24"/>
  <c r="K25" i="24"/>
  <c r="A708" i="24"/>
  <c r="I385" i="24"/>
  <c r="B375" i="24"/>
  <c r="M924" i="24"/>
  <c r="G113" i="24"/>
  <c r="G116" i="25" s="1"/>
  <c r="G981" i="24"/>
  <c r="C626" i="24"/>
  <c r="H493" i="24"/>
  <c r="J909" i="24"/>
  <c r="G166" i="24"/>
  <c r="G169" i="25" s="1"/>
  <c r="E17" i="24"/>
  <c r="E20" i="25" s="1"/>
  <c r="M706" i="24"/>
  <c r="B592" i="24"/>
  <c r="L143" i="24"/>
  <c r="D104" i="24"/>
  <c r="D107" i="25" s="1"/>
  <c r="F757" i="24"/>
  <c r="D98" i="24"/>
  <c r="D101" i="25" s="1"/>
  <c r="H241" i="24"/>
  <c r="A802" i="24"/>
  <c r="L183" i="24"/>
  <c r="C889" i="24"/>
  <c r="G567" i="24"/>
  <c r="K192" i="24"/>
  <c r="F315" i="24"/>
  <c r="I565" i="24"/>
  <c r="F197" i="24"/>
  <c r="J502" i="24"/>
  <c r="B48" i="24"/>
  <c r="B51" i="25" s="1"/>
  <c r="A775" i="24"/>
  <c r="M220" i="24"/>
  <c r="D417" i="24"/>
  <c r="C14" i="24"/>
  <c r="C17" i="25" s="1"/>
  <c r="D96" i="24"/>
  <c r="D99" i="25" s="1"/>
  <c r="H460" i="24"/>
  <c r="C347" i="24"/>
  <c r="K786" i="24"/>
  <c r="H76" i="24"/>
  <c r="H79" i="25" s="1"/>
  <c r="M545" i="24"/>
  <c r="E189" i="24"/>
  <c r="E192" i="25" s="1"/>
  <c r="H171" i="24"/>
  <c r="H174" i="25" s="1"/>
  <c r="E225" i="24"/>
  <c r="C302" i="24"/>
  <c r="L650" i="24"/>
  <c r="H364" i="24"/>
  <c r="H189" i="24"/>
  <c r="H192" i="25" s="1"/>
  <c r="F657" i="24"/>
  <c r="E770" i="24"/>
  <c r="M600" i="24"/>
  <c r="H390" i="24"/>
  <c r="D2" i="24"/>
  <c r="D5" i="25" s="1"/>
  <c r="F781" i="24"/>
  <c r="L908" i="24"/>
  <c r="C594" i="24"/>
  <c r="F782" i="24"/>
  <c r="A198" i="24"/>
  <c r="G917" i="24"/>
  <c r="A77" i="24"/>
  <c r="A80" i="25" s="1"/>
  <c r="C871" i="24"/>
  <c r="D411" i="24"/>
  <c r="B948" i="24"/>
  <c r="K981" i="24"/>
  <c r="C999" i="24"/>
  <c r="M750" i="24"/>
  <c r="D870" i="24"/>
  <c r="A863" i="24"/>
  <c r="J221" i="24"/>
  <c r="L814" i="24"/>
  <c r="J608" i="24"/>
  <c r="G843" i="24"/>
  <c r="A549" i="24"/>
  <c r="E500" i="24"/>
  <c r="C582" i="24"/>
  <c r="J301" i="24"/>
  <c r="F778" i="24"/>
  <c r="F18" i="24"/>
  <c r="F21" i="25" s="1"/>
  <c r="E379" i="24"/>
  <c r="L111" i="24"/>
  <c r="K246" i="24"/>
  <c r="L471" i="24"/>
  <c r="J640" i="24"/>
  <c r="D36" i="24"/>
  <c r="D39" i="25" s="1"/>
  <c r="D29" i="24"/>
  <c r="D32" i="25" s="1"/>
  <c r="E104" i="24"/>
  <c r="E107" i="25" s="1"/>
  <c r="A970" i="24"/>
  <c r="F961" i="24"/>
  <c r="K259" i="24"/>
  <c r="G186" i="24"/>
  <c r="G189" i="25" s="1"/>
  <c r="L44" i="24"/>
  <c r="I256" i="24"/>
  <c r="E642" i="24"/>
  <c r="E603" i="24"/>
  <c r="K599" i="24"/>
  <c r="E912" i="24"/>
  <c r="E860" i="24"/>
  <c r="H432" i="24"/>
  <c r="E362" i="24"/>
  <c r="B388" i="24"/>
  <c r="F940" i="24"/>
  <c r="H839" i="24"/>
  <c r="B567" i="24"/>
  <c r="B23" i="24"/>
  <c r="B26" i="25" s="1"/>
  <c r="C787" i="24"/>
  <c r="G889" i="24"/>
  <c r="C906" i="24"/>
  <c r="I59" i="24"/>
  <c r="J62" i="25" s="1"/>
  <c r="B931" i="24"/>
  <c r="F31" i="24"/>
  <c r="F34" i="25" s="1"/>
  <c r="E923" i="24"/>
  <c r="D412" i="24"/>
  <c r="M642" i="24"/>
  <c r="G784" i="24"/>
  <c r="I91" i="24"/>
  <c r="J94" i="25" s="1"/>
  <c r="D871" i="24"/>
  <c r="I550" i="24"/>
  <c r="H328" i="24"/>
  <c r="G409" i="24"/>
  <c r="A165" i="24"/>
  <c r="A168" i="25" s="1"/>
  <c r="I186" i="24"/>
  <c r="J189" i="25" s="1"/>
  <c r="D618" i="24"/>
  <c r="F642" i="24"/>
  <c r="K824" i="24"/>
  <c r="B454" i="24"/>
  <c r="H98" i="24"/>
  <c r="H101" i="25" s="1"/>
  <c r="H943" i="24"/>
  <c r="K38" i="24"/>
  <c r="F656" i="24"/>
  <c r="B151" i="24"/>
  <c r="B154" i="25" s="1"/>
  <c r="C570" i="24"/>
  <c r="D702" i="24"/>
  <c r="H267" i="24"/>
  <c r="E201" i="24"/>
  <c r="E943" i="24"/>
  <c r="E504" i="24"/>
  <c r="J99" i="24"/>
  <c r="I839" i="24"/>
  <c r="K791" i="24"/>
  <c r="G977" i="24"/>
  <c r="H330" i="24"/>
  <c r="A997" i="24"/>
  <c r="G275" i="24"/>
  <c r="C827" i="24"/>
  <c r="B852" i="24"/>
  <c r="M810" i="24"/>
  <c r="K199" i="24"/>
  <c r="B93" i="24"/>
  <c r="B96" i="25" s="1"/>
  <c r="M920" i="24"/>
  <c r="D970" i="24"/>
  <c r="F933" i="24"/>
  <c r="E818" i="24"/>
  <c r="G80" i="24"/>
  <c r="G83" i="25" s="1"/>
  <c r="I725" i="24"/>
  <c r="L385" i="24"/>
  <c r="F86" i="24"/>
  <c r="F89" i="25" s="1"/>
  <c r="H182" i="24"/>
  <c r="H185" i="25" s="1"/>
  <c r="C986" i="24"/>
  <c r="K701" i="24"/>
  <c r="J249" i="24"/>
  <c r="H606" i="24"/>
  <c r="K406" i="24"/>
  <c r="F426" i="24"/>
  <c r="B639" i="24"/>
  <c r="G635" i="24"/>
  <c r="K372" i="24"/>
  <c r="C755" i="24"/>
  <c r="C562" i="24"/>
  <c r="B394" i="24"/>
  <c r="K561" i="24"/>
  <c r="E767" i="24"/>
  <c r="M677" i="24"/>
  <c r="I905" i="24"/>
  <c r="D795" i="24"/>
  <c r="J936" i="24"/>
  <c r="I113" i="24"/>
  <c r="J116" i="25" s="1"/>
  <c r="A827" i="24"/>
  <c r="E353" i="24"/>
  <c r="F387" i="24"/>
  <c r="B256" i="24"/>
  <c r="L882" i="24"/>
  <c r="D22" i="24"/>
  <c r="D25" i="25" s="1"/>
  <c r="M475" i="24"/>
  <c r="C190" i="24"/>
  <c r="C193" i="25" s="1"/>
  <c r="D468" i="24"/>
  <c r="I72" i="24"/>
  <c r="J75" i="25" s="1"/>
  <c r="J769" i="24"/>
  <c r="B387" i="24"/>
  <c r="J35" i="24"/>
  <c r="A311" i="24"/>
  <c r="J241" i="24"/>
  <c r="C680" i="24"/>
  <c r="E866" i="24"/>
  <c r="M980" i="24"/>
  <c r="M375" i="24"/>
  <c r="I465" i="24"/>
  <c r="B521" i="24"/>
  <c r="C405" i="24"/>
  <c r="B837" i="24"/>
  <c r="E273" i="24"/>
  <c r="B658" i="24"/>
  <c r="F182" i="24"/>
  <c r="F185" i="25" s="1"/>
  <c r="J429" i="24"/>
  <c r="K901" i="24"/>
  <c r="K258" i="24"/>
  <c r="G315" i="24"/>
  <c r="E159" i="24"/>
  <c r="E162" i="25" s="1"/>
  <c r="G40" i="24"/>
  <c r="G43" i="25" s="1"/>
  <c r="M931" i="24"/>
  <c r="L982" i="24"/>
  <c r="E596" i="24"/>
  <c r="E445" i="24"/>
  <c r="I455" i="24"/>
  <c r="B874" i="24"/>
  <c r="M606" i="24"/>
  <c r="L995" i="24"/>
  <c r="M263" i="24"/>
  <c r="C170" i="24"/>
  <c r="C173" i="25" s="1"/>
  <c r="B75" i="24"/>
  <c r="B78" i="25" s="1"/>
  <c r="D712" i="24"/>
  <c r="L641" i="24"/>
  <c r="A538" i="24"/>
  <c r="A367" i="24"/>
  <c r="G603" i="24"/>
  <c r="A130" i="24"/>
  <c r="A133" i="25" s="1"/>
  <c r="C485" i="24"/>
  <c r="E480" i="24"/>
  <c r="M678" i="24"/>
  <c r="I757" i="24"/>
  <c r="I11" i="24"/>
  <c r="H575" i="24"/>
  <c r="H488" i="24"/>
  <c r="H770" i="24"/>
  <c r="E705" i="24"/>
  <c r="L569" i="24"/>
  <c r="G341" i="24"/>
  <c r="J107" i="24"/>
  <c r="A96" i="24"/>
  <c r="A99" i="25" s="1"/>
  <c r="F747" i="24"/>
  <c r="E841" i="24"/>
  <c r="K297" i="24"/>
  <c r="B70" i="24"/>
  <c r="B73" i="25" s="1"/>
  <c r="L543" i="24"/>
  <c r="G594" i="24"/>
  <c r="B563" i="24"/>
  <c r="K611" i="24"/>
  <c r="B124" i="24"/>
  <c r="B127" i="25" s="1"/>
  <c r="I985" i="24"/>
  <c r="K370" i="24"/>
  <c r="E997" i="24"/>
  <c r="H110" i="24"/>
  <c r="H113" i="25" s="1"/>
  <c r="D536" i="24"/>
  <c r="I208" i="24"/>
  <c r="E507" i="24"/>
  <c r="B469" i="24"/>
  <c r="A805" i="24"/>
  <c r="H566" i="24"/>
  <c r="H283" i="24"/>
  <c r="M853" i="24"/>
  <c r="F37" i="24"/>
  <c r="F40" i="25" s="1"/>
  <c r="D456" i="24"/>
  <c r="E483" i="24"/>
  <c r="I720" i="24"/>
  <c r="D11" i="24"/>
  <c r="D14" i="25" s="1"/>
  <c r="I965" i="24"/>
  <c r="C345" i="24"/>
  <c r="A691" i="24"/>
  <c r="E545" i="24"/>
  <c r="F514" i="24"/>
  <c r="E680" i="24"/>
  <c r="E422" i="24"/>
  <c r="L156" i="24"/>
  <c r="A701" i="24"/>
  <c r="E958" i="24"/>
  <c r="G636" i="24"/>
  <c r="B71" i="24"/>
  <c r="B74" i="25" s="1"/>
  <c r="F459" i="24"/>
  <c r="J935" i="24"/>
  <c r="F274" i="24"/>
  <c r="D626" i="24"/>
  <c r="K133" i="24"/>
  <c r="K261" i="24"/>
  <c r="G645" i="24"/>
  <c r="L970" i="24"/>
  <c r="C125" i="24"/>
  <c r="C128" i="25" s="1"/>
  <c r="J818" i="24"/>
  <c r="D811" i="24"/>
  <c r="A395" i="24"/>
  <c r="L968" i="24"/>
  <c r="F95" i="24"/>
  <c r="F98" i="25" s="1"/>
  <c r="J472" i="24"/>
  <c r="M565" i="24"/>
  <c r="C760" i="24"/>
  <c r="F549" i="24"/>
  <c r="F988" i="24"/>
  <c r="B789" i="24"/>
  <c r="B570" i="24"/>
  <c r="B558" i="24"/>
  <c r="J339" i="24"/>
  <c r="D900" i="24"/>
  <c r="F425" i="24"/>
  <c r="B809" i="24"/>
  <c r="K541" i="24"/>
  <c r="K876" i="24"/>
  <c r="I434" i="24"/>
  <c r="H940" i="24"/>
  <c r="K106" i="24"/>
  <c r="J768" i="24"/>
  <c r="C10" i="24"/>
  <c r="C13" i="25" s="1"/>
  <c r="M577" i="24"/>
  <c r="H198" i="24"/>
  <c r="F647" i="24"/>
  <c r="K86" i="24"/>
  <c r="C71" i="24"/>
  <c r="C74" i="25" s="1"/>
  <c r="F186" i="24"/>
  <c r="F189" i="25" s="1"/>
  <c r="B224" i="24"/>
  <c r="A621" i="24"/>
  <c r="C647" i="24"/>
  <c r="I283" i="24"/>
  <c r="M250" i="24"/>
  <c r="G591" i="24"/>
  <c r="L768" i="24"/>
  <c r="I782" i="24"/>
  <c r="B493" i="24"/>
  <c r="D542" i="24"/>
  <c r="C622" i="24"/>
  <c r="I163" i="24"/>
  <c r="J166" i="25" s="1"/>
  <c r="H351" i="24"/>
  <c r="I135" i="24"/>
  <c r="J138" i="25" s="1"/>
  <c r="J17" i="24"/>
  <c r="J63" i="24"/>
  <c r="F360" i="24"/>
  <c r="I509" i="24"/>
  <c r="L667" i="24"/>
  <c r="H312" i="24"/>
  <c r="A837" i="24"/>
  <c r="B831" i="24"/>
  <c r="G195" i="24"/>
  <c r="G198" i="25" s="1"/>
  <c r="C886" i="24"/>
  <c r="C395" i="24"/>
  <c r="H376" i="24"/>
  <c r="B850" i="24"/>
  <c r="E655" i="24"/>
  <c r="A254" i="24"/>
  <c r="K766" i="24"/>
  <c r="B189" i="24"/>
  <c r="B192" i="25" s="1"/>
  <c r="F564" i="24"/>
  <c r="G988" i="24"/>
  <c r="H546" i="24"/>
  <c r="F343" i="24"/>
  <c r="F733" i="24"/>
  <c r="A186" i="24"/>
  <c r="A189" i="25" s="1"/>
  <c r="C29" i="24"/>
  <c r="C32" i="25" s="1"/>
  <c r="K383" i="24"/>
  <c r="E951" i="24"/>
  <c r="H723" i="24"/>
  <c r="C989" i="24"/>
  <c r="K674" i="24"/>
  <c r="M126" i="24"/>
  <c r="C941" i="24"/>
  <c r="E939" i="24"/>
  <c r="J26" i="24"/>
  <c r="I29" i="25" s="1"/>
  <c r="K18" i="24"/>
  <c r="M359" i="24"/>
  <c r="A463" i="24"/>
  <c r="D305" i="24"/>
  <c r="M939" i="24"/>
  <c r="B899" i="24"/>
  <c r="L303" i="24"/>
  <c r="C385" i="24"/>
  <c r="A222" i="24"/>
  <c r="E845" i="24"/>
  <c r="E33" i="24"/>
  <c r="E36" i="25" s="1"/>
  <c r="C584" i="24"/>
  <c r="M571" i="24"/>
  <c r="G932" i="24"/>
  <c r="C712" i="24"/>
  <c r="E597" i="24"/>
  <c r="B356" i="24"/>
  <c r="K985" i="24"/>
  <c r="J921" i="24"/>
  <c r="A871" i="24"/>
  <c r="G826" i="24"/>
  <c r="M474" i="24"/>
  <c r="I811" i="24"/>
  <c r="K215" i="24"/>
  <c r="C164" i="24"/>
  <c r="C167" i="25" s="1"/>
  <c r="C890" i="24"/>
  <c r="A374" i="24"/>
  <c r="F644" i="24"/>
  <c r="M184" i="24"/>
  <c r="H93" i="24"/>
  <c r="H96" i="25" s="1"/>
  <c r="B665" i="24"/>
  <c r="D112" i="24"/>
  <c r="D115" i="25" s="1"/>
  <c r="D518" i="24"/>
  <c r="A951" i="24"/>
  <c r="M550" i="24"/>
  <c r="L25" i="24"/>
  <c r="B317" i="24"/>
  <c r="G20" i="24"/>
  <c r="G23" i="25" s="1"/>
  <c r="C26" i="24"/>
  <c r="C29" i="25" s="1"/>
  <c r="E268" i="24"/>
  <c r="L617" i="24"/>
  <c r="D636" i="24"/>
  <c r="I176" i="24"/>
  <c r="J179" i="25" s="1"/>
  <c r="B208" i="24"/>
  <c r="H4" i="24"/>
  <c r="H7" i="25" s="1"/>
  <c r="M648" i="24"/>
  <c r="A975" i="24"/>
  <c r="M854" i="24"/>
  <c r="A423" i="24"/>
  <c r="F180" i="24"/>
  <c r="F183" i="25" s="1"/>
  <c r="J471" i="24"/>
  <c r="E978" i="24"/>
  <c r="C551" i="24"/>
  <c r="L829" i="24"/>
  <c r="B663" i="24"/>
  <c r="M998" i="24"/>
  <c r="G108" i="24"/>
  <c r="G111" i="25" s="1"/>
  <c r="F723" i="24"/>
  <c r="J70" i="24"/>
  <c r="I73" i="25" s="1"/>
  <c r="I682" i="24"/>
  <c r="M911" i="24"/>
  <c r="I472" i="24"/>
  <c r="J91" i="24"/>
  <c r="I94" i="25" s="1"/>
  <c r="G165" i="24"/>
  <c r="G168" i="25" s="1"/>
  <c r="C75" i="24"/>
  <c r="C78" i="25" s="1"/>
  <c r="L74" i="24"/>
  <c r="J148" i="24"/>
  <c r="C690" i="24"/>
  <c r="A154" i="24"/>
  <c r="A157" i="25" s="1"/>
  <c r="F529" i="24"/>
  <c r="L516" i="24"/>
  <c r="H165" i="24"/>
  <c r="H168" i="25" s="1"/>
  <c r="H163" i="24"/>
  <c r="H166" i="25" s="1"/>
  <c r="H950" i="24"/>
  <c r="H780" i="24"/>
  <c r="H512" i="24"/>
  <c r="H372" i="24"/>
  <c r="L128" i="24"/>
  <c r="L114" i="24"/>
  <c r="F948" i="24"/>
  <c r="B121" i="24"/>
  <c r="B124" i="25" s="1"/>
  <c r="I175" i="24"/>
  <c r="J178" i="25" s="1"/>
  <c r="J478" i="24"/>
  <c r="L518" i="24"/>
  <c r="D997" i="24"/>
  <c r="M124" i="24"/>
  <c r="H40" i="24"/>
  <c r="H43" i="25" s="1"/>
  <c r="F261" i="24"/>
  <c r="K282" i="24"/>
  <c r="D543" i="24"/>
  <c r="I34" i="24"/>
  <c r="J37" i="25" s="1"/>
  <c r="F40" i="24"/>
  <c r="F43" i="25" s="1"/>
  <c r="B626" i="24"/>
  <c r="H756" i="24"/>
  <c r="G111" i="24"/>
  <c r="G114" i="25" s="1"/>
  <c r="H654" i="24"/>
  <c r="K629" i="24"/>
  <c r="L756" i="24"/>
  <c r="J189" i="24"/>
  <c r="I192" i="25" s="1"/>
  <c r="G136" i="24"/>
  <c r="G139" i="25" s="1"/>
  <c r="E371" i="24"/>
  <c r="G681" i="24"/>
  <c r="A581" i="24"/>
  <c r="D538" i="24"/>
  <c r="J759" i="24"/>
  <c r="F453" i="24"/>
  <c r="D361" i="24"/>
  <c r="B787" i="24"/>
  <c r="B410" i="24"/>
  <c r="L969" i="24"/>
  <c r="L733" i="24"/>
  <c r="A355" i="24"/>
  <c r="J242" i="24"/>
  <c r="D97" i="24"/>
  <c r="D100" i="25" s="1"/>
  <c r="E812" i="24"/>
  <c r="F353" i="24"/>
  <c r="J490" i="24"/>
  <c r="L773" i="24"/>
  <c r="L658" i="24"/>
  <c r="G985" i="24"/>
  <c r="K672" i="24"/>
  <c r="B865" i="24"/>
  <c r="D644" i="24"/>
  <c r="J372" i="24"/>
  <c r="J915" i="24"/>
  <c r="F164" i="24"/>
  <c r="F167" i="25" s="1"/>
  <c r="B186" i="24"/>
  <c r="B189" i="25" s="1"/>
  <c r="I749" i="24"/>
  <c r="C109" i="24"/>
  <c r="C112" i="25" s="1"/>
  <c r="I242" i="24"/>
  <c r="F156" i="24"/>
  <c r="F159" i="25" s="1"/>
  <c r="B260" i="24"/>
  <c r="L260" i="24"/>
  <c r="M334" i="24"/>
  <c r="D183" i="24"/>
  <c r="D186" i="25" s="1"/>
  <c r="I325" i="24"/>
  <c r="B108" i="24"/>
  <c r="B111" i="25" s="1"/>
  <c r="J260" i="24"/>
  <c r="A457" i="24"/>
  <c r="G289" i="24"/>
  <c r="C171" i="24"/>
  <c r="C174" i="25" s="1"/>
  <c r="I110" i="24"/>
  <c r="J113" i="25" s="1"/>
  <c r="F978" i="24"/>
  <c r="D654" i="24"/>
  <c r="A753" i="24"/>
  <c r="C526" i="24"/>
  <c r="J862" i="24"/>
  <c r="J43" i="24"/>
  <c r="I46" i="25" s="1"/>
  <c r="A15" i="24"/>
  <c r="A18" i="25" s="1"/>
  <c r="M815" i="24"/>
  <c r="A51" i="24"/>
  <c r="A54" i="25" s="1"/>
  <c r="C380" i="24"/>
  <c r="C70" i="24"/>
  <c r="C73" i="25" s="1"/>
  <c r="A765" i="24"/>
  <c r="F417" i="24"/>
  <c r="C929" i="24"/>
  <c r="A171" i="24"/>
  <c r="A174" i="25" s="1"/>
  <c r="D564" i="24"/>
  <c r="G216" i="24"/>
  <c r="J809" i="24"/>
  <c r="J898" i="24"/>
  <c r="I441" i="24"/>
  <c r="M396" i="24"/>
  <c r="F591" i="24"/>
  <c r="G288" i="24"/>
  <c r="J689" i="24"/>
  <c r="G473" i="24"/>
  <c r="I752" i="24"/>
  <c r="I790" i="24"/>
  <c r="F797" i="24"/>
  <c r="E229" i="24"/>
  <c r="I563" i="24"/>
  <c r="M366" i="24"/>
  <c r="I369" i="24"/>
  <c r="M71" i="24"/>
  <c r="A90" i="24"/>
  <c r="A93" i="25" s="1"/>
  <c r="E83" i="24"/>
  <c r="E86" i="25" s="1"/>
  <c r="K767" i="24"/>
  <c r="J387" i="24"/>
  <c r="I598" i="24"/>
  <c r="F50" i="24"/>
  <c r="F53" i="25" s="1"/>
  <c r="H570" i="24"/>
  <c r="C782" i="24"/>
  <c r="C878" i="24"/>
  <c r="M415" i="24"/>
  <c r="J588" i="24"/>
  <c r="B84" i="24"/>
  <c r="B87" i="25" s="1"/>
  <c r="B885" i="24"/>
  <c r="A341" i="24"/>
  <c r="H581" i="24"/>
  <c r="J631" i="24"/>
  <c r="F276" i="24"/>
  <c r="B755" i="24"/>
  <c r="B903" i="24"/>
  <c r="K183" i="24"/>
  <c r="D988" i="24"/>
  <c r="K136" i="24"/>
  <c r="G481" i="24"/>
  <c r="I619" i="24"/>
  <c r="F339" i="24"/>
  <c r="G919" i="24"/>
  <c r="B409" i="24"/>
  <c r="E942" i="24"/>
  <c r="G614" i="24"/>
  <c r="C200" i="24"/>
  <c r="L127" i="24"/>
  <c r="C545" i="24"/>
  <c r="A61" i="24"/>
  <c r="A64" i="25" s="1"/>
  <c r="B655" i="24"/>
  <c r="H397" i="24"/>
  <c r="B135" i="24"/>
  <c r="B138" i="25" s="1"/>
  <c r="J101" i="24"/>
  <c r="A155" i="24"/>
  <c r="A158" i="25" s="1"/>
  <c r="D945" i="24"/>
  <c r="J204" i="24"/>
  <c r="E13" i="24"/>
  <c r="E16" i="25" s="1"/>
  <c r="E785" i="24"/>
  <c r="B690" i="24"/>
  <c r="M276" i="24"/>
  <c r="M61" i="24"/>
  <c r="B529" i="24"/>
  <c r="A275" i="24"/>
  <c r="M427" i="24"/>
  <c r="L274" i="24"/>
  <c r="L730" i="24"/>
  <c r="D221" i="24"/>
  <c r="D517" i="24"/>
  <c r="L573" i="24"/>
  <c r="E256" i="24"/>
  <c r="C267" i="24"/>
  <c r="B441" i="24"/>
  <c r="K719" i="24"/>
  <c r="A720" i="24"/>
  <c r="F117" i="24"/>
  <c r="F120" i="25" s="1"/>
  <c r="I149" i="24"/>
  <c r="J152" i="25" s="1"/>
  <c r="H112" i="24"/>
  <c r="H115" i="25" s="1"/>
  <c r="I130" i="24"/>
  <c r="J133" i="25" s="1"/>
  <c r="J468" i="24"/>
  <c r="C375" i="24"/>
  <c r="E55" i="24"/>
  <c r="E58" i="25" s="1"/>
  <c r="C693" i="24"/>
  <c r="G206" i="24"/>
  <c r="B270" i="24"/>
  <c r="M643" i="24"/>
  <c r="J721" i="24"/>
  <c r="B61" i="24"/>
  <c r="B64" i="25" s="1"/>
  <c r="D115" i="24"/>
  <c r="D118" i="25" s="1"/>
  <c r="D138" i="24"/>
  <c r="D141" i="25" s="1"/>
  <c r="D937" i="24"/>
  <c r="B998" i="24"/>
  <c r="F773" i="24"/>
  <c r="H188" i="24"/>
  <c r="H191" i="25" s="1"/>
  <c r="E209" i="24"/>
  <c r="D346" i="24"/>
  <c r="M602" i="24"/>
  <c r="H362" i="24"/>
  <c r="C605" i="24"/>
  <c r="M672" i="24"/>
  <c r="A670" i="24"/>
  <c r="F26" i="24"/>
  <c r="F29" i="25" s="1"/>
  <c r="L564" i="24"/>
  <c r="H928" i="24"/>
  <c r="H912" i="24"/>
  <c r="B684" i="24"/>
  <c r="D64" i="24"/>
  <c r="D67" i="25" s="1"/>
  <c r="E61" i="24"/>
  <c r="E64" i="25" s="1"/>
  <c r="M477" i="24"/>
  <c r="E393" i="24"/>
  <c r="M496" i="24"/>
  <c r="G444" i="24"/>
  <c r="K417" i="24"/>
  <c r="D114" i="24"/>
  <c r="D117" i="25" s="1"/>
  <c r="D248" i="24"/>
  <c r="G865" i="24"/>
  <c r="C963" i="24"/>
  <c r="K227" i="24"/>
  <c r="M344" i="24"/>
  <c r="I213" i="24"/>
  <c r="H259" i="24"/>
  <c r="F110" i="24"/>
  <c r="F113" i="25" s="1"/>
  <c r="I405" i="24"/>
  <c r="H751" i="24"/>
  <c r="A345" i="24"/>
  <c r="K90" i="24"/>
  <c r="K648" i="24"/>
  <c r="G885" i="24"/>
  <c r="M893" i="24"/>
  <c r="D234" i="24"/>
  <c r="C922" i="24"/>
  <c r="A747" i="24"/>
  <c r="A243" i="24"/>
  <c r="D999" i="24"/>
  <c r="G364" i="24"/>
  <c r="F271" i="24"/>
  <c r="E733" i="24"/>
  <c r="L710" i="24"/>
  <c r="G461" i="24"/>
  <c r="G431" i="24"/>
  <c r="F582" i="24"/>
  <c r="M791" i="24"/>
  <c r="C414" i="24"/>
  <c r="E464" i="24"/>
  <c r="I646" i="24"/>
  <c r="A851" i="24"/>
  <c r="J92" i="24"/>
  <c r="I95" i="25" s="1"/>
  <c r="F268" i="24"/>
  <c r="J626" i="24"/>
  <c r="I815" i="24"/>
  <c r="E118" i="24"/>
  <c r="E121" i="25" s="1"/>
  <c r="K783" i="24"/>
  <c r="C764" i="24"/>
  <c r="C732" i="24"/>
  <c r="C252" i="24"/>
  <c r="H138" i="24"/>
  <c r="H141" i="25" s="1"/>
  <c r="H687" i="24"/>
  <c r="A911" i="24"/>
  <c r="G828" i="24"/>
  <c r="L102" i="24"/>
  <c r="F347" i="24"/>
  <c r="B327" i="24"/>
  <c r="J707" i="24"/>
  <c r="A116" i="24"/>
  <c r="A119" i="25" s="1"/>
  <c r="K393" i="24"/>
  <c r="D303" i="24"/>
  <c r="A194" i="24"/>
  <c r="A197" i="25" s="1"/>
  <c r="C289" i="24"/>
  <c r="L88" i="24"/>
  <c r="F85" i="24"/>
  <c r="F88" i="25" s="1"/>
  <c r="F493" i="24"/>
  <c r="L738" i="24"/>
  <c r="B674" i="24"/>
  <c r="D200" i="24"/>
  <c r="A826" i="24"/>
  <c r="E71" i="24"/>
  <c r="E74" i="25" s="1"/>
  <c r="G175" i="24"/>
  <c r="G178" i="25" s="1"/>
  <c r="M52" i="24"/>
  <c r="D278" i="24"/>
  <c r="H465" i="24"/>
  <c r="B844" i="24"/>
  <c r="D212" i="24"/>
  <c r="D176" i="24"/>
  <c r="D179" i="25" s="1"/>
  <c r="M259" i="24"/>
  <c r="C439" i="24"/>
  <c r="G866" i="24"/>
  <c r="I323" i="24"/>
  <c r="C804" i="24"/>
  <c r="K732" i="24"/>
  <c r="K738" i="24"/>
  <c r="K677" i="24"/>
  <c r="F850" i="24"/>
  <c r="J533" i="24"/>
  <c r="F679" i="24"/>
  <c r="F998" i="24"/>
  <c r="C895" i="24"/>
  <c r="F209" i="24"/>
  <c r="F449" i="24"/>
  <c r="I521" i="24"/>
  <c r="K452" i="24"/>
  <c r="I896" i="24"/>
  <c r="K486" i="24"/>
  <c r="M233" i="24"/>
  <c r="G602" i="24"/>
  <c r="M486" i="24"/>
  <c r="G566" i="24"/>
  <c r="J567" i="24"/>
  <c r="L289" i="24"/>
  <c r="D467" i="24"/>
  <c r="D669" i="24"/>
  <c r="F215" i="24"/>
  <c r="K222" i="24"/>
  <c r="B682" i="24"/>
  <c r="L279" i="24"/>
  <c r="G940" i="24"/>
  <c r="G717" i="24"/>
  <c r="E696" i="24"/>
  <c r="G445" i="24"/>
  <c r="D61" i="24"/>
  <c r="D64" i="25" s="1"/>
  <c r="I542" i="24"/>
  <c r="B525" i="24"/>
  <c r="L614" i="24"/>
  <c r="I768" i="24"/>
  <c r="A391" i="24"/>
  <c r="D45" i="24"/>
  <c r="D48" i="25" s="1"/>
  <c r="E306" i="24"/>
  <c r="L601" i="24"/>
  <c r="K605" i="24"/>
  <c r="C113" i="24"/>
  <c r="C116" i="25" s="1"/>
  <c r="B148" i="24"/>
  <c r="B151" i="25" s="1"/>
  <c r="F341" i="24"/>
  <c r="A310" i="24"/>
  <c r="G821" i="24"/>
  <c r="E995" i="24"/>
  <c r="H561" i="24"/>
  <c r="D433" i="24"/>
  <c r="B544" i="24"/>
  <c r="D980" i="24"/>
  <c r="K758" i="24"/>
  <c r="C407" i="24"/>
  <c r="E803" i="24"/>
  <c r="B143" i="24"/>
  <c r="B146" i="25" s="1"/>
  <c r="C636" i="24"/>
  <c r="L900" i="24"/>
  <c r="J212" i="24"/>
  <c r="G207" i="24"/>
  <c r="B95" i="24"/>
  <c r="B98" i="25" s="1"/>
  <c r="D146" i="24"/>
  <c r="D149" i="25" s="1"/>
  <c r="A550" i="24"/>
  <c r="D437" i="24"/>
  <c r="B90" i="24"/>
  <c r="B93" i="25" s="1"/>
  <c r="F630" i="24"/>
  <c r="C350" i="24"/>
  <c r="H520" i="24"/>
  <c r="I430" i="24"/>
  <c r="L923" i="24"/>
  <c r="D494" i="24"/>
  <c r="D48" i="24"/>
  <c r="D51" i="25" s="1"/>
  <c r="I593" i="24"/>
  <c r="H991" i="24"/>
  <c r="K659" i="24"/>
  <c r="B581" i="24"/>
  <c r="M217" i="24"/>
  <c r="E148" i="24"/>
  <c r="E151" i="25" s="1"/>
  <c r="I622" i="24"/>
  <c r="K601" i="24"/>
  <c r="A158" i="24"/>
  <c r="A161" i="25" s="1"/>
  <c r="A979" i="24"/>
  <c r="I223" i="24"/>
  <c r="J734" i="24"/>
  <c r="D573" i="24"/>
  <c r="G930" i="24"/>
  <c r="F471" i="24"/>
  <c r="B807" i="24"/>
  <c r="I304" i="24"/>
  <c r="A981" i="24"/>
  <c r="H678" i="24"/>
  <c r="E908" i="24"/>
  <c r="I737" i="24"/>
  <c r="E87" i="24"/>
  <c r="E90" i="25" s="1"/>
  <c r="I576" i="24"/>
  <c r="D363" i="24"/>
  <c r="K88" i="24"/>
  <c r="J389" i="24"/>
  <c r="M153" i="24"/>
  <c r="K336" i="24"/>
  <c r="J194" i="24"/>
  <c r="I197" i="25" s="1"/>
  <c r="M739" i="24"/>
  <c r="B966" i="24"/>
  <c r="K471" i="24"/>
  <c r="K17" i="24"/>
  <c r="G205" i="24"/>
  <c r="A828" i="24"/>
  <c r="D167" i="24"/>
  <c r="D170" i="25" s="1"/>
  <c r="C282" i="24"/>
  <c r="A674" i="24"/>
  <c r="G355" i="24"/>
  <c r="F30" i="24"/>
  <c r="F33" i="25" s="1"/>
  <c r="K537" i="24"/>
  <c r="C138" i="24"/>
  <c r="C141" i="25" s="1"/>
  <c r="J169" i="24"/>
  <c r="I988" i="24"/>
  <c r="C939" i="24"/>
  <c r="B452" i="24"/>
  <c r="E849" i="24"/>
  <c r="A803" i="24"/>
  <c r="L61" i="24"/>
  <c r="J37" i="24"/>
  <c r="I40" i="25" s="1"/>
  <c r="C245" i="24"/>
  <c r="L571" i="24"/>
  <c r="G429" i="24"/>
  <c r="D91" i="24"/>
  <c r="D94" i="25" s="1"/>
  <c r="J172" i="24"/>
  <c r="I175" i="25" s="1"/>
  <c r="D661" i="24"/>
  <c r="B516" i="24"/>
  <c r="F789" i="24"/>
  <c r="I41" i="24"/>
  <c r="J44" i="25" s="1"/>
  <c r="L805" i="24"/>
  <c r="I692" i="24"/>
  <c r="K423" i="24"/>
  <c r="K720" i="24"/>
  <c r="D152" i="24"/>
  <c r="D155" i="25" s="1"/>
  <c r="J657" i="24"/>
  <c r="M987" i="24"/>
  <c r="K125" i="24"/>
  <c r="H549" i="24"/>
  <c r="B277" i="24"/>
  <c r="J993" i="24"/>
  <c r="H949" i="24"/>
  <c r="H622" i="24"/>
  <c r="D86" i="24"/>
  <c r="D89" i="25" s="1"/>
  <c r="A429" i="24"/>
  <c r="C442" i="24"/>
  <c r="H994" i="24"/>
  <c r="A1000" i="24"/>
  <c r="C648" i="24"/>
  <c r="F187" i="24"/>
  <c r="F190" i="25" s="1"/>
  <c r="E957" i="24"/>
  <c r="A755" i="24"/>
  <c r="J56" i="24"/>
  <c r="I59" i="25" s="1"/>
  <c r="G346" i="24"/>
  <c r="C913" i="24"/>
  <c r="H10" i="24"/>
  <c r="H13" i="25" s="1"/>
  <c r="I285" i="24"/>
  <c r="E888" i="24"/>
  <c r="C189" i="24"/>
  <c r="C192" i="25" s="1"/>
  <c r="B969" i="24"/>
  <c r="D15" i="24"/>
  <c r="D18" i="25" s="1"/>
  <c r="K74" i="24"/>
  <c r="F431" i="24"/>
  <c r="K35" i="24"/>
  <c r="E880" i="24"/>
  <c r="C413" i="24"/>
  <c r="D516" i="24"/>
  <c r="K571" i="24"/>
  <c r="G903" i="24"/>
  <c r="B877" i="24"/>
  <c r="M242" i="24"/>
  <c r="B352" i="24"/>
  <c r="L426" i="24"/>
  <c r="J426" i="24"/>
  <c r="C769" i="24"/>
  <c r="G94" i="24"/>
  <c r="G97" i="25" s="1"/>
  <c r="C536" i="24"/>
  <c r="F476" i="24"/>
  <c r="C144" i="24"/>
  <c r="C147" i="25" s="1"/>
  <c r="J479" i="24"/>
  <c r="J715" i="24"/>
  <c r="L557" i="24"/>
  <c r="G306" i="24"/>
  <c r="E121" i="24"/>
  <c r="E124" i="25" s="1"/>
  <c r="M5" i="24"/>
  <c r="C721" i="24"/>
  <c r="D535" i="24"/>
  <c r="B952" i="24"/>
  <c r="K118" i="24"/>
  <c r="E479" i="24"/>
  <c r="C327" i="24"/>
  <c r="J765" i="24"/>
  <c r="L63" i="24"/>
  <c r="C796" i="24"/>
  <c r="C238" i="24"/>
  <c r="H574" i="24"/>
  <c r="J90" i="24"/>
  <c r="G494" i="24"/>
  <c r="J591" i="24"/>
  <c r="L937" i="24"/>
  <c r="H531" i="24"/>
  <c r="L109" i="24"/>
  <c r="H923" i="24"/>
  <c r="G748" i="24"/>
  <c r="A663" i="24"/>
  <c r="E624" i="24"/>
  <c r="K13" i="24"/>
  <c r="D309" i="24"/>
  <c r="J674" i="24"/>
  <c r="J615" i="24"/>
  <c r="J788" i="24"/>
  <c r="F785" i="24"/>
  <c r="B177" i="24"/>
  <c r="B180" i="25" s="1"/>
  <c r="F866" i="24"/>
  <c r="E734" i="24"/>
  <c r="B407" i="24"/>
  <c r="E150" i="24"/>
  <c r="E153" i="25" s="1"/>
  <c r="J987" i="24"/>
  <c r="I377" i="24"/>
  <c r="F208" i="24"/>
  <c r="L491" i="24"/>
  <c r="C575" i="24"/>
  <c r="E92" i="24"/>
  <c r="E95" i="25" s="1"/>
  <c r="K715" i="24"/>
  <c r="D524" i="24"/>
  <c r="J828" i="24"/>
  <c r="J428" i="24"/>
  <c r="G533" i="24"/>
  <c r="L12" i="24"/>
  <c r="A100" i="24"/>
  <c r="A103" i="25" s="1"/>
  <c r="E930" i="24"/>
  <c r="J410" i="24"/>
  <c r="H131" i="24"/>
  <c r="H134" i="25" s="1"/>
  <c r="B712" i="24"/>
  <c r="C599" i="24"/>
  <c r="B182" i="24"/>
  <c r="B185" i="25" s="1"/>
  <c r="E802" i="24"/>
  <c r="B6" i="24"/>
  <c r="B9" i="25" s="1"/>
  <c r="J800" i="24"/>
  <c r="G371" i="24"/>
  <c r="G242" i="24"/>
  <c r="M624" i="24"/>
  <c r="E740" i="24"/>
  <c r="J237" i="24"/>
  <c r="A315" i="24"/>
  <c r="E381" i="24"/>
  <c r="G456" i="24"/>
  <c r="L584" i="24"/>
  <c r="L511" i="24"/>
  <c r="A258" i="24"/>
  <c r="A139" i="24"/>
  <c r="A142" i="25" s="1"/>
  <c r="C84" i="24"/>
  <c r="C87" i="25" s="1"/>
  <c r="H494" i="24"/>
  <c r="J112" i="24"/>
  <c r="I115" i="25" s="1"/>
  <c r="M429" i="24"/>
  <c r="K591" i="24"/>
  <c r="E555" i="24"/>
  <c r="I198" i="25" l="1"/>
  <c r="I158" i="25"/>
  <c r="I148" i="25"/>
  <c r="I172" i="25"/>
  <c r="I104" i="25"/>
  <c r="I110" i="25"/>
  <c r="I140" i="25"/>
  <c r="I170" i="25"/>
  <c r="I102" i="25"/>
  <c r="I6" i="25"/>
  <c r="I58" i="25"/>
  <c r="I125" i="25"/>
  <c r="I126" i="25"/>
  <c r="I116" i="25"/>
  <c r="I151" i="25"/>
  <c r="I179" i="25"/>
  <c r="I168" i="25"/>
  <c r="I171" i="25"/>
  <c r="I19" i="25"/>
  <c r="I27" i="25"/>
  <c r="I12" i="25"/>
  <c r="I45" i="25"/>
  <c r="I35" i="25"/>
  <c r="A6" i="30"/>
  <c r="B6" i="30"/>
  <c r="B9" i="30"/>
  <c r="B12" i="30"/>
  <c r="B15" i="30"/>
  <c r="B5" i="30"/>
  <c r="C6" i="30"/>
  <c r="C9" i="30"/>
  <c r="C12" i="30"/>
  <c r="D6" i="30"/>
  <c r="D9" i="30"/>
  <c r="D12" i="30"/>
  <c r="A7" i="30"/>
  <c r="A10" i="30"/>
  <c r="A13" i="30"/>
  <c r="B7" i="30"/>
  <c r="B10" i="30"/>
  <c r="B13" i="30"/>
  <c r="C7" i="30"/>
  <c r="C10" i="30"/>
  <c r="C13" i="30"/>
  <c r="D7" i="30"/>
  <c r="D10" i="30"/>
  <c r="D13" i="30"/>
  <c r="A5" i="30"/>
  <c r="B14" i="30"/>
  <c r="C5" i="30"/>
  <c r="A8" i="30"/>
  <c r="A11" i="30"/>
  <c r="A14" i="30"/>
  <c r="B8" i="30"/>
  <c r="B11" i="30"/>
  <c r="C8" i="30"/>
  <c r="C11" i="30"/>
  <c r="C14" i="30"/>
  <c r="D14" i="30"/>
  <c r="A12" i="30"/>
  <c r="C15" i="30"/>
  <c r="D5" i="30"/>
  <c r="D8" i="30"/>
  <c r="D11" i="30"/>
  <c r="A9" i="30"/>
  <c r="A15" i="30"/>
  <c r="D15" i="30"/>
  <c r="I23" i="25"/>
  <c r="I93" i="25"/>
  <c r="I97" i="25"/>
  <c r="I137" i="25"/>
  <c r="I98" i="25"/>
  <c r="I173" i="25"/>
  <c r="I138" i="25"/>
  <c r="B4" i="30"/>
  <c r="D4" i="30"/>
  <c r="C4" i="30"/>
  <c r="A4" i="30"/>
  <c r="E4" i="30" s="1"/>
  <c r="I187" i="25"/>
  <c r="I108" i="25"/>
  <c r="I99" i="25"/>
  <c r="I9" i="25"/>
  <c r="I38" i="25"/>
  <c r="J16" i="37"/>
  <c r="K16" i="26"/>
  <c r="J16" i="25"/>
  <c r="I109" i="25"/>
  <c r="I5" i="25"/>
  <c r="J12" i="37"/>
  <c r="K12" i="26"/>
  <c r="J12" i="25"/>
  <c r="I154" i="25"/>
  <c r="J13" i="37"/>
  <c r="K13" i="26"/>
  <c r="J13" i="25"/>
  <c r="I70" i="25"/>
  <c r="I86" i="25"/>
  <c r="I34" i="25"/>
  <c r="I32" i="25"/>
  <c r="I178" i="25"/>
  <c r="J4" i="37"/>
  <c r="K4" i="26"/>
  <c r="J4" i="25"/>
  <c r="I88" i="25"/>
  <c r="I81" i="25"/>
  <c r="I41" i="25"/>
  <c r="I131" i="25"/>
  <c r="I144" i="25"/>
  <c r="I100" i="25"/>
  <c r="I196" i="25"/>
  <c r="I44" i="25"/>
  <c r="I63" i="25"/>
  <c r="I150" i="25"/>
  <c r="C18" i="37"/>
  <c r="C203" i="33"/>
  <c r="E4" i="28"/>
  <c r="I177" i="25"/>
  <c r="J5" i="37"/>
  <c r="J5" i="25"/>
  <c r="K5" i="26"/>
  <c r="I113" i="25"/>
  <c r="I124" i="25"/>
  <c r="I42" i="25"/>
  <c r="I8" i="25"/>
  <c r="I123" i="25"/>
  <c r="I112" i="25"/>
  <c r="I62" i="25"/>
  <c r="I184" i="25"/>
  <c r="I155" i="25"/>
  <c r="I162" i="25"/>
  <c r="I52" i="25"/>
  <c r="I121" i="25"/>
  <c r="I77" i="25"/>
  <c r="I136" i="25"/>
  <c r="I195" i="25"/>
  <c r="I15" i="25"/>
  <c r="I85" i="25"/>
  <c r="I80" i="25"/>
  <c r="I139" i="25"/>
  <c r="I60" i="25"/>
  <c r="I160" i="25"/>
  <c r="I194" i="25"/>
  <c r="I43" i="25"/>
  <c r="I61" i="25"/>
  <c r="I152" i="25"/>
  <c r="I146" i="25"/>
  <c r="I90" i="25"/>
  <c r="I114" i="25"/>
  <c r="I174" i="25"/>
  <c r="I72" i="25"/>
  <c r="I24" i="25"/>
  <c r="I147" i="25"/>
  <c r="I159" i="25"/>
  <c r="I67" i="25"/>
  <c r="I149" i="25"/>
  <c r="I96" i="25"/>
  <c r="I33" i="25"/>
  <c r="I103" i="25"/>
  <c r="I11" i="25"/>
  <c r="J7" i="37"/>
  <c r="K7" i="26"/>
  <c r="J7" i="25"/>
  <c r="I183" i="25"/>
  <c r="I145" i="25"/>
  <c r="I14" i="25"/>
  <c r="I156" i="25"/>
  <c r="I157" i="25"/>
  <c r="J9" i="37"/>
  <c r="J9" i="25"/>
  <c r="K9" i="26"/>
  <c r="I13" i="25"/>
  <c r="I169" i="25"/>
  <c r="I21" i="25"/>
  <c r="I31" i="25"/>
  <c r="I22" i="25"/>
  <c r="I66" i="25"/>
  <c r="I181" i="25"/>
  <c r="I163" i="25"/>
  <c r="I135" i="25"/>
  <c r="I105" i="25"/>
  <c r="I167" i="25"/>
  <c r="I78" i="25"/>
  <c r="I186" i="25"/>
  <c r="I17" i="25"/>
  <c r="I101" i="25"/>
  <c r="I79" i="25"/>
  <c r="I141" i="25"/>
  <c r="I161" i="25"/>
  <c r="I130" i="25"/>
  <c r="J6" i="37"/>
  <c r="K6" i="26"/>
  <c r="J6" i="25"/>
  <c r="I4" i="25"/>
  <c r="I84" i="25"/>
  <c r="I132" i="25"/>
  <c r="I117" i="25"/>
  <c r="I185" i="25"/>
  <c r="I18" i="25"/>
  <c r="I165" i="25"/>
  <c r="J10" i="37"/>
  <c r="K10" i="26"/>
  <c r="J10" i="25"/>
  <c r="I180" i="25"/>
  <c r="I49" i="25"/>
  <c r="I106" i="25"/>
  <c r="I188" i="25"/>
  <c r="I20" i="25"/>
  <c r="J14" i="37"/>
  <c r="K14" i="26"/>
  <c r="J14" i="25"/>
  <c r="K8" i="26"/>
  <c r="J8" i="37"/>
  <c r="J8" i="25"/>
  <c r="I47" i="25"/>
  <c r="I26" i="25"/>
  <c r="I28" i="25"/>
  <c r="I65" i="25"/>
  <c r="I64" i="25"/>
  <c r="I133" i="25"/>
  <c r="I89" i="25"/>
  <c r="I56" i="25"/>
  <c r="I16" i="25"/>
  <c r="J15" i="37"/>
  <c r="K15" i="26"/>
  <c r="J15" i="25"/>
  <c r="I51" i="25"/>
  <c r="C8" i="26"/>
  <c r="C9" i="26"/>
  <c r="C15" i="26" s="1"/>
  <c r="C4" i="25"/>
  <c r="I7" i="25"/>
  <c r="I143" i="25"/>
  <c r="I54" i="25"/>
  <c r="I39" i="25"/>
  <c r="I127" i="25"/>
  <c r="I128" i="25"/>
  <c r="I142" i="25"/>
  <c r="I118" i="25"/>
  <c r="I37" i="25"/>
  <c r="I10" i="25"/>
  <c r="I83" i="25"/>
  <c r="I30" i="25"/>
  <c r="I82" i="25"/>
  <c r="I176" i="25"/>
  <c r="I71" i="25"/>
  <c r="I36" i="25"/>
  <c r="I50" i="25"/>
  <c r="I48" i="25"/>
  <c r="I119" i="25"/>
  <c r="I193" i="25"/>
  <c r="I91" i="25"/>
  <c r="J11" i="37"/>
  <c r="J11" i="25"/>
  <c r="K11" i="26"/>
  <c r="I153" i="25"/>
  <c r="I87" i="25"/>
  <c r="D8" i="25"/>
  <c r="B3" i="32"/>
  <c r="C60" i="31" s="1"/>
  <c r="B5" i="32"/>
  <c r="C116" i="31" s="1"/>
  <c r="B7" i="32"/>
  <c r="C172" i="31" s="1"/>
  <c r="B9" i="32"/>
  <c r="C228" i="31" s="1"/>
  <c r="A1" i="32"/>
  <c r="B4" i="31" s="1"/>
  <c r="A2" i="32"/>
  <c r="B32" i="31" s="1"/>
  <c r="A4" i="32"/>
  <c r="B88" i="31" s="1"/>
  <c r="A6" i="32"/>
  <c r="B144" i="31" s="1"/>
  <c r="A8" i="32"/>
  <c r="B200" i="31" s="1"/>
  <c r="A10" i="32"/>
  <c r="B2" i="32"/>
  <c r="C32" i="31" s="1"/>
  <c r="B4" i="32"/>
  <c r="C88" i="31" s="1"/>
  <c r="B6" i="32"/>
  <c r="C144" i="31" s="1"/>
  <c r="B8" i="32"/>
  <c r="C200" i="31" s="1"/>
  <c r="B10" i="32"/>
  <c r="A3" i="32"/>
  <c r="B60" i="31" s="1"/>
  <c r="A5" i="32"/>
  <c r="B116" i="31" s="1"/>
  <c r="A7" i="32"/>
  <c r="B172" i="31" s="1"/>
  <c r="A9" i="32"/>
  <c r="B228" i="31" s="1"/>
  <c r="B1" i="32"/>
  <c r="C4" i="31" s="1"/>
  <c r="H4" i="25"/>
  <c r="C14" i="26" l="1"/>
  <c r="C10" i="26"/>
  <c r="C16" i="26" s="1"/>
</calcChain>
</file>

<file path=xl/sharedStrings.xml><?xml version="1.0" encoding="utf-8"?>
<sst xmlns="http://schemas.openxmlformats.org/spreadsheetml/2006/main" count="528" uniqueCount="206">
  <si>
    <t>契約日</t>
    <rPh sb="0" eb="3">
      <t>ケイヤクビ</t>
    </rPh>
    <phoneticPr fontId="1"/>
  </si>
  <si>
    <t>履行日</t>
    <rPh sb="0" eb="3">
      <t>リコウビ</t>
    </rPh>
    <phoneticPr fontId="1"/>
  </si>
  <si>
    <t>支出の目的</t>
    <rPh sb="0" eb="2">
      <t>シシュツ</t>
    </rPh>
    <rPh sb="3" eb="5">
      <t>モクテキ</t>
    </rPh>
    <phoneticPr fontId="1"/>
  </si>
  <si>
    <t>月日</t>
    <rPh sb="0" eb="2">
      <t>ガッピ</t>
    </rPh>
    <phoneticPr fontId="1"/>
  </si>
  <si>
    <t>支出を受けた者</t>
    <rPh sb="0" eb="2">
      <t>シシュツ</t>
    </rPh>
    <rPh sb="3" eb="4">
      <t>ウ</t>
    </rPh>
    <rPh sb="6" eb="7">
      <t>モノ</t>
    </rPh>
    <phoneticPr fontId="1"/>
  </si>
  <si>
    <t>氏名又は団体名</t>
    <rPh sb="0" eb="3">
      <t>シメイマタ</t>
    </rPh>
    <rPh sb="4" eb="7">
      <t>ダンタイメイ</t>
    </rPh>
    <phoneticPr fontId="1"/>
  </si>
  <si>
    <t>職業</t>
    <rPh sb="0" eb="2">
      <t>ショクギョウ</t>
    </rPh>
    <phoneticPr fontId="1"/>
  </si>
  <si>
    <t>備考</t>
    <rPh sb="0" eb="2">
      <t>ビコウ</t>
    </rPh>
    <phoneticPr fontId="1"/>
  </si>
  <si>
    <t>領収書</t>
    <rPh sb="0" eb="3">
      <t>リョウシュウショ</t>
    </rPh>
    <phoneticPr fontId="1"/>
  </si>
  <si>
    <t>金額又は
見積額</t>
    <rPh sb="0" eb="2">
      <t>キンガク</t>
    </rPh>
    <rPh sb="2" eb="3">
      <t>マタ</t>
    </rPh>
    <rPh sb="5" eb="7">
      <t>ミツモリ</t>
    </rPh>
    <rPh sb="7" eb="8">
      <t>ガク</t>
    </rPh>
    <phoneticPr fontId="1"/>
  </si>
  <si>
    <t>住所又は主たる
事務所の所在地</t>
    <rPh sb="0" eb="2">
      <t>ジュウショ</t>
    </rPh>
    <rPh sb="2" eb="3">
      <t>マタ</t>
    </rPh>
    <rPh sb="4" eb="5">
      <t>シュ</t>
    </rPh>
    <rPh sb="8" eb="11">
      <t>ジムショ</t>
    </rPh>
    <rPh sb="12" eb="15">
      <t>ショザイチ</t>
    </rPh>
    <phoneticPr fontId="1"/>
  </si>
  <si>
    <t>支出を
した者
の別</t>
    <rPh sb="0" eb="2">
      <t>シシュツ</t>
    </rPh>
    <phoneticPr fontId="1"/>
  </si>
  <si>
    <t>弁当代</t>
    <rPh sb="0" eb="3">
      <t>ベントウダイ</t>
    </rPh>
    <phoneticPr fontId="1"/>
  </si>
  <si>
    <t>飲食業</t>
    <rPh sb="0" eb="3">
      <t>インショクギョウ</t>
    </rPh>
    <phoneticPr fontId="1"/>
  </si>
  <si>
    <t>日割等の
計算式</t>
    <rPh sb="0" eb="3">
      <t>ヒワリトウ</t>
    </rPh>
    <rPh sb="5" eb="8">
      <t>ケイサンシキ</t>
    </rPh>
    <phoneticPr fontId="1"/>
  </si>
  <si>
    <t>公費
負担</t>
    <rPh sb="0" eb="2">
      <t>コウヒ</t>
    </rPh>
    <rPh sb="3" eb="5">
      <t>フタン</t>
    </rPh>
    <phoneticPr fontId="1"/>
  </si>
  <si>
    <t>候補者</t>
  </si>
  <si>
    <t>弁当
の数</t>
    <rPh sb="0" eb="2">
      <t>ベントウ</t>
    </rPh>
    <rPh sb="4" eb="5">
      <t>カズ</t>
    </rPh>
    <phoneticPr fontId="1"/>
  </si>
  <si>
    <t>支出簿</t>
    <rPh sb="0" eb="3">
      <t>シシュツボ</t>
    </rPh>
    <phoneticPr fontId="1"/>
  </si>
  <si>
    <t>費目</t>
    <rPh sb="0" eb="2">
      <t>ヒモク</t>
    </rPh>
    <phoneticPr fontId="1"/>
  </si>
  <si>
    <t>振込明細書のみ</t>
  </si>
  <si>
    <t>有</t>
  </si>
  <si>
    <t>合計</t>
    <rPh sb="0" eb="2">
      <t>ゴウケイ</t>
    </rPh>
    <phoneticPr fontId="1"/>
  </si>
  <si>
    <t>家屋費</t>
  </si>
  <si>
    <t>人件費</t>
  </si>
  <si>
    <r>
      <t xml:space="preserve">区分
</t>
    </r>
    <r>
      <rPr>
        <sz val="8"/>
        <color theme="1"/>
        <rFont val="ＭＳ ゴシック"/>
        <family val="3"/>
        <charset val="128"/>
      </rPr>
      <t>(自動入力)</t>
    </r>
    <rPh sb="0" eb="2">
      <t>クブン</t>
    </rPh>
    <rPh sb="4" eb="8">
      <t>ジドウニュウリョク</t>
    </rPh>
    <phoneticPr fontId="1"/>
  </si>
  <si>
    <t>株式会社美作弁当</t>
    <rPh sb="0" eb="4">
      <t>カブシキガイシャ</t>
    </rPh>
    <rPh sb="4" eb="6">
      <t>ミマサカ</t>
    </rPh>
    <rPh sb="6" eb="8">
      <t>ベントウ</t>
    </rPh>
    <phoneticPr fontId="1"/>
  </si>
  <si>
    <t>食糧費</t>
  </si>
  <si>
    <t>通信費</t>
  </si>
  <si>
    <t>休泊費</t>
  </si>
  <si>
    <t>文具費</t>
  </si>
  <si>
    <t>印刷費</t>
  </si>
  <si>
    <t>株式会社美作印刷</t>
    <rPh sb="0" eb="4">
      <t>カブシキガイシャ</t>
    </rPh>
    <rPh sb="4" eb="6">
      <t>ミマサカ</t>
    </rPh>
    <rPh sb="6" eb="8">
      <t>インサツ</t>
    </rPh>
    <phoneticPr fontId="1"/>
  </si>
  <si>
    <t>印刷業</t>
    <rPh sb="0" eb="3">
      <t>インサツギョウ</t>
    </rPh>
    <phoneticPr fontId="1"/>
  </si>
  <si>
    <t>広告費</t>
  </si>
  <si>
    <t>雑費</t>
  </si>
  <si>
    <t>交通費</t>
  </si>
  <si>
    <t>株式会社美作通信</t>
    <rPh sb="0" eb="4">
      <t>カブシキガイシャ</t>
    </rPh>
    <rPh sb="4" eb="6">
      <t>ミマサカ</t>
    </rPh>
    <rPh sb="6" eb="8">
      <t>ツウシン</t>
    </rPh>
    <phoneticPr fontId="1"/>
  </si>
  <si>
    <t>通信業</t>
    <rPh sb="0" eb="3">
      <t>ツウシンギョウ</t>
    </rPh>
    <phoneticPr fontId="1"/>
  </si>
  <si>
    <t>仮設電話代</t>
    <rPh sb="0" eb="5">
      <t>カセツデンワダイ</t>
    </rPh>
    <phoneticPr fontId="1"/>
  </si>
  <si>
    <t>車上運動員報酬</t>
    <rPh sb="0" eb="7">
      <t>シャジョウウンドウインホウシュウ</t>
    </rPh>
    <phoneticPr fontId="1"/>
  </si>
  <si>
    <t>○</t>
  </si>
  <si>
    <t>広告費</t>
    <phoneticPr fontId="1"/>
  </si>
  <si>
    <t>建設業</t>
    <rPh sb="0" eb="3">
      <t>ケンセツギョウ</t>
    </rPh>
    <phoneticPr fontId="1"/>
  </si>
  <si>
    <t>自営業</t>
    <rPh sb="0" eb="3">
      <t>ジエイギョウ</t>
    </rPh>
    <phoneticPr fontId="1"/>
  </si>
  <si>
    <t>美作　花子</t>
    <rPh sb="0" eb="2">
      <t>ミマサカ</t>
    </rPh>
    <rPh sb="3" eb="5">
      <t>ハナコ</t>
    </rPh>
    <phoneticPr fontId="1"/>
  </si>
  <si>
    <t>株式会社美作文具</t>
    <rPh sb="0" eb="4">
      <t>カブシキガイシャ</t>
    </rPh>
    <rPh sb="4" eb="6">
      <t>ミマサカ</t>
    </rPh>
    <rPh sb="6" eb="8">
      <t>ブング</t>
    </rPh>
    <phoneticPr fontId="1"/>
  </si>
  <si>
    <t>文具店</t>
    <rPh sb="0" eb="3">
      <t>ブングテン</t>
    </rPh>
    <phoneticPr fontId="1"/>
  </si>
  <si>
    <t>事務所看板作成費</t>
    <rPh sb="0" eb="2">
      <t>ジム</t>
    </rPh>
    <rPh sb="2" eb="3">
      <t>ショ</t>
    </rPh>
    <rPh sb="3" eb="5">
      <t>カンバン</t>
    </rPh>
    <rPh sb="5" eb="7">
      <t>サクセイ</t>
    </rPh>
    <rPh sb="7" eb="8">
      <t>ヒ</t>
    </rPh>
    <phoneticPr fontId="1"/>
  </si>
  <si>
    <t>自動車看板作成費</t>
    <rPh sb="0" eb="8">
      <t>ジドウシャカンバンサクセイヒ</t>
    </rPh>
    <phoneticPr fontId="1"/>
  </si>
  <si>
    <t>事務員報酬</t>
    <rPh sb="0" eb="5">
      <t>ジムインホウシュウ</t>
    </rPh>
    <phoneticPr fontId="1"/>
  </si>
  <si>
    <t>美作　一郎</t>
    <rPh sb="0" eb="2">
      <t>ミマサカ</t>
    </rPh>
    <rPh sb="3" eb="5">
      <t>イチロウ</t>
    </rPh>
    <phoneticPr fontId="1"/>
  </si>
  <si>
    <t>無職</t>
    <rPh sb="0" eb="2">
      <t>ムショク</t>
    </rPh>
    <phoneticPr fontId="1"/>
  </si>
  <si>
    <t>株式会社美作ペイント</t>
    <rPh sb="0" eb="4">
      <t>カブシキガイシャ</t>
    </rPh>
    <rPh sb="4" eb="6">
      <t>ミマサカ</t>
    </rPh>
    <phoneticPr fontId="1"/>
  </si>
  <si>
    <t>株式会社美作工芸</t>
    <rPh sb="0" eb="4">
      <t>カブシキガイシャ</t>
    </rPh>
    <rPh sb="4" eb="6">
      <t>ミマサカ</t>
    </rPh>
    <rPh sb="6" eb="8">
      <t>コウゲイ</t>
    </rPh>
    <phoneticPr fontId="1"/>
  </si>
  <si>
    <t>広告業</t>
    <rPh sb="0" eb="3">
      <t>コウコクギョウ</t>
    </rPh>
    <phoneticPr fontId="1"/>
  </si>
  <si>
    <t>印刷費</t>
    <phoneticPr fontId="1"/>
  </si>
  <si>
    <t>はがき印刷代</t>
    <rPh sb="3" eb="5">
      <t>インサツ</t>
    </rPh>
    <rPh sb="5" eb="6">
      <t>ダイ</t>
    </rPh>
    <phoneticPr fontId="1"/>
  </si>
  <si>
    <t>ポスター印刷代</t>
    <rPh sb="4" eb="6">
      <t>インサツ</t>
    </rPh>
    <rPh sb="6" eb="7">
      <t>ダイ</t>
    </rPh>
    <phoneticPr fontId="1"/>
  </si>
  <si>
    <t>茶菓料</t>
    <rPh sb="0" eb="3">
      <t>サカリョウ</t>
    </rPh>
    <phoneticPr fontId="1"/>
  </si>
  <si>
    <t>文具</t>
    <rPh sb="0" eb="2">
      <t>ブング</t>
    </rPh>
    <phoneticPr fontId="1"/>
  </si>
  <si>
    <t>拡声器リース代</t>
    <rPh sb="0" eb="3">
      <t>カクセイキ</t>
    </rPh>
    <rPh sb="6" eb="7">
      <t>ダイ</t>
    </rPh>
    <phoneticPr fontId="1"/>
  </si>
  <si>
    <t>株式会社美作リース</t>
    <rPh sb="0" eb="4">
      <t>カブシキガイシャ</t>
    </rPh>
    <rPh sb="4" eb="6">
      <t>ミマサカ</t>
    </rPh>
    <phoneticPr fontId="1"/>
  </si>
  <si>
    <t>リース業</t>
    <rPh sb="3" eb="4">
      <t>ギョウ</t>
    </rPh>
    <phoneticPr fontId="1"/>
  </si>
  <si>
    <t>事務所電気代</t>
    <rPh sb="0" eb="6">
      <t>ジムショデンキダイ</t>
    </rPh>
    <phoneticPr fontId="1"/>
  </si>
  <si>
    <t>電力会社</t>
    <rPh sb="0" eb="4">
      <t>デンリョクガイシャ</t>
    </rPh>
    <phoneticPr fontId="1"/>
  </si>
  <si>
    <t>株式会社美作電力</t>
    <rPh sb="0" eb="4">
      <t>カブシキガイシャ</t>
    </rPh>
    <rPh sb="4" eb="6">
      <t>ミマサカ</t>
    </rPh>
    <rPh sb="6" eb="8">
      <t>デンリョク</t>
    </rPh>
    <phoneticPr fontId="1"/>
  </si>
  <si>
    <t>ゴミ袋</t>
    <rPh sb="2" eb="3">
      <t>ブクロ</t>
    </rPh>
    <phoneticPr fontId="1"/>
  </si>
  <si>
    <t>株式会社美作ホーム</t>
    <rPh sb="0" eb="4">
      <t>カブシキガイシャ</t>
    </rPh>
    <rPh sb="4" eb="6">
      <t>ミマサカ</t>
    </rPh>
    <phoneticPr fontId="1"/>
  </si>
  <si>
    <t>株式会社美作マート</t>
    <rPh sb="0" eb="4">
      <t>カブシキガイシャ</t>
    </rPh>
    <rPh sb="4" eb="6">
      <t>ミマサカ</t>
    </rPh>
    <phoneticPr fontId="1"/>
  </si>
  <si>
    <t>小売業</t>
    <rPh sb="0" eb="3">
      <t>コウリギョウ</t>
    </rPh>
    <phoneticPr fontId="1"/>
  </si>
  <si>
    <t>ビラ印刷代</t>
    <rPh sb="2" eb="5">
      <t>インサツダイ</t>
    </rPh>
    <phoneticPr fontId="1"/>
  </si>
  <si>
    <t>鉄道賃実費弁償</t>
    <rPh sb="0" eb="3">
      <t>テツドウチン</t>
    </rPh>
    <rPh sb="3" eb="7">
      <t>ジッピベンショウ</t>
    </rPh>
    <phoneticPr fontId="1"/>
  </si>
  <si>
    <t>宿泊代実費弁償</t>
    <rPh sb="0" eb="3">
      <t>シュクハクダイ</t>
    </rPh>
    <rPh sb="3" eb="7">
      <t>ジッピベンショウ</t>
    </rPh>
    <phoneticPr fontId="1"/>
  </si>
  <si>
    <t>日額3,000円×7日分</t>
    <rPh sb="0" eb="2">
      <t>ニチガク</t>
    </rPh>
    <rPh sb="7" eb="8">
      <t>エン</t>
    </rPh>
    <phoneticPr fontId="1"/>
  </si>
  <si>
    <t>無</t>
  </si>
  <si>
    <t>美作　太郎</t>
    <rPh sb="0" eb="2">
      <t>ミマサカ</t>
    </rPh>
    <rPh sb="3" eb="5">
      <t>タロウ</t>
    </rPh>
    <phoneticPr fontId="1"/>
  </si>
  <si>
    <t>土地借上代</t>
    <rPh sb="0" eb="2">
      <t>トチ</t>
    </rPh>
    <rPh sb="2" eb="3">
      <t>シャク</t>
    </rPh>
    <rPh sb="3" eb="4">
      <t>ジョウ</t>
    </rPh>
    <rPh sb="4" eb="5">
      <t>ダイ</t>
    </rPh>
    <phoneticPr fontId="1"/>
  </si>
  <si>
    <t>事務所設置費</t>
    <rPh sb="0" eb="2">
      <t>ジム</t>
    </rPh>
    <rPh sb="2" eb="3">
      <t>ショ</t>
    </rPh>
    <rPh sb="3" eb="5">
      <t>セッチ</t>
    </rPh>
    <rPh sb="5" eb="6">
      <t>ヒ</t>
    </rPh>
    <phoneticPr fontId="1"/>
  </si>
  <si>
    <t>株式会社美作建設</t>
    <rPh sb="0" eb="4">
      <t>カブシキガイシャ</t>
    </rPh>
    <rPh sb="4" eb="8">
      <t>ミマサカケンセツ</t>
    </rPh>
    <phoneticPr fontId="1"/>
  </si>
  <si>
    <t>9,300円÷31日×7日分</t>
    <phoneticPr fontId="1"/>
  </si>
  <si>
    <t>月　　日</t>
    <rPh sb="0" eb="1">
      <t>ツキ</t>
    </rPh>
    <rPh sb="3" eb="4">
      <t>ニチ</t>
    </rPh>
    <phoneticPr fontId="1"/>
  </si>
  <si>
    <t>金額又は
見積額（円）</t>
    <rPh sb="0" eb="3">
      <t>キンガクマタ</t>
    </rPh>
    <rPh sb="5" eb="8">
      <t>ミツモリガク</t>
    </rPh>
    <rPh sb="9" eb="10">
      <t>エン</t>
    </rPh>
    <phoneticPr fontId="1"/>
  </si>
  <si>
    <t>区　　分</t>
    <rPh sb="0" eb="1">
      <t>ク</t>
    </rPh>
    <rPh sb="3" eb="4">
      <t>フン</t>
    </rPh>
    <phoneticPr fontId="1"/>
  </si>
  <si>
    <t>住所又は主たる事務所の所在地</t>
    <rPh sb="0" eb="3">
      <t>ジュウショマタ</t>
    </rPh>
    <rPh sb="4" eb="5">
      <t>シュ</t>
    </rPh>
    <rPh sb="7" eb="10">
      <t>ジムショ</t>
    </rPh>
    <rPh sb="11" eb="14">
      <t>ショザイチ</t>
    </rPh>
    <phoneticPr fontId="1"/>
  </si>
  <si>
    <t>金銭以外の支出
の見積の根拠</t>
    <rPh sb="0" eb="2">
      <t>キンセン</t>
    </rPh>
    <rPh sb="2" eb="4">
      <t>イガイ</t>
    </rPh>
    <phoneticPr fontId="1"/>
  </si>
  <si>
    <t>支　　出　　を　　受　　け　　た　　者</t>
    <rPh sb="0" eb="1">
      <t>シ</t>
    </rPh>
    <rPh sb="3" eb="4">
      <t>デ</t>
    </rPh>
    <rPh sb="9" eb="10">
      <t>ウ</t>
    </rPh>
    <rPh sb="18" eb="19">
      <t>モノ</t>
    </rPh>
    <phoneticPr fontId="1"/>
  </si>
  <si>
    <t xml:space="preserve"> ５　支出の部　（その１）</t>
    <rPh sb="3" eb="5">
      <t>シシュツ</t>
    </rPh>
    <rPh sb="6" eb="7">
      <t>ブ</t>
    </rPh>
    <phoneticPr fontId="1"/>
  </si>
  <si>
    <t xml:space="preserve"> ５　支出の部　（その２）</t>
    <rPh sb="3" eb="5">
      <t>シシュツ</t>
    </rPh>
    <rPh sb="6" eb="7">
      <t>ブ</t>
    </rPh>
    <phoneticPr fontId="1"/>
  </si>
  <si>
    <t>総額</t>
    <rPh sb="0" eb="2">
      <t>ソウガク</t>
    </rPh>
    <phoneticPr fontId="1"/>
  </si>
  <si>
    <t>計</t>
    <rPh sb="0" eb="1">
      <t>ケイ</t>
    </rPh>
    <phoneticPr fontId="1"/>
  </si>
  <si>
    <t>前回計</t>
    <rPh sb="0" eb="2">
      <t>ゼンカイ</t>
    </rPh>
    <rPh sb="2" eb="3">
      <t>ケイ</t>
    </rPh>
    <phoneticPr fontId="1"/>
  </si>
  <si>
    <t>立候補準備のための支出</t>
    <rPh sb="0" eb="3">
      <t>リッコウホ</t>
    </rPh>
    <rPh sb="3" eb="5">
      <t>ジュンビ</t>
    </rPh>
    <rPh sb="9" eb="11">
      <t>シシュツ</t>
    </rPh>
    <phoneticPr fontId="1"/>
  </si>
  <si>
    <t>選挙運動のための支出</t>
    <rPh sb="0" eb="2">
      <t>センキョ</t>
    </rPh>
    <rPh sb="2" eb="4">
      <t>ウンドウ</t>
    </rPh>
    <rPh sb="8" eb="10">
      <t>シシュツ</t>
    </rPh>
    <phoneticPr fontId="1"/>
  </si>
  <si>
    <t>総計</t>
    <rPh sb="0" eb="2">
      <t>ソウケイ</t>
    </rPh>
    <phoneticPr fontId="1"/>
  </si>
  <si>
    <t>総　計</t>
    <rPh sb="0" eb="1">
      <t>ソウ</t>
    </rPh>
    <rPh sb="2" eb="3">
      <t>ケイ</t>
    </rPh>
    <phoneticPr fontId="1"/>
  </si>
  <si>
    <t xml:space="preserve"> ５　支出の部　（その３）</t>
    <rPh sb="3" eb="5">
      <t>シシュツ</t>
    </rPh>
    <rPh sb="6" eb="7">
      <t>ブ</t>
    </rPh>
    <phoneticPr fontId="1"/>
  </si>
  <si>
    <t>ポスターの作成</t>
    <rPh sb="5" eb="7">
      <t>サクセイ</t>
    </rPh>
    <phoneticPr fontId="1"/>
  </si>
  <si>
    <t>支出のうち
公費負担
相当額</t>
    <rPh sb="0" eb="2">
      <t>シシュツ</t>
    </rPh>
    <rPh sb="6" eb="8">
      <t>コウヒ</t>
    </rPh>
    <rPh sb="8" eb="10">
      <t>フタン</t>
    </rPh>
    <rPh sb="11" eb="13">
      <t>ソウトウ</t>
    </rPh>
    <rPh sb="13" eb="14">
      <t>ガク</t>
    </rPh>
    <phoneticPr fontId="1"/>
  </si>
  <si>
    <t>項　　　　　　　目</t>
    <rPh sb="0" eb="1">
      <t>コウ</t>
    </rPh>
    <rPh sb="8" eb="9">
      <t>メ</t>
    </rPh>
    <phoneticPr fontId="1"/>
  </si>
  <si>
    <t>単価（Ａ）</t>
    <rPh sb="0" eb="2">
      <t>タンカ</t>
    </rPh>
    <phoneticPr fontId="1"/>
  </si>
  <si>
    <t>枚数（Ｂ）</t>
    <rPh sb="0" eb="2">
      <t>マイスウ</t>
    </rPh>
    <phoneticPr fontId="1"/>
  </si>
  <si>
    <t>金額（Ａ）×（Ｂ）＝（Ｃ）</t>
    <rPh sb="0" eb="2">
      <t>キンガク</t>
    </rPh>
    <phoneticPr fontId="1"/>
  </si>
  <si>
    <t>この報告書は、公職選挙法の規定に従って作製したものであって、真実に相違ありません。</t>
    <phoneticPr fontId="1"/>
  </si>
  <si>
    <t>出納責任者　住　所　</t>
    <rPh sb="0" eb="5">
      <t>スイトウセキニンシャ</t>
    </rPh>
    <rPh sb="6" eb="7">
      <t>ジュウ</t>
    </rPh>
    <rPh sb="8" eb="9">
      <t>ショ</t>
    </rPh>
    <phoneticPr fontId="1"/>
  </si>
  <si>
    <t>氏　名　</t>
    <rPh sb="0" eb="1">
      <t>ウジ</t>
    </rPh>
    <rPh sb="2" eb="3">
      <t>メイ</t>
    </rPh>
    <phoneticPr fontId="1"/>
  </si>
  <si>
    <t>１　収入の部においては、１件１万円を超えるものについては各件ごとに記載し、１件１万円以下のものについては種別ごとに各収入日における合計額を一欄に記載するものとする。なお、寄附については、１件１万円以下のものについても必要に応じて各件ごとに記載してさしつかえない。</t>
    <phoneticPr fontId="1"/>
  </si>
  <si>
    <t>２　収入の部中「種別」欄には、寄附、その他の収入の区別を明記するものとする。</t>
    <phoneticPr fontId="1"/>
  </si>
  <si>
    <t>３　収入の部中「参考」欄には、選挙運動に係る公費負担相当額（ポスターの作成に係るものをいう。以下同じ。）を記載するものとし、また、その他の参考となる事項を記載することができるものとする。</t>
    <phoneticPr fontId="1"/>
  </si>
  <si>
    <t>４　支出の部中「区分」の欄には、立候補準備のために支出した費用と選挙運動のために支出した費用との区別を明記するものとする。</t>
    <phoneticPr fontId="1"/>
  </si>
  <si>
    <t>５　支出の部中「支出のうち公費負担相当額」欄には、選挙運動に係る公費負担相当額を記載するものとする。ただし、各項目において２以上の契約がある場合には、契約ごとに欄を追加して記載するものとする。</t>
    <phoneticPr fontId="1"/>
  </si>
  <si>
    <t>６　精算届後の報告書にあっては、「収入の部」「支出の部」ともに前回報告した金額をあわせて総額の欄に記載するものとする。</t>
    <phoneticPr fontId="1"/>
  </si>
  <si>
    <t>７　収入の部の記載については公職選挙法施行規則（昭和２５年総理府令第１３号）第３０号様式収入簿の備考中２から６までの例により、支出の部の記載については同様式支出簿の備考中３から７まで及び９の例によるものとする。</t>
    <phoneticPr fontId="1"/>
  </si>
  <si>
    <t>備　考</t>
    <rPh sb="0" eb="1">
      <t>ビ</t>
    </rPh>
    <rPh sb="2" eb="3">
      <t>コウ</t>
    </rPh>
    <phoneticPr fontId="1"/>
  </si>
  <si>
    <t>領収書等を徴し難い事情があった支出の明細書</t>
    <rPh sb="0" eb="4">
      <t>リョウシュウショトウ</t>
    </rPh>
    <phoneticPr fontId="1"/>
  </si>
  <si>
    <t>支出の年月日</t>
    <rPh sb="0" eb="2">
      <t>シシュツ</t>
    </rPh>
    <rPh sb="3" eb="6">
      <t>ネンガッピ</t>
    </rPh>
    <phoneticPr fontId="1"/>
  </si>
  <si>
    <t>支出の金額（円）</t>
    <rPh sb="0" eb="2">
      <t>シシュツ</t>
    </rPh>
    <rPh sb="3" eb="5">
      <t>キンガク</t>
    </rPh>
    <rPh sb="6" eb="7">
      <t>エン</t>
    </rPh>
    <phoneticPr fontId="1"/>
  </si>
  <si>
    <t>領収書その他の支出を証す
る書面を徴し難かった事情</t>
    <rPh sb="0" eb="3">
      <t>リョウシュウショ</t>
    </rPh>
    <rPh sb="5" eb="6">
      <t>タ</t>
    </rPh>
    <rPh sb="23" eb="25">
      <t>ジジョウ</t>
    </rPh>
    <phoneticPr fontId="1"/>
  </si>
  <si>
    <t>区　　　　分</t>
    <rPh sb="0" eb="1">
      <t>ク</t>
    </rPh>
    <rPh sb="5" eb="6">
      <t>フン</t>
    </rPh>
    <phoneticPr fontId="1"/>
  </si>
  <si>
    <t>１ 「区分」の欄には、立候補準備のために要した費用及び選挙運動のために支出した費用の区別を明記するものとする。</t>
    <phoneticPr fontId="1"/>
  </si>
  <si>
    <t>２ 「支出の目的」の欄は、公職選挙法施行規則（昭和２５年総理府令第１３号）第３０号様式支出簿の備考中６の例により記載するものとする。</t>
    <phoneticPr fontId="1"/>
  </si>
  <si>
    <t>　　　１　　令和４年３月１３日執行　　　美作市長選挙</t>
    <rPh sb="6" eb="8">
      <t>レイワ</t>
    </rPh>
    <rPh sb="9" eb="10">
      <t>ネン</t>
    </rPh>
    <rPh sb="11" eb="12">
      <t>ガツ</t>
    </rPh>
    <rPh sb="14" eb="15">
      <t>ニチ</t>
    </rPh>
    <rPh sb="15" eb="17">
      <t>シッコウ</t>
    </rPh>
    <rPh sb="20" eb="22">
      <t>ミマサカ</t>
    </rPh>
    <rPh sb="22" eb="24">
      <t>シチョウ</t>
    </rPh>
    <rPh sb="24" eb="26">
      <t>センキョ</t>
    </rPh>
    <phoneticPr fontId="1"/>
  </si>
  <si>
    <t>　　　２　　公職の候補者　　氏　　名</t>
    <rPh sb="6" eb="8">
      <t>コウショク</t>
    </rPh>
    <rPh sb="9" eb="12">
      <t>コウホシャ</t>
    </rPh>
    <rPh sb="14" eb="15">
      <t>シ</t>
    </rPh>
    <rPh sb="17" eb="18">
      <t>メイ</t>
    </rPh>
    <phoneticPr fontId="1"/>
  </si>
  <si>
    <t>　　　３　　出納責任者　　　氏　　名</t>
    <rPh sb="6" eb="11">
      <t>スイトウセキニンシャ</t>
    </rPh>
    <rPh sb="14" eb="15">
      <t>シ</t>
    </rPh>
    <rPh sb="17" eb="18">
      <t>メイ</t>
    </rPh>
    <phoneticPr fontId="1"/>
  </si>
  <si>
    <t>支出の費目</t>
    <rPh sb="0" eb="2">
      <t>シシュツ</t>
    </rPh>
    <rPh sb="3" eb="5">
      <t>ヒモク</t>
    </rPh>
    <phoneticPr fontId="1"/>
  </si>
  <si>
    <t>振込明細書に係る支出目的書</t>
    <rPh sb="0" eb="5">
      <t>フリコミメイサイショ</t>
    </rPh>
    <rPh sb="6" eb="7">
      <t>カカ</t>
    </rPh>
    <rPh sb="8" eb="10">
      <t>シシュツ</t>
    </rPh>
    <rPh sb="10" eb="12">
      <t>モクテキ</t>
    </rPh>
    <phoneticPr fontId="1"/>
  </si>
  <si>
    <t>１　「支出の費目」の欄は、公職選挙法施行規則（昭和２５年総理府令第１３号。以下「規則」という。）第３０号様式支出簿の備考中３の例により記載するものとする。</t>
    <phoneticPr fontId="1"/>
  </si>
  <si>
    <t>２　「支出の目的｣の欄は、規則第３０号様式支出簿の備考中６の例により記載するものとする。</t>
    <phoneticPr fontId="1"/>
  </si>
  <si>
    <t>３　支出の目的ごとに別葉とするものとする。</t>
    <phoneticPr fontId="1"/>
  </si>
  <si>
    <t>４　支出の目的に対応する振込明細書の写しと併せて提出するものとする。</t>
    <phoneticPr fontId="1"/>
  </si>
  <si>
    <t>収入簿</t>
    <rPh sb="0" eb="2">
      <t>シュウニュウ</t>
    </rPh>
    <rPh sb="2" eb="3">
      <t>ボ</t>
    </rPh>
    <phoneticPr fontId="1"/>
  </si>
  <si>
    <t>寄附をした者</t>
    <rPh sb="0" eb="2">
      <t>キフ</t>
    </rPh>
    <rPh sb="5" eb="6">
      <t>モノ</t>
    </rPh>
    <phoneticPr fontId="1"/>
  </si>
  <si>
    <t>金銭以外の
支出の
見積の根拠</t>
    <rPh sb="0" eb="2">
      <t>キンセン</t>
    </rPh>
    <rPh sb="2" eb="4">
      <t>イガイ</t>
    </rPh>
    <rPh sb="6" eb="8">
      <t>シシュツ</t>
    </rPh>
    <phoneticPr fontId="1"/>
  </si>
  <si>
    <t>氏名又は政治団体名</t>
    <rPh sb="0" eb="3">
      <t>シメイマタ</t>
    </rPh>
    <rPh sb="4" eb="6">
      <t>セイジ</t>
    </rPh>
    <rPh sb="6" eb="9">
      <t>ダンタイメイ</t>
    </rPh>
    <phoneticPr fontId="1"/>
  </si>
  <si>
    <t>種別</t>
    <rPh sb="0" eb="2">
      <t>シュベツ</t>
    </rPh>
    <phoneticPr fontId="1"/>
  </si>
  <si>
    <t>その他の収入</t>
  </si>
  <si>
    <t>金銭以外の寄附及び
その他の収入の見積の根拠</t>
    <rPh sb="0" eb="2">
      <t>キンセン</t>
    </rPh>
    <rPh sb="2" eb="4">
      <t>イガイ</t>
    </rPh>
    <rPh sb="5" eb="7">
      <t>キフ</t>
    </rPh>
    <rPh sb="7" eb="8">
      <t>オヨ</t>
    </rPh>
    <rPh sb="12" eb="13">
      <t>タ</t>
    </rPh>
    <rPh sb="14" eb="16">
      <t>シュウニュウ</t>
    </rPh>
    <rPh sb="17" eb="19">
      <t>ミツモリ</t>
    </rPh>
    <rPh sb="20" eb="22">
      <t>コンキョ</t>
    </rPh>
    <phoneticPr fontId="1"/>
  </si>
  <si>
    <t>美作　作美</t>
    <rPh sb="0" eb="2">
      <t>ミマサカ</t>
    </rPh>
    <rPh sb="3" eb="5">
      <t>サクミ</t>
    </rPh>
    <phoneticPr fontId="1"/>
  </si>
  <si>
    <t>寄附</t>
  </si>
  <si>
    <t>日額3,000円×7日分</t>
    <phoneticPr fontId="1"/>
  </si>
  <si>
    <t>自己資金</t>
    <rPh sb="0" eb="4">
      <t>ジコシキン</t>
    </rPh>
    <phoneticPr fontId="1"/>
  </si>
  <si>
    <t>無償提供</t>
    <rPh sb="0" eb="4">
      <t>ムショウテイキョウ</t>
    </rPh>
    <phoneticPr fontId="1"/>
  </si>
  <si>
    <t xml:space="preserve"> ４　収入の部　（その２）</t>
    <rPh sb="3" eb="5">
      <t>シュウニュウ</t>
    </rPh>
    <rPh sb="6" eb="7">
      <t>ブ</t>
    </rPh>
    <phoneticPr fontId="1"/>
  </si>
  <si>
    <t>寄　　附　　を　　し　　た　　者</t>
    <rPh sb="0" eb="1">
      <t>ヤドリキ</t>
    </rPh>
    <rPh sb="3" eb="4">
      <t>フ</t>
    </rPh>
    <rPh sb="15" eb="16">
      <t>モノ</t>
    </rPh>
    <phoneticPr fontId="1"/>
  </si>
  <si>
    <t>選挙運動費用収支報告書</t>
    <rPh sb="0" eb="2">
      <t>センキョ</t>
    </rPh>
    <rPh sb="2" eb="4">
      <t>ウンドウ</t>
    </rPh>
    <rPh sb="4" eb="6">
      <t>ヒヨウ</t>
    </rPh>
    <rPh sb="6" eb="8">
      <t>シュウシ</t>
    </rPh>
    <rPh sb="8" eb="11">
      <t>ホウコクショ</t>
    </rPh>
    <phoneticPr fontId="1"/>
  </si>
  <si>
    <t xml:space="preserve"> ２　公職の候補者　　住　　所</t>
    <phoneticPr fontId="1"/>
  </si>
  <si>
    <t xml:space="preserve"> 　　　　　　　　　　氏　　名</t>
    <phoneticPr fontId="1"/>
  </si>
  <si>
    <t xml:space="preserve"> ３　　　　月　　　　日から</t>
    <phoneticPr fontId="1"/>
  </si>
  <si>
    <t xml:space="preserve"> 　　　　　月　　　　日まで</t>
    <phoneticPr fontId="1"/>
  </si>
  <si>
    <t>　　　　　　　　　　　　　（第　　　回分）</t>
    <phoneticPr fontId="1"/>
  </si>
  <si>
    <t xml:space="preserve"> ４　収入の部　（その３）</t>
    <rPh sb="3" eb="5">
      <t>シュウニュウ</t>
    </rPh>
    <rPh sb="6" eb="7">
      <t>ブ</t>
    </rPh>
    <phoneticPr fontId="1"/>
  </si>
  <si>
    <t>種　　別</t>
    <rPh sb="0" eb="1">
      <t>シュ</t>
    </rPh>
    <rPh sb="3" eb="4">
      <t>ベツ</t>
    </rPh>
    <phoneticPr fontId="1"/>
  </si>
  <si>
    <t>金銭以外の寄附
及びその他の収入の
見積の根拠</t>
    <rPh sb="0" eb="2">
      <t>キンセン</t>
    </rPh>
    <rPh sb="2" eb="4">
      <t>イガイ</t>
    </rPh>
    <rPh sb="5" eb="7">
      <t>キフ</t>
    </rPh>
    <rPh sb="8" eb="9">
      <t>オヨ</t>
    </rPh>
    <rPh sb="12" eb="13">
      <t>タ</t>
    </rPh>
    <rPh sb="14" eb="16">
      <t>シュウニュウ</t>
    </rPh>
    <rPh sb="18" eb="20">
      <t>ミツモリ</t>
    </rPh>
    <rPh sb="21" eb="23">
      <t>コンキョ</t>
    </rPh>
    <phoneticPr fontId="1"/>
  </si>
  <si>
    <t>氏名又は政治団体名</t>
    <rPh sb="0" eb="2">
      <t>シメイ</t>
    </rPh>
    <rPh sb="2" eb="3">
      <t>マタ</t>
    </rPh>
    <rPh sb="4" eb="6">
      <t>セイジ</t>
    </rPh>
    <rPh sb="6" eb="8">
      <t>ダンタイ</t>
    </rPh>
    <rPh sb="8" eb="9">
      <t>メイ</t>
    </rPh>
    <phoneticPr fontId="1"/>
  </si>
  <si>
    <t>寄附</t>
    <rPh sb="0" eb="2">
      <t>キフ</t>
    </rPh>
    <phoneticPr fontId="1"/>
  </si>
  <si>
    <t>その他
の収入</t>
    <rPh sb="2" eb="3">
      <t>タ</t>
    </rPh>
    <rPh sb="5" eb="7">
      <t>シュウニュウ</t>
    </rPh>
    <phoneticPr fontId="1"/>
  </si>
  <si>
    <t>参　　考</t>
    <rPh sb="0" eb="1">
      <t>サン</t>
    </rPh>
    <rPh sb="3" eb="4">
      <t>コウ</t>
    </rPh>
    <phoneticPr fontId="1"/>
  </si>
  <si>
    <t>会計帳簿及び選挙運動費用収支報告書様式</t>
    <rPh sb="0" eb="4">
      <t>カイケイチョウボ</t>
    </rPh>
    <rPh sb="4" eb="5">
      <t>オヨ</t>
    </rPh>
    <rPh sb="6" eb="17">
      <t>センキョウンドウヒヨウシュウシホウコクショ</t>
    </rPh>
    <rPh sb="17" eb="19">
      <t>ヨウシキ</t>
    </rPh>
    <phoneticPr fontId="1"/>
  </si>
  <si>
    <t>１．様式使用上の注意事項</t>
    <rPh sb="2" eb="7">
      <t>ヨウシキシヨウジョウ</t>
    </rPh>
    <rPh sb="8" eb="12">
      <t>チュウイジコウ</t>
    </rPh>
    <phoneticPr fontId="1"/>
  </si>
  <si>
    <t>①</t>
    <phoneticPr fontId="1"/>
  </si>
  <si>
    <t>選挙運動に関し、収入又は支出があった場合は、それぞれ収入簿又は支出簿に必要事項を記載してください。</t>
    <rPh sb="35" eb="39">
      <t>ヒツヨウジコウ</t>
    </rPh>
    <phoneticPr fontId="1"/>
  </si>
  <si>
    <t>②</t>
    <phoneticPr fontId="1"/>
  </si>
  <si>
    <t>収入簿及び支出簿のうち、</t>
    <rPh sb="0" eb="3">
      <t>シュウニュウボ</t>
    </rPh>
    <rPh sb="3" eb="4">
      <t>オヨ</t>
    </rPh>
    <rPh sb="5" eb="8">
      <t>シシュツボ</t>
    </rPh>
    <phoneticPr fontId="1"/>
  </si>
  <si>
    <t>薄い黄色で着色されている欄は必ず、</t>
    <rPh sb="5" eb="7">
      <t>チャクショク</t>
    </rPh>
    <rPh sb="12" eb="13">
      <t>ラン</t>
    </rPh>
    <rPh sb="14" eb="15">
      <t>カナラ</t>
    </rPh>
    <phoneticPr fontId="1"/>
  </si>
  <si>
    <t>薄い青色で着色されている欄は必要に応じ</t>
    <rPh sb="2" eb="3">
      <t>アオ</t>
    </rPh>
    <rPh sb="5" eb="7">
      <t>チャクショク</t>
    </rPh>
    <rPh sb="12" eb="13">
      <t>ラン</t>
    </rPh>
    <rPh sb="14" eb="16">
      <t>ヒツヨウ</t>
    </rPh>
    <rPh sb="17" eb="18">
      <t>オウ</t>
    </rPh>
    <phoneticPr fontId="1"/>
  </si>
  <si>
    <t>それぞれ入力してください。</t>
    <phoneticPr fontId="1"/>
  </si>
  <si>
    <t>２．収支報告書作成のポイント</t>
    <rPh sb="2" eb="4">
      <t>シュウシ</t>
    </rPh>
    <rPh sb="4" eb="7">
      <t>ホウコクショ</t>
    </rPh>
    <rPh sb="7" eb="9">
      <t>サクセイ</t>
    </rPh>
    <phoneticPr fontId="1"/>
  </si>
  <si>
    <t>「収入の部」に自己資金を記載する際、その収入の月日は、「支出の部」に記載する月日のうち最も早いものと一致させるのが通例です。</t>
    <rPh sb="1" eb="3">
      <t>シュウニュウ</t>
    </rPh>
    <rPh sb="4" eb="5">
      <t>ブ</t>
    </rPh>
    <rPh sb="7" eb="11">
      <t>ジコシキン</t>
    </rPh>
    <rPh sb="12" eb="14">
      <t>キサイ</t>
    </rPh>
    <rPh sb="16" eb="17">
      <t>サイ</t>
    </rPh>
    <rPh sb="20" eb="22">
      <t>シュウニュウ</t>
    </rPh>
    <rPh sb="23" eb="25">
      <t>ガッピ</t>
    </rPh>
    <rPh sb="28" eb="30">
      <t>シシュツ</t>
    </rPh>
    <rPh sb="31" eb="32">
      <t>ブ</t>
    </rPh>
    <rPh sb="34" eb="36">
      <t>キサイ</t>
    </rPh>
    <rPh sb="38" eb="40">
      <t>ガッピ</t>
    </rPh>
    <rPh sb="43" eb="44">
      <t>モット</t>
    </rPh>
    <rPh sb="45" eb="46">
      <t>ハヤ</t>
    </rPh>
    <rPh sb="50" eb="52">
      <t>イッチ</t>
    </rPh>
    <rPh sb="57" eb="59">
      <t>ツウレイ</t>
    </rPh>
    <phoneticPr fontId="1"/>
  </si>
  <si>
    <t>また、自己資金の額は、事実上、「支出の部」に記載する支出「計」から「公費負担の額」及び「寄附」による収入額を差し引いて計算することになります。</t>
    <rPh sb="3" eb="7">
      <t>ジコシキン</t>
    </rPh>
    <rPh sb="8" eb="9">
      <t>ガク</t>
    </rPh>
    <rPh sb="11" eb="14">
      <t>ジジツジョウ</t>
    </rPh>
    <rPh sb="16" eb="18">
      <t>シシュツ</t>
    </rPh>
    <rPh sb="19" eb="20">
      <t>ブ</t>
    </rPh>
    <rPh sb="22" eb="24">
      <t>キサイ</t>
    </rPh>
    <rPh sb="26" eb="28">
      <t>シシュツ</t>
    </rPh>
    <rPh sb="29" eb="30">
      <t>ケイ</t>
    </rPh>
    <rPh sb="34" eb="36">
      <t>コウヒ</t>
    </rPh>
    <rPh sb="36" eb="38">
      <t>フタン</t>
    </rPh>
    <rPh sb="39" eb="40">
      <t>ガク</t>
    </rPh>
    <rPh sb="41" eb="42">
      <t>オヨ</t>
    </rPh>
    <rPh sb="44" eb="46">
      <t>キフ</t>
    </rPh>
    <rPh sb="50" eb="53">
      <t>シュウニュウガク</t>
    </rPh>
    <rPh sb="54" eb="55">
      <t>サ</t>
    </rPh>
    <rPh sb="56" eb="57">
      <t>ヒ</t>
    </rPh>
    <rPh sb="59" eb="61">
      <t>ケイサン</t>
    </rPh>
    <phoneticPr fontId="1"/>
  </si>
  <si>
    <t xml:space="preserve"> ４　収入の部　（その１）</t>
    <rPh sb="3" eb="5">
      <t>シュウニュウ</t>
    </rPh>
    <rPh sb="6" eb="7">
      <t>ブ</t>
    </rPh>
    <phoneticPr fontId="1"/>
  </si>
  <si>
    <t>③</t>
    <phoneticPr fontId="1"/>
  </si>
  <si>
    <t>数式が誤って編集されないよう、シートの一部を保護していますので、特に理由がない限り解除しないでください。</t>
    <rPh sb="0" eb="2">
      <t>スウシキ</t>
    </rPh>
    <rPh sb="3" eb="4">
      <t>アヤマ</t>
    </rPh>
    <rPh sb="6" eb="8">
      <t>ヘンシュウ</t>
    </rPh>
    <rPh sb="19" eb="21">
      <t>イチブ</t>
    </rPh>
    <rPh sb="22" eb="24">
      <t>ホゴ</t>
    </rPh>
    <rPh sb="32" eb="33">
      <t>トク</t>
    </rPh>
    <rPh sb="34" eb="36">
      <t>リユウ</t>
    </rPh>
    <rPh sb="39" eb="40">
      <t>カギ</t>
    </rPh>
    <rPh sb="41" eb="43">
      <t>カイジョ</t>
    </rPh>
    <phoneticPr fontId="1"/>
  </si>
  <si>
    <t>「支出の部」に記載する支出の月日には、その支出の約束をした日（たとえば、業者と契約をした日や、弁当の注文をした日）を記載します。</t>
    <rPh sb="58" eb="60">
      <t>キサイ</t>
    </rPh>
    <phoneticPr fontId="1"/>
  </si>
  <si>
    <t>一方、この「支出の月日」と、現実に支払った日（ほとんどの場合、領収書の日付）が異なる場合、「備考」欄にその日付を記載する必要があります。</t>
    <phoneticPr fontId="1"/>
  </si>
  <si>
    <t>そのため、会計帳簿の「契約日」欄には上記の約束の日を、「履行日」欄には上記の現実に支払った日を、それぞれ入力してください。</t>
    <rPh sb="15" eb="16">
      <t>ラン</t>
    </rPh>
    <rPh sb="18" eb="20">
      <t>ジョウキ</t>
    </rPh>
    <rPh sb="21" eb="23">
      <t>ヤクソク</t>
    </rPh>
    <rPh sb="24" eb="25">
      <t>ヒ</t>
    </rPh>
    <rPh sb="28" eb="31">
      <t>リコウビ</t>
    </rPh>
    <rPh sb="32" eb="33">
      <t>ラン</t>
    </rPh>
    <rPh sb="35" eb="37">
      <t>ジョウキ</t>
    </rPh>
    <rPh sb="38" eb="40">
      <t>ゲンジツ</t>
    </rPh>
    <rPh sb="41" eb="43">
      <t>シハラ</t>
    </rPh>
    <rPh sb="45" eb="46">
      <t>ヒ</t>
    </rPh>
    <rPh sb="52" eb="54">
      <t>ニュウリョク</t>
    </rPh>
    <phoneticPr fontId="1"/>
  </si>
  <si>
    <t>④</t>
    <phoneticPr fontId="1"/>
  </si>
  <si>
    <t>２回目以降の報告を行う際は、別ファイルとして作成してください。</t>
    <rPh sb="1" eb="3">
      <t>カイメ</t>
    </rPh>
    <rPh sb="3" eb="5">
      <t>イコウ</t>
    </rPh>
    <rPh sb="6" eb="8">
      <t>ホウコク</t>
    </rPh>
    <rPh sb="9" eb="10">
      <t>オコナ</t>
    </rPh>
    <rPh sb="11" eb="12">
      <t>サイ</t>
    </rPh>
    <rPh sb="14" eb="15">
      <t>ベツ</t>
    </rPh>
    <rPh sb="22" eb="24">
      <t>サクセイ</t>
    </rPh>
    <phoneticPr fontId="1"/>
  </si>
  <si>
    <t>⑤</t>
    <phoneticPr fontId="1"/>
  </si>
  <si>
    <t>また、日付等や候補者名、出納責任者名の欄は、追加で記載（押印）が必要です。</t>
    <rPh sb="3" eb="6">
      <t>ヒヅケトウ</t>
    </rPh>
    <rPh sb="7" eb="10">
      <t>コウホシャ</t>
    </rPh>
    <rPh sb="10" eb="11">
      <t>メイ</t>
    </rPh>
    <rPh sb="12" eb="18">
      <t>スイトウセキニンシャメイ</t>
    </rPh>
    <rPh sb="19" eb="20">
      <t>ラン</t>
    </rPh>
    <rPh sb="22" eb="24">
      <t>ツイカ</t>
    </rPh>
    <rPh sb="25" eb="27">
      <t>キサイ</t>
    </rPh>
    <rPh sb="28" eb="30">
      <t>オウイン</t>
    </rPh>
    <rPh sb="32" eb="34">
      <t>ヒツヨウ</t>
    </rPh>
    <phoneticPr fontId="1"/>
  </si>
  <si>
    <t>⑥</t>
    <phoneticPr fontId="1"/>
  </si>
  <si>
    <t>収入簿及び支出簿には、記載例をあらかじめ入力していますので、参考にしてください。</t>
    <rPh sb="0" eb="3">
      <t>シュウニュウボ</t>
    </rPh>
    <rPh sb="3" eb="4">
      <t>オヨ</t>
    </rPh>
    <rPh sb="5" eb="8">
      <t>シシュツボ</t>
    </rPh>
    <rPh sb="11" eb="14">
      <t>キサイレイ</t>
    </rPh>
    <rPh sb="20" eb="22">
      <t>ニュウリョク</t>
    </rPh>
    <rPh sb="30" eb="32">
      <t>サンコウ</t>
    </rPh>
    <phoneticPr fontId="1"/>
  </si>
  <si>
    <t>実際に作成する際には忘れずに削除してください。</t>
    <rPh sb="0" eb="2">
      <t>ジッサイ</t>
    </rPh>
    <rPh sb="3" eb="5">
      <t>サクセイ</t>
    </rPh>
    <rPh sb="7" eb="8">
      <t>サイ</t>
    </rPh>
    <rPh sb="10" eb="11">
      <t>ワス</t>
    </rPh>
    <rPh sb="14" eb="16">
      <t>サクジョ</t>
    </rPh>
    <phoneticPr fontId="1"/>
  </si>
  <si>
    <t>収支報告書関係の様式中、着色部分には原則として入力が必要です。</t>
    <rPh sb="0" eb="7">
      <t>シュウシホウコクショカンケイ</t>
    </rPh>
    <rPh sb="8" eb="10">
      <t>ヨウシキ</t>
    </rPh>
    <rPh sb="10" eb="11">
      <t>チュウ</t>
    </rPh>
    <rPh sb="12" eb="14">
      <t>チャクショク</t>
    </rPh>
    <rPh sb="14" eb="16">
      <t>ブブン</t>
    </rPh>
    <rPh sb="18" eb="20">
      <t>ゲンソク</t>
    </rPh>
    <rPh sb="23" eb="25">
      <t>ニュウリョク</t>
    </rPh>
    <rPh sb="26" eb="28">
      <t>ヒツヨウ</t>
    </rPh>
    <phoneticPr fontId="1"/>
  </si>
  <si>
    <t>（ただし、収入簿に自己資金を入力する場合は、「寄附をした者」欄の入力は不要です。）</t>
    <rPh sb="5" eb="7">
      <t>シュウニュウ</t>
    </rPh>
    <rPh sb="7" eb="8">
      <t>ボ</t>
    </rPh>
    <rPh sb="9" eb="13">
      <t>ジコシキン</t>
    </rPh>
    <rPh sb="14" eb="16">
      <t>ニュウリョク</t>
    </rPh>
    <rPh sb="18" eb="20">
      <t>バアイ</t>
    </rPh>
    <rPh sb="23" eb="25">
      <t>キフ</t>
    </rPh>
    <rPh sb="28" eb="29">
      <t>モノ</t>
    </rPh>
    <rPh sb="30" eb="31">
      <t>ラン</t>
    </rPh>
    <rPh sb="32" eb="34">
      <t>ニュウリョク</t>
    </rPh>
    <rPh sb="35" eb="37">
      <t>フヨウ</t>
    </rPh>
    <phoneticPr fontId="1"/>
  </si>
  <si>
    <t>支出の「区分」が「立候補準備」か「選挙運動」かは、事実上、支出の月日が告示日前か告示日以降かによって形式的に定まります。</t>
    <rPh sb="0" eb="2">
      <t>シシュツ</t>
    </rPh>
    <rPh sb="4" eb="6">
      <t>クブン</t>
    </rPh>
    <rPh sb="9" eb="14">
      <t>リッコウホジュンビ</t>
    </rPh>
    <rPh sb="17" eb="21">
      <t>センキョウンドウ</t>
    </rPh>
    <rPh sb="25" eb="28">
      <t>ジジツジョウ</t>
    </rPh>
    <rPh sb="29" eb="31">
      <t>シシュツ</t>
    </rPh>
    <rPh sb="32" eb="34">
      <t>ガッピ</t>
    </rPh>
    <rPh sb="35" eb="38">
      <t>コクジビ</t>
    </rPh>
    <rPh sb="38" eb="39">
      <t>ゼン</t>
    </rPh>
    <rPh sb="40" eb="45">
      <t>コクジビイコウ</t>
    </rPh>
    <rPh sb="50" eb="52">
      <t>ケイシキ</t>
    </rPh>
    <rPh sb="52" eb="53">
      <t>テキ</t>
    </rPh>
    <rPh sb="54" eb="55">
      <t>サダ</t>
    </rPh>
    <phoneticPr fontId="1"/>
  </si>
  <si>
    <t xml:space="preserve"> １　令和８年３月１５日執行　　美作市長選挙</t>
    <phoneticPr fontId="1"/>
  </si>
  <si>
    <t>美作市美来2</t>
    <rPh sb="0" eb="3">
      <t>ミマサカシ</t>
    </rPh>
    <rPh sb="3" eb="5">
      <t>ミライ</t>
    </rPh>
    <phoneticPr fontId="1"/>
  </si>
  <si>
    <t>美作市美来3</t>
    <rPh sb="0" eb="3">
      <t>ミマサカシ</t>
    </rPh>
    <rPh sb="3" eb="5">
      <t>ミライ</t>
    </rPh>
    <phoneticPr fontId="1"/>
  </si>
  <si>
    <t>美作市美来4</t>
    <phoneticPr fontId="1"/>
  </si>
  <si>
    <t>美作市美来5</t>
    <rPh sb="0" eb="3">
      <t>ミマサカシ</t>
    </rPh>
    <rPh sb="3" eb="5">
      <t>ミライ</t>
    </rPh>
    <phoneticPr fontId="1"/>
  </si>
  <si>
    <t>美作市美来6</t>
  </si>
  <si>
    <t>美作市美来7</t>
    <rPh sb="0" eb="3">
      <t>ミマサカシ</t>
    </rPh>
    <rPh sb="3" eb="5">
      <t>ミライ</t>
    </rPh>
    <phoneticPr fontId="1"/>
  </si>
  <si>
    <t>美作市美来8</t>
  </si>
  <si>
    <t>美作市美来9</t>
    <rPh sb="0" eb="3">
      <t>ミマサカシ</t>
    </rPh>
    <rPh sb="3" eb="5">
      <t>ミライ</t>
    </rPh>
    <phoneticPr fontId="1"/>
  </si>
  <si>
    <t>美作市美来10</t>
  </si>
  <si>
    <t>美作市美来11</t>
    <rPh sb="0" eb="3">
      <t>ミマサカシ</t>
    </rPh>
    <rPh sb="3" eb="5">
      <t>ミライ</t>
    </rPh>
    <phoneticPr fontId="1"/>
  </si>
  <si>
    <t>美作市美来12</t>
  </si>
  <si>
    <t>美作市美来13</t>
    <rPh sb="0" eb="3">
      <t>ミマサカシ</t>
    </rPh>
    <rPh sb="3" eb="5">
      <t>ミライ</t>
    </rPh>
    <phoneticPr fontId="1"/>
  </si>
  <si>
    <t>美作市美来14</t>
  </si>
  <si>
    <t>美作市美来15</t>
    <rPh sb="0" eb="3">
      <t>ミマサカシ</t>
    </rPh>
    <rPh sb="3" eb="5">
      <t>ミライ</t>
    </rPh>
    <phoneticPr fontId="1"/>
  </si>
  <si>
    <t>美作市美来16</t>
  </si>
  <si>
    <t>美作市美来17</t>
    <rPh sb="0" eb="3">
      <t>ミマサカシ</t>
    </rPh>
    <rPh sb="3" eb="5">
      <t>ミライ</t>
    </rPh>
    <phoneticPr fontId="1"/>
  </si>
  <si>
    <t>美作市美来18</t>
  </si>
  <si>
    <t>美作市美来19</t>
    <rPh sb="0" eb="3">
      <t>ミマサカシ</t>
    </rPh>
    <rPh sb="3" eb="5">
      <t>ミライ</t>
    </rPh>
    <phoneticPr fontId="1"/>
  </si>
  <si>
    <t>　　令和８年　 月 　日</t>
    <phoneticPr fontId="1"/>
  </si>
  <si>
    <t>　　　１　　令和８年３月１５日執行　　　美作市長選挙</t>
    <rPh sb="6" eb="8">
      <t>レイワ</t>
    </rPh>
    <rPh sb="9" eb="10">
      <t>ネン</t>
    </rPh>
    <rPh sb="11" eb="12">
      <t>ガツ</t>
    </rPh>
    <rPh sb="14" eb="15">
      <t>ニチ</t>
    </rPh>
    <rPh sb="15" eb="17">
      <t>シッコウ</t>
    </rPh>
    <rPh sb="20" eb="22">
      <t>ミマサカ</t>
    </rPh>
    <rPh sb="22" eb="24">
      <t>シチョウ</t>
    </rPh>
    <rPh sb="24" eb="26">
      <t>センキョ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</si>
</sst>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m/d;@"/>
    <numFmt numFmtId="178" formatCode="m&quot;月&quot;d&quot;日&quot;;@"/>
    <numFmt numFmtId="179" formatCode="#,##0_ &quot;円&quot;"/>
    <numFmt numFmtId="180" formatCode="#,##0_ &quot;枚&quot;"/>
  </numFmts>
  <fonts count="11" x14ac:knownFonts="1">
    <font>
      <sz val="11"/>
      <color theme="1"/>
      <name val="游ゴシック"/>
      <family val="2"/>
      <scheme val="minor"/>
    </font>
    <font>
      <sz val="6"/>
      <name val="游ゴシック"/>
      <family val="3"/>
      <charset val="128"/>
      <scheme val="minor"/>
    </font>
    <font>
      <sz val="10"/>
      <color theme="1"/>
      <name val="ＭＳ ゴシック"/>
      <family val="3"/>
      <charset val="128"/>
    </font>
    <font>
      <sz val="8"/>
      <color theme="1"/>
      <name val="ＭＳ ゴシック"/>
      <family val="3"/>
      <charset val="128"/>
    </font>
    <font>
      <b/>
      <sz val="12"/>
      <color theme="1"/>
      <name val="ＭＳ ゴシック"/>
      <family val="3"/>
      <charset val="128"/>
    </font>
    <font>
      <sz val="10"/>
      <color theme="1"/>
      <name val="ＭＳ 明朝"/>
      <family val="1"/>
      <charset val="128"/>
    </font>
    <font>
      <sz val="9"/>
      <color theme="1"/>
      <name val="ＭＳ 明朝"/>
      <family val="1"/>
      <charset val="128"/>
    </font>
    <font>
      <b/>
      <sz val="24"/>
      <color theme="1"/>
      <name val="ＭＳ 明朝"/>
      <family val="1"/>
      <charset val="128"/>
    </font>
    <font>
      <b/>
      <sz val="20"/>
      <color theme="1"/>
      <name val="ＭＳ 明朝"/>
      <family val="1"/>
      <charset val="128"/>
    </font>
    <font>
      <sz val="12"/>
      <color theme="1"/>
      <name val="ＭＳ ゴシック"/>
      <family val="3"/>
      <charset val="128"/>
    </font>
    <font>
      <b/>
      <sz val="14"/>
      <color theme="1"/>
      <name val="ＭＳ ゴシック"/>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8" tint="0.59999389629810485"/>
        <bgColor indexed="64"/>
      </patternFill>
    </fill>
  </fills>
  <borders count="64">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style="hair">
        <color auto="1"/>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right/>
      <top style="thin">
        <color auto="1"/>
      </top>
      <bottom style="thin">
        <color auto="1"/>
      </bottom>
      <diagonal/>
    </border>
    <border>
      <left/>
      <right/>
      <top/>
      <bottom style="medium">
        <color auto="1"/>
      </bottom>
      <diagonal/>
    </border>
    <border>
      <left style="medium">
        <color auto="1"/>
      </left>
      <right style="thin">
        <color auto="1"/>
      </right>
      <top style="medium">
        <color auto="1"/>
      </top>
      <bottom/>
      <diagonal/>
    </border>
    <border diagonalUp="1">
      <left style="thin">
        <color auto="1"/>
      </left>
      <right style="thin">
        <color auto="1"/>
      </right>
      <top style="thin">
        <color auto="1"/>
      </top>
      <bottom style="medium">
        <color auto="1"/>
      </bottom>
      <diagonal style="thin">
        <color auto="1"/>
      </diagonal>
    </border>
    <border>
      <left style="thin">
        <color auto="1"/>
      </left>
      <right style="medium">
        <color auto="1"/>
      </right>
      <top/>
      <bottom style="thin">
        <color auto="1"/>
      </bottom>
      <diagonal/>
    </border>
    <border>
      <left/>
      <right style="medium">
        <color auto="1"/>
      </right>
      <top/>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s>
  <cellStyleXfs count="1">
    <xf numFmtId="0" fontId="0" fillId="0" borderId="0"/>
  </cellStyleXfs>
  <cellXfs count="213">
    <xf numFmtId="0" fontId="0" fillId="0" borderId="0" xfId="0"/>
    <xf numFmtId="0" fontId="2" fillId="0" borderId="0" xfId="0" applyFont="1" applyAlignment="1">
      <alignment horizontal="center" vertical="center" shrinkToFit="1"/>
    </xf>
    <xf numFmtId="177" fontId="2" fillId="0" borderId="0" xfId="0" applyNumberFormat="1" applyFont="1" applyAlignment="1">
      <alignment horizontal="center" vertical="center" shrinkToFit="1"/>
    </xf>
    <xf numFmtId="0" fontId="2" fillId="0" borderId="1" xfId="0" applyFont="1" applyBorder="1" applyAlignment="1">
      <alignment horizontal="center" vertical="center" shrinkToFit="1"/>
    </xf>
    <xf numFmtId="0" fontId="2" fillId="0" borderId="4" xfId="0" applyFont="1" applyBorder="1" applyAlignment="1">
      <alignment horizontal="center" vertical="center" shrinkToFit="1"/>
    </xf>
    <xf numFmtId="177" fontId="2" fillId="0" borderId="5" xfId="0" applyNumberFormat="1"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5" xfId="0" applyFont="1" applyBorder="1" applyAlignment="1">
      <alignment horizontal="center" vertical="center" wrapText="1" shrinkToFit="1"/>
    </xf>
    <xf numFmtId="0" fontId="2" fillId="0" borderId="9" xfId="0" applyFont="1" applyBorder="1" applyAlignment="1">
      <alignment horizontal="center" vertical="center" shrinkToFit="1"/>
    </xf>
    <xf numFmtId="177" fontId="2" fillId="0" borderId="10" xfId="0" applyNumberFormat="1"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176" fontId="2" fillId="0" borderId="10" xfId="0" applyNumberFormat="1" applyFont="1" applyBorder="1" applyAlignment="1">
      <alignment horizontal="right" vertical="center" shrinkToFit="1"/>
    </xf>
    <xf numFmtId="0" fontId="2" fillId="0" borderId="0" xfId="0" applyFont="1" applyAlignment="1">
      <alignment horizontal="right" vertical="center" shrinkToFit="1"/>
    </xf>
    <xf numFmtId="0" fontId="2" fillId="0" borderId="10" xfId="0" applyFont="1" applyBorder="1" applyAlignment="1">
      <alignment horizontal="right" vertical="center" shrinkToFit="1"/>
    </xf>
    <xf numFmtId="177" fontId="4" fillId="0" borderId="0" xfId="0" applyNumberFormat="1" applyFont="1" applyAlignment="1">
      <alignment horizontal="left" vertical="center"/>
    </xf>
    <xf numFmtId="177" fontId="2" fillId="0" borderId="13" xfId="0" applyNumberFormat="1" applyFont="1" applyBorder="1" applyAlignment="1">
      <alignment horizontal="center" vertical="center" shrinkToFit="1"/>
    </xf>
    <xf numFmtId="177" fontId="2" fillId="0" borderId="17" xfId="0" applyNumberFormat="1"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177" fontId="0" fillId="0" borderId="0" xfId="0" applyNumberFormat="1"/>
    <xf numFmtId="0" fontId="5" fillId="0" borderId="0" xfId="0" applyFont="1"/>
    <xf numFmtId="0" fontId="5" fillId="0" borderId="0" xfId="0" applyFont="1" applyAlignment="1">
      <alignment vertical="center"/>
    </xf>
    <xf numFmtId="0" fontId="5" fillId="0" borderId="0" xfId="0" applyFont="1" applyAlignment="1">
      <alignment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5" fillId="0" borderId="31" xfId="0" applyFont="1" applyBorder="1"/>
    <xf numFmtId="178" fontId="5" fillId="0" borderId="0" xfId="0" applyNumberFormat="1" applyFont="1" applyAlignment="1">
      <alignment vertical="center"/>
    </xf>
    <xf numFmtId="178" fontId="5" fillId="0" borderId="0" xfId="0" applyNumberFormat="1" applyFont="1"/>
    <xf numFmtId="176" fontId="5" fillId="0" borderId="1" xfId="0" applyNumberFormat="1" applyFont="1" applyBorder="1" applyAlignment="1">
      <alignment vertical="center" shrinkToFit="1"/>
    </xf>
    <xf numFmtId="176" fontId="5" fillId="0" borderId="29" xfId="0" applyNumberFormat="1" applyFont="1" applyBorder="1" applyAlignment="1">
      <alignment vertical="center" shrinkToFit="1"/>
    </xf>
    <xf numFmtId="0" fontId="6" fillId="0" borderId="1" xfId="0" applyFont="1" applyBorder="1" applyAlignment="1">
      <alignment horizontal="left" vertical="center" wrapText="1"/>
    </xf>
    <xf numFmtId="0" fontId="6" fillId="0" borderId="29" xfId="0" applyFont="1" applyBorder="1" applyAlignment="1">
      <alignment horizontal="left" vertical="center" wrapText="1"/>
    </xf>
    <xf numFmtId="0" fontId="6" fillId="0" borderId="1" xfId="0" applyFont="1" applyBorder="1" applyAlignment="1">
      <alignment vertical="center" wrapText="1"/>
    </xf>
    <xf numFmtId="0" fontId="6" fillId="0" borderId="29" xfId="0" applyFont="1" applyBorder="1" applyAlignment="1">
      <alignment vertical="center" wrapText="1"/>
    </xf>
    <xf numFmtId="0" fontId="6" fillId="0" borderId="33" xfId="0" applyFont="1" applyBorder="1" applyAlignment="1">
      <alignment wrapText="1"/>
    </xf>
    <xf numFmtId="0" fontId="6" fillId="0" borderId="34" xfId="0" applyFont="1" applyBorder="1" applyAlignment="1">
      <alignment wrapText="1"/>
    </xf>
    <xf numFmtId="178" fontId="6" fillId="0" borderId="26" xfId="0" applyNumberFormat="1" applyFont="1" applyBorder="1" applyAlignment="1">
      <alignment vertical="center" shrinkToFit="1"/>
    </xf>
    <xf numFmtId="0" fontId="6" fillId="0" borderId="1" xfId="0" applyFont="1" applyBorder="1" applyAlignment="1">
      <alignment horizontal="center" vertical="center" shrinkToFit="1"/>
    </xf>
    <xf numFmtId="0" fontId="6" fillId="0" borderId="31" xfId="0" applyFont="1" applyBorder="1"/>
    <xf numFmtId="178" fontId="6" fillId="0" borderId="28" xfId="0" applyNumberFormat="1" applyFont="1" applyBorder="1" applyAlignment="1">
      <alignment vertical="center" shrinkToFit="1"/>
    </xf>
    <xf numFmtId="0" fontId="6" fillId="0" borderId="29" xfId="0" applyFont="1" applyBorder="1" applyAlignment="1">
      <alignment horizontal="center" vertical="center" shrinkToFit="1"/>
    </xf>
    <xf numFmtId="178" fontId="6" fillId="0" borderId="35" xfId="0" applyNumberFormat="1" applyFont="1" applyBorder="1" applyAlignment="1">
      <alignment vertical="center" shrinkToFit="1"/>
    </xf>
    <xf numFmtId="178" fontId="6" fillId="0" borderId="1" xfId="0" applyNumberFormat="1" applyFont="1" applyBorder="1" applyAlignment="1">
      <alignment vertical="center" wrapText="1" shrinkToFit="1"/>
    </xf>
    <xf numFmtId="178" fontId="6" fillId="0" borderId="29" xfId="0" applyNumberFormat="1" applyFont="1" applyBorder="1" applyAlignment="1">
      <alignment horizontal="center" vertical="center" shrinkToFit="1"/>
    </xf>
    <xf numFmtId="176" fontId="5" fillId="0" borderId="21" xfId="0" applyNumberFormat="1" applyFont="1" applyBorder="1" applyAlignment="1">
      <alignment vertical="center" shrinkToFit="1"/>
    </xf>
    <xf numFmtId="0" fontId="6" fillId="0" borderId="21" xfId="0" applyFont="1" applyBorder="1" applyAlignment="1">
      <alignment horizontal="center" vertical="center" shrinkToFit="1"/>
    </xf>
    <xf numFmtId="0" fontId="6" fillId="0" borderId="21" xfId="0" applyFont="1" applyBorder="1" applyAlignment="1">
      <alignment horizontal="left" vertical="center" wrapText="1"/>
    </xf>
    <xf numFmtId="0" fontId="6" fillId="0" borderId="21" xfId="0" applyFont="1" applyBorder="1" applyAlignment="1">
      <alignment vertical="center" wrapText="1"/>
    </xf>
    <xf numFmtId="0" fontId="6" fillId="0" borderId="43" xfId="0" applyFont="1" applyBorder="1" applyAlignment="1">
      <alignment wrapText="1"/>
    </xf>
    <xf numFmtId="178" fontId="6" fillId="0" borderId="44" xfId="0" applyNumberFormat="1" applyFont="1" applyBorder="1" applyAlignment="1">
      <alignment vertical="center" wrapText="1" shrinkToFit="1"/>
    </xf>
    <xf numFmtId="176" fontId="5" fillId="0" borderId="44" xfId="0" applyNumberFormat="1" applyFont="1" applyBorder="1" applyAlignment="1">
      <alignment vertical="center" shrinkToFit="1"/>
    </xf>
    <xf numFmtId="0" fontId="6" fillId="0" borderId="44" xfId="0" applyFont="1" applyBorder="1" applyAlignment="1">
      <alignment horizontal="center" vertical="center" shrinkToFit="1"/>
    </xf>
    <xf numFmtId="0" fontId="6" fillId="0" borderId="44" xfId="0" applyFont="1" applyBorder="1" applyAlignment="1">
      <alignment horizontal="left" vertical="center" wrapText="1"/>
    </xf>
    <xf numFmtId="0" fontId="6" fillId="0" borderId="44" xfId="0" applyFont="1" applyBorder="1" applyAlignment="1">
      <alignment vertical="center" wrapText="1"/>
    </xf>
    <xf numFmtId="0" fontId="6" fillId="0" borderId="45" xfId="0" applyFont="1" applyBorder="1" applyAlignment="1">
      <alignment wrapText="1"/>
    </xf>
    <xf numFmtId="178" fontId="6" fillId="0" borderId="47" xfId="0" applyNumberFormat="1" applyFont="1" applyBorder="1" applyAlignment="1">
      <alignment vertical="center" wrapText="1" shrinkToFit="1"/>
    </xf>
    <xf numFmtId="176" fontId="5" fillId="0" borderId="47" xfId="0" applyNumberFormat="1" applyFont="1" applyBorder="1" applyAlignment="1">
      <alignment vertical="center" shrinkToFit="1"/>
    </xf>
    <xf numFmtId="0" fontId="6" fillId="0" borderId="47" xfId="0" applyFont="1" applyBorder="1" applyAlignment="1">
      <alignment horizontal="center" vertical="center" shrinkToFit="1"/>
    </xf>
    <xf numFmtId="0" fontId="6" fillId="0" borderId="47" xfId="0" applyFont="1" applyBorder="1" applyAlignment="1">
      <alignment horizontal="left" vertical="center" wrapText="1"/>
    </xf>
    <xf numFmtId="0" fontId="6" fillId="0" borderId="47" xfId="0" applyFont="1" applyBorder="1" applyAlignment="1">
      <alignment vertical="center" wrapText="1"/>
    </xf>
    <xf numFmtId="0" fontId="6" fillId="0" borderId="48" xfId="0" applyFont="1" applyBorder="1" applyAlignment="1">
      <alignment wrapText="1"/>
    </xf>
    <xf numFmtId="0" fontId="6" fillId="0" borderId="27" xfId="0" applyFont="1" applyBorder="1" applyAlignment="1">
      <alignment wrapText="1"/>
    </xf>
    <xf numFmtId="178" fontId="6" fillId="0" borderId="50" xfId="0" applyNumberFormat="1" applyFont="1" applyBorder="1" applyAlignment="1">
      <alignment horizontal="center" vertical="center" shrinkToFit="1"/>
    </xf>
    <xf numFmtId="176" fontId="5" fillId="0" borderId="50" xfId="0" applyNumberFormat="1" applyFont="1" applyBorder="1" applyAlignment="1">
      <alignment vertical="center" shrinkToFit="1"/>
    </xf>
    <xf numFmtId="0" fontId="6" fillId="0" borderId="50" xfId="0" applyFont="1" applyBorder="1" applyAlignment="1">
      <alignment horizontal="center" vertical="center" shrinkToFit="1"/>
    </xf>
    <xf numFmtId="0" fontId="6" fillId="0" borderId="50" xfId="0" applyFont="1" applyBorder="1" applyAlignment="1">
      <alignment horizontal="left" vertical="center" wrapText="1"/>
    </xf>
    <xf numFmtId="0" fontId="6" fillId="0" borderId="50" xfId="0" applyFont="1" applyBorder="1" applyAlignment="1">
      <alignment vertical="center" wrapText="1"/>
    </xf>
    <xf numFmtId="0" fontId="6" fillId="0" borderId="51" xfId="0" applyFont="1" applyBorder="1" applyAlignment="1">
      <alignment wrapText="1"/>
    </xf>
    <xf numFmtId="0" fontId="5" fillId="0" borderId="24" xfId="0" applyFont="1" applyBorder="1" applyAlignment="1">
      <alignment horizontal="center" vertical="center" wrapText="1"/>
    </xf>
    <xf numFmtId="0" fontId="6" fillId="0" borderId="0" xfId="0" applyFont="1" applyBorder="1"/>
    <xf numFmtId="176" fontId="5" fillId="0" borderId="0" xfId="0" applyNumberFormat="1" applyFont="1" applyBorder="1" applyAlignment="1">
      <alignment vertical="center" shrinkToFit="1"/>
    </xf>
    <xf numFmtId="0" fontId="5" fillId="0" borderId="0" xfId="0" applyFont="1" applyBorder="1"/>
    <xf numFmtId="0" fontId="5" fillId="0" borderId="53" xfId="0" applyFont="1" applyBorder="1"/>
    <xf numFmtId="0" fontId="5" fillId="0" borderId="25" xfId="0" applyFont="1" applyBorder="1" applyAlignment="1">
      <alignment horizontal="center" vertical="center"/>
    </xf>
    <xf numFmtId="176" fontId="5" fillId="0" borderId="29" xfId="0" applyNumberFormat="1"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55" xfId="0" applyFont="1" applyBorder="1" applyAlignment="1">
      <alignment horizontal="left" vertical="center" wrapText="1"/>
    </xf>
    <xf numFmtId="179" fontId="5" fillId="0" borderId="30" xfId="0" applyNumberFormat="1" applyFont="1" applyBorder="1" applyAlignment="1">
      <alignment horizontal="right" vertical="center" wrapText="1"/>
    </xf>
    <xf numFmtId="179" fontId="5" fillId="0" borderId="1" xfId="0" applyNumberFormat="1" applyFont="1" applyBorder="1" applyAlignment="1">
      <alignment vertical="center" shrinkToFit="1"/>
    </xf>
    <xf numFmtId="179" fontId="5" fillId="0" borderId="27" xfId="0" applyNumberFormat="1" applyFont="1" applyBorder="1" applyAlignment="1">
      <alignment vertical="center" wrapText="1"/>
    </xf>
    <xf numFmtId="0" fontId="5" fillId="0" borderId="0" xfId="0" applyFont="1" applyBorder="1" applyAlignment="1">
      <alignment vertical="center" textRotation="255"/>
    </xf>
    <xf numFmtId="0" fontId="5" fillId="0" borderId="0" xfId="0" applyFont="1" applyBorder="1" applyAlignment="1">
      <alignment vertical="center"/>
    </xf>
    <xf numFmtId="178" fontId="5" fillId="0" borderId="0" xfId="0" applyNumberFormat="1" applyFont="1" applyBorder="1" applyAlignment="1">
      <alignment horizontal="center" vertical="center" shrinkToFit="1"/>
    </xf>
    <xf numFmtId="0" fontId="5" fillId="0" borderId="0" xfId="0" applyFont="1" applyBorder="1" applyAlignment="1">
      <alignment horizontal="center" vertical="center" shrinkToFit="1"/>
    </xf>
    <xf numFmtId="0" fontId="5" fillId="0" borderId="0" xfId="0" applyFont="1" applyBorder="1" applyAlignment="1">
      <alignment horizontal="left" vertical="center" wrapText="1"/>
    </xf>
    <xf numFmtId="0" fontId="5" fillId="0" borderId="0" xfId="0" applyFont="1" applyBorder="1" applyAlignment="1">
      <alignment wrapText="1"/>
    </xf>
    <xf numFmtId="0" fontId="5" fillId="0" borderId="0" xfId="0" applyFont="1" applyBorder="1" applyAlignment="1">
      <alignment horizontal="right" vertical="center" shrinkToFit="1"/>
    </xf>
    <xf numFmtId="0" fontId="5" fillId="0" borderId="0" xfId="0" applyFont="1" applyBorder="1" applyAlignment="1">
      <alignment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56" xfId="0" applyFont="1" applyBorder="1" applyAlignment="1">
      <alignment horizontal="center" vertical="center" wrapText="1"/>
    </xf>
    <xf numFmtId="178" fontId="5" fillId="0" borderId="26" xfId="0" applyNumberFormat="1" applyFont="1" applyBorder="1" applyAlignment="1">
      <alignment vertical="center" wrapText="1" shrinkToFit="1"/>
    </xf>
    <xf numFmtId="178" fontId="5" fillId="0" borderId="28" xfId="0" applyNumberFormat="1" applyFont="1" applyBorder="1" applyAlignment="1">
      <alignment vertical="center" wrapText="1" shrinkToFit="1"/>
    </xf>
    <xf numFmtId="178" fontId="5" fillId="0" borderId="54" xfId="0" applyNumberFormat="1" applyFont="1" applyBorder="1" applyAlignment="1">
      <alignment horizontal="center" vertical="center" wrapText="1" shrinkToFit="1"/>
    </xf>
    <xf numFmtId="176" fontId="5" fillId="0" borderId="44" xfId="0" applyNumberFormat="1" applyFont="1" applyBorder="1" applyAlignment="1">
      <alignment horizontal="right" vertical="center" wrapText="1"/>
    </xf>
    <xf numFmtId="0" fontId="5" fillId="0" borderId="41" xfId="0" applyFont="1" applyBorder="1" applyAlignment="1">
      <alignment horizontal="center" vertical="center" wrapText="1"/>
    </xf>
    <xf numFmtId="176" fontId="5" fillId="0" borderId="39" xfId="0" applyNumberFormat="1" applyFont="1" applyBorder="1" applyAlignment="1">
      <alignment horizontal="center" vertical="center" shrinkToFit="1"/>
    </xf>
    <xf numFmtId="178" fontId="5" fillId="0" borderId="57" xfId="0" applyNumberFormat="1" applyFont="1" applyBorder="1" applyAlignment="1">
      <alignment horizontal="center" vertical="center" wrapText="1" shrinkToFit="1"/>
    </xf>
    <xf numFmtId="178" fontId="5" fillId="0" borderId="57" xfId="0" applyNumberFormat="1" applyFont="1" applyBorder="1" applyAlignment="1">
      <alignment vertical="center" wrapText="1" shrinkToFit="1"/>
    </xf>
    <xf numFmtId="0" fontId="5" fillId="0" borderId="32" xfId="0" applyFont="1" applyBorder="1" applyAlignment="1">
      <alignment horizontal="center" vertical="center" wrapText="1"/>
    </xf>
    <xf numFmtId="0" fontId="6" fillId="0" borderId="34" xfId="0" applyFont="1" applyBorder="1" applyAlignment="1">
      <alignment horizontal="center" vertical="center" shrinkToFit="1"/>
    </xf>
    <xf numFmtId="178" fontId="7" fillId="0" borderId="0" xfId="0" applyNumberFormat="1" applyFont="1" applyBorder="1" applyAlignment="1">
      <alignment vertical="center"/>
    </xf>
    <xf numFmtId="0" fontId="5" fillId="0" borderId="31" xfId="0" applyFont="1" applyBorder="1" applyAlignment="1">
      <alignment horizontal="center" vertical="center" wrapText="1"/>
    </xf>
    <xf numFmtId="0" fontId="6" fillId="0" borderId="31" xfId="0" applyFont="1" applyBorder="1" applyAlignment="1">
      <alignment horizontal="left" vertical="center" wrapText="1"/>
    </xf>
    <xf numFmtId="0" fontId="6" fillId="0" borderId="27" xfId="0" applyFont="1" applyBorder="1" applyAlignment="1">
      <alignment horizontal="left" vertical="center" wrapText="1"/>
    </xf>
    <xf numFmtId="178" fontId="6" fillId="0" borderId="47" xfId="0" applyNumberFormat="1" applyFont="1" applyBorder="1" applyAlignment="1">
      <alignment horizontal="center" vertical="center" wrapText="1" shrinkToFit="1"/>
    </xf>
    <xf numFmtId="178" fontId="6" fillId="0" borderId="1" xfId="0" applyNumberFormat="1" applyFont="1" applyBorder="1" applyAlignment="1">
      <alignment horizontal="center" vertical="center" wrapText="1" shrinkToFit="1"/>
    </xf>
    <xf numFmtId="177" fontId="2" fillId="2" borderId="14" xfId="0" applyNumberFormat="1" applyFont="1" applyFill="1" applyBorder="1" applyAlignment="1">
      <alignment horizontal="center" vertical="center" shrinkToFit="1"/>
    </xf>
    <xf numFmtId="176" fontId="2" fillId="2" borderId="7" xfId="0" applyNumberFormat="1" applyFont="1" applyFill="1" applyBorder="1" applyAlignment="1">
      <alignment horizontal="right" vertical="center" shrinkToFit="1"/>
    </xf>
    <xf numFmtId="0" fontId="2" fillId="2" borderId="7" xfId="0" applyFont="1" applyFill="1" applyBorder="1" applyAlignment="1">
      <alignment horizontal="center" vertical="center" shrinkToFit="1"/>
    </xf>
    <xf numFmtId="177" fontId="2" fillId="2" borderId="15" xfId="0" applyNumberFormat="1" applyFont="1" applyFill="1" applyBorder="1" applyAlignment="1">
      <alignment horizontal="center" vertical="center" shrinkToFit="1"/>
    </xf>
    <xf numFmtId="0" fontId="2" fillId="2" borderId="4" xfId="0" applyFont="1" applyFill="1" applyBorder="1" applyAlignment="1">
      <alignment horizontal="center" vertical="center" shrinkToFit="1"/>
    </xf>
    <xf numFmtId="177" fontId="2" fillId="2" borderId="16" xfId="0" applyNumberFormat="1"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3" borderId="7"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2" fillId="3" borderId="4" xfId="0" applyFont="1" applyFill="1" applyBorder="1" applyAlignment="1">
      <alignment horizontal="left" vertical="center" shrinkToFit="1"/>
    </xf>
    <xf numFmtId="0" fontId="2" fillId="3" borderId="9" xfId="0" applyFont="1" applyFill="1" applyBorder="1" applyAlignment="1">
      <alignment horizontal="left" vertical="center" shrinkToFit="1"/>
    </xf>
    <xf numFmtId="177" fontId="2" fillId="2" borderId="7" xfId="0" applyNumberFormat="1" applyFont="1" applyFill="1" applyBorder="1" applyAlignment="1">
      <alignment horizontal="center" vertical="center" shrinkToFit="1"/>
    </xf>
    <xf numFmtId="177" fontId="2" fillId="2" borderId="4" xfId="0" applyNumberFormat="1" applyFont="1" applyFill="1" applyBorder="1" applyAlignment="1">
      <alignment horizontal="center" vertical="center" shrinkToFit="1"/>
    </xf>
    <xf numFmtId="177" fontId="2" fillId="2" borderId="9" xfId="0" applyNumberFormat="1"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3" borderId="7" xfId="0" applyFont="1" applyFill="1" applyBorder="1" applyAlignment="1">
      <alignment horizontal="right" vertical="center" shrinkToFit="1"/>
    </xf>
    <xf numFmtId="0" fontId="2" fillId="3" borderId="7" xfId="0" applyFont="1" applyFill="1" applyBorder="1" applyAlignment="1">
      <alignment horizontal="center" vertical="center" shrinkToFit="1"/>
    </xf>
    <xf numFmtId="0" fontId="2" fillId="3" borderId="4" xfId="0" applyFont="1" applyFill="1" applyBorder="1" applyAlignment="1">
      <alignment horizontal="right" vertical="center" shrinkToFit="1"/>
    </xf>
    <xf numFmtId="0" fontId="2" fillId="3" borderId="4" xfId="0" applyFont="1" applyFill="1" applyBorder="1" applyAlignment="1">
      <alignment horizontal="center" vertical="center" shrinkToFit="1"/>
    </xf>
    <xf numFmtId="0" fontId="2" fillId="3" borderId="9" xfId="0" applyFont="1" applyFill="1" applyBorder="1" applyAlignment="1">
      <alignment horizontal="right" vertical="center" shrinkToFit="1"/>
    </xf>
    <xf numFmtId="0" fontId="2" fillId="3" borderId="9" xfId="0" applyFont="1" applyFill="1" applyBorder="1" applyAlignment="1">
      <alignment horizontal="center" vertical="center" shrinkToFit="1"/>
    </xf>
    <xf numFmtId="0" fontId="9" fillId="0" borderId="0" xfId="0" applyFont="1" applyAlignment="1">
      <alignment horizontal="left" vertical="center"/>
    </xf>
    <xf numFmtId="0" fontId="9" fillId="0" borderId="0" xfId="0" applyFont="1" applyAlignment="1">
      <alignment horizontal="center" vertical="top"/>
    </xf>
    <xf numFmtId="0" fontId="9" fillId="0" borderId="0" xfId="0" applyFont="1" applyAlignment="1">
      <alignment vertical="top" wrapText="1"/>
    </xf>
    <xf numFmtId="0" fontId="9" fillId="0" borderId="0" xfId="0" applyFont="1" applyFill="1" applyAlignment="1">
      <alignment vertical="top" wrapText="1"/>
    </xf>
    <xf numFmtId="176" fontId="5" fillId="0" borderId="1" xfId="0" applyNumberFormat="1" applyFont="1" applyBorder="1" applyAlignment="1">
      <alignment horizontal="right" vertical="center" shrinkToFit="1"/>
    </xf>
    <xf numFmtId="176" fontId="5" fillId="0" borderId="29" xfId="0" applyNumberFormat="1" applyFont="1" applyBorder="1" applyAlignment="1">
      <alignment horizontal="right" vertical="center" shrinkToFit="1"/>
    </xf>
    <xf numFmtId="0" fontId="2" fillId="2" borderId="7" xfId="0" applyFont="1" applyFill="1" applyBorder="1" applyAlignment="1" applyProtection="1">
      <alignment horizontal="center" vertical="center" shrinkToFit="1"/>
    </xf>
    <xf numFmtId="177" fontId="2" fillId="2" borderId="15" xfId="0" applyNumberFormat="1" applyFont="1" applyFill="1" applyBorder="1" applyAlignment="1" applyProtection="1">
      <alignment horizontal="center" vertical="center" shrinkToFit="1"/>
    </xf>
    <xf numFmtId="176" fontId="2" fillId="2" borderId="7" xfId="0" applyNumberFormat="1" applyFont="1" applyFill="1" applyBorder="1" applyAlignment="1" applyProtection="1">
      <alignment horizontal="right" vertical="center" shrinkToFit="1"/>
    </xf>
    <xf numFmtId="0" fontId="2" fillId="2" borderId="4" xfId="0" applyFont="1" applyFill="1" applyBorder="1" applyAlignment="1" applyProtection="1">
      <alignment horizontal="center" vertical="center" shrinkToFit="1"/>
    </xf>
    <xf numFmtId="0" fontId="5" fillId="0" borderId="0" xfId="0" applyFont="1" applyAlignment="1">
      <alignment horizontal="left" vertical="center" wrapText="1"/>
    </xf>
    <xf numFmtId="179" fontId="5" fillId="2" borderId="1" xfId="0" applyNumberFormat="1" applyFont="1" applyFill="1" applyBorder="1" applyAlignment="1">
      <alignment vertical="center" shrinkToFit="1"/>
    </xf>
    <xf numFmtId="180" fontId="5" fillId="2" borderId="1" xfId="0" applyNumberFormat="1" applyFont="1" applyFill="1" applyBorder="1" applyAlignment="1">
      <alignment vertical="center" shrinkToFit="1"/>
    </xf>
    <xf numFmtId="179" fontId="5" fillId="2" borderId="27" xfId="0" applyNumberFormat="1" applyFont="1" applyFill="1" applyBorder="1" applyAlignment="1">
      <alignment vertical="center" wrapText="1"/>
    </xf>
    <xf numFmtId="178" fontId="7" fillId="0" borderId="0" xfId="0" applyNumberFormat="1" applyFont="1" applyAlignment="1">
      <alignment vertical="center"/>
    </xf>
    <xf numFmtId="178" fontId="5" fillId="0" borderId="0" xfId="0" applyNumberFormat="1" applyFont="1" applyAlignment="1">
      <alignment horizontal="center" vertical="center" shrinkToFit="1"/>
    </xf>
    <xf numFmtId="176" fontId="5" fillId="0" borderId="0" xfId="0" applyNumberFormat="1" applyFont="1" applyAlignment="1">
      <alignment vertical="center" shrinkToFit="1"/>
    </xf>
    <xf numFmtId="0" fontId="5" fillId="0" borderId="0" xfId="0" applyFont="1" applyAlignment="1">
      <alignment horizontal="center" vertical="center" shrinkToFit="1"/>
    </xf>
    <xf numFmtId="0" fontId="5" fillId="0" borderId="0" xfId="0" applyFont="1" applyAlignment="1">
      <alignment horizontal="right" vertical="center" shrinkToFit="1"/>
    </xf>
    <xf numFmtId="0" fontId="5" fillId="0" borderId="0" xfId="0" applyFont="1" applyAlignment="1">
      <alignment vertical="center" textRotation="255"/>
    </xf>
    <xf numFmtId="0" fontId="9" fillId="0" borderId="0" xfId="0" applyFont="1" applyAlignment="1">
      <alignment horizontal="left" vertical="top" wrapText="1"/>
    </xf>
    <xf numFmtId="0" fontId="10" fillId="0" borderId="0" xfId="0" applyFont="1" applyAlignment="1">
      <alignment horizontal="center" vertical="center"/>
    </xf>
    <xf numFmtId="0" fontId="4" fillId="0" borderId="0" xfId="0" applyFont="1" applyAlignment="1">
      <alignment horizontal="left" vertical="top"/>
    </xf>
    <xf numFmtId="0" fontId="9" fillId="0" borderId="0" xfId="0" applyFont="1" applyAlignment="1">
      <alignment horizontal="left" vertical="center"/>
    </xf>
    <xf numFmtId="0" fontId="9" fillId="2" borderId="62" xfId="0" applyFont="1" applyFill="1" applyBorder="1" applyAlignment="1">
      <alignment horizontal="left" vertical="top" wrapText="1"/>
    </xf>
    <xf numFmtId="0" fontId="9" fillId="2" borderId="63" xfId="0" applyFont="1" applyFill="1" applyBorder="1" applyAlignment="1">
      <alignment horizontal="left" vertical="top" wrapText="1"/>
    </xf>
    <xf numFmtId="0" fontId="9" fillId="2" borderId="15" xfId="0" applyFont="1" applyFill="1" applyBorder="1" applyAlignment="1">
      <alignment horizontal="left" vertical="top" wrapText="1"/>
    </xf>
    <xf numFmtId="0" fontId="9" fillId="4" borderId="62" xfId="0" applyFont="1" applyFill="1" applyBorder="1" applyAlignment="1">
      <alignment horizontal="left" vertical="top" wrapText="1"/>
    </xf>
    <xf numFmtId="0" fontId="9" fillId="4" borderId="63" xfId="0" applyFont="1" applyFill="1" applyBorder="1" applyAlignment="1">
      <alignment horizontal="left" vertical="top" wrapText="1"/>
    </xf>
    <xf numFmtId="0" fontId="9" fillId="4" borderId="15" xfId="0" applyFont="1" applyFill="1" applyBorder="1" applyAlignment="1">
      <alignment horizontal="left" vertical="top" wrapText="1"/>
    </xf>
    <xf numFmtId="0" fontId="2" fillId="0" borderId="2"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58" xfId="0"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6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178" fontId="7" fillId="0" borderId="0" xfId="0" applyNumberFormat="1" applyFont="1" applyAlignment="1">
      <alignment horizontal="center"/>
    </xf>
    <xf numFmtId="178" fontId="5" fillId="0" borderId="23" xfId="0" applyNumberFormat="1" applyFont="1" applyBorder="1" applyAlignment="1">
      <alignment horizontal="center" vertical="center"/>
    </xf>
    <xf numFmtId="178" fontId="5" fillId="0" borderId="26" xfId="0" applyNumberFormat="1" applyFont="1" applyBorder="1" applyAlignment="1">
      <alignment horizontal="center" vertical="center"/>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4" xfId="0" applyFont="1" applyBorder="1" applyAlignment="1">
      <alignment horizontal="center" vertical="center"/>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46" xfId="0" applyFont="1" applyBorder="1" applyAlignment="1">
      <alignment horizontal="center" vertical="center" textRotation="255"/>
    </xf>
    <xf numFmtId="0" fontId="5" fillId="0" borderId="26" xfId="0" applyFont="1" applyBorder="1" applyAlignment="1">
      <alignment horizontal="center" vertical="center" textRotation="255"/>
    </xf>
    <xf numFmtId="0" fontId="5" fillId="0" borderId="49" xfId="0" applyFont="1" applyBorder="1" applyAlignment="1">
      <alignment horizontal="center" vertical="center" textRotation="255"/>
    </xf>
    <xf numFmtId="0" fontId="5" fillId="0" borderId="35"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33" xfId="0" applyFont="1" applyBorder="1" applyAlignment="1">
      <alignment horizontal="center" vertical="center"/>
    </xf>
    <xf numFmtId="0" fontId="5" fillId="0" borderId="52" xfId="0" applyFont="1" applyBorder="1" applyAlignment="1">
      <alignment horizontal="center" vertical="center"/>
    </xf>
    <xf numFmtId="0" fontId="5" fillId="0" borderId="33" xfId="0" applyFont="1" applyBorder="1" applyAlignment="1">
      <alignment horizontal="left" vertical="center"/>
    </xf>
    <xf numFmtId="0" fontId="5" fillId="0" borderId="52" xfId="0" applyFont="1" applyBorder="1" applyAlignment="1">
      <alignment horizontal="left" vertical="center"/>
    </xf>
    <xf numFmtId="0" fontId="5" fillId="0" borderId="38" xfId="0" applyFont="1" applyBorder="1" applyAlignment="1">
      <alignment horizontal="left" vertical="center"/>
    </xf>
    <xf numFmtId="0" fontId="5" fillId="0" borderId="32" xfId="0" applyFont="1" applyBorder="1" applyAlignment="1">
      <alignment horizontal="center" vertical="center"/>
    </xf>
    <xf numFmtId="178" fontId="6" fillId="0" borderId="26" xfId="0" applyNumberFormat="1" applyFont="1" applyBorder="1" applyAlignment="1">
      <alignment horizontal="center" vertical="center" shrinkToFit="1"/>
    </xf>
    <xf numFmtId="178" fontId="6" fillId="0" borderId="1" xfId="0" applyNumberFormat="1" applyFont="1" applyBorder="1" applyAlignment="1">
      <alignment horizontal="center" vertical="center" shrinkToFit="1"/>
    </xf>
    <xf numFmtId="178" fontId="6" fillId="0" borderId="42" xfId="0" applyNumberFormat="1" applyFont="1" applyBorder="1" applyAlignment="1">
      <alignment horizontal="center" vertical="center" shrinkToFit="1"/>
    </xf>
    <xf numFmtId="178" fontId="6" fillId="0" borderId="38" xfId="0" applyNumberFormat="1" applyFont="1" applyBorder="1" applyAlignment="1">
      <alignment horizontal="center" vertical="center" shrinkToFit="1"/>
    </xf>
    <xf numFmtId="178" fontId="6" fillId="0" borderId="36" xfId="0" applyNumberFormat="1" applyFont="1" applyBorder="1" applyAlignment="1">
      <alignment horizontal="center" vertical="center" shrinkToFit="1"/>
    </xf>
    <xf numFmtId="178" fontId="6" fillId="0" borderId="21" xfId="0" applyNumberFormat="1" applyFont="1" applyBorder="1" applyAlignment="1">
      <alignment horizontal="center" vertical="center" shrinkToFit="1"/>
    </xf>
    <xf numFmtId="178" fontId="5" fillId="0" borderId="24" xfId="0" applyNumberFormat="1" applyFont="1" applyBorder="1" applyAlignment="1">
      <alignment horizontal="center" vertical="center"/>
    </xf>
    <xf numFmtId="178" fontId="5" fillId="0" borderId="1" xfId="0" applyNumberFormat="1" applyFont="1" applyBorder="1" applyAlignment="1">
      <alignment horizontal="center" vertical="center"/>
    </xf>
    <xf numFmtId="0" fontId="2" fillId="0" borderId="12" xfId="0" applyFont="1" applyBorder="1" applyAlignment="1">
      <alignment horizontal="center" vertical="center" shrinkToFit="1"/>
    </xf>
    <xf numFmtId="0" fontId="2" fillId="0" borderId="3" xfId="0" applyFont="1" applyBorder="1" applyAlignment="1">
      <alignment horizontal="center" vertical="center" shrinkToFit="1"/>
    </xf>
    <xf numFmtId="0" fontId="5" fillId="0" borderId="0" xfId="0" applyFont="1" applyAlignment="1">
      <alignment horizontal="left" vertical="center" wrapText="1"/>
    </xf>
    <xf numFmtId="178" fontId="5" fillId="0" borderId="54" xfId="0" applyNumberFormat="1" applyFont="1" applyBorder="1" applyAlignment="1">
      <alignment horizontal="center" vertical="center" wrapText="1" shrinkToFit="1"/>
    </xf>
    <xf numFmtId="178" fontId="5" fillId="0" borderId="40" xfId="0" applyNumberFormat="1" applyFont="1" applyBorder="1" applyAlignment="1">
      <alignment horizontal="center" vertical="center" wrapText="1" shrinkToFit="1"/>
    </xf>
    <xf numFmtId="178" fontId="5" fillId="0" borderId="37" xfId="0" applyNumberFormat="1" applyFont="1" applyBorder="1" applyAlignment="1">
      <alignment horizontal="center" vertical="center" wrapText="1" shrinkToFit="1"/>
    </xf>
    <xf numFmtId="178" fontId="5" fillId="0" borderId="0" xfId="0" applyNumberFormat="1" applyFont="1" applyBorder="1" applyAlignment="1">
      <alignment horizontal="left" vertical="center" shrinkToFit="1"/>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178" fontId="7" fillId="0" borderId="53" xfId="0" applyNumberFormat="1" applyFont="1" applyBorder="1" applyAlignment="1">
      <alignment horizontal="center" vertical="center"/>
    </xf>
    <xf numFmtId="0" fontId="5" fillId="0" borderId="0" xfId="0" applyFont="1" applyAlignment="1">
      <alignment horizontal="left" vertical="center"/>
    </xf>
    <xf numFmtId="178" fontId="8" fillId="0" borderId="53" xfId="0" applyNumberFormat="1" applyFont="1" applyBorder="1" applyAlignment="1">
      <alignment horizontal="center" vertical="center"/>
    </xf>
    <xf numFmtId="178" fontId="5" fillId="0" borderId="0" xfId="0" applyNumberFormat="1" applyFont="1" applyAlignment="1">
      <alignment horizontal="left" vertical="center" shrinkToFit="1"/>
    </xf>
  </cellXfs>
  <cellStyles count="1">
    <cellStyle name="標準" xfId="0" builtinId="0"/>
  </cellStyles>
  <dxfs count="6">
    <dxf>
      <fill>
        <patternFill>
          <bgColor theme="7" tint="0.59996337778862885"/>
        </patternFill>
      </fill>
    </dxf>
    <dxf>
      <fill>
        <patternFill>
          <bgColor theme="7" tint="0.59996337778862885"/>
        </patternFill>
      </fill>
    </dxf>
    <dxf>
      <fill>
        <patternFill>
          <bgColor theme="7" tint="0.59996337778862885"/>
        </patternFill>
      </fill>
    </dxf>
    <dxf>
      <font>
        <b/>
        <i/>
      </font>
    </dxf>
    <dxf>
      <fill>
        <patternFill>
          <bgColor rgb="FFFF0000"/>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0250;&#35336;&#24115;&#31807;&#65288;&#21454;&#25903;&#22577;&#21578;&#26360;&#65289;&#27096;&#24335;ver1.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110-0110-00_&#32207;&#21209;&#35506;\0010-00_&#32207;&#21209;&#20418;\C_&#32207;&#21209;\07_&#36984;&#25369;\05_&#24066;&#38306;&#20418;&#36984;&#25369;\20260315%20&#65288;R8&#65289;&#32654;&#20316;&#24066;&#38263;&#36984;&#25369;\63%20&#21454;&#25903;&#22577;&#21578;\&#21069;&#22238;&#12487;&#12540;&#12479;\&#20250;&#35336;&#24115;&#31807;&#65288;&#21454;&#25903;&#22577;&#21578;&#26360;&#65289;&#27096;&#24335;ver1.00.xlsx" TargetMode="External"/><Relationship Id="rId1" Type="http://schemas.openxmlformats.org/officeDocument/2006/relationships/externalLinkPath" Target="&#21069;&#22238;&#12487;&#12540;&#12479;/&#20250;&#35336;&#24115;&#31807;&#65288;&#21454;&#25903;&#22577;&#21578;&#26360;&#65289;&#27096;&#24335;ver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収入簿"/>
      <sheetName val="収入日ソート"/>
      <sheetName val="収①"/>
      <sheetName val="収②"/>
      <sheetName val="収③"/>
      <sheetName val="支出簿"/>
      <sheetName val="契約日ソート"/>
      <sheetName val="人件費"/>
      <sheetName val="人件費整理"/>
      <sheetName val="家屋費"/>
      <sheetName val="家屋費整理"/>
      <sheetName val="通信費"/>
      <sheetName val="通信費整理"/>
      <sheetName val="交通費"/>
      <sheetName val="交通費整理"/>
      <sheetName val="印刷費"/>
      <sheetName val="印刷費整理"/>
      <sheetName val="広告費"/>
      <sheetName val="広告費整理"/>
      <sheetName val="文具費"/>
      <sheetName val="文具費整理"/>
      <sheetName val="食糧費"/>
      <sheetName val="食糧費整理"/>
      <sheetName val="休泊費"/>
      <sheetName val="休泊費整理"/>
      <sheetName val="雑費"/>
      <sheetName val="雑費整理"/>
      <sheetName val="統合"/>
      <sheetName val="統合整理"/>
      <sheetName val="支①"/>
      <sheetName val="支②"/>
      <sheetName val="支③"/>
      <sheetName val="徴し難い"/>
      <sheetName val="振込明細整理"/>
      <sheetName val="振込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立候補準備</v>
          </cell>
          <cell r="B1" t="str">
            <v>仮設電話代</v>
          </cell>
        </row>
      </sheetData>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収入簿"/>
      <sheetName val="収入日ソート"/>
      <sheetName val="収①"/>
      <sheetName val="収②"/>
      <sheetName val="収③"/>
      <sheetName val="支出簿"/>
      <sheetName val="契約日ソート"/>
      <sheetName val="人件費"/>
      <sheetName val="人件費整理"/>
      <sheetName val="家屋費"/>
      <sheetName val="家屋費整理"/>
      <sheetName val="通信費"/>
      <sheetName val="通信費整理"/>
      <sheetName val="交通費"/>
      <sheetName val="交通費整理"/>
      <sheetName val="印刷費"/>
      <sheetName val="印刷費整理"/>
      <sheetName val="広告費"/>
      <sheetName val="広告費整理"/>
      <sheetName val="文具費"/>
      <sheetName val="文具費整理"/>
      <sheetName val="食糧費"/>
      <sheetName val="食糧費整理"/>
      <sheetName val="休泊費"/>
      <sheetName val="休泊費整理"/>
      <sheetName val="雑費"/>
      <sheetName val="雑費整理"/>
      <sheetName val="統合"/>
      <sheetName val="統合整理"/>
      <sheetName val="支①"/>
      <sheetName val="支②"/>
      <sheetName val="支③"/>
      <sheetName val="徴し難い"/>
      <sheetName val="振込明細整理"/>
      <sheetName val="振込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
          <cell r="A2" t="str">
            <v/>
          </cell>
          <cell r="B2" t="str">
            <v/>
          </cell>
        </row>
        <row r="3">
          <cell r="A3" t="str">
            <v/>
          </cell>
          <cell r="B3" t="str">
            <v/>
          </cell>
        </row>
        <row r="4">
          <cell r="A4" t="str">
            <v/>
          </cell>
          <cell r="B4" t="str">
            <v/>
          </cell>
        </row>
        <row r="5">
          <cell r="A5" t="str">
            <v/>
          </cell>
          <cell r="B5" t="str">
            <v/>
          </cell>
        </row>
        <row r="6">
          <cell r="A6" t="str">
            <v/>
          </cell>
          <cell r="B6" t="str">
            <v/>
          </cell>
        </row>
        <row r="7">
          <cell r="A7" t="str">
            <v/>
          </cell>
          <cell r="B7" t="str">
            <v/>
          </cell>
        </row>
        <row r="8">
          <cell r="A8" t="str">
            <v/>
          </cell>
          <cell r="B8" t="str">
            <v/>
          </cell>
        </row>
        <row r="9">
          <cell r="A9" t="str">
            <v/>
          </cell>
          <cell r="B9" t="str">
            <v/>
          </cell>
        </row>
      </sheetData>
      <sheetData sheetId="3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3:W45"/>
  <sheetViews>
    <sheetView tabSelected="1" view="pageBreakPreview" zoomScale="130" zoomScaleNormal="100" zoomScaleSheetLayoutView="130" workbookViewId="0">
      <selection activeCell="D46" sqref="D46"/>
    </sheetView>
  </sheetViews>
  <sheetFormatPr defaultColWidth="2.69921875" defaultRowHeight="14.4" x14ac:dyDescent="0.45"/>
  <cols>
    <col min="1" max="16384" width="2.69921875" style="134"/>
  </cols>
  <sheetData>
    <row r="3" spans="2:23" ht="16.2" x14ac:dyDescent="0.45">
      <c r="B3" s="155" t="s">
        <v>157</v>
      </c>
      <c r="C3" s="155"/>
      <c r="D3" s="155"/>
      <c r="E3" s="155"/>
      <c r="F3" s="155"/>
      <c r="G3" s="155"/>
      <c r="H3" s="155"/>
      <c r="I3" s="155"/>
      <c r="J3" s="155"/>
      <c r="K3" s="155"/>
      <c r="L3" s="155"/>
      <c r="M3" s="155"/>
      <c r="N3" s="155"/>
      <c r="O3" s="155"/>
      <c r="P3" s="155"/>
      <c r="Q3" s="155"/>
      <c r="R3" s="155"/>
      <c r="S3" s="155"/>
      <c r="T3" s="155"/>
      <c r="U3" s="155"/>
      <c r="V3" s="155"/>
      <c r="W3" s="155"/>
    </row>
    <row r="6" spans="2:23" x14ac:dyDescent="0.45">
      <c r="B6" s="156" t="s">
        <v>158</v>
      </c>
      <c r="C6" s="156"/>
      <c r="D6" s="156"/>
      <c r="E6" s="156"/>
      <c r="F6" s="156"/>
      <c r="G6" s="156"/>
      <c r="H6" s="156"/>
      <c r="I6" s="156"/>
      <c r="J6" s="156"/>
      <c r="K6" s="156"/>
      <c r="L6" s="156"/>
      <c r="M6" s="156"/>
      <c r="N6" s="156"/>
      <c r="O6" s="156"/>
      <c r="P6" s="156"/>
      <c r="Q6" s="156"/>
      <c r="R6" s="156"/>
      <c r="S6" s="156"/>
      <c r="T6" s="156"/>
      <c r="U6" s="156"/>
      <c r="V6" s="156"/>
      <c r="W6" s="156"/>
    </row>
    <row r="7" spans="2:23" ht="14.25" customHeight="1" x14ac:dyDescent="0.45">
      <c r="C7" s="135" t="s">
        <v>159</v>
      </c>
      <c r="D7" s="154" t="s">
        <v>160</v>
      </c>
      <c r="E7" s="154"/>
      <c r="F7" s="154"/>
      <c r="G7" s="154"/>
      <c r="H7" s="154"/>
      <c r="I7" s="154"/>
      <c r="J7" s="154"/>
      <c r="K7" s="154"/>
      <c r="L7" s="154"/>
      <c r="M7" s="154"/>
      <c r="N7" s="154"/>
      <c r="O7" s="154"/>
      <c r="P7" s="154"/>
      <c r="Q7" s="154"/>
      <c r="R7" s="154"/>
      <c r="S7" s="154"/>
      <c r="T7" s="154"/>
      <c r="U7" s="154"/>
      <c r="V7" s="154"/>
      <c r="W7" s="154"/>
    </row>
    <row r="8" spans="2:23" x14ac:dyDescent="0.45">
      <c r="D8" s="154"/>
      <c r="E8" s="154"/>
      <c r="F8" s="154"/>
      <c r="G8" s="154"/>
      <c r="H8" s="154"/>
      <c r="I8" s="154"/>
      <c r="J8" s="154"/>
      <c r="K8" s="154"/>
      <c r="L8" s="154"/>
      <c r="M8" s="154"/>
      <c r="N8" s="154"/>
      <c r="O8" s="154"/>
      <c r="P8" s="154"/>
      <c r="Q8" s="154"/>
      <c r="R8" s="154"/>
      <c r="S8" s="154"/>
      <c r="T8" s="154"/>
      <c r="U8" s="154"/>
      <c r="V8" s="154"/>
      <c r="W8" s="154"/>
    </row>
    <row r="9" spans="2:23" x14ac:dyDescent="0.45">
      <c r="C9" s="135" t="s">
        <v>161</v>
      </c>
      <c r="D9" s="154" t="s">
        <v>162</v>
      </c>
      <c r="E9" s="154"/>
      <c r="F9" s="154"/>
      <c r="G9" s="154"/>
      <c r="H9" s="154"/>
      <c r="I9" s="154"/>
      <c r="J9" s="154"/>
      <c r="K9" s="154"/>
      <c r="L9" s="154"/>
      <c r="M9" s="154"/>
      <c r="N9" s="154"/>
      <c r="O9" s="154"/>
      <c r="P9" s="154"/>
      <c r="Q9" s="154"/>
      <c r="R9" s="154"/>
      <c r="S9" s="154"/>
      <c r="T9" s="154"/>
      <c r="U9" s="154"/>
      <c r="V9" s="154"/>
      <c r="W9" s="154"/>
    </row>
    <row r="10" spans="2:23" ht="14.25" customHeight="1" x14ac:dyDescent="0.45">
      <c r="D10" s="158" t="s">
        <v>163</v>
      </c>
      <c r="E10" s="159"/>
      <c r="F10" s="159"/>
      <c r="G10" s="159"/>
      <c r="H10" s="159"/>
      <c r="I10" s="159"/>
      <c r="J10" s="159"/>
      <c r="K10" s="159"/>
      <c r="L10" s="159"/>
      <c r="M10" s="159"/>
      <c r="N10" s="159"/>
      <c r="O10" s="159"/>
      <c r="P10" s="159"/>
      <c r="Q10" s="159"/>
      <c r="R10" s="159"/>
      <c r="S10" s="159"/>
      <c r="T10" s="159"/>
      <c r="U10" s="159"/>
      <c r="V10" s="160"/>
      <c r="W10" s="137"/>
    </row>
    <row r="11" spans="2:23" ht="14.25" customHeight="1" x14ac:dyDescent="0.45">
      <c r="D11" s="161" t="s">
        <v>164</v>
      </c>
      <c r="E11" s="162"/>
      <c r="F11" s="162"/>
      <c r="G11" s="162"/>
      <c r="H11" s="162"/>
      <c r="I11" s="162"/>
      <c r="J11" s="162"/>
      <c r="K11" s="162"/>
      <c r="L11" s="162"/>
      <c r="M11" s="162"/>
      <c r="N11" s="162"/>
      <c r="O11" s="162"/>
      <c r="P11" s="162"/>
      <c r="Q11" s="162"/>
      <c r="R11" s="162"/>
      <c r="S11" s="162"/>
      <c r="T11" s="162"/>
      <c r="U11" s="162"/>
      <c r="V11" s="163"/>
      <c r="W11" s="137"/>
    </row>
    <row r="12" spans="2:23" x14ac:dyDescent="0.45">
      <c r="D12" s="157" t="s">
        <v>165</v>
      </c>
      <c r="E12" s="157"/>
      <c r="F12" s="157"/>
      <c r="G12" s="157"/>
      <c r="H12" s="157"/>
      <c r="I12" s="157"/>
      <c r="J12" s="157"/>
      <c r="K12" s="157"/>
      <c r="L12" s="157"/>
      <c r="M12" s="157"/>
      <c r="N12" s="157"/>
      <c r="O12" s="157"/>
      <c r="P12" s="157"/>
      <c r="Q12" s="157"/>
      <c r="R12" s="157"/>
      <c r="S12" s="157"/>
      <c r="T12" s="157"/>
      <c r="U12" s="157"/>
      <c r="V12" s="157"/>
      <c r="W12" s="157"/>
    </row>
    <row r="13" spans="2:23" x14ac:dyDescent="0.45">
      <c r="D13" s="154" t="s">
        <v>183</v>
      </c>
      <c r="E13" s="154"/>
      <c r="F13" s="154"/>
      <c r="G13" s="154"/>
      <c r="H13" s="154"/>
      <c r="I13" s="154"/>
      <c r="J13" s="154"/>
      <c r="K13" s="154"/>
      <c r="L13" s="154"/>
      <c r="M13" s="154"/>
      <c r="N13" s="154"/>
      <c r="O13" s="154"/>
      <c r="P13" s="154"/>
      <c r="Q13" s="154"/>
      <c r="R13" s="154"/>
      <c r="S13" s="154"/>
      <c r="T13" s="154"/>
      <c r="U13" s="154"/>
      <c r="V13" s="154"/>
      <c r="W13" s="154"/>
    </row>
    <row r="14" spans="2:23" x14ac:dyDescent="0.45">
      <c r="D14" s="154"/>
      <c r="E14" s="154"/>
      <c r="F14" s="154"/>
      <c r="G14" s="154"/>
      <c r="H14" s="154"/>
      <c r="I14" s="154"/>
      <c r="J14" s="154"/>
      <c r="K14" s="154"/>
      <c r="L14" s="154"/>
      <c r="M14" s="154"/>
      <c r="N14" s="154"/>
      <c r="O14" s="154"/>
      <c r="P14" s="154"/>
      <c r="Q14" s="154"/>
      <c r="R14" s="154"/>
      <c r="S14" s="154"/>
      <c r="T14" s="154"/>
      <c r="U14" s="154"/>
      <c r="V14" s="154"/>
      <c r="W14" s="154"/>
    </row>
    <row r="15" spans="2:23" ht="14.25" customHeight="1" x14ac:dyDescent="0.45">
      <c r="C15" s="135" t="s">
        <v>170</v>
      </c>
      <c r="D15" s="154" t="s">
        <v>171</v>
      </c>
      <c r="E15" s="154"/>
      <c r="F15" s="154"/>
      <c r="G15" s="154"/>
      <c r="H15" s="154"/>
      <c r="I15" s="154"/>
      <c r="J15" s="154"/>
      <c r="K15" s="154"/>
      <c r="L15" s="154"/>
      <c r="M15" s="154"/>
      <c r="N15" s="154"/>
      <c r="O15" s="154"/>
      <c r="P15" s="154"/>
      <c r="Q15" s="154"/>
      <c r="R15" s="154"/>
      <c r="S15" s="154"/>
      <c r="T15" s="154"/>
      <c r="U15" s="154"/>
      <c r="V15" s="154"/>
      <c r="W15" s="154"/>
    </row>
    <row r="16" spans="2:23" x14ac:dyDescent="0.45">
      <c r="D16" s="154"/>
      <c r="E16" s="154"/>
      <c r="F16" s="154"/>
      <c r="G16" s="154"/>
      <c r="H16" s="154"/>
      <c r="I16" s="154"/>
      <c r="J16" s="154"/>
      <c r="K16" s="154"/>
      <c r="L16" s="154"/>
      <c r="M16" s="154"/>
      <c r="N16" s="154"/>
      <c r="O16" s="154"/>
      <c r="P16" s="154"/>
      <c r="Q16" s="154"/>
      <c r="R16" s="154"/>
      <c r="S16" s="154"/>
      <c r="T16" s="154"/>
      <c r="U16" s="154"/>
      <c r="V16" s="154"/>
      <c r="W16" s="154"/>
    </row>
    <row r="17" spans="2:23" ht="14.25" customHeight="1" x14ac:dyDescent="0.45">
      <c r="C17" s="135" t="s">
        <v>175</v>
      </c>
      <c r="D17" s="154" t="s">
        <v>176</v>
      </c>
      <c r="E17" s="154"/>
      <c r="F17" s="154"/>
      <c r="G17" s="154"/>
      <c r="H17" s="154"/>
      <c r="I17" s="154"/>
      <c r="J17" s="154"/>
      <c r="K17" s="154"/>
      <c r="L17" s="154"/>
      <c r="M17" s="154"/>
      <c r="N17" s="154"/>
      <c r="O17" s="154"/>
      <c r="P17" s="154"/>
      <c r="Q17" s="154"/>
      <c r="R17" s="154"/>
      <c r="S17" s="154"/>
      <c r="T17" s="154"/>
      <c r="U17" s="154"/>
      <c r="V17" s="154"/>
      <c r="W17" s="154"/>
    </row>
    <row r="18" spans="2:23" x14ac:dyDescent="0.45">
      <c r="D18" s="154"/>
      <c r="E18" s="154"/>
      <c r="F18" s="154"/>
      <c r="G18" s="154"/>
      <c r="H18" s="154"/>
      <c r="I18" s="154"/>
      <c r="J18" s="154"/>
      <c r="K18" s="154"/>
      <c r="L18" s="154"/>
      <c r="M18" s="154"/>
      <c r="N18" s="154"/>
      <c r="O18" s="154"/>
      <c r="P18" s="154"/>
      <c r="Q18" s="154"/>
      <c r="R18" s="154"/>
      <c r="S18" s="154"/>
      <c r="T18" s="154"/>
      <c r="U18" s="154"/>
      <c r="V18" s="154"/>
      <c r="W18" s="154"/>
    </row>
    <row r="19" spans="2:23" ht="14.25" customHeight="1" x14ac:dyDescent="0.45">
      <c r="C19" s="135" t="s">
        <v>177</v>
      </c>
      <c r="D19" s="154" t="s">
        <v>182</v>
      </c>
      <c r="E19" s="154"/>
      <c r="F19" s="154"/>
      <c r="G19" s="154"/>
      <c r="H19" s="154"/>
      <c r="I19" s="154"/>
      <c r="J19" s="154"/>
      <c r="K19" s="154"/>
      <c r="L19" s="154"/>
      <c r="M19" s="154"/>
      <c r="N19" s="154"/>
      <c r="O19" s="154"/>
      <c r="P19" s="154"/>
      <c r="Q19" s="154"/>
      <c r="R19" s="154"/>
      <c r="S19" s="154"/>
      <c r="T19" s="154"/>
      <c r="U19" s="154"/>
      <c r="V19" s="154"/>
      <c r="W19" s="154"/>
    </row>
    <row r="20" spans="2:23" ht="14.25" customHeight="1" x14ac:dyDescent="0.45">
      <c r="C20" s="135"/>
      <c r="D20" s="154"/>
      <c r="E20" s="154"/>
      <c r="F20" s="154"/>
      <c r="G20" s="154"/>
      <c r="H20" s="154"/>
      <c r="I20" s="154"/>
      <c r="J20" s="154"/>
      <c r="K20" s="154"/>
      <c r="L20" s="154"/>
      <c r="M20" s="154"/>
      <c r="N20" s="154"/>
      <c r="O20" s="154"/>
      <c r="P20" s="154"/>
      <c r="Q20" s="154"/>
      <c r="R20" s="154"/>
      <c r="S20" s="154"/>
      <c r="T20" s="154"/>
      <c r="U20" s="154"/>
      <c r="V20" s="154"/>
      <c r="W20" s="154"/>
    </row>
    <row r="21" spans="2:23" x14ac:dyDescent="0.45">
      <c r="D21" s="154" t="s">
        <v>178</v>
      </c>
      <c r="E21" s="154"/>
      <c r="F21" s="154"/>
      <c r="G21" s="154"/>
      <c r="H21" s="154"/>
      <c r="I21" s="154"/>
      <c r="J21" s="154"/>
      <c r="K21" s="154"/>
      <c r="L21" s="154"/>
      <c r="M21" s="154"/>
      <c r="N21" s="154"/>
      <c r="O21" s="154"/>
      <c r="P21" s="154"/>
      <c r="Q21" s="154"/>
      <c r="R21" s="154"/>
      <c r="S21" s="154"/>
      <c r="T21" s="154"/>
      <c r="U21" s="154"/>
      <c r="V21" s="154"/>
      <c r="W21" s="154"/>
    </row>
    <row r="22" spans="2:23" x14ac:dyDescent="0.45">
      <c r="D22" s="154"/>
      <c r="E22" s="154"/>
      <c r="F22" s="154"/>
      <c r="G22" s="154"/>
      <c r="H22" s="154"/>
      <c r="I22" s="154"/>
      <c r="J22" s="154"/>
      <c r="K22" s="154"/>
      <c r="L22" s="154"/>
      <c r="M22" s="154"/>
      <c r="N22" s="154"/>
      <c r="O22" s="154"/>
      <c r="P22" s="154"/>
      <c r="Q22" s="154"/>
      <c r="R22" s="154"/>
      <c r="S22" s="154"/>
      <c r="T22" s="154"/>
      <c r="U22" s="154"/>
      <c r="V22" s="154"/>
      <c r="W22" s="154"/>
    </row>
    <row r="23" spans="2:23" ht="14.25" customHeight="1" x14ac:dyDescent="0.45">
      <c r="C23" s="135" t="s">
        <v>179</v>
      </c>
      <c r="D23" s="154" t="s">
        <v>180</v>
      </c>
      <c r="E23" s="154"/>
      <c r="F23" s="154"/>
      <c r="G23" s="154"/>
      <c r="H23" s="154"/>
      <c r="I23" s="154"/>
      <c r="J23" s="154"/>
      <c r="K23" s="154"/>
      <c r="L23" s="154"/>
      <c r="M23" s="154"/>
      <c r="N23" s="154"/>
      <c r="O23" s="154"/>
      <c r="P23" s="154"/>
      <c r="Q23" s="154"/>
      <c r="R23" s="154"/>
      <c r="S23" s="154"/>
      <c r="T23" s="154"/>
      <c r="U23" s="154"/>
      <c r="V23" s="154"/>
      <c r="W23" s="154"/>
    </row>
    <row r="24" spans="2:23" x14ac:dyDescent="0.45">
      <c r="D24" s="154"/>
      <c r="E24" s="154"/>
      <c r="F24" s="154"/>
      <c r="G24" s="154"/>
      <c r="H24" s="154"/>
      <c r="I24" s="154"/>
      <c r="J24" s="154"/>
      <c r="K24" s="154"/>
      <c r="L24" s="154"/>
      <c r="M24" s="154"/>
      <c r="N24" s="154"/>
      <c r="O24" s="154"/>
      <c r="P24" s="154"/>
      <c r="Q24" s="154"/>
      <c r="R24" s="154"/>
      <c r="S24" s="154"/>
      <c r="T24" s="154"/>
      <c r="U24" s="154"/>
      <c r="V24" s="154"/>
      <c r="W24" s="154"/>
    </row>
    <row r="25" spans="2:23" ht="14.25" customHeight="1" x14ac:dyDescent="0.45">
      <c r="D25" s="154" t="s">
        <v>181</v>
      </c>
      <c r="E25" s="154"/>
      <c r="F25" s="154"/>
      <c r="G25" s="154"/>
      <c r="H25" s="154"/>
      <c r="I25" s="154"/>
      <c r="J25" s="154"/>
      <c r="K25" s="154"/>
      <c r="L25" s="154"/>
      <c r="M25" s="154"/>
      <c r="N25" s="154"/>
      <c r="O25" s="154"/>
      <c r="P25" s="154"/>
      <c r="Q25" s="154"/>
      <c r="R25" s="154"/>
      <c r="S25" s="154"/>
      <c r="T25" s="154"/>
      <c r="U25" s="154"/>
      <c r="V25" s="154"/>
      <c r="W25" s="154"/>
    </row>
    <row r="26" spans="2:23" x14ac:dyDescent="0.45">
      <c r="D26" s="136"/>
      <c r="E26" s="136"/>
      <c r="F26" s="136"/>
      <c r="G26" s="136"/>
      <c r="H26" s="136"/>
      <c r="I26" s="136"/>
      <c r="J26" s="136"/>
      <c r="K26" s="136"/>
      <c r="L26" s="136"/>
      <c r="M26" s="136"/>
      <c r="N26" s="136"/>
      <c r="O26" s="136"/>
      <c r="P26" s="136"/>
      <c r="Q26" s="136"/>
      <c r="R26" s="136"/>
      <c r="S26" s="136"/>
      <c r="T26" s="136"/>
      <c r="U26" s="136"/>
      <c r="V26" s="136"/>
      <c r="W26" s="136"/>
    </row>
    <row r="27" spans="2:23" x14ac:dyDescent="0.45">
      <c r="B27" s="156" t="s">
        <v>166</v>
      </c>
      <c r="C27" s="156"/>
      <c r="D27" s="156"/>
      <c r="E27" s="156"/>
      <c r="F27" s="156"/>
      <c r="G27" s="156"/>
      <c r="H27" s="156"/>
      <c r="I27" s="156"/>
      <c r="J27" s="156"/>
      <c r="K27" s="156"/>
      <c r="L27" s="156"/>
      <c r="M27" s="156"/>
      <c r="N27" s="156"/>
      <c r="O27" s="156"/>
      <c r="P27" s="156"/>
      <c r="Q27" s="156"/>
      <c r="R27" s="156"/>
      <c r="S27" s="156"/>
      <c r="T27" s="156"/>
      <c r="U27" s="156"/>
      <c r="V27" s="156"/>
      <c r="W27" s="156"/>
    </row>
    <row r="28" spans="2:23" ht="14.25" customHeight="1" x14ac:dyDescent="0.45">
      <c r="C28" s="135" t="s">
        <v>159</v>
      </c>
      <c r="D28" s="154" t="s">
        <v>167</v>
      </c>
      <c r="E28" s="154"/>
      <c r="F28" s="154"/>
      <c r="G28" s="154"/>
      <c r="H28" s="154"/>
      <c r="I28" s="154"/>
      <c r="J28" s="154"/>
      <c r="K28" s="154"/>
      <c r="L28" s="154"/>
      <c r="M28" s="154"/>
      <c r="N28" s="154"/>
      <c r="O28" s="154"/>
      <c r="P28" s="154"/>
      <c r="Q28" s="154"/>
      <c r="R28" s="154"/>
      <c r="S28" s="154"/>
      <c r="T28" s="154"/>
      <c r="U28" s="154"/>
      <c r="V28" s="154"/>
      <c r="W28" s="154"/>
    </row>
    <row r="29" spans="2:23" x14ac:dyDescent="0.45">
      <c r="D29" s="154"/>
      <c r="E29" s="154"/>
      <c r="F29" s="154"/>
      <c r="G29" s="154"/>
      <c r="H29" s="154"/>
      <c r="I29" s="154"/>
      <c r="J29" s="154"/>
      <c r="K29" s="154"/>
      <c r="L29" s="154"/>
      <c r="M29" s="154"/>
      <c r="N29" s="154"/>
      <c r="O29" s="154"/>
      <c r="P29" s="154"/>
      <c r="Q29" s="154"/>
      <c r="R29" s="154"/>
      <c r="S29" s="154"/>
      <c r="T29" s="154"/>
      <c r="U29" s="154"/>
      <c r="V29" s="154"/>
      <c r="W29" s="154"/>
    </row>
    <row r="30" spans="2:23" x14ac:dyDescent="0.45">
      <c r="D30" s="154"/>
      <c r="E30" s="154"/>
      <c r="F30" s="154"/>
      <c r="G30" s="154"/>
      <c r="H30" s="154"/>
      <c r="I30" s="154"/>
      <c r="J30" s="154"/>
      <c r="K30" s="154"/>
      <c r="L30" s="154"/>
      <c r="M30" s="154"/>
      <c r="N30" s="154"/>
      <c r="O30" s="154"/>
      <c r="P30" s="154"/>
      <c r="Q30" s="154"/>
      <c r="R30" s="154"/>
      <c r="S30" s="154"/>
      <c r="T30" s="154"/>
      <c r="U30" s="154"/>
      <c r="V30" s="154"/>
      <c r="W30" s="154"/>
    </row>
    <row r="31" spans="2:23" x14ac:dyDescent="0.45">
      <c r="D31" s="154" t="s">
        <v>168</v>
      </c>
      <c r="E31" s="154"/>
      <c r="F31" s="154"/>
      <c r="G31" s="154"/>
      <c r="H31" s="154"/>
      <c r="I31" s="154"/>
      <c r="J31" s="154"/>
      <c r="K31" s="154"/>
      <c r="L31" s="154"/>
      <c r="M31" s="154"/>
      <c r="N31" s="154"/>
      <c r="O31" s="154"/>
      <c r="P31" s="154"/>
      <c r="Q31" s="154"/>
      <c r="R31" s="154"/>
      <c r="S31" s="154"/>
      <c r="T31" s="154"/>
      <c r="U31" s="154"/>
      <c r="V31" s="154"/>
      <c r="W31" s="154"/>
    </row>
    <row r="32" spans="2:23" x14ac:dyDescent="0.45">
      <c r="D32" s="154"/>
      <c r="E32" s="154"/>
      <c r="F32" s="154"/>
      <c r="G32" s="154"/>
      <c r="H32" s="154"/>
      <c r="I32" s="154"/>
      <c r="J32" s="154"/>
      <c r="K32" s="154"/>
      <c r="L32" s="154"/>
      <c r="M32" s="154"/>
      <c r="N32" s="154"/>
      <c r="O32" s="154"/>
      <c r="P32" s="154"/>
      <c r="Q32" s="154"/>
      <c r="R32" s="154"/>
      <c r="S32" s="154"/>
      <c r="T32" s="154"/>
      <c r="U32" s="154"/>
      <c r="V32" s="154"/>
      <c r="W32" s="154"/>
    </row>
    <row r="33" spans="3:23" x14ac:dyDescent="0.45">
      <c r="D33" s="154"/>
      <c r="E33" s="154"/>
      <c r="F33" s="154"/>
      <c r="G33" s="154"/>
      <c r="H33" s="154"/>
      <c r="I33" s="154"/>
      <c r="J33" s="154"/>
      <c r="K33" s="154"/>
      <c r="L33" s="154"/>
      <c r="M33" s="154"/>
      <c r="N33" s="154"/>
      <c r="O33" s="154"/>
      <c r="P33" s="154"/>
      <c r="Q33" s="154"/>
      <c r="R33" s="154"/>
      <c r="S33" s="154"/>
      <c r="T33" s="154"/>
      <c r="U33" s="154"/>
      <c r="V33" s="154"/>
      <c r="W33" s="154"/>
    </row>
    <row r="34" spans="3:23" ht="14.25" customHeight="1" x14ac:dyDescent="0.45">
      <c r="C34" s="135" t="s">
        <v>161</v>
      </c>
      <c r="D34" s="154" t="s">
        <v>172</v>
      </c>
      <c r="E34" s="154"/>
      <c r="F34" s="154"/>
      <c r="G34" s="154"/>
      <c r="H34" s="154"/>
      <c r="I34" s="154"/>
      <c r="J34" s="154"/>
      <c r="K34" s="154"/>
      <c r="L34" s="154"/>
      <c r="M34" s="154"/>
      <c r="N34" s="154"/>
      <c r="O34" s="154"/>
      <c r="P34" s="154"/>
      <c r="Q34" s="154"/>
      <c r="R34" s="154"/>
      <c r="S34" s="154"/>
      <c r="T34" s="154"/>
      <c r="U34" s="154"/>
      <c r="V34" s="154"/>
      <c r="W34" s="154"/>
    </row>
    <row r="35" spans="3:23" x14ac:dyDescent="0.45">
      <c r="D35" s="154"/>
      <c r="E35" s="154"/>
      <c r="F35" s="154"/>
      <c r="G35" s="154"/>
      <c r="H35" s="154"/>
      <c r="I35" s="154"/>
      <c r="J35" s="154"/>
      <c r="K35" s="154"/>
      <c r="L35" s="154"/>
      <c r="M35" s="154"/>
      <c r="N35" s="154"/>
      <c r="O35" s="154"/>
      <c r="P35" s="154"/>
      <c r="Q35" s="154"/>
      <c r="R35" s="154"/>
      <c r="S35" s="154"/>
      <c r="T35" s="154"/>
      <c r="U35" s="154"/>
      <c r="V35" s="154"/>
      <c r="W35" s="154"/>
    </row>
    <row r="36" spans="3:23" x14ac:dyDescent="0.45">
      <c r="D36" s="154"/>
      <c r="E36" s="154"/>
      <c r="F36" s="154"/>
      <c r="G36" s="154"/>
      <c r="H36" s="154"/>
      <c r="I36" s="154"/>
      <c r="J36" s="154"/>
      <c r="K36" s="154"/>
      <c r="L36" s="154"/>
      <c r="M36" s="154"/>
      <c r="N36" s="154"/>
      <c r="O36" s="154"/>
      <c r="P36" s="154"/>
      <c r="Q36" s="154"/>
      <c r="R36" s="154"/>
      <c r="S36" s="154"/>
      <c r="T36" s="154"/>
      <c r="U36" s="154"/>
      <c r="V36" s="154"/>
      <c r="W36" s="154"/>
    </row>
    <row r="37" spans="3:23" ht="14.25" customHeight="1" x14ac:dyDescent="0.45">
      <c r="C37" s="135"/>
      <c r="D37" s="154" t="s">
        <v>173</v>
      </c>
      <c r="E37" s="154"/>
      <c r="F37" s="154"/>
      <c r="G37" s="154"/>
      <c r="H37" s="154"/>
      <c r="I37" s="154"/>
      <c r="J37" s="154"/>
      <c r="K37" s="154"/>
      <c r="L37" s="154"/>
      <c r="M37" s="154"/>
      <c r="N37" s="154"/>
      <c r="O37" s="154"/>
      <c r="P37" s="154"/>
      <c r="Q37" s="154"/>
      <c r="R37" s="154"/>
      <c r="S37" s="154"/>
      <c r="T37" s="154"/>
      <c r="U37" s="154"/>
      <c r="V37" s="154"/>
      <c r="W37" s="154"/>
    </row>
    <row r="38" spans="3:23" x14ac:dyDescent="0.45">
      <c r="D38" s="154"/>
      <c r="E38" s="154"/>
      <c r="F38" s="154"/>
      <c r="G38" s="154"/>
      <c r="H38" s="154"/>
      <c r="I38" s="154"/>
      <c r="J38" s="154"/>
      <c r="K38" s="154"/>
      <c r="L38" s="154"/>
      <c r="M38" s="154"/>
      <c r="N38" s="154"/>
      <c r="O38" s="154"/>
      <c r="P38" s="154"/>
      <c r="Q38" s="154"/>
      <c r="R38" s="154"/>
      <c r="S38" s="154"/>
      <c r="T38" s="154"/>
      <c r="U38" s="154"/>
      <c r="V38" s="154"/>
      <c r="W38" s="154"/>
    </row>
    <row r="39" spans="3:23" x14ac:dyDescent="0.45">
      <c r="D39" s="154"/>
      <c r="E39" s="154"/>
      <c r="F39" s="154"/>
      <c r="G39" s="154"/>
      <c r="H39" s="154"/>
      <c r="I39" s="154"/>
      <c r="J39" s="154"/>
      <c r="K39" s="154"/>
      <c r="L39" s="154"/>
      <c r="M39" s="154"/>
      <c r="N39" s="154"/>
      <c r="O39" s="154"/>
      <c r="P39" s="154"/>
      <c r="Q39" s="154"/>
      <c r="R39" s="154"/>
      <c r="S39" s="154"/>
      <c r="T39" s="154"/>
      <c r="U39" s="154"/>
      <c r="V39" s="154"/>
      <c r="W39" s="154"/>
    </row>
    <row r="40" spans="3:23" ht="14.25" customHeight="1" x14ac:dyDescent="0.45">
      <c r="D40" s="154" t="s">
        <v>174</v>
      </c>
      <c r="E40" s="154"/>
      <c r="F40" s="154"/>
      <c r="G40" s="154"/>
      <c r="H40" s="154"/>
      <c r="I40" s="154"/>
      <c r="J40" s="154"/>
      <c r="K40" s="154"/>
      <c r="L40" s="154"/>
      <c r="M40" s="154"/>
      <c r="N40" s="154"/>
      <c r="O40" s="154"/>
      <c r="P40" s="154"/>
      <c r="Q40" s="154"/>
      <c r="R40" s="154"/>
      <c r="S40" s="154"/>
      <c r="T40" s="154"/>
      <c r="U40" s="154"/>
      <c r="V40" s="154"/>
      <c r="W40" s="154"/>
    </row>
    <row r="41" spans="3:23" x14ac:dyDescent="0.45">
      <c r="D41" s="154"/>
      <c r="E41" s="154"/>
      <c r="F41" s="154"/>
      <c r="G41" s="154"/>
      <c r="H41" s="154"/>
      <c r="I41" s="154"/>
      <c r="J41" s="154"/>
      <c r="K41" s="154"/>
      <c r="L41" s="154"/>
      <c r="M41" s="154"/>
      <c r="N41" s="154"/>
      <c r="O41" s="154"/>
      <c r="P41" s="154"/>
      <c r="Q41" s="154"/>
      <c r="R41" s="154"/>
      <c r="S41" s="154"/>
      <c r="T41" s="154"/>
      <c r="U41" s="154"/>
      <c r="V41" s="154"/>
      <c r="W41" s="154"/>
    </row>
    <row r="42" spans="3:23" x14ac:dyDescent="0.45">
      <c r="D42" s="154"/>
      <c r="E42" s="154"/>
      <c r="F42" s="154"/>
      <c r="G42" s="154"/>
      <c r="H42" s="154"/>
      <c r="I42" s="154"/>
      <c r="J42" s="154"/>
      <c r="K42" s="154"/>
      <c r="L42" s="154"/>
      <c r="M42" s="154"/>
      <c r="N42" s="154"/>
      <c r="O42" s="154"/>
      <c r="P42" s="154"/>
      <c r="Q42" s="154"/>
      <c r="R42" s="154"/>
      <c r="S42" s="154"/>
      <c r="T42" s="154"/>
      <c r="U42" s="154"/>
      <c r="V42" s="154"/>
      <c r="W42" s="154"/>
    </row>
    <row r="43" spans="3:23" ht="14.25" customHeight="1" x14ac:dyDescent="0.45">
      <c r="C43" s="135" t="s">
        <v>170</v>
      </c>
      <c r="D43" s="154" t="s">
        <v>184</v>
      </c>
      <c r="E43" s="154"/>
      <c r="F43" s="154"/>
      <c r="G43" s="154"/>
      <c r="H43" s="154"/>
      <c r="I43" s="154"/>
      <c r="J43" s="154"/>
      <c r="K43" s="154"/>
      <c r="L43" s="154"/>
      <c r="M43" s="154"/>
      <c r="N43" s="154"/>
      <c r="O43" s="154"/>
      <c r="P43" s="154"/>
      <c r="Q43" s="154"/>
      <c r="R43" s="154"/>
      <c r="S43" s="154"/>
      <c r="T43" s="154"/>
      <c r="U43" s="154"/>
      <c r="V43" s="154"/>
      <c r="W43" s="154"/>
    </row>
    <row r="44" spans="3:23" x14ac:dyDescent="0.45">
      <c r="D44" s="154"/>
      <c r="E44" s="154"/>
      <c r="F44" s="154"/>
      <c r="G44" s="154"/>
      <c r="H44" s="154"/>
      <c r="I44" s="154"/>
      <c r="J44" s="154"/>
      <c r="K44" s="154"/>
      <c r="L44" s="154"/>
      <c r="M44" s="154"/>
      <c r="N44" s="154"/>
      <c r="O44" s="154"/>
      <c r="P44" s="154"/>
      <c r="Q44" s="154"/>
      <c r="R44" s="154"/>
      <c r="S44" s="154"/>
      <c r="T44" s="154"/>
      <c r="U44" s="154"/>
      <c r="V44" s="154"/>
      <c r="W44" s="154"/>
    </row>
    <row r="45" spans="3:23" x14ac:dyDescent="0.45">
      <c r="D45" s="154"/>
      <c r="E45" s="154"/>
      <c r="F45" s="154"/>
      <c r="G45" s="154"/>
      <c r="H45" s="154"/>
      <c r="I45" s="154"/>
      <c r="J45" s="154"/>
      <c r="K45" s="154"/>
      <c r="L45" s="154"/>
      <c r="M45" s="154"/>
      <c r="N45" s="154"/>
      <c r="O45" s="154"/>
      <c r="P45" s="154"/>
      <c r="Q45" s="154"/>
      <c r="R45" s="154"/>
      <c r="S45" s="154"/>
      <c r="T45" s="154"/>
      <c r="U45" s="154"/>
      <c r="V45" s="154"/>
      <c r="W45" s="154"/>
    </row>
  </sheetData>
  <sheetProtection sheet="1" objects="1" scenarios="1"/>
  <mergeCells count="21">
    <mergeCell ref="B3:W3"/>
    <mergeCell ref="D40:W42"/>
    <mergeCell ref="D43:W45"/>
    <mergeCell ref="D17:W18"/>
    <mergeCell ref="B27:W27"/>
    <mergeCell ref="B6:W6"/>
    <mergeCell ref="D28:W30"/>
    <mergeCell ref="D31:W33"/>
    <mergeCell ref="D37:W39"/>
    <mergeCell ref="D15:W16"/>
    <mergeCell ref="D21:W22"/>
    <mergeCell ref="D7:W8"/>
    <mergeCell ref="D9:W9"/>
    <mergeCell ref="D12:W12"/>
    <mergeCell ref="D10:V10"/>
    <mergeCell ref="D11:V11"/>
    <mergeCell ref="D23:W24"/>
    <mergeCell ref="D25:W25"/>
    <mergeCell ref="D19:W20"/>
    <mergeCell ref="D13:W14"/>
    <mergeCell ref="D34:W36"/>
  </mergeCells>
  <phoneticPr fontId="1"/>
  <pageMargins left="1.1811023622047243" right="1.1811023622047243" top="1.3779527559055118" bottom="1.181102362204724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00"/>
  <sheetViews>
    <sheetView workbookViewId="0"/>
  </sheetViews>
  <sheetFormatPr defaultRowHeight="18" x14ac:dyDescent="0.45"/>
  <cols>
    <col min="12" max="12" width="9" style="25"/>
  </cols>
  <sheetData>
    <row r="1" spans="1:13" x14ac:dyDescent="0.45">
      <c r="A1">
        <f>IF(人件費!B1="","",人件費!B1)</f>
        <v>44593</v>
      </c>
      <c r="B1">
        <f>IF($A1="","",人件費!D1)</f>
        <v>20000</v>
      </c>
      <c r="C1" t="str">
        <f>IF($A1="","",人件費!E1)</f>
        <v>立候補準備</v>
      </c>
      <c r="D1" t="str">
        <f>IF($A1="","",人件費!G1)</f>
        <v>車上運動員報酬</v>
      </c>
      <c r="E1" t="str">
        <f>IF($A1="","",人件費!H1)</f>
        <v>美作市美来4</v>
      </c>
      <c r="F1" t="str">
        <f>IF($A1="","",人件費!I1)</f>
        <v>美作　花子</v>
      </c>
      <c r="G1" t="str">
        <f>IF($A1="","",人件費!J1)</f>
        <v>自営業</v>
      </c>
      <c r="H1">
        <f>IF($A1="","",人件費!K1)</f>
        <v>0</v>
      </c>
      <c r="I1" t="str">
        <f>IF($A1="","",人件費!M1&amp;"食分")</f>
        <v>0食分</v>
      </c>
      <c r="J1">
        <f>IF($A1="","",人件費!N1)</f>
        <v>0</v>
      </c>
      <c r="K1" t="str">
        <f>IF($A1="","",IF(人件費!O1="○","公費負担",""))</f>
        <v/>
      </c>
      <c r="L1" s="25" t="str">
        <f>IF($A1="","",IF(人件費!B1&lt;&gt;人件費!C1,TEXT(人件費!C1,"m/d")&amp;"支払",""))</f>
        <v>3/14支払</v>
      </c>
      <c r="M1" t="str">
        <f>IF($A1="","",人件費!P1)</f>
        <v>有</v>
      </c>
    </row>
    <row r="2" spans="1:13" x14ac:dyDescent="0.45">
      <c r="A2">
        <f>IF(人件費!B2="",IF(COUNTIF(A$1:A1,"（人件費 計）"),"","（人件費 計）"),人件費!B2)</f>
        <v>46082</v>
      </c>
      <c r="B2">
        <f>IF($A2="","",IF($A2="（人件費 計）",SUM(B$1:B1),人件費!D2))</f>
        <v>10000</v>
      </c>
      <c r="C2" t="str">
        <f>IF(OR($A2="",$A2="（人件費 計）"),"",人件費!E2)</f>
        <v>立候補準備</v>
      </c>
      <c r="D2" t="str">
        <f>IF(OR($A2="",$A2="（人件費 計）"),"",人件費!G2)</f>
        <v>事務員報酬</v>
      </c>
      <c r="E2" t="str">
        <f>IF(OR($A2="",$A2="（人件費 計）"),"",人件費!H2)</f>
        <v>美作市美来11</v>
      </c>
      <c r="F2" t="str">
        <f>IF(OR($A2="",$A2="（人件費 計）"),"",人件費!I2)</f>
        <v>美作　一郎</v>
      </c>
      <c r="G2" t="str">
        <f>IF(OR($A2="",$A2="（人件費 計）"),"",人件費!J2)</f>
        <v>無職</v>
      </c>
      <c r="H2">
        <f>IF(OR($A2="",$A2="（人件費 計）"),"",人件費!K2)</f>
        <v>0</v>
      </c>
      <c r="I2" t="str">
        <f>IF(OR($A2="",$A2="（人件費 計）"),"",人件費!M2&amp;"食分")</f>
        <v>0食分</v>
      </c>
      <c r="J2">
        <f>IF(OR($A2="",$A2="（人件費 計）"),"",人件費!N2)</f>
        <v>0</v>
      </c>
      <c r="K2" t="str">
        <f>IF(OR($A2="",$A2="（人件費 計）"),"",IF(人件費!O2="○","公費負担",""))</f>
        <v/>
      </c>
      <c r="L2" s="25" t="str">
        <f>IF(OR($A2="",$A2="（人件費 計）"),"",IF(人件費!B2&lt;&gt;人件費!C2,TEXT(人件費!C2,"m/d")&amp;"支払",""))</f>
        <v>3/14支払</v>
      </c>
      <c r="M2" t="str">
        <f>IF(OR($A2="",$A2="（人件費 計）"),"",人件費!P2)</f>
        <v>有</v>
      </c>
    </row>
    <row r="3" spans="1:13" x14ac:dyDescent="0.45">
      <c r="A3" t="str">
        <f>IF(人件費!B3="",IF(COUNTIF(A$1:A2,"（人件費 計）"),"","（人件費 計）"),人件費!B3)</f>
        <v>（人件費 計）</v>
      </c>
      <c r="B3">
        <f>IF($A3="","",IF($A3="（人件費 計）",SUM(B$1:B2),人件費!D3))</f>
        <v>30000</v>
      </c>
      <c r="C3" t="str">
        <f>IF(OR($A3="",$A3="（人件費 計）"),"",人件費!E3)</f>
        <v/>
      </c>
      <c r="D3" t="str">
        <f>IF(OR($A3="",$A3="（人件費 計）"),"",人件費!G3)</f>
        <v/>
      </c>
      <c r="E3" t="str">
        <f>IF(OR($A3="",$A3="（人件費 計）"),"",人件費!H3)</f>
        <v/>
      </c>
      <c r="F3" t="str">
        <f>IF(OR($A3="",$A3="（人件費 計）"),"",人件費!I3)</f>
        <v/>
      </c>
      <c r="G3" t="str">
        <f>IF(OR($A3="",$A3="（人件費 計）"),"",人件費!J3)</f>
        <v/>
      </c>
      <c r="H3" t="str">
        <f>IF(OR($A3="",$A3="（人件費 計）"),"",人件費!K3)</f>
        <v/>
      </c>
      <c r="I3" t="str">
        <f>IF(OR($A3="",$A3="（人件費 計）"),"",人件費!M3&amp;"食分")</f>
        <v/>
      </c>
      <c r="J3" t="str">
        <f>IF(OR($A3="",$A3="（人件費 計）"),"",人件費!N3)</f>
        <v/>
      </c>
      <c r="K3" t="str">
        <f>IF(OR($A3="",$A3="（人件費 計）"),"",IF(人件費!O3="○","公費負担",""))</f>
        <v/>
      </c>
      <c r="L3" s="25" t="str">
        <f>IF(OR($A3="",$A3="（人件費 計）"),"",IF(人件費!B3&lt;&gt;人件費!C3,TEXT(人件費!C3,"m/d")&amp;"支払",""))</f>
        <v/>
      </c>
      <c r="M3" t="str">
        <f>IF(OR($A3="",$A3="（人件費 計）"),"",人件費!P3)</f>
        <v/>
      </c>
    </row>
    <row r="4" spans="1:13" x14ac:dyDescent="0.45">
      <c r="A4" t="str">
        <f>IF(人件費!B4="",IF(COUNTIF(A$1:A3,"（人件費 計）"),"","（人件費 計）"),人件費!B4)</f>
        <v/>
      </c>
      <c r="B4" t="str">
        <f>IF($A4="","",IF($A4="（人件費 計）",SUM(B$1:B3),人件費!D4))</f>
        <v/>
      </c>
      <c r="C4" t="str">
        <f>IF(OR($A4="",$A4="（人件費 計）"),"",人件費!E4)</f>
        <v/>
      </c>
      <c r="D4" t="str">
        <f>IF(OR($A4="",$A4="（人件費 計）"),"",人件費!G4)</f>
        <v/>
      </c>
      <c r="E4" t="str">
        <f>IF(OR($A4="",$A4="（人件費 計）"),"",人件費!H4)</f>
        <v/>
      </c>
      <c r="F4" t="str">
        <f>IF(OR($A4="",$A4="（人件費 計）"),"",人件費!I4)</f>
        <v/>
      </c>
      <c r="G4" t="str">
        <f>IF(OR($A4="",$A4="（人件費 計）"),"",人件費!J4)</f>
        <v/>
      </c>
      <c r="H4" t="str">
        <f>IF(OR($A4="",$A4="（人件費 計）"),"",人件費!K4)</f>
        <v/>
      </c>
      <c r="I4" t="str">
        <f>IF(OR($A4="",$A4="（人件費 計）"),"",人件費!M4&amp;"食分")</f>
        <v/>
      </c>
      <c r="J4" t="str">
        <f>IF(OR($A4="",$A4="（人件費 計）"),"",人件費!N4)</f>
        <v/>
      </c>
      <c r="K4" t="str">
        <f>IF(OR($A4="",$A4="（人件費 計）"),"",IF(人件費!O4="○","公費負担",""))</f>
        <v/>
      </c>
      <c r="L4" s="25" t="str">
        <f>IF(OR($A4="",$A4="（人件費 計）"),"",IF(人件費!B4&lt;&gt;人件費!C4,TEXT(人件費!C4,"m/d")&amp;"支払",""))</f>
        <v/>
      </c>
      <c r="M4" t="str">
        <f>IF(OR($A4="",$A4="（人件費 計）"),"",人件費!P4)</f>
        <v/>
      </c>
    </row>
    <row r="5" spans="1:13" x14ac:dyDescent="0.45">
      <c r="A5" t="str">
        <f>IF(人件費!B5="",IF(COUNTIF(A$1:A4,"（人件費 計）"),"","（人件費 計）"),人件費!B5)</f>
        <v/>
      </c>
      <c r="B5" t="str">
        <f>IF($A5="","",IF($A5="（人件費 計）",SUM(B$1:B4),人件費!D5))</f>
        <v/>
      </c>
      <c r="C5" t="str">
        <f>IF(OR($A5="",$A5="（人件費 計）"),"",人件費!E5)</f>
        <v/>
      </c>
      <c r="D5" t="str">
        <f>IF(OR($A5="",$A5="（人件費 計）"),"",人件費!G5)</f>
        <v/>
      </c>
      <c r="E5" t="str">
        <f>IF(OR($A5="",$A5="（人件費 計）"),"",人件費!H5)</f>
        <v/>
      </c>
      <c r="F5" t="str">
        <f>IF(OR($A5="",$A5="（人件費 計）"),"",人件費!I5)</f>
        <v/>
      </c>
      <c r="G5" t="str">
        <f>IF(OR($A5="",$A5="（人件費 計）"),"",人件費!J5)</f>
        <v/>
      </c>
      <c r="H5" t="str">
        <f>IF(OR($A5="",$A5="（人件費 計）"),"",人件費!K5)</f>
        <v/>
      </c>
      <c r="I5" t="str">
        <f>IF(OR($A5="",$A5="（人件費 計）"),"",人件費!M5&amp;"食分")</f>
        <v/>
      </c>
      <c r="J5" t="str">
        <f>IF(OR($A5="",$A5="（人件費 計）"),"",人件費!N5)</f>
        <v/>
      </c>
      <c r="K5" t="str">
        <f>IF(OR($A5="",$A5="（人件費 計）"),"",IF(人件費!O5="○","公費負担",""))</f>
        <v/>
      </c>
      <c r="L5" s="25" t="str">
        <f>IF(OR($A5="",$A5="（人件費 計）"),"",IF(人件費!B5&lt;&gt;人件費!C5,TEXT(人件費!C5,"m/d")&amp;"支払",""))</f>
        <v/>
      </c>
      <c r="M5" t="str">
        <f>IF(OR($A5="",$A5="（人件費 計）"),"",人件費!P5)</f>
        <v/>
      </c>
    </row>
    <row r="6" spans="1:13" x14ac:dyDescent="0.45">
      <c r="A6" t="str">
        <f>IF(人件費!B6="",IF(COUNTIF(A$1:A5,"（人件費 計）"),"","（人件費 計）"),人件費!B6)</f>
        <v/>
      </c>
      <c r="B6" t="str">
        <f>IF($A6="","",IF($A6="（人件費 計）",SUM(B$1:B5),人件費!D6))</f>
        <v/>
      </c>
      <c r="C6" t="str">
        <f>IF(OR($A6="",$A6="（人件費 計）"),"",人件費!E6)</f>
        <v/>
      </c>
      <c r="D6" t="str">
        <f>IF(OR($A6="",$A6="（人件費 計）"),"",人件費!G6)</f>
        <v/>
      </c>
      <c r="E6" t="str">
        <f>IF(OR($A6="",$A6="（人件費 計）"),"",人件費!H6)</f>
        <v/>
      </c>
      <c r="F6" t="str">
        <f>IF(OR($A6="",$A6="（人件費 計）"),"",人件費!I6)</f>
        <v/>
      </c>
      <c r="G6" t="str">
        <f>IF(OR($A6="",$A6="（人件費 計）"),"",人件費!J6)</f>
        <v/>
      </c>
      <c r="H6" t="str">
        <f>IF(OR($A6="",$A6="（人件費 計）"),"",人件費!K6)</f>
        <v/>
      </c>
      <c r="I6" t="str">
        <f>IF(OR($A6="",$A6="（人件費 計）"),"",人件費!M6&amp;"食分")</f>
        <v/>
      </c>
      <c r="J6" t="str">
        <f>IF(OR($A6="",$A6="（人件費 計）"),"",人件費!N6)</f>
        <v/>
      </c>
      <c r="K6" t="str">
        <f>IF(OR($A6="",$A6="（人件費 計）"),"",IF(人件費!O6="○","公費負担",""))</f>
        <v/>
      </c>
      <c r="L6" s="25" t="str">
        <f>IF(OR($A6="",$A6="（人件費 計）"),"",IF(人件費!B6&lt;&gt;人件費!C6,TEXT(人件費!C6,"m/d")&amp;"支払",""))</f>
        <v/>
      </c>
      <c r="M6" t="str">
        <f>IF(OR($A6="",$A6="（人件費 計）"),"",人件費!P6)</f>
        <v/>
      </c>
    </row>
    <row r="7" spans="1:13" x14ac:dyDescent="0.45">
      <c r="A7" t="str">
        <f>IF(人件費!B7="",IF(COUNTIF(A$1:A6,"（人件費 計）"),"","（人件費 計）"),人件費!B7)</f>
        <v/>
      </c>
      <c r="B7" t="str">
        <f>IF($A7="","",IF($A7="（人件費 計）",SUM(B$1:B6),人件費!D7))</f>
        <v/>
      </c>
      <c r="C7" t="str">
        <f>IF(OR($A7="",$A7="（人件費 計）"),"",人件費!E7)</f>
        <v/>
      </c>
      <c r="D7" t="str">
        <f>IF(OR($A7="",$A7="（人件費 計）"),"",人件費!G7)</f>
        <v/>
      </c>
      <c r="E7" t="str">
        <f>IF(OR($A7="",$A7="（人件費 計）"),"",人件費!H7)</f>
        <v/>
      </c>
      <c r="F7" t="str">
        <f>IF(OR($A7="",$A7="（人件費 計）"),"",人件費!I7)</f>
        <v/>
      </c>
      <c r="G7" t="str">
        <f>IF(OR($A7="",$A7="（人件費 計）"),"",人件費!J7)</f>
        <v/>
      </c>
      <c r="H7" t="str">
        <f>IF(OR($A7="",$A7="（人件費 計）"),"",人件費!K7)</f>
        <v/>
      </c>
      <c r="I7" t="str">
        <f>IF(OR($A7="",$A7="（人件費 計）"),"",人件費!M7&amp;"食分")</f>
        <v/>
      </c>
      <c r="J7" t="str">
        <f>IF(OR($A7="",$A7="（人件費 計）"),"",人件費!N7)</f>
        <v/>
      </c>
      <c r="K7" t="str">
        <f>IF(OR($A7="",$A7="（人件費 計）"),"",IF(人件費!O7="○","公費負担",""))</f>
        <v/>
      </c>
      <c r="L7" s="25" t="str">
        <f>IF(OR($A7="",$A7="（人件費 計）"),"",IF(人件費!B7&lt;&gt;人件費!C7,TEXT(人件費!C7,"m/d")&amp;"支払",""))</f>
        <v/>
      </c>
      <c r="M7" t="str">
        <f>IF(OR($A7="",$A7="（人件費 計）"),"",人件費!P7)</f>
        <v/>
      </c>
    </row>
    <row r="8" spans="1:13" x14ac:dyDescent="0.45">
      <c r="A8" t="str">
        <f>IF(人件費!B8="",IF(COUNTIF(A$1:A7,"（人件費 計）"),"","（人件費 計）"),人件費!B8)</f>
        <v/>
      </c>
      <c r="B8" t="str">
        <f>IF($A8="","",IF($A8="（人件費 計）",SUM(B$1:B7),人件費!D8))</f>
        <v/>
      </c>
      <c r="C8" t="str">
        <f>IF(OR($A8="",$A8="（人件費 計）"),"",人件費!E8)</f>
        <v/>
      </c>
      <c r="D8" t="str">
        <f>IF(OR($A8="",$A8="（人件費 計）"),"",人件費!G8)</f>
        <v/>
      </c>
      <c r="E8" t="str">
        <f>IF(OR($A8="",$A8="（人件費 計）"),"",人件費!H8)</f>
        <v/>
      </c>
      <c r="F8" t="str">
        <f>IF(OR($A8="",$A8="（人件費 計）"),"",人件費!I8)</f>
        <v/>
      </c>
      <c r="G8" t="str">
        <f>IF(OR($A8="",$A8="（人件費 計）"),"",人件費!J8)</f>
        <v/>
      </c>
      <c r="H8" t="str">
        <f>IF(OR($A8="",$A8="（人件費 計）"),"",人件費!K8)</f>
        <v/>
      </c>
      <c r="I8" t="str">
        <f>IF(OR($A8="",$A8="（人件費 計）"),"",人件費!M8&amp;"食分")</f>
        <v/>
      </c>
      <c r="J8" t="str">
        <f>IF(OR($A8="",$A8="（人件費 計）"),"",人件費!N8)</f>
        <v/>
      </c>
      <c r="K8" t="str">
        <f>IF(OR($A8="",$A8="（人件費 計）"),"",IF(人件費!O8="○","公費負担",""))</f>
        <v/>
      </c>
      <c r="L8" s="25" t="str">
        <f>IF(OR($A8="",$A8="（人件費 計）"),"",IF(人件費!B8&lt;&gt;人件費!C8,TEXT(人件費!C8,"m/d")&amp;"支払",""))</f>
        <v/>
      </c>
      <c r="M8" t="str">
        <f>IF(OR($A8="",$A8="（人件費 計）"),"",人件費!P8)</f>
        <v/>
      </c>
    </row>
    <row r="9" spans="1:13" x14ac:dyDescent="0.45">
      <c r="A9" t="str">
        <f>IF(人件費!B9="",IF(COUNTIF(A$1:A8,"（人件費 計）"),"","（人件費 計）"),人件費!B9)</f>
        <v/>
      </c>
      <c r="B9" t="str">
        <f>IF($A9="","",IF($A9="（人件費 計）",SUM(B$1:B8),人件費!D9))</f>
        <v/>
      </c>
      <c r="C9" t="str">
        <f>IF(OR($A9="",$A9="（人件費 計）"),"",人件費!E9)</f>
        <v/>
      </c>
      <c r="D9" t="str">
        <f>IF(OR($A9="",$A9="（人件費 計）"),"",人件費!G9)</f>
        <v/>
      </c>
      <c r="E9" t="str">
        <f>IF(OR($A9="",$A9="（人件費 計）"),"",人件費!H9)</f>
        <v/>
      </c>
      <c r="F9" t="str">
        <f>IF(OR($A9="",$A9="（人件費 計）"),"",人件費!I9)</f>
        <v/>
      </c>
      <c r="G9" t="str">
        <f>IF(OR($A9="",$A9="（人件費 計）"),"",人件費!J9)</f>
        <v/>
      </c>
      <c r="H9" t="str">
        <f>IF(OR($A9="",$A9="（人件費 計）"),"",人件費!K9)</f>
        <v/>
      </c>
      <c r="I9" t="str">
        <f>IF(OR($A9="",$A9="（人件費 計）"),"",人件費!M9&amp;"食分")</f>
        <v/>
      </c>
      <c r="J9" t="str">
        <f>IF(OR($A9="",$A9="（人件費 計）"),"",人件費!N9)</f>
        <v/>
      </c>
      <c r="K9" t="str">
        <f>IF(OR($A9="",$A9="（人件費 計）"),"",IF(人件費!O9="○","公費負担",""))</f>
        <v/>
      </c>
      <c r="L9" s="25" t="str">
        <f>IF(OR($A9="",$A9="（人件費 計）"),"",IF(人件費!B9&lt;&gt;人件費!C9,TEXT(人件費!C9,"m/d")&amp;"支払",""))</f>
        <v/>
      </c>
      <c r="M9" t="str">
        <f>IF(OR($A9="",$A9="（人件費 計）"),"",人件費!P9)</f>
        <v/>
      </c>
    </row>
    <row r="10" spans="1:13" x14ac:dyDescent="0.45">
      <c r="A10" t="str">
        <f>IF(人件費!B10="",IF(COUNTIF(A$1:A9,"（人件費 計）"),"","（人件費 計）"),人件費!B10)</f>
        <v/>
      </c>
      <c r="B10" t="str">
        <f>IF($A10="","",IF($A10="（人件費 計）",SUM(B$1:B9),人件費!D10))</f>
        <v/>
      </c>
      <c r="C10" t="str">
        <f>IF(OR($A10="",$A10="（人件費 計）"),"",人件費!E10)</f>
        <v/>
      </c>
      <c r="D10" t="str">
        <f>IF(OR($A10="",$A10="（人件費 計）"),"",人件費!G10)</f>
        <v/>
      </c>
      <c r="E10" t="str">
        <f>IF(OR($A10="",$A10="（人件費 計）"),"",人件費!H10)</f>
        <v/>
      </c>
      <c r="F10" t="str">
        <f>IF(OR($A10="",$A10="（人件費 計）"),"",人件費!I10)</f>
        <v/>
      </c>
      <c r="G10" t="str">
        <f>IF(OR($A10="",$A10="（人件費 計）"),"",人件費!J10)</f>
        <v/>
      </c>
      <c r="H10" t="str">
        <f>IF(OR($A10="",$A10="（人件費 計）"),"",人件費!K10)</f>
        <v/>
      </c>
      <c r="I10" t="str">
        <f>IF(OR($A10="",$A10="（人件費 計）"),"",人件費!M10&amp;"食分")</f>
        <v/>
      </c>
      <c r="J10" t="str">
        <f>IF(OR($A10="",$A10="（人件費 計）"),"",人件費!N10)</f>
        <v/>
      </c>
      <c r="K10" t="str">
        <f>IF(OR($A10="",$A10="（人件費 計）"),"",IF(人件費!O10="○","公費負担",""))</f>
        <v/>
      </c>
      <c r="L10" s="25" t="str">
        <f>IF(OR($A10="",$A10="（人件費 計）"),"",IF(人件費!B10&lt;&gt;人件費!C10,TEXT(人件費!C10,"m/d")&amp;"支払",""))</f>
        <v/>
      </c>
      <c r="M10" t="str">
        <f>IF(OR($A10="",$A10="（人件費 計）"),"",人件費!P10)</f>
        <v/>
      </c>
    </row>
    <row r="11" spans="1:13" x14ac:dyDescent="0.45">
      <c r="A11" t="str">
        <f>IF(人件費!B11="",IF(COUNTIF(A$1:A10,"（人件費 計）"),"","（人件費 計）"),人件費!B11)</f>
        <v/>
      </c>
      <c r="B11" t="str">
        <f>IF($A11="","",IF($A11="（人件費 計）",SUM(B$1:B10),人件費!D11))</f>
        <v/>
      </c>
      <c r="C11" t="str">
        <f>IF(OR($A11="",$A11="（人件費 計）"),"",人件費!E11)</f>
        <v/>
      </c>
      <c r="D11" t="str">
        <f>IF(OR($A11="",$A11="（人件費 計）"),"",人件費!G11)</f>
        <v/>
      </c>
      <c r="E11" t="str">
        <f>IF(OR($A11="",$A11="（人件費 計）"),"",人件費!H11)</f>
        <v/>
      </c>
      <c r="F11" t="str">
        <f>IF(OR($A11="",$A11="（人件費 計）"),"",人件費!I11)</f>
        <v/>
      </c>
      <c r="G11" t="str">
        <f>IF(OR($A11="",$A11="（人件費 計）"),"",人件費!J11)</f>
        <v/>
      </c>
      <c r="H11" t="str">
        <f>IF(OR($A11="",$A11="（人件費 計）"),"",人件費!K11)</f>
        <v/>
      </c>
      <c r="I11" t="str">
        <f>IF(OR($A11="",$A11="（人件費 計）"),"",人件費!M11&amp;"食分")</f>
        <v/>
      </c>
      <c r="J11" t="str">
        <f>IF(OR($A11="",$A11="（人件費 計）"),"",人件費!N11)</f>
        <v/>
      </c>
      <c r="K11" t="str">
        <f>IF(OR($A11="",$A11="（人件費 計）"),"",IF(人件費!O11="○","公費負担",""))</f>
        <v/>
      </c>
      <c r="L11" s="25" t="str">
        <f>IF(OR($A11="",$A11="（人件費 計）"),"",IF(人件費!B11&lt;&gt;人件費!C11,TEXT(人件費!C11,"m/d")&amp;"支払",""))</f>
        <v/>
      </c>
      <c r="M11" t="str">
        <f>IF(OR($A11="",$A11="（人件費 計）"),"",人件費!P11)</f>
        <v/>
      </c>
    </row>
    <row r="12" spans="1:13" x14ac:dyDescent="0.45">
      <c r="A12" t="str">
        <f>IF(人件費!B12="",IF(COUNTIF(A$1:A11,"（人件費 計）"),"","（人件費 計）"),人件費!B12)</f>
        <v/>
      </c>
      <c r="B12" t="str">
        <f>IF($A12="","",IF($A12="（人件費 計）",SUM(B$1:B11),人件費!D12))</f>
        <v/>
      </c>
      <c r="C12" t="str">
        <f>IF(OR($A12="",$A12="（人件費 計）"),"",人件費!E12)</f>
        <v/>
      </c>
      <c r="D12" t="str">
        <f>IF(OR($A12="",$A12="（人件費 計）"),"",人件費!G12)</f>
        <v/>
      </c>
      <c r="E12" t="str">
        <f>IF(OR($A12="",$A12="（人件費 計）"),"",人件費!H12)</f>
        <v/>
      </c>
      <c r="F12" t="str">
        <f>IF(OR($A12="",$A12="（人件費 計）"),"",人件費!I12)</f>
        <v/>
      </c>
      <c r="G12" t="str">
        <f>IF(OR($A12="",$A12="（人件費 計）"),"",人件費!J12)</f>
        <v/>
      </c>
      <c r="H12" t="str">
        <f>IF(OR($A12="",$A12="（人件費 計）"),"",人件費!K12)</f>
        <v/>
      </c>
      <c r="I12" t="str">
        <f>IF(OR($A12="",$A12="（人件費 計）"),"",人件費!M12&amp;"食分")</f>
        <v/>
      </c>
      <c r="J12" t="str">
        <f>IF(OR($A12="",$A12="（人件費 計）"),"",人件費!N12)</f>
        <v/>
      </c>
      <c r="K12" t="str">
        <f>IF(OR($A12="",$A12="（人件費 計）"),"",IF(人件費!O12="○","公費負担",""))</f>
        <v/>
      </c>
      <c r="L12" s="25" t="str">
        <f>IF(OR($A12="",$A12="（人件費 計）"),"",IF(人件費!B12&lt;&gt;人件費!C12,TEXT(人件費!C12,"m/d")&amp;"支払",""))</f>
        <v/>
      </c>
      <c r="M12" t="str">
        <f>IF(OR($A12="",$A12="（人件費 計）"),"",人件費!P12)</f>
        <v/>
      </c>
    </row>
    <row r="13" spans="1:13" x14ac:dyDescent="0.45">
      <c r="A13" t="str">
        <f>IF(人件費!B13="",IF(COUNTIF(A$1:A12,"（人件費 計）"),"","（人件費 計）"),人件費!B13)</f>
        <v/>
      </c>
      <c r="B13" t="str">
        <f>IF($A13="","",IF($A13="（人件費 計）",SUM(B$1:B12),人件費!D13))</f>
        <v/>
      </c>
      <c r="C13" t="str">
        <f>IF(OR($A13="",$A13="（人件費 計）"),"",人件費!E13)</f>
        <v/>
      </c>
      <c r="D13" t="str">
        <f>IF(OR($A13="",$A13="（人件費 計）"),"",人件費!G13)</f>
        <v/>
      </c>
      <c r="E13" t="str">
        <f>IF(OR($A13="",$A13="（人件費 計）"),"",人件費!H13)</f>
        <v/>
      </c>
      <c r="F13" t="str">
        <f>IF(OR($A13="",$A13="（人件費 計）"),"",人件費!I13)</f>
        <v/>
      </c>
      <c r="G13" t="str">
        <f>IF(OR($A13="",$A13="（人件費 計）"),"",人件費!J13)</f>
        <v/>
      </c>
      <c r="H13" t="str">
        <f>IF(OR($A13="",$A13="（人件費 計）"),"",人件費!K13)</f>
        <v/>
      </c>
      <c r="I13" t="str">
        <f>IF(OR($A13="",$A13="（人件費 計）"),"",人件費!M13&amp;"食分")</f>
        <v/>
      </c>
      <c r="J13" t="str">
        <f>IF(OR($A13="",$A13="（人件費 計）"),"",人件費!N13)</f>
        <v/>
      </c>
      <c r="K13" t="str">
        <f>IF(OR($A13="",$A13="（人件費 計）"),"",IF(人件費!O13="○","公費負担",""))</f>
        <v/>
      </c>
      <c r="L13" s="25" t="str">
        <f>IF(OR($A13="",$A13="（人件費 計）"),"",IF(人件費!B13&lt;&gt;人件費!C13,TEXT(人件費!C13,"m/d")&amp;"支払",""))</f>
        <v/>
      </c>
      <c r="M13" t="str">
        <f>IF(OR($A13="",$A13="（人件費 計）"),"",人件費!P13)</f>
        <v/>
      </c>
    </row>
    <row r="14" spans="1:13" x14ac:dyDescent="0.45">
      <c r="A14" t="str">
        <f>IF(人件費!B14="",IF(COUNTIF(A$1:A13,"（人件費 計）"),"","（人件費 計）"),人件費!B14)</f>
        <v/>
      </c>
      <c r="B14" t="str">
        <f>IF($A14="","",IF($A14="（人件費 計）",SUM(B$1:B13),人件費!D14))</f>
        <v/>
      </c>
      <c r="C14" t="str">
        <f>IF(OR($A14="",$A14="（人件費 計）"),"",人件費!E14)</f>
        <v/>
      </c>
      <c r="D14" t="str">
        <f>IF(OR($A14="",$A14="（人件費 計）"),"",人件費!G14)</f>
        <v/>
      </c>
      <c r="E14" t="str">
        <f>IF(OR($A14="",$A14="（人件費 計）"),"",人件費!H14)</f>
        <v/>
      </c>
      <c r="F14" t="str">
        <f>IF(OR($A14="",$A14="（人件費 計）"),"",人件費!I14)</f>
        <v/>
      </c>
      <c r="G14" t="str">
        <f>IF(OR($A14="",$A14="（人件費 計）"),"",人件費!J14)</f>
        <v/>
      </c>
      <c r="H14" t="str">
        <f>IF(OR($A14="",$A14="（人件費 計）"),"",人件費!K14)</f>
        <v/>
      </c>
      <c r="I14" t="str">
        <f>IF(OR($A14="",$A14="（人件費 計）"),"",人件費!M14&amp;"食分")</f>
        <v/>
      </c>
      <c r="J14" t="str">
        <f>IF(OR($A14="",$A14="（人件費 計）"),"",人件費!N14)</f>
        <v/>
      </c>
      <c r="K14" t="str">
        <f>IF(OR($A14="",$A14="（人件費 計）"),"",IF(人件費!O14="○","公費負担",""))</f>
        <v/>
      </c>
      <c r="L14" s="25" t="str">
        <f>IF(OR($A14="",$A14="（人件費 計）"),"",IF(人件費!B14&lt;&gt;人件費!C14,TEXT(人件費!C14,"m/d")&amp;"支払",""))</f>
        <v/>
      </c>
      <c r="M14" t="str">
        <f>IF(OR($A14="",$A14="（人件費 計）"),"",人件費!P14)</f>
        <v/>
      </c>
    </row>
    <row r="15" spans="1:13" x14ac:dyDescent="0.45">
      <c r="A15" t="str">
        <f>IF(人件費!B15="",IF(COUNTIF(A$1:A14,"（人件費 計）"),"","（人件費 計）"),人件費!B15)</f>
        <v/>
      </c>
      <c r="B15" t="str">
        <f>IF($A15="","",IF($A15="（人件費 計）",SUM(B$1:B14),人件費!D15))</f>
        <v/>
      </c>
      <c r="C15" t="str">
        <f>IF(OR($A15="",$A15="（人件費 計）"),"",人件費!E15)</f>
        <v/>
      </c>
      <c r="D15" t="str">
        <f>IF(OR($A15="",$A15="（人件費 計）"),"",人件費!G15)</f>
        <v/>
      </c>
      <c r="E15" t="str">
        <f>IF(OR($A15="",$A15="（人件費 計）"),"",人件費!H15)</f>
        <v/>
      </c>
      <c r="F15" t="str">
        <f>IF(OR($A15="",$A15="（人件費 計）"),"",人件費!I15)</f>
        <v/>
      </c>
      <c r="G15" t="str">
        <f>IF(OR($A15="",$A15="（人件費 計）"),"",人件費!J15)</f>
        <v/>
      </c>
      <c r="H15" t="str">
        <f>IF(OR($A15="",$A15="（人件費 計）"),"",人件費!K15)</f>
        <v/>
      </c>
      <c r="I15" t="str">
        <f>IF(OR($A15="",$A15="（人件費 計）"),"",人件費!M15&amp;"食分")</f>
        <v/>
      </c>
      <c r="J15" t="str">
        <f>IF(OR($A15="",$A15="（人件費 計）"),"",人件費!N15)</f>
        <v/>
      </c>
      <c r="K15" t="str">
        <f>IF(OR($A15="",$A15="（人件費 計）"),"",IF(人件費!O15="○","公費負担",""))</f>
        <v/>
      </c>
      <c r="L15" s="25" t="str">
        <f>IF(OR($A15="",$A15="（人件費 計）"),"",IF(人件費!B15&lt;&gt;人件費!C15,TEXT(人件費!C15,"m/d")&amp;"支払",""))</f>
        <v/>
      </c>
      <c r="M15" t="str">
        <f>IF(OR($A15="",$A15="（人件費 計）"),"",人件費!P15)</f>
        <v/>
      </c>
    </row>
    <row r="16" spans="1:13" x14ac:dyDescent="0.45">
      <c r="A16" t="str">
        <f>IF(人件費!B16="",IF(COUNTIF(A$1:A15,"（人件費 計）"),"","（人件費 計）"),人件費!B16)</f>
        <v/>
      </c>
      <c r="B16" t="str">
        <f>IF($A16="","",IF($A16="（人件費 計）",SUM(B$1:B15),人件費!D16))</f>
        <v/>
      </c>
      <c r="C16" t="str">
        <f>IF(OR($A16="",$A16="（人件費 計）"),"",人件費!E16)</f>
        <v/>
      </c>
      <c r="D16" t="str">
        <f>IF(OR($A16="",$A16="（人件費 計）"),"",人件費!G16)</f>
        <v/>
      </c>
      <c r="E16" t="str">
        <f>IF(OR($A16="",$A16="（人件費 計）"),"",人件費!H16)</f>
        <v/>
      </c>
      <c r="F16" t="str">
        <f>IF(OR($A16="",$A16="（人件費 計）"),"",人件費!I16)</f>
        <v/>
      </c>
      <c r="G16" t="str">
        <f>IF(OR($A16="",$A16="（人件費 計）"),"",人件費!J16)</f>
        <v/>
      </c>
      <c r="H16" t="str">
        <f>IF(OR($A16="",$A16="（人件費 計）"),"",人件費!K16)</f>
        <v/>
      </c>
      <c r="I16" t="str">
        <f>IF(OR($A16="",$A16="（人件費 計）"),"",人件費!M16&amp;"食分")</f>
        <v/>
      </c>
      <c r="J16" t="str">
        <f>IF(OR($A16="",$A16="（人件費 計）"),"",人件費!N16)</f>
        <v/>
      </c>
      <c r="K16" t="str">
        <f>IF(OR($A16="",$A16="（人件費 計）"),"",IF(人件費!O16="○","公費負担",""))</f>
        <v/>
      </c>
      <c r="L16" s="25" t="str">
        <f>IF(OR($A16="",$A16="（人件費 計）"),"",IF(人件費!B16&lt;&gt;人件費!C16,TEXT(人件費!C16,"m/d")&amp;"支払",""))</f>
        <v/>
      </c>
      <c r="M16" t="str">
        <f>IF(OR($A16="",$A16="（人件費 計）"),"",人件費!P16)</f>
        <v/>
      </c>
    </row>
    <row r="17" spans="1:13" x14ac:dyDescent="0.45">
      <c r="A17" t="str">
        <f>IF(人件費!B17="",IF(COUNTIF(A$1:A16,"（人件費 計）"),"","（人件費 計）"),人件費!B17)</f>
        <v/>
      </c>
      <c r="B17" t="str">
        <f>IF($A17="","",IF($A17="（人件費 計）",SUM(B$1:B16),人件費!D17))</f>
        <v/>
      </c>
      <c r="C17" t="str">
        <f>IF(OR($A17="",$A17="（人件費 計）"),"",人件費!E17)</f>
        <v/>
      </c>
      <c r="D17" t="str">
        <f>IF(OR($A17="",$A17="（人件費 計）"),"",人件費!G17)</f>
        <v/>
      </c>
      <c r="E17" t="str">
        <f>IF(OR($A17="",$A17="（人件費 計）"),"",人件費!H17)</f>
        <v/>
      </c>
      <c r="F17" t="str">
        <f>IF(OR($A17="",$A17="（人件費 計）"),"",人件費!I17)</f>
        <v/>
      </c>
      <c r="G17" t="str">
        <f>IF(OR($A17="",$A17="（人件費 計）"),"",人件費!J17)</f>
        <v/>
      </c>
      <c r="H17" t="str">
        <f>IF(OR($A17="",$A17="（人件費 計）"),"",人件費!K17)</f>
        <v/>
      </c>
      <c r="I17" t="str">
        <f>IF(OR($A17="",$A17="（人件費 計）"),"",人件費!M17&amp;"食分")</f>
        <v/>
      </c>
      <c r="J17" t="str">
        <f>IF(OR($A17="",$A17="（人件費 計）"),"",人件費!N17)</f>
        <v/>
      </c>
      <c r="K17" t="str">
        <f>IF(OR($A17="",$A17="（人件費 計）"),"",IF(人件費!O17="○","公費負担",""))</f>
        <v/>
      </c>
      <c r="L17" s="25" t="str">
        <f>IF(OR($A17="",$A17="（人件費 計）"),"",IF(人件費!B17&lt;&gt;人件費!C17,TEXT(人件費!C17,"m/d")&amp;"支払",""))</f>
        <v/>
      </c>
      <c r="M17" t="str">
        <f>IF(OR($A17="",$A17="（人件費 計）"),"",人件費!P17)</f>
        <v/>
      </c>
    </row>
    <row r="18" spans="1:13" x14ac:dyDescent="0.45">
      <c r="A18" t="str">
        <f>IF(人件費!B18="",IF(COUNTIF(A$1:A17,"（人件費 計）"),"","（人件費 計）"),人件費!B18)</f>
        <v/>
      </c>
      <c r="B18" t="str">
        <f>IF($A18="","",IF($A18="（人件費 計）",SUM(B$1:B17),人件費!D18))</f>
        <v/>
      </c>
      <c r="C18" t="str">
        <f>IF(OR($A18="",$A18="（人件費 計）"),"",人件費!E18)</f>
        <v/>
      </c>
      <c r="D18" t="str">
        <f>IF(OR($A18="",$A18="（人件費 計）"),"",人件費!G18)</f>
        <v/>
      </c>
      <c r="E18" t="str">
        <f>IF(OR($A18="",$A18="（人件費 計）"),"",人件費!H18)</f>
        <v/>
      </c>
      <c r="F18" t="str">
        <f>IF(OR($A18="",$A18="（人件費 計）"),"",人件費!I18)</f>
        <v/>
      </c>
      <c r="G18" t="str">
        <f>IF(OR($A18="",$A18="（人件費 計）"),"",人件費!J18)</f>
        <v/>
      </c>
      <c r="H18" t="str">
        <f>IF(OR($A18="",$A18="（人件費 計）"),"",人件費!K18)</f>
        <v/>
      </c>
      <c r="I18" t="str">
        <f>IF(OR($A18="",$A18="（人件費 計）"),"",人件費!M18&amp;"食分")</f>
        <v/>
      </c>
      <c r="J18" t="str">
        <f>IF(OR($A18="",$A18="（人件費 計）"),"",人件費!N18)</f>
        <v/>
      </c>
      <c r="K18" t="str">
        <f>IF(OR($A18="",$A18="（人件費 計）"),"",IF(人件費!O18="○","公費負担",""))</f>
        <v/>
      </c>
      <c r="L18" s="25" t="str">
        <f>IF(OR($A18="",$A18="（人件費 計）"),"",IF(人件費!B18&lt;&gt;人件費!C18,TEXT(人件費!C18,"m/d")&amp;"支払",""))</f>
        <v/>
      </c>
      <c r="M18" t="str">
        <f>IF(OR($A18="",$A18="（人件費 計）"),"",人件費!P18)</f>
        <v/>
      </c>
    </row>
    <row r="19" spans="1:13" x14ac:dyDescent="0.45">
      <c r="A19" t="str">
        <f>IF(人件費!B19="",IF(COUNTIF(A$1:A18,"（人件費 計）"),"","（人件費 計）"),人件費!B19)</f>
        <v/>
      </c>
      <c r="B19" t="str">
        <f>IF($A19="","",IF($A19="（人件費 計）",SUM(B$1:B18),人件費!D19))</f>
        <v/>
      </c>
      <c r="C19" t="str">
        <f>IF(OR($A19="",$A19="（人件費 計）"),"",人件費!E19)</f>
        <v/>
      </c>
      <c r="D19" t="str">
        <f>IF(OR($A19="",$A19="（人件費 計）"),"",人件費!G19)</f>
        <v/>
      </c>
      <c r="E19" t="str">
        <f>IF(OR($A19="",$A19="（人件費 計）"),"",人件費!H19)</f>
        <v/>
      </c>
      <c r="F19" t="str">
        <f>IF(OR($A19="",$A19="（人件費 計）"),"",人件費!I19)</f>
        <v/>
      </c>
      <c r="G19" t="str">
        <f>IF(OR($A19="",$A19="（人件費 計）"),"",人件費!J19)</f>
        <v/>
      </c>
      <c r="H19" t="str">
        <f>IF(OR($A19="",$A19="（人件費 計）"),"",人件費!K19)</f>
        <v/>
      </c>
      <c r="I19" t="str">
        <f>IF(OR($A19="",$A19="（人件費 計）"),"",人件費!M19&amp;"食分")</f>
        <v/>
      </c>
      <c r="J19" t="str">
        <f>IF(OR($A19="",$A19="（人件費 計）"),"",人件費!N19)</f>
        <v/>
      </c>
      <c r="K19" t="str">
        <f>IF(OR($A19="",$A19="（人件費 計）"),"",IF(人件費!O19="○","公費負担",""))</f>
        <v/>
      </c>
      <c r="L19" s="25" t="str">
        <f>IF(OR($A19="",$A19="（人件費 計）"),"",IF(人件費!B19&lt;&gt;人件費!C19,TEXT(人件費!C19,"m/d")&amp;"支払",""))</f>
        <v/>
      </c>
      <c r="M19" t="str">
        <f>IF(OR($A19="",$A19="（人件費 計）"),"",人件費!P19)</f>
        <v/>
      </c>
    </row>
    <row r="20" spans="1:13" x14ac:dyDescent="0.45">
      <c r="A20" t="str">
        <f>IF(人件費!B20="",IF(COUNTIF(A$1:A19,"（人件費 計）"),"","（人件費 計）"),人件費!B20)</f>
        <v/>
      </c>
      <c r="B20" t="str">
        <f>IF($A20="","",IF($A20="（人件費 計）",SUM(B$1:B19),人件費!D20))</f>
        <v/>
      </c>
      <c r="C20" t="str">
        <f>IF(OR($A20="",$A20="（人件費 計）"),"",人件費!E20)</f>
        <v/>
      </c>
      <c r="D20" t="str">
        <f>IF(OR($A20="",$A20="（人件費 計）"),"",人件費!G20)</f>
        <v/>
      </c>
      <c r="E20" t="str">
        <f>IF(OR($A20="",$A20="（人件費 計）"),"",人件費!H20)</f>
        <v/>
      </c>
      <c r="F20" t="str">
        <f>IF(OR($A20="",$A20="（人件費 計）"),"",人件費!I20)</f>
        <v/>
      </c>
      <c r="G20" t="str">
        <f>IF(OR($A20="",$A20="（人件費 計）"),"",人件費!J20)</f>
        <v/>
      </c>
      <c r="H20" t="str">
        <f>IF(OR($A20="",$A20="（人件費 計）"),"",人件費!K20)</f>
        <v/>
      </c>
      <c r="I20" t="str">
        <f>IF(OR($A20="",$A20="（人件費 計）"),"",人件費!M20&amp;"食分")</f>
        <v/>
      </c>
      <c r="J20" t="str">
        <f>IF(OR($A20="",$A20="（人件費 計）"),"",人件費!N20)</f>
        <v/>
      </c>
      <c r="K20" t="str">
        <f>IF(OR($A20="",$A20="（人件費 計）"),"",IF(人件費!O20="○","公費負担",""))</f>
        <v/>
      </c>
      <c r="L20" s="25" t="str">
        <f>IF(OR($A20="",$A20="（人件費 計）"),"",IF(人件費!B20&lt;&gt;人件費!C20,TEXT(人件費!C20,"m/d")&amp;"支払",""))</f>
        <v/>
      </c>
      <c r="M20" t="str">
        <f>IF(OR($A20="",$A20="（人件費 計）"),"",人件費!P20)</f>
        <v/>
      </c>
    </row>
    <row r="21" spans="1:13" x14ac:dyDescent="0.45">
      <c r="A21" t="str">
        <f>IF(人件費!B21="",IF(COUNTIF(A$1:A20,"（人件費 計）"),"","（人件費 計）"),人件費!B21)</f>
        <v/>
      </c>
      <c r="B21" t="str">
        <f>IF($A21="","",IF($A21="（人件費 計）",SUM(B$1:B20),人件費!D21))</f>
        <v/>
      </c>
      <c r="C21" t="str">
        <f>IF(OR($A21="",$A21="（人件費 計）"),"",人件費!E21)</f>
        <v/>
      </c>
      <c r="D21" t="str">
        <f>IF(OR($A21="",$A21="（人件費 計）"),"",人件費!G21)</f>
        <v/>
      </c>
      <c r="E21" t="str">
        <f>IF(OR($A21="",$A21="（人件費 計）"),"",人件費!H21)</f>
        <v/>
      </c>
      <c r="F21" t="str">
        <f>IF(OR($A21="",$A21="（人件費 計）"),"",人件費!I21)</f>
        <v/>
      </c>
      <c r="G21" t="str">
        <f>IF(OR($A21="",$A21="（人件費 計）"),"",人件費!J21)</f>
        <v/>
      </c>
      <c r="H21" t="str">
        <f>IF(OR($A21="",$A21="（人件費 計）"),"",人件費!K21)</f>
        <v/>
      </c>
      <c r="I21" t="str">
        <f>IF(OR($A21="",$A21="（人件費 計）"),"",人件費!M21&amp;"食分")</f>
        <v/>
      </c>
      <c r="J21" t="str">
        <f>IF(OR($A21="",$A21="（人件費 計）"),"",人件費!N21)</f>
        <v/>
      </c>
      <c r="K21" t="str">
        <f>IF(OR($A21="",$A21="（人件費 計）"),"",IF(人件費!O21="○","公費負担",""))</f>
        <v/>
      </c>
      <c r="L21" s="25" t="str">
        <f>IF(OR($A21="",$A21="（人件費 計）"),"",IF(人件費!B21&lt;&gt;人件費!C21,TEXT(人件費!C21,"m/d")&amp;"支払",""))</f>
        <v/>
      </c>
      <c r="M21" t="str">
        <f>IF(OR($A21="",$A21="（人件費 計）"),"",人件費!P21)</f>
        <v/>
      </c>
    </row>
    <row r="22" spans="1:13" x14ac:dyDescent="0.45">
      <c r="A22" t="str">
        <f>IF(人件費!B22="",IF(COUNTIF(A$1:A21,"（人件費 計）"),"","（人件費 計）"),人件費!B22)</f>
        <v/>
      </c>
      <c r="B22" t="str">
        <f>IF($A22="","",IF($A22="（人件費 計）",SUM(B$1:B21),人件費!D22))</f>
        <v/>
      </c>
      <c r="C22" t="str">
        <f>IF(OR($A22="",$A22="（人件費 計）"),"",人件費!E22)</f>
        <v/>
      </c>
      <c r="D22" t="str">
        <f>IF(OR($A22="",$A22="（人件費 計）"),"",人件費!G22)</f>
        <v/>
      </c>
      <c r="E22" t="str">
        <f>IF(OR($A22="",$A22="（人件費 計）"),"",人件費!H22)</f>
        <v/>
      </c>
      <c r="F22" t="str">
        <f>IF(OR($A22="",$A22="（人件費 計）"),"",人件費!I22)</f>
        <v/>
      </c>
      <c r="G22" t="str">
        <f>IF(OR($A22="",$A22="（人件費 計）"),"",人件費!J22)</f>
        <v/>
      </c>
      <c r="H22" t="str">
        <f>IF(OR($A22="",$A22="（人件費 計）"),"",人件費!K22)</f>
        <v/>
      </c>
      <c r="I22" t="str">
        <f>IF(OR($A22="",$A22="（人件費 計）"),"",人件費!M22&amp;"食分")</f>
        <v/>
      </c>
      <c r="J22" t="str">
        <f>IF(OR($A22="",$A22="（人件費 計）"),"",人件費!N22)</f>
        <v/>
      </c>
      <c r="K22" t="str">
        <f>IF(OR($A22="",$A22="（人件費 計）"),"",IF(人件費!O22="○","公費負担",""))</f>
        <v/>
      </c>
      <c r="L22" s="25" t="str">
        <f>IF(OR($A22="",$A22="（人件費 計）"),"",IF(人件費!B22&lt;&gt;人件費!C22,TEXT(人件費!C22,"m/d")&amp;"支払",""))</f>
        <v/>
      </c>
      <c r="M22" t="str">
        <f>IF(OR($A22="",$A22="（人件費 計）"),"",人件費!P22)</f>
        <v/>
      </c>
    </row>
    <row r="23" spans="1:13" x14ac:dyDescent="0.45">
      <c r="A23" t="str">
        <f>IF(人件費!B23="",IF(COUNTIF(A$1:A22,"（人件費 計）"),"","（人件費 計）"),人件費!B23)</f>
        <v/>
      </c>
      <c r="B23" t="str">
        <f>IF($A23="","",IF($A23="（人件費 計）",SUM(B$1:B22),人件費!D23))</f>
        <v/>
      </c>
      <c r="C23" t="str">
        <f>IF(OR($A23="",$A23="（人件費 計）"),"",人件費!E23)</f>
        <v/>
      </c>
      <c r="D23" t="str">
        <f>IF(OR($A23="",$A23="（人件費 計）"),"",人件費!G23)</f>
        <v/>
      </c>
      <c r="E23" t="str">
        <f>IF(OR($A23="",$A23="（人件費 計）"),"",人件費!H23)</f>
        <v/>
      </c>
      <c r="F23" t="str">
        <f>IF(OR($A23="",$A23="（人件費 計）"),"",人件費!I23)</f>
        <v/>
      </c>
      <c r="G23" t="str">
        <f>IF(OR($A23="",$A23="（人件費 計）"),"",人件費!J23)</f>
        <v/>
      </c>
      <c r="H23" t="str">
        <f>IF(OR($A23="",$A23="（人件費 計）"),"",人件費!K23)</f>
        <v/>
      </c>
      <c r="I23" t="str">
        <f>IF(OR($A23="",$A23="（人件費 計）"),"",人件費!M23&amp;"食分")</f>
        <v/>
      </c>
      <c r="J23" t="str">
        <f>IF(OR($A23="",$A23="（人件費 計）"),"",人件費!N23)</f>
        <v/>
      </c>
      <c r="K23" t="str">
        <f>IF(OR($A23="",$A23="（人件費 計）"),"",IF(人件費!O23="○","公費負担",""))</f>
        <v/>
      </c>
      <c r="L23" s="25" t="str">
        <f>IF(OR($A23="",$A23="（人件費 計）"),"",IF(人件費!B23&lt;&gt;人件費!C23,TEXT(人件費!C23,"m/d")&amp;"支払",""))</f>
        <v/>
      </c>
      <c r="M23" t="str">
        <f>IF(OR($A23="",$A23="（人件費 計）"),"",人件費!P23)</f>
        <v/>
      </c>
    </row>
    <row r="24" spans="1:13" x14ac:dyDescent="0.45">
      <c r="A24" t="str">
        <f>IF(人件費!B24="",IF(COUNTIF(A$1:A23,"（人件費 計）"),"","（人件費 計）"),人件費!B24)</f>
        <v/>
      </c>
      <c r="B24" t="str">
        <f>IF($A24="","",IF($A24="（人件費 計）",SUM(B$1:B23),人件費!D24))</f>
        <v/>
      </c>
      <c r="C24" t="str">
        <f>IF(OR($A24="",$A24="（人件費 計）"),"",人件費!E24)</f>
        <v/>
      </c>
      <c r="D24" t="str">
        <f>IF(OR($A24="",$A24="（人件費 計）"),"",人件費!G24)</f>
        <v/>
      </c>
      <c r="E24" t="str">
        <f>IF(OR($A24="",$A24="（人件費 計）"),"",人件費!H24)</f>
        <v/>
      </c>
      <c r="F24" t="str">
        <f>IF(OR($A24="",$A24="（人件費 計）"),"",人件費!I24)</f>
        <v/>
      </c>
      <c r="G24" t="str">
        <f>IF(OR($A24="",$A24="（人件費 計）"),"",人件費!J24)</f>
        <v/>
      </c>
      <c r="H24" t="str">
        <f>IF(OR($A24="",$A24="（人件費 計）"),"",人件費!K24)</f>
        <v/>
      </c>
      <c r="I24" t="str">
        <f>IF(OR($A24="",$A24="（人件費 計）"),"",人件費!M24&amp;"食分")</f>
        <v/>
      </c>
      <c r="J24" t="str">
        <f>IF(OR($A24="",$A24="（人件費 計）"),"",人件費!N24)</f>
        <v/>
      </c>
      <c r="K24" t="str">
        <f>IF(OR($A24="",$A24="（人件費 計）"),"",IF(人件費!O24="○","公費負担",""))</f>
        <v/>
      </c>
      <c r="L24" s="25" t="str">
        <f>IF(OR($A24="",$A24="（人件費 計）"),"",IF(人件費!B24&lt;&gt;人件費!C24,TEXT(人件費!C24,"m/d")&amp;"支払",""))</f>
        <v/>
      </c>
      <c r="M24" t="str">
        <f>IF(OR($A24="",$A24="（人件費 計）"),"",人件費!P24)</f>
        <v/>
      </c>
    </row>
    <row r="25" spans="1:13" x14ac:dyDescent="0.45">
      <c r="A25" t="str">
        <f>IF(人件費!B25="",IF(COUNTIF(A$1:A24,"（人件費 計）"),"","（人件費 計）"),人件費!B25)</f>
        <v/>
      </c>
      <c r="B25" t="str">
        <f>IF($A25="","",IF($A25="（人件費 計）",SUM(B$1:B24),人件費!D25))</f>
        <v/>
      </c>
      <c r="C25" t="str">
        <f>IF(OR($A25="",$A25="（人件費 計）"),"",人件費!E25)</f>
        <v/>
      </c>
      <c r="D25" t="str">
        <f>IF(OR($A25="",$A25="（人件費 計）"),"",人件費!G25)</f>
        <v/>
      </c>
      <c r="E25" t="str">
        <f>IF(OR($A25="",$A25="（人件費 計）"),"",人件費!H25)</f>
        <v/>
      </c>
      <c r="F25" t="str">
        <f>IF(OR($A25="",$A25="（人件費 計）"),"",人件費!I25)</f>
        <v/>
      </c>
      <c r="G25" t="str">
        <f>IF(OR($A25="",$A25="（人件費 計）"),"",人件費!J25)</f>
        <v/>
      </c>
      <c r="H25" t="str">
        <f>IF(OR($A25="",$A25="（人件費 計）"),"",人件費!K25)</f>
        <v/>
      </c>
      <c r="I25" t="str">
        <f>IF(OR($A25="",$A25="（人件費 計）"),"",人件費!M25&amp;"食分")</f>
        <v/>
      </c>
      <c r="J25" t="str">
        <f>IF(OR($A25="",$A25="（人件費 計）"),"",人件費!N25)</f>
        <v/>
      </c>
      <c r="K25" t="str">
        <f>IF(OR($A25="",$A25="（人件費 計）"),"",IF(人件費!O25="○","公費負担",""))</f>
        <v/>
      </c>
      <c r="L25" s="25" t="str">
        <f>IF(OR($A25="",$A25="（人件費 計）"),"",IF(人件費!B25&lt;&gt;人件費!C25,TEXT(人件費!C25,"m/d")&amp;"支払",""))</f>
        <v/>
      </c>
      <c r="M25" t="str">
        <f>IF(OR($A25="",$A25="（人件費 計）"),"",人件費!P25)</f>
        <v/>
      </c>
    </row>
    <row r="26" spans="1:13" x14ac:dyDescent="0.45">
      <c r="A26" t="str">
        <f>IF(人件費!B26="",IF(COUNTIF(A$1:A25,"（人件費 計）"),"","（人件費 計）"),人件費!B26)</f>
        <v/>
      </c>
      <c r="B26" t="str">
        <f>IF($A26="","",IF($A26="（人件費 計）",SUM(B$1:B25),人件費!D26))</f>
        <v/>
      </c>
      <c r="C26" t="str">
        <f>IF(OR($A26="",$A26="（人件費 計）"),"",人件費!E26)</f>
        <v/>
      </c>
      <c r="D26" t="str">
        <f>IF(OR($A26="",$A26="（人件費 計）"),"",人件費!G26)</f>
        <v/>
      </c>
      <c r="E26" t="str">
        <f>IF(OR($A26="",$A26="（人件費 計）"),"",人件費!H26)</f>
        <v/>
      </c>
      <c r="F26" t="str">
        <f>IF(OR($A26="",$A26="（人件費 計）"),"",人件費!I26)</f>
        <v/>
      </c>
      <c r="G26" t="str">
        <f>IF(OR($A26="",$A26="（人件費 計）"),"",人件費!J26)</f>
        <v/>
      </c>
      <c r="H26" t="str">
        <f>IF(OR($A26="",$A26="（人件費 計）"),"",人件費!K26)</f>
        <v/>
      </c>
      <c r="I26" t="str">
        <f>IF(OR($A26="",$A26="（人件費 計）"),"",人件費!M26&amp;"食分")</f>
        <v/>
      </c>
      <c r="J26" t="str">
        <f>IF(OR($A26="",$A26="（人件費 計）"),"",人件費!N26)</f>
        <v/>
      </c>
      <c r="K26" t="str">
        <f>IF(OR($A26="",$A26="（人件費 計）"),"",IF(人件費!O26="○","公費負担",""))</f>
        <v/>
      </c>
      <c r="L26" s="25" t="str">
        <f>IF(OR($A26="",$A26="（人件費 計）"),"",IF(人件費!B26&lt;&gt;人件費!C26,TEXT(人件費!C26,"m/d")&amp;"支払",""))</f>
        <v/>
      </c>
      <c r="M26" t="str">
        <f>IF(OR($A26="",$A26="（人件費 計）"),"",人件費!P26)</f>
        <v/>
      </c>
    </row>
    <row r="27" spans="1:13" x14ac:dyDescent="0.45">
      <c r="A27" t="str">
        <f>IF(人件費!B27="",IF(COUNTIF(A$1:A26,"（人件費 計）"),"","（人件費 計）"),人件費!B27)</f>
        <v/>
      </c>
      <c r="B27" t="str">
        <f>IF($A27="","",IF($A27="（人件費 計）",SUM(B$1:B26),人件費!D27))</f>
        <v/>
      </c>
      <c r="C27" t="str">
        <f>IF(OR($A27="",$A27="（人件費 計）"),"",人件費!E27)</f>
        <v/>
      </c>
      <c r="D27" t="str">
        <f>IF(OR($A27="",$A27="（人件費 計）"),"",人件費!G27)</f>
        <v/>
      </c>
      <c r="E27" t="str">
        <f>IF(OR($A27="",$A27="（人件費 計）"),"",人件費!H27)</f>
        <v/>
      </c>
      <c r="F27" t="str">
        <f>IF(OR($A27="",$A27="（人件費 計）"),"",人件費!I27)</f>
        <v/>
      </c>
      <c r="G27" t="str">
        <f>IF(OR($A27="",$A27="（人件費 計）"),"",人件費!J27)</f>
        <v/>
      </c>
      <c r="H27" t="str">
        <f>IF(OR($A27="",$A27="（人件費 計）"),"",人件費!K27)</f>
        <v/>
      </c>
      <c r="I27" t="str">
        <f>IF(OR($A27="",$A27="（人件費 計）"),"",人件費!M27&amp;"食分")</f>
        <v/>
      </c>
      <c r="J27" t="str">
        <f>IF(OR($A27="",$A27="（人件費 計）"),"",人件費!N27)</f>
        <v/>
      </c>
      <c r="K27" t="str">
        <f>IF(OR($A27="",$A27="（人件費 計）"),"",IF(人件費!O27="○","公費負担",""))</f>
        <v/>
      </c>
      <c r="L27" s="25" t="str">
        <f>IF(OR($A27="",$A27="（人件費 計）"),"",IF(人件費!B27&lt;&gt;人件費!C27,TEXT(人件費!C27,"m/d")&amp;"支払",""))</f>
        <v/>
      </c>
      <c r="M27" t="str">
        <f>IF(OR($A27="",$A27="（人件費 計）"),"",人件費!P27)</f>
        <v/>
      </c>
    </row>
    <row r="28" spans="1:13" x14ac:dyDescent="0.45">
      <c r="A28" t="str">
        <f>IF(人件費!B28="",IF(COUNTIF(A$1:A27,"（人件費 計）"),"","（人件費 計）"),人件費!B28)</f>
        <v/>
      </c>
      <c r="B28" t="str">
        <f>IF($A28="","",IF($A28="（人件費 計）",SUM(B$1:B27),人件費!D28))</f>
        <v/>
      </c>
      <c r="C28" t="str">
        <f>IF(OR($A28="",$A28="（人件費 計）"),"",人件費!E28)</f>
        <v/>
      </c>
      <c r="D28" t="str">
        <f>IF(OR($A28="",$A28="（人件費 計）"),"",人件費!G28)</f>
        <v/>
      </c>
      <c r="E28" t="str">
        <f>IF(OR($A28="",$A28="（人件費 計）"),"",人件費!H28)</f>
        <v/>
      </c>
      <c r="F28" t="str">
        <f>IF(OR($A28="",$A28="（人件費 計）"),"",人件費!I28)</f>
        <v/>
      </c>
      <c r="G28" t="str">
        <f>IF(OR($A28="",$A28="（人件費 計）"),"",人件費!J28)</f>
        <v/>
      </c>
      <c r="H28" t="str">
        <f>IF(OR($A28="",$A28="（人件費 計）"),"",人件費!K28)</f>
        <v/>
      </c>
      <c r="I28" t="str">
        <f>IF(OR($A28="",$A28="（人件費 計）"),"",人件費!M28&amp;"食分")</f>
        <v/>
      </c>
      <c r="J28" t="str">
        <f>IF(OR($A28="",$A28="（人件費 計）"),"",人件費!N28)</f>
        <v/>
      </c>
      <c r="K28" t="str">
        <f>IF(OR($A28="",$A28="（人件費 計）"),"",IF(人件費!O28="○","公費負担",""))</f>
        <v/>
      </c>
      <c r="L28" s="25" t="str">
        <f>IF(OR($A28="",$A28="（人件費 計）"),"",IF(人件費!B28&lt;&gt;人件費!C28,TEXT(人件費!C28,"m/d")&amp;"支払",""))</f>
        <v/>
      </c>
      <c r="M28" t="str">
        <f>IF(OR($A28="",$A28="（人件費 計）"),"",人件費!P28)</f>
        <v/>
      </c>
    </row>
    <row r="29" spans="1:13" x14ac:dyDescent="0.45">
      <c r="A29" t="str">
        <f>IF(人件費!B29="",IF(COUNTIF(A$1:A28,"（人件費 計）"),"","（人件費 計）"),人件費!B29)</f>
        <v/>
      </c>
      <c r="B29" t="str">
        <f>IF($A29="","",IF($A29="（人件費 計）",SUM(B$1:B28),人件費!D29))</f>
        <v/>
      </c>
      <c r="C29" t="str">
        <f>IF(OR($A29="",$A29="（人件費 計）"),"",人件費!E29)</f>
        <v/>
      </c>
      <c r="D29" t="str">
        <f>IF(OR($A29="",$A29="（人件費 計）"),"",人件費!G29)</f>
        <v/>
      </c>
      <c r="E29" t="str">
        <f>IF(OR($A29="",$A29="（人件費 計）"),"",人件費!H29)</f>
        <v/>
      </c>
      <c r="F29" t="str">
        <f>IF(OR($A29="",$A29="（人件費 計）"),"",人件費!I29)</f>
        <v/>
      </c>
      <c r="G29" t="str">
        <f>IF(OR($A29="",$A29="（人件費 計）"),"",人件費!J29)</f>
        <v/>
      </c>
      <c r="H29" t="str">
        <f>IF(OR($A29="",$A29="（人件費 計）"),"",人件費!K29)</f>
        <v/>
      </c>
      <c r="I29" t="str">
        <f>IF(OR($A29="",$A29="（人件費 計）"),"",人件費!M29&amp;"食分")</f>
        <v/>
      </c>
      <c r="J29" t="str">
        <f>IF(OR($A29="",$A29="（人件費 計）"),"",人件費!N29)</f>
        <v/>
      </c>
      <c r="K29" t="str">
        <f>IF(OR($A29="",$A29="（人件費 計）"),"",IF(人件費!O29="○","公費負担",""))</f>
        <v/>
      </c>
      <c r="L29" s="25" t="str">
        <f>IF(OR($A29="",$A29="（人件費 計）"),"",IF(人件費!B29&lt;&gt;人件費!C29,TEXT(人件費!C29,"m/d")&amp;"支払",""))</f>
        <v/>
      </c>
      <c r="M29" t="str">
        <f>IF(OR($A29="",$A29="（人件費 計）"),"",人件費!P29)</f>
        <v/>
      </c>
    </row>
    <row r="30" spans="1:13" x14ac:dyDescent="0.45">
      <c r="A30" t="str">
        <f>IF(人件費!B30="",IF(COUNTIF(A$1:A29,"（人件費 計）"),"","（人件費 計）"),人件費!B30)</f>
        <v/>
      </c>
      <c r="B30" t="str">
        <f>IF($A30="","",IF($A30="（人件費 計）",SUM(B$1:B29),人件費!D30))</f>
        <v/>
      </c>
      <c r="C30" t="str">
        <f>IF(OR($A30="",$A30="（人件費 計）"),"",人件費!E30)</f>
        <v/>
      </c>
      <c r="D30" t="str">
        <f>IF(OR($A30="",$A30="（人件費 計）"),"",人件費!G30)</f>
        <v/>
      </c>
      <c r="E30" t="str">
        <f>IF(OR($A30="",$A30="（人件費 計）"),"",人件費!H30)</f>
        <v/>
      </c>
      <c r="F30" t="str">
        <f>IF(OR($A30="",$A30="（人件費 計）"),"",人件費!I30)</f>
        <v/>
      </c>
      <c r="G30" t="str">
        <f>IF(OR($A30="",$A30="（人件費 計）"),"",人件費!J30)</f>
        <v/>
      </c>
      <c r="H30" t="str">
        <f>IF(OR($A30="",$A30="（人件費 計）"),"",人件費!K30)</f>
        <v/>
      </c>
      <c r="I30" t="str">
        <f>IF(OR($A30="",$A30="（人件費 計）"),"",人件費!M30&amp;"食分")</f>
        <v/>
      </c>
      <c r="J30" t="str">
        <f>IF(OR($A30="",$A30="（人件費 計）"),"",人件費!N30)</f>
        <v/>
      </c>
      <c r="K30" t="str">
        <f>IF(OR($A30="",$A30="（人件費 計）"),"",IF(人件費!O30="○","公費負担",""))</f>
        <v/>
      </c>
      <c r="L30" s="25" t="str">
        <f>IF(OR($A30="",$A30="（人件費 計）"),"",IF(人件費!B30&lt;&gt;人件費!C30,TEXT(人件費!C30,"m/d")&amp;"支払",""))</f>
        <v/>
      </c>
      <c r="M30" t="str">
        <f>IF(OR($A30="",$A30="（人件費 計）"),"",人件費!P30)</f>
        <v/>
      </c>
    </row>
    <row r="31" spans="1:13" x14ac:dyDescent="0.45">
      <c r="A31" t="str">
        <f>IF(人件費!B31="",IF(COUNTIF(A$1:A30,"（人件費 計）"),"","（人件費 計）"),人件費!B31)</f>
        <v/>
      </c>
      <c r="B31" t="str">
        <f>IF($A31="","",IF($A31="（人件費 計）",SUM(B$1:B30),人件費!D31))</f>
        <v/>
      </c>
      <c r="C31" t="str">
        <f>IF(OR($A31="",$A31="（人件費 計）"),"",人件費!E31)</f>
        <v/>
      </c>
      <c r="D31" t="str">
        <f>IF(OR($A31="",$A31="（人件費 計）"),"",人件費!G31)</f>
        <v/>
      </c>
      <c r="E31" t="str">
        <f>IF(OR($A31="",$A31="（人件費 計）"),"",人件費!H31)</f>
        <v/>
      </c>
      <c r="F31" t="str">
        <f>IF(OR($A31="",$A31="（人件費 計）"),"",人件費!I31)</f>
        <v/>
      </c>
      <c r="G31" t="str">
        <f>IF(OR($A31="",$A31="（人件費 計）"),"",人件費!J31)</f>
        <v/>
      </c>
      <c r="H31" t="str">
        <f>IF(OR($A31="",$A31="（人件費 計）"),"",人件費!K31)</f>
        <v/>
      </c>
      <c r="I31" t="str">
        <f>IF(OR($A31="",$A31="（人件費 計）"),"",人件費!M31&amp;"食分")</f>
        <v/>
      </c>
      <c r="J31" t="str">
        <f>IF(OR($A31="",$A31="（人件費 計）"),"",人件費!N31)</f>
        <v/>
      </c>
      <c r="K31" t="str">
        <f>IF(OR($A31="",$A31="（人件費 計）"),"",IF(人件費!O31="○","公費負担",""))</f>
        <v/>
      </c>
      <c r="L31" s="25" t="str">
        <f>IF(OR($A31="",$A31="（人件費 計）"),"",IF(人件費!B31&lt;&gt;人件費!C31,TEXT(人件費!C31,"m/d")&amp;"支払",""))</f>
        <v/>
      </c>
      <c r="M31" t="str">
        <f>IF(OR($A31="",$A31="（人件費 計）"),"",人件費!P31)</f>
        <v/>
      </c>
    </row>
    <row r="32" spans="1:13" x14ac:dyDescent="0.45">
      <c r="A32" t="str">
        <f>IF(人件費!B32="",IF(COUNTIF(A$1:A31,"（人件費 計）"),"","（人件費 計）"),人件費!B32)</f>
        <v/>
      </c>
      <c r="B32" t="str">
        <f>IF($A32="","",IF($A32="（人件費 計）",SUM(B$1:B31),人件費!D32))</f>
        <v/>
      </c>
      <c r="C32" t="str">
        <f>IF(OR($A32="",$A32="（人件費 計）"),"",人件費!E32)</f>
        <v/>
      </c>
      <c r="D32" t="str">
        <f>IF(OR($A32="",$A32="（人件費 計）"),"",人件費!G32)</f>
        <v/>
      </c>
      <c r="E32" t="str">
        <f>IF(OR($A32="",$A32="（人件費 計）"),"",人件費!H32)</f>
        <v/>
      </c>
      <c r="F32" t="str">
        <f>IF(OR($A32="",$A32="（人件費 計）"),"",人件費!I32)</f>
        <v/>
      </c>
      <c r="G32" t="str">
        <f>IF(OR($A32="",$A32="（人件費 計）"),"",人件費!J32)</f>
        <v/>
      </c>
      <c r="H32" t="str">
        <f>IF(OR($A32="",$A32="（人件費 計）"),"",人件費!K32)</f>
        <v/>
      </c>
      <c r="I32" t="str">
        <f>IF(OR($A32="",$A32="（人件費 計）"),"",人件費!M32&amp;"食分")</f>
        <v/>
      </c>
      <c r="J32" t="str">
        <f>IF(OR($A32="",$A32="（人件費 計）"),"",人件費!N32)</f>
        <v/>
      </c>
      <c r="K32" t="str">
        <f>IF(OR($A32="",$A32="（人件費 計）"),"",IF(人件費!O32="○","公費負担",""))</f>
        <v/>
      </c>
      <c r="L32" s="25" t="str">
        <f>IF(OR($A32="",$A32="（人件費 計）"),"",IF(人件費!B32&lt;&gt;人件費!C32,TEXT(人件費!C32,"m/d")&amp;"支払",""))</f>
        <v/>
      </c>
      <c r="M32" t="str">
        <f>IF(OR($A32="",$A32="（人件費 計）"),"",人件費!P32)</f>
        <v/>
      </c>
    </row>
    <row r="33" spans="1:13" x14ac:dyDescent="0.45">
      <c r="A33" t="str">
        <f>IF(人件費!B33="",IF(COUNTIF(A$1:A32,"（人件費 計）"),"","（人件費 計）"),人件費!B33)</f>
        <v/>
      </c>
      <c r="B33" t="str">
        <f>IF($A33="","",IF($A33="（人件費 計）",SUM(B$1:B32),人件費!D33))</f>
        <v/>
      </c>
      <c r="C33" t="str">
        <f>IF(OR($A33="",$A33="（人件費 計）"),"",人件費!E33)</f>
        <v/>
      </c>
      <c r="D33" t="str">
        <f>IF(OR($A33="",$A33="（人件費 計）"),"",人件費!G33)</f>
        <v/>
      </c>
      <c r="E33" t="str">
        <f>IF(OR($A33="",$A33="（人件費 計）"),"",人件費!H33)</f>
        <v/>
      </c>
      <c r="F33" t="str">
        <f>IF(OR($A33="",$A33="（人件費 計）"),"",人件費!I33)</f>
        <v/>
      </c>
      <c r="G33" t="str">
        <f>IF(OR($A33="",$A33="（人件費 計）"),"",人件費!J33)</f>
        <v/>
      </c>
      <c r="H33" t="str">
        <f>IF(OR($A33="",$A33="（人件費 計）"),"",人件費!K33)</f>
        <v/>
      </c>
      <c r="I33" t="str">
        <f>IF(OR($A33="",$A33="（人件費 計）"),"",人件費!M33&amp;"食分")</f>
        <v/>
      </c>
      <c r="J33" t="str">
        <f>IF(OR($A33="",$A33="（人件費 計）"),"",人件費!N33)</f>
        <v/>
      </c>
      <c r="K33" t="str">
        <f>IF(OR($A33="",$A33="（人件費 計）"),"",IF(人件費!O33="○","公費負担",""))</f>
        <v/>
      </c>
      <c r="L33" s="25" t="str">
        <f>IF(OR($A33="",$A33="（人件費 計）"),"",IF(人件費!B33&lt;&gt;人件費!C33,TEXT(人件費!C33,"m/d")&amp;"支払",""))</f>
        <v/>
      </c>
      <c r="M33" t="str">
        <f>IF(OR($A33="",$A33="（人件費 計）"),"",人件費!P33)</f>
        <v/>
      </c>
    </row>
    <row r="34" spans="1:13" x14ac:dyDescent="0.45">
      <c r="A34" t="str">
        <f>IF(人件費!B34="",IF(COUNTIF(A$1:A33,"（人件費 計）"),"","（人件費 計）"),人件費!B34)</f>
        <v/>
      </c>
      <c r="B34" t="str">
        <f>IF($A34="","",IF($A34="（人件費 計）",SUM(B$1:B33),人件費!D34))</f>
        <v/>
      </c>
      <c r="C34" t="str">
        <f>IF(OR($A34="",$A34="（人件費 計）"),"",人件費!E34)</f>
        <v/>
      </c>
      <c r="D34" t="str">
        <f>IF(OR($A34="",$A34="（人件費 計）"),"",人件費!G34)</f>
        <v/>
      </c>
      <c r="E34" t="str">
        <f>IF(OR($A34="",$A34="（人件費 計）"),"",人件費!H34)</f>
        <v/>
      </c>
      <c r="F34" t="str">
        <f>IF(OR($A34="",$A34="（人件費 計）"),"",人件費!I34)</f>
        <v/>
      </c>
      <c r="G34" t="str">
        <f>IF(OR($A34="",$A34="（人件費 計）"),"",人件費!J34)</f>
        <v/>
      </c>
      <c r="H34" t="str">
        <f>IF(OR($A34="",$A34="（人件費 計）"),"",人件費!K34)</f>
        <v/>
      </c>
      <c r="I34" t="str">
        <f>IF(OR($A34="",$A34="（人件費 計）"),"",人件費!M34&amp;"食分")</f>
        <v/>
      </c>
      <c r="J34" t="str">
        <f>IF(OR($A34="",$A34="（人件費 計）"),"",人件費!N34)</f>
        <v/>
      </c>
      <c r="K34" t="str">
        <f>IF(OR($A34="",$A34="（人件費 計）"),"",IF(人件費!O34="○","公費負担",""))</f>
        <v/>
      </c>
      <c r="L34" s="25" t="str">
        <f>IF(OR($A34="",$A34="（人件費 計）"),"",IF(人件費!B34&lt;&gt;人件費!C34,TEXT(人件費!C34,"m/d")&amp;"支払",""))</f>
        <v/>
      </c>
      <c r="M34" t="str">
        <f>IF(OR($A34="",$A34="（人件費 計）"),"",人件費!P34)</f>
        <v/>
      </c>
    </row>
    <row r="35" spans="1:13" x14ac:dyDescent="0.45">
      <c r="A35" t="str">
        <f>IF(人件費!B35="",IF(COUNTIF(A$1:A34,"（人件費 計）"),"","（人件費 計）"),人件費!B35)</f>
        <v/>
      </c>
      <c r="B35" t="str">
        <f>IF($A35="","",IF($A35="（人件費 計）",SUM(B$1:B34),人件費!D35))</f>
        <v/>
      </c>
      <c r="C35" t="str">
        <f>IF(OR($A35="",$A35="（人件費 計）"),"",人件費!E35)</f>
        <v/>
      </c>
      <c r="D35" t="str">
        <f>IF(OR($A35="",$A35="（人件費 計）"),"",人件費!G35)</f>
        <v/>
      </c>
      <c r="E35" t="str">
        <f>IF(OR($A35="",$A35="（人件費 計）"),"",人件費!H35)</f>
        <v/>
      </c>
      <c r="F35" t="str">
        <f>IF(OR($A35="",$A35="（人件費 計）"),"",人件費!I35)</f>
        <v/>
      </c>
      <c r="G35" t="str">
        <f>IF(OR($A35="",$A35="（人件費 計）"),"",人件費!J35)</f>
        <v/>
      </c>
      <c r="H35" t="str">
        <f>IF(OR($A35="",$A35="（人件費 計）"),"",人件費!K35)</f>
        <v/>
      </c>
      <c r="I35" t="str">
        <f>IF(OR($A35="",$A35="（人件費 計）"),"",人件費!M35&amp;"食分")</f>
        <v/>
      </c>
      <c r="J35" t="str">
        <f>IF(OR($A35="",$A35="（人件費 計）"),"",人件費!N35)</f>
        <v/>
      </c>
      <c r="K35" t="str">
        <f>IF(OR($A35="",$A35="（人件費 計）"),"",IF(人件費!O35="○","公費負担",""))</f>
        <v/>
      </c>
      <c r="L35" s="25" t="str">
        <f>IF(OR($A35="",$A35="（人件費 計）"),"",IF(人件費!B35&lt;&gt;人件費!C35,TEXT(人件費!C35,"m/d")&amp;"支払",""))</f>
        <v/>
      </c>
      <c r="M35" t="str">
        <f>IF(OR($A35="",$A35="（人件費 計）"),"",人件費!P35)</f>
        <v/>
      </c>
    </row>
    <row r="36" spans="1:13" x14ac:dyDescent="0.45">
      <c r="A36" t="str">
        <f>IF(人件費!B36="",IF(COUNTIF(A$1:A35,"（人件費 計）"),"","（人件費 計）"),人件費!B36)</f>
        <v/>
      </c>
      <c r="B36" t="str">
        <f>IF($A36="","",IF($A36="（人件費 計）",SUM(B$1:B35),人件費!D36))</f>
        <v/>
      </c>
      <c r="C36" t="str">
        <f>IF(OR($A36="",$A36="（人件費 計）"),"",人件費!E36)</f>
        <v/>
      </c>
      <c r="D36" t="str">
        <f>IF(OR($A36="",$A36="（人件費 計）"),"",人件費!G36)</f>
        <v/>
      </c>
      <c r="E36" t="str">
        <f>IF(OR($A36="",$A36="（人件費 計）"),"",人件費!H36)</f>
        <v/>
      </c>
      <c r="F36" t="str">
        <f>IF(OR($A36="",$A36="（人件費 計）"),"",人件費!I36)</f>
        <v/>
      </c>
      <c r="G36" t="str">
        <f>IF(OR($A36="",$A36="（人件費 計）"),"",人件費!J36)</f>
        <v/>
      </c>
      <c r="H36" t="str">
        <f>IF(OR($A36="",$A36="（人件費 計）"),"",人件費!K36)</f>
        <v/>
      </c>
      <c r="I36" t="str">
        <f>IF(OR($A36="",$A36="（人件費 計）"),"",人件費!M36&amp;"食分")</f>
        <v/>
      </c>
      <c r="J36" t="str">
        <f>IF(OR($A36="",$A36="（人件費 計）"),"",人件費!N36)</f>
        <v/>
      </c>
      <c r="K36" t="str">
        <f>IF(OR($A36="",$A36="（人件費 計）"),"",IF(人件費!O36="○","公費負担",""))</f>
        <v/>
      </c>
      <c r="L36" s="25" t="str">
        <f>IF(OR($A36="",$A36="（人件費 計）"),"",IF(人件費!B36&lt;&gt;人件費!C36,TEXT(人件費!C36,"m/d")&amp;"支払",""))</f>
        <v/>
      </c>
      <c r="M36" t="str">
        <f>IF(OR($A36="",$A36="（人件費 計）"),"",人件費!P36)</f>
        <v/>
      </c>
    </row>
    <row r="37" spans="1:13" x14ac:dyDescent="0.45">
      <c r="A37" t="str">
        <f>IF(人件費!B37="",IF(COUNTIF(A$1:A36,"（人件費 計）"),"","（人件費 計）"),人件費!B37)</f>
        <v/>
      </c>
      <c r="B37" t="str">
        <f>IF($A37="","",IF($A37="（人件費 計）",SUM(B$1:B36),人件費!D37))</f>
        <v/>
      </c>
      <c r="C37" t="str">
        <f>IF(OR($A37="",$A37="（人件費 計）"),"",人件費!E37)</f>
        <v/>
      </c>
      <c r="D37" t="str">
        <f>IF(OR($A37="",$A37="（人件費 計）"),"",人件費!G37)</f>
        <v/>
      </c>
      <c r="E37" t="str">
        <f>IF(OR($A37="",$A37="（人件費 計）"),"",人件費!H37)</f>
        <v/>
      </c>
      <c r="F37" t="str">
        <f>IF(OR($A37="",$A37="（人件費 計）"),"",人件費!I37)</f>
        <v/>
      </c>
      <c r="G37" t="str">
        <f>IF(OR($A37="",$A37="（人件費 計）"),"",人件費!J37)</f>
        <v/>
      </c>
      <c r="H37" t="str">
        <f>IF(OR($A37="",$A37="（人件費 計）"),"",人件費!K37)</f>
        <v/>
      </c>
      <c r="I37" t="str">
        <f>IF(OR($A37="",$A37="（人件費 計）"),"",人件費!M37&amp;"食分")</f>
        <v/>
      </c>
      <c r="J37" t="str">
        <f>IF(OR($A37="",$A37="（人件費 計）"),"",人件費!N37)</f>
        <v/>
      </c>
      <c r="K37" t="str">
        <f>IF(OR($A37="",$A37="（人件費 計）"),"",IF(人件費!O37="○","公費負担",""))</f>
        <v/>
      </c>
      <c r="L37" s="25" t="str">
        <f>IF(OR($A37="",$A37="（人件費 計）"),"",IF(人件費!B37&lt;&gt;人件費!C37,TEXT(人件費!C37,"m/d")&amp;"支払",""))</f>
        <v/>
      </c>
      <c r="M37" t="str">
        <f>IF(OR($A37="",$A37="（人件費 計）"),"",人件費!P37)</f>
        <v/>
      </c>
    </row>
    <row r="38" spans="1:13" x14ac:dyDescent="0.45">
      <c r="A38" t="str">
        <f>IF(人件費!B38="",IF(COUNTIF(A$1:A37,"（人件費 計）"),"","（人件費 計）"),人件費!B38)</f>
        <v/>
      </c>
      <c r="B38" t="str">
        <f>IF($A38="","",IF($A38="（人件費 計）",SUM(B$1:B37),人件費!D38))</f>
        <v/>
      </c>
      <c r="C38" t="str">
        <f>IF(OR($A38="",$A38="（人件費 計）"),"",人件費!E38)</f>
        <v/>
      </c>
      <c r="D38" t="str">
        <f>IF(OR($A38="",$A38="（人件費 計）"),"",人件費!G38)</f>
        <v/>
      </c>
      <c r="E38" t="str">
        <f>IF(OR($A38="",$A38="（人件費 計）"),"",人件費!H38)</f>
        <v/>
      </c>
      <c r="F38" t="str">
        <f>IF(OR($A38="",$A38="（人件費 計）"),"",人件費!I38)</f>
        <v/>
      </c>
      <c r="G38" t="str">
        <f>IF(OR($A38="",$A38="（人件費 計）"),"",人件費!J38)</f>
        <v/>
      </c>
      <c r="H38" t="str">
        <f>IF(OR($A38="",$A38="（人件費 計）"),"",人件費!K38)</f>
        <v/>
      </c>
      <c r="I38" t="str">
        <f>IF(OR($A38="",$A38="（人件費 計）"),"",人件費!M38&amp;"食分")</f>
        <v/>
      </c>
      <c r="J38" t="str">
        <f>IF(OR($A38="",$A38="（人件費 計）"),"",人件費!N38)</f>
        <v/>
      </c>
      <c r="K38" t="str">
        <f>IF(OR($A38="",$A38="（人件費 計）"),"",IF(人件費!O38="○","公費負担",""))</f>
        <v/>
      </c>
      <c r="L38" s="25" t="str">
        <f>IF(OR($A38="",$A38="（人件費 計）"),"",IF(人件費!B38&lt;&gt;人件費!C38,TEXT(人件費!C38,"m/d")&amp;"支払",""))</f>
        <v/>
      </c>
      <c r="M38" t="str">
        <f>IF(OR($A38="",$A38="（人件費 計）"),"",人件費!P38)</f>
        <v/>
      </c>
    </row>
    <row r="39" spans="1:13" x14ac:dyDescent="0.45">
      <c r="A39" t="str">
        <f>IF(人件費!B39="",IF(COUNTIF(A$1:A38,"（人件費 計）"),"","（人件費 計）"),人件費!B39)</f>
        <v/>
      </c>
      <c r="B39" t="str">
        <f>IF($A39="","",IF($A39="（人件費 計）",SUM(B$1:B38),人件費!D39))</f>
        <v/>
      </c>
      <c r="C39" t="str">
        <f>IF(OR($A39="",$A39="（人件費 計）"),"",人件費!E39)</f>
        <v/>
      </c>
      <c r="D39" t="str">
        <f>IF(OR($A39="",$A39="（人件費 計）"),"",人件費!G39)</f>
        <v/>
      </c>
      <c r="E39" t="str">
        <f>IF(OR($A39="",$A39="（人件費 計）"),"",人件費!H39)</f>
        <v/>
      </c>
      <c r="F39" t="str">
        <f>IF(OR($A39="",$A39="（人件費 計）"),"",人件費!I39)</f>
        <v/>
      </c>
      <c r="G39" t="str">
        <f>IF(OR($A39="",$A39="（人件費 計）"),"",人件費!J39)</f>
        <v/>
      </c>
      <c r="H39" t="str">
        <f>IF(OR($A39="",$A39="（人件費 計）"),"",人件費!K39)</f>
        <v/>
      </c>
      <c r="I39" t="str">
        <f>IF(OR($A39="",$A39="（人件費 計）"),"",人件費!M39&amp;"食分")</f>
        <v/>
      </c>
      <c r="J39" t="str">
        <f>IF(OR($A39="",$A39="（人件費 計）"),"",人件費!N39)</f>
        <v/>
      </c>
      <c r="K39" t="str">
        <f>IF(OR($A39="",$A39="（人件費 計）"),"",IF(人件費!O39="○","公費負担",""))</f>
        <v/>
      </c>
      <c r="L39" s="25" t="str">
        <f>IF(OR($A39="",$A39="（人件費 計）"),"",IF(人件費!B39&lt;&gt;人件費!C39,TEXT(人件費!C39,"m/d")&amp;"支払",""))</f>
        <v/>
      </c>
      <c r="M39" t="str">
        <f>IF(OR($A39="",$A39="（人件費 計）"),"",人件費!P39)</f>
        <v/>
      </c>
    </row>
    <row r="40" spans="1:13" x14ac:dyDescent="0.45">
      <c r="A40" t="str">
        <f>IF(人件費!B40="",IF(COUNTIF(A$1:A39,"（人件費 計）"),"","（人件費 計）"),人件費!B40)</f>
        <v/>
      </c>
      <c r="B40" t="str">
        <f>IF($A40="","",IF($A40="（人件費 計）",SUM(B$1:B39),人件費!D40))</f>
        <v/>
      </c>
      <c r="C40" t="str">
        <f>IF(OR($A40="",$A40="（人件費 計）"),"",人件費!E40)</f>
        <v/>
      </c>
      <c r="D40" t="str">
        <f>IF(OR($A40="",$A40="（人件費 計）"),"",人件費!G40)</f>
        <v/>
      </c>
      <c r="E40" t="str">
        <f>IF(OR($A40="",$A40="（人件費 計）"),"",人件費!H40)</f>
        <v/>
      </c>
      <c r="F40" t="str">
        <f>IF(OR($A40="",$A40="（人件費 計）"),"",人件費!I40)</f>
        <v/>
      </c>
      <c r="G40" t="str">
        <f>IF(OR($A40="",$A40="（人件費 計）"),"",人件費!J40)</f>
        <v/>
      </c>
      <c r="H40" t="str">
        <f>IF(OR($A40="",$A40="（人件費 計）"),"",人件費!K40)</f>
        <v/>
      </c>
      <c r="I40" t="str">
        <f>IF(OR($A40="",$A40="（人件費 計）"),"",人件費!M40&amp;"食分")</f>
        <v/>
      </c>
      <c r="J40" t="str">
        <f>IF(OR($A40="",$A40="（人件費 計）"),"",人件費!N40)</f>
        <v/>
      </c>
      <c r="K40" t="str">
        <f>IF(OR($A40="",$A40="（人件費 計）"),"",IF(人件費!O40="○","公費負担",""))</f>
        <v/>
      </c>
      <c r="L40" s="25" t="str">
        <f>IF(OR($A40="",$A40="（人件費 計）"),"",IF(人件費!B40&lt;&gt;人件費!C40,TEXT(人件費!C40,"m/d")&amp;"支払",""))</f>
        <v/>
      </c>
      <c r="M40" t="str">
        <f>IF(OR($A40="",$A40="（人件費 計）"),"",人件費!P40)</f>
        <v/>
      </c>
    </row>
    <row r="41" spans="1:13" x14ac:dyDescent="0.45">
      <c r="A41" t="str">
        <f>IF(人件費!B41="",IF(COUNTIF(A$1:A40,"（人件費 計）"),"","（人件費 計）"),人件費!B41)</f>
        <v/>
      </c>
      <c r="B41" t="str">
        <f>IF($A41="","",IF($A41="（人件費 計）",SUM(B$1:B40),人件費!D41))</f>
        <v/>
      </c>
      <c r="C41" t="str">
        <f>IF(OR($A41="",$A41="（人件費 計）"),"",人件費!E41)</f>
        <v/>
      </c>
      <c r="D41" t="str">
        <f>IF(OR($A41="",$A41="（人件費 計）"),"",人件費!G41)</f>
        <v/>
      </c>
      <c r="E41" t="str">
        <f>IF(OR($A41="",$A41="（人件費 計）"),"",人件費!H41)</f>
        <v/>
      </c>
      <c r="F41" t="str">
        <f>IF(OR($A41="",$A41="（人件費 計）"),"",人件費!I41)</f>
        <v/>
      </c>
      <c r="G41" t="str">
        <f>IF(OR($A41="",$A41="（人件費 計）"),"",人件費!J41)</f>
        <v/>
      </c>
      <c r="H41" t="str">
        <f>IF(OR($A41="",$A41="（人件費 計）"),"",人件費!K41)</f>
        <v/>
      </c>
      <c r="I41" t="str">
        <f>IF(OR($A41="",$A41="（人件費 計）"),"",人件費!M41&amp;"食分")</f>
        <v/>
      </c>
      <c r="J41" t="str">
        <f>IF(OR($A41="",$A41="（人件費 計）"),"",人件費!N41)</f>
        <v/>
      </c>
      <c r="K41" t="str">
        <f>IF(OR($A41="",$A41="（人件費 計）"),"",IF(人件費!O41="○","公費負担",""))</f>
        <v/>
      </c>
      <c r="L41" s="25" t="str">
        <f>IF(OR($A41="",$A41="（人件費 計）"),"",IF(人件費!B41&lt;&gt;人件費!C41,TEXT(人件費!C41,"m/d")&amp;"支払",""))</f>
        <v/>
      </c>
      <c r="M41" t="str">
        <f>IF(OR($A41="",$A41="（人件費 計）"),"",人件費!P41)</f>
        <v/>
      </c>
    </row>
    <row r="42" spans="1:13" x14ac:dyDescent="0.45">
      <c r="A42" t="str">
        <f>IF(人件費!B42="",IF(COUNTIF(A$1:A41,"（人件費 計）"),"","（人件費 計）"),人件費!B42)</f>
        <v/>
      </c>
      <c r="B42" t="str">
        <f>IF($A42="","",IF($A42="（人件費 計）",SUM(B$1:B41),人件費!D42))</f>
        <v/>
      </c>
      <c r="C42" t="str">
        <f>IF(OR($A42="",$A42="（人件費 計）"),"",人件費!E42)</f>
        <v/>
      </c>
      <c r="D42" t="str">
        <f>IF(OR($A42="",$A42="（人件費 計）"),"",人件費!G42)</f>
        <v/>
      </c>
      <c r="E42" t="str">
        <f>IF(OR($A42="",$A42="（人件費 計）"),"",人件費!H42)</f>
        <v/>
      </c>
      <c r="F42" t="str">
        <f>IF(OR($A42="",$A42="（人件費 計）"),"",人件費!I42)</f>
        <v/>
      </c>
      <c r="G42" t="str">
        <f>IF(OR($A42="",$A42="（人件費 計）"),"",人件費!J42)</f>
        <v/>
      </c>
      <c r="H42" t="str">
        <f>IF(OR($A42="",$A42="（人件費 計）"),"",人件費!K42)</f>
        <v/>
      </c>
      <c r="I42" t="str">
        <f>IF(OR($A42="",$A42="（人件費 計）"),"",人件費!M42&amp;"食分")</f>
        <v/>
      </c>
      <c r="J42" t="str">
        <f>IF(OR($A42="",$A42="（人件費 計）"),"",人件費!N42)</f>
        <v/>
      </c>
      <c r="K42" t="str">
        <f>IF(OR($A42="",$A42="（人件費 計）"),"",IF(人件費!O42="○","公費負担",""))</f>
        <v/>
      </c>
      <c r="L42" s="25" t="str">
        <f>IF(OR($A42="",$A42="（人件費 計）"),"",IF(人件費!B42&lt;&gt;人件費!C42,TEXT(人件費!C42,"m/d")&amp;"支払",""))</f>
        <v/>
      </c>
      <c r="M42" t="str">
        <f>IF(OR($A42="",$A42="（人件費 計）"),"",人件費!P42)</f>
        <v/>
      </c>
    </row>
    <row r="43" spans="1:13" x14ac:dyDescent="0.45">
      <c r="A43" t="str">
        <f>IF(人件費!B43="",IF(COUNTIF(A$1:A42,"（人件費 計）"),"","（人件費 計）"),人件費!B43)</f>
        <v/>
      </c>
      <c r="B43" t="str">
        <f>IF($A43="","",IF($A43="（人件費 計）",SUM(B$1:B42),人件費!D43))</f>
        <v/>
      </c>
      <c r="C43" t="str">
        <f>IF(OR($A43="",$A43="（人件費 計）"),"",人件費!E43)</f>
        <v/>
      </c>
      <c r="D43" t="str">
        <f>IF(OR($A43="",$A43="（人件費 計）"),"",人件費!G43)</f>
        <v/>
      </c>
      <c r="E43" t="str">
        <f>IF(OR($A43="",$A43="（人件費 計）"),"",人件費!H43)</f>
        <v/>
      </c>
      <c r="F43" t="str">
        <f>IF(OR($A43="",$A43="（人件費 計）"),"",人件費!I43)</f>
        <v/>
      </c>
      <c r="G43" t="str">
        <f>IF(OR($A43="",$A43="（人件費 計）"),"",人件費!J43)</f>
        <v/>
      </c>
      <c r="H43" t="str">
        <f>IF(OR($A43="",$A43="（人件費 計）"),"",人件費!K43)</f>
        <v/>
      </c>
      <c r="I43" t="str">
        <f>IF(OR($A43="",$A43="（人件費 計）"),"",人件費!M43&amp;"食分")</f>
        <v/>
      </c>
      <c r="J43" t="str">
        <f>IF(OR($A43="",$A43="（人件費 計）"),"",人件費!N43)</f>
        <v/>
      </c>
      <c r="K43" t="str">
        <f>IF(OR($A43="",$A43="（人件費 計）"),"",IF(人件費!O43="○","公費負担",""))</f>
        <v/>
      </c>
      <c r="L43" s="25" t="str">
        <f>IF(OR($A43="",$A43="（人件費 計）"),"",IF(人件費!B43&lt;&gt;人件費!C43,TEXT(人件費!C43,"m/d")&amp;"支払",""))</f>
        <v/>
      </c>
      <c r="M43" t="str">
        <f>IF(OR($A43="",$A43="（人件費 計）"),"",人件費!P43)</f>
        <v/>
      </c>
    </row>
    <row r="44" spans="1:13" x14ac:dyDescent="0.45">
      <c r="A44" t="str">
        <f>IF(人件費!B44="",IF(COUNTIF(A$1:A43,"（人件費 計）"),"","（人件費 計）"),人件費!B44)</f>
        <v/>
      </c>
      <c r="B44" t="str">
        <f>IF($A44="","",IF($A44="（人件費 計）",SUM(B$1:B43),人件費!D44))</f>
        <v/>
      </c>
      <c r="C44" t="str">
        <f>IF(OR($A44="",$A44="（人件費 計）"),"",人件費!E44)</f>
        <v/>
      </c>
      <c r="D44" t="str">
        <f>IF(OR($A44="",$A44="（人件費 計）"),"",人件費!G44)</f>
        <v/>
      </c>
      <c r="E44" t="str">
        <f>IF(OR($A44="",$A44="（人件費 計）"),"",人件費!H44)</f>
        <v/>
      </c>
      <c r="F44" t="str">
        <f>IF(OR($A44="",$A44="（人件費 計）"),"",人件費!I44)</f>
        <v/>
      </c>
      <c r="G44" t="str">
        <f>IF(OR($A44="",$A44="（人件費 計）"),"",人件費!J44)</f>
        <v/>
      </c>
      <c r="H44" t="str">
        <f>IF(OR($A44="",$A44="（人件費 計）"),"",人件費!K44)</f>
        <v/>
      </c>
      <c r="I44" t="str">
        <f>IF(OR($A44="",$A44="（人件費 計）"),"",人件費!M44&amp;"食分")</f>
        <v/>
      </c>
      <c r="J44" t="str">
        <f>IF(OR($A44="",$A44="（人件費 計）"),"",人件費!N44)</f>
        <v/>
      </c>
      <c r="K44" t="str">
        <f>IF(OR($A44="",$A44="（人件費 計）"),"",IF(人件費!O44="○","公費負担",""))</f>
        <v/>
      </c>
      <c r="L44" s="25" t="str">
        <f>IF(OR($A44="",$A44="（人件費 計）"),"",IF(人件費!B44&lt;&gt;人件費!C44,TEXT(人件費!C44,"m/d")&amp;"支払",""))</f>
        <v/>
      </c>
      <c r="M44" t="str">
        <f>IF(OR($A44="",$A44="（人件費 計）"),"",人件費!P44)</f>
        <v/>
      </c>
    </row>
    <row r="45" spans="1:13" x14ac:dyDescent="0.45">
      <c r="A45" t="str">
        <f>IF(人件費!B45="",IF(COUNTIF(A$1:A44,"（人件費 計）"),"","（人件費 計）"),人件費!B45)</f>
        <v/>
      </c>
      <c r="B45" t="str">
        <f>IF($A45="","",IF($A45="（人件費 計）",SUM(B$1:B44),人件費!D45))</f>
        <v/>
      </c>
      <c r="C45" t="str">
        <f>IF(OR($A45="",$A45="（人件費 計）"),"",人件費!E45)</f>
        <v/>
      </c>
      <c r="D45" t="str">
        <f>IF(OR($A45="",$A45="（人件費 計）"),"",人件費!G45)</f>
        <v/>
      </c>
      <c r="E45" t="str">
        <f>IF(OR($A45="",$A45="（人件費 計）"),"",人件費!H45)</f>
        <v/>
      </c>
      <c r="F45" t="str">
        <f>IF(OR($A45="",$A45="（人件費 計）"),"",人件費!I45)</f>
        <v/>
      </c>
      <c r="G45" t="str">
        <f>IF(OR($A45="",$A45="（人件費 計）"),"",人件費!J45)</f>
        <v/>
      </c>
      <c r="H45" t="str">
        <f>IF(OR($A45="",$A45="（人件費 計）"),"",人件費!K45)</f>
        <v/>
      </c>
      <c r="I45" t="str">
        <f>IF(OR($A45="",$A45="（人件費 計）"),"",人件費!M45&amp;"食分")</f>
        <v/>
      </c>
      <c r="J45" t="str">
        <f>IF(OR($A45="",$A45="（人件費 計）"),"",人件費!N45)</f>
        <v/>
      </c>
      <c r="K45" t="str">
        <f>IF(OR($A45="",$A45="（人件費 計）"),"",IF(人件費!O45="○","公費負担",""))</f>
        <v/>
      </c>
      <c r="L45" s="25" t="str">
        <f>IF(OR($A45="",$A45="（人件費 計）"),"",IF(人件費!B45&lt;&gt;人件費!C45,TEXT(人件費!C45,"m/d")&amp;"支払",""))</f>
        <v/>
      </c>
      <c r="M45" t="str">
        <f>IF(OR($A45="",$A45="（人件費 計）"),"",人件費!P45)</f>
        <v/>
      </c>
    </row>
    <row r="46" spans="1:13" x14ac:dyDescent="0.45">
      <c r="A46" t="str">
        <f>IF(人件費!B46="",IF(COUNTIF(A$1:A45,"（人件費 計）"),"","（人件費 計）"),人件費!B46)</f>
        <v/>
      </c>
      <c r="B46" t="str">
        <f>IF($A46="","",IF($A46="（人件費 計）",SUM(B$1:B45),人件費!D46))</f>
        <v/>
      </c>
      <c r="C46" t="str">
        <f>IF(OR($A46="",$A46="（人件費 計）"),"",人件費!E46)</f>
        <v/>
      </c>
      <c r="D46" t="str">
        <f>IF(OR($A46="",$A46="（人件費 計）"),"",人件費!G46)</f>
        <v/>
      </c>
      <c r="E46" t="str">
        <f>IF(OR($A46="",$A46="（人件費 計）"),"",人件費!H46)</f>
        <v/>
      </c>
      <c r="F46" t="str">
        <f>IF(OR($A46="",$A46="（人件費 計）"),"",人件費!I46)</f>
        <v/>
      </c>
      <c r="G46" t="str">
        <f>IF(OR($A46="",$A46="（人件費 計）"),"",人件費!J46)</f>
        <v/>
      </c>
      <c r="H46" t="str">
        <f>IF(OR($A46="",$A46="（人件費 計）"),"",人件費!K46)</f>
        <v/>
      </c>
      <c r="I46" t="str">
        <f>IF(OR($A46="",$A46="（人件費 計）"),"",人件費!M46&amp;"食分")</f>
        <v/>
      </c>
      <c r="J46" t="str">
        <f>IF(OR($A46="",$A46="（人件費 計）"),"",人件費!N46)</f>
        <v/>
      </c>
      <c r="K46" t="str">
        <f>IF(OR($A46="",$A46="（人件費 計）"),"",IF(人件費!O46="○","公費負担",""))</f>
        <v/>
      </c>
      <c r="L46" s="25" t="str">
        <f>IF(OR($A46="",$A46="（人件費 計）"),"",IF(人件費!B46&lt;&gt;人件費!C46,TEXT(人件費!C46,"m/d")&amp;"支払",""))</f>
        <v/>
      </c>
      <c r="M46" t="str">
        <f>IF(OR($A46="",$A46="（人件費 計）"),"",人件費!P46)</f>
        <v/>
      </c>
    </row>
    <row r="47" spans="1:13" x14ac:dyDescent="0.45">
      <c r="A47" t="str">
        <f>IF(人件費!B47="",IF(COUNTIF(A$1:A46,"（人件費 計）"),"","（人件費 計）"),人件費!B47)</f>
        <v/>
      </c>
      <c r="B47" t="str">
        <f>IF($A47="","",IF($A47="（人件費 計）",SUM(B$1:B46),人件費!D47))</f>
        <v/>
      </c>
      <c r="C47" t="str">
        <f>IF(OR($A47="",$A47="（人件費 計）"),"",人件費!E47)</f>
        <v/>
      </c>
      <c r="D47" t="str">
        <f>IF(OR($A47="",$A47="（人件費 計）"),"",人件費!G47)</f>
        <v/>
      </c>
      <c r="E47" t="str">
        <f>IF(OR($A47="",$A47="（人件費 計）"),"",人件費!H47)</f>
        <v/>
      </c>
      <c r="F47" t="str">
        <f>IF(OR($A47="",$A47="（人件費 計）"),"",人件費!I47)</f>
        <v/>
      </c>
      <c r="G47" t="str">
        <f>IF(OR($A47="",$A47="（人件費 計）"),"",人件費!J47)</f>
        <v/>
      </c>
      <c r="H47" t="str">
        <f>IF(OR($A47="",$A47="（人件費 計）"),"",人件費!K47)</f>
        <v/>
      </c>
      <c r="I47" t="str">
        <f>IF(OR($A47="",$A47="（人件費 計）"),"",人件費!M47&amp;"食分")</f>
        <v/>
      </c>
      <c r="J47" t="str">
        <f>IF(OR($A47="",$A47="（人件費 計）"),"",人件費!N47)</f>
        <v/>
      </c>
      <c r="K47" t="str">
        <f>IF(OR($A47="",$A47="（人件費 計）"),"",IF(人件費!O47="○","公費負担",""))</f>
        <v/>
      </c>
      <c r="L47" s="25" t="str">
        <f>IF(OR($A47="",$A47="（人件費 計）"),"",IF(人件費!B47&lt;&gt;人件費!C47,TEXT(人件費!C47,"m/d")&amp;"支払",""))</f>
        <v/>
      </c>
      <c r="M47" t="str">
        <f>IF(OR($A47="",$A47="（人件費 計）"),"",人件費!P47)</f>
        <v/>
      </c>
    </row>
    <row r="48" spans="1:13" x14ac:dyDescent="0.45">
      <c r="A48" t="str">
        <f>IF(人件費!B48="",IF(COUNTIF(A$1:A47,"（人件費 計）"),"","（人件費 計）"),人件費!B48)</f>
        <v/>
      </c>
      <c r="B48" t="str">
        <f>IF($A48="","",IF($A48="（人件費 計）",SUM(B$1:B47),人件費!D48))</f>
        <v/>
      </c>
      <c r="C48" t="str">
        <f>IF(OR($A48="",$A48="（人件費 計）"),"",人件費!E48)</f>
        <v/>
      </c>
      <c r="D48" t="str">
        <f>IF(OR($A48="",$A48="（人件費 計）"),"",人件費!G48)</f>
        <v/>
      </c>
      <c r="E48" t="str">
        <f>IF(OR($A48="",$A48="（人件費 計）"),"",人件費!H48)</f>
        <v/>
      </c>
      <c r="F48" t="str">
        <f>IF(OR($A48="",$A48="（人件費 計）"),"",人件費!I48)</f>
        <v/>
      </c>
      <c r="G48" t="str">
        <f>IF(OR($A48="",$A48="（人件費 計）"),"",人件費!J48)</f>
        <v/>
      </c>
      <c r="H48" t="str">
        <f>IF(OR($A48="",$A48="（人件費 計）"),"",人件費!K48)</f>
        <v/>
      </c>
      <c r="I48" t="str">
        <f>IF(OR($A48="",$A48="（人件費 計）"),"",人件費!M48&amp;"食分")</f>
        <v/>
      </c>
      <c r="J48" t="str">
        <f>IF(OR($A48="",$A48="（人件費 計）"),"",人件費!N48)</f>
        <v/>
      </c>
      <c r="K48" t="str">
        <f>IF(OR($A48="",$A48="（人件費 計）"),"",IF(人件費!O48="○","公費負担",""))</f>
        <v/>
      </c>
      <c r="L48" s="25" t="str">
        <f>IF(OR($A48="",$A48="（人件費 計）"),"",IF(人件費!B48&lt;&gt;人件費!C48,TEXT(人件費!C48,"m/d")&amp;"支払",""))</f>
        <v/>
      </c>
      <c r="M48" t="str">
        <f>IF(OR($A48="",$A48="（人件費 計）"),"",人件費!P48)</f>
        <v/>
      </c>
    </row>
    <row r="49" spans="1:13" x14ac:dyDescent="0.45">
      <c r="A49" t="str">
        <f>IF(人件費!B49="",IF(COUNTIF(A$1:A48,"（人件費 計）"),"","（人件費 計）"),人件費!B49)</f>
        <v/>
      </c>
      <c r="B49" t="str">
        <f>IF($A49="","",IF($A49="（人件費 計）",SUM(B$1:B48),人件費!D49))</f>
        <v/>
      </c>
      <c r="C49" t="str">
        <f>IF(OR($A49="",$A49="（人件費 計）"),"",人件費!E49)</f>
        <v/>
      </c>
      <c r="D49" t="str">
        <f>IF(OR($A49="",$A49="（人件費 計）"),"",人件費!G49)</f>
        <v/>
      </c>
      <c r="E49" t="str">
        <f>IF(OR($A49="",$A49="（人件費 計）"),"",人件費!H49)</f>
        <v/>
      </c>
      <c r="F49" t="str">
        <f>IF(OR($A49="",$A49="（人件費 計）"),"",人件費!I49)</f>
        <v/>
      </c>
      <c r="G49" t="str">
        <f>IF(OR($A49="",$A49="（人件費 計）"),"",人件費!J49)</f>
        <v/>
      </c>
      <c r="H49" t="str">
        <f>IF(OR($A49="",$A49="（人件費 計）"),"",人件費!K49)</f>
        <v/>
      </c>
      <c r="I49" t="str">
        <f>IF(OR($A49="",$A49="（人件費 計）"),"",人件費!M49&amp;"食分")</f>
        <v/>
      </c>
      <c r="J49" t="str">
        <f>IF(OR($A49="",$A49="（人件費 計）"),"",人件費!N49)</f>
        <v/>
      </c>
      <c r="K49" t="str">
        <f>IF(OR($A49="",$A49="（人件費 計）"),"",IF(人件費!O49="○","公費負担",""))</f>
        <v/>
      </c>
      <c r="L49" s="25" t="str">
        <f>IF(OR($A49="",$A49="（人件費 計）"),"",IF(人件費!B49&lt;&gt;人件費!C49,TEXT(人件費!C49,"m/d")&amp;"支払",""))</f>
        <v/>
      </c>
      <c r="M49" t="str">
        <f>IF(OR($A49="",$A49="（人件費 計）"),"",人件費!P49)</f>
        <v/>
      </c>
    </row>
    <row r="50" spans="1:13" x14ac:dyDescent="0.45">
      <c r="A50" t="str">
        <f>IF(人件費!B50="",IF(COUNTIF(A$1:A49,"（人件費 計）"),"","（人件費 計）"),人件費!B50)</f>
        <v/>
      </c>
      <c r="B50" t="str">
        <f>IF($A50="","",IF($A50="（人件費 計）",SUM(B$1:B49),人件費!D50))</f>
        <v/>
      </c>
      <c r="C50" t="str">
        <f>IF(OR($A50="",$A50="（人件費 計）"),"",人件費!E50)</f>
        <v/>
      </c>
      <c r="D50" t="str">
        <f>IF(OR($A50="",$A50="（人件費 計）"),"",人件費!G50)</f>
        <v/>
      </c>
      <c r="E50" t="str">
        <f>IF(OR($A50="",$A50="（人件費 計）"),"",人件費!H50)</f>
        <v/>
      </c>
      <c r="F50" t="str">
        <f>IF(OR($A50="",$A50="（人件費 計）"),"",人件費!I50)</f>
        <v/>
      </c>
      <c r="G50" t="str">
        <f>IF(OR($A50="",$A50="（人件費 計）"),"",人件費!J50)</f>
        <v/>
      </c>
      <c r="H50" t="str">
        <f>IF(OR($A50="",$A50="（人件費 計）"),"",人件費!K50)</f>
        <v/>
      </c>
      <c r="I50" t="str">
        <f>IF(OR($A50="",$A50="（人件費 計）"),"",人件費!M50&amp;"食分")</f>
        <v/>
      </c>
      <c r="J50" t="str">
        <f>IF(OR($A50="",$A50="（人件費 計）"),"",人件費!N50)</f>
        <v/>
      </c>
      <c r="K50" t="str">
        <f>IF(OR($A50="",$A50="（人件費 計）"),"",IF(人件費!O50="○","公費負担",""))</f>
        <v/>
      </c>
      <c r="L50" s="25" t="str">
        <f>IF(OR($A50="",$A50="（人件費 計）"),"",IF(人件費!B50&lt;&gt;人件費!C50,TEXT(人件費!C50,"m/d")&amp;"支払",""))</f>
        <v/>
      </c>
      <c r="M50" t="str">
        <f>IF(OR($A50="",$A50="（人件費 計）"),"",人件費!P50)</f>
        <v/>
      </c>
    </row>
    <row r="51" spans="1:13" x14ac:dyDescent="0.45">
      <c r="A51" t="str">
        <f>IF(人件費!B51="",IF(COUNTIF(A$1:A50,"（人件費 計）"),"","（人件費 計）"),人件費!B51)</f>
        <v/>
      </c>
      <c r="B51" t="str">
        <f>IF($A51="","",IF($A51="（人件費 計）",SUM(B$1:B50),人件費!D51))</f>
        <v/>
      </c>
      <c r="C51" t="str">
        <f>IF(OR($A51="",$A51="（人件費 計）"),"",人件費!E51)</f>
        <v/>
      </c>
      <c r="D51" t="str">
        <f>IF(OR($A51="",$A51="（人件費 計）"),"",人件費!G51)</f>
        <v/>
      </c>
      <c r="E51" t="str">
        <f>IF(OR($A51="",$A51="（人件費 計）"),"",人件費!H51)</f>
        <v/>
      </c>
      <c r="F51" t="str">
        <f>IF(OR($A51="",$A51="（人件費 計）"),"",人件費!I51)</f>
        <v/>
      </c>
      <c r="G51" t="str">
        <f>IF(OR($A51="",$A51="（人件費 計）"),"",人件費!J51)</f>
        <v/>
      </c>
      <c r="H51" t="str">
        <f>IF(OR($A51="",$A51="（人件費 計）"),"",人件費!K51)</f>
        <v/>
      </c>
      <c r="I51" t="str">
        <f>IF(OR($A51="",$A51="（人件費 計）"),"",人件費!M51&amp;"食分")</f>
        <v/>
      </c>
      <c r="J51" t="str">
        <f>IF(OR($A51="",$A51="（人件費 計）"),"",人件費!N51)</f>
        <v/>
      </c>
      <c r="K51" t="str">
        <f>IF(OR($A51="",$A51="（人件費 計）"),"",IF(人件費!O51="○","公費負担",""))</f>
        <v/>
      </c>
      <c r="L51" s="25" t="str">
        <f>IF(OR($A51="",$A51="（人件費 計）"),"",IF(人件費!B51&lt;&gt;人件費!C51,TEXT(人件費!C51,"m/d")&amp;"支払",""))</f>
        <v/>
      </c>
      <c r="M51" t="str">
        <f>IF(OR($A51="",$A51="（人件費 計）"),"",人件費!P51)</f>
        <v/>
      </c>
    </row>
    <row r="52" spans="1:13" x14ac:dyDescent="0.45">
      <c r="A52" t="str">
        <f>IF(人件費!B52="",IF(COUNTIF(A$1:A51,"（人件費 計）"),"","（人件費 計）"),人件費!B52)</f>
        <v/>
      </c>
      <c r="B52" t="str">
        <f>IF($A52="","",IF($A52="（人件費 計）",SUM(B$1:B51),人件費!D52))</f>
        <v/>
      </c>
      <c r="C52" t="str">
        <f>IF(OR($A52="",$A52="（人件費 計）"),"",人件費!E52)</f>
        <v/>
      </c>
      <c r="D52" t="str">
        <f>IF(OR($A52="",$A52="（人件費 計）"),"",人件費!G52)</f>
        <v/>
      </c>
      <c r="E52" t="str">
        <f>IF(OR($A52="",$A52="（人件費 計）"),"",人件費!H52)</f>
        <v/>
      </c>
      <c r="F52" t="str">
        <f>IF(OR($A52="",$A52="（人件費 計）"),"",人件費!I52)</f>
        <v/>
      </c>
      <c r="G52" t="str">
        <f>IF(OR($A52="",$A52="（人件費 計）"),"",人件費!J52)</f>
        <v/>
      </c>
      <c r="H52" t="str">
        <f>IF(OR($A52="",$A52="（人件費 計）"),"",人件費!K52)</f>
        <v/>
      </c>
      <c r="I52" t="str">
        <f>IF(OR($A52="",$A52="（人件費 計）"),"",人件費!M52&amp;"食分")</f>
        <v/>
      </c>
      <c r="J52" t="str">
        <f>IF(OR($A52="",$A52="（人件費 計）"),"",人件費!N52)</f>
        <v/>
      </c>
      <c r="K52" t="str">
        <f>IF(OR($A52="",$A52="（人件費 計）"),"",IF(人件費!O52="○","公費負担",""))</f>
        <v/>
      </c>
      <c r="L52" s="25" t="str">
        <f>IF(OR($A52="",$A52="（人件費 計）"),"",IF(人件費!B52&lt;&gt;人件費!C52,TEXT(人件費!C52,"m/d")&amp;"支払",""))</f>
        <v/>
      </c>
      <c r="M52" t="str">
        <f>IF(OR($A52="",$A52="（人件費 計）"),"",人件費!P52)</f>
        <v/>
      </c>
    </row>
    <row r="53" spans="1:13" x14ac:dyDescent="0.45">
      <c r="A53" t="str">
        <f>IF(人件費!B53="",IF(COUNTIF(A$1:A52,"（人件費 計）"),"","（人件費 計）"),人件費!B53)</f>
        <v/>
      </c>
      <c r="B53" t="str">
        <f>IF($A53="","",IF($A53="（人件費 計）",SUM(B$1:B52),人件費!D53))</f>
        <v/>
      </c>
      <c r="C53" t="str">
        <f>IF(OR($A53="",$A53="（人件費 計）"),"",人件費!E53)</f>
        <v/>
      </c>
      <c r="D53" t="str">
        <f>IF(OR($A53="",$A53="（人件費 計）"),"",人件費!G53)</f>
        <v/>
      </c>
      <c r="E53" t="str">
        <f>IF(OR($A53="",$A53="（人件費 計）"),"",人件費!H53)</f>
        <v/>
      </c>
      <c r="F53" t="str">
        <f>IF(OR($A53="",$A53="（人件費 計）"),"",人件費!I53)</f>
        <v/>
      </c>
      <c r="G53" t="str">
        <f>IF(OR($A53="",$A53="（人件費 計）"),"",人件費!J53)</f>
        <v/>
      </c>
      <c r="H53" t="str">
        <f>IF(OR($A53="",$A53="（人件費 計）"),"",人件費!K53)</f>
        <v/>
      </c>
      <c r="I53" t="str">
        <f>IF(OR($A53="",$A53="（人件費 計）"),"",人件費!M53&amp;"食分")</f>
        <v/>
      </c>
      <c r="J53" t="str">
        <f>IF(OR($A53="",$A53="（人件費 計）"),"",人件費!N53)</f>
        <v/>
      </c>
      <c r="K53" t="str">
        <f>IF(OR($A53="",$A53="（人件費 計）"),"",IF(人件費!O53="○","公費負担",""))</f>
        <v/>
      </c>
      <c r="L53" s="25" t="str">
        <f>IF(OR($A53="",$A53="（人件費 計）"),"",IF(人件費!B53&lt;&gt;人件費!C53,TEXT(人件費!C53,"m/d")&amp;"支払",""))</f>
        <v/>
      </c>
      <c r="M53" t="str">
        <f>IF(OR($A53="",$A53="（人件費 計）"),"",人件費!P53)</f>
        <v/>
      </c>
    </row>
    <row r="54" spans="1:13" x14ac:dyDescent="0.45">
      <c r="A54" t="str">
        <f>IF(人件費!B54="",IF(COUNTIF(A$1:A53,"（人件費 計）"),"","（人件費 計）"),人件費!B54)</f>
        <v/>
      </c>
      <c r="B54" t="str">
        <f>IF($A54="","",IF($A54="（人件費 計）",SUM(B$1:B53),人件費!D54))</f>
        <v/>
      </c>
      <c r="C54" t="str">
        <f>IF(OR($A54="",$A54="（人件費 計）"),"",人件費!E54)</f>
        <v/>
      </c>
      <c r="D54" t="str">
        <f>IF(OR($A54="",$A54="（人件費 計）"),"",人件費!G54)</f>
        <v/>
      </c>
      <c r="E54" t="str">
        <f>IF(OR($A54="",$A54="（人件費 計）"),"",人件費!H54)</f>
        <v/>
      </c>
      <c r="F54" t="str">
        <f>IF(OR($A54="",$A54="（人件費 計）"),"",人件費!I54)</f>
        <v/>
      </c>
      <c r="G54" t="str">
        <f>IF(OR($A54="",$A54="（人件費 計）"),"",人件費!J54)</f>
        <v/>
      </c>
      <c r="H54" t="str">
        <f>IF(OR($A54="",$A54="（人件費 計）"),"",人件費!K54)</f>
        <v/>
      </c>
      <c r="I54" t="str">
        <f>IF(OR($A54="",$A54="（人件費 計）"),"",人件費!M54&amp;"食分")</f>
        <v/>
      </c>
      <c r="J54" t="str">
        <f>IF(OR($A54="",$A54="（人件費 計）"),"",人件費!N54)</f>
        <v/>
      </c>
      <c r="K54" t="str">
        <f>IF(OR($A54="",$A54="（人件費 計）"),"",IF(人件費!O54="○","公費負担",""))</f>
        <v/>
      </c>
      <c r="L54" s="25" t="str">
        <f>IF(OR($A54="",$A54="（人件費 計）"),"",IF(人件費!B54&lt;&gt;人件費!C54,TEXT(人件費!C54,"m/d")&amp;"支払",""))</f>
        <v/>
      </c>
      <c r="M54" t="str">
        <f>IF(OR($A54="",$A54="（人件費 計）"),"",人件費!P54)</f>
        <v/>
      </c>
    </row>
    <row r="55" spans="1:13" x14ac:dyDescent="0.45">
      <c r="A55" t="str">
        <f>IF(人件費!B55="",IF(COUNTIF(A$1:A54,"（人件費 計）"),"","（人件費 計）"),人件費!B55)</f>
        <v/>
      </c>
      <c r="B55" t="str">
        <f>IF($A55="","",IF($A55="（人件費 計）",SUM(B$1:B54),人件費!D55))</f>
        <v/>
      </c>
      <c r="C55" t="str">
        <f>IF(OR($A55="",$A55="（人件費 計）"),"",人件費!E55)</f>
        <v/>
      </c>
      <c r="D55" t="str">
        <f>IF(OR($A55="",$A55="（人件費 計）"),"",人件費!G55)</f>
        <v/>
      </c>
      <c r="E55" t="str">
        <f>IF(OR($A55="",$A55="（人件費 計）"),"",人件費!H55)</f>
        <v/>
      </c>
      <c r="F55" t="str">
        <f>IF(OR($A55="",$A55="（人件費 計）"),"",人件費!I55)</f>
        <v/>
      </c>
      <c r="G55" t="str">
        <f>IF(OR($A55="",$A55="（人件費 計）"),"",人件費!J55)</f>
        <v/>
      </c>
      <c r="H55" t="str">
        <f>IF(OR($A55="",$A55="（人件費 計）"),"",人件費!K55)</f>
        <v/>
      </c>
      <c r="I55" t="str">
        <f>IF(OR($A55="",$A55="（人件費 計）"),"",人件費!M55&amp;"食分")</f>
        <v/>
      </c>
      <c r="J55" t="str">
        <f>IF(OR($A55="",$A55="（人件費 計）"),"",人件費!N55)</f>
        <v/>
      </c>
      <c r="K55" t="str">
        <f>IF(OR($A55="",$A55="（人件費 計）"),"",IF(人件費!O55="○","公費負担",""))</f>
        <v/>
      </c>
      <c r="L55" s="25" t="str">
        <f>IF(OR($A55="",$A55="（人件費 計）"),"",IF(人件費!B55&lt;&gt;人件費!C55,TEXT(人件費!C55,"m/d")&amp;"支払",""))</f>
        <v/>
      </c>
      <c r="M55" t="str">
        <f>IF(OR($A55="",$A55="（人件費 計）"),"",人件費!P55)</f>
        <v/>
      </c>
    </row>
    <row r="56" spans="1:13" x14ac:dyDescent="0.45">
      <c r="A56" t="str">
        <f>IF(人件費!B56="",IF(COUNTIF(A$1:A55,"（人件費 計）"),"","（人件費 計）"),人件費!B56)</f>
        <v/>
      </c>
      <c r="B56" t="str">
        <f>IF($A56="","",IF($A56="（人件費 計）",SUM(B$1:B55),人件費!D56))</f>
        <v/>
      </c>
      <c r="C56" t="str">
        <f>IF(OR($A56="",$A56="（人件費 計）"),"",人件費!E56)</f>
        <v/>
      </c>
      <c r="D56" t="str">
        <f>IF(OR($A56="",$A56="（人件費 計）"),"",人件費!G56)</f>
        <v/>
      </c>
      <c r="E56" t="str">
        <f>IF(OR($A56="",$A56="（人件費 計）"),"",人件費!H56)</f>
        <v/>
      </c>
      <c r="F56" t="str">
        <f>IF(OR($A56="",$A56="（人件費 計）"),"",人件費!I56)</f>
        <v/>
      </c>
      <c r="G56" t="str">
        <f>IF(OR($A56="",$A56="（人件費 計）"),"",人件費!J56)</f>
        <v/>
      </c>
      <c r="H56" t="str">
        <f>IF(OR($A56="",$A56="（人件費 計）"),"",人件費!K56)</f>
        <v/>
      </c>
      <c r="I56" t="str">
        <f>IF(OR($A56="",$A56="（人件費 計）"),"",人件費!M56&amp;"食分")</f>
        <v/>
      </c>
      <c r="J56" t="str">
        <f>IF(OR($A56="",$A56="（人件費 計）"),"",人件費!N56)</f>
        <v/>
      </c>
      <c r="K56" t="str">
        <f>IF(OR($A56="",$A56="（人件費 計）"),"",IF(人件費!O56="○","公費負担",""))</f>
        <v/>
      </c>
      <c r="L56" s="25" t="str">
        <f>IF(OR($A56="",$A56="（人件費 計）"),"",IF(人件費!B56&lt;&gt;人件費!C56,TEXT(人件費!C56,"m/d")&amp;"支払",""))</f>
        <v/>
      </c>
      <c r="M56" t="str">
        <f>IF(OR($A56="",$A56="（人件費 計）"),"",人件費!P56)</f>
        <v/>
      </c>
    </row>
    <row r="57" spans="1:13" x14ac:dyDescent="0.45">
      <c r="A57" t="str">
        <f>IF(人件費!B57="",IF(COUNTIF(A$1:A56,"（人件費 計）"),"","（人件費 計）"),人件費!B57)</f>
        <v/>
      </c>
      <c r="B57" t="str">
        <f>IF($A57="","",IF($A57="（人件費 計）",SUM(B$1:B56),人件費!D57))</f>
        <v/>
      </c>
      <c r="C57" t="str">
        <f>IF(OR($A57="",$A57="（人件費 計）"),"",人件費!E57)</f>
        <v/>
      </c>
      <c r="D57" t="str">
        <f>IF(OR($A57="",$A57="（人件費 計）"),"",人件費!G57)</f>
        <v/>
      </c>
      <c r="E57" t="str">
        <f>IF(OR($A57="",$A57="（人件費 計）"),"",人件費!H57)</f>
        <v/>
      </c>
      <c r="F57" t="str">
        <f>IF(OR($A57="",$A57="（人件費 計）"),"",人件費!I57)</f>
        <v/>
      </c>
      <c r="G57" t="str">
        <f>IF(OR($A57="",$A57="（人件費 計）"),"",人件費!J57)</f>
        <v/>
      </c>
      <c r="H57" t="str">
        <f>IF(OR($A57="",$A57="（人件費 計）"),"",人件費!K57)</f>
        <v/>
      </c>
      <c r="I57" t="str">
        <f>IF(OR($A57="",$A57="（人件費 計）"),"",人件費!M57&amp;"食分")</f>
        <v/>
      </c>
      <c r="J57" t="str">
        <f>IF(OR($A57="",$A57="（人件費 計）"),"",人件費!N57)</f>
        <v/>
      </c>
      <c r="K57" t="str">
        <f>IF(OR($A57="",$A57="（人件費 計）"),"",IF(人件費!O57="○","公費負担",""))</f>
        <v/>
      </c>
      <c r="L57" s="25" t="str">
        <f>IF(OR($A57="",$A57="（人件費 計）"),"",IF(人件費!B57&lt;&gt;人件費!C57,TEXT(人件費!C57,"m/d")&amp;"支払",""))</f>
        <v/>
      </c>
      <c r="M57" t="str">
        <f>IF(OR($A57="",$A57="（人件費 計）"),"",人件費!P57)</f>
        <v/>
      </c>
    </row>
    <row r="58" spans="1:13" x14ac:dyDescent="0.45">
      <c r="A58" t="str">
        <f>IF(人件費!B58="",IF(COUNTIF(A$1:A57,"（人件費 計）"),"","（人件費 計）"),人件費!B58)</f>
        <v/>
      </c>
      <c r="B58" t="str">
        <f>IF($A58="","",IF($A58="（人件費 計）",SUM(B$1:B57),人件費!D58))</f>
        <v/>
      </c>
      <c r="C58" t="str">
        <f>IF(OR($A58="",$A58="（人件費 計）"),"",人件費!E58)</f>
        <v/>
      </c>
      <c r="D58" t="str">
        <f>IF(OR($A58="",$A58="（人件費 計）"),"",人件費!G58)</f>
        <v/>
      </c>
      <c r="E58" t="str">
        <f>IF(OR($A58="",$A58="（人件費 計）"),"",人件費!H58)</f>
        <v/>
      </c>
      <c r="F58" t="str">
        <f>IF(OR($A58="",$A58="（人件費 計）"),"",人件費!I58)</f>
        <v/>
      </c>
      <c r="G58" t="str">
        <f>IF(OR($A58="",$A58="（人件費 計）"),"",人件費!J58)</f>
        <v/>
      </c>
      <c r="H58" t="str">
        <f>IF(OR($A58="",$A58="（人件費 計）"),"",人件費!K58)</f>
        <v/>
      </c>
      <c r="I58" t="str">
        <f>IF(OR($A58="",$A58="（人件費 計）"),"",人件費!M58&amp;"食分")</f>
        <v/>
      </c>
      <c r="J58" t="str">
        <f>IF(OR($A58="",$A58="（人件費 計）"),"",人件費!N58)</f>
        <v/>
      </c>
      <c r="K58" t="str">
        <f>IF(OR($A58="",$A58="（人件費 計）"),"",IF(人件費!O58="○","公費負担",""))</f>
        <v/>
      </c>
      <c r="L58" s="25" t="str">
        <f>IF(OR($A58="",$A58="（人件費 計）"),"",IF(人件費!B58&lt;&gt;人件費!C58,TEXT(人件費!C58,"m/d")&amp;"支払",""))</f>
        <v/>
      </c>
      <c r="M58" t="str">
        <f>IF(OR($A58="",$A58="（人件費 計）"),"",人件費!P58)</f>
        <v/>
      </c>
    </row>
    <row r="59" spans="1:13" x14ac:dyDescent="0.45">
      <c r="A59" t="str">
        <f>IF(人件費!B59="",IF(COUNTIF(A$1:A58,"（人件費 計）"),"","（人件費 計）"),人件費!B59)</f>
        <v/>
      </c>
      <c r="B59" t="str">
        <f>IF($A59="","",IF($A59="（人件費 計）",SUM(B$1:B58),人件費!D59))</f>
        <v/>
      </c>
      <c r="C59" t="str">
        <f>IF(OR($A59="",$A59="（人件費 計）"),"",人件費!E59)</f>
        <v/>
      </c>
      <c r="D59" t="str">
        <f>IF(OR($A59="",$A59="（人件費 計）"),"",人件費!G59)</f>
        <v/>
      </c>
      <c r="E59" t="str">
        <f>IF(OR($A59="",$A59="（人件費 計）"),"",人件費!H59)</f>
        <v/>
      </c>
      <c r="F59" t="str">
        <f>IF(OR($A59="",$A59="（人件費 計）"),"",人件費!I59)</f>
        <v/>
      </c>
      <c r="G59" t="str">
        <f>IF(OR($A59="",$A59="（人件費 計）"),"",人件費!J59)</f>
        <v/>
      </c>
      <c r="H59" t="str">
        <f>IF(OR($A59="",$A59="（人件費 計）"),"",人件費!K59)</f>
        <v/>
      </c>
      <c r="I59" t="str">
        <f>IF(OR($A59="",$A59="（人件費 計）"),"",人件費!M59&amp;"食分")</f>
        <v/>
      </c>
      <c r="J59" t="str">
        <f>IF(OR($A59="",$A59="（人件費 計）"),"",人件費!N59)</f>
        <v/>
      </c>
      <c r="K59" t="str">
        <f>IF(OR($A59="",$A59="（人件費 計）"),"",IF(人件費!O59="○","公費負担",""))</f>
        <v/>
      </c>
      <c r="L59" s="25" t="str">
        <f>IF(OR($A59="",$A59="（人件費 計）"),"",IF(人件費!B59&lt;&gt;人件費!C59,TEXT(人件費!C59,"m/d")&amp;"支払",""))</f>
        <v/>
      </c>
      <c r="M59" t="str">
        <f>IF(OR($A59="",$A59="（人件費 計）"),"",人件費!P59)</f>
        <v/>
      </c>
    </row>
    <row r="60" spans="1:13" x14ac:dyDescent="0.45">
      <c r="A60" t="str">
        <f>IF(人件費!B60="",IF(COUNTIF(A$1:A59,"（人件費 計）"),"","（人件費 計）"),人件費!B60)</f>
        <v/>
      </c>
      <c r="B60" t="str">
        <f>IF($A60="","",IF($A60="（人件費 計）",SUM(B$1:B59),人件費!D60))</f>
        <v/>
      </c>
      <c r="C60" t="str">
        <f>IF(OR($A60="",$A60="（人件費 計）"),"",人件費!E60)</f>
        <v/>
      </c>
      <c r="D60" t="str">
        <f>IF(OR($A60="",$A60="（人件費 計）"),"",人件費!G60)</f>
        <v/>
      </c>
      <c r="E60" t="str">
        <f>IF(OR($A60="",$A60="（人件費 計）"),"",人件費!H60)</f>
        <v/>
      </c>
      <c r="F60" t="str">
        <f>IF(OR($A60="",$A60="（人件費 計）"),"",人件費!I60)</f>
        <v/>
      </c>
      <c r="G60" t="str">
        <f>IF(OR($A60="",$A60="（人件費 計）"),"",人件費!J60)</f>
        <v/>
      </c>
      <c r="H60" t="str">
        <f>IF(OR($A60="",$A60="（人件費 計）"),"",人件費!K60)</f>
        <v/>
      </c>
      <c r="I60" t="str">
        <f>IF(OR($A60="",$A60="（人件費 計）"),"",人件費!M60&amp;"食分")</f>
        <v/>
      </c>
      <c r="J60" t="str">
        <f>IF(OR($A60="",$A60="（人件費 計）"),"",人件費!N60)</f>
        <v/>
      </c>
      <c r="K60" t="str">
        <f>IF(OR($A60="",$A60="（人件費 計）"),"",IF(人件費!O60="○","公費負担",""))</f>
        <v/>
      </c>
      <c r="L60" s="25" t="str">
        <f>IF(OR($A60="",$A60="（人件費 計）"),"",IF(人件費!B60&lt;&gt;人件費!C60,TEXT(人件費!C60,"m/d")&amp;"支払",""))</f>
        <v/>
      </c>
      <c r="M60" t="str">
        <f>IF(OR($A60="",$A60="（人件費 計）"),"",人件費!P60)</f>
        <v/>
      </c>
    </row>
    <row r="61" spans="1:13" x14ac:dyDescent="0.45">
      <c r="A61" t="str">
        <f>IF(人件費!B61="",IF(COUNTIF(A$1:A60,"（人件費 計）"),"","（人件費 計）"),人件費!B61)</f>
        <v/>
      </c>
      <c r="B61" t="str">
        <f>IF($A61="","",IF($A61="（人件費 計）",SUM(B$1:B60),人件費!D61))</f>
        <v/>
      </c>
      <c r="C61" t="str">
        <f>IF(OR($A61="",$A61="（人件費 計）"),"",人件費!E61)</f>
        <v/>
      </c>
      <c r="D61" t="str">
        <f>IF(OR($A61="",$A61="（人件費 計）"),"",人件費!G61)</f>
        <v/>
      </c>
      <c r="E61" t="str">
        <f>IF(OR($A61="",$A61="（人件費 計）"),"",人件費!H61)</f>
        <v/>
      </c>
      <c r="F61" t="str">
        <f>IF(OR($A61="",$A61="（人件費 計）"),"",人件費!I61)</f>
        <v/>
      </c>
      <c r="G61" t="str">
        <f>IF(OR($A61="",$A61="（人件費 計）"),"",人件費!J61)</f>
        <v/>
      </c>
      <c r="H61" t="str">
        <f>IF(OR($A61="",$A61="（人件費 計）"),"",人件費!K61)</f>
        <v/>
      </c>
      <c r="I61" t="str">
        <f>IF(OR($A61="",$A61="（人件費 計）"),"",人件費!M61&amp;"食分")</f>
        <v/>
      </c>
      <c r="J61" t="str">
        <f>IF(OR($A61="",$A61="（人件費 計）"),"",人件費!N61)</f>
        <v/>
      </c>
      <c r="K61" t="str">
        <f>IF(OR($A61="",$A61="（人件費 計）"),"",IF(人件費!O61="○","公費負担",""))</f>
        <v/>
      </c>
      <c r="L61" s="25" t="str">
        <f>IF(OR($A61="",$A61="（人件費 計）"),"",IF(人件費!B61&lt;&gt;人件費!C61,TEXT(人件費!C61,"m/d")&amp;"支払",""))</f>
        <v/>
      </c>
      <c r="M61" t="str">
        <f>IF(OR($A61="",$A61="（人件費 計）"),"",人件費!P61)</f>
        <v/>
      </c>
    </row>
    <row r="62" spans="1:13" x14ac:dyDescent="0.45">
      <c r="A62" t="str">
        <f>IF(人件費!B62="",IF(COUNTIF(A$1:A61,"（人件費 計）"),"","（人件費 計）"),人件費!B62)</f>
        <v/>
      </c>
      <c r="B62" t="str">
        <f>IF($A62="","",IF($A62="（人件費 計）",SUM(B$1:B61),人件費!D62))</f>
        <v/>
      </c>
      <c r="C62" t="str">
        <f>IF(OR($A62="",$A62="（人件費 計）"),"",人件費!E62)</f>
        <v/>
      </c>
      <c r="D62" t="str">
        <f>IF(OR($A62="",$A62="（人件費 計）"),"",人件費!G62)</f>
        <v/>
      </c>
      <c r="E62" t="str">
        <f>IF(OR($A62="",$A62="（人件費 計）"),"",人件費!H62)</f>
        <v/>
      </c>
      <c r="F62" t="str">
        <f>IF(OR($A62="",$A62="（人件費 計）"),"",人件費!I62)</f>
        <v/>
      </c>
      <c r="G62" t="str">
        <f>IF(OR($A62="",$A62="（人件費 計）"),"",人件費!J62)</f>
        <v/>
      </c>
      <c r="H62" t="str">
        <f>IF(OR($A62="",$A62="（人件費 計）"),"",人件費!K62)</f>
        <v/>
      </c>
      <c r="I62" t="str">
        <f>IF(OR($A62="",$A62="（人件費 計）"),"",人件費!M62&amp;"食分")</f>
        <v/>
      </c>
      <c r="J62" t="str">
        <f>IF(OR($A62="",$A62="（人件費 計）"),"",人件費!N62)</f>
        <v/>
      </c>
      <c r="K62" t="str">
        <f>IF(OR($A62="",$A62="（人件費 計）"),"",IF(人件費!O62="○","公費負担",""))</f>
        <v/>
      </c>
      <c r="L62" s="25" t="str">
        <f>IF(OR($A62="",$A62="（人件費 計）"),"",IF(人件費!B62&lt;&gt;人件費!C62,TEXT(人件費!C62,"m/d")&amp;"支払",""))</f>
        <v/>
      </c>
      <c r="M62" t="str">
        <f>IF(OR($A62="",$A62="（人件費 計）"),"",人件費!P62)</f>
        <v/>
      </c>
    </row>
    <row r="63" spans="1:13" x14ac:dyDescent="0.45">
      <c r="A63" t="str">
        <f>IF(人件費!B63="",IF(COUNTIF(A$1:A62,"（人件費 計）"),"","（人件費 計）"),人件費!B63)</f>
        <v/>
      </c>
      <c r="B63" t="str">
        <f>IF($A63="","",IF($A63="（人件費 計）",SUM(B$1:B62),人件費!D63))</f>
        <v/>
      </c>
      <c r="C63" t="str">
        <f>IF(OR($A63="",$A63="（人件費 計）"),"",人件費!E63)</f>
        <v/>
      </c>
      <c r="D63" t="str">
        <f>IF(OR($A63="",$A63="（人件費 計）"),"",人件費!G63)</f>
        <v/>
      </c>
      <c r="E63" t="str">
        <f>IF(OR($A63="",$A63="（人件費 計）"),"",人件費!H63)</f>
        <v/>
      </c>
      <c r="F63" t="str">
        <f>IF(OR($A63="",$A63="（人件費 計）"),"",人件費!I63)</f>
        <v/>
      </c>
      <c r="G63" t="str">
        <f>IF(OR($A63="",$A63="（人件費 計）"),"",人件費!J63)</f>
        <v/>
      </c>
      <c r="H63" t="str">
        <f>IF(OR($A63="",$A63="（人件費 計）"),"",人件費!K63)</f>
        <v/>
      </c>
      <c r="I63" t="str">
        <f>IF(OR($A63="",$A63="（人件費 計）"),"",人件費!M63&amp;"食分")</f>
        <v/>
      </c>
      <c r="J63" t="str">
        <f>IF(OR($A63="",$A63="（人件費 計）"),"",人件費!N63)</f>
        <v/>
      </c>
      <c r="K63" t="str">
        <f>IF(OR($A63="",$A63="（人件費 計）"),"",IF(人件費!O63="○","公費負担",""))</f>
        <v/>
      </c>
      <c r="L63" s="25" t="str">
        <f>IF(OR($A63="",$A63="（人件費 計）"),"",IF(人件費!B63&lt;&gt;人件費!C63,TEXT(人件費!C63,"m/d")&amp;"支払",""))</f>
        <v/>
      </c>
      <c r="M63" t="str">
        <f>IF(OR($A63="",$A63="（人件費 計）"),"",人件費!P63)</f>
        <v/>
      </c>
    </row>
    <row r="64" spans="1:13" x14ac:dyDescent="0.45">
      <c r="A64" t="str">
        <f>IF(人件費!B64="",IF(COUNTIF(A$1:A63,"（人件費 計）"),"","（人件費 計）"),人件費!B64)</f>
        <v/>
      </c>
      <c r="B64" t="str">
        <f>IF($A64="","",IF($A64="（人件費 計）",SUM(B$1:B63),人件費!D64))</f>
        <v/>
      </c>
      <c r="C64" t="str">
        <f>IF(OR($A64="",$A64="（人件費 計）"),"",人件費!E64)</f>
        <v/>
      </c>
      <c r="D64" t="str">
        <f>IF(OR($A64="",$A64="（人件費 計）"),"",人件費!G64)</f>
        <v/>
      </c>
      <c r="E64" t="str">
        <f>IF(OR($A64="",$A64="（人件費 計）"),"",人件費!H64)</f>
        <v/>
      </c>
      <c r="F64" t="str">
        <f>IF(OR($A64="",$A64="（人件費 計）"),"",人件費!I64)</f>
        <v/>
      </c>
      <c r="G64" t="str">
        <f>IF(OR($A64="",$A64="（人件費 計）"),"",人件費!J64)</f>
        <v/>
      </c>
      <c r="H64" t="str">
        <f>IF(OR($A64="",$A64="（人件費 計）"),"",人件費!K64)</f>
        <v/>
      </c>
      <c r="I64" t="str">
        <f>IF(OR($A64="",$A64="（人件費 計）"),"",人件費!M64&amp;"食分")</f>
        <v/>
      </c>
      <c r="J64" t="str">
        <f>IF(OR($A64="",$A64="（人件費 計）"),"",人件費!N64)</f>
        <v/>
      </c>
      <c r="K64" t="str">
        <f>IF(OR($A64="",$A64="（人件費 計）"),"",IF(人件費!O64="○","公費負担",""))</f>
        <v/>
      </c>
      <c r="L64" s="25" t="str">
        <f>IF(OR($A64="",$A64="（人件費 計）"),"",IF(人件費!B64&lt;&gt;人件費!C64,TEXT(人件費!C64,"m/d")&amp;"支払",""))</f>
        <v/>
      </c>
      <c r="M64" t="str">
        <f>IF(OR($A64="",$A64="（人件費 計）"),"",人件費!P64)</f>
        <v/>
      </c>
    </row>
    <row r="65" spans="1:13" x14ac:dyDescent="0.45">
      <c r="A65" t="str">
        <f>IF(人件費!B65="",IF(COUNTIF(A$1:A64,"（人件費 計）"),"","（人件費 計）"),人件費!B65)</f>
        <v/>
      </c>
      <c r="B65" t="str">
        <f>IF($A65="","",IF($A65="（人件費 計）",SUM(B$1:B64),人件費!D65))</f>
        <v/>
      </c>
      <c r="C65" t="str">
        <f>IF(OR($A65="",$A65="（人件費 計）"),"",人件費!E65)</f>
        <v/>
      </c>
      <c r="D65" t="str">
        <f>IF(OR($A65="",$A65="（人件費 計）"),"",人件費!G65)</f>
        <v/>
      </c>
      <c r="E65" t="str">
        <f>IF(OR($A65="",$A65="（人件費 計）"),"",人件費!H65)</f>
        <v/>
      </c>
      <c r="F65" t="str">
        <f>IF(OR($A65="",$A65="（人件費 計）"),"",人件費!I65)</f>
        <v/>
      </c>
      <c r="G65" t="str">
        <f>IF(OR($A65="",$A65="（人件費 計）"),"",人件費!J65)</f>
        <v/>
      </c>
      <c r="H65" t="str">
        <f>IF(OR($A65="",$A65="（人件費 計）"),"",人件費!K65)</f>
        <v/>
      </c>
      <c r="I65" t="str">
        <f>IF(OR($A65="",$A65="（人件費 計）"),"",人件費!M65&amp;"食分")</f>
        <v/>
      </c>
      <c r="J65" t="str">
        <f>IF(OR($A65="",$A65="（人件費 計）"),"",人件費!N65)</f>
        <v/>
      </c>
      <c r="K65" t="str">
        <f>IF(OR($A65="",$A65="（人件費 計）"),"",IF(人件費!O65="○","公費負担",""))</f>
        <v/>
      </c>
      <c r="L65" s="25" t="str">
        <f>IF(OR($A65="",$A65="（人件費 計）"),"",IF(人件費!B65&lt;&gt;人件費!C65,TEXT(人件費!C65,"m/d")&amp;"支払",""))</f>
        <v/>
      </c>
      <c r="M65" t="str">
        <f>IF(OR($A65="",$A65="（人件費 計）"),"",人件費!P65)</f>
        <v/>
      </c>
    </row>
    <row r="66" spans="1:13" x14ac:dyDescent="0.45">
      <c r="A66" t="str">
        <f>IF(人件費!B66="",IF(COUNTIF(A$1:A65,"（人件費 計）"),"","（人件費 計）"),人件費!B66)</f>
        <v/>
      </c>
      <c r="B66" t="str">
        <f>IF($A66="","",IF($A66="（人件費 計）",SUM(B$1:B65),人件費!D66))</f>
        <v/>
      </c>
      <c r="C66" t="str">
        <f>IF(OR($A66="",$A66="（人件費 計）"),"",人件費!E66)</f>
        <v/>
      </c>
      <c r="D66" t="str">
        <f>IF(OR($A66="",$A66="（人件費 計）"),"",人件費!G66)</f>
        <v/>
      </c>
      <c r="E66" t="str">
        <f>IF(OR($A66="",$A66="（人件費 計）"),"",人件費!H66)</f>
        <v/>
      </c>
      <c r="F66" t="str">
        <f>IF(OR($A66="",$A66="（人件費 計）"),"",人件費!I66)</f>
        <v/>
      </c>
      <c r="G66" t="str">
        <f>IF(OR($A66="",$A66="（人件費 計）"),"",人件費!J66)</f>
        <v/>
      </c>
      <c r="H66" t="str">
        <f>IF(OR($A66="",$A66="（人件費 計）"),"",人件費!K66)</f>
        <v/>
      </c>
      <c r="I66" t="str">
        <f>IF(OR($A66="",$A66="（人件費 計）"),"",人件費!M66&amp;"食分")</f>
        <v/>
      </c>
      <c r="J66" t="str">
        <f>IF(OR($A66="",$A66="（人件費 計）"),"",人件費!N66)</f>
        <v/>
      </c>
      <c r="K66" t="str">
        <f>IF(OR($A66="",$A66="（人件費 計）"),"",IF(人件費!O66="○","公費負担",""))</f>
        <v/>
      </c>
      <c r="L66" s="25" t="str">
        <f>IF(OR($A66="",$A66="（人件費 計）"),"",IF(人件費!B66&lt;&gt;人件費!C66,TEXT(人件費!C66,"m/d")&amp;"支払",""))</f>
        <v/>
      </c>
      <c r="M66" t="str">
        <f>IF(OR($A66="",$A66="（人件費 計）"),"",人件費!P66)</f>
        <v/>
      </c>
    </row>
    <row r="67" spans="1:13" x14ac:dyDescent="0.45">
      <c r="A67" t="str">
        <f>IF(人件費!B67="",IF(COUNTIF(A$1:A66,"（人件費 計）"),"","（人件費 計）"),人件費!B67)</f>
        <v/>
      </c>
      <c r="B67" t="str">
        <f>IF($A67="","",IF($A67="（人件費 計）",SUM(B$1:B66),人件費!D67))</f>
        <v/>
      </c>
      <c r="C67" t="str">
        <f>IF(OR($A67="",$A67="（人件費 計）"),"",人件費!E67)</f>
        <v/>
      </c>
      <c r="D67" t="str">
        <f>IF(OR($A67="",$A67="（人件費 計）"),"",人件費!G67)</f>
        <v/>
      </c>
      <c r="E67" t="str">
        <f>IF(OR($A67="",$A67="（人件費 計）"),"",人件費!H67)</f>
        <v/>
      </c>
      <c r="F67" t="str">
        <f>IF(OR($A67="",$A67="（人件費 計）"),"",人件費!I67)</f>
        <v/>
      </c>
      <c r="G67" t="str">
        <f>IF(OR($A67="",$A67="（人件費 計）"),"",人件費!J67)</f>
        <v/>
      </c>
      <c r="H67" t="str">
        <f>IF(OR($A67="",$A67="（人件費 計）"),"",人件費!K67)</f>
        <v/>
      </c>
      <c r="I67" t="str">
        <f>IF(OR($A67="",$A67="（人件費 計）"),"",人件費!M67&amp;"食分")</f>
        <v/>
      </c>
      <c r="J67" t="str">
        <f>IF(OR($A67="",$A67="（人件費 計）"),"",人件費!N67)</f>
        <v/>
      </c>
      <c r="K67" t="str">
        <f>IF(OR($A67="",$A67="（人件費 計）"),"",IF(人件費!O67="○","公費負担",""))</f>
        <v/>
      </c>
      <c r="L67" s="25" t="str">
        <f>IF(OR($A67="",$A67="（人件費 計）"),"",IF(人件費!B67&lt;&gt;人件費!C67,TEXT(人件費!C67,"m/d")&amp;"支払",""))</f>
        <v/>
      </c>
      <c r="M67" t="str">
        <f>IF(OR($A67="",$A67="（人件費 計）"),"",人件費!P67)</f>
        <v/>
      </c>
    </row>
    <row r="68" spans="1:13" x14ac:dyDescent="0.45">
      <c r="A68" t="str">
        <f>IF(人件費!B68="",IF(COUNTIF(A$1:A67,"（人件費 計）"),"","（人件費 計）"),人件費!B68)</f>
        <v/>
      </c>
      <c r="B68" t="str">
        <f>IF($A68="","",IF($A68="（人件費 計）",SUM(B$1:B67),人件費!D68))</f>
        <v/>
      </c>
      <c r="C68" t="str">
        <f>IF(OR($A68="",$A68="（人件費 計）"),"",人件費!E68)</f>
        <v/>
      </c>
      <c r="D68" t="str">
        <f>IF(OR($A68="",$A68="（人件費 計）"),"",人件費!G68)</f>
        <v/>
      </c>
      <c r="E68" t="str">
        <f>IF(OR($A68="",$A68="（人件費 計）"),"",人件費!H68)</f>
        <v/>
      </c>
      <c r="F68" t="str">
        <f>IF(OR($A68="",$A68="（人件費 計）"),"",人件費!I68)</f>
        <v/>
      </c>
      <c r="G68" t="str">
        <f>IF(OR($A68="",$A68="（人件費 計）"),"",人件費!J68)</f>
        <v/>
      </c>
      <c r="H68" t="str">
        <f>IF(OR($A68="",$A68="（人件費 計）"),"",人件費!K68)</f>
        <v/>
      </c>
      <c r="I68" t="str">
        <f>IF(OR($A68="",$A68="（人件費 計）"),"",人件費!M68&amp;"食分")</f>
        <v/>
      </c>
      <c r="J68" t="str">
        <f>IF(OR($A68="",$A68="（人件費 計）"),"",人件費!N68)</f>
        <v/>
      </c>
      <c r="K68" t="str">
        <f>IF(OR($A68="",$A68="（人件費 計）"),"",IF(人件費!O68="○","公費負担",""))</f>
        <v/>
      </c>
      <c r="L68" s="25" t="str">
        <f>IF(OR($A68="",$A68="（人件費 計）"),"",IF(人件費!B68&lt;&gt;人件費!C68,TEXT(人件費!C68,"m/d")&amp;"支払",""))</f>
        <v/>
      </c>
      <c r="M68" t="str">
        <f>IF(OR($A68="",$A68="（人件費 計）"),"",人件費!P68)</f>
        <v/>
      </c>
    </row>
    <row r="69" spans="1:13" x14ac:dyDescent="0.45">
      <c r="A69" t="str">
        <f>IF(人件費!B69="",IF(COUNTIF(A$1:A68,"（人件費 計）"),"","（人件費 計）"),人件費!B69)</f>
        <v/>
      </c>
      <c r="B69" t="str">
        <f>IF($A69="","",IF($A69="（人件費 計）",SUM(B$1:B68),人件費!D69))</f>
        <v/>
      </c>
      <c r="C69" t="str">
        <f>IF(OR($A69="",$A69="（人件費 計）"),"",人件費!E69)</f>
        <v/>
      </c>
      <c r="D69" t="str">
        <f>IF(OR($A69="",$A69="（人件費 計）"),"",人件費!G69)</f>
        <v/>
      </c>
      <c r="E69" t="str">
        <f>IF(OR($A69="",$A69="（人件費 計）"),"",人件費!H69)</f>
        <v/>
      </c>
      <c r="F69" t="str">
        <f>IF(OR($A69="",$A69="（人件費 計）"),"",人件費!I69)</f>
        <v/>
      </c>
      <c r="G69" t="str">
        <f>IF(OR($A69="",$A69="（人件費 計）"),"",人件費!J69)</f>
        <v/>
      </c>
      <c r="H69" t="str">
        <f>IF(OR($A69="",$A69="（人件費 計）"),"",人件費!K69)</f>
        <v/>
      </c>
      <c r="I69" t="str">
        <f>IF(OR($A69="",$A69="（人件費 計）"),"",人件費!M69&amp;"食分")</f>
        <v/>
      </c>
      <c r="J69" t="str">
        <f>IF(OR($A69="",$A69="（人件費 計）"),"",人件費!N69)</f>
        <v/>
      </c>
      <c r="K69" t="str">
        <f>IF(OR($A69="",$A69="（人件費 計）"),"",IF(人件費!O69="○","公費負担",""))</f>
        <v/>
      </c>
      <c r="L69" s="25" t="str">
        <f>IF(OR($A69="",$A69="（人件費 計）"),"",IF(人件費!B69&lt;&gt;人件費!C69,TEXT(人件費!C69,"m/d")&amp;"支払",""))</f>
        <v/>
      </c>
      <c r="M69" t="str">
        <f>IF(OR($A69="",$A69="（人件費 計）"),"",人件費!P69)</f>
        <v/>
      </c>
    </row>
    <row r="70" spans="1:13" x14ac:dyDescent="0.45">
      <c r="A70" t="str">
        <f>IF(人件費!B70="",IF(COUNTIF(A$1:A69,"（人件費 計）"),"","（人件費 計）"),人件費!B70)</f>
        <v/>
      </c>
      <c r="B70" t="str">
        <f>IF($A70="","",IF($A70="（人件費 計）",SUM(B$1:B69),人件費!D70))</f>
        <v/>
      </c>
      <c r="C70" t="str">
        <f>IF(OR($A70="",$A70="（人件費 計）"),"",人件費!E70)</f>
        <v/>
      </c>
      <c r="D70" t="str">
        <f>IF(OR($A70="",$A70="（人件費 計）"),"",人件費!G70)</f>
        <v/>
      </c>
      <c r="E70" t="str">
        <f>IF(OR($A70="",$A70="（人件費 計）"),"",人件費!H70)</f>
        <v/>
      </c>
      <c r="F70" t="str">
        <f>IF(OR($A70="",$A70="（人件費 計）"),"",人件費!I70)</f>
        <v/>
      </c>
      <c r="G70" t="str">
        <f>IF(OR($A70="",$A70="（人件費 計）"),"",人件費!J70)</f>
        <v/>
      </c>
      <c r="H70" t="str">
        <f>IF(OR($A70="",$A70="（人件費 計）"),"",人件費!K70)</f>
        <v/>
      </c>
      <c r="I70" t="str">
        <f>IF(OR($A70="",$A70="（人件費 計）"),"",人件費!M70&amp;"食分")</f>
        <v/>
      </c>
      <c r="J70" t="str">
        <f>IF(OR($A70="",$A70="（人件費 計）"),"",人件費!N70)</f>
        <v/>
      </c>
      <c r="K70" t="str">
        <f>IF(OR($A70="",$A70="（人件費 計）"),"",IF(人件費!O70="○","公費負担",""))</f>
        <v/>
      </c>
      <c r="L70" s="25" t="str">
        <f>IF(OR($A70="",$A70="（人件費 計）"),"",IF(人件費!B70&lt;&gt;人件費!C70,TEXT(人件費!C70,"m/d")&amp;"支払",""))</f>
        <v/>
      </c>
      <c r="M70" t="str">
        <f>IF(OR($A70="",$A70="（人件費 計）"),"",人件費!P70)</f>
        <v/>
      </c>
    </row>
    <row r="71" spans="1:13" x14ac:dyDescent="0.45">
      <c r="A71" t="str">
        <f>IF(人件費!B71="",IF(COUNTIF(A$1:A70,"（人件費 計）"),"","（人件費 計）"),人件費!B71)</f>
        <v/>
      </c>
      <c r="B71" t="str">
        <f>IF($A71="","",IF($A71="（人件費 計）",SUM(B$1:B70),人件費!D71))</f>
        <v/>
      </c>
      <c r="C71" t="str">
        <f>IF(OR($A71="",$A71="（人件費 計）"),"",人件費!E71)</f>
        <v/>
      </c>
      <c r="D71" t="str">
        <f>IF(OR($A71="",$A71="（人件費 計）"),"",人件費!G71)</f>
        <v/>
      </c>
      <c r="E71" t="str">
        <f>IF(OR($A71="",$A71="（人件費 計）"),"",人件費!H71)</f>
        <v/>
      </c>
      <c r="F71" t="str">
        <f>IF(OR($A71="",$A71="（人件費 計）"),"",人件費!I71)</f>
        <v/>
      </c>
      <c r="G71" t="str">
        <f>IF(OR($A71="",$A71="（人件費 計）"),"",人件費!J71)</f>
        <v/>
      </c>
      <c r="H71" t="str">
        <f>IF(OR($A71="",$A71="（人件費 計）"),"",人件費!K71)</f>
        <v/>
      </c>
      <c r="I71" t="str">
        <f>IF(OR($A71="",$A71="（人件費 計）"),"",人件費!M71&amp;"食分")</f>
        <v/>
      </c>
      <c r="J71" t="str">
        <f>IF(OR($A71="",$A71="（人件費 計）"),"",人件費!N71)</f>
        <v/>
      </c>
      <c r="K71" t="str">
        <f>IF(OR($A71="",$A71="（人件費 計）"),"",IF(人件費!O71="○","公費負担",""))</f>
        <v/>
      </c>
      <c r="L71" s="25" t="str">
        <f>IF(OR($A71="",$A71="（人件費 計）"),"",IF(人件費!B71&lt;&gt;人件費!C71,TEXT(人件費!C71,"m/d")&amp;"支払",""))</f>
        <v/>
      </c>
      <c r="M71" t="str">
        <f>IF(OR($A71="",$A71="（人件費 計）"),"",人件費!P71)</f>
        <v/>
      </c>
    </row>
    <row r="72" spans="1:13" x14ac:dyDescent="0.45">
      <c r="A72" t="str">
        <f>IF(人件費!B72="",IF(COUNTIF(A$1:A71,"（人件費 計）"),"","（人件費 計）"),人件費!B72)</f>
        <v/>
      </c>
      <c r="B72" t="str">
        <f>IF($A72="","",IF($A72="（人件費 計）",SUM(B$1:B71),人件費!D72))</f>
        <v/>
      </c>
      <c r="C72" t="str">
        <f>IF(OR($A72="",$A72="（人件費 計）"),"",人件費!E72)</f>
        <v/>
      </c>
      <c r="D72" t="str">
        <f>IF(OR($A72="",$A72="（人件費 計）"),"",人件費!G72)</f>
        <v/>
      </c>
      <c r="E72" t="str">
        <f>IF(OR($A72="",$A72="（人件費 計）"),"",人件費!H72)</f>
        <v/>
      </c>
      <c r="F72" t="str">
        <f>IF(OR($A72="",$A72="（人件費 計）"),"",人件費!I72)</f>
        <v/>
      </c>
      <c r="G72" t="str">
        <f>IF(OR($A72="",$A72="（人件費 計）"),"",人件費!J72)</f>
        <v/>
      </c>
      <c r="H72" t="str">
        <f>IF(OR($A72="",$A72="（人件費 計）"),"",人件費!K72)</f>
        <v/>
      </c>
      <c r="I72" t="str">
        <f>IF(OR($A72="",$A72="（人件費 計）"),"",人件費!M72&amp;"食分")</f>
        <v/>
      </c>
      <c r="J72" t="str">
        <f>IF(OR($A72="",$A72="（人件費 計）"),"",人件費!N72)</f>
        <v/>
      </c>
      <c r="K72" t="str">
        <f>IF(OR($A72="",$A72="（人件費 計）"),"",IF(人件費!O72="○","公費負担",""))</f>
        <v/>
      </c>
      <c r="L72" s="25" t="str">
        <f>IF(OR($A72="",$A72="（人件費 計）"),"",IF(人件費!B72&lt;&gt;人件費!C72,TEXT(人件費!C72,"m/d")&amp;"支払",""))</f>
        <v/>
      </c>
      <c r="M72" t="str">
        <f>IF(OR($A72="",$A72="（人件費 計）"),"",人件費!P72)</f>
        <v/>
      </c>
    </row>
    <row r="73" spans="1:13" x14ac:dyDescent="0.45">
      <c r="A73" t="str">
        <f>IF(人件費!B73="",IF(COUNTIF(A$1:A72,"（人件費 計）"),"","（人件費 計）"),人件費!B73)</f>
        <v/>
      </c>
      <c r="B73" t="str">
        <f>IF($A73="","",IF($A73="（人件費 計）",SUM(B$1:B72),人件費!D73))</f>
        <v/>
      </c>
      <c r="C73" t="str">
        <f>IF(OR($A73="",$A73="（人件費 計）"),"",人件費!E73)</f>
        <v/>
      </c>
      <c r="D73" t="str">
        <f>IF(OR($A73="",$A73="（人件費 計）"),"",人件費!G73)</f>
        <v/>
      </c>
      <c r="E73" t="str">
        <f>IF(OR($A73="",$A73="（人件費 計）"),"",人件費!H73)</f>
        <v/>
      </c>
      <c r="F73" t="str">
        <f>IF(OR($A73="",$A73="（人件費 計）"),"",人件費!I73)</f>
        <v/>
      </c>
      <c r="G73" t="str">
        <f>IF(OR($A73="",$A73="（人件費 計）"),"",人件費!J73)</f>
        <v/>
      </c>
      <c r="H73" t="str">
        <f>IF(OR($A73="",$A73="（人件費 計）"),"",人件費!K73)</f>
        <v/>
      </c>
      <c r="I73" t="str">
        <f>IF(OR($A73="",$A73="（人件費 計）"),"",人件費!M73&amp;"食分")</f>
        <v/>
      </c>
      <c r="J73" t="str">
        <f>IF(OR($A73="",$A73="（人件費 計）"),"",人件費!N73)</f>
        <v/>
      </c>
      <c r="K73" t="str">
        <f>IF(OR($A73="",$A73="（人件費 計）"),"",IF(人件費!O73="○","公費負担",""))</f>
        <v/>
      </c>
      <c r="L73" s="25" t="str">
        <f>IF(OR($A73="",$A73="（人件費 計）"),"",IF(人件費!B73&lt;&gt;人件費!C73,TEXT(人件費!C73,"m/d")&amp;"支払",""))</f>
        <v/>
      </c>
      <c r="M73" t="str">
        <f>IF(OR($A73="",$A73="（人件費 計）"),"",人件費!P73)</f>
        <v/>
      </c>
    </row>
    <row r="74" spans="1:13" x14ac:dyDescent="0.45">
      <c r="A74" t="str">
        <f>IF(人件費!B74="",IF(COUNTIF(A$1:A73,"（人件費 計）"),"","（人件費 計）"),人件費!B74)</f>
        <v/>
      </c>
      <c r="B74" t="str">
        <f>IF($A74="","",IF($A74="（人件費 計）",SUM(B$1:B73),人件費!D74))</f>
        <v/>
      </c>
      <c r="C74" t="str">
        <f>IF(OR($A74="",$A74="（人件費 計）"),"",人件費!E74)</f>
        <v/>
      </c>
      <c r="D74" t="str">
        <f>IF(OR($A74="",$A74="（人件費 計）"),"",人件費!G74)</f>
        <v/>
      </c>
      <c r="E74" t="str">
        <f>IF(OR($A74="",$A74="（人件費 計）"),"",人件費!H74)</f>
        <v/>
      </c>
      <c r="F74" t="str">
        <f>IF(OR($A74="",$A74="（人件費 計）"),"",人件費!I74)</f>
        <v/>
      </c>
      <c r="G74" t="str">
        <f>IF(OR($A74="",$A74="（人件費 計）"),"",人件費!J74)</f>
        <v/>
      </c>
      <c r="H74" t="str">
        <f>IF(OR($A74="",$A74="（人件費 計）"),"",人件費!K74)</f>
        <v/>
      </c>
      <c r="I74" t="str">
        <f>IF(OR($A74="",$A74="（人件費 計）"),"",人件費!M74&amp;"食分")</f>
        <v/>
      </c>
      <c r="J74" t="str">
        <f>IF(OR($A74="",$A74="（人件費 計）"),"",人件費!N74)</f>
        <v/>
      </c>
      <c r="K74" t="str">
        <f>IF(OR($A74="",$A74="（人件費 計）"),"",IF(人件費!O74="○","公費負担",""))</f>
        <v/>
      </c>
      <c r="L74" s="25" t="str">
        <f>IF(OR($A74="",$A74="（人件費 計）"),"",IF(人件費!B74&lt;&gt;人件費!C74,TEXT(人件費!C74,"m/d")&amp;"支払",""))</f>
        <v/>
      </c>
      <c r="M74" t="str">
        <f>IF(OR($A74="",$A74="（人件費 計）"),"",人件費!P74)</f>
        <v/>
      </c>
    </row>
    <row r="75" spans="1:13" x14ac:dyDescent="0.45">
      <c r="A75" t="str">
        <f>IF(人件費!B75="",IF(COUNTIF(A$1:A74,"（人件費 計）"),"","（人件費 計）"),人件費!B75)</f>
        <v/>
      </c>
      <c r="B75" t="str">
        <f>IF($A75="","",IF($A75="（人件費 計）",SUM(B$1:B74),人件費!D75))</f>
        <v/>
      </c>
      <c r="C75" t="str">
        <f>IF(OR($A75="",$A75="（人件費 計）"),"",人件費!E75)</f>
        <v/>
      </c>
      <c r="D75" t="str">
        <f>IF(OR($A75="",$A75="（人件費 計）"),"",人件費!G75)</f>
        <v/>
      </c>
      <c r="E75" t="str">
        <f>IF(OR($A75="",$A75="（人件費 計）"),"",人件費!H75)</f>
        <v/>
      </c>
      <c r="F75" t="str">
        <f>IF(OR($A75="",$A75="（人件費 計）"),"",人件費!I75)</f>
        <v/>
      </c>
      <c r="G75" t="str">
        <f>IF(OR($A75="",$A75="（人件費 計）"),"",人件費!J75)</f>
        <v/>
      </c>
      <c r="H75" t="str">
        <f>IF(OR($A75="",$A75="（人件費 計）"),"",人件費!K75)</f>
        <v/>
      </c>
      <c r="I75" t="str">
        <f>IF(OR($A75="",$A75="（人件費 計）"),"",人件費!M75&amp;"食分")</f>
        <v/>
      </c>
      <c r="J75" t="str">
        <f>IF(OR($A75="",$A75="（人件費 計）"),"",人件費!N75)</f>
        <v/>
      </c>
      <c r="K75" t="str">
        <f>IF(OR($A75="",$A75="（人件費 計）"),"",IF(人件費!O75="○","公費負担",""))</f>
        <v/>
      </c>
      <c r="L75" s="25" t="str">
        <f>IF(OR($A75="",$A75="（人件費 計）"),"",IF(人件費!B75&lt;&gt;人件費!C75,TEXT(人件費!C75,"m/d")&amp;"支払",""))</f>
        <v/>
      </c>
      <c r="M75" t="str">
        <f>IF(OR($A75="",$A75="（人件費 計）"),"",人件費!P75)</f>
        <v/>
      </c>
    </row>
    <row r="76" spans="1:13" x14ac:dyDescent="0.45">
      <c r="A76" t="str">
        <f>IF(人件費!B76="",IF(COUNTIF(A$1:A75,"（人件費 計）"),"","（人件費 計）"),人件費!B76)</f>
        <v/>
      </c>
      <c r="B76" t="str">
        <f>IF($A76="","",IF($A76="（人件費 計）",SUM(B$1:B75),人件費!D76))</f>
        <v/>
      </c>
      <c r="C76" t="str">
        <f>IF(OR($A76="",$A76="（人件費 計）"),"",人件費!E76)</f>
        <v/>
      </c>
      <c r="D76" t="str">
        <f>IF(OR($A76="",$A76="（人件費 計）"),"",人件費!G76)</f>
        <v/>
      </c>
      <c r="E76" t="str">
        <f>IF(OR($A76="",$A76="（人件費 計）"),"",人件費!H76)</f>
        <v/>
      </c>
      <c r="F76" t="str">
        <f>IF(OR($A76="",$A76="（人件費 計）"),"",人件費!I76)</f>
        <v/>
      </c>
      <c r="G76" t="str">
        <f>IF(OR($A76="",$A76="（人件費 計）"),"",人件費!J76)</f>
        <v/>
      </c>
      <c r="H76" t="str">
        <f>IF(OR($A76="",$A76="（人件費 計）"),"",人件費!K76)</f>
        <v/>
      </c>
      <c r="I76" t="str">
        <f>IF(OR($A76="",$A76="（人件費 計）"),"",人件費!M76&amp;"食分")</f>
        <v/>
      </c>
      <c r="J76" t="str">
        <f>IF(OR($A76="",$A76="（人件費 計）"),"",人件費!N76)</f>
        <v/>
      </c>
      <c r="K76" t="str">
        <f>IF(OR($A76="",$A76="（人件費 計）"),"",IF(人件費!O76="○","公費負担",""))</f>
        <v/>
      </c>
      <c r="L76" s="25" t="str">
        <f>IF(OR($A76="",$A76="（人件費 計）"),"",IF(人件費!B76&lt;&gt;人件費!C76,TEXT(人件費!C76,"m/d")&amp;"支払",""))</f>
        <v/>
      </c>
      <c r="M76" t="str">
        <f>IF(OR($A76="",$A76="（人件費 計）"),"",人件費!P76)</f>
        <v/>
      </c>
    </row>
    <row r="77" spans="1:13" x14ac:dyDescent="0.45">
      <c r="A77" t="str">
        <f>IF(人件費!B77="",IF(COUNTIF(A$1:A76,"（人件費 計）"),"","（人件費 計）"),人件費!B77)</f>
        <v/>
      </c>
      <c r="B77" t="str">
        <f>IF($A77="","",IF($A77="（人件費 計）",SUM(B$1:B76),人件費!D77))</f>
        <v/>
      </c>
      <c r="C77" t="str">
        <f>IF(OR($A77="",$A77="（人件費 計）"),"",人件費!E77)</f>
        <v/>
      </c>
      <c r="D77" t="str">
        <f>IF(OR($A77="",$A77="（人件費 計）"),"",人件費!G77)</f>
        <v/>
      </c>
      <c r="E77" t="str">
        <f>IF(OR($A77="",$A77="（人件費 計）"),"",人件費!H77)</f>
        <v/>
      </c>
      <c r="F77" t="str">
        <f>IF(OR($A77="",$A77="（人件費 計）"),"",人件費!I77)</f>
        <v/>
      </c>
      <c r="G77" t="str">
        <f>IF(OR($A77="",$A77="（人件費 計）"),"",人件費!J77)</f>
        <v/>
      </c>
      <c r="H77" t="str">
        <f>IF(OR($A77="",$A77="（人件費 計）"),"",人件費!K77)</f>
        <v/>
      </c>
      <c r="I77" t="str">
        <f>IF(OR($A77="",$A77="（人件費 計）"),"",人件費!M77&amp;"食分")</f>
        <v/>
      </c>
      <c r="J77" t="str">
        <f>IF(OR($A77="",$A77="（人件費 計）"),"",人件費!N77)</f>
        <v/>
      </c>
      <c r="K77" t="str">
        <f>IF(OR($A77="",$A77="（人件費 計）"),"",IF(人件費!O77="○","公費負担",""))</f>
        <v/>
      </c>
      <c r="L77" s="25" t="str">
        <f>IF(OR($A77="",$A77="（人件費 計）"),"",IF(人件費!B77&lt;&gt;人件費!C77,TEXT(人件費!C77,"m/d")&amp;"支払",""))</f>
        <v/>
      </c>
      <c r="M77" t="str">
        <f>IF(OR($A77="",$A77="（人件費 計）"),"",人件費!P77)</f>
        <v/>
      </c>
    </row>
    <row r="78" spans="1:13" x14ac:dyDescent="0.45">
      <c r="A78" t="str">
        <f>IF(人件費!B78="",IF(COUNTIF(A$1:A77,"（人件費 計）"),"","（人件費 計）"),人件費!B78)</f>
        <v/>
      </c>
      <c r="B78" t="str">
        <f>IF($A78="","",IF($A78="（人件費 計）",SUM(B$1:B77),人件費!D78))</f>
        <v/>
      </c>
      <c r="C78" t="str">
        <f>IF(OR($A78="",$A78="（人件費 計）"),"",人件費!E78)</f>
        <v/>
      </c>
      <c r="D78" t="str">
        <f>IF(OR($A78="",$A78="（人件費 計）"),"",人件費!G78)</f>
        <v/>
      </c>
      <c r="E78" t="str">
        <f>IF(OR($A78="",$A78="（人件費 計）"),"",人件費!H78)</f>
        <v/>
      </c>
      <c r="F78" t="str">
        <f>IF(OR($A78="",$A78="（人件費 計）"),"",人件費!I78)</f>
        <v/>
      </c>
      <c r="G78" t="str">
        <f>IF(OR($A78="",$A78="（人件費 計）"),"",人件費!J78)</f>
        <v/>
      </c>
      <c r="H78" t="str">
        <f>IF(OR($A78="",$A78="（人件費 計）"),"",人件費!K78)</f>
        <v/>
      </c>
      <c r="I78" t="str">
        <f>IF(OR($A78="",$A78="（人件費 計）"),"",人件費!M78&amp;"食分")</f>
        <v/>
      </c>
      <c r="J78" t="str">
        <f>IF(OR($A78="",$A78="（人件費 計）"),"",人件費!N78)</f>
        <v/>
      </c>
      <c r="K78" t="str">
        <f>IF(OR($A78="",$A78="（人件費 計）"),"",IF(人件費!O78="○","公費負担",""))</f>
        <v/>
      </c>
      <c r="L78" s="25" t="str">
        <f>IF(OR($A78="",$A78="（人件費 計）"),"",IF(人件費!B78&lt;&gt;人件費!C78,TEXT(人件費!C78,"m/d")&amp;"支払",""))</f>
        <v/>
      </c>
      <c r="M78" t="str">
        <f>IF(OR($A78="",$A78="（人件費 計）"),"",人件費!P78)</f>
        <v/>
      </c>
    </row>
    <row r="79" spans="1:13" x14ac:dyDescent="0.45">
      <c r="A79" t="str">
        <f>IF(人件費!B79="",IF(COUNTIF(A$1:A78,"（人件費 計）"),"","（人件費 計）"),人件費!B79)</f>
        <v/>
      </c>
      <c r="B79" t="str">
        <f>IF($A79="","",IF($A79="（人件費 計）",SUM(B$1:B78),人件費!D79))</f>
        <v/>
      </c>
      <c r="C79" t="str">
        <f>IF(OR($A79="",$A79="（人件費 計）"),"",人件費!E79)</f>
        <v/>
      </c>
      <c r="D79" t="str">
        <f>IF(OR($A79="",$A79="（人件費 計）"),"",人件費!G79)</f>
        <v/>
      </c>
      <c r="E79" t="str">
        <f>IF(OR($A79="",$A79="（人件費 計）"),"",人件費!H79)</f>
        <v/>
      </c>
      <c r="F79" t="str">
        <f>IF(OR($A79="",$A79="（人件費 計）"),"",人件費!I79)</f>
        <v/>
      </c>
      <c r="G79" t="str">
        <f>IF(OR($A79="",$A79="（人件費 計）"),"",人件費!J79)</f>
        <v/>
      </c>
      <c r="H79" t="str">
        <f>IF(OR($A79="",$A79="（人件費 計）"),"",人件費!K79)</f>
        <v/>
      </c>
      <c r="I79" t="str">
        <f>IF(OR($A79="",$A79="（人件費 計）"),"",人件費!M79&amp;"食分")</f>
        <v/>
      </c>
      <c r="J79" t="str">
        <f>IF(OR($A79="",$A79="（人件費 計）"),"",人件費!N79)</f>
        <v/>
      </c>
      <c r="K79" t="str">
        <f>IF(OR($A79="",$A79="（人件費 計）"),"",IF(人件費!O79="○","公費負担",""))</f>
        <v/>
      </c>
      <c r="L79" s="25" t="str">
        <f>IF(OR($A79="",$A79="（人件費 計）"),"",IF(人件費!B79&lt;&gt;人件費!C79,TEXT(人件費!C79,"m/d")&amp;"支払",""))</f>
        <v/>
      </c>
      <c r="M79" t="str">
        <f>IF(OR($A79="",$A79="（人件費 計）"),"",人件費!P79)</f>
        <v/>
      </c>
    </row>
    <row r="80" spans="1:13" x14ac:dyDescent="0.45">
      <c r="A80" t="str">
        <f>IF(人件費!B80="",IF(COUNTIF(A$1:A79,"（人件費 計）"),"","（人件費 計）"),人件費!B80)</f>
        <v/>
      </c>
      <c r="B80" t="str">
        <f>IF($A80="","",IF($A80="（人件費 計）",SUM(B$1:B79),人件費!D80))</f>
        <v/>
      </c>
      <c r="C80" t="str">
        <f>IF(OR($A80="",$A80="（人件費 計）"),"",人件費!E80)</f>
        <v/>
      </c>
      <c r="D80" t="str">
        <f>IF(OR($A80="",$A80="（人件費 計）"),"",人件費!G80)</f>
        <v/>
      </c>
      <c r="E80" t="str">
        <f>IF(OR($A80="",$A80="（人件費 計）"),"",人件費!H80)</f>
        <v/>
      </c>
      <c r="F80" t="str">
        <f>IF(OR($A80="",$A80="（人件費 計）"),"",人件費!I80)</f>
        <v/>
      </c>
      <c r="G80" t="str">
        <f>IF(OR($A80="",$A80="（人件費 計）"),"",人件費!J80)</f>
        <v/>
      </c>
      <c r="H80" t="str">
        <f>IF(OR($A80="",$A80="（人件費 計）"),"",人件費!K80)</f>
        <v/>
      </c>
      <c r="I80" t="str">
        <f>IF(OR($A80="",$A80="（人件費 計）"),"",人件費!M80&amp;"食分")</f>
        <v/>
      </c>
      <c r="J80" t="str">
        <f>IF(OR($A80="",$A80="（人件費 計）"),"",人件費!N80)</f>
        <v/>
      </c>
      <c r="K80" t="str">
        <f>IF(OR($A80="",$A80="（人件費 計）"),"",IF(人件費!O80="○","公費負担",""))</f>
        <v/>
      </c>
      <c r="L80" s="25" t="str">
        <f>IF(OR($A80="",$A80="（人件費 計）"),"",IF(人件費!B80&lt;&gt;人件費!C80,TEXT(人件費!C80,"m/d")&amp;"支払",""))</f>
        <v/>
      </c>
      <c r="M80" t="str">
        <f>IF(OR($A80="",$A80="（人件費 計）"),"",人件費!P80)</f>
        <v/>
      </c>
    </row>
    <row r="81" spans="1:13" x14ac:dyDescent="0.45">
      <c r="A81" t="str">
        <f>IF(人件費!B81="",IF(COUNTIF(A$1:A80,"（人件費 計）"),"","（人件費 計）"),人件費!B81)</f>
        <v/>
      </c>
      <c r="B81" t="str">
        <f>IF($A81="","",IF($A81="（人件費 計）",SUM(B$1:B80),人件費!D81))</f>
        <v/>
      </c>
      <c r="C81" t="str">
        <f>IF(OR($A81="",$A81="（人件費 計）"),"",人件費!E81)</f>
        <v/>
      </c>
      <c r="D81" t="str">
        <f>IF(OR($A81="",$A81="（人件費 計）"),"",人件費!G81)</f>
        <v/>
      </c>
      <c r="E81" t="str">
        <f>IF(OR($A81="",$A81="（人件費 計）"),"",人件費!H81)</f>
        <v/>
      </c>
      <c r="F81" t="str">
        <f>IF(OR($A81="",$A81="（人件費 計）"),"",人件費!I81)</f>
        <v/>
      </c>
      <c r="G81" t="str">
        <f>IF(OR($A81="",$A81="（人件費 計）"),"",人件費!J81)</f>
        <v/>
      </c>
      <c r="H81" t="str">
        <f>IF(OR($A81="",$A81="（人件費 計）"),"",人件費!K81)</f>
        <v/>
      </c>
      <c r="I81" t="str">
        <f>IF(OR($A81="",$A81="（人件費 計）"),"",人件費!M81&amp;"食分")</f>
        <v/>
      </c>
      <c r="J81" t="str">
        <f>IF(OR($A81="",$A81="（人件費 計）"),"",人件費!N81)</f>
        <v/>
      </c>
      <c r="K81" t="str">
        <f>IF(OR($A81="",$A81="（人件費 計）"),"",IF(人件費!O81="○","公費負担",""))</f>
        <v/>
      </c>
      <c r="L81" s="25" t="str">
        <f>IF(OR($A81="",$A81="（人件費 計）"),"",IF(人件費!B81&lt;&gt;人件費!C81,TEXT(人件費!C81,"m/d")&amp;"支払",""))</f>
        <v/>
      </c>
      <c r="M81" t="str">
        <f>IF(OR($A81="",$A81="（人件費 計）"),"",人件費!P81)</f>
        <v/>
      </c>
    </row>
    <row r="82" spans="1:13" x14ac:dyDescent="0.45">
      <c r="A82" t="str">
        <f>IF(人件費!B82="",IF(COUNTIF(A$1:A81,"（人件費 計）"),"","（人件費 計）"),人件費!B82)</f>
        <v/>
      </c>
      <c r="B82" t="str">
        <f>IF($A82="","",IF($A82="（人件費 計）",SUM(B$1:B81),人件費!D82))</f>
        <v/>
      </c>
      <c r="C82" t="str">
        <f>IF(OR($A82="",$A82="（人件費 計）"),"",人件費!E82)</f>
        <v/>
      </c>
      <c r="D82" t="str">
        <f>IF(OR($A82="",$A82="（人件費 計）"),"",人件費!G82)</f>
        <v/>
      </c>
      <c r="E82" t="str">
        <f>IF(OR($A82="",$A82="（人件費 計）"),"",人件費!H82)</f>
        <v/>
      </c>
      <c r="F82" t="str">
        <f>IF(OR($A82="",$A82="（人件費 計）"),"",人件費!I82)</f>
        <v/>
      </c>
      <c r="G82" t="str">
        <f>IF(OR($A82="",$A82="（人件費 計）"),"",人件費!J82)</f>
        <v/>
      </c>
      <c r="H82" t="str">
        <f>IF(OR($A82="",$A82="（人件費 計）"),"",人件費!K82)</f>
        <v/>
      </c>
      <c r="I82" t="str">
        <f>IF(OR($A82="",$A82="（人件費 計）"),"",人件費!M82&amp;"食分")</f>
        <v/>
      </c>
      <c r="J82" t="str">
        <f>IF(OR($A82="",$A82="（人件費 計）"),"",人件費!N82)</f>
        <v/>
      </c>
      <c r="K82" t="str">
        <f>IF(OR($A82="",$A82="（人件費 計）"),"",IF(人件費!O82="○","公費負担",""))</f>
        <v/>
      </c>
      <c r="L82" s="25" t="str">
        <f>IF(OR($A82="",$A82="（人件費 計）"),"",IF(人件費!B82&lt;&gt;人件費!C82,TEXT(人件費!C82,"m/d")&amp;"支払",""))</f>
        <v/>
      </c>
      <c r="M82" t="str">
        <f>IF(OR($A82="",$A82="（人件費 計）"),"",人件費!P82)</f>
        <v/>
      </c>
    </row>
    <row r="83" spans="1:13" x14ac:dyDescent="0.45">
      <c r="A83" t="str">
        <f>IF(人件費!B83="",IF(COUNTIF(A$1:A82,"（人件費 計）"),"","（人件費 計）"),人件費!B83)</f>
        <v/>
      </c>
      <c r="B83" t="str">
        <f>IF($A83="","",IF($A83="（人件費 計）",SUM(B$1:B82),人件費!D83))</f>
        <v/>
      </c>
      <c r="C83" t="str">
        <f>IF(OR($A83="",$A83="（人件費 計）"),"",人件費!E83)</f>
        <v/>
      </c>
      <c r="D83" t="str">
        <f>IF(OR($A83="",$A83="（人件費 計）"),"",人件費!G83)</f>
        <v/>
      </c>
      <c r="E83" t="str">
        <f>IF(OR($A83="",$A83="（人件費 計）"),"",人件費!H83)</f>
        <v/>
      </c>
      <c r="F83" t="str">
        <f>IF(OR($A83="",$A83="（人件費 計）"),"",人件費!I83)</f>
        <v/>
      </c>
      <c r="G83" t="str">
        <f>IF(OR($A83="",$A83="（人件費 計）"),"",人件費!J83)</f>
        <v/>
      </c>
      <c r="H83" t="str">
        <f>IF(OR($A83="",$A83="（人件費 計）"),"",人件費!K83)</f>
        <v/>
      </c>
      <c r="I83" t="str">
        <f>IF(OR($A83="",$A83="（人件費 計）"),"",人件費!M83&amp;"食分")</f>
        <v/>
      </c>
      <c r="J83" t="str">
        <f>IF(OR($A83="",$A83="（人件費 計）"),"",人件費!N83)</f>
        <v/>
      </c>
      <c r="K83" t="str">
        <f>IF(OR($A83="",$A83="（人件費 計）"),"",IF(人件費!O83="○","公費負担",""))</f>
        <v/>
      </c>
      <c r="L83" s="25" t="str">
        <f>IF(OR($A83="",$A83="（人件費 計）"),"",IF(人件費!B83&lt;&gt;人件費!C83,TEXT(人件費!C83,"m/d")&amp;"支払",""))</f>
        <v/>
      </c>
      <c r="M83" t="str">
        <f>IF(OR($A83="",$A83="（人件費 計）"),"",人件費!P83)</f>
        <v/>
      </c>
    </row>
    <row r="84" spans="1:13" x14ac:dyDescent="0.45">
      <c r="A84" t="str">
        <f>IF(人件費!B84="",IF(COUNTIF(A$1:A83,"（人件費 計）"),"","（人件費 計）"),人件費!B84)</f>
        <v/>
      </c>
      <c r="B84" t="str">
        <f>IF($A84="","",IF($A84="（人件費 計）",SUM(B$1:B83),人件費!D84))</f>
        <v/>
      </c>
      <c r="C84" t="str">
        <f>IF(OR($A84="",$A84="（人件費 計）"),"",人件費!E84)</f>
        <v/>
      </c>
      <c r="D84" t="str">
        <f>IF(OR($A84="",$A84="（人件費 計）"),"",人件費!G84)</f>
        <v/>
      </c>
      <c r="E84" t="str">
        <f>IF(OR($A84="",$A84="（人件費 計）"),"",人件費!H84)</f>
        <v/>
      </c>
      <c r="F84" t="str">
        <f>IF(OR($A84="",$A84="（人件費 計）"),"",人件費!I84)</f>
        <v/>
      </c>
      <c r="G84" t="str">
        <f>IF(OR($A84="",$A84="（人件費 計）"),"",人件費!J84)</f>
        <v/>
      </c>
      <c r="H84" t="str">
        <f>IF(OR($A84="",$A84="（人件費 計）"),"",人件費!K84)</f>
        <v/>
      </c>
      <c r="I84" t="str">
        <f>IF(OR($A84="",$A84="（人件費 計）"),"",人件費!M84&amp;"食分")</f>
        <v/>
      </c>
      <c r="J84" t="str">
        <f>IF(OR($A84="",$A84="（人件費 計）"),"",人件費!N84)</f>
        <v/>
      </c>
      <c r="K84" t="str">
        <f>IF(OR($A84="",$A84="（人件費 計）"),"",IF(人件費!O84="○","公費負担",""))</f>
        <v/>
      </c>
      <c r="L84" s="25" t="str">
        <f>IF(OR($A84="",$A84="（人件費 計）"),"",IF(人件費!B84&lt;&gt;人件費!C84,TEXT(人件費!C84,"m/d")&amp;"支払",""))</f>
        <v/>
      </c>
      <c r="M84" t="str">
        <f>IF(OR($A84="",$A84="（人件費 計）"),"",人件費!P84)</f>
        <v/>
      </c>
    </row>
    <row r="85" spans="1:13" x14ac:dyDescent="0.45">
      <c r="A85" t="str">
        <f>IF(人件費!B85="",IF(COUNTIF(A$1:A84,"（人件費 計）"),"","（人件費 計）"),人件費!B85)</f>
        <v/>
      </c>
      <c r="B85" t="str">
        <f>IF($A85="","",IF($A85="（人件費 計）",SUM(B$1:B84),人件費!D85))</f>
        <v/>
      </c>
      <c r="C85" t="str">
        <f>IF(OR($A85="",$A85="（人件費 計）"),"",人件費!E85)</f>
        <v/>
      </c>
      <c r="D85" t="str">
        <f>IF(OR($A85="",$A85="（人件費 計）"),"",人件費!G85)</f>
        <v/>
      </c>
      <c r="E85" t="str">
        <f>IF(OR($A85="",$A85="（人件費 計）"),"",人件費!H85)</f>
        <v/>
      </c>
      <c r="F85" t="str">
        <f>IF(OR($A85="",$A85="（人件費 計）"),"",人件費!I85)</f>
        <v/>
      </c>
      <c r="G85" t="str">
        <f>IF(OR($A85="",$A85="（人件費 計）"),"",人件費!J85)</f>
        <v/>
      </c>
      <c r="H85" t="str">
        <f>IF(OR($A85="",$A85="（人件費 計）"),"",人件費!K85)</f>
        <v/>
      </c>
      <c r="I85" t="str">
        <f>IF(OR($A85="",$A85="（人件費 計）"),"",人件費!M85&amp;"食分")</f>
        <v/>
      </c>
      <c r="J85" t="str">
        <f>IF(OR($A85="",$A85="（人件費 計）"),"",人件費!N85)</f>
        <v/>
      </c>
      <c r="K85" t="str">
        <f>IF(OR($A85="",$A85="（人件費 計）"),"",IF(人件費!O85="○","公費負担",""))</f>
        <v/>
      </c>
      <c r="L85" s="25" t="str">
        <f>IF(OR($A85="",$A85="（人件費 計）"),"",IF(人件費!B85&lt;&gt;人件費!C85,TEXT(人件費!C85,"m/d")&amp;"支払",""))</f>
        <v/>
      </c>
      <c r="M85" t="str">
        <f>IF(OR($A85="",$A85="（人件費 計）"),"",人件費!P85)</f>
        <v/>
      </c>
    </row>
    <row r="86" spans="1:13" x14ac:dyDescent="0.45">
      <c r="A86" t="str">
        <f>IF(人件費!B86="",IF(COUNTIF(A$1:A85,"（人件費 計）"),"","（人件費 計）"),人件費!B86)</f>
        <v/>
      </c>
      <c r="B86" t="str">
        <f>IF($A86="","",IF($A86="（人件費 計）",SUM(B$1:B85),人件費!D86))</f>
        <v/>
      </c>
      <c r="C86" t="str">
        <f>IF(OR($A86="",$A86="（人件費 計）"),"",人件費!E86)</f>
        <v/>
      </c>
      <c r="D86" t="str">
        <f>IF(OR($A86="",$A86="（人件費 計）"),"",人件費!G86)</f>
        <v/>
      </c>
      <c r="E86" t="str">
        <f>IF(OR($A86="",$A86="（人件費 計）"),"",人件費!H86)</f>
        <v/>
      </c>
      <c r="F86" t="str">
        <f>IF(OR($A86="",$A86="（人件費 計）"),"",人件費!I86)</f>
        <v/>
      </c>
      <c r="G86" t="str">
        <f>IF(OR($A86="",$A86="（人件費 計）"),"",人件費!J86)</f>
        <v/>
      </c>
      <c r="H86" t="str">
        <f>IF(OR($A86="",$A86="（人件費 計）"),"",人件費!K86)</f>
        <v/>
      </c>
      <c r="I86" t="str">
        <f>IF(OR($A86="",$A86="（人件費 計）"),"",人件費!M86&amp;"食分")</f>
        <v/>
      </c>
      <c r="J86" t="str">
        <f>IF(OR($A86="",$A86="（人件費 計）"),"",人件費!N86)</f>
        <v/>
      </c>
      <c r="K86" t="str">
        <f>IF(OR($A86="",$A86="（人件費 計）"),"",IF(人件費!O86="○","公費負担",""))</f>
        <v/>
      </c>
      <c r="L86" s="25" t="str">
        <f>IF(OR($A86="",$A86="（人件費 計）"),"",IF(人件費!B86&lt;&gt;人件費!C86,TEXT(人件費!C86,"m/d")&amp;"支払",""))</f>
        <v/>
      </c>
      <c r="M86" t="str">
        <f>IF(OR($A86="",$A86="（人件費 計）"),"",人件費!P86)</f>
        <v/>
      </c>
    </row>
    <row r="87" spans="1:13" x14ac:dyDescent="0.45">
      <c r="A87" t="str">
        <f>IF(人件費!B87="",IF(COUNTIF(A$1:A86,"（人件費 計）"),"","（人件費 計）"),人件費!B87)</f>
        <v/>
      </c>
      <c r="B87" t="str">
        <f>IF($A87="","",IF($A87="（人件費 計）",SUM(B$1:B86),人件費!D87))</f>
        <v/>
      </c>
      <c r="C87" t="str">
        <f>IF(OR($A87="",$A87="（人件費 計）"),"",人件費!E87)</f>
        <v/>
      </c>
      <c r="D87" t="str">
        <f>IF(OR($A87="",$A87="（人件費 計）"),"",人件費!G87)</f>
        <v/>
      </c>
      <c r="E87" t="str">
        <f>IF(OR($A87="",$A87="（人件費 計）"),"",人件費!H87)</f>
        <v/>
      </c>
      <c r="F87" t="str">
        <f>IF(OR($A87="",$A87="（人件費 計）"),"",人件費!I87)</f>
        <v/>
      </c>
      <c r="G87" t="str">
        <f>IF(OR($A87="",$A87="（人件費 計）"),"",人件費!J87)</f>
        <v/>
      </c>
      <c r="H87" t="str">
        <f>IF(OR($A87="",$A87="（人件費 計）"),"",人件費!K87)</f>
        <v/>
      </c>
      <c r="I87" t="str">
        <f>IF(OR($A87="",$A87="（人件費 計）"),"",人件費!M87&amp;"食分")</f>
        <v/>
      </c>
      <c r="J87" t="str">
        <f>IF(OR($A87="",$A87="（人件費 計）"),"",人件費!N87)</f>
        <v/>
      </c>
      <c r="K87" t="str">
        <f>IF(OR($A87="",$A87="（人件費 計）"),"",IF(人件費!O87="○","公費負担",""))</f>
        <v/>
      </c>
      <c r="L87" s="25" t="str">
        <f>IF(OR($A87="",$A87="（人件費 計）"),"",IF(人件費!B87&lt;&gt;人件費!C87,TEXT(人件費!C87,"m/d")&amp;"支払",""))</f>
        <v/>
      </c>
      <c r="M87" t="str">
        <f>IF(OR($A87="",$A87="（人件費 計）"),"",人件費!P87)</f>
        <v/>
      </c>
    </row>
    <row r="88" spans="1:13" x14ac:dyDescent="0.45">
      <c r="A88" t="str">
        <f>IF(人件費!B88="",IF(COUNTIF(A$1:A87,"（人件費 計）"),"","（人件費 計）"),人件費!B88)</f>
        <v/>
      </c>
      <c r="B88" t="str">
        <f>IF($A88="","",IF($A88="（人件費 計）",SUM(B$1:B87),人件費!D88))</f>
        <v/>
      </c>
      <c r="C88" t="str">
        <f>IF(OR($A88="",$A88="（人件費 計）"),"",人件費!E88)</f>
        <v/>
      </c>
      <c r="D88" t="str">
        <f>IF(OR($A88="",$A88="（人件費 計）"),"",人件費!G88)</f>
        <v/>
      </c>
      <c r="E88" t="str">
        <f>IF(OR($A88="",$A88="（人件費 計）"),"",人件費!H88)</f>
        <v/>
      </c>
      <c r="F88" t="str">
        <f>IF(OR($A88="",$A88="（人件費 計）"),"",人件費!I88)</f>
        <v/>
      </c>
      <c r="G88" t="str">
        <f>IF(OR($A88="",$A88="（人件費 計）"),"",人件費!J88)</f>
        <v/>
      </c>
      <c r="H88" t="str">
        <f>IF(OR($A88="",$A88="（人件費 計）"),"",人件費!K88)</f>
        <v/>
      </c>
      <c r="I88" t="str">
        <f>IF(OR($A88="",$A88="（人件費 計）"),"",人件費!M88&amp;"食分")</f>
        <v/>
      </c>
      <c r="J88" t="str">
        <f>IF(OR($A88="",$A88="（人件費 計）"),"",人件費!N88)</f>
        <v/>
      </c>
      <c r="K88" t="str">
        <f>IF(OR($A88="",$A88="（人件費 計）"),"",IF(人件費!O88="○","公費負担",""))</f>
        <v/>
      </c>
      <c r="L88" s="25" t="str">
        <f>IF(OR($A88="",$A88="（人件費 計）"),"",IF(人件費!B88&lt;&gt;人件費!C88,TEXT(人件費!C88,"m/d")&amp;"支払",""))</f>
        <v/>
      </c>
      <c r="M88" t="str">
        <f>IF(OR($A88="",$A88="（人件費 計）"),"",人件費!P88)</f>
        <v/>
      </c>
    </row>
    <row r="89" spans="1:13" x14ac:dyDescent="0.45">
      <c r="A89" t="str">
        <f>IF(人件費!B89="",IF(COUNTIF(A$1:A88,"（人件費 計）"),"","（人件費 計）"),人件費!B89)</f>
        <v/>
      </c>
      <c r="B89" t="str">
        <f>IF($A89="","",IF($A89="（人件費 計）",SUM(B$1:B88),人件費!D89))</f>
        <v/>
      </c>
      <c r="C89" t="str">
        <f>IF(OR($A89="",$A89="（人件費 計）"),"",人件費!E89)</f>
        <v/>
      </c>
      <c r="D89" t="str">
        <f>IF(OR($A89="",$A89="（人件費 計）"),"",人件費!G89)</f>
        <v/>
      </c>
      <c r="E89" t="str">
        <f>IF(OR($A89="",$A89="（人件費 計）"),"",人件費!H89)</f>
        <v/>
      </c>
      <c r="F89" t="str">
        <f>IF(OR($A89="",$A89="（人件費 計）"),"",人件費!I89)</f>
        <v/>
      </c>
      <c r="G89" t="str">
        <f>IF(OR($A89="",$A89="（人件費 計）"),"",人件費!J89)</f>
        <v/>
      </c>
      <c r="H89" t="str">
        <f>IF(OR($A89="",$A89="（人件費 計）"),"",人件費!K89)</f>
        <v/>
      </c>
      <c r="I89" t="str">
        <f>IF(OR($A89="",$A89="（人件費 計）"),"",人件費!M89&amp;"食分")</f>
        <v/>
      </c>
      <c r="J89" t="str">
        <f>IF(OR($A89="",$A89="（人件費 計）"),"",人件費!N89)</f>
        <v/>
      </c>
      <c r="K89" t="str">
        <f>IF(OR($A89="",$A89="（人件費 計）"),"",IF(人件費!O89="○","公費負担",""))</f>
        <v/>
      </c>
      <c r="L89" s="25" t="str">
        <f>IF(OR($A89="",$A89="（人件費 計）"),"",IF(人件費!B89&lt;&gt;人件費!C89,TEXT(人件費!C89,"m/d")&amp;"支払",""))</f>
        <v/>
      </c>
      <c r="M89" t="str">
        <f>IF(OR($A89="",$A89="（人件費 計）"),"",人件費!P89)</f>
        <v/>
      </c>
    </row>
    <row r="90" spans="1:13" x14ac:dyDescent="0.45">
      <c r="A90" t="str">
        <f>IF(人件費!B90="",IF(COUNTIF(A$1:A89,"（人件費 計）"),"","（人件費 計）"),人件費!B90)</f>
        <v/>
      </c>
      <c r="B90" t="str">
        <f>IF($A90="","",IF($A90="（人件費 計）",SUM(B$1:B89),人件費!D90))</f>
        <v/>
      </c>
      <c r="C90" t="str">
        <f>IF(OR($A90="",$A90="（人件費 計）"),"",人件費!E90)</f>
        <v/>
      </c>
      <c r="D90" t="str">
        <f>IF(OR($A90="",$A90="（人件費 計）"),"",人件費!G90)</f>
        <v/>
      </c>
      <c r="E90" t="str">
        <f>IF(OR($A90="",$A90="（人件費 計）"),"",人件費!H90)</f>
        <v/>
      </c>
      <c r="F90" t="str">
        <f>IF(OR($A90="",$A90="（人件費 計）"),"",人件費!I90)</f>
        <v/>
      </c>
      <c r="G90" t="str">
        <f>IF(OR($A90="",$A90="（人件費 計）"),"",人件費!J90)</f>
        <v/>
      </c>
      <c r="H90" t="str">
        <f>IF(OR($A90="",$A90="（人件費 計）"),"",人件費!K90)</f>
        <v/>
      </c>
      <c r="I90" t="str">
        <f>IF(OR($A90="",$A90="（人件費 計）"),"",人件費!M90&amp;"食分")</f>
        <v/>
      </c>
      <c r="J90" t="str">
        <f>IF(OR($A90="",$A90="（人件費 計）"),"",人件費!N90)</f>
        <v/>
      </c>
      <c r="K90" t="str">
        <f>IF(OR($A90="",$A90="（人件費 計）"),"",IF(人件費!O90="○","公費負担",""))</f>
        <v/>
      </c>
      <c r="L90" s="25" t="str">
        <f>IF(OR($A90="",$A90="（人件費 計）"),"",IF(人件費!B90&lt;&gt;人件費!C90,TEXT(人件費!C90,"m/d")&amp;"支払",""))</f>
        <v/>
      </c>
      <c r="M90" t="str">
        <f>IF(OR($A90="",$A90="（人件費 計）"),"",人件費!P90)</f>
        <v/>
      </c>
    </row>
    <row r="91" spans="1:13" x14ac:dyDescent="0.45">
      <c r="A91" t="str">
        <f>IF(人件費!B91="",IF(COUNTIF(A$1:A90,"（人件費 計）"),"","（人件費 計）"),人件費!B91)</f>
        <v/>
      </c>
      <c r="B91" t="str">
        <f>IF($A91="","",IF($A91="（人件費 計）",SUM(B$1:B90),人件費!D91))</f>
        <v/>
      </c>
      <c r="C91" t="str">
        <f>IF(OR($A91="",$A91="（人件費 計）"),"",人件費!E91)</f>
        <v/>
      </c>
      <c r="D91" t="str">
        <f>IF(OR($A91="",$A91="（人件費 計）"),"",人件費!G91)</f>
        <v/>
      </c>
      <c r="E91" t="str">
        <f>IF(OR($A91="",$A91="（人件費 計）"),"",人件費!H91)</f>
        <v/>
      </c>
      <c r="F91" t="str">
        <f>IF(OR($A91="",$A91="（人件費 計）"),"",人件費!I91)</f>
        <v/>
      </c>
      <c r="G91" t="str">
        <f>IF(OR($A91="",$A91="（人件費 計）"),"",人件費!J91)</f>
        <v/>
      </c>
      <c r="H91" t="str">
        <f>IF(OR($A91="",$A91="（人件費 計）"),"",人件費!K91)</f>
        <v/>
      </c>
      <c r="I91" t="str">
        <f>IF(OR($A91="",$A91="（人件費 計）"),"",人件費!M91&amp;"食分")</f>
        <v/>
      </c>
      <c r="J91" t="str">
        <f>IF(OR($A91="",$A91="（人件費 計）"),"",人件費!N91)</f>
        <v/>
      </c>
      <c r="K91" t="str">
        <f>IF(OR($A91="",$A91="（人件費 計）"),"",IF(人件費!O91="○","公費負担",""))</f>
        <v/>
      </c>
      <c r="L91" s="25" t="str">
        <f>IF(OR($A91="",$A91="（人件費 計）"),"",IF(人件費!B91&lt;&gt;人件費!C91,TEXT(人件費!C91,"m/d")&amp;"支払",""))</f>
        <v/>
      </c>
      <c r="M91" t="str">
        <f>IF(OR($A91="",$A91="（人件費 計）"),"",人件費!P91)</f>
        <v/>
      </c>
    </row>
    <row r="92" spans="1:13" x14ac:dyDescent="0.45">
      <c r="A92" t="str">
        <f>IF(人件費!B92="",IF(COUNTIF(A$1:A91,"（人件費 計）"),"","（人件費 計）"),人件費!B92)</f>
        <v/>
      </c>
      <c r="B92" t="str">
        <f>IF($A92="","",IF($A92="（人件費 計）",SUM(B$1:B91),人件費!D92))</f>
        <v/>
      </c>
      <c r="C92" t="str">
        <f>IF(OR($A92="",$A92="（人件費 計）"),"",人件費!E92)</f>
        <v/>
      </c>
      <c r="D92" t="str">
        <f>IF(OR($A92="",$A92="（人件費 計）"),"",人件費!G92)</f>
        <v/>
      </c>
      <c r="E92" t="str">
        <f>IF(OR($A92="",$A92="（人件費 計）"),"",人件費!H92)</f>
        <v/>
      </c>
      <c r="F92" t="str">
        <f>IF(OR($A92="",$A92="（人件費 計）"),"",人件費!I92)</f>
        <v/>
      </c>
      <c r="G92" t="str">
        <f>IF(OR($A92="",$A92="（人件費 計）"),"",人件費!J92)</f>
        <v/>
      </c>
      <c r="H92" t="str">
        <f>IF(OR($A92="",$A92="（人件費 計）"),"",人件費!K92)</f>
        <v/>
      </c>
      <c r="I92" t="str">
        <f>IF(OR($A92="",$A92="（人件費 計）"),"",人件費!M92&amp;"食分")</f>
        <v/>
      </c>
      <c r="J92" t="str">
        <f>IF(OR($A92="",$A92="（人件費 計）"),"",人件費!N92)</f>
        <v/>
      </c>
      <c r="K92" t="str">
        <f>IF(OR($A92="",$A92="（人件費 計）"),"",IF(人件費!O92="○","公費負担",""))</f>
        <v/>
      </c>
      <c r="L92" s="25" t="str">
        <f>IF(OR($A92="",$A92="（人件費 計）"),"",IF(人件費!B92&lt;&gt;人件費!C92,TEXT(人件費!C92,"m/d")&amp;"支払",""))</f>
        <v/>
      </c>
      <c r="M92" t="str">
        <f>IF(OR($A92="",$A92="（人件費 計）"),"",人件費!P92)</f>
        <v/>
      </c>
    </row>
    <row r="93" spans="1:13" x14ac:dyDescent="0.45">
      <c r="A93" t="str">
        <f>IF(人件費!B93="",IF(COUNTIF(A$1:A92,"（人件費 計）"),"","（人件費 計）"),人件費!B93)</f>
        <v/>
      </c>
      <c r="B93" t="str">
        <f>IF($A93="","",IF($A93="（人件費 計）",SUM(B$1:B92),人件費!D93))</f>
        <v/>
      </c>
      <c r="C93" t="str">
        <f>IF(OR($A93="",$A93="（人件費 計）"),"",人件費!E93)</f>
        <v/>
      </c>
      <c r="D93" t="str">
        <f>IF(OR($A93="",$A93="（人件費 計）"),"",人件費!G93)</f>
        <v/>
      </c>
      <c r="E93" t="str">
        <f>IF(OR($A93="",$A93="（人件費 計）"),"",人件費!H93)</f>
        <v/>
      </c>
      <c r="F93" t="str">
        <f>IF(OR($A93="",$A93="（人件費 計）"),"",人件費!I93)</f>
        <v/>
      </c>
      <c r="G93" t="str">
        <f>IF(OR($A93="",$A93="（人件費 計）"),"",人件費!J93)</f>
        <v/>
      </c>
      <c r="H93" t="str">
        <f>IF(OR($A93="",$A93="（人件費 計）"),"",人件費!K93)</f>
        <v/>
      </c>
      <c r="I93" t="str">
        <f>IF(OR($A93="",$A93="（人件費 計）"),"",人件費!M93&amp;"食分")</f>
        <v/>
      </c>
      <c r="J93" t="str">
        <f>IF(OR($A93="",$A93="（人件費 計）"),"",人件費!N93)</f>
        <v/>
      </c>
      <c r="K93" t="str">
        <f>IF(OR($A93="",$A93="（人件費 計）"),"",IF(人件費!O93="○","公費負担",""))</f>
        <v/>
      </c>
      <c r="L93" s="25" t="str">
        <f>IF(OR($A93="",$A93="（人件費 計）"),"",IF(人件費!B93&lt;&gt;人件費!C93,TEXT(人件費!C93,"m/d")&amp;"支払",""))</f>
        <v/>
      </c>
      <c r="M93" t="str">
        <f>IF(OR($A93="",$A93="（人件費 計）"),"",人件費!P93)</f>
        <v/>
      </c>
    </row>
    <row r="94" spans="1:13" x14ac:dyDescent="0.45">
      <c r="A94" t="str">
        <f>IF(人件費!B94="",IF(COUNTIF(A$1:A93,"（人件費 計）"),"","（人件費 計）"),人件費!B94)</f>
        <v/>
      </c>
      <c r="B94" t="str">
        <f>IF($A94="","",IF($A94="（人件費 計）",SUM(B$1:B93),人件費!D94))</f>
        <v/>
      </c>
      <c r="C94" t="str">
        <f>IF(OR($A94="",$A94="（人件費 計）"),"",人件費!E94)</f>
        <v/>
      </c>
      <c r="D94" t="str">
        <f>IF(OR($A94="",$A94="（人件費 計）"),"",人件費!G94)</f>
        <v/>
      </c>
      <c r="E94" t="str">
        <f>IF(OR($A94="",$A94="（人件費 計）"),"",人件費!H94)</f>
        <v/>
      </c>
      <c r="F94" t="str">
        <f>IF(OR($A94="",$A94="（人件費 計）"),"",人件費!I94)</f>
        <v/>
      </c>
      <c r="G94" t="str">
        <f>IF(OR($A94="",$A94="（人件費 計）"),"",人件費!J94)</f>
        <v/>
      </c>
      <c r="H94" t="str">
        <f>IF(OR($A94="",$A94="（人件費 計）"),"",人件費!K94)</f>
        <v/>
      </c>
      <c r="I94" t="str">
        <f>IF(OR($A94="",$A94="（人件費 計）"),"",人件費!M94&amp;"食分")</f>
        <v/>
      </c>
      <c r="J94" t="str">
        <f>IF(OR($A94="",$A94="（人件費 計）"),"",人件費!N94)</f>
        <v/>
      </c>
      <c r="K94" t="str">
        <f>IF(OR($A94="",$A94="（人件費 計）"),"",IF(人件費!O94="○","公費負担",""))</f>
        <v/>
      </c>
      <c r="L94" s="25" t="str">
        <f>IF(OR($A94="",$A94="（人件費 計）"),"",IF(人件費!B94&lt;&gt;人件費!C94,TEXT(人件費!C94,"m/d")&amp;"支払",""))</f>
        <v/>
      </c>
      <c r="M94" t="str">
        <f>IF(OR($A94="",$A94="（人件費 計）"),"",人件費!P94)</f>
        <v/>
      </c>
    </row>
    <row r="95" spans="1:13" x14ac:dyDescent="0.45">
      <c r="A95" t="str">
        <f>IF(人件費!B95="",IF(COUNTIF(A$1:A94,"（人件費 計）"),"","（人件費 計）"),人件費!B95)</f>
        <v/>
      </c>
      <c r="B95" t="str">
        <f>IF($A95="","",IF($A95="（人件費 計）",SUM(B$1:B94),人件費!D95))</f>
        <v/>
      </c>
      <c r="C95" t="str">
        <f>IF(OR($A95="",$A95="（人件費 計）"),"",人件費!E95)</f>
        <v/>
      </c>
      <c r="D95" t="str">
        <f>IF(OR($A95="",$A95="（人件費 計）"),"",人件費!G95)</f>
        <v/>
      </c>
      <c r="E95" t="str">
        <f>IF(OR($A95="",$A95="（人件費 計）"),"",人件費!H95)</f>
        <v/>
      </c>
      <c r="F95" t="str">
        <f>IF(OR($A95="",$A95="（人件費 計）"),"",人件費!I95)</f>
        <v/>
      </c>
      <c r="G95" t="str">
        <f>IF(OR($A95="",$A95="（人件費 計）"),"",人件費!J95)</f>
        <v/>
      </c>
      <c r="H95" t="str">
        <f>IF(OR($A95="",$A95="（人件費 計）"),"",人件費!K95)</f>
        <v/>
      </c>
      <c r="I95" t="str">
        <f>IF(OR($A95="",$A95="（人件費 計）"),"",人件費!M95&amp;"食分")</f>
        <v/>
      </c>
      <c r="J95" t="str">
        <f>IF(OR($A95="",$A95="（人件費 計）"),"",人件費!N95)</f>
        <v/>
      </c>
      <c r="K95" t="str">
        <f>IF(OR($A95="",$A95="（人件費 計）"),"",IF(人件費!O95="○","公費負担",""))</f>
        <v/>
      </c>
      <c r="L95" s="25" t="str">
        <f>IF(OR($A95="",$A95="（人件費 計）"),"",IF(人件費!B95&lt;&gt;人件費!C95,TEXT(人件費!C95,"m/d")&amp;"支払",""))</f>
        <v/>
      </c>
      <c r="M95" t="str">
        <f>IF(OR($A95="",$A95="（人件費 計）"),"",人件費!P95)</f>
        <v/>
      </c>
    </row>
    <row r="96" spans="1:13" x14ac:dyDescent="0.45">
      <c r="A96" t="str">
        <f>IF(人件費!B96="",IF(COUNTIF(A$1:A95,"（人件費 計）"),"","（人件費 計）"),人件費!B96)</f>
        <v/>
      </c>
      <c r="B96" t="str">
        <f>IF($A96="","",IF($A96="（人件費 計）",SUM(B$1:B95),人件費!D96))</f>
        <v/>
      </c>
      <c r="C96" t="str">
        <f>IF(OR($A96="",$A96="（人件費 計）"),"",人件費!E96)</f>
        <v/>
      </c>
      <c r="D96" t="str">
        <f>IF(OR($A96="",$A96="（人件費 計）"),"",人件費!G96)</f>
        <v/>
      </c>
      <c r="E96" t="str">
        <f>IF(OR($A96="",$A96="（人件費 計）"),"",人件費!H96)</f>
        <v/>
      </c>
      <c r="F96" t="str">
        <f>IF(OR($A96="",$A96="（人件費 計）"),"",人件費!I96)</f>
        <v/>
      </c>
      <c r="G96" t="str">
        <f>IF(OR($A96="",$A96="（人件費 計）"),"",人件費!J96)</f>
        <v/>
      </c>
      <c r="H96" t="str">
        <f>IF(OR($A96="",$A96="（人件費 計）"),"",人件費!K96)</f>
        <v/>
      </c>
      <c r="I96" t="str">
        <f>IF(OR($A96="",$A96="（人件費 計）"),"",人件費!M96&amp;"食分")</f>
        <v/>
      </c>
      <c r="J96" t="str">
        <f>IF(OR($A96="",$A96="（人件費 計）"),"",人件費!N96)</f>
        <v/>
      </c>
      <c r="K96" t="str">
        <f>IF(OR($A96="",$A96="（人件費 計）"),"",IF(人件費!O96="○","公費負担",""))</f>
        <v/>
      </c>
      <c r="L96" s="25" t="str">
        <f>IF(OR($A96="",$A96="（人件費 計）"),"",IF(人件費!B96&lt;&gt;人件費!C96,TEXT(人件費!C96,"m/d")&amp;"支払",""))</f>
        <v/>
      </c>
      <c r="M96" t="str">
        <f>IF(OR($A96="",$A96="（人件費 計）"),"",人件費!P96)</f>
        <v/>
      </c>
    </row>
    <row r="97" spans="1:13" x14ac:dyDescent="0.45">
      <c r="A97" t="str">
        <f>IF(人件費!B97="",IF(COUNTIF(A$1:A96,"（人件費 計）"),"","（人件費 計）"),人件費!B97)</f>
        <v/>
      </c>
      <c r="B97" t="str">
        <f>IF($A97="","",IF($A97="（人件費 計）",SUM(B$1:B96),人件費!D97))</f>
        <v/>
      </c>
      <c r="C97" t="str">
        <f>IF(OR($A97="",$A97="（人件費 計）"),"",人件費!E97)</f>
        <v/>
      </c>
      <c r="D97" t="str">
        <f>IF(OR($A97="",$A97="（人件費 計）"),"",人件費!G97)</f>
        <v/>
      </c>
      <c r="E97" t="str">
        <f>IF(OR($A97="",$A97="（人件費 計）"),"",人件費!H97)</f>
        <v/>
      </c>
      <c r="F97" t="str">
        <f>IF(OR($A97="",$A97="（人件費 計）"),"",人件費!I97)</f>
        <v/>
      </c>
      <c r="G97" t="str">
        <f>IF(OR($A97="",$A97="（人件費 計）"),"",人件費!J97)</f>
        <v/>
      </c>
      <c r="H97" t="str">
        <f>IF(OR($A97="",$A97="（人件費 計）"),"",人件費!K97)</f>
        <v/>
      </c>
      <c r="I97" t="str">
        <f>IF(OR($A97="",$A97="（人件費 計）"),"",人件費!M97&amp;"食分")</f>
        <v/>
      </c>
      <c r="J97" t="str">
        <f>IF(OR($A97="",$A97="（人件費 計）"),"",人件費!N97)</f>
        <v/>
      </c>
      <c r="K97" t="str">
        <f>IF(OR($A97="",$A97="（人件費 計）"),"",IF(人件費!O97="○","公費負担",""))</f>
        <v/>
      </c>
      <c r="L97" s="25" t="str">
        <f>IF(OR($A97="",$A97="（人件費 計）"),"",IF(人件費!B97&lt;&gt;人件費!C97,TEXT(人件費!C97,"m/d")&amp;"支払",""))</f>
        <v/>
      </c>
      <c r="M97" t="str">
        <f>IF(OR($A97="",$A97="（人件費 計）"),"",人件費!P97)</f>
        <v/>
      </c>
    </row>
    <row r="98" spans="1:13" x14ac:dyDescent="0.45">
      <c r="A98" t="str">
        <f>IF(人件費!B98="",IF(COUNTIF(A$1:A97,"（人件費 計）"),"","（人件費 計）"),人件費!B98)</f>
        <v/>
      </c>
      <c r="B98" t="str">
        <f>IF($A98="","",IF($A98="（人件費 計）",SUM(B$1:B97),人件費!D98))</f>
        <v/>
      </c>
      <c r="C98" t="str">
        <f>IF(OR($A98="",$A98="（人件費 計）"),"",人件費!E98)</f>
        <v/>
      </c>
      <c r="D98" t="str">
        <f>IF(OR($A98="",$A98="（人件費 計）"),"",人件費!G98)</f>
        <v/>
      </c>
      <c r="E98" t="str">
        <f>IF(OR($A98="",$A98="（人件費 計）"),"",人件費!H98)</f>
        <v/>
      </c>
      <c r="F98" t="str">
        <f>IF(OR($A98="",$A98="（人件費 計）"),"",人件費!I98)</f>
        <v/>
      </c>
      <c r="G98" t="str">
        <f>IF(OR($A98="",$A98="（人件費 計）"),"",人件費!J98)</f>
        <v/>
      </c>
      <c r="H98" t="str">
        <f>IF(OR($A98="",$A98="（人件費 計）"),"",人件費!K98)</f>
        <v/>
      </c>
      <c r="I98" t="str">
        <f>IF(OR($A98="",$A98="（人件費 計）"),"",人件費!M98&amp;"食分")</f>
        <v/>
      </c>
      <c r="J98" t="str">
        <f>IF(OR($A98="",$A98="（人件費 計）"),"",人件費!N98)</f>
        <v/>
      </c>
      <c r="K98" t="str">
        <f>IF(OR($A98="",$A98="（人件費 計）"),"",IF(人件費!O98="○","公費負担",""))</f>
        <v/>
      </c>
      <c r="L98" s="25" t="str">
        <f>IF(OR($A98="",$A98="（人件費 計）"),"",IF(人件費!B98&lt;&gt;人件費!C98,TEXT(人件費!C98,"m/d")&amp;"支払",""))</f>
        <v/>
      </c>
      <c r="M98" t="str">
        <f>IF(OR($A98="",$A98="（人件費 計）"),"",人件費!P98)</f>
        <v/>
      </c>
    </row>
    <row r="99" spans="1:13" x14ac:dyDescent="0.45">
      <c r="A99" t="str">
        <f>IF(人件費!B99="",IF(COUNTIF(A$1:A98,"（人件費 計）"),"","（人件費 計）"),人件費!B99)</f>
        <v/>
      </c>
      <c r="B99" t="str">
        <f>IF($A99="","",IF($A99="（人件費 計）",SUM(B$1:B98),人件費!D99))</f>
        <v/>
      </c>
      <c r="C99" t="str">
        <f>IF(OR($A99="",$A99="（人件費 計）"),"",人件費!E99)</f>
        <v/>
      </c>
      <c r="D99" t="str">
        <f>IF(OR($A99="",$A99="（人件費 計）"),"",人件費!G99)</f>
        <v/>
      </c>
      <c r="E99" t="str">
        <f>IF(OR($A99="",$A99="（人件費 計）"),"",人件費!H99)</f>
        <v/>
      </c>
      <c r="F99" t="str">
        <f>IF(OR($A99="",$A99="（人件費 計）"),"",人件費!I99)</f>
        <v/>
      </c>
      <c r="G99" t="str">
        <f>IF(OR($A99="",$A99="（人件費 計）"),"",人件費!J99)</f>
        <v/>
      </c>
      <c r="H99" t="str">
        <f>IF(OR($A99="",$A99="（人件費 計）"),"",人件費!K99)</f>
        <v/>
      </c>
      <c r="I99" t="str">
        <f>IF(OR($A99="",$A99="（人件費 計）"),"",人件費!M99&amp;"食分")</f>
        <v/>
      </c>
      <c r="J99" t="str">
        <f>IF(OR($A99="",$A99="（人件費 計）"),"",人件費!N99)</f>
        <v/>
      </c>
      <c r="K99" t="str">
        <f>IF(OR($A99="",$A99="（人件費 計）"),"",IF(人件費!O99="○","公費負担",""))</f>
        <v/>
      </c>
      <c r="L99" s="25" t="str">
        <f>IF(OR($A99="",$A99="（人件費 計）"),"",IF(人件費!B99&lt;&gt;人件費!C99,TEXT(人件費!C99,"m/d")&amp;"支払",""))</f>
        <v/>
      </c>
      <c r="M99" t="str">
        <f>IF(OR($A99="",$A99="（人件費 計）"),"",人件費!P99)</f>
        <v/>
      </c>
    </row>
    <row r="100" spans="1:13" x14ac:dyDescent="0.45">
      <c r="A100" t="str">
        <f>IF(人件費!B100="",IF(COUNTIF(A$1:A99,"（人件費 計）"),"","（人件費 計）"),人件費!B100)</f>
        <v/>
      </c>
      <c r="B100" t="str">
        <f>IF($A100="","",IF($A100="（人件費 計）",SUM(B$1:B99),人件費!D100))</f>
        <v/>
      </c>
      <c r="C100" t="str">
        <f>IF(OR($A100="",$A100="（人件費 計）"),"",人件費!E100)</f>
        <v/>
      </c>
      <c r="D100" t="str">
        <f>IF(OR($A100="",$A100="（人件費 計）"),"",人件費!G100)</f>
        <v/>
      </c>
      <c r="E100" t="str">
        <f>IF(OR($A100="",$A100="（人件費 計）"),"",人件費!H100)</f>
        <v/>
      </c>
      <c r="F100" t="str">
        <f>IF(OR($A100="",$A100="（人件費 計）"),"",人件費!I100)</f>
        <v/>
      </c>
      <c r="G100" t="str">
        <f>IF(OR($A100="",$A100="（人件費 計）"),"",人件費!J100)</f>
        <v/>
      </c>
      <c r="H100" t="str">
        <f>IF(OR($A100="",$A100="（人件費 計）"),"",人件費!K100)</f>
        <v/>
      </c>
      <c r="I100" t="str">
        <f>IF(OR($A100="",$A100="（人件費 計）"),"",人件費!M100&amp;"食分")</f>
        <v/>
      </c>
      <c r="J100" t="str">
        <f>IF(OR($A100="",$A100="（人件費 計）"),"",人件費!N100)</f>
        <v/>
      </c>
      <c r="K100" t="str">
        <f>IF(OR($A100="",$A100="（人件費 計）"),"",IF(人件費!O100="○","公費負担",""))</f>
        <v/>
      </c>
      <c r="L100" s="25" t="str">
        <f>IF(OR($A100="",$A100="（人件費 計）"),"",IF(人件費!B100&lt;&gt;人件費!C100,TEXT(人件費!C100,"m/d")&amp;"支払",""))</f>
        <v/>
      </c>
      <c r="M100" t="str">
        <f>IF(OR($A100="",$A100="（人件費 計）"),"",人件費!P100)</f>
        <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0"/>
  <sheetViews>
    <sheetView workbookViewId="0">
      <selection activeCell="C2" sqref="C2"/>
    </sheetView>
  </sheetViews>
  <sheetFormatPr defaultRowHeight="18" x14ac:dyDescent="0.45"/>
  <cols>
    <col min="2" max="3" width="9" style="25"/>
  </cols>
  <sheetData>
    <row r="1" spans="1:17" x14ac:dyDescent="0.45">
      <c r="A1">
        <f>IFERROR(INDEX(契約日ソート!A:A,1/LARGE(INDEX((契約日ソート!$F$1:$F$201="家屋費")/ROW(契約日ソート!$F$1:$F$201),0),ROW(A1))),"")</f>
        <v>1</v>
      </c>
      <c r="B1">
        <f>IFERROR(INDEX(契約日ソート!B:B,1/LARGE(INDEX((契約日ソート!$F$1:$F$201="家屋費")/ROW(契約日ソート!$F$1:$F$201),0),ROW(B1))),"")</f>
        <v>46053</v>
      </c>
      <c r="C1">
        <f>IFERROR(INDEX(契約日ソート!C:C,1/LARGE(INDEX((契約日ソート!$F$1:$F$201="家屋費")/ROW(契約日ソート!$F$1:$F$201),0),ROW(C1))),"")</f>
        <v>46098</v>
      </c>
      <c r="D1">
        <f>IFERROR(INDEX(契約日ソート!D:D,1/LARGE(INDEX((契約日ソート!$F$1:$F$201="家屋費")/ROW(契約日ソート!$F$1:$F$201),0),ROW(D1))),"")</f>
        <v>56000</v>
      </c>
      <c r="E1" t="str">
        <f>IFERROR(INDEX(契約日ソート!E:E,1/LARGE(INDEX((契約日ソート!$F$1:$F$201="家屋費")/ROW(契約日ソート!$F$1:$F$201),0),ROW(E1))),"")</f>
        <v>立候補準備</v>
      </c>
      <c r="F1" t="str">
        <f>IFERROR(INDEX(契約日ソート!F:F,1/LARGE(INDEX((契約日ソート!$F$1:$F$201="家屋費")/ROW(契約日ソート!$F$1:$F$201),0),ROW(F1))),"")</f>
        <v>家屋費</v>
      </c>
      <c r="G1" t="str">
        <f>IFERROR(INDEX(契約日ソート!G:G,1/LARGE(INDEX((契約日ソート!$F$1:$F$201="家屋費")/ROW(契約日ソート!$F$1:$F$201),0),ROW(G1))),"")</f>
        <v>事務所設置費</v>
      </c>
      <c r="H1" t="str">
        <f>IFERROR(INDEX(契約日ソート!H:H,1/LARGE(INDEX((契約日ソート!$F$1:$F$201="家屋費")/ROW(契約日ソート!$F$1:$F$201),0),ROW(H1))),"")</f>
        <v>美作市美来2</v>
      </c>
      <c r="I1" t="str">
        <f>IFERROR(INDEX(契約日ソート!I:I,1/LARGE(INDEX((契約日ソート!$F$1:$F$201="家屋費")/ROW(契約日ソート!$F$1:$F$201),0),ROW(I1))),"")</f>
        <v>株式会社美作建設</v>
      </c>
      <c r="J1" t="str">
        <f>IFERROR(INDEX(契約日ソート!J:J,1/LARGE(INDEX((契約日ソート!$F$1:$F$201="家屋費")/ROW(契約日ソート!$F$1:$F$201),0),ROW(J1))),"")</f>
        <v>建設業</v>
      </c>
      <c r="K1">
        <f>IFERROR(INDEX(契約日ソート!K:K,1/LARGE(INDEX((契約日ソート!$F$1:$F$201="家屋費")/ROW(契約日ソート!$F$1:$F$201),0),ROW(K1))),"")</f>
        <v>0</v>
      </c>
      <c r="L1" t="str">
        <f>IFERROR(INDEX(契約日ソート!L:L,1/LARGE(INDEX((契約日ソート!$F$1:$F$201="家屋費")/ROW(契約日ソート!$F$1:$F$201),0),ROW(L1))),"")</f>
        <v>候補者</v>
      </c>
      <c r="M1">
        <f>IFERROR(INDEX(契約日ソート!M:M,1/LARGE(INDEX((契約日ソート!$F$1:$F$201="家屋費")/ROW(契約日ソート!$F$1:$F$201),0),ROW(M1))),"")</f>
        <v>0</v>
      </c>
      <c r="N1">
        <f>IFERROR(INDEX(契約日ソート!N:N,1/LARGE(INDEX((契約日ソート!$F$1:$F$201="家屋費")/ROW(契約日ソート!$F$1:$F$201),0),ROW(N1))),"")</f>
        <v>0</v>
      </c>
      <c r="O1">
        <f>IFERROR(INDEX(契約日ソート!O:O,1/LARGE(INDEX((契約日ソート!$F$1:$F$201="家屋費")/ROW(契約日ソート!$F$1:$F$201),0),ROW(O1))),"")</f>
        <v>0</v>
      </c>
      <c r="P1" t="str">
        <f>IFERROR(INDEX(契約日ソート!P:P,1/LARGE(INDEX((契約日ソート!$F$1:$F$201="家屋費")/ROW(契約日ソート!$F$1:$F$201),0),ROW(P1))),"")</f>
        <v>有</v>
      </c>
      <c r="Q1">
        <f>IFERROR(INDEX(契約日ソート!Q:Q,1/LARGE(INDEX((契約日ソート!$F$1:$F$201="家屋費")/ROW(契約日ソート!$F$1:$F$201),0),ROW(Q1))),"")</f>
        <v>5</v>
      </c>
    </row>
    <row r="2" spans="1:17" x14ac:dyDescent="0.45">
      <c r="A2">
        <f>IFERROR(INDEX(契約日ソート!A:A,1/LARGE(INDEX((契約日ソート!$F$1:$F$201="家屋費")/ROW(契約日ソート!$F$1:$F$201),0),ROW(A2))),"")</f>
        <v>2</v>
      </c>
      <c r="B2">
        <f>IFERROR(INDEX(契約日ソート!B:B,1/LARGE(INDEX((契約日ソート!$F$1:$F$201="家屋費")/ROW(契約日ソート!$F$1:$F$201),0),ROW(B2))),"")</f>
        <v>46053</v>
      </c>
      <c r="C2">
        <f>IFERROR(INDEX(契約日ソート!C:C,1/LARGE(INDEX((契約日ソート!$F$1:$F$201="家屋費")/ROW(契約日ソート!$F$1:$F$201),0),ROW(C2))),"")</f>
        <v>46098</v>
      </c>
      <c r="D2">
        <f>IFERROR(INDEX(契約日ソート!D:D,1/LARGE(INDEX((契約日ソート!$F$1:$F$201="家屋費")/ROW(契約日ソート!$F$1:$F$201),0),ROW(D2))),"")</f>
        <v>21000</v>
      </c>
      <c r="E2" t="str">
        <f>IFERROR(INDEX(契約日ソート!E:E,1/LARGE(INDEX((契約日ソート!$F$1:$F$201="家屋費")/ROW(契約日ソート!$F$1:$F$201),0),ROW(E2))),"")</f>
        <v>立候補準備</v>
      </c>
      <c r="F2" t="str">
        <f>IFERROR(INDEX(契約日ソート!F:F,1/LARGE(INDEX((契約日ソート!$F$1:$F$201="家屋費")/ROW(契約日ソート!$F$1:$F$201),0),ROW(F2))),"")</f>
        <v>家屋費</v>
      </c>
      <c r="G2" t="str">
        <f>IFERROR(INDEX(契約日ソート!G:G,1/LARGE(INDEX((契約日ソート!$F$1:$F$201="家屋費")/ROW(契約日ソート!$F$1:$F$201),0),ROW(G2))),"")</f>
        <v>土地借上代</v>
      </c>
      <c r="H2" t="str">
        <f>IFERROR(INDEX(契約日ソート!H:H,1/LARGE(INDEX((契約日ソート!$F$1:$F$201="家屋費")/ROW(契約日ソート!$F$1:$F$201),0),ROW(H2))),"")</f>
        <v>美作市美来3</v>
      </c>
      <c r="I2" t="str">
        <f>IFERROR(INDEX(契約日ソート!I:I,1/LARGE(INDEX((契約日ソート!$F$1:$F$201="家屋費")/ROW(契約日ソート!$F$1:$F$201),0),ROW(I2))),"")</f>
        <v>美作　太郎</v>
      </c>
      <c r="J2" t="str">
        <f>IFERROR(INDEX(契約日ソート!J:J,1/LARGE(INDEX((契約日ソート!$F$1:$F$201="家屋費")/ROW(契約日ソート!$F$1:$F$201),0),ROW(J2))),"")</f>
        <v>無職</v>
      </c>
      <c r="K2" t="str">
        <f>IFERROR(INDEX(契約日ソート!K:K,1/LARGE(INDEX((契約日ソート!$F$1:$F$201="家屋費")/ROW(契約日ソート!$F$1:$F$201),0),ROW(K2))),"")</f>
        <v>日額3,000円×7日分</v>
      </c>
      <c r="L2" t="str">
        <f>IFERROR(INDEX(契約日ソート!L:L,1/LARGE(INDEX((契約日ソート!$F$1:$F$201="家屋費")/ROW(契約日ソート!$F$1:$F$201),0),ROW(L2))),"")</f>
        <v>候補者</v>
      </c>
      <c r="M2">
        <f>IFERROR(INDEX(契約日ソート!M:M,1/LARGE(INDEX((契約日ソート!$F$1:$F$201="家屋費")/ROW(契約日ソート!$F$1:$F$201),0),ROW(M2))),"")</f>
        <v>0</v>
      </c>
      <c r="N2">
        <f>IFERROR(INDEX(契約日ソート!N:N,1/LARGE(INDEX((契約日ソート!$F$1:$F$201="家屋費")/ROW(契約日ソート!$F$1:$F$201),0),ROW(N2))),"")</f>
        <v>0</v>
      </c>
      <c r="O2">
        <f>IFERROR(INDEX(契約日ソート!O:O,1/LARGE(INDEX((契約日ソート!$F$1:$F$201="家屋費")/ROW(契約日ソート!$F$1:$F$201),0),ROW(O2))),"")</f>
        <v>0</v>
      </c>
      <c r="P2" t="str">
        <f>IFERROR(INDEX(契約日ソート!P:P,1/LARGE(INDEX((契約日ソート!$F$1:$F$201="家屋費")/ROW(契約日ソート!$F$1:$F$201),0),ROW(P2))),"")</f>
        <v>無</v>
      </c>
      <c r="Q2">
        <f>IFERROR(INDEX(契約日ソート!Q:Q,1/LARGE(INDEX((契約日ソート!$F$1:$F$201="家屋費")/ROW(契約日ソート!$F$1:$F$201),0),ROW(Q2))),"")</f>
        <v>6</v>
      </c>
    </row>
    <row r="3" spans="1:17" x14ac:dyDescent="0.45">
      <c r="A3" t="str">
        <f>IFERROR(INDEX(契約日ソート!A:A,1/LARGE(INDEX((契約日ソート!$F$1:$F$201="家屋費")/ROW(契約日ソート!$F$1:$F$201),0),ROW(A3))),"")</f>
        <v/>
      </c>
      <c r="B3" t="str">
        <f>IFERROR(INDEX(契約日ソート!B:B,1/LARGE(INDEX((契約日ソート!$F$1:$F$201="家屋費")/ROW(契約日ソート!$F$1:$F$201),0),ROW(B3))),"")</f>
        <v/>
      </c>
      <c r="C3" t="str">
        <f>IFERROR(INDEX(契約日ソート!C:C,1/LARGE(INDEX((契約日ソート!$F$1:$F$201="家屋費")/ROW(契約日ソート!$F$1:$F$201),0),ROW(C3))),"")</f>
        <v/>
      </c>
      <c r="D3" t="str">
        <f>IFERROR(INDEX(契約日ソート!D:D,1/LARGE(INDEX((契約日ソート!$F$1:$F$201="家屋費")/ROW(契約日ソート!$F$1:$F$201),0),ROW(D3))),"")</f>
        <v/>
      </c>
      <c r="E3" t="str">
        <f>IFERROR(INDEX(契約日ソート!E:E,1/LARGE(INDEX((契約日ソート!$F$1:$F$201="家屋費")/ROW(契約日ソート!$F$1:$F$201),0),ROW(E3))),"")</f>
        <v/>
      </c>
      <c r="F3" t="str">
        <f>IFERROR(INDEX(契約日ソート!F:F,1/LARGE(INDEX((契約日ソート!$F$1:$F$201="家屋費")/ROW(契約日ソート!$F$1:$F$201),0),ROW(F3))),"")</f>
        <v/>
      </c>
      <c r="G3" t="str">
        <f>IFERROR(INDEX(契約日ソート!G:G,1/LARGE(INDEX((契約日ソート!$F$1:$F$201="家屋費")/ROW(契約日ソート!$F$1:$F$201),0),ROW(G3))),"")</f>
        <v/>
      </c>
      <c r="H3" t="str">
        <f>IFERROR(INDEX(契約日ソート!H:H,1/LARGE(INDEX((契約日ソート!$F$1:$F$201="家屋費")/ROW(契約日ソート!$F$1:$F$201),0),ROW(H3))),"")</f>
        <v/>
      </c>
      <c r="I3" t="str">
        <f>IFERROR(INDEX(契約日ソート!I:I,1/LARGE(INDEX((契約日ソート!$F$1:$F$201="家屋費")/ROW(契約日ソート!$F$1:$F$201),0),ROW(I3))),"")</f>
        <v/>
      </c>
      <c r="J3" t="str">
        <f>IFERROR(INDEX(契約日ソート!J:J,1/LARGE(INDEX((契約日ソート!$F$1:$F$201="家屋費")/ROW(契約日ソート!$F$1:$F$201),0),ROW(J3))),"")</f>
        <v/>
      </c>
      <c r="K3" t="str">
        <f>IFERROR(INDEX(契約日ソート!K:K,1/LARGE(INDEX((契約日ソート!$F$1:$F$201="家屋費")/ROW(契約日ソート!$F$1:$F$201),0),ROW(K3))),"")</f>
        <v/>
      </c>
      <c r="L3" t="str">
        <f>IFERROR(INDEX(契約日ソート!L:L,1/LARGE(INDEX((契約日ソート!$F$1:$F$201="家屋費")/ROW(契約日ソート!$F$1:$F$201),0),ROW(L3))),"")</f>
        <v/>
      </c>
      <c r="M3" t="str">
        <f>IFERROR(INDEX(契約日ソート!M:M,1/LARGE(INDEX((契約日ソート!$F$1:$F$201="家屋費")/ROW(契約日ソート!$F$1:$F$201),0),ROW(M3))),"")</f>
        <v/>
      </c>
      <c r="N3" t="str">
        <f>IFERROR(INDEX(契約日ソート!N:N,1/LARGE(INDEX((契約日ソート!$F$1:$F$201="家屋費")/ROW(契約日ソート!$F$1:$F$201),0),ROW(N3))),"")</f>
        <v/>
      </c>
      <c r="O3" t="str">
        <f>IFERROR(INDEX(契約日ソート!O:O,1/LARGE(INDEX((契約日ソート!$F$1:$F$201="家屋費")/ROW(契約日ソート!$F$1:$F$201),0),ROW(O3))),"")</f>
        <v/>
      </c>
      <c r="P3" t="str">
        <f>IFERROR(INDEX(契約日ソート!P:P,1/LARGE(INDEX((契約日ソート!$F$1:$F$201="家屋費")/ROW(契約日ソート!$F$1:$F$201),0),ROW(P3))),"")</f>
        <v/>
      </c>
      <c r="Q3" t="str">
        <f>IFERROR(INDEX(契約日ソート!Q:Q,1/LARGE(INDEX((契約日ソート!$F$1:$F$201="家屋費")/ROW(契約日ソート!$F$1:$F$201),0),ROW(Q3))),"")</f>
        <v/>
      </c>
    </row>
    <row r="4" spans="1:17" x14ac:dyDescent="0.45">
      <c r="A4" t="str">
        <f>IFERROR(INDEX(契約日ソート!A:A,1/LARGE(INDEX((契約日ソート!$F$1:$F$201="家屋費")/ROW(契約日ソート!$F$1:$F$201),0),ROW(A4))),"")</f>
        <v/>
      </c>
      <c r="B4" t="str">
        <f>IFERROR(INDEX(契約日ソート!B:B,1/LARGE(INDEX((契約日ソート!$F$1:$F$201="家屋費")/ROW(契約日ソート!$F$1:$F$201),0),ROW(B4))),"")</f>
        <v/>
      </c>
      <c r="C4" t="str">
        <f>IFERROR(INDEX(契約日ソート!C:C,1/LARGE(INDEX((契約日ソート!$F$1:$F$201="家屋費")/ROW(契約日ソート!$F$1:$F$201),0),ROW(C4))),"")</f>
        <v/>
      </c>
      <c r="D4" t="str">
        <f>IFERROR(INDEX(契約日ソート!D:D,1/LARGE(INDEX((契約日ソート!$F$1:$F$201="家屋費")/ROW(契約日ソート!$F$1:$F$201),0),ROW(D4))),"")</f>
        <v/>
      </c>
      <c r="E4" t="str">
        <f>IFERROR(INDEX(契約日ソート!E:E,1/LARGE(INDEX((契約日ソート!$F$1:$F$201="家屋費")/ROW(契約日ソート!$F$1:$F$201),0),ROW(E4))),"")</f>
        <v/>
      </c>
      <c r="F4" t="str">
        <f>IFERROR(INDEX(契約日ソート!F:F,1/LARGE(INDEX((契約日ソート!$F$1:$F$201="家屋費")/ROW(契約日ソート!$F$1:$F$201),0),ROW(F4))),"")</f>
        <v/>
      </c>
      <c r="G4" t="str">
        <f>IFERROR(INDEX(契約日ソート!G:G,1/LARGE(INDEX((契約日ソート!$F$1:$F$201="家屋費")/ROW(契約日ソート!$F$1:$F$201),0),ROW(G4))),"")</f>
        <v/>
      </c>
      <c r="H4" t="str">
        <f>IFERROR(INDEX(契約日ソート!H:H,1/LARGE(INDEX((契約日ソート!$F$1:$F$201="家屋費")/ROW(契約日ソート!$F$1:$F$201),0),ROW(H4))),"")</f>
        <v/>
      </c>
      <c r="I4" t="str">
        <f>IFERROR(INDEX(契約日ソート!I:I,1/LARGE(INDEX((契約日ソート!$F$1:$F$201="家屋費")/ROW(契約日ソート!$F$1:$F$201),0),ROW(I4))),"")</f>
        <v/>
      </c>
      <c r="J4" t="str">
        <f>IFERROR(INDEX(契約日ソート!J:J,1/LARGE(INDEX((契約日ソート!$F$1:$F$201="家屋費")/ROW(契約日ソート!$F$1:$F$201),0),ROW(J4))),"")</f>
        <v/>
      </c>
      <c r="K4" t="str">
        <f>IFERROR(INDEX(契約日ソート!K:K,1/LARGE(INDEX((契約日ソート!$F$1:$F$201="家屋費")/ROW(契約日ソート!$F$1:$F$201),0),ROW(K4))),"")</f>
        <v/>
      </c>
      <c r="L4" t="str">
        <f>IFERROR(INDEX(契約日ソート!L:L,1/LARGE(INDEX((契約日ソート!$F$1:$F$201="家屋費")/ROW(契約日ソート!$F$1:$F$201),0),ROW(L4))),"")</f>
        <v/>
      </c>
      <c r="M4" t="str">
        <f>IFERROR(INDEX(契約日ソート!M:M,1/LARGE(INDEX((契約日ソート!$F$1:$F$201="家屋費")/ROW(契約日ソート!$F$1:$F$201),0),ROW(M4))),"")</f>
        <v/>
      </c>
      <c r="N4" t="str">
        <f>IFERROR(INDEX(契約日ソート!N:N,1/LARGE(INDEX((契約日ソート!$F$1:$F$201="家屋費")/ROW(契約日ソート!$F$1:$F$201),0),ROW(N4))),"")</f>
        <v/>
      </c>
      <c r="O4" t="str">
        <f>IFERROR(INDEX(契約日ソート!O:O,1/LARGE(INDEX((契約日ソート!$F$1:$F$201="家屋費")/ROW(契約日ソート!$F$1:$F$201),0),ROW(O4))),"")</f>
        <v/>
      </c>
      <c r="P4" t="str">
        <f>IFERROR(INDEX(契約日ソート!P:P,1/LARGE(INDEX((契約日ソート!$F$1:$F$201="家屋費")/ROW(契約日ソート!$F$1:$F$201),0),ROW(P4))),"")</f>
        <v/>
      </c>
      <c r="Q4" t="str">
        <f>IFERROR(INDEX(契約日ソート!Q:Q,1/LARGE(INDEX((契約日ソート!$F$1:$F$201="家屋費")/ROW(契約日ソート!$F$1:$F$201),0),ROW(Q4))),"")</f>
        <v/>
      </c>
    </row>
    <row r="5" spans="1:17" x14ac:dyDescent="0.45">
      <c r="A5" t="str">
        <f>IFERROR(INDEX(契約日ソート!A:A,1/LARGE(INDEX((契約日ソート!$F$1:$F$201="家屋費")/ROW(契約日ソート!$F$1:$F$201),0),ROW(A5))),"")</f>
        <v/>
      </c>
      <c r="B5" t="str">
        <f>IFERROR(INDEX(契約日ソート!B:B,1/LARGE(INDEX((契約日ソート!$F$1:$F$201="家屋費")/ROW(契約日ソート!$F$1:$F$201),0),ROW(B5))),"")</f>
        <v/>
      </c>
      <c r="C5" t="str">
        <f>IFERROR(INDEX(契約日ソート!C:C,1/LARGE(INDEX((契約日ソート!$F$1:$F$201="家屋費")/ROW(契約日ソート!$F$1:$F$201),0),ROW(C5))),"")</f>
        <v/>
      </c>
      <c r="D5" t="str">
        <f>IFERROR(INDEX(契約日ソート!D:D,1/LARGE(INDEX((契約日ソート!$F$1:$F$201="家屋費")/ROW(契約日ソート!$F$1:$F$201),0),ROW(D5))),"")</f>
        <v/>
      </c>
      <c r="E5" t="str">
        <f>IFERROR(INDEX(契約日ソート!E:E,1/LARGE(INDEX((契約日ソート!$F$1:$F$201="家屋費")/ROW(契約日ソート!$F$1:$F$201),0),ROW(E5))),"")</f>
        <v/>
      </c>
      <c r="F5" t="str">
        <f>IFERROR(INDEX(契約日ソート!F:F,1/LARGE(INDEX((契約日ソート!$F$1:$F$201="家屋費")/ROW(契約日ソート!$F$1:$F$201),0),ROW(F5))),"")</f>
        <v/>
      </c>
      <c r="G5" t="str">
        <f>IFERROR(INDEX(契約日ソート!G:G,1/LARGE(INDEX((契約日ソート!$F$1:$F$201="家屋費")/ROW(契約日ソート!$F$1:$F$201),0),ROW(G5))),"")</f>
        <v/>
      </c>
      <c r="H5" t="str">
        <f>IFERROR(INDEX(契約日ソート!H:H,1/LARGE(INDEX((契約日ソート!$F$1:$F$201="家屋費")/ROW(契約日ソート!$F$1:$F$201),0),ROW(H5))),"")</f>
        <v/>
      </c>
      <c r="I5" t="str">
        <f>IFERROR(INDEX(契約日ソート!I:I,1/LARGE(INDEX((契約日ソート!$F$1:$F$201="家屋費")/ROW(契約日ソート!$F$1:$F$201),0),ROW(I5))),"")</f>
        <v/>
      </c>
      <c r="J5" t="str">
        <f>IFERROR(INDEX(契約日ソート!J:J,1/LARGE(INDEX((契約日ソート!$F$1:$F$201="家屋費")/ROW(契約日ソート!$F$1:$F$201),0),ROW(J5))),"")</f>
        <v/>
      </c>
      <c r="K5" t="str">
        <f>IFERROR(INDEX(契約日ソート!K:K,1/LARGE(INDEX((契約日ソート!$F$1:$F$201="家屋費")/ROW(契約日ソート!$F$1:$F$201),0),ROW(K5))),"")</f>
        <v/>
      </c>
      <c r="L5" t="str">
        <f>IFERROR(INDEX(契約日ソート!L:L,1/LARGE(INDEX((契約日ソート!$F$1:$F$201="家屋費")/ROW(契約日ソート!$F$1:$F$201),0),ROW(L5))),"")</f>
        <v/>
      </c>
      <c r="M5" t="str">
        <f>IFERROR(INDEX(契約日ソート!M:M,1/LARGE(INDEX((契約日ソート!$F$1:$F$201="家屋費")/ROW(契約日ソート!$F$1:$F$201),0),ROW(M5))),"")</f>
        <v/>
      </c>
      <c r="N5" t="str">
        <f>IFERROR(INDEX(契約日ソート!N:N,1/LARGE(INDEX((契約日ソート!$F$1:$F$201="家屋費")/ROW(契約日ソート!$F$1:$F$201),0),ROW(N5))),"")</f>
        <v/>
      </c>
      <c r="O5" t="str">
        <f>IFERROR(INDEX(契約日ソート!O:O,1/LARGE(INDEX((契約日ソート!$F$1:$F$201="家屋費")/ROW(契約日ソート!$F$1:$F$201),0),ROW(O5))),"")</f>
        <v/>
      </c>
      <c r="P5" t="str">
        <f>IFERROR(INDEX(契約日ソート!P:P,1/LARGE(INDEX((契約日ソート!$F$1:$F$201="家屋費")/ROW(契約日ソート!$F$1:$F$201),0),ROW(P5))),"")</f>
        <v/>
      </c>
      <c r="Q5" t="str">
        <f>IFERROR(INDEX(契約日ソート!Q:Q,1/LARGE(INDEX((契約日ソート!$F$1:$F$201="家屋費")/ROW(契約日ソート!$F$1:$F$201),0),ROW(Q5))),"")</f>
        <v/>
      </c>
    </row>
    <row r="6" spans="1:17" x14ac:dyDescent="0.45">
      <c r="A6" t="str">
        <f>IFERROR(INDEX(契約日ソート!A:A,1/LARGE(INDEX((契約日ソート!$F$1:$F$201="家屋費")/ROW(契約日ソート!$F$1:$F$201),0),ROW(A6))),"")</f>
        <v/>
      </c>
      <c r="B6" t="str">
        <f>IFERROR(INDEX(契約日ソート!B:B,1/LARGE(INDEX((契約日ソート!$F$1:$F$201="家屋費")/ROW(契約日ソート!$F$1:$F$201),0),ROW(B6))),"")</f>
        <v/>
      </c>
      <c r="C6" t="str">
        <f>IFERROR(INDEX(契約日ソート!C:C,1/LARGE(INDEX((契約日ソート!$F$1:$F$201="家屋費")/ROW(契約日ソート!$F$1:$F$201),0),ROW(C6))),"")</f>
        <v/>
      </c>
      <c r="D6" t="str">
        <f>IFERROR(INDEX(契約日ソート!D:D,1/LARGE(INDEX((契約日ソート!$F$1:$F$201="家屋費")/ROW(契約日ソート!$F$1:$F$201),0),ROW(D6))),"")</f>
        <v/>
      </c>
      <c r="E6" t="str">
        <f>IFERROR(INDEX(契約日ソート!E:E,1/LARGE(INDEX((契約日ソート!$F$1:$F$201="家屋費")/ROW(契約日ソート!$F$1:$F$201),0),ROW(E6))),"")</f>
        <v/>
      </c>
      <c r="F6" t="str">
        <f>IFERROR(INDEX(契約日ソート!F:F,1/LARGE(INDEX((契約日ソート!$F$1:$F$201="家屋費")/ROW(契約日ソート!$F$1:$F$201),0),ROW(F6))),"")</f>
        <v/>
      </c>
      <c r="G6" t="str">
        <f>IFERROR(INDEX(契約日ソート!G:G,1/LARGE(INDEX((契約日ソート!$F$1:$F$201="家屋費")/ROW(契約日ソート!$F$1:$F$201),0),ROW(G6))),"")</f>
        <v/>
      </c>
      <c r="H6" t="str">
        <f>IFERROR(INDEX(契約日ソート!H:H,1/LARGE(INDEX((契約日ソート!$F$1:$F$201="家屋費")/ROW(契約日ソート!$F$1:$F$201),0),ROW(H6))),"")</f>
        <v/>
      </c>
      <c r="I6" t="str">
        <f>IFERROR(INDEX(契約日ソート!I:I,1/LARGE(INDEX((契約日ソート!$F$1:$F$201="家屋費")/ROW(契約日ソート!$F$1:$F$201),0),ROW(I6))),"")</f>
        <v/>
      </c>
      <c r="J6" t="str">
        <f>IFERROR(INDEX(契約日ソート!J:J,1/LARGE(INDEX((契約日ソート!$F$1:$F$201="家屋費")/ROW(契約日ソート!$F$1:$F$201),0),ROW(J6))),"")</f>
        <v/>
      </c>
      <c r="K6" t="str">
        <f>IFERROR(INDEX(契約日ソート!K:K,1/LARGE(INDEX((契約日ソート!$F$1:$F$201="家屋費")/ROW(契約日ソート!$F$1:$F$201),0),ROW(K6))),"")</f>
        <v/>
      </c>
      <c r="L6" t="str">
        <f>IFERROR(INDEX(契約日ソート!L:L,1/LARGE(INDEX((契約日ソート!$F$1:$F$201="家屋費")/ROW(契約日ソート!$F$1:$F$201),0),ROW(L6))),"")</f>
        <v/>
      </c>
      <c r="M6" t="str">
        <f>IFERROR(INDEX(契約日ソート!M:M,1/LARGE(INDEX((契約日ソート!$F$1:$F$201="家屋費")/ROW(契約日ソート!$F$1:$F$201),0),ROW(M6))),"")</f>
        <v/>
      </c>
      <c r="N6" t="str">
        <f>IFERROR(INDEX(契約日ソート!N:N,1/LARGE(INDEX((契約日ソート!$F$1:$F$201="家屋費")/ROW(契約日ソート!$F$1:$F$201),0),ROW(N6))),"")</f>
        <v/>
      </c>
      <c r="O6" t="str">
        <f>IFERROR(INDEX(契約日ソート!O:O,1/LARGE(INDEX((契約日ソート!$F$1:$F$201="家屋費")/ROW(契約日ソート!$F$1:$F$201),0),ROW(O6))),"")</f>
        <v/>
      </c>
      <c r="P6" t="str">
        <f>IFERROR(INDEX(契約日ソート!P:P,1/LARGE(INDEX((契約日ソート!$F$1:$F$201="家屋費")/ROW(契約日ソート!$F$1:$F$201),0),ROW(P6))),"")</f>
        <v/>
      </c>
      <c r="Q6" t="str">
        <f>IFERROR(INDEX(契約日ソート!Q:Q,1/LARGE(INDEX((契約日ソート!$F$1:$F$201="家屋費")/ROW(契約日ソート!$F$1:$F$201),0),ROW(Q6))),"")</f>
        <v/>
      </c>
    </row>
    <row r="7" spans="1:17" x14ac:dyDescent="0.45">
      <c r="A7" t="str">
        <f>IFERROR(INDEX(契約日ソート!A:A,1/LARGE(INDEX((契約日ソート!$F$1:$F$201="家屋費")/ROW(契約日ソート!$F$1:$F$201),0),ROW(A7))),"")</f>
        <v/>
      </c>
      <c r="B7" t="str">
        <f>IFERROR(INDEX(契約日ソート!B:B,1/LARGE(INDEX((契約日ソート!$F$1:$F$201="家屋費")/ROW(契約日ソート!$F$1:$F$201),0),ROW(B7))),"")</f>
        <v/>
      </c>
      <c r="C7" t="str">
        <f>IFERROR(INDEX(契約日ソート!C:C,1/LARGE(INDEX((契約日ソート!$F$1:$F$201="家屋費")/ROW(契約日ソート!$F$1:$F$201),0),ROW(C7))),"")</f>
        <v/>
      </c>
      <c r="D7" t="str">
        <f>IFERROR(INDEX(契約日ソート!D:D,1/LARGE(INDEX((契約日ソート!$F$1:$F$201="家屋費")/ROW(契約日ソート!$F$1:$F$201),0),ROW(D7))),"")</f>
        <v/>
      </c>
      <c r="E7" t="str">
        <f>IFERROR(INDEX(契約日ソート!E:E,1/LARGE(INDEX((契約日ソート!$F$1:$F$201="家屋費")/ROW(契約日ソート!$F$1:$F$201),0),ROW(E7))),"")</f>
        <v/>
      </c>
      <c r="F7" t="str">
        <f>IFERROR(INDEX(契約日ソート!F:F,1/LARGE(INDEX((契約日ソート!$F$1:$F$201="家屋費")/ROW(契約日ソート!$F$1:$F$201),0),ROW(F7))),"")</f>
        <v/>
      </c>
      <c r="G7" t="str">
        <f>IFERROR(INDEX(契約日ソート!G:G,1/LARGE(INDEX((契約日ソート!$F$1:$F$201="家屋費")/ROW(契約日ソート!$F$1:$F$201),0),ROW(G7))),"")</f>
        <v/>
      </c>
      <c r="H7" t="str">
        <f>IFERROR(INDEX(契約日ソート!H:H,1/LARGE(INDEX((契約日ソート!$F$1:$F$201="家屋費")/ROW(契約日ソート!$F$1:$F$201),0),ROW(H7))),"")</f>
        <v/>
      </c>
      <c r="I7" t="str">
        <f>IFERROR(INDEX(契約日ソート!I:I,1/LARGE(INDEX((契約日ソート!$F$1:$F$201="家屋費")/ROW(契約日ソート!$F$1:$F$201),0),ROW(I7))),"")</f>
        <v/>
      </c>
      <c r="J7" t="str">
        <f>IFERROR(INDEX(契約日ソート!J:J,1/LARGE(INDEX((契約日ソート!$F$1:$F$201="家屋費")/ROW(契約日ソート!$F$1:$F$201),0),ROW(J7))),"")</f>
        <v/>
      </c>
      <c r="K7" t="str">
        <f>IFERROR(INDEX(契約日ソート!K:K,1/LARGE(INDEX((契約日ソート!$F$1:$F$201="家屋費")/ROW(契約日ソート!$F$1:$F$201),0),ROW(K7))),"")</f>
        <v/>
      </c>
      <c r="L7" t="str">
        <f>IFERROR(INDEX(契約日ソート!L:L,1/LARGE(INDEX((契約日ソート!$F$1:$F$201="家屋費")/ROW(契約日ソート!$F$1:$F$201),0),ROW(L7))),"")</f>
        <v/>
      </c>
      <c r="M7" t="str">
        <f>IFERROR(INDEX(契約日ソート!M:M,1/LARGE(INDEX((契約日ソート!$F$1:$F$201="家屋費")/ROW(契約日ソート!$F$1:$F$201),0),ROW(M7))),"")</f>
        <v/>
      </c>
      <c r="N7" t="str">
        <f>IFERROR(INDEX(契約日ソート!N:N,1/LARGE(INDEX((契約日ソート!$F$1:$F$201="家屋費")/ROW(契約日ソート!$F$1:$F$201),0),ROW(N7))),"")</f>
        <v/>
      </c>
      <c r="O7" t="str">
        <f>IFERROR(INDEX(契約日ソート!O:O,1/LARGE(INDEX((契約日ソート!$F$1:$F$201="家屋費")/ROW(契約日ソート!$F$1:$F$201),0),ROW(O7))),"")</f>
        <v/>
      </c>
      <c r="P7" t="str">
        <f>IFERROR(INDEX(契約日ソート!P:P,1/LARGE(INDEX((契約日ソート!$F$1:$F$201="家屋費")/ROW(契約日ソート!$F$1:$F$201),0),ROW(P7))),"")</f>
        <v/>
      </c>
      <c r="Q7" t="str">
        <f>IFERROR(INDEX(契約日ソート!Q:Q,1/LARGE(INDEX((契約日ソート!$F$1:$F$201="家屋費")/ROW(契約日ソート!$F$1:$F$201),0),ROW(Q7))),"")</f>
        <v/>
      </c>
    </row>
    <row r="8" spans="1:17" x14ac:dyDescent="0.45">
      <c r="A8" t="str">
        <f>IFERROR(INDEX(契約日ソート!A:A,1/LARGE(INDEX((契約日ソート!$F$1:$F$201="家屋費")/ROW(契約日ソート!$F$1:$F$201),0),ROW(A8))),"")</f>
        <v/>
      </c>
      <c r="B8" t="str">
        <f>IFERROR(INDEX(契約日ソート!B:B,1/LARGE(INDEX((契約日ソート!$F$1:$F$201="家屋費")/ROW(契約日ソート!$F$1:$F$201),0),ROW(B8))),"")</f>
        <v/>
      </c>
      <c r="C8" t="str">
        <f>IFERROR(INDEX(契約日ソート!C:C,1/LARGE(INDEX((契約日ソート!$F$1:$F$201="家屋費")/ROW(契約日ソート!$F$1:$F$201),0),ROW(C8))),"")</f>
        <v/>
      </c>
      <c r="D8" t="str">
        <f>IFERROR(INDEX(契約日ソート!D:D,1/LARGE(INDEX((契約日ソート!$F$1:$F$201="家屋費")/ROW(契約日ソート!$F$1:$F$201),0),ROW(D8))),"")</f>
        <v/>
      </c>
      <c r="E8" t="str">
        <f>IFERROR(INDEX(契約日ソート!E:E,1/LARGE(INDEX((契約日ソート!$F$1:$F$201="家屋費")/ROW(契約日ソート!$F$1:$F$201),0),ROW(E8))),"")</f>
        <v/>
      </c>
      <c r="F8" t="str">
        <f>IFERROR(INDEX(契約日ソート!F:F,1/LARGE(INDEX((契約日ソート!$F$1:$F$201="家屋費")/ROW(契約日ソート!$F$1:$F$201),0),ROW(F8))),"")</f>
        <v/>
      </c>
      <c r="G8" t="str">
        <f>IFERROR(INDEX(契約日ソート!G:G,1/LARGE(INDEX((契約日ソート!$F$1:$F$201="家屋費")/ROW(契約日ソート!$F$1:$F$201),0),ROW(G8))),"")</f>
        <v/>
      </c>
      <c r="H8" t="str">
        <f>IFERROR(INDEX(契約日ソート!H:H,1/LARGE(INDEX((契約日ソート!$F$1:$F$201="家屋費")/ROW(契約日ソート!$F$1:$F$201),0),ROW(H8))),"")</f>
        <v/>
      </c>
      <c r="I8" t="str">
        <f>IFERROR(INDEX(契約日ソート!I:I,1/LARGE(INDEX((契約日ソート!$F$1:$F$201="家屋費")/ROW(契約日ソート!$F$1:$F$201),0),ROW(I8))),"")</f>
        <v/>
      </c>
      <c r="J8" t="str">
        <f>IFERROR(INDEX(契約日ソート!J:J,1/LARGE(INDEX((契約日ソート!$F$1:$F$201="家屋費")/ROW(契約日ソート!$F$1:$F$201),0),ROW(J8))),"")</f>
        <v/>
      </c>
      <c r="K8" t="str">
        <f>IFERROR(INDEX(契約日ソート!K:K,1/LARGE(INDEX((契約日ソート!$F$1:$F$201="家屋費")/ROW(契約日ソート!$F$1:$F$201),0),ROW(K8))),"")</f>
        <v/>
      </c>
      <c r="L8" t="str">
        <f>IFERROR(INDEX(契約日ソート!L:L,1/LARGE(INDEX((契約日ソート!$F$1:$F$201="家屋費")/ROW(契約日ソート!$F$1:$F$201),0),ROW(L8))),"")</f>
        <v/>
      </c>
      <c r="M8" t="str">
        <f>IFERROR(INDEX(契約日ソート!M:M,1/LARGE(INDEX((契約日ソート!$F$1:$F$201="家屋費")/ROW(契約日ソート!$F$1:$F$201),0),ROW(M8))),"")</f>
        <v/>
      </c>
      <c r="N8" t="str">
        <f>IFERROR(INDEX(契約日ソート!N:N,1/LARGE(INDEX((契約日ソート!$F$1:$F$201="家屋費")/ROW(契約日ソート!$F$1:$F$201),0),ROW(N8))),"")</f>
        <v/>
      </c>
      <c r="O8" t="str">
        <f>IFERROR(INDEX(契約日ソート!O:O,1/LARGE(INDEX((契約日ソート!$F$1:$F$201="家屋費")/ROW(契約日ソート!$F$1:$F$201),0),ROW(O8))),"")</f>
        <v/>
      </c>
      <c r="P8" t="str">
        <f>IFERROR(INDEX(契約日ソート!P:P,1/LARGE(INDEX((契約日ソート!$F$1:$F$201="家屋費")/ROW(契約日ソート!$F$1:$F$201),0),ROW(P8))),"")</f>
        <v/>
      </c>
      <c r="Q8" t="str">
        <f>IFERROR(INDEX(契約日ソート!Q:Q,1/LARGE(INDEX((契約日ソート!$F$1:$F$201="家屋費")/ROW(契約日ソート!$F$1:$F$201),0),ROW(Q8))),"")</f>
        <v/>
      </c>
    </row>
    <row r="9" spans="1:17" x14ac:dyDescent="0.45">
      <c r="A9" t="str">
        <f>IFERROR(INDEX(契約日ソート!A:A,1/LARGE(INDEX((契約日ソート!$F$1:$F$201="家屋費")/ROW(契約日ソート!$F$1:$F$201),0),ROW(A9))),"")</f>
        <v/>
      </c>
      <c r="B9" t="str">
        <f>IFERROR(INDEX(契約日ソート!B:B,1/LARGE(INDEX((契約日ソート!$F$1:$F$201="家屋費")/ROW(契約日ソート!$F$1:$F$201),0),ROW(B9))),"")</f>
        <v/>
      </c>
      <c r="C9" t="str">
        <f>IFERROR(INDEX(契約日ソート!C:C,1/LARGE(INDEX((契約日ソート!$F$1:$F$201="家屋費")/ROW(契約日ソート!$F$1:$F$201),0),ROW(C9))),"")</f>
        <v/>
      </c>
      <c r="D9" t="str">
        <f>IFERROR(INDEX(契約日ソート!D:D,1/LARGE(INDEX((契約日ソート!$F$1:$F$201="家屋費")/ROW(契約日ソート!$F$1:$F$201),0),ROW(D9))),"")</f>
        <v/>
      </c>
      <c r="E9" t="str">
        <f>IFERROR(INDEX(契約日ソート!E:E,1/LARGE(INDEX((契約日ソート!$F$1:$F$201="家屋費")/ROW(契約日ソート!$F$1:$F$201),0),ROW(E9))),"")</f>
        <v/>
      </c>
      <c r="F9" t="str">
        <f>IFERROR(INDEX(契約日ソート!F:F,1/LARGE(INDEX((契約日ソート!$F$1:$F$201="家屋費")/ROW(契約日ソート!$F$1:$F$201),0),ROW(F9))),"")</f>
        <v/>
      </c>
      <c r="G9" t="str">
        <f>IFERROR(INDEX(契約日ソート!G:G,1/LARGE(INDEX((契約日ソート!$F$1:$F$201="家屋費")/ROW(契約日ソート!$F$1:$F$201),0),ROW(G9))),"")</f>
        <v/>
      </c>
      <c r="H9" t="str">
        <f>IFERROR(INDEX(契約日ソート!H:H,1/LARGE(INDEX((契約日ソート!$F$1:$F$201="家屋費")/ROW(契約日ソート!$F$1:$F$201),0),ROW(H9))),"")</f>
        <v/>
      </c>
      <c r="I9" t="str">
        <f>IFERROR(INDEX(契約日ソート!I:I,1/LARGE(INDEX((契約日ソート!$F$1:$F$201="家屋費")/ROW(契約日ソート!$F$1:$F$201),0),ROW(I9))),"")</f>
        <v/>
      </c>
      <c r="J9" t="str">
        <f>IFERROR(INDEX(契約日ソート!J:J,1/LARGE(INDEX((契約日ソート!$F$1:$F$201="家屋費")/ROW(契約日ソート!$F$1:$F$201),0),ROW(J9))),"")</f>
        <v/>
      </c>
      <c r="K9" t="str">
        <f>IFERROR(INDEX(契約日ソート!K:K,1/LARGE(INDEX((契約日ソート!$F$1:$F$201="家屋費")/ROW(契約日ソート!$F$1:$F$201),0),ROW(K9))),"")</f>
        <v/>
      </c>
      <c r="L9" t="str">
        <f>IFERROR(INDEX(契約日ソート!L:L,1/LARGE(INDEX((契約日ソート!$F$1:$F$201="家屋費")/ROW(契約日ソート!$F$1:$F$201),0),ROW(L9))),"")</f>
        <v/>
      </c>
      <c r="M9" t="str">
        <f>IFERROR(INDEX(契約日ソート!M:M,1/LARGE(INDEX((契約日ソート!$F$1:$F$201="家屋費")/ROW(契約日ソート!$F$1:$F$201),0),ROW(M9))),"")</f>
        <v/>
      </c>
      <c r="N9" t="str">
        <f>IFERROR(INDEX(契約日ソート!N:N,1/LARGE(INDEX((契約日ソート!$F$1:$F$201="家屋費")/ROW(契約日ソート!$F$1:$F$201),0),ROW(N9))),"")</f>
        <v/>
      </c>
      <c r="O9" t="str">
        <f>IFERROR(INDEX(契約日ソート!O:O,1/LARGE(INDEX((契約日ソート!$F$1:$F$201="家屋費")/ROW(契約日ソート!$F$1:$F$201),0),ROW(O9))),"")</f>
        <v/>
      </c>
      <c r="P9" t="str">
        <f>IFERROR(INDEX(契約日ソート!P:P,1/LARGE(INDEX((契約日ソート!$F$1:$F$201="家屋費")/ROW(契約日ソート!$F$1:$F$201),0),ROW(P9))),"")</f>
        <v/>
      </c>
      <c r="Q9" t="str">
        <f>IFERROR(INDEX(契約日ソート!Q:Q,1/LARGE(INDEX((契約日ソート!$F$1:$F$201="家屋費")/ROW(契約日ソート!$F$1:$F$201),0),ROW(Q9))),"")</f>
        <v/>
      </c>
    </row>
    <row r="10" spans="1:17" x14ac:dyDescent="0.45">
      <c r="A10" t="str">
        <f>IFERROR(INDEX(契約日ソート!A:A,1/LARGE(INDEX((契約日ソート!$F$1:$F$201="家屋費")/ROW(契約日ソート!$F$1:$F$201),0),ROW(A10))),"")</f>
        <v/>
      </c>
      <c r="B10" t="str">
        <f>IFERROR(INDEX(契約日ソート!B:B,1/LARGE(INDEX((契約日ソート!$F$1:$F$201="家屋費")/ROW(契約日ソート!$F$1:$F$201),0),ROW(B10))),"")</f>
        <v/>
      </c>
      <c r="C10" t="str">
        <f>IFERROR(INDEX(契約日ソート!C:C,1/LARGE(INDEX((契約日ソート!$F$1:$F$201="家屋費")/ROW(契約日ソート!$F$1:$F$201),0),ROW(C10))),"")</f>
        <v/>
      </c>
      <c r="D10" t="str">
        <f>IFERROR(INDEX(契約日ソート!D:D,1/LARGE(INDEX((契約日ソート!$F$1:$F$201="家屋費")/ROW(契約日ソート!$F$1:$F$201),0),ROW(D10))),"")</f>
        <v/>
      </c>
      <c r="E10" t="str">
        <f>IFERROR(INDEX(契約日ソート!E:E,1/LARGE(INDEX((契約日ソート!$F$1:$F$201="家屋費")/ROW(契約日ソート!$F$1:$F$201),0),ROW(E10))),"")</f>
        <v/>
      </c>
      <c r="F10" t="str">
        <f>IFERROR(INDEX(契約日ソート!F:F,1/LARGE(INDEX((契約日ソート!$F$1:$F$201="家屋費")/ROW(契約日ソート!$F$1:$F$201),0),ROW(F10))),"")</f>
        <v/>
      </c>
      <c r="G10" t="str">
        <f>IFERROR(INDEX(契約日ソート!G:G,1/LARGE(INDEX((契約日ソート!$F$1:$F$201="家屋費")/ROW(契約日ソート!$F$1:$F$201),0),ROW(G10))),"")</f>
        <v/>
      </c>
      <c r="H10" t="str">
        <f>IFERROR(INDEX(契約日ソート!H:H,1/LARGE(INDEX((契約日ソート!$F$1:$F$201="家屋費")/ROW(契約日ソート!$F$1:$F$201),0),ROW(H10))),"")</f>
        <v/>
      </c>
      <c r="I10" t="str">
        <f>IFERROR(INDEX(契約日ソート!I:I,1/LARGE(INDEX((契約日ソート!$F$1:$F$201="家屋費")/ROW(契約日ソート!$F$1:$F$201),0),ROW(I10))),"")</f>
        <v/>
      </c>
      <c r="J10" t="str">
        <f>IFERROR(INDEX(契約日ソート!J:J,1/LARGE(INDEX((契約日ソート!$F$1:$F$201="家屋費")/ROW(契約日ソート!$F$1:$F$201),0),ROW(J10))),"")</f>
        <v/>
      </c>
      <c r="K10" t="str">
        <f>IFERROR(INDEX(契約日ソート!K:K,1/LARGE(INDEX((契約日ソート!$F$1:$F$201="家屋費")/ROW(契約日ソート!$F$1:$F$201),0),ROW(K10))),"")</f>
        <v/>
      </c>
      <c r="L10" t="str">
        <f>IFERROR(INDEX(契約日ソート!L:L,1/LARGE(INDEX((契約日ソート!$F$1:$F$201="家屋費")/ROW(契約日ソート!$F$1:$F$201),0),ROW(L10))),"")</f>
        <v/>
      </c>
      <c r="M10" t="str">
        <f>IFERROR(INDEX(契約日ソート!M:M,1/LARGE(INDEX((契約日ソート!$F$1:$F$201="家屋費")/ROW(契約日ソート!$F$1:$F$201),0),ROW(M10))),"")</f>
        <v/>
      </c>
      <c r="N10" t="str">
        <f>IFERROR(INDEX(契約日ソート!N:N,1/LARGE(INDEX((契約日ソート!$F$1:$F$201="家屋費")/ROW(契約日ソート!$F$1:$F$201),0),ROW(N10))),"")</f>
        <v/>
      </c>
      <c r="O10" t="str">
        <f>IFERROR(INDEX(契約日ソート!O:O,1/LARGE(INDEX((契約日ソート!$F$1:$F$201="家屋費")/ROW(契約日ソート!$F$1:$F$201),0),ROW(O10))),"")</f>
        <v/>
      </c>
      <c r="P10" t="str">
        <f>IFERROR(INDEX(契約日ソート!P:P,1/LARGE(INDEX((契約日ソート!$F$1:$F$201="家屋費")/ROW(契約日ソート!$F$1:$F$201),0),ROW(P10))),"")</f>
        <v/>
      </c>
      <c r="Q10" t="str">
        <f>IFERROR(INDEX(契約日ソート!Q:Q,1/LARGE(INDEX((契約日ソート!$F$1:$F$201="家屋費")/ROW(契約日ソート!$F$1:$F$201),0),ROW(Q10))),"")</f>
        <v/>
      </c>
    </row>
    <row r="11" spans="1:17" x14ac:dyDescent="0.45">
      <c r="A11" t="str">
        <f>IFERROR(INDEX(契約日ソート!A:A,1/LARGE(INDEX((契約日ソート!$F$1:$F$201="家屋費")/ROW(契約日ソート!$F$1:$F$201),0),ROW(A11))),"")</f>
        <v/>
      </c>
      <c r="B11" t="str">
        <f>IFERROR(INDEX(契約日ソート!B:B,1/LARGE(INDEX((契約日ソート!$F$1:$F$201="家屋費")/ROW(契約日ソート!$F$1:$F$201),0),ROW(B11))),"")</f>
        <v/>
      </c>
      <c r="C11" t="str">
        <f>IFERROR(INDEX(契約日ソート!C:C,1/LARGE(INDEX((契約日ソート!$F$1:$F$201="家屋費")/ROW(契約日ソート!$F$1:$F$201),0),ROW(C11))),"")</f>
        <v/>
      </c>
      <c r="D11" t="str">
        <f>IFERROR(INDEX(契約日ソート!D:D,1/LARGE(INDEX((契約日ソート!$F$1:$F$201="家屋費")/ROW(契約日ソート!$F$1:$F$201),0),ROW(D11))),"")</f>
        <v/>
      </c>
      <c r="E11" t="str">
        <f>IFERROR(INDEX(契約日ソート!E:E,1/LARGE(INDEX((契約日ソート!$F$1:$F$201="家屋費")/ROW(契約日ソート!$F$1:$F$201),0),ROW(E11))),"")</f>
        <v/>
      </c>
      <c r="F11" t="str">
        <f>IFERROR(INDEX(契約日ソート!F:F,1/LARGE(INDEX((契約日ソート!$F$1:$F$201="家屋費")/ROW(契約日ソート!$F$1:$F$201),0),ROW(F11))),"")</f>
        <v/>
      </c>
      <c r="G11" t="str">
        <f>IFERROR(INDEX(契約日ソート!G:G,1/LARGE(INDEX((契約日ソート!$F$1:$F$201="家屋費")/ROW(契約日ソート!$F$1:$F$201),0),ROW(G11))),"")</f>
        <v/>
      </c>
      <c r="H11" t="str">
        <f>IFERROR(INDEX(契約日ソート!H:H,1/LARGE(INDEX((契約日ソート!$F$1:$F$201="家屋費")/ROW(契約日ソート!$F$1:$F$201),0),ROW(H11))),"")</f>
        <v/>
      </c>
      <c r="I11" t="str">
        <f>IFERROR(INDEX(契約日ソート!I:I,1/LARGE(INDEX((契約日ソート!$F$1:$F$201="家屋費")/ROW(契約日ソート!$F$1:$F$201),0),ROW(I11))),"")</f>
        <v/>
      </c>
      <c r="J11" t="str">
        <f>IFERROR(INDEX(契約日ソート!J:J,1/LARGE(INDEX((契約日ソート!$F$1:$F$201="家屋費")/ROW(契約日ソート!$F$1:$F$201),0),ROW(J11))),"")</f>
        <v/>
      </c>
      <c r="K11" t="str">
        <f>IFERROR(INDEX(契約日ソート!K:K,1/LARGE(INDEX((契約日ソート!$F$1:$F$201="家屋費")/ROW(契約日ソート!$F$1:$F$201),0),ROW(K11))),"")</f>
        <v/>
      </c>
      <c r="L11" t="str">
        <f>IFERROR(INDEX(契約日ソート!L:L,1/LARGE(INDEX((契約日ソート!$F$1:$F$201="家屋費")/ROW(契約日ソート!$F$1:$F$201),0),ROW(L11))),"")</f>
        <v/>
      </c>
      <c r="M11" t="str">
        <f>IFERROR(INDEX(契約日ソート!M:M,1/LARGE(INDEX((契約日ソート!$F$1:$F$201="家屋費")/ROW(契約日ソート!$F$1:$F$201),0),ROW(M11))),"")</f>
        <v/>
      </c>
      <c r="N11" t="str">
        <f>IFERROR(INDEX(契約日ソート!N:N,1/LARGE(INDEX((契約日ソート!$F$1:$F$201="家屋費")/ROW(契約日ソート!$F$1:$F$201),0),ROW(N11))),"")</f>
        <v/>
      </c>
      <c r="O11" t="str">
        <f>IFERROR(INDEX(契約日ソート!O:O,1/LARGE(INDEX((契約日ソート!$F$1:$F$201="家屋費")/ROW(契約日ソート!$F$1:$F$201),0),ROW(O11))),"")</f>
        <v/>
      </c>
      <c r="P11" t="str">
        <f>IFERROR(INDEX(契約日ソート!P:P,1/LARGE(INDEX((契約日ソート!$F$1:$F$201="家屋費")/ROW(契約日ソート!$F$1:$F$201),0),ROW(P11))),"")</f>
        <v/>
      </c>
      <c r="Q11" t="str">
        <f>IFERROR(INDEX(契約日ソート!Q:Q,1/LARGE(INDEX((契約日ソート!$F$1:$F$201="家屋費")/ROW(契約日ソート!$F$1:$F$201),0),ROW(Q11))),"")</f>
        <v/>
      </c>
    </row>
    <row r="12" spans="1:17" x14ac:dyDescent="0.45">
      <c r="A12" t="str">
        <f>IFERROR(INDEX(契約日ソート!A:A,1/LARGE(INDEX((契約日ソート!$F$1:$F$201="家屋費")/ROW(契約日ソート!$F$1:$F$201),0),ROW(A12))),"")</f>
        <v/>
      </c>
      <c r="B12" t="str">
        <f>IFERROR(INDEX(契約日ソート!B:B,1/LARGE(INDEX((契約日ソート!$F$1:$F$201="家屋費")/ROW(契約日ソート!$F$1:$F$201),0),ROW(B12))),"")</f>
        <v/>
      </c>
      <c r="C12" t="str">
        <f>IFERROR(INDEX(契約日ソート!C:C,1/LARGE(INDEX((契約日ソート!$F$1:$F$201="家屋費")/ROW(契約日ソート!$F$1:$F$201),0),ROW(C12))),"")</f>
        <v/>
      </c>
      <c r="D12" t="str">
        <f>IFERROR(INDEX(契約日ソート!D:D,1/LARGE(INDEX((契約日ソート!$F$1:$F$201="家屋費")/ROW(契約日ソート!$F$1:$F$201),0),ROW(D12))),"")</f>
        <v/>
      </c>
      <c r="E12" t="str">
        <f>IFERROR(INDEX(契約日ソート!E:E,1/LARGE(INDEX((契約日ソート!$F$1:$F$201="家屋費")/ROW(契約日ソート!$F$1:$F$201),0),ROW(E12))),"")</f>
        <v/>
      </c>
      <c r="F12" t="str">
        <f>IFERROR(INDEX(契約日ソート!F:F,1/LARGE(INDEX((契約日ソート!$F$1:$F$201="家屋費")/ROW(契約日ソート!$F$1:$F$201),0),ROW(F12))),"")</f>
        <v/>
      </c>
      <c r="G12" t="str">
        <f>IFERROR(INDEX(契約日ソート!G:G,1/LARGE(INDEX((契約日ソート!$F$1:$F$201="家屋費")/ROW(契約日ソート!$F$1:$F$201),0),ROW(G12))),"")</f>
        <v/>
      </c>
      <c r="H12" t="str">
        <f>IFERROR(INDEX(契約日ソート!H:H,1/LARGE(INDEX((契約日ソート!$F$1:$F$201="家屋費")/ROW(契約日ソート!$F$1:$F$201),0),ROW(H12))),"")</f>
        <v/>
      </c>
      <c r="I12" t="str">
        <f>IFERROR(INDEX(契約日ソート!I:I,1/LARGE(INDEX((契約日ソート!$F$1:$F$201="家屋費")/ROW(契約日ソート!$F$1:$F$201),0),ROW(I12))),"")</f>
        <v/>
      </c>
      <c r="J12" t="str">
        <f>IFERROR(INDEX(契約日ソート!J:J,1/LARGE(INDEX((契約日ソート!$F$1:$F$201="家屋費")/ROW(契約日ソート!$F$1:$F$201),0),ROW(J12))),"")</f>
        <v/>
      </c>
      <c r="K12" t="str">
        <f>IFERROR(INDEX(契約日ソート!K:K,1/LARGE(INDEX((契約日ソート!$F$1:$F$201="家屋費")/ROW(契約日ソート!$F$1:$F$201),0),ROW(K12))),"")</f>
        <v/>
      </c>
      <c r="L12" t="str">
        <f>IFERROR(INDEX(契約日ソート!L:L,1/LARGE(INDEX((契約日ソート!$F$1:$F$201="家屋費")/ROW(契約日ソート!$F$1:$F$201),0),ROW(L12))),"")</f>
        <v/>
      </c>
      <c r="M12" t="str">
        <f>IFERROR(INDEX(契約日ソート!M:M,1/LARGE(INDEX((契約日ソート!$F$1:$F$201="家屋費")/ROW(契約日ソート!$F$1:$F$201),0),ROW(M12))),"")</f>
        <v/>
      </c>
      <c r="N12" t="str">
        <f>IFERROR(INDEX(契約日ソート!N:N,1/LARGE(INDEX((契約日ソート!$F$1:$F$201="家屋費")/ROW(契約日ソート!$F$1:$F$201),0),ROW(N12))),"")</f>
        <v/>
      </c>
      <c r="O12" t="str">
        <f>IFERROR(INDEX(契約日ソート!O:O,1/LARGE(INDEX((契約日ソート!$F$1:$F$201="家屋費")/ROW(契約日ソート!$F$1:$F$201),0),ROW(O12))),"")</f>
        <v/>
      </c>
      <c r="P12" t="str">
        <f>IFERROR(INDEX(契約日ソート!P:P,1/LARGE(INDEX((契約日ソート!$F$1:$F$201="家屋費")/ROW(契約日ソート!$F$1:$F$201),0),ROW(P12))),"")</f>
        <v/>
      </c>
      <c r="Q12" t="str">
        <f>IFERROR(INDEX(契約日ソート!Q:Q,1/LARGE(INDEX((契約日ソート!$F$1:$F$201="家屋費")/ROW(契約日ソート!$F$1:$F$201),0),ROW(Q12))),"")</f>
        <v/>
      </c>
    </row>
    <row r="13" spans="1:17" x14ac:dyDescent="0.45">
      <c r="A13" t="str">
        <f>IFERROR(INDEX(契約日ソート!A:A,1/LARGE(INDEX((契約日ソート!$F$1:$F$201="家屋費")/ROW(契約日ソート!$F$1:$F$201),0),ROW(A13))),"")</f>
        <v/>
      </c>
      <c r="B13" t="str">
        <f>IFERROR(INDEX(契約日ソート!B:B,1/LARGE(INDEX((契約日ソート!$F$1:$F$201="家屋費")/ROW(契約日ソート!$F$1:$F$201),0),ROW(B13))),"")</f>
        <v/>
      </c>
      <c r="C13" t="str">
        <f>IFERROR(INDEX(契約日ソート!C:C,1/LARGE(INDEX((契約日ソート!$F$1:$F$201="家屋費")/ROW(契約日ソート!$F$1:$F$201),0),ROW(C13))),"")</f>
        <v/>
      </c>
      <c r="D13" t="str">
        <f>IFERROR(INDEX(契約日ソート!D:D,1/LARGE(INDEX((契約日ソート!$F$1:$F$201="家屋費")/ROW(契約日ソート!$F$1:$F$201),0),ROW(D13))),"")</f>
        <v/>
      </c>
      <c r="E13" t="str">
        <f>IFERROR(INDEX(契約日ソート!E:E,1/LARGE(INDEX((契約日ソート!$F$1:$F$201="家屋費")/ROW(契約日ソート!$F$1:$F$201),0),ROW(E13))),"")</f>
        <v/>
      </c>
      <c r="F13" t="str">
        <f>IFERROR(INDEX(契約日ソート!F:F,1/LARGE(INDEX((契約日ソート!$F$1:$F$201="家屋費")/ROW(契約日ソート!$F$1:$F$201),0),ROW(F13))),"")</f>
        <v/>
      </c>
      <c r="G13" t="str">
        <f>IFERROR(INDEX(契約日ソート!G:G,1/LARGE(INDEX((契約日ソート!$F$1:$F$201="家屋費")/ROW(契約日ソート!$F$1:$F$201),0),ROW(G13))),"")</f>
        <v/>
      </c>
      <c r="H13" t="str">
        <f>IFERROR(INDEX(契約日ソート!H:H,1/LARGE(INDEX((契約日ソート!$F$1:$F$201="家屋費")/ROW(契約日ソート!$F$1:$F$201),0),ROW(H13))),"")</f>
        <v/>
      </c>
      <c r="I13" t="str">
        <f>IFERROR(INDEX(契約日ソート!I:I,1/LARGE(INDEX((契約日ソート!$F$1:$F$201="家屋費")/ROW(契約日ソート!$F$1:$F$201),0),ROW(I13))),"")</f>
        <v/>
      </c>
      <c r="J13" t="str">
        <f>IFERROR(INDEX(契約日ソート!J:J,1/LARGE(INDEX((契約日ソート!$F$1:$F$201="家屋費")/ROW(契約日ソート!$F$1:$F$201),0),ROW(J13))),"")</f>
        <v/>
      </c>
      <c r="K13" t="str">
        <f>IFERROR(INDEX(契約日ソート!K:K,1/LARGE(INDEX((契約日ソート!$F$1:$F$201="家屋費")/ROW(契約日ソート!$F$1:$F$201),0),ROW(K13))),"")</f>
        <v/>
      </c>
      <c r="L13" t="str">
        <f>IFERROR(INDEX(契約日ソート!L:L,1/LARGE(INDEX((契約日ソート!$F$1:$F$201="家屋費")/ROW(契約日ソート!$F$1:$F$201),0),ROW(L13))),"")</f>
        <v/>
      </c>
      <c r="M13" t="str">
        <f>IFERROR(INDEX(契約日ソート!M:M,1/LARGE(INDEX((契約日ソート!$F$1:$F$201="家屋費")/ROW(契約日ソート!$F$1:$F$201),0),ROW(M13))),"")</f>
        <v/>
      </c>
      <c r="N13" t="str">
        <f>IFERROR(INDEX(契約日ソート!N:N,1/LARGE(INDEX((契約日ソート!$F$1:$F$201="家屋費")/ROW(契約日ソート!$F$1:$F$201),0),ROW(N13))),"")</f>
        <v/>
      </c>
      <c r="O13" t="str">
        <f>IFERROR(INDEX(契約日ソート!O:O,1/LARGE(INDEX((契約日ソート!$F$1:$F$201="家屋費")/ROW(契約日ソート!$F$1:$F$201),0),ROW(O13))),"")</f>
        <v/>
      </c>
      <c r="P13" t="str">
        <f>IFERROR(INDEX(契約日ソート!P:P,1/LARGE(INDEX((契約日ソート!$F$1:$F$201="家屋費")/ROW(契約日ソート!$F$1:$F$201),0),ROW(P13))),"")</f>
        <v/>
      </c>
      <c r="Q13" t="str">
        <f>IFERROR(INDEX(契約日ソート!Q:Q,1/LARGE(INDEX((契約日ソート!$F$1:$F$201="家屋費")/ROW(契約日ソート!$F$1:$F$201),0),ROW(Q13))),"")</f>
        <v/>
      </c>
    </row>
    <row r="14" spans="1:17" x14ac:dyDescent="0.45">
      <c r="A14" t="str">
        <f>IFERROR(INDEX(契約日ソート!A:A,1/LARGE(INDEX((契約日ソート!$F$1:$F$201="家屋費")/ROW(契約日ソート!$F$1:$F$201),0),ROW(A14))),"")</f>
        <v/>
      </c>
      <c r="B14" t="str">
        <f>IFERROR(INDEX(契約日ソート!B:B,1/LARGE(INDEX((契約日ソート!$F$1:$F$201="家屋費")/ROW(契約日ソート!$F$1:$F$201),0),ROW(B14))),"")</f>
        <v/>
      </c>
      <c r="C14" t="str">
        <f>IFERROR(INDEX(契約日ソート!C:C,1/LARGE(INDEX((契約日ソート!$F$1:$F$201="家屋費")/ROW(契約日ソート!$F$1:$F$201),0),ROW(C14))),"")</f>
        <v/>
      </c>
      <c r="D14" t="str">
        <f>IFERROR(INDEX(契約日ソート!D:D,1/LARGE(INDEX((契約日ソート!$F$1:$F$201="家屋費")/ROW(契約日ソート!$F$1:$F$201),0),ROW(D14))),"")</f>
        <v/>
      </c>
      <c r="E14" t="str">
        <f>IFERROR(INDEX(契約日ソート!E:E,1/LARGE(INDEX((契約日ソート!$F$1:$F$201="家屋費")/ROW(契約日ソート!$F$1:$F$201),0),ROW(E14))),"")</f>
        <v/>
      </c>
      <c r="F14" t="str">
        <f>IFERROR(INDEX(契約日ソート!F:F,1/LARGE(INDEX((契約日ソート!$F$1:$F$201="家屋費")/ROW(契約日ソート!$F$1:$F$201),0),ROW(F14))),"")</f>
        <v/>
      </c>
      <c r="G14" t="str">
        <f>IFERROR(INDEX(契約日ソート!G:G,1/LARGE(INDEX((契約日ソート!$F$1:$F$201="家屋費")/ROW(契約日ソート!$F$1:$F$201),0),ROW(G14))),"")</f>
        <v/>
      </c>
      <c r="H14" t="str">
        <f>IFERROR(INDEX(契約日ソート!H:H,1/LARGE(INDEX((契約日ソート!$F$1:$F$201="家屋費")/ROW(契約日ソート!$F$1:$F$201),0),ROW(H14))),"")</f>
        <v/>
      </c>
      <c r="I14" t="str">
        <f>IFERROR(INDEX(契約日ソート!I:I,1/LARGE(INDEX((契約日ソート!$F$1:$F$201="家屋費")/ROW(契約日ソート!$F$1:$F$201),0),ROW(I14))),"")</f>
        <v/>
      </c>
      <c r="J14" t="str">
        <f>IFERROR(INDEX(契約日ソート!J:J,1/LARGE(INDEX((契約日ソート!$F$1:$F$201="家屋費")/ROW(契約日ソート!$F$1:$F$201),0),ROW(J14))),"")</f>
        <v/>
      </c>
      <c r="K14" t="str">
        <f>IFERROR(INDEX(契約日ソート!K:K,1/LARGE(INDEX((契約日ソート!$F$1:$F$201="家屋費")/ROW(契約日ソート!$F$1:$F$201),0),ROW(K14))),"")</f>
        <v/>
      </c>
      <c r="L14" t="str">
        <f>IFERROR(INDEX(契約日ソート!L:L,1/LARGE(INDEX((契約日ソート!$F$1:$F$201="家屋費")/ROW(契約日ソート!$F$1:$F$201),0),ROW(L14))),"")</f>
        <v/>
      </c>
      <c r="M14" t="str">
        <f>IFERROR(INDEX(契約日ソート!M:M,1/LARGE(INDEX((契約日ソート!$F$1:$F$201="家屋費")/ROW(契約日ソート!$F$1:$F$201),0),ROW(M14))),"")</f>
        <v/>
      </c>
      <c r="N14" t="str">
        <f>IFERROR(INDEX(契約日ソート!N:N,1/LARGE(INDEX((契約日ソート!$F$1:$F$201="家屋費")/ROW(契約日ソート!$F$1:$F$201),0),ROW(N14))),"")</f>
        <v/>
      </c>
      <c r="O14" t="str">
        <f>IFERROR(INDEX(契約日ソート!O:O,1/LARGE(INDEX((契約日ソート!$F$1:$F$201="家屋費")/ROW(契約日ソート!$F$1:$F$201),0),ROW(O14))),"")</f>
        <v/>
      </c>
      <c r="P14" t="str">
        <f>IFERROR(INDEX(契約日ソート!P:P,1/LARGE(INDEX((契約日ソート!$F$1:$F$201="家屋費")/ROW(契約日ソート!$F$1:$F$201),0),ROW(P14))),"")</f>
        <v/>
      </c>
      <c r="Q14" t="str">
        <f>IFERROR(INDEX(契約日ソート!Q:Q,1/LARGE(INDEX((契約日ソート!$F$1:$F$201="家屋費")/ROW(契約日ソート!$F$1:$F$201),0),ROW(Q14))),"")</f>
        <v/>
      </c>
    </row>
    <row r="15" spans="1:17" x14ac:dyDescent="0.45">
      <c r="A15" t="str">
        <f>IFERROR(INDEX(契約日ソート!A:A,1/LARGE(INDEX((契約日ソート!$F$1:$F$201="家屋費")/ROW(契約日ソート!$F$1:$F$201),0),ROW(A15))),"")</f>
        <v/>
      </c>
      <c r="B15" t="str">
        <f>IFERROR(INDEX(契約日ソート!B:B,1/LARGE(INDEX((契約日ソート!$F$1:$F$201="家屋費")/ROW(契約日ソート!$F$1:$F$201),0),ROW(B15))),"")</f>
        <v/>
      </c>
      <c r="C15" t="str">
        <f>IFERROR(INDEX(契約日ソート!C:C,1/LARGE(INDEX((契約日ソート!$F$1:$F$201="家屋費")/ROW(契約日ソート!$F$1:$F$201),0),ROW(C15))),"")</f>
        <v/>
      </c>
      <c r="D15" t="str">
        <f>IFERROR(INDEX(契約日ソート!D:D,1/LARGE(INDEX((契約日ソート!$F$1:$F$201="家屋費")/ROW(契約日ソート!$F$1:$F$201),0),ROW(D15))),"")</f>
        <v/>
      </c>
      <c r="E15" t="str">
        <f>IFERROR(INDEX(契約日ソート!E:E,1/LARGE(INDEX((契約日ソート!$F$1:$F$201="家屋費")/ROW(契約日ソート!$F$1:$F$201),0),ROW(E15))),"")</f>
        <v/>
      </c>
      <c r="F15" t="str">
        <f>IFERROR(INDEX(契約日ソート!F:F,1/LARGE(INDEX((契約日ソート!$F$1:$F$201="家屋費")/ROW(契約日ソート!$F$1:$F$201),0),ROW(F15))),"")</f>
        <v/>
      </c>
      <c r="G15" t="str">
        <f>IFERROR(INDEX(契約日ソート!G:G,1/LARGE(INDEX((契約日ソート!$F$1:$F$201="家屋費")/ROW(契約日ソート!$F$1:$F$201),0),ROW(G15))),"")</f>
        <v/>
      </c>
      <c r="H15" t="str">
        <f>IFERROR(INDEX(契約日ソート!H:H,1/LARGE(INDEX((契約日ソート!$F$1:$F$201="家屋費")/ROW(契約日ソート!$F$1:$F$201),0),ROW(H15))),"")</f>
        <v/>
      </c>
      <c r="I15" t="str">
        <f>IFERROR(INDEX(契約日ソート!I:I,1/LARGE(INDEX((契約日ソート!$F$1:$F$201="家屋費")/ROW(契約日ソート!$F$1:$F$201),0),ROW(I15))),"")</f>
        <v/>
      </c>
      <c r="J15" t="str">
        <f>IFERROR(INDEX(契約日ソート!J:J,1/LARGE(INDEX((契約日ソート!$F$1:$F$201="家屋費")/ROW(契約日ソート!$F$1:$F$201),0),ROW(J15))),"")</f>
        <v/>
      </c>
      <c r="K15" t="str">
        <f>IFERROR(INDEX(契約日ソート!K:K,1/LARGE(INDEX((契約日ソート!$F$1:$F$201="家屋費")/ROW(契約日ソート!$F$1:$F$201),0),ROW(K15))),"")</f>
        <v/>
      </c>
      <c r="L15" t="str">
        <f>IFERROR(INDEX(契約日ソート!L:L,1/LARGE(INDEX((契約日ソート!$F$1:$F$201="家屋費")/ROW(契約日ソート!$F$1:$F$201),0),ROW(L15))),"")</f>
        <v/>
      </c>
      <c r="M15" t="str">
        <f>IFERROR(INDEX(契約日ソート!M:M,1/LARGE(INDEX((契約日ソート!$F$1:$F$201="家屋費")/ROW(契約日ソート!$F$1:$F$201),0),ROW(M15))),"")</f>
        <v/>
      </c>
      <c r="N15" t="str">
        <f>IFERROR(INDEX(契約日ソート!N:N,1/LARGE(INDEX((契約日ソート!$F$1:$F$201="家屋費")/ROW(契約日ソート!$F$1:$F$201),0),ROW(N15))),"")</f>
        <v/>
      </c>
      <c r="O15" t="str">
        <f>IFERROR(INDEX(契約日ソート!O:O,1/LARGE(INDEX((契約日ソート!$F$1:$F$201="家屋費")/ROW(契約日ソート!$F$1:$F$201),0),ROW(O15))),"")</f>
        <v/>
      </c>
      <c r="P15" t="str">
        <f>IFERROR(INDEX(契約日ソート!P:P,1/LARGE(INDEX((契約日ソート!$F$1:$F$201="家屋費")/ROW(契約日ソート!$F$1:$F$201),0),ROW(P15))),"")</f>
        <v/>
      </c>
      <c r="Q15" t="str">
        <f>IFERROR(INDEX(契約日ソート!Q:Q,1/LARGE(INDEX((契約日ソート!$F$1:$F$201="家屋費")/ROW(契約日ソート!$F$1:$F$201),0),ROW(Q15))),"")</f>
        <v/>
      </c>
    </row>
    <row r="16" spans="1:17" x14ac:dyDescent="0.45">
      <c r="A16" t="str">
        <f>IFERROR(INDEX(契約日ソート!A:A,1/LARGE(INDEX((契約日ソート!$F$1:$F$201="家屋費")/ROW(契約日ソート!$F$1:$F$201),0),ROW(A16))),"")</f>
        <v/>
      </c>
      <c r="B16" t="str">
        <f>IFERROR(INDEX(契約日ソート!B:B,1/LARGE(INDEX((契約日ソート!$F$1:$F$201="家屋費")/ROW(契約日ソート!$F$1:$F$201),0),ROW(B16))),"")</f>
        <v/>
      </c>
      <c r="C16" t="str">
        <f>IFERROR(INDEX(契約日ソート!C:C,1/LARGE(INDEX((契約日ソート!$F$1:$F$201="家屋費")/ROW(契約日ソート!$F$1:$F$201),0),ROW(C16))),"")</f>
        <v/>
      </c>
      <c r="D16" t="str">
        <f>IFERROR(INDEX(契約日ソート!D:D,1/LARGE(INDEX((契約日ソート!$F$1:$F$201="家屋費")/ROW(契約日ソート!$F$1:$F$201),0),ROW(D16))),"")</f>
        <v/>
      </c>
      <c r="E16" t="str">
        <f>IFERROR(INDEX(契約日ソート!E:E,1/LARGE(INDEX((契約日ソート!$F$1:$F$201="家屋費")/ROW(契約日ソート!$F$1:$F$201),0),ROW(E16))),"")</f>
        <v/>
      </c>
      <c r="F16" t="str">
        <f>IFERROR(INDEX(契約日ソート!F:F,1/LARGE(INDEX((契約日ソート!$F$1:$F$201="家屋費")/ROW(契約日ソート!$F$1:$F$201),0),ROW(F16))),"")</f>
        <v/>
      </c>
      <c r="G16" t="str">
        <f>IFERROR(INDEX(契約日ソート!G:G,1/LARGE(INDEX((契約日ソート!$F$1:$F$201="家屋費")/ROW(契約日ソート!$F$1:$F$201),0),ROW(G16))),"")</f>
        <v/>
      </c>
      <c r="H16" t="str">
        <f>IFERROR(INDEX(契約日ソート!H:H,1/LARGE(INDEX((契約日ソート!$F$1:$F$201="家屋費")/ROW(契約日ソート!$F$1:$F$201),0),ROW(H16))),"")</f>
        <v/>
      </c>
      <c r="I16" t="str">
        <f>IFERROR(INDEX(契約日ソート!I:I,1/LARGE(INDEX((契約日ソート!$F$1:$F$201="家屋費")/ROW(契約日ソート!$F$1:$F$201),0),ROW(I16))),"")</f>
        <v/>
      </c>
      <c r="J16" t="str">
        <f>IFERROR(INDEX(契約日ソート!J:J,1/LARGE(INDEX((契約日ソート!$F$1:$F$201="家屋費")/ROW(契約日ソート!$F$1:$F$201),0),ROW(J16))),"")</f>
        <v/>
      </c>
      <c r="K16" t="str">
        <f>IFERROR(INDEX(契約日ソート!K:K,1/LARGE(INDEX((契約日ソート!$F$1:$F$201="家屋費")/ROW(契約日ソート!$F$1:$F$201),0),ROW(K16))),"")</f>
        <v/>
      </c>
      <c r="L16" t="str">
        <f>IFERROR(INDEX(契約日ソート!L:L,1/LARGE(INDEX((契約日ソート!$F$1:$F$201="家屋費")/ROW(契約日ソート!$F$1:$F$201),0),ROW(L16))),"")</f>
        <v/>
      </c>
      <c r="M16" t="str">
        <f>IFERROR(INDEX(契約日ソート!M:M,1/LARGE(INDEX((契約日ソート!$F$1:$F$201="家屋費")/ROW(契約日ソート!$F$1:$F$201),0),ROW(M16))),"")</f>
        <v/>
      </c>
      <c r="N16" t="str">
        <f>IFERROR(INDEX(契約日ソート!N:N,1/LARGE(INDEX((契約日ソート!$F$1:$F$201="家屋費")/ROW(契約日ソート!$F$1:$F$201),0),ROW(N16))),"")</f>
        <v/>
      </c>
      <c r="O16" t="str">
        <f>IFERROR(INDEX(契約日ソート!O:O,1/LARGE(INDEX((契約日ソート!$F$1:$F$201="家屋費")/ROW(契約日ソート!$F$1:$F$201),0),ROW(O16))),"")</f>
        <v/>
      </c>
      <c r="P16" t="str">
        <f>IFERROR(INDEX(契約日ソート!P:P,1/LARGE(INDEX((契約日ソート!$F$1:$F$201="家屋費")/ROW(契約日ソート!$F$1:$F$201),0),ROW(P16))),"")</f>
        <v/>
      </c>
      <c r="Q16" t="str">
        <f>IFERROR(INDEX(契約日ソート!Q:Q,1/LARGE(INDEX((契約日ソート!$F$1:$F$201="家屋費")/ROW(契約日ソート!$F$1:$F$201),0),ROW(Q16))),"")</f>
        <v/>
      </c>
    </row>
    <row r="17" spans="1:17" x14ac:dyDescent="0.45">
      <c r="A17" t="str">
        <f>IFERROR(INDEX(契約日ソート!A:A,1/LARGE(INDEX((契約日ソート!$F$1:$F$201="家屋費")/ROW(契約日ソート!$F$1:$F$201),0),ROW(A17))),"")</f>
        <v/>
      </c>
      <c r="B17" t="str">
        <f>IFERROR(INDEX(契約日ソート!B:B,1/LARGE(INDEX((契約日ソート!$F$1:$F$201="家屋費")/ROW(契約日ソート!$F$1:$F$201),0),ROW(B17))),"")</f>
        <v/>
      </c>
      <c r="C17" t="str">
        <f>IFERROR(INDEX(契約日ソート!C:C,1/LARGE(INDEX((契約日ソート!$F$1:$F$201="家屋費")/ROW(契約日ソート!$F$1:$F$201),0),ROW(C17))),"")</f>
        <v/>
      </c>
      <c r="D17" t="str">
        <f>IFERROR(INDEX(契約日ソート!D:D,1/LARGE(INDEX((契約日ソート!$F$1:$F$201="家屋費")/ROW(契約日ソート!$F$1:$F$201),0),ROW(D17))),"")</f>
        <v/>
      </c>
      <c r="E17" t="str">
        <f>IFERROR(INDEX(契約日ソート!E:E,1/LARGE(INDEX((契約日ソート!$F$1:$F$201="家屋費")/ROW(契約日ソート!$F$1:$F$201),0),ROW(E17))),"")</f>
        <v/>
      </c>
      <c r="F17" t="str">
        <f>IFERROR(INDEX(契約日ソート!F:F,1/LARGE(INDEX((契約日ソート!$F$1:$F$201="家屋費")/ROW(契約日ソート!$F$1:$F$201),0),ROW(F17))),"")</f>
        <v/>
      </c>
      <c r="G17" t="str">
        <f>IFERROR(INDEX(契約日ソート!G:G,1/LARGE(INDEX((契約日ソート!$F$1:$F$201="家屋費")/ROW(契約日ソート!$F$1:$F$201),0),ROW(G17))),"")</f>
        <v/>
      </c>
      <c r="H17" t="str">
        <f>IFERROR(INDEX(契約日ソート!H:H,1/LARGE(INDEX((契約日ソート!$F$1:$F$201="家屋費")/ROW(契約日ソート!$F$1:$F$201),0),ROW(H17))),"")</f>
        <v/>
      </c>
      <c r="I17" t="str">
        <f>IFERROR(INDEX(契約日ソート!I:I,1/LARGE(INDEX((契約日ソート!$F$1:$F$201="家屋費")/ROW(契約日ソート!$F$1:$F$201),0),ROW(I17))),"")</f>
        <v/>
      </c>
      <c r="J17" t="str">
        <f>IFERROR(INDEX(契約日ソート!J:J,1/LARGE(INDEX((契約日ソート!$F$1:$F$201="家屋費")/ROW(契約日ソート!$F$1:$F$201),0),ROW(J17))),"")</f>
        <v/>
      </c>
      <c r="K17" t="str">
        <f>IFERROR(INDEX(契約日ソート!K:K,1/LARGE(INDEX((契約日ソート!$F$1:$F$201="家屋費")/ROW(契約日ソート!$F$1:$F$201),0),ROW(K17))),"")</f>
        <v/>
      </c>
      <c r="L17" t="str">
        <f>IFERROR(INDEX(契約日ソート!L:L,1/LARGE(INDEX((契約日ソート!$F$1:$F$201="家屋費")/ROW(契約日ソート!$F$1:$F$201),0),ROW(L17))),"")</f>
        <v/>
      </c>
      <c r="M17" t="str">
        <f>IFERROR(INDEX(契約日ソート!M:M,1/LARGE(INDEX((契約日ソート!$F$1:$F$201="家屋費")/ROW(契約日ソート!$F$1:$F$201),0),ROW(M17))),"")</f>
        <v/>
      </c>
      <c r="N17" t="str">
        <f>IFERROR(INDEX(契約日ソート!N:N,1/LARGE(INDEX((契約日ソート!$F$1:$F$201="家屋費")/ROW(契約日ソート!$F$1:$F$201),0),ROW(N17))),"")</f>
        <v/>
      </c>
      <c r="O17" t="str">
        <f>IFERROR(INDEX(契約日ソート!O:O,1/LARGE(INDEX((契約日ソート!$F$1:$F$201="家屋費")/ROW(契約日ソート!$F$1:$F$201),0),ROW(O17))),"")</f>
        <v/>
      </c>
      <c r="P17" t="str">
        <f>IFERROR(INDEX(契約日ソート!P:P,1/LARGE(INDEX((契約日ソート!$F$1:$F$201="家屋費")/ROW(契約日ソート!$F$1:$F$201),0),ROW(P17))),"")</f>
        <v/>
      </c>
      <c r="Q17" t="str">
        <f>IFERROR(INDEX(契約日ソート!Q:Q,1/LARGE(INDEX((契約日ソート!$F$1:$F$201="家屋費")/ROW(契約日ソート!$F$1:$F$201),0),ROW(Q17))),"")</f>
        <v/>
      </c>
    </row>
    <row r="18" spans="1:17" x14ac:dyDescent="0.45">
      <c r="A18" t="str">
        <f>IFERROR(INDEX(契約日ソート!A:A,1/LARGE(INDEX((契約日ソート!$F$1:$F$201="家屋費")/ROW(契約日ソート!$F$1:$F$201),0),ROW(A18))),"")</f>
        <v/>
      </c>
      <c r="B18" t="str">
        <f>IFERROR(INDEX(契約日ソート!B:B,1/LARGE(INDEX((契約日ソート!$F$1:$F$201="家屋費")/ROW(契約日ソート!$F$1:$F$201),0),ROW(B18))),"")</f>
        <v/>
      </c>
      <c r="C18" t="str">
        <f>IFERROR(INDEX(契約日ソート!C:C,1/LARGE(INDEX((契約日ソート!$F$1:$F$201="家屋費")/ROW(契約日ソート!$F$1:$F$201),0),ROW(C18))),"")</f>
        <v/>
      </c>
      <c r="D18" t="str">
        <f>IFERROR(INDEX(契約日ソート!D:D,1/LARGE(INDEX((契約日ソート!$F$1:$F$201="家屋費")/ROW(契約日ソート!$F$1:$F$201),0),ROW(D18))),"")</f>
        <v/>
      </c>
      <c r="E18" t="str">
        <f>IFERROR(INDEX(契約日ソート!E:E,1/LARGE(INDEX((契約日ソート!$F$1:$F$201="家屋費")/ROW(契約日ソート!$F$1:$F$201),0),ROW(E18))),"")</f>
        <v/>
      </c>
      <c r="F18" t="str">
        <f>IFERROR(INDEX(契約日ソート!F:F,1/LARGE(INDEX((契約日ソート!$F$1:$F$201="家屋費")/ROW(契約日ソート!$F$1:$F$201),0),ROW(F18))),"")</f>
        <v/>
      </c>
      <c r="G18" t="str">
        <f>IFERROR(INDEX(契約日ソート!G:G,1/LARGE(INDEX((契約日ソート!$F$1:$F$201="家屋費")/ROW(契約日ソート!$F$1:$F$201),0),ROW(G18))),"")</f>
        <v/>
      </c>
      <c r="H18" t="str">
        <f>IFERROR(INDEX(契約日ソート!H:H,1/LARGE(INDEX((契約日ソート!$F$1:$F$201="家屋費")/ROW(契約日ソート!$F$1:$F$201),0),ROW(H18))),"")</f>
        <v/>
      </c>
      <c r="I18" t="str">
        <f>IFERROR(INDEX(契約日ソート!I:I,1/LARGE(INDEX((契約日ソート!$F$1:$F$201="家屋費")/ROW(契約日ソート!$F$1:$F$201),0),ROW(I18))),"")</f>
        <v/>
      </c>
      <c r="J18" t="str">
        <f>IFERROR(INDEX(契約日ソート!J:J,1/LARGE(INDEX((契約日ソート!$F$1:$F$201="家屋費")/ROW(契約日ソート!$F$1:$F$201),0),ROW(J18))),"")</f>
        <v/>
      </c>
      <c r="K18" t="str">
        <f>IFERROR(INDEX(契約日ソート!K:K,1/LARGE(INDEX((契約日ソート!$F$1:$F$201="家屋費")/ROW(契約日ソート!$F$1:$F$201),0),ROW(K18))),"")</f>
        <v/>
      </c>
      <c r="L18" t="str">
        <f>IFERROR(INDEX(契約日ソート!L:L,1/LARGE(INDEX((契約日ソート!$F$1:$F$201="家屋費")/ROW(契約日ソート!$F$1:$F$201),0),ROW(L18))),"")</f>
        <v/>
      </c>
      <c r="M18" t="str">
        <f>IFERROR(INDEX(契約日ソート!M:M,1/LARGE(INDEX((契約日ソート!$F$1:$F$201="家屋費")/ROW(契約日ソート!$F$1:$F$201),0),ROW(M18))),"")</f>
        <v/>
      </c>
      <c r="N18" t="str">
        <f>IFERROR(INDEX(契約日ソート!N:N,1/LARGE(INDEX((契約日ソート!$F$1:$F$201="家屋費")/ROW(契約日ソート!$F$1:$F$201),0),ROW(N18))),"")</f>
        <v/>
      </c>
      <c r="O18" t="str">
        <f>IFERROR(INDEX(契約日ソート!O:O,1/LARGE(INDEX((契約日ソート!$F$1:$F$201="家屋費")/ROW(契約日ソート!$F$1:$F$201),0),ROW(O18))),"")</f>
        <v/>
      </c>
      <c r="P18" t="str">
        <f>IFERROR(INDEX(契約日ソート!P:P,1/LARGE(INDEX((契約日ソート!$F$1:$F$201="家屋費")/ROW(契約日ソート!$F$1:$F$201),0),ROW(P18))),"")</f>
        <v/>
      </c>
      <c r="Q18" t="str">
        <f>IFERROR(INDEX(契約日ソート!Q:Q,1/LARGE(INDEX((契約日ソート!$F$1:$F$201="家屋費")/ROW(契約日ソート!$F$1:$F$201),0),ROW(Q18))),"")</f>
        <v/>
      </c>
    </row>
    <row r="19" spans="1:17" x14ac:dyDescent="0.45">
      <c r="A19" t="str">
        <f>IFERROR(INDEX(契約日ソート!A:A,1/LARGE(INDEX((契約日ソート!$F$1:$F$201="家屋費")/ROW(契約日ソート!$F$1:$F$201),0),ROW(A19))),"")</f>
        <v/>
      </c>
      <c r="B19" t="str">
        <f>IFERROR(INDEX(契約日ソート!B:B,1/LARGE(INDEX((契約日ソート!$F$1:$F$201="家屋費")/ROW(契約日ソート!$F$1:$F$201),0),ROW(B19))),"")</f>
        <v/>
      </c>
      <c r="C19" t="str">
        <f>IFERROR(INDEX(契約日ソート!C:C,1/LARGE(INDEX((契約日ソート!$F$1:$F$201="家屋費")/ROW(契約日ソート!$F$1:$F$201),0),ROW(C19))),"")</f>
        <v/>
      </c>
      <c r="D19" t="str">
        <f>IFERROR(INDEX(契約日ソート!D:D,1/LARGE(INDEX((契約日ソート!$F$1:$F$201="家屋費")/ROW(契約日ソート!$F$1:$F$201),0),ROW(D19))),"")</f>
        <v/>
      </c>
      <c r="E19" t="str">
        <f>IFERROR(INDEX(契約日ソート!E:E,1/LARGE(INDEX((契約日ソート!$F$1:$F$201="家屋費")/ROW(契約日ソート!$F$1:$F$201),0),ROW(E19))),"")</f>
        <v/>
      </c>
      <c r="F19" t="str">
        <f>IFERROR(INDEX(契約日ソート!F:F,1/LARGE(INDEX((契約日ソート!$F$1:$F$201="家屋費")/ROW(契約日ソート!$F$1:$F$201),0),ROW(F19))),"")</f>
        <v/>
      </c>
      <c r="G19" t="str">
        <f>IFERROR(INDEX(契約日ソート!G:G,1/LARGE(INDEX((契約日ソート!$F$1:$F$201="家屋費")/ROW(契約日ソート!$F$1:$F$201),0),ROW(G19))),"")</f>
        <v/>
      </c>
      <c r="H19" t="str">
        <f>IFERROR(INDEX(契約日ソート!H:H,1/LARGE(INDEX((契約日ソート!$F$1:$F$201="家屋費")/ROW(契約日ソート!$F$1:$F$201),0),ROW(H19))),"")</f>
        <v/>
      </c>
      <c r="I19" t="str">
        <f>IFERROR(INDEX(契約日ソート!I:I,1/LARGE(INDEX((契約日ソート!$F$1:$F$201="家屋費")/ROW(契約日ソート!$F$1:$F$201),0),ROW(I19))),"")</f>
        <v/>
      </c>
      <c r="J19" t="str">
        <f>IFERROR(INDEX(契約日ソート!J:J,1/LARGE(INDEX((契約日ソート!$F$1:$F$201="家屋費")/ROW(契約日ソート!$F$1:$F$201),0),ROW(J19))),"")</f>
        <v/>
      </c>
      <c r="K19" t="str">
        <f>IFERROR(INDEX(契約日ソート!K:K,1/LARGE(INDEX((契約日ソート!$F$1:$F$201="家屋費")/ROW(契約日ソート!$F$1:$F$201),0),ROW(K19))),"")</f>
        <v/>
      </c>
      <c r="L19" t="str">
        <f>IFERROR(INDEX(契約日ソート!L:L,1/LARGE(INDEX((契約日ソート!$F$1:$F$201="家屋費")/ROW(契約日ソート!$F$1:$F$201),0),ROW(L19))),"")</f>
        <v/>
      </c>
      <c r="M19" t="str">
        <f>IFERROR(INDEX(契約日ソート!M:M,1/LARGE(INDEX((契約日ソート!$F$1:$F$201="家屋費")/ROW(契約日ソート!$F$1:$F$201),0),ROW(M19))),"")</f>
        <v/>
      </c>
      <c r="N19" t="str">
        <f>IFERROR(INDEX(契約日ソート!N:N,1/LARGE(INDEX((契約日ソート!$F$1:$F$201="家屋費")/ROW(契約日ソート!$F$1:$F$201),0),ROW(N19))),"")</f>
        <v/>
      </c>
      <c r="O19" t="str">
        <f>IFERROR(INDEX(契約日ソート!O:O,1/LARGE(INDEX((契約日ソート!$F$1:$F$201="家屋費")/ROW(契約日ソート!$F$1:$F$201),0),ROW(O19))),"")</f>
        <v/>
      </c>
      <c r="P19" t="str">
        <f>IFERROR(INDEX(契約日ソート!P:P,1/LARGE(INDEX((契約日ソート!$F$1:$F$201="家屋費")/ROW(契約日ソート!$F$1:$F$201),0),ROW(P19))),"")</f>
        <v/>
      </c>
      <c r="Q19" t="str">
        <f>IFERROR(INDEX(契約日ソート!Q:Q,1/LARGE(INDEX((契約日ソート!$F$1:$F$201="家屋費")/ROW(契約日ソート!$F$1:$F$201),0),ROW(Q19))),"")</f>
        <v/>
      </c>
    </row>
    <row r="20" spans="1:17" x14ac:dyDescent="0.45">
      <c r="A20" t="str">
        <f>IFERROR(INDEX(契約日ソート!A:A,1/LARGE(INDEX((契約日ソート!$F$1:$F$201="家屋費")/ROW(契約日ソート!$F$1:$F$201),0),ROW(A20))),"")</f>
        <v/>
      </c>
      <c r="B20" t="str">
        <f>IFERROR(INDEX(契約日ソート!B:B,1/LARGE(INDEX((契約日ソート!$F$1:$F$201="家屋費")/ROW(契約日ソート!$F$1:$F$201),0),ROW(B20))),"")</f>
        <v/>
      </c>
      <c r="C20" t="str">
        <f>IFERROR(INDEX(契約日ソート!C:C,1/LARGE(INDEX((契約日ソート!$F$1:$F$201="家屋費")/ROW(契約日ソート!$F$1:$F$201),0),ROW(C20))),"")</f>
        <v/>
      </c>
      <c r="D20" t="str">
        <f>IFERROR(INDEX(契約日ソート!D:D,1/LARGE(INDEX((契約日ソート!$F$1:$F$201="家屋費")/ROW(契約日ソート!$F$1:$F$201),0),ROW(D20))),"")</f>
        <v/>
      </c>
      <c r="E20" t="str">
        <f>IFERROR(INDEX(契約日ソート!E:E,1/LARGE(INDEX((契約日ソート!$F$1:$F$201="家屋費")/ROW(契約日ソート!$F$1:$F$201),0),ROW(E20))),"")</f>
        <v/>
      </c>
      <c r="F20" t="str">
        <f>IFERROR(INDEX(契約日ソート!F:F,1/LARGE(INDEX((契約日ソート!$F$1:$F$201="家屋費")/ROW(契約日ソート!$F$1:$F$201),0),ROW(F20))),"")</f>
        <v/>
      </c>
      <c r="G20" t="str">
        <f>IFERROR(INDEX(契約日ソート!G:G,1/LARGE(INDEX((契約日ソート!$F$1:$F$201="家屋費")/ROW(契約日ソート!$F$1:$F$201),0),ROW(G20))),"")</f>
        <v/>
      </c>
      <c r="H20" t="str">
        <f>IFERROR(INDEX(契約日ソート!H:H,1/LARGE(INDEX((契約日ソート!$F$1:$F$201="家屋費")/ROW(契約日ソート!$F$1:$F$201),0),ROW(H20))),"")</f>
        <v/>
      </c>
      <c r="I20" t="str">
        <f>IFERROR(INDEX(契約日ソート!I:I,1/LARGE(INDEX((契約日ソート!$F$1:$F$201="家屋費")/ROW(契約日ソート!$F$1:$F$201),0),ROW(I20))),"")</f>
        <v/>
      </c>
      <c r="J20" t="str">
        <f>IFERROR(INDEX(契約日ソート!J:J,1/LARGE(INDEX((契約日ソート!$F$1:$F$201="家屋費")/ROW(契約日ソート!$F$1:$F$201),0),ROW(J20))),"")</f>
        <v/>
      </c>
      <c r="K20" t="str">
        <f>IFERROR(INDEX(契約日ソート!K:K,1/LARGE(INDEX((契約日ソート!$F$1:$F$201="家屋費")/ROW(契約日ソート!$F$1:$F$201),0),ROW(K20))),"")</f>
        <v/>
      </c>
      <c r="L20" t="str">
        <f>IFERROR(INDEX(契約日ソート!L:L,1/LARGE(INDEX((契約日ソート!$F$1:$F$201="家屋費")/ROW(契約日ソート!$F$1:$F$201),0),ROW(L20))),"")</f>
        <v/>
      </c>
      <c r="M20" t="str">
        <f>IFERROR(INDEX(契約日ソート!M:M,1/LARGE(INDEX((契約日ソート!$F$1:$F$201="家屋費")/ROW(契約日ソート!$F$1:$F$201),0),ROW(M20))),"")</f>
        <v/>
      </c>
      <c r="N20" t="str">
        <f>IFERROR(INDEX(契約日ソート!N:N,1/LARGE(INDEX((契約日ソート!$F$1:$F$201="家屋費")/ROW(契約日ソート!$F$1:$F$201),0),ROW(N20))),"")</f>
        <v/>
      </c>
      <c r="O20" t="str">
        <f>IFERROR(INDEX(契約日ソート!O:O,1/LARGE(INDEX((契約日ソート!$F$1:$F$201="家屋費")/ROW(契約日ソート!$F$1:$F$201),0),ROW(O20))),"")</f>
        <v/>
      </c>
      <c r="P20" t="str">
        <f>IFERROR(INDEX(契約日ソート!P:P,1/LARGE(INDEX((契約日ソート!$F$1:$F$201="家屋費")/ROW(契約日ソート!$F$1:$F$201),0),ROW(P20))),"")</f>
        <v/>
      </c>
      <c r="Q20" t="str">
        <f>IFERROR(INDEX(契約日ソート!Q:Q,1/LARGE(INDEX((契約日ソート!$F$1:$F$201="家屋費")/ROW(契約日ソート!$F$1:$F$201),0),ROW(Q20))),"")</f>
        <v/>
      </c>
    </row>
    <row r="21" spans="1:17" x14ac:dyDescent="0.45">
      <c r="A21" t="str">
        <f>IFERROR(INDEX(契約日ソート!A:A,1/LARGE(INDEX((契約日ソート!$F$1:$F$201="家屋費")/ROW(契約日ソート!$F$1:$F$201),0),ROW(A21))),"")</f>
        <v/>
      </c>
      <c r="B21" t="str">
        <f>IFERROR(INDEX(契約日ソート!B:B,1/LARGE(INDEX((契約日ソート!$F$1:$F$201="家屋費")/ROW(契約日ソート!$F$1:$F$201),0),ROW(B21))),"")</f>
        <v/>
      </c>
      <c r="C21" t="str">
        <f>IFERROR(INDEX(契約日ソート!C:C,1/LARGE(INDEX((契約日ソート!$F$1:$F$201="家屋費")/ROW(契約日ソート!$F$1:$F$201),0),ROW(C21))),"")</f>
        <v/>
      </c>
      <c r="D21" t="str">
        <f>IFERROR(INDEX(契約日ソート!D:D,1/LARGE(INDEX((契約日ソート!$F$1:$F$201="家屋費")/ROW(契約日ソート!$F$1:$F$201),0),ROW(D21))),"")</f>
        <v/>
      </c>
      <c r="E21" t="str">
        <f>IFERROR(INDEX(契約日ソート!E:E,1/LARGE(INDEX((契約日ソート!$F$1:$F$201="家屋費")/ROW(契約日ソート!$F$1:$F$201),0),ROW(E21))),"")</f>
        <v/>
      </c>
      <c r="F21" t="str">
        <f>IFERROR(INDEX(契約日ソート!F:F,1/LARGE(INDEX((契約日ソート!$F$1:$F$201="家屋費")/ROW(契約日ソート!$F$1:$F$201),0),ROW(F21))),"")</f>
        <v/>
      </c>
      <c r="G21" t="str">
        <f>IFERROR(INDEX(契約日ソート!G:G,1/LARGE(INDEX((契約日ソート!$F$1:$F$201="家屋費")/ROW(契約日ソート!$F$1:$F$201),0),ROW(G21))),"")</f>
        <v/>
      </c>
      <c r="H21" t="str">
        <f>IFERROR(INDEX(契約日ソート!H:H,1/LARGE(INDEX((契約日ソート!$F$1:$F$201="家屋費")/ROW(契約日ソート!$F$1:$F$201),0),ROW(H21))),"")</f>
        <v/>
      </c>
      <c r="I21" t="str">
        <f>IFERROR(INDEX(契約日ソート!I:I,1/LARGE(INDEX((契約日ソート!$F$1:$F$201="家屋費")/ROW(契約日ソート!$F$1:$F$201),0),ROW(I21))),"")</f>
        <v/>
      </c>
      <c r="J21" t="str">
        <f>IFERROR(INDEX(契約日ソート!J:J,1/LARGE(INDEX((契約日ソート!$F$1:$F$201="家屋費")/ROW(契約日ソート!$F$1:$F$201),0),ROW(J21))),"")</f>
        <v/>
      </c>
      <c r="K21" t="str">
        <f>IFERROR(INDEX(契約日ソート!K:K,1/LARGE(INDEX((契約日ソート!$F$1:$F$201="家屋費")/ROW(契約日ソート!$F$1:$F$201),0),ROW(K21))),"")</f>
        <v/>
      </c>
      <c r="L21" t="str">
        <f>IFERROR(INDEX(契約日ソート!L:L,1/LARGE(INDEX((契約日ソート!$F$1:$F$201="家屋費")/ROW(契約日ソート!$F$1:$F$201),0),ROW(L21))),"")</f>
        <v/>
      </c>
      <c r="M21" t="str">
        <f>IFERROR(INDEX(契約日ソート!M:M,1/LARGE(INDEX((契約日ソート!$F$1:$F$201="家屋費")/ROW(契約日ソート!$F$1:$F$201),0),ROW(M21))),"")</f>
        <v/>
      </c>
      <c r="N21" t="str">
        <f>IFERROR(INDEX(契約日ソート!N:N,1/LARGE(INDEX((契約日ソート!$F$1:$F$201="家屋費")/ROW(契約日ソート!$F$1:$F$201),0),ROW(N21))),"")</f>
        <v/>
      </c>
      <c r="O21" t="str">
        <f>IFERROR(INDEX(契約日ソート!O:O,1/LARGE(INDEX((契約日ソート!$F$1:$F$201="家屋費")/ROW(契約日ソート!$F$1:$F$201),0),ROW(O21))),"")</f>
        <v/>
      </c>
      <c r="P21" t="str">
        <f>IFERROR(INDEX(契約日ソート!P:P,1/LARGE(INDEX((契約日ソート!$F$1:$F$201="家屋費")/ROW(契約日ソート!$F$1:$F$201),0),ROW(P21))),"")</f>
        <v/>
      </c>
      <c r="Q21" t="str">
        <f>IFERROR(INDEX(契約日ソート!Q:Q,1/LARGE(INDEX((契約日ソート!$F$1:$F$201="家屋費")/ROW(契約日ソート!$F$1:$F$201),0),ROW(Q21))),"")</f>
        <v/>
      </c>
    </row>
    <row r="22" spans="1:17" x14ac:dyDescent="0.45">
      <c r="A22" t="str">
        <f>IFERROR(INDEX(契約日ソート!A:A,1/LARGE(INDEX((契約日ソート!$F$1:$F$201="家屋費")/ROW(契約日ソート!$F$1:$F$201),0),ROW(A22))),"")</f>
        <v/>
      </c>
      <c r="B22" t="str">
        <f>IFERROR(INDEX(契約日ソート!B:B,1/LARGE(INDEX((契約日ソート!$F$1:$F$201="家屋費")/ROW(契約日ソート!$F$1:$F$201),0),ROW(B22))),"")</f>
        <v/>
      </c>
      <c r="C22" t="str">
        <f>IFERROR(INDEX(契約日ソート!C:C,1/LARGE(INDEX((契約日ソート!$F$1:$F$201="家屋費")/ROW(契約日ソート!$F$1:$F$201),0),ROW(C22))),"")</f>
        <v/>
      </c>
      <c r="D22" t="str">
        <f>IFERROR(INDEX(契約日ソート!D:D,1/LARGE(INDEX((契約日ソート!$F$1:$F$201="家屋費")/ROW(契約日ソート!$F$1:$F$201),0),ROW(D22))),"")</f>
        <v/>
      </c>
      <c r="E22" t="str">
        <f>IFERROR(INDEX(契約日ソート!E:E,1/LARGE(INDEX((契約日ソート!$F$1:$F$201="家屋費")/ROW(契約日ソート!$F$1:$F$201),0),ROW(E22))),"")</f>
        <v/>
      </c>
      <c r="F22" t="str">
        <f>IFERROR(INDEX(契約日ソート!F:F,1/LARGE(INDEX((契約日ソート!$F$1:$F$201="家屋費")/ROW(契約日ソート!$F$1:$F$201),0),ROW(F22))),"")</f>
        <v/>
      </c>
      <c r="G22" t="str">
        <f>IFERROR(INDEX(契約日ソート!G:G,1/LARGE(INDEX((契約日ソート!$F$1:$F$201="家屋費")/ROW(契約日ソート!$F$1:$F$201),0),ROW(G22))),"")</f>
        <v/>
      </c>
      <c r="H22" t="str">
        <f>IFERROR(INDEX(契約日ソート!H:H,1/LARGE(INDEX((契約日ソート!$F$1:$F$201="家屋費")/ROW(契約日ソート!$F$1:$F$201),0),ROW(H22))),"")</f>
        <v/>
      </c>
      <c r="I22" t="str">
        <f>IFERROR(INDEX(契約日ソート!I:I,1/LARGE(INDEX((契約日ソート!$F$1:$F$201="家屋費")/ROW(契約日ソート!$F$1:$F$201),0),ROW(I22))),"")</f>
        <v/>
      </c>
      <c r="J22" t="str">
        <f>IFERROR(INDEX(契約日ソート!J:J,1/LARGE(INDEX((契約日ソート!$F$1:$F$201="家屋費")/ROW(契約日ソート!$F$1:$F$201),0),ROW(J22))),"")</f>
        <v/>
      </c>
      <c r="K22" t="str">
        <f>IFERROR(INDEX(契約日ソート!K:K,1/LARGE(INDEX((契約日ソート!$F$1:$F$201="家屋費")/ROW(契約日ソート!$F$1:$F$201),0),ROW(K22))),"")</f>
        <v/>
      </c>
      <c r="L22" t="str">
        <f>IFERROR(INDEX(契約日ソート!L:L,1/LARGE(INDEX((契約日ソート!$F$1:$F$201="家屋費")/ROW(契約日ソート!$F$1:$F$201),0),ROW(L22))),"")</f>
        <v/>
      </c>
      <c r="M22" t="str">
        <f>IFERROR(INDEX(契約日ソート!M:M,1/LARGE(INDEX((契約日ソート!$F$1:$F$201="家屋費")/ROW(契約日ソート!$F$1:$F$201),0),ROW(M22))),"")</f>
        <v/>
      </c>
      <c r="N22" t="str">
        <f>IFERROR(INDEX(契約日ソート!N:N,1/LARGE(INDEX((契約日ソート!$F$1:$F$201="家屋費")/ROW(契約日ソート!$F$1:$F$201),0),ROW(N22))),"")</f>
        <v/>
      </c>
      <c r="O22" t="str">
        <f>IFERROR(INDEX(契約日ソート!O:O,1/LARGE(INDEX((契約日ソート!$F$1:$F$201="家屋費")/ROW(契約日ソート!$F$1:$F$201),0),ROW(O22))),"")</f>
        <v/>
      </c>
      <c r="P22" t="str">
        <f>IFERROR(INDEX(契約日ソート!P:P,1/LARGE(INDEX((契約日ソート!$F$1:$F$201="家屋費")/ROW(契約日ソート!$F$1:$F$201),0),ROW(P22))),"")</f>
        <v/>
      </c>
      <c r="Q22" t="str">
        <f>IFERROR(INDEX(契約日ソート!Q:Q,1/LARGE(INDEX((契約日ソート!$F$1:$F$201="家屋費")/ROW(契約日ソート!$F$1:$F$201),0),ROW(Q22))),"")</f>
        <v/>
      </c>
    </row>
    <row r="23" spans="1:17" x14ac:dyDescent="0.45">
      <c r="A23" t="str">
        <f>IFERROR(INDEX(契約日ソート!A:A,1/LARGE(INDEX((契約日ソート!$F$1:$F$201="家屋費")/ROW(契約日ソート!$F$1:$F$201),0),ROW(A23))),"")</f>
        <v/>
      </c>
      <c r="B23" t="str">
        <f>IFERROR(INDEX(契約日ソート!B:B,1/LARGE(INDEX((契約日ソート!$F$1:$F$201="家屋費")/ROW(契約日ソート!$F$1:$F$201),0),ROW(B23))),"")</f>
        <v/>
      </c>
      <c r="C23" t="str">
        <f>IFERROR(INDEX(契約日ソート!C:C,1/LARGE(INDEX((契約日ソート!$F$1:$F$201="家屋費")/ROW(契約日ソート!$F$1:$F$201),0),ROW(C23))),"")</f>
        <v/>
      </c>
      <c r="D23" t="str">
        <f>IFERROR(INDEX(契約日ソート!D:D,1/LARGE(INDEX((契約日ソート!$F$1:$F$201="家屋費")/ROW(契約日ソート!$F$1:$F$201),0),ROW(D23))),"")</f>
        <v/>
      </c>
      <c r="E23" t="str">
        <f>IFERROR(INDEX(契約日ソート!E:E,1/LARGE(INDEX((契約日ソート!$F$1:$F$201="家屋費")/ROW(契約日ソート!$F$1:$F$201),0),ROW(E23))),"")</f>
        <v/>
      </c>
      <c r="F23" t="str">
        <f>IFERROR(INDEX(契約日ソート!F:F,1/LARGE(INDEX((契約日ソート!$F$1:$F$201="家屋費")/ROW(契約日ソート!$F$1:$F$201),0),ROW(F23))),"")</f>
        <v/>
      </c>
      <c r="G23" t="str">
        <f>IFERROR(INDEX(契約日ソート!G:G,1/LARGE(INDEX((契約日ソート!$F$1:$F$201="家屋費")/ROW(契約日ソート!$F$1:$F$201),0),ROW(G23))),"")</f>
        <v/>
      </c>
      <c r="H23" t="str">
        <f>IFERROR(INDEX(契約日ソート!H:H,1/LARGE(INDEX((契約日ソート!$F$1:$F$201="家屋費")/ROW(契約日ソート!$F$1:$F$201),0),ROW(H23))),"")</f>
        <v/>
      </c>
      <c r="I23" t="str">
        <f>IFERROR(INDEX(契約日ソート!I:I,1/LARGE(INDEX((契約日ソート!$F$1:$F$201="家屋費")/ROW(契約日ソート!$F$1:$F$201),0),ROW(I23))),"")</f>
        <v/>
      </c>
      <c r="J23" t="str">
        <f>IFERROR(INDEX(契約日ソート!J:J,1/LARGE(INDEX((契約日ソート!$F$1:$F$201="家屋費")/ROW(契約日ソート!$F$1:$F$201),0),ROW(J23))),"")</f>
        <v/>
      </c>
      <c r="K23" t="str">
        <f>IFERROR(INDEX(契約日ソート!K:K,1/LARGE(INDEX((契約日ソート!$F$1:$F$201="家屋費")/ROW(契約日ソート!$F$1:$F$201),0),ROW(K23))),"")</f>
        <v/>
      </c>
      <c r="L23" t="str">
        <f>IFERROR(INDEX(契約日ソート!L:L,1/LARGE(INDEX((契約日ソート!$F$1:$F$201="家屋費")/ROW(契約日ソート!$F$1:$F$201),0),ROW(L23))),"")</f>
        <v/>
      </c>
      <c r="M23" t="str">
        <f>IFERROR(INDEX(契約日ソート!M:M,1/LARGE(INDEX((契約日ソート!$F$1:$F$201="家屋費")/ROW(契約日ソート!$F$1:$F$201),0),ROW(M23))),"")</f>
        <v/>
      </c>
      <c r="N23" t="str">
        <f>IFERROR(INDEX(契約日ソート!N:N,1/LARGE(INDEX((契約日ソート!$F$1:$F$201="家屋費")/ROW(契約日ソート!$F$1:$F$201),0),ROW(N23))),"")</f>
        <v/>
      </c>
      <c r="O23" t="str">
        <f>IFERROR(INDEX(契約日ソート!O:O,1/LARGE(INDEX((契約日ソート!$F$1:$F$201="家屋費")/ROW(契約日ソート!$F$1:$F$201),0),ROW(O23))),"")</f>
        <v/>
      </c>
      <c r="P23" t="str">
        <f>IFERROR(INDEX(契約日ソート!P:P,1/LARGE(INDEX((契約日ソート!$F$1:$F$201="家屋費")/ROW(契約日ソート!$F$1:$F$201),0),ROW(P23))),"")</f>
        <v/>
      </c>
      <c r="Q23" t="str">
        <f>IFERROR(INDEX(契約日ソート!Q:Q,1/LARGE(INDEX((契約日ソート!$F$1:$F$201="家屋費")/ROW(契約日ソート!$F$1:$F$201),0),ROW(Q23))),"")</f>
        <v/>
      </c>
    </row>
    <row r="24" spans="1:17" x14ac:dyDescent="0.45">
      <c r="A24" t="str">
        <f>IFERROR(INDEX(契約日ソート!A:A,1/LARGE(INDEX((契約日ソート!$F$1:$F$201="家屋費")/ROW(契約日ソート!$F$1:$F$201),0),ROW(A24))),"")</f>
        <v/>
      </c>
      <c r="B24" t="str">
        <f>IFERROR(INDEX(契約日ソート!B:B,1/LARGE(INDEX((契約日ソート!$F$1:$F$201="家屋費")/ROW(契約日ソート!$F$1:$F$201),0),ROW(B24))),"")</f>
        <v/>
      </c>
      <c r="C24" t="str">
        <f>IFERROR(INDEX(契約日ソート!C:C,1/LARGE(INDEX((契約日ソート!$F$1:$F$201="家屋費")/ROW(契約日ソート!$F$1:$F$201),0),ROW(C24))),"")</f>
        <v/>
      </c>
      <c r="D24" t="str">
        <f>IFERROR(INDEX(契約日ソート!D:D,1/LARGE(INDEX((契約日ソート!$F$1:$F$201="家屋費")/ROW(契約日ソート!$F$1:$F$201),0),ROW(D24))),"")</f>
        <v/>
      </c>
      <c r="E24" t="str">
        <f>IFERROR(INDEX(契約日ソート!E:E,1/LARGE(INDEX((契約日ソート!$F$1:$F$201="家屋費")/ROW(契約日ソート!$F$1:$F$201),0),ROW(E24))),"")</f>
        <v/>
      </c>
      <c r="F24" t="str">
        <f>IFERROR(INDEX(契約日ソート!F:F,1/LARGE(INDEX((契約日ソート!$F$1:$F$201="家屋費")/ROW(契約日ソート!$F$1:$F$201),0),ROW(F24))),"")</f>
        <v/>
      </c>
      <c r="G24" t="str">
        <f>IFERROR(INDEX(契約日ソート!G:G,1/LARGE(INDEX((契約日ソート!$F$1:$F$201="家屋費")/ROW(契約日ソート!$F$1:$F$201),0),ROW(G24))),"")</f>
        <v/>
      </c>
      <c r="H24" t="str">
        <f>IFERROR(INDEX(契約日ソート!H:H,1/LARGE(INDEX((契約日ソート!$F$1:$F$201="家屋費")/ROW(契約日ソート!$F$1:$F$201),0),ROW(H24))),"")</f>
        <v/>
      </c>
      <c r="I24" t="str">
        <f>IFERROR(INDEX(契約日ソート!I:I,1/LARGE(INDEX((契約日ソート!$F$1:$F$201="家屋費")/ROW(契約日ソート!$F$1:$F$201),0),ROW(I24))),"")</f>
        <v/>
      </c>
      <c r="J24" t="str">
        <f>IFERROR(INDEX(契約日ソート!J:J,1/LARGE(INDEX((契約日ソート!$F$1:$F$201="家屋費")/ROW(契約日ソート!$F$1:$F$201),0),ROW(J24))),"")</f>
        <v/>
      </c>
      <c r="K24" t="str">
        <f>IFERROR(INDEX(契約日ソート!K:K,1/LARGE(INDEX((契約日ソート!$F$1:$F$201="家屋費")/ROW(契約日ソート!$F$1:$F$201),0),ROW(K24))),"")</f>
        <v/>
      </c>
      <c r="L24" t="str">
        <f>IFERROR(INDEX(契約日ソート!L:L,1/LARGE(INDEX((契約日ソート!$F$1:$F$201="家屋費")/ROW(契約日ソート!$F$1:$F$201),0),ROW(L24))),"")</f>
        <v/>
      </c>
      <c r="M24" t="str">
        <f>IFERROR(INDEX(契約日ソート!M:M,1/LARGE(INDEX((契約日ソート!$F$1:$F$201="家屋費")/ROW(契約日ソート!$F$1:$F$201),0),ROW(M24))),"")</f>
        <v/>
      </c>
      <c r="N24" t="str">
        <f>IFERROR(INDEX(契約日ソート!N:N,1/LARGE(INDEX((契約日ソート!$F$1:$F$201="家屋費")/ROW(契約日ソート!$F$1:$F$201),0),ROW(N24))),"")</f>
        <v/>
      </c>
      <c r="O24" t="str">
        <f>IFERROR(INDEX(契約日ソート!O:O,1/LARGE(INDEX((契約日ソート!$F$1:$F$201="家屋費")/ROW(契約日ソート!$F$1:$F$201),0),ROW(O24))),"")</f>
        <v/>
      </c>
      <c r="P24" t="str">
        <f>IFERROR(INDEX(契約日ソート!P:P,1/LARGE(INDEX((契約日ソート!$F$1:$F$201="家屋費")/ROW(契約日ソート!$F$1:$F$201),0),ROW(P24))),"")</f>
        <v/>
      </c>
      <c r="Q24" t="str">
        <f>IFERROR(INDEX(契約日ソート!Q:Q,1/LARGE(INDEX((契約日ソート!$F$1:$F$201="家屋費")/ROW(契約日ソート!$F$1:$F$201),0),ROW(Q24))),"")</f>
        <v/>
      </c>
    </row>
    <row r="25" spans="1:17" x14ac:dyDescent="0.45">
      <c r="A25" t="str">
        <f>IFERROR(INDEX(契約日ソート!A:A,1/LARGE(INDEX((契約日ソート!$F$1:$F$201="家屋費")/ROW(契約日ソート!$F$1:$F$201),0),ROW(A25))),"")</f>
        <v/>
      </c>
      <c r="B25" t="str">
        <f>IFERROR(INDEX(契約日ソート!B:B,1/LARGE(INDEX((契約日ソート!$F$1:$F$201="家屋費")/ROW(契約日ソート!$F$1:$F$201),0),ROW(B25))),"")</f>
        <v/>
      </c>
      <c r="C25" t="str">
        <f>IFERROR(INDEX(契約日ソート!C:C,1/LARGE(INDEX((契約日ソート!$F$1:$F$201="家屋費")/ROW(契約日ソート!$F$1:$F$201),0),ROW(C25))),"")</f>
        <v/>
      </c>
      <c r="D25" t="str">
        <f>IFERROR(INDEX(契約日ソート!D:D,1/LARGE(INDEX((契約日ソート!$F$1:$F$201="家屋費")/ROW(契約日ソート!$F$1:$F$201),0),ROW(D25))),"")</f>
        <v/>
      </c>
      <c r="E25" t="str">
        <f>IFERROR(INDEX(契約日ソート!E:E,1/LARGE(INDEX((契約日ソート!$F$1:$F$201="家屋費")/ROW(契約日ソート!$F$1:$F$201),0),ROW(E25))),"")</f>
        <v/>
      </c>
      <c r="F25" t="str">
        <f>IFERROR(INDEX(契約日ソート!F:F,1/LARGE(INDEX((契約日ソート!$F$1:$F$201="家屋費")/ROW(契約日ソート!$F$1:$F$201),0),ROW(F25))),"")</f>
        <v/>
      </c>
      <c r="G25" t="str">
        <f>IFERROR(INDEX(契約日ソート!G:G,1/LARGE(INDEX((契約日ソート!$F$1:$F$201="家屋費")/ROW(契約日ソート!$F$1:$F$201),0),ROW(G25))),"")</f>
        <v/>
      </c>
      <c r="H25" t="str">
        <f>IFERROR(INDEX(契約日ソート!H:H,1/LARGE(INDEX((契約日ソート!$F$1:$F$201="家屋費")/ROW(契約日ソート!$F$1:$F$201),0),ROW(H25))),"")</f>
        <v/>
      </c>
      <c r="I25" t="str">
        <f>IFERROR(INDEX(契約日ソート!I:I,1/LARGE(INDEX((契約日ソート!$F$1:$F$201="家屋費")/ROW(契約日ソート!$F$1:$F$201),0),ROW(I25))),"")</f>
        <v/>
      </c>
      <c r="J25" t="str">
        <f>IFERROR(INDEX(契約日ソート!J:J,1/LARGE(INDEX((契約日ソート!$F$1:$F$201="家屋費")/ROW(契約日ソート!$F$1:$F$201),0),ROW(J25))),"")</f>
        <v/>
      </c>
      <c r="K25" t="str">
        <f>IFERROR(INDEX(契約日ソート!K:K,1/LARGE(INDEX((契約日ソート!$F$1:$F$201="家屋費")/ROW(契約日ソート!$F$1:$F$201),0),ROW(K25))),"")</f>
        <v/>
      </c>
      <c r="L25" t="str">
        <f>IFERROR(INDEX(契約日ソート!L:L,1/LARGE(INDEX((契約日ソート!$F$1:$F$201="家屋費")/ROW(契約日ソート!$F$1:$F$201),0),ROW(L25))),"")</f>
        <v/>
      </c>
      <c r="M25" t="str">
        <f>IFERROR(INDEX(契約日ソート!M:M,1/LARGE(INDEX((契約日ソート!$F$1:$F$201="家屋費")/ROW(契約日ソート!$F$1:$F$201),0),ROW(M25))),"")</f>
        <v/>
      </c>
      <c r="N25" t="str">
        <f>IFERROR(INDEX(契約日ソート!N:N,1/LARGE(INDEX((契約日ソート!$F$1:$F$201="家屋費")/ROW(契約日ソート!$F$1:$F$201),0),ROW(N25))),"")</f>
        <v/>
      </c>
      <c r="O25" t="str">
        <f>IFERROR(INDEX(契約日ソート!O:O,1/LARGE(INDEX((契約日ソート!$F$1:$F$201="家屋費")/ROW(契約日ソート!$F$1:$F$201),0),ROW(O25))),"")</f>
        <v/>
      </c>
      <c r="P25" t="str">
        <f>IFERROR(INDEX(契約日ソート!P:P,1/LARGE(INDEX((契約日ソート!$F$1:$F$201="家屋費")/ROW(契約日ソート!$F$1:$F$201),0),ROW(P25))),"")</f>
        <v/>
      </c>
      <c r="Q25" t="str">
        <f>IFERROR(INDEX(契約日ソート!Q:Q,1/LARGE(INDEX((契約日ソート!$F$1:$F$201="家屋費")/ROW(契約日ソート!$F$1:$F$201),0),ROW(Q25))),"")</f>
        <v/>
      </c>
    </row>
    <row r="26" spans="1:17" x14ac:dyDescent="0.45">
      <c r="A26" t="str">
        <f>IFERROR(INDEX(契約日ソート!A:A,1/LARGE(INDEX((契約日ソート!$F$1:$F$201="家屋費")/ROW(契約日ソート!$F$1:$F$201),0),ROW(A26))),"")</f>
        <v/>
      </c>
      <c r="B26" t="str">
        <f>IFERROR(INDEX(契約日ソート!B:B,1/LARGE(INDEX((契約日ソート!$F$1:$F$201="家屋費")/ROW(契約日ソート!$F$1:$F$201),0),ROW(B26))),"")</f>
        <v/>
      </c>
      <c r="C26" t="str">
        <f>IFERROR(INDEX(契約日ソート!C:C,1/LARGE(INDEX((契約日ソート!$F$1:$F$201="家屋費")/ROW(契約日ソート!$F$1:$F$201),0),ROW(C26))),"")</f>
        <v/>
      </c>
      <c r="D26" t="str">
        <f>IFERROR(INDEX(契約日ソート!D:D,1/LARGE(INDEX((契約日ソート!$F$1:$F$201="家屋費")/ROW(契約日ソート!$F$1:$F$201),0),ROW(D26))),"")</f>
        <v/>
      </c>
      <c r="E26" t="str">
        <f>IFERROR(INDEX(契約日ソート!E:E,1/LARGE(INDEX((契約日ソート!$F$1:$F$201="家屋費")/ROW(契約日ソート!$F$1:$F$201),0),ROW(E26))),"")</f>
        <v/>
      </c>
      <c r="F26" t="str">
        <f>IFERROR(INDEX(契約日ソート!F:F,1/LARGE(INDEX((契約日ソート!$F$1:$F$201="家屋費")/ROW(契約日ソート!$F$1:$F$201),0),ROW(F26))),"")</f>
        <v/>
      </c>
      <c r="G26" t="str">
        <f>IFERROR(INDEX(契約日ソート!G:G,1/LARGE(INDEX((契約日ソート!$F$1:$F$201="家屋費")/ROW(契約日ソート!$F$1:$F$201),0),ROW(G26))),"")</f>
        <v/>
      </c>
      <c r="H26" t="str">
        <f>IFERROR(INDEX(契約日ソート!H:H,1/LARGE(INDEX((契約日ソート!$F$1:$F$201="家屋費")/ROW(契約日ソート!$F$1:$F$201),0),ROW(H26))),"")</f>
        <v/>
      </c>
      <c r="I26" t="str">
        <f>IFERROR(INDEX(契約日ソート!I:I,1/LARGE(INDEX((契約日ソート!$F$1:$F$201="家屋費")/ROW(契約日ソート!$F$1:$F$201),0),ROW(I26))),"")</f>
        <v/>
      </c>
      <c r="J26" t="str">
        <f>IFERROR(INDEX(契約日ソート!J:J,1/LARGE(INDEX((契約日ソート!$F$1:$F$201="家屋費")/ROW(契約日ソート!$F$1:$F$201),0),ROW(J26))),"")</f>
        <v/>
      </c>
      <c r="K26" t="str">
        <f>IFERROR(INDEX(契約日ソート!K:K,1/LARGE(INDEX((契約日ソート!$F$1:$F$201="家屋費")/ROW(契約日ソート!$F$1:$F$201),0),ROW(K26))),"")</f>
        <v/>
      </c>
      <c r="L26" t="str">
        <f>IFERROR(INDEX(契約日ソート!L:L,1/LARGE(INDEX((契約日ソート!$F$1:$F$201="家屋費")/ROW(契約日ソート!$F$1:$F$201),0),ROW(L26))),"")</f>
        <v/>
      </c>
      <c r="M26" t="str">
        <f>IFERROR(INDEX(契約日ソート!M:M,1/LARGE(INDEX((契約日ソート!$F$1:$F$201="家屋費")/ROW(契約日ソート!$F$1:$F$201),0),ROW(M26))),"")</f>
        <v/>
      </c>
      <c r="N26" t="str">
        <f>IFERROR(INDEX(契約日ソート!N:N,1/LARGE(INDEX((契約日ソート!$F$1:$F$201="家屋費")/ROW(契約日ソート!$F$1:$F$201),0),ROW(N26))),"")</f>
        <v/>
      </c>
      <c r="O26" t="str">
        <f>IFERROR(INDEX(契約日ソート!O:O,1/LARGE(INDEX((契約日ソート!$F$1:$F$201="家屋費")/ROW(契約日ソート!$F$1:$F$201),0),ROW(O26))),"")</f>
        <v/>
      </c>
      <c r="P26" t="str">
        <f>IFERROR(INDEX(契約日ソート!P:P,1/LARGE(INDEX((契約日ソート!$F$1:$F$201="家屋費")/ROW(契約日ソート!$F$1:$F$201),0),ROW(P26))),"")</f>
        <v/>
      </c>
      <c r="Q26" t="str">
        <f>IFERROR(INDEX(契約日ソート!Q:Q,1/LARGE(INDEX((契約日ソート!$F$1:$F$201="家屋費")/ROW(契約日ソート!$F$1:$F$201),0),ROW(Q26))),"")</f>
        <v/>
      </c>
    </row>
    <row r="27" spans="1:17" x14ac:dyDescent="0.45">
      <c r="A27" t="str">
        <f>IFERROR(INDEX(契約日ソート!A:A,1/LARGE(INDEX((契約日ソート!$F$1:$F$201="家屋費")/ROW(契約日ソート!$F$1:$F$201),0),ROW(A27))),"")</f>
        <v/>
      </c>
      <c r="B27" t="str">
        <f>IFERROR(INDEX(契約日ソート!B:B,1/LARGE(INDEX((契約日ソート!$F$1:$F$201="家屋費")/ROW(契約日ソート!$F$1:$F$201),0),ROW(B27))),"")</f>
        <v/>
      </c>
      <c r="C27" t="str">
        <f>IFERROR(INDEX(契約日ソート!C:C,1/LARGE(INDEX((契約日ソート!$F$1:$F$201="家屋費")/ROW(契約日ソート!$F$1:$F$201),0),ROW(C27))),"")</f>
        <v/>
      </c>
      <c r="D27" t="str">
        <f>IFERROR(INDEX(契約日ソート!D:D,1/LARGE(INDEX((契約日ソート!$F$1:$F$201="家屋費")/ROW(契約日ソート!$F$1:$F$201),0),ROW(D27))),"")</f>
        <v/>
      </c>
      <c r="E27" t="str">
        <f>IFERROR(INDEX(契約日ソート!E:E,1/LARGE(INDEX((契約日ソート!$F$1:$F$201="家屋費")/ROW(契約日ソート!$F$1:$F$201),0),ROW(E27))),"")</f>
        <v/>
      </c>
      <c r="F27" t="str">
        <f>IFERROR(INDEX(契約日ソート!F:F,1/LARGE(INDEX((契約日ソート!$F$1:$F$201="家屋費")/ROW(契約日ソート!$F$1:$F$201),0),ROW(F27))),"")</f>
        <v/>
      </c>
      <c r="G27" t="str">
        <f>IFERROR(INDEX(契約日ソート!G:G,1/LARGE(INDEX((契約日ソート!$F$1:$F$201="家屋費")/ROW(契約日ソート!$F$1:$F$201),0),ROW(G27))),"")</f>
        <v/>
      </c>
      <c r="H27" t="str">
        <f>IFERROR(INDEX(契約日ソート!H:H,1/LARGE(INDEX((契約日ソート!$F$1:$F$201="家屋費")/ROW(契約日ソート!$F$1:$F$201),0),ROW(H27))),"")</f>
        <v/>
      </c>
      <c r="I27" t="str">
        <f>IFERROR(INDEX(契約日ソート!I:I,1/LARGE(INDEX((契約日ソート!$F$1:$F$201="家屋費")/ROW(契約日ソート!$F$1:$F$201),0),ROW(I27))),"")</f>
        <v/>
      </c>
      <c r="J27" t="str">
        <f>IFERROR(INDEX(契約日ソート!J:J,1/LARGE(INDEX((契約日ソート!$F$1:$F$201="家屋費")/ROW(契約日ソート!$F$1:$F$201),0),ROW(J27))),"")</f>
        <v/>
      </c>
      <c r="K27" t="str">
        <f>IFERROR(INDEX(契約日ソート!K:K,1/LARGE(INDEX((契約日ソート!$F$1:$F$201="家屋費")/ROW(契約日ソート!$F$1:$F$201),0),ROW(K27))),"")</f>
        <v/>
      </c>
      <c r="L27" t="str">
        <f>IFERROR(INDEX(契約日ソート!L:L,1/LARGE(INDEX((契約日ソート!$F$1:$F$201="家屋費")/ROW(契約日ソート!$F$1:$F$201),0),ROW(L27))),"")</f>
        <v/>
      </c>
      <c r="M27" t="str">
        <f>IFERROR(INDEX(契約日ソート!M:M,1/LARGE(INDEX((契約日ソート!$F$1:$F$201="家屋費")/ROW(契約日ソート!$F$1:$F$201),0),ROW(M27))),"")</f>
        <v/>
      </c>
      <c r="N27" t="str">
        <f>IFERROR(INDEX(契約日ソート!N:N,1/LARGE(INDEX((契約日ソート!$F$1:$F$201="家屋費")/ROW(契約日ソート!$F$1:$F$201),0),ROW(N27))),"")</f>
        <v/>
      </c>
      <c r="O27" t="str">
        <f>IFERROR(INDEX(契約日ソート!O:O,1/LARGE(INDEX((契約日ソート!$F$1:$F$201="家屋費")/ROW(契約日ソート!$F$1:$F$201),0),ROW(O27))),"")</f>
        <v/>
      </c>
      <c r="P27" t="str">
        <f>IFERROR(INDEX(契約日ソート!P:P,1/LARGE(INDEX((契約日ソート!$F$1:$F$201="家屋費")/ROW(契約日ソート!$F$1:$F$201),0),ROW(P27))),"")</f>
        <v/>
      </c>
      <c r="Q27" t="str">
        <f>IFERROR(INDEX(契約日ソート!Q:Q,1/LARGE(INDEX((契約日ソート!$F$1:$F$201="家屋費")/ROW(契約日ソート!$F$1:$F$201),0),ROW(Q27))),"")</f>
        <v/>
      </c>
    </row>
    <row r="28" spans="1:17" x14ac:dyDescent="0.45">
      <c r="A28" t="str">
        <f>IFERROR(INDEX(契約日ソート!A:A,1/LARGE(INDEX((契約日ソート!$F$1:$F$201="家屋費")/ROW(契約日ソート!$F$1:$F$201),0),ROW(A28))),"")</f>
        <v/>
      </c>
      <c r="B28" t="str">
        <f>IFERROR(INDEX(契約日ソート!B:B,1/LARGE(INDEX((契約日ソート!$F$1:$F$201="家屋費")/ROW(契約日ソート!$F$1:$F$201),0),ROW(B28))),"")</f>
        <v/>
      </c>
      <c r="C28" t="str">
        <f>IFERROR(INDEX(契約日ソート!C:C,1/LARGE(INDEX((契約日ソート!$F$1:$F$201="家屋費")/ROW(契約日ソート!$F$1:$F$201),0),ROW(C28))),"")</f>
        <v/>
      </c>
      <c r="D28" t="str">
        <f>IFERROR(INDEX(契約日ソート!D:D,1/LARGE(INDEX((契約日ソート!$F$1:$F$201="家屋費")/ROW(契約日ソート!$F$1:$F$201),0),ROW(D28))),"")</f>
        <v/>
      </c>
      <c r="E28" t="str">
        <f>IFERROR(INDEX(契約日ソート!E:E,1/LARGE(INDEX((契約日ソート!$F$1:$F$201="家屋費")/ROW(契約日ソート!$F$1:$F$201),0),ROW(E28))),"")</f>
        <v/>
      </c>
      <c r="F28" t="str">
        <f>IFERROR(INDEX(契約日ソート!F:F,1/LARGE(INDEX((契約日ソート!$F$1:$F$201="家屋費")/ROW(契約日ソート!$F$1:$F$201),0),ROW(F28))),"")</f>
        <v/>
      </c>
      <c r="G28" t="str">
        <f>IFERROR(INDEX(契約日ソート!G:G,1/LARGE(INDEX((契約日ソート!$F$1:$F$201="家屋費")/ROW(契約日ソート!$F$1:$F$201),0),ROW(G28))),"")</f>
        <v/>
      </c>
      <c r="H28" t="str">
        <f>IFERROR(INDEX(契約日ソート!H:H,1/LARGE(INDEX((契約日ソート!$F$1:$F$201="家屋費")/ROW(契約日ソート!$F$1:$F$201),0),ROW(H28))),"")</f>
        <v/>
      </c>
      <c r="I28" t="str">
        <f>IFERROR(INDEX(契約日ソート!I:I,1/LARGE(INDEX((契約日ソート!$F$1:$F$201="家屋費")/ROW(契約日ソート!$F$1:$F$201),0),ROW(I28))),"")</f>
        <v/>
      </c>
      <c r="J28" t="str">
        <f>IFERROR(INDEX(契約日ソート!J:J,1/LARGE(INDEX((契約日ソート!$F$1:$F$201="家屋費")/ROW(契約日ソート!$F$1:$F$201),0),ROW(J28))),"")</f>
        <v/>
      </c>
      <c r="K28" t="str">
        <f>IFERROR(INDEX(契約日ソート!K:K,1/LARGE(INDEX((契約日ソート!$F$1:$F$201="家屋費")/ROW(契約日ソート!$F$1:$F$201),0),ROW(K28))),"")</f>
        <v/>
      </c>
      <c r="L28" t="str">
        <f>IFERROR(INDEX(契約日ソート!L:L,1/LARGE(INDEX((契約日ソート!$F$1:$F$201="家屋費")/ROW(契約日ソート!$F$1:$F$201),0),ROW(L28))),"")</f>
        <v/>
      </c>
      <c r="M28" t="str">
        <f>IFERROR(INDEX(契約日ソート!M:M,1/LARGE(INDEX((契約日ソート!$F$1:$F$201="家屋費")/ROW(契約日ソート!$F$1:$F$201),0),ROW(M28))),"")</f>
        <v/>
      </c>
      <c r="N28" t="str">
        <f>IFERROR(INDEX(契約日ソート!N:N,1/LARGE(INDEX((契約日ソート!$F$1:$F$201="家屋費")/ROW(契約日ソート!$F$1:$F$201),0),ROW(N28))),"")</f>
        <v/>
      </c>
      <c r="O28" t="str">
        <f>IFERROR(INDEX(契約日ソート!O:O,1/LARGE(INDEX((契約日ソート!$F$1:$F$201="家屋費")/ROW(契約日ソート!$F$1:$F$201),0),ROW(O28))),"")</f>
        <v/>
      </c>
      <c r="P28" t="str">
        <f>IFERROR(INDEX(契約日ソート!P:P,1/LARGE(INDEX((契約日ソート!$F$1:$F$201="家屋費")/ROW(契約日ソート!$F$1:$F$201),0),ROW(P28))),"")</f>
        <v/>
      </c>
      <c r="Q28" t="str">
        <f>IFERROR(INDEX(契約日ソート!Q:Q,1/LARGE(INDEX((契約日ソート!$F$1:$F$201="家屋費")/ROW(契約日ソート!$F$1:$F$201),0),ROW(Q28))),"")</f>
        <v/>
      </c>
    </row>
    <row r="29" spans="1:17" x14ac:dyDescent="0.45">
      <c r="A29" t="str">
        <f>IFERROR(INDEX(契約日ソート!A:A,1/LARGE(INDEX((契約日ソート!$F$1:$F$201="家屋費")/ROW(契約日ソート!$F$1:$F$201),0),ROW(A29))),"")</f>
        <v/>
      </c>
      <c r="B29" t="str">
        <f>IFERROR(INDEX(契約日ソート!B:B,1/LARGE(INDEX((契約日ソート!$F$1:$F$201="家屋費")/ROW(契約日ソート!$F$1:$F$201),0),ROW(B29))),"")</f>
        <v/>
      </c>
      <c r="C29" t="str">
        <f>IFERROR(INDEX(契約日ソート!C:C,1/LARGE(INDEX((契約日ソート!$F$1:$F$201="家屋費")/ROW(契約日ソート!$F$1:$F$201),0),ROW(C29))),"")</f>
        <v/>
      </c>
      <c r="D29" t="str">
        <f>IFERROR(INDEX(契約日ソート!D:D,1/LARGE(INDEX((契約日ソート!$F$1:$F$201="家屋費")/ROW(契約日ソート!$F$1:$F$201),0),ROW(D29))),"")</f>
        <v/>
      </c>
      <c r="E29" t="str">
        <f>IFERROR(INDEX(契約日ソート!E:E,1/LARGE(INDEX((契約日ソート!$F$1:$F$201="家屋費")/ROW(契約日ソート!$F$1:$F$201),0),ROW(E29))),"")</f>
        <v/>
      </c>
      <c r="F29" t="str">
        <f>IFERROR(INDEX(契約日ソート!F:F,1/LARGE(INDEX((契約日ソート!$F$1:$F$201="家屋費")/ROW(契約日ソート!$F$1:$F$201),0),ROW(F29))),"")</f>
        <v/>
      </c>
      <c r="G29" t="str">
        <f>IFERROR(INDEX(契約日ソート!G:G,1/LARGE(INDEX((契約日ソート!$F$1:$F$201="家屋費")/ROW(契約日ソート!$F$1:$F$201),0),ROW(G29))),"")</f>
        <v/>
      </c>
      <c r="H29" t="str">
        <f>IFERROR(INDEX(契約日ソート!H:H,1/LARGE(INDEX((契約日ソート!$F$1:$F$201="家屋費")/ROW(契約日ソート!$F$1:$F$201),0),ROW(H29))),"")</f>
        <v/>
      </c>
      <c r="I29" t="str">
        <f>IFERROR(INDEX(契約日ソート!I:I,1/LARGE(INDEX((契約日ソート!$F$1:$F$201="家屋費")/ROW(契約日ソート!$F$1:$F$201),0),ROW(I29))),"")</f>
        <v/>
      </c>
      <c r="J29" t="str">
        <f>IFERROR(INDEX(契約日ソート!J:J,1/LARGE(INDEX((契約日ソート!$F$1:$F$201="家屋費")/ROW(契約日ソート!$F$1:$F$201),0),ROW(J29))),"")</f>
        <v/>
      </c>
      <c r="K29" t="str">
        <f>IFERROR(INDEX(契約日ソート!K:K,1/LARGE(INDEX((契約日ソート!$F$1:$F$201="家屋費")/ROW(契約日ソート!$F$1:$F$201),0),ROW(K29))),"")</f>
        <v/>
      </c>
      <c r="L29" t="str">
        <f>IFERROR(INDEX(契約日ソート!L:L,1/LARGE(INDEX((契約日ソート!$F$1:$F$201="家屋費")/ROW(契約日ソート!$F$1:$F$201),0),ROW(L29))),"")</f>
        <v/>
      </c>
      <c r="M29" t="str">
        <f>IFERROR(INDEX(契約日ソート!M:M,1/LARGE(INDEX((契約日ソート!$F$1:$F$201="家屋費")/ROW(契約日ソート!$F$1:$F$201),0),ROW(M29))),"")</f>
        <v/>
      </c>
      <c r="N29" t="str">
        <f>IFERROR(INDEX(契約日ソート!N:N,1/LARGE(INDEX((契約日ソート!$F$1:$F$201="家屋費")/ROW(契約日ソート!$F$1:$F$201),0),ROW(N29))),"")</f>
        <v/>
      </c>
      <c r="O29" t="str">
        <f>IFERROR(INDEX(契約日ソート!O:O,1/LARGE(INDEX((契約日ソート!$F$1:$F$201="家屋費")/ROW(契約日ソート!$F$1:$F$201),0),ROW(O29))),"")</f>
        <v/>
      </c>
      <c r="P29" t="str">
        <f>IFERROR(INDEX(契約日ソート!P:P,1/LARGE(INDEX((契約日ソート!$F$1:$F$201="家屋費")/ROW(契約日ソート!$F$1:$F$201),0),ROW(P29))),"")</f>
        <v/>
      </c>
      <c r="Q29" t="str">
        <f>IFERROR(INDEX(契約日ソート!Q:Q,1/LARGE(INDEX((契約日ソート!$F$1:$F$201="家屋費")/ROW(契約日ソート!$F$1:$F$201),0),ROW(Q29))),"")</f>
        <v/>
      </c>
    </row>
    <row r="30" spans="1:17" x14ac:dyDescent="0.45">
      <c r="A30" t="str">
        <f>IFERROR(INDEX(契約日ソート!A:A,1/LARGE(INDEX((契約日ソート!$F$1:$F$201="家屋費")/ROW(契約日ソート!$F$1:$F$201),0),ROW(A30))),"")</f>
        <v/>
      </c>
      <c r="B30" t="str">
        <f>IFERROR(INDEX(契約日ソート!B:B,1/LARGE(INDEX((契約日ソート!$F$1:$F$201="家屋費")/ROW(契約日ソート!$F$1:$F$201),0),ROW(B30))),"")</f>
        <v/>
      </c>
      <c r="C30" t="str">
        <f>IFERROR(INDEX(契約日ソート!C:C,1/LARGE(INDEX((契約日ソート!$F$1:$F$201="家屋費")/ROW(契約日ソート!$F$1:$F$201),0),ROW(C30))),"")</f>
        <v/>
      </c>
      <c r="D30" t="str">
        <f>IFERROR(INDEX(契約日ソート!D:D,1/LARGE(INDEX((契約日ソート!$F$1:$F$201="家屋費")/ROW(契約日ソート!$F$1:$F$201),0),ROW(D30))),"")</f>
        <v/>
      </c>
      <c r="E30" t="str">
        <f>IFERROR(INDEX(契約日ソート!E:E,1/LARGE(INDEX((契約日ソート!$F$1:$F$201="家屋費")/ROW(契約日ソート!$F$1:$F$201),0),ROW(E30))),"")</f>
        <v/>
      </c>
      <c r="F30" t="str">
        <f>IFERROR(INDEX(契約日ソート!F:F,1/LARGE(INDEX((契約日ソート!$F$1:$F$201="家屋費")/ROW(契約日ソート!$F$1:$F$201),0),ROW(F30))),"")</f>
        <v/>
      </c>
      <c r="G30" t="str">
        <f>IFERROR(INDEX(契約日ソート!G:G,1/LARGE(INDEX((契約日ソート!$F$1:$F$201="家屋費")/ROW(契約日ソート!$F$1:$F$201),0),ROW(G30))),"")</f>
        <v/>
      </c>
      <c r="H30" t="str">
        <f>IFERROR(INDEX(契約日ソート!H:H,1/LARGE(INDEX((契約日ソート!$F$1:$F$201="家屋費")/ROW(契約日ソート!$F$1:$F$201),0),ROW(H30))),"")</f>
        <v/>
      </c>
      <c r="I30" t="str">
        <f>IFERROR(INDEX(契約日ソート!I:I,1/LARGE(INDEX((契約日ソート!$F$1:$F$201="家屋費")/ROW(契約日ソート!$F$1:$F$201),0),ROW(I30))),"")</f>
        <v/>
      </c>
      <c r="J30" t="str">
        <f>IFERROR(INDEX(契約日ソート!J:J,1/LARGE(INDEX((契約日ソート!$F$1:$F$201="家屋費")/ROW(契約日ソート!$F$1:$F$201),0),ROW(J30))),"")</f>
        <v/>
      </c>
      <c r="K30" t="str">
        <f>IFERROR(INDEX(契約日ソート!K:K,1/LARGE(INDEX((契約日ソート!$F$1:$F$201="家屋費")/ROW(契約日ソート!$F$1:$F$201),0),ROW(K30))),"")</f>
        <v/>
      </c>
      <c r="L30" t="str">
        <f>IFERROR(INDEX(契約日ソート!L:L,1/LARGE(INDEX((契約日ソート!$F$1:$F$201="家屋費")/ROW(契約日ソート!$F$1:$F$201),0),ROW(L30))),"")</f>
        <v/>
      </c>
      <c r="M30" t="str">
        <f>IFERROR(INDEX(契約日ソート!M:M,1/LARGE(INDEX((契約日ソート!$F$1:$F$201="家屋費")/ROW(契約日ソート!$F$1:$F$201),0),ROW(M30))),"")</f>
        <v/>
      </c>
      <c r="N30" t="str">
        <f>IFERROR(INDEX(契約日ソート!N:N,1/LARGE(INDEX((契約日ソート!$F$1:$F$201="家屋費")/ROW(契約日ソート!$F$1:$F$201),0),ROW(N30))),"")</f>
        <v/>
      </c>
      <c r="O30" t="str">
        <f>IFERROR(INDEX(契約日ソート!O:O,1/LARGE(INDEX((契約日ソート!$F$1:$F$201="家屋費")/ROW(契約日ソート!$F$1:$F$201),0),ROW(O30))),"")</f>
        <v/>
      </c>
      <c r="P30" t="str">
        <f>IFERROR(INDEX(契約日ソート!P:P,1/LARGE(INDEX((契約日ソート!$F$1:$F$201="家屋費")/ROW(契約日ソート!$F$1:$F$201),0),ROW(P30))),"")</f>
        <v/>
      </c>
      <c r="Q30" t="str">
        <f>IFERROR(INDEX(契約日ソート!Q:Q,1/LARGE(INDEX((契約日ソート!$F$1:$F$201="家屋費")/ROW(契約日ソート!$F$1:$F$201),0),ROW(Q30))),"")</f>
        <v/>
      </c>
    </row>
    <row r="31" spans="1:17" x14ac:dyDescent="0.45">
      <c r="A31" t="str">
        <f>IFERROR(INDEX(契約日ソート!A:A,1/LARGE(INDEX((契約日ソート!$F$1:$F$201="家屋費")/ROW(契約日ソート!$F$1:$F$201),0),ROW(A31))),"")</f>
        <v/>
      </c>
      <c r="B31" t="str">
        <f>IFERROR(INDEX(契約日ソート!B:B,1/LARGE(INDEX((契約日ソート!$F$1:$F$201="家屋費")/ROW(契約日ソート!$F$1:$F$201),0),ROW(B31))),"")</f>
        <v/>
      </c>
      <c r="C31" t="str">
        <f>IFERROR(INDEX(契約日ソート!C:C,1/LARGE(INDEX((契約日ソート!$F$1:$F$201="家屋費")/ROW(契約日ソート!$F$1:$F$201),0),ROW(C31))),"")</f>
        <v/>
      </c>
      <c r="D31" t="str">
        <f>IFERROR(INDEX(契約日ソート!D:D,1/LARGE(INDEX((契約日ソート!$F$1:$F$201="家屋費")/ROW(契約日ソート!$F$1:$F$201),0),ROW(D31))),"")</f>
        <v/>
      </c>
      <c r="E31" t="str">
        <f>IFERROR(INDEX(契約日ソート!E:E,1/LARGE(INDEX((契約日ソート!$F$1:$F$201="家屋費")/ROW(契約日ソート!$F$1:$F$201),0),ROW(E31))),"")</f>
        <v/>
      </c>
      <c r="F31" t="str">
        <f>IFERROR(INDEX(契約日ソート!F:F,1/LARGE(INDEX((契約日ソート!$F$1:$F$201="家屋費")/ROW(契約日ソート!$F$1:$F$201),0),ROW(F31))),"")</f>
        <v/>
      </c>
      <c r="G31" t="str">
        <f>IFERROR(INDEX(契約日ソート!G:G,1/LARGE(INDEX((契約日ソート!$F$1:$F$201="家屋費")/ROW(契約日ソート!$F$1:$F$201),0),ROW(G31))),"")</f>
        <v/>
      </c>
      <c r="H31" t="str">
        <f>IFERROR(INDEX(契約日ソート!H:H,1/LARGE(INDEX((契約日ソート!$F$1:$F$201="家屋費")/ROW(契約日ソート!$F$1:$F$201),0),ROW(H31))),"")</f>
        <v/>
      </c>
      <c r="I31" t="str">
        <f>IFERROR(INDEX(契約日ソート!I:I,1/LARGE(INDEX((契約日ソート!$F$1:$F$201="家屋費")/ROW(契約日ソート!$F$1:$F$201),0),ROW(I31))),"")</f>
        <v/>
      </c>
      <c r="J31" t="str">
        <f>IFERROR(INDEX(契約日ソート!J:J,1/LARGE(INDEX((契約日ソート!$F$1:$F$201="家屋費")/ROW(契約日ソート!$F$1:$F$201),0),ROW(J31))),"")</f>
        <v/>
      </c>
      <c r="K31" t="str">
        <f>IFERROR(INDEX(契約日ソート!K:K,1/LARGE(INDEX((契約日ソート!$F$1:$F$201="家屋費")/ROW(契約日ソート!$F$1:$F$201),0),ROW(K31))),"")</f>
        <v/>
      </c>
      <c r="L31" t="str">
        <f>IFERROR(INDEX(契約日ソート!L:L,1/LARGE(INDEX((契約日ソート!$F$1:$F$201="家屋費")/ROW(契約日ソート!$F$1:$F$201),0),ROW(L31))),"")</f>
        <v/>
      </c>
      <c r="M31" t="str">
        <f>IFERROR(INDEX(契約日ソート!M:M,1/LARGE(INDEX((契約日ソート!$F$1:$F$201="家屋費")/ROW(契約日ソート!$F$1:$F$201),0),ROW(M31))),"")</f>
        <v/>
      </c>
      <c r="N31" t="str">
        <f>IFERROR(INDEX(契約日ソート!N:N,1/LARGE(INDEX((契約日ソート!$F$1:$F$201="家屋費")/ROW(契約日ソート!$F$1:$F$201),0),ROW(N31))),"")</f>
        <v/>
      </c>
      <c r="O31" t="str">
        <f>IFERROR(INDEX(契約日ソート!O:O,1/LARGE(INDEX((契約日ソート!$F$1:$F$201="家屋費")/ROW(契約日ソート!$F$1:$F$201),0),ROW(O31))),"")</f>
        <v/>
      </c>
      <c r="P31" t="str">
        <f>IFERROR(INDEX(契約日ソート!P:P,1/LARGE(INDEX((契約日ソート!$F$1:$F$201="家屋費")/ROW(契約日ソート!$F$1:$F$201),0),ROW(P31))),"")</f>
        <v/>
      </c>
      <c r="Q31" t="str">
        <f>IFERROR(INDEX(契約日ソート!Q:Q,1/LARGE(INDEX((契約日ソート!$F$1:$F$201="家屋費")/ROW(契約日ソート!$F$1:$F$201),0),ROW(Q31))),"")</f>
        <v/>
      </c>
    </row>
    <row r="32" spans="1:17" x14ac:dyDescent="0.45">
      <c r="A32" t="str">
        <f>IFERROR(INDEX(契約日ソート!A:A,1/LARGE(INDEX((契約日ソート!$F$1:$F$201="家屋費")/ROW(契約日ソート!$F$1:$F$201),0),ROW(A32))),"")</f>
        <v/>
      </c>
      <c r="B32" t="str">
        <f>IFERROR(INDEX(契約日ソート!B:B,1/LARGE(INDEX((契約日ソート!$F$1:$F$201="家屋費")/ROW(契約日ソート!$F$1:$F$201),0),ROW(B32))),"")</f>
        <v/>
      </c>
      <c r="C32" t="str">
        <f>IFERROR(INDEX(契約日ソート!C:C,1/LARGE(INDEX((契約日ソート!$F$1:$F$201="家屋費")/ROW(契約日ソート!$F$1:$F$201),0),ROW(C32))),"")</f>
        <v/>
      </c>
      <c r="D32" t="str">
        <f>IFERROR(INDEX(契約日ソート!D:D,1/LARGE(INDEX((契約日ソート!$F$1:$F$201="家屋費")/ROW(契約日ソート!$F$1:$F$201),0),ROW(D32))),"")</f>
        <v/>
      </c>
      <c r="E32" t="str">
        <f>IFERROR(INDEX(契約日ソート!E:E,1/LARGE(INDEX((契約日ソート!$F$1:$F$201="家屋費")/ROW(契約日ソート!$F$1:$F$201),0),ROW(E32))),"")</f>
        <v/>
      </c>
      <c r="F32" t="str">
        <f>IFERROR(INDEX(契約日ソート!F:F,1/LARGE(INDEX((契約日ソート!$F$1:$F$201="家屋費")/ROW(契約日ソート!$F$1:$F$201),0),ROW(F32))),"")</f>
        <v/>
      </c>
      <c r="G32" t="str">
        <f>IFERROR(INDEX(契約日ソート!G:G,1/LARGE(INDEX((契約日ソート!$F$1:$F$201="家屋費")/ROW(契約日ソート!$F$1:$F$201),0),ROW(G32))),"")</f>
        <v/>
      </c>
      <c r="H32" t="str">
        <f>IFERROR(INDEX(契約日ソート!H:H,1/LARGE(INDEX((契約日ソート!$F$1:$F$201="家屋費")/ROW(契約日ソート!$F$1:$F$201),0),ROW(H32))),"")</f>
        <v/>
      </c>
      <c r="I32" t="str">
        <f>IFERROR(INDEX(契約日ソート!I:I,1/LARGE(INDEX((契約日ソート!$F$1:$F$201="家屋費")/ROW(契約日ソート!$F$1:$F$201),0),ROW(I32))),"")</f>
        <v/>
      </c>
      <c r="J32" t="str">
        <f>IFERROR(INDEX(契約日ソート!J:J,1/LARGE(INDEX((契約日ソート!$F$1:$F$201="家屋費")/ROW(契約日ソート!$F$1:$F$201),0),ROW(J32))),"")</f>
        <v/>
      </c>
      <c r="K32" t="str">
        <f>IFERROR(INDEX(契約日ソート!K:K,1/LARGE(INDEX((契約日ソート!$F$1:$F$201="家屋費")/ROW(契約日ソート!$F$1:$F$201),0),ROW(K32))),"")</f>
        <v/>
      </c>
      <c r="L32" t="str">
        <f>IFERROR(INDEX(契約日ソート!L:L,1/LARGE(INDEX((契約日ソート!$F$1:$F$201="家屋費")/ROW(契約日ソート!$F$1:$F$201),0),ROW(L32))),"")</f>
        <v/>
      </c>
      <c r="M32" t="str">
        <f>IFERROR(INDEX(契約日ソート!M:M,1/LARGE(INDEX((契約日ソート!$F$1:$F$201="家屋費")/ROW(契約日ソート!$F$1:$F$201),0),ROW(M32))),"")</f>
        <v/>
      </c>
      <c r="N32" t="str">
        <f>IFERROR(INDEX(契約日ソート!N:N,1/LARGE(INDEX((契約日ソート!$F$1:$F$201="家屋費")/ROW(契約日ソート!$F$1:$F$201),0),ROW(N32))),"")</f>
        <v/>
      </c>
      <c r="O32" t="str">
        <f>IFERROR(INDEX(契約日ソート!O:O,1/LARGE(INDEX((契約日ソート!$F$1:$F$201="家屋費")/ROW(契約日ソート!$F$1:$F$201),0),ROW(O32))),"")</f>
        <v/>
      </c>
      <c r="P32" t="str">
        <f>IFERROR(INDEX(契約日ソート!P:P,1/LARGE(INDEX((契約日ソート!$F$1:$F$201="家屋費")/ROW(契約日ソート!$F$1:$F$201),0),ROW(P32))),"")</f>
        <v/>
      </c>
      <c r="Q32" t="str">
        <f>IFERROR(INDEX(契約日ソート!Q:Q,1/LARGE(INDEX((契約日ソート!$F$1:$F$201="家屋費")/ROW(契約日ソート!$F$1:$F$201),0),ROW(Q32))),"")</f>
        <v/>
      </c>
    </row>
    <row r="33" spans="1:17" x14ac:dyDescent="0.45">
      <c r="A33" t="str">
        <f>IFERROR(INDEX(契約日ソート!A:A,1/LARGE(INDEX((契約日ソート!$F$1:$F$201="家屋費")/ROW(契約日ソート!$F$1:$F$201),0),ROW(A33))),"")</f>
        <v/>
      </c>
      <c r="B33" t="str">
        <f>IFERROR(INDEX(契約日ソート!B:B,1/LARGE(INDEX((契約日ソート!$F$1:$F$201="家屋費")/ROW(契約日ソート!$F$1:$F$201),0),ROW(B33))),"")</f>
        <v/>
      </c>
      <c r="C33" t="str">
        <f>IFERROR(INDEX(契約日ソート!C:C,1/LARGE(INDEX((契約日ソート!$F$1:$F$201="家屋費")/ROW(契約日ソート!$F$1:$F$201),0),ROW(C33))),"")</f>
        <v/>
      </c>
      <c r="D33" t="str">
        <f>IFERROR(INDEX(契約日ソート!D:D,1/LARGE(INDEX((契約日ソート!$F$1:$F$201="家屋費")/ROW(契約日ソート!$F$1:$F$201),0),ROW(D33))),"")</f>
        <v/>
      </c>
      <c r="E33" t="str">
        <f>IFERROR(INDEX(契約日ソート!E:E,1/LARGE(INDEX((契約日ソート!$F$1:$F$201="家屋費")/ROW(契約日ソート!$F$1:$F$201),0),ROW(E33))),"")</f>
        <v/>
      </c>
      <c r="F33" t="str">
        <f>IFERROR(INDEX(契約日ソート!F:F,1/LARGE(INDEX((契約日ソート!$F$1:$F$201="家屋費")/ROW(契約日ソート!$F$1:$F$201),0),ROW(F33))),"")</f>
        <v/>
      </c>
      <c r="G33" t="str">
        <f>IFERROR(INDEX(契約日ソート!G:G,1/LARGE(INDEX((契約日ソート!$F$1:$F$201="家屋費")/ROW(契約日ソート!$F$1:$F$201),0),ROW(G33))),"")</f>
        <v/>
      </c>
      <c r="H33" t="str">
        <f>IFERROR(INDEX(契約日ソート!H:H,1/LARGE(INDEX((契約日ソート!$F$1:$F$201="家屋費")/ROW(契約日ソート!$F$1:$F$201),0),ROW(H33))),"")</f>
        <v/>
      </c>
      <c r="I33" t="str">
        <f>IFERROR(INDEX(契約日ソート!I:I,1/LARGE(INDEX((契約日ソート!$F$1:$F$201="家屋費")/ROW(契約日ソート!$F$1:$F$201),0),ROW(I33))),"")</f>
        <v/>
      </c>
      <c r="J33" t="str">
        <f>IFERROR(INDEX(契約日ソート!J:J,1/LARGE(INDEX((契約日ソート!$F$1:$F$201="家屋費")/ROW(契約日ソート!$F$1:$F$201),0),ROW(J33))),"")</f>
        <v/>
      </c>
      <c r="K33" t="str">
        <f>IFERROR(INDEX(契約日ソート!K:K,1/LARGE(INDEX((契約日ソート!$F$1:$F$201="家屋費")/ROW(契約日ソート!$F$1:$F$201),0),ROW(K33))),"")</f>
        <v/>
      </c>
      <c r="L33" t="str">
        <f>IFERROR(INDEX(契約日ソート!L:L,1/LARGE(INDEX((契約日ソート!$F$1:$F$201="家屋費")/ROW(契約日ソート!$F$1:$F$201),0),ROW(L33))),"")</f>
        <v/>
      </c>
      <c r="M33" t="str">
        <f>IFERROR(INDEX(契約日ソート!M:M,1/LARGE(INDEX((契約日ソート!$F$1:$F$201="家屋費")/ROW(契約日ソート!$F$1:$F$201),0),ROW(M33))),"")</f>
        <v/>
      </c>
      <c r="N33" t="str">
        <f>IFERROR(INDEX(契約日ソート!N:N,1/LARGE(INDEX((契約日ソート!$F$1:$F$201="家屋費")/ROW(契約日ソート!$F$1:$F$201),0),ROW(N33))),"")</f>
        <v/>
      </c>
      <c r="O33" t="str">
        <f>IFERROR(INDEX(契約日ソート!O:O,1/LARGE(INDEX((契約日ソート!$F$1:$F$201="家屋費")/ROW(契約日ソート!$F$1:$F$201),0),ROW(O33))),"")</f>
        <v/>
      </c>
      <c r="P33" t="str">
        <f>IFERROR(INDEX(契約日ソート!P:P,1/LARGE(INDEX((契約日ソート!$F$1:$F$201="家屋費")/ROW(契約日ソート!$F$1:$F$201),0),ROW(P33))),"")</f>
        <v/>
      </c>
      <c r="Q33" t="str">
        <f>IFERROR(INDEX(契約日ソート!Q:Q,1/LARGE(INDEX((契約日ソート!$F$1:$F$201="家屋費")/ROW(契約日ソート!$F$1:$F$201),0),ROW(Q33))),"")</f>
        <v/>
      </c>
    </row>
    <row r="34" spans="1:17" x14ac:dyDescent="0.45">
      <c r="A34" t="str">
        <f>IFERROR(INDEX(契約日ソート!A:A,1/LARGE(INDEX((契約日ソート!$F$1:$F$201="家屋費")/ROW(契約日ソート!$F$1:$F$201),0),ROW(A34))),"")</f>
        <v/>
      </c>
      <c r="B34" t="str">
        <f>IFERROR(INDEX(契約日ソート!B:B,1/LARGE(INDEX((契約日ソート!$F$1:$F$201="家屋費")/ROW(契約日ソート!$F$1:$F$201),0),ROW(B34))),"")</f>
        <v/>
      </c>
      <c r="C34" t="str">
        <f>IFERROR(INDEX(契約日ソート!C:C,1/LARGE(INDEX((契約日ソート!$F$1:$F$201="家屋費")/ROW(契約日ソート!$F$1:$F$201),0),ROW(C34))),"")</f>
        <v/>
      </c>
      <c r="D34" t="str">
        <f>IFERROR(INDEX(契約日ソート!D:D,1/LARGE(INDEX((契約日ソート!$F$1:$F$201="家屋費")/ROW(契約日ソート!$F$1:$F$201),0),ROW(D34))),"")</f>
        <v/>
      </c>
      <c r="E34" t="str">
        <f>IFERROR(INDEX(契約日ソート!E:E,1/LARGE(INDEX((契約日ソート!$F$1:$F$201="家屋費")/ROW(契約日ソート!$F$1:$F$201),0),ROW(E34))),"")</f>
        <v/>
      </c>
      <c r="F34" t="str">
        <f>IFERROR(INDEX(契約日ソート!F:F,1/LARGE(INDEX((契約日ソート!$F$1:$F$201="家屋費")/ROW(契約日ソート!$F$1:$F$201),0),ROW(F34))),"")</f>
        <v/>
      </c>
      <c r="G34" t="str">
        <f>IFERROR(INDEX(契約日ソート!G:G,1/LARGE(INDEX((契約日ソート!$F$1:$F$201="家屋費")/ROW(契約日ソート!$F$1:$F$201),0),ROW(G34))),"")</f>
        <v/>
      </c>
      <c r="H34" t="str">
        <f>IFERROR(INDEX(契約日ソート!H:H,1/LARGE(INDEX((契約日ソート!$F$1:$F$201="家屋費")/ROW(契約日ソート!$F$1:$F$201),0),ROW(H34))),"")</f>
        <v/>
      </c>
      <c r="I34" t="str">
        <f>IFERROR(INDEX(契約日ソート!I:I,1/LARGE(INDEX((契約日ソート!$F$1:$F$201="家屋費")/ROW(契約日ソート!$F$1:$F$201),0),ROW(I34))),"")</f>
        <v/>
      </c>
      <c r="J34" t="str">
        <f>IFERROR(INDEX(契約日ソート!J:J,1/LARGE(INDEX((契約日ソート!$F$1:$F$201="家屋費")/ROW(契約日ソート!$F$1:$F$201),0),ROW(J34))),"")</f>
        <v/>
      </c>
      <c r="K34" t="str">
        <f>IFERROR(INDEX(契約日ソート!K:K,1/LARGE(INDEX((契約日ソート!$F$1:$F$201="家屋費")/ROW(契約日ソート!$F$1:$F$201),0),ROW(K34))),"")</f>
        <v/>
      </c>
      <c r="L34" t="str">
        <f>IFERROR(INDEX(契約日ソート!L:L,1/LARGE(INDEX((契約日ソート!$F$1:$F$201="家屋費")/ROW(契約日ソート!$F$1:$F$201),0),ROW(L34))),"")</f>
        <v/>
      </c>
      <c r="M34" t="str">
        <f>IFERROR(INDEX(契約日ソート!M:M,1/LARGE(INDEX((契約日ソート!$F$1:$F$201="家屋費")/ROW(契約日ソート!$F$1:$F$201),0),ROW(M34))),"")</f>
        <v/>
      </c>
      <c r="N34" t="str">
        <f>IFERROR(INDEX(契約日ソート!N:N,1/LARGE(INDEX((契約日ソート!$F$1:$F$201="家屋費")/ROW(契約日ソート!$F$1:$F$201),0),ROW(N34))),"")</f>
        <v/>
      </c>
      <c r="O34" t="str">
        <f>IFERROR(INDEX(契約日ソート!O:O,1/LARGE(INDEX((契約日ソート!$F$1:$F$201="家屋費")/ROW(契約日ソート!$F$1:$F$201),0),ROW(O34))),"")</f>
        <v/>
      </c>
      <c r="P34" t="str">
        <f>IFERROR(INDEX(契約日ソート!P:P,1/LARGE(INDEX((契約日ソート!$F$1:$F$201="家屋費")/ROW(契約日ソート!$F$1:$F$201),0),ROW(P34))),"")</f>
        <v/>
      </c>
      <c r="Q34" t="str">
        <f>IFERROR(INDEX(契約日ソート!Q:Q,1/LARGE(INDEX((契約日ソート!$F$1:$F$201="家屋費")/ROW(契約日ソート!$F$1:$F$201),0),ROW(Q34))),"")</f>
        <v/>
      </c>
    </row>
    <row r="35" spans="1:17" x14ac:dyDescent="0.45">
      <c r="A35" t="str">
        <f>IFERROR(INDEX(契約日ソート!A:A,1/LARGE(INDEX((契約日ソート!$F$1:$F$201="家屋費")/ROW(契約日ソート!$F$1:$F$201),0),ROW(A35))),"")</f>
        <v/>
      </c>
      <c r="B35" t="str">
        <f>IFERROR(INDEX(契約日ソート!B:B,1/LARGE(INDEX((契約日ソート!$F$1:$F$201="家屋費")/ROW(契約日ソート!$F$1:$F$201),0),ROW(B35))),"")</f>
        <v/>
      </c>
      <c r="C35" t="str">
        <f>IFERROR(INDEX(契約日ソート!C:C,1/LARGE(INDEX((契約日ソート!$F$1:$F$201="家屋費")/ROW(契約日ソート!$F$1:$F$201),0),ROW(C35))),"")</f>
        <v/>
      </c>
      <c r="D35" t="str">
        <f>IFERROR(INDEX(契約日ソート!D:D,1/LARGE(INDEX((契約日ソート!$F$1:$F$201="家屋費")/ROW(契約日ソート!$F$1:$F$201),0),ROW(D35))),"")</f>
        <v/>
      </c>
      <c r="E35" t="str">
        <f>IFERROR(INDEX(契約日ソート!E:E,1/LARGE(INDEX((契約日ソート!$F$1:$F$201="家屋費")/ROW(契約日ソート!$F$1:$F$201),0),ROW(E35))),"")</f>
        <v/>
      </c>
      <c r="F35" t="str">
        <f>IFERROR(INDEX(契約日ソート!F:F,1/LARGE(INDEX((契約日ソート!$F$1:$F$201="家屋費")/ROW(契約日ソート!$F$1:$F$201),0),ROW(F35))),"")</f>
        <v/>
      </c>
      <c r="G35" t="str">
        <f>IFERROR(INDEX(契約日ソート!G:G,1/LARGE(INDEX((契約日ソート!$F$1:$F$201="家屋費")/ROW(契約日ソート!$F$1:$F$201),0),ROW(G35))),"")</f>
        <v/>
      </c>
      <c r="H35" t="str">
        <f>IFERROR(INDEX(契約日ソート!H:H,1/LARGE(INDEX((契約日ソート!$F$1:$F$201="家屋費")/ROW(契約日ソート!$F$1:$F$201),0),ROW(H35))),"")</f>
        <v/>
      </c>
      <c r="I35" t="str">
        <f>IFERROR(INDEX(契約日ソート!I:I,1/LARGE(INDEX((契約日ソート!$F$1:$F$201="家屋費")/ROW(契約日ソート!$F$1:$F$201),0),ROW(I35))),"")</f>
        <v/>
      </c>
      <c r="J35" t="str">
        <f>IFERROR(INDEX(契約日ソート!J:J,1/LARGE(INDEX((契約日ソート!$F$1:$F$201="家屋費")/ROW(契約日ソート!$F$1:$F$201),0),ROW(J35))),"")</f>
        <v/>
      </c>
      <c r="K35" t="str">
        <f>IFERROR(INDEX(契約日ソート!K:K,1/LARGE(INDEX((契約日ソート!$F$1:$F$201="家屋費")/ROW(契約日ソート!$F$1:$F$201),0),ROW(K35))),"")</f>
        <v/>
      </c>
      <c r="L35" t="str">
        <f>IFERROR(INDEX(契約日ソート!L:L,1/LARGE(INDEX((契約日ソート!$F$1:$F$201="家屋費")/ROW(契約日ソート!$F$1:$F$201),0),ROW(L35))),"")</f>
        <v/>
      </c>
      <c r="M35" t="str">
        <f>IFERROR(INDEX(契約日ソート!M:M,1/LARGE(INDEX((契約日ソート!$F$1:$F$201="家屋費")/ROW(契約日ソート!$F$1:$F$201),0),ROW(M35))),"")</f>
        <v/>
      </c>
      <c r="N35" t="str">
        <f>IFERROR(INDEX(契約日ソート!N:N,1/LARGE(INDEX((契約日ソート!$F$1:$F$201="家屋費")/ROW(契約日ソート!$F$1:$F$201),0),ROW(N35))),"")</f>
        <v/>
      </c>
      <c r="O35" t="str">
        <f>IFERROR(INDEX(契約日ソート!O:O,1/LARGE(INDEX((契約日ソート!$F$1:$F$201="家屋費")/ROW(契約日ソート!$F$1:$F$201),0),ROW(O35))),"")</f>
        <v/>
      </c>
      <c r="P35" t="str">
        <f>IFERROR(INDEX(契約日ソート!P:P,1/LARGE(INDEX((契約日ソート!$F$1:$F$201="家屋費")/ROW(契約日ソート!$F$1:$F$201),0),ROW(P35))),"")</f>
        <v/>
      </c>
      <c r="Q35" t="str">
        <f>IFERROR(INDEX(契約日ソート!Q:Q,1/LARGE(INDEX((契約日ソート!$F$1:$F$201="家屋費")/ROW(契約日ソート!$F$1:$F$201),0),ROW(Q35))),"")</f>
        <v/>
      </c>
    </row>
    <row r="36" spans="1:17" x14ac:dyDescent="0.45">
      <c r="A36" t="str">
        <f>IFERROR(INDEX(契約日ソート!A:A,1/LARGE(INDEX((契約日ソート!$F$1:$F$201="家屋費")/ROW(契約日ソート!$F$1:$F$201),0),ROW(A36))),"")</f>
        <v/>
      </c>
      <c r="B36" t="str">
        <f>IFERROR(INDEX(契約日ソート!B:B,1/LARGE(INDEX((契約日ソート!$F$1:$F$201="家屋費")/ROW(契約日ソート!$F$1:$F$201),0),ROW(B36))),"")</f>
        <v/>
      </c>
      <c r="C36" t="str">
        <f>IFERROR(INDEX(契約日ソート!C:C,1/LARGE(INDEX((契約日ソート!$F$1:$F$201="家屋費")/ROW(契約日ソート!$F$1:$F$201),0),ROW(C36))),"")</f>
        <v/>
      </c>
      <c r="D36" t="str">
        <f>IFERROR(INDEX(契約日ソート!D:D,1/LARGE(INDEX((契約日ソート!$F$1:$F$201="家屋費")/ROW(契約日ソート!$F$1:$F$201),0),ROW(D36))),"")</f>
        <v/>
      </c>
      <c r="E36" t="str">
        <f>IFERROR(INDEX(契約日ソート!E:E,1/LARGE(INDEX((契約日ソート!$F$1:$F$201="家屋費")/ROW(契約日ソート!$F$1:$F$201),0),ROW(E36))),"")</f>
        <v/>
      </c>
      <c r="F36" t="str">
        <f>IFERROR(INDEX(契約日ソート!F:F,1/LARGE(INDEX((契約日ソート!$F$1:$F$201="家屋費")/ROW(契約日ソート!$F$1:$F$201),0),ROW(F36))),"")</f>
        <v/>
      </c>
      <c r="G36" t="str">
        <f>IFERROR(INDEX(契約日ソート!G:G,1/LARGE(INDEX((契約日ソート!$F$1:$F$201="家屋費")/ROW(契約日ソート!$F$1:$F$201),0),ROW(G36))),"")</f>
        <v/>
      </c>
      <c r="H36" t="str">
        <f>IFERROR(INDEX(契約日ソート!H:H,1/LARGE(INDEX((契約日ソート!$F$1:$F$201="家屋費")/ROW(契約日ソート!$F$1:$F$201),0),ROW(H36))),"")</f>
        <v/>
      </c>
      <c r="I36" t="str">
        <f>IFERROR(INDEX(契約日ソート!I:I,1/LARGE(INDEX((契約日ソート!$F$1:$F$201="家屋費")/ROW(契約日ソート!$F$1:$F$201),0),ROW(I36))),"")</f>
        <v/>
      </c>
      <c r="J36" t="str">
        <f>IFERROR(INDEX(契約日ソート!J:J,1/LARGE(INDEX((契約日ソート!$F$1:$F$201="家屋費")/ROW(契約日ソート!$F$1:$F$201),0),ROW(J36))),"")</f>
        <v/>
      </c>
      <c r="K36" t="str">
        <f>IFERROR(INDEX(契約日ソート!K:K,1/LARGE(INDEX((契約日ソート!$F$1:$F$201="家屋費")/ROW(契約日ソート!$F$1:$F$201),0),ROW(K36))),"")</f>
        <v/>
      </c>
      <c r="L36" t="str">
        <f>IFERROR(INDEX(契約日ソート!L:L,1/LARGE(INDEX((契約日ソート!$F$1:$F$201="家屋費")/ROW(契約日ソート!$F$1:$F$201),0),ROW(L36))),"")</f>
        <v/>
      </c>
      <c r="M36" t="str">
        <f>IFERROR(INDEX(契約日ソート!M:M,1/LARGE(INDEX((契約日ソート!$F$1:$F$201="家屋費")/ROW(契約日ソート!$F$1:$F$201),0),ROW(M36))),"")</f>
        <v/>
      </c>
      <c r="N36" t="str">
        <f>IFERROR(INDEX(契約日ソート!N:N,1/LARGE(INDEX((契約日ソート!$F$1:$F$201="家屋費")/ROW(契約日ソート!$F$1:$F$201),0),ROW(N36))),"")</f>
        <v/>
      </c>
      <c r="O36" t="str">
        <f>IFERROR(INDEX(契約日ソート!O:O,1/LARGE(INDEX((契約日ソート!$F$1:$F$201="家屋費")/ROW(契約日ソート!$F$1:$F$201),0),ROW(O36))),"")</f>
        <v/>
      </c>
      <c r="P36" t="str">
        <f>IFERROR(INDEX(契約日ソート!P:P,1/LARGE(INDEX((契約日ソート!$F$1:$F$201="家屋費")/ROW(契約日ソート!$F$1:$F$201),0),ROW(P36))),"")</f>
        <v/>
      </c>
      <c r="Q36" t="str">
        <f>IFERROR(INDEX(契約日ソート!Q:Q,1/LARGE(INDEX((契約日ソート!$F$1:$F$201="家屋費")/ROW(契約日ソート!$F$1:$F$201),0),ROW(Q36))),"")</f>
        <v/>
      </c>
    </row>
    <row r="37" spans="1:17" x14ac:dyDescent="0.45">
      <c r="A37" t="str">
        <f>IFERROR(INDEX(契約日ソート!A:A,1/LARGE(INDEX((契約日ソート!$F$1:$F$201="家屋費")/ROW(契約日ソート!$F$1:$F$201),0),ROW(A37))),"")</f>
        <v/>
      </c>
      <c r="B37" t="str">
        <f>IFERROR(INDEX(契約日ソート!B:B,1/LARGE(INDEX((契約日ソート!$F$1:$F$201="家屋費")/ROW(契約日ソート!$F$1:$F$201),0),ROW(B37))),"")</f>
        <v/>
      </c>
      <c r="C37" t="str">
        <f>IFERROR(INDEX(契約日ソート!C:C,1/LARGE(INDEX((契約日ソート!$F$1:$F$201="家屋費")/ROW(契約日ソート!$F$1:$F$201),0),ROW(C37))),"")</f>
        <v/>
      </c>
      <c r="D37" t="str">
        <f>IFERROR(INDEX(契約日ソート!D:D,1/LARGE(INDEX((契約日ソート!$F$1:$F$201="家屋費")/ROW(契約日ソート!$F$1:$F$201),0),ROW(D37))),"")</f>
        <v/>
      </c>
      <c r="E37" t="str">
        <f>IFERROR(INDEX(契約日ソート!E:E,1/LARGE(INDEX((契約日ソート!$F$1:$F$201="家屋費")/ROW(契約日ソート!$F$1:$F$201),0),ROW(E37))),"")</f>
        <v/>
      </c>
      <c r="F37" t="str">
        <f>IFERROR(INDEX(契約日ソート!F:F,1/LARGE(INDEX((契約日ソート!$F$1:$F$201="家屋費")/ROW(契約日ソート!$F$1:$F$201),0),ROW(F37))),"")</f>
        <v/>
      </c>
      <c r="G37" t="str">
        <f>IFERROR(INDEX(契約日ソート!G:G,1/LARGE(INDEX((契約日ソート!$F$1:$F$201="家屋費")/ROW(契約日ソート!$F$1:$F$201),0),ROW(G37))),"")</f>
        <v/>
      </c>
      <c r="H37" t="str">
        <f>IFERROR(INDEX(契約日ソート!H:H,1/LARGE(INDEX((契約日ソート!$F$1:$F$201="家屋費")/ROW(契約日ソート!$F$1:$F$201),0),ROW(H37))),"")</f>
        <v/>
      </c>
      <c r="I37" t="str">
        <f>IFERROR(INDEX(契約日ソート!I:I,1/LARGE(INDEX((契約日ソート!$F$1:$F$201="家屋費")/ROW(契約日ソート!$F$1:$F$201),0),ROW(I37))),"")</f>
        <v/>
      </c>
      <c r="J37" t="str">
        <f>IFERROR(INDEX(契約日ソート!J:J,1/LARGE(INDEX((契約日ソート!$F$1:$F$201="家屋費")/ROW(契約日ソート!$F$1:$F$201),0),ROW(J37))),"")</f>
        <v/>
      </c>
      <c r="K37" t="str">
        <f>IFERROR(INDEX(契約日ソート!K:K,1/LARGE(INDEX((契約日ソート!$F$1:$F$201="家屋費")/ROW(契約日ソート!$F$1:$F$201),0),ROW(K37))),"")</f>
        <v/>
      </c>
      <c r="L37" t="str">
        <f>IFERROR(INDEX(契約日ソート!L:L,1/LARGE(INDEX((契約日ソート!$F$1:$F$201="家屋費")/ROW(契約日ソート!$F$1:$F$201),0),ROW(L37))),"")</f>
        <v/>
      </c>
      <c r="M37" t="str">
        <f>IFERROR(INDEX(契約日ソート!M:M,1/LARGE(INDEX((契約日ソート!$F$1:$F$201="家屋費")/ROW(契約日ソート!$F$1:$F$201),0),ROW(M37))),"")</f>
        <v/>
      </c>
      <c r="N37" t="str">
        <f>IFERROR(INDEX(契約日ソート!N:N,1/LARGE(INDEX((契約日ソート!$F$1:$F$201="家屋費")/ROW(契約日ソート!$F$1:$F$201),0),ROW(N37))),"")</f>
        <v/>
      </c>
      <c r="O37" t="str">
        <f>IFERROR(INDEX(契約日ソート!O:O,1/LARGE(INDEX((契約日ソート!$F$1:$F$201="家屋費")/ROW(契約日ソート!$F$1:$F$201),0),ROW(O37))),"")</f>
        <v/>
      </c>
      <c r="P37" t="str">
        <f>IFERROR(INDEX(契約日ソート!P:P,1/LARGE(INDEX((契約日ソート!$F$1:$F$201="家屋費")/ROW(契約日ソート!$F$1:$F$201),0),ROW(P37))),"")</f>
        <v/>
      </c>
      <c r="Q37" t="str">
        <f>IFERROR(INDEX(契約日ソート!Q:Q,1/LARGE(INDEX((契約日ソート!$F$1:$F$201="家屋費")/ROW(契約日ソート!$F$1:$F$201),0),ROW(Q37))),"")</f>
        <v/>
      </c>
    </row>
    <row r="38" spans="1:17" x14ac:dyDescent="0.45">
      <c r="A38" t="str">
        <f>IFERROR(INDEX(契約日ソート!A:A,1/LARGE(INDEX((契約日ソート!$F$1:$F$201="家屋費")/ROW(契約日ソート!$F$1:$F$201),0),ROW(A38))),"")</f>
        <v/>
      </c>
      <c r="B38" t="str">
        <f>IFERROR(INDEX(契約日ソート!B:B,1/LARGE(INDEX((契約日ソート!$F$1:$F$201="家屋費")/ROW(契約日ソート!$F$1:$F$201),0),ROW(B38))),"")</f>
        <v/>
      </c>
      <c r="C38" t="str">
        <f>IFERROR(INDEX(契約日ソート!C:C,1/LARGE(INDEX((契約日ソート!$F$1:$F$201="家屋費")/ROW(契約日ソート!$F$1:$F$201),0),ROW(C38))),"")</f>
        <v/>
      </c>
      <c r="D38" t="str">
        <f>IFERROR(INDEX(契約日ソート!D:D,1/LARGE(INDEX((契約日ソート!$F$1:$F$201="家屋費")/ROW(契約日ソート!$F$1:$F$201),0),ROW(D38))),"")</f>
        <v/>
      </c>
      <c r="E38" t="str">
        <f>IFERROR(INDEX(契約日ソート!E:E,1/LARGE(INDEX((契約日ソート!$F$1:$F$201="家屋費")/ROW(契約日ソート!$F$1:$F$201),0),ROW(E38))),"")</f>
        <v/>
      </c>
      <c r="F38" t="str">
        <f>IFERROR(INDEX(契約日ソート!F:F,1/LARGE(INDEX((契約日ソート!$F$1:$F$201="家屋費")/ROW(契約日ソート!$F$1:$F$201),0),ROW(F38))),"")</f>
        <v/>
      </c>
      <c r="G38" t="str">
        <f>IFERROR(INDEX(契約日ソート!G:G,1/LARGE(INDEX((契約日ソート!$F$1:$F$201="家屋費")/ROW(契約日ソート!$F$1:$F$201),0),ROW(G38))),"")</f>
        <v/>
      </c>
      <c r="H38" t="str">
        <f>IFERROR(INDEX(契約日ソート!H:H,1/LARGE(INDEX((契約日ソート!$F$1:$F$201="家屋費")/ROW(契約日ソート!$F$1:$F$201),0),ROW(H38))),"")</f>
        <v/>
      </c>
      <c r="I38" t="str">
        <f>IFERROR(INDEX(契約日ソート!I:I,1/LARGE(INDEX((契約日ソート!$F$1:$F$201="家屋費")/ROW(契約日ソート!$F$1:$F$201),0),ROW(I38))),"")</f>
        <v/>
      </c>
      <c r="J38" t="str">
        <f>IFERROR(INDEX(契約日ソート!J:J,1/LARGE(INDEX((契約日ソート!$F$1:$F$201="家屋費")/ROW(契約日ソート!$F$1:$F$201),0),ROW(J38))),"")</f>
        <v/>
      </c>
      <c r="K38" t="str">
        <f>IFERROR(INDEX(契約日ソート!K:K,1/LARGE(INDEX((契約日ソート!$F$1:$F$201="家屋費")/ROW(契約日ソート!$F$1:$F$201),0),ROW(K38))),"")</f>
        <v/>
      </c>
      <c r="L38" t="str">
        <f>IFERROR(INDEX(契約日ソート!L:L,1/LARGE(INDEX((契約日ソート!$F$1:$F$201="家屋費")/ROW(契約日ソート!$F$1:$F$201),0),ROW(L38))),"")</f>
        <v/>
      </c>
      <c r="M38" t="str">
        <f>IFERROR(INDEX(契約日ソート!M:M,1/LARGE(INDEX((契約日ソート!$F$1:$F$201="家屋費")/ROW(契約日ソート!$F$1:$F$201),0),ROW(M38))),"")</f>
        <v/>
      </c>
      <c r="N38" t="str">
        <f>IFERROR(INDEX(契約日ソート!N:N,1/LARGE(INDEX((契約日ソート!$F$1:$F$201="家屋費")/ROW(契約日ソート!$F$1:$F$201),0),ROW(N38))),"")</f>
        <v/>
      </c>
      <c r="O38" t="str">
        <f>IFERROR(INDEX(契約日ソート!O:O,1/LARGE(INDEX((契約日ソート!$F$1:$F$201="家屋費")/ROW(契約日ソート!$F$1:$F$201),0),ROW(O38))),"")</f>
        <v/>
      </c>
      <c r="P38" t="str">
        <f>IFERROR(INDEX(契約日ソート!P:P,1/LARGE(INDEX((契約日ソート!$F$1:$F$201="家屋費")/ROW(契約日ソート!$F$1:$F$201),0),ROW(P38))),"")</f>
        <v/>
      </c>
      <c r="Q38" t="str">
        <f>IFERROR(INDEX(契約日ソート!Q:Q,1/LARGE(INDEX((契約日ソート!$F$1:$F$201="家屋費")/ROW(契約日ソート!$F$1:$F$201),0),ROW(Q38))),"")</f>
        <v/>
      </c>
    </row>
    <row r="39" spans="1:17" x14ac:dyDescent="0.45">
      <c r="A39" t="str">
        <f>IFERROR(INDEX(契約日ソート!A:A,1/LARGE(INDEX((契約日ソート!$F$1:$F$201="家屋費")/ROW(契約日ソート!$F$1:$F$201),0),ROW(A39))),"")</f>
        <v/>
      </c>
      <c r="B39" t="str">
        <f>IFERROR(INDEX(契約日ソート!B:B,1/LARGE(INDEX((契約日ソート!$F$1:$F$201="家屋費")/ROW(契約日ソート!$F$1:$F$201),0),ROW(B39))),"")</f>
        <v/>
      </c>
      <c r="C39" t="str">
        <f>IFERROR(INDEX(契約日ソート!C:C,1/LARGE(INDEX((契約日ソート!$F$1:$F$201="家屋費")/ROW(契約日ソート!$F$1:$F$201),0),ROW(C39))),"")</f>
        <v/>
      </c>
      <c r="D39" t="str">
        <f>IFERROR(INDEX(契約日ソート!D:D,1/LARGE(INDEX((契約日ソート!$F$1:$F$201="家屋費")/ROW(契約日ソート!$F$1:$F$201),0),ROW(D39))),"")</f>
        <v/>
      </c>
      <c r="E39" t="str">
        <f>IFERROR(INDEX(契約日ソート!E:E,1/LARGE(INDEX((契約日ソート!$F$1:$F$201="家屋費")/ROW(契約日ソート!$F$1:$F$201),0),ROW(E39))),"")</f>
        <v/>
      </c>
      <c r="F39" t="str">
        <f>IFERROR(INDEX(契約日ソート!F:F,1/LARGE(INDEX((契約日ソート!$F$1:$F$201="家屋費")/ROW(契約日ソート!$F$1:$F$201),0),ROW(F39))),"")</f>
        <v/>
      </c>
      <c r="G39" t="str">
        <f>IFERROR(INDEX(契約日ソート!G:G,1/LARGE(INDEX((契約日ソート!$F$1:$F$201="家屋費")/ROW(契約日ソート!$F$1:$F$201),0),ROW(G39))),"")</f>
        <v/>
      </c>
      <c r="H39" t="str">
        <f>IFERROR(INDEX(契約日ソート!H:H,1/LARGE(INDEX((契約日ソート!$F$1:$F$201="家屋費")/ROW(契約日ソート!$F$1:$F$201),0),ROW(H39))),"")</f>
        <v/>
      </c>
      <c r="I39" t="str">
        <f>IFERROR(INDEX(契約日ソート!I:I,1/LARGE(INDEX((契約日ソート!$F$1:$F$201="家屋費")/ROW(契約日ソート!$F$1:$F$201),0),ROW(I39))),"")</f>
        <v/>
      </c>
      <c r="J39" t="str">
        <f>IFERROR(INDEX(契約日ソート!J:J,1/LARGE(INDEX((契約日ソート!$F$1:$F$201="家屋費")/ROW(契約日ソート!$F$1:$F$201),0),ROW(J39))),"")</f>
        <v/>
      </c>
      <c r="K39" t="str">
        <f>IFERROR(INDEX(契約日ソート!K:K,1/LARGE(INDEX((契約日ソート!$F$1:$F$201="家屋費")/ROW(契約日ソート!$F$1:$F$201),0),ROW(K39))),"")</f>
        <v/>
      </c>
      <c r="L39" t="str">
        <f>IFERROR(INDEX(契約日ソート!L:L,1/LARGE(INDEX((契約日ソート!$F$1:$F$201="家屋費")/ROW(契約日ソート!$F$1:$F$201),0),ROW(L39))),"")</f>
        <v/>
      </c>
      <c r="M39" t="str">
        <f>IFERROR(INDEX(契約日ソート!M:M,1/LARGE(INDEX((契約日ソート!$F$1:$F$201="家屋費")/ROW(契約日ソート!$F$1:$F$201),0),ROW(M39))),"")</f>
        <v/>
      </c>
      <c r="N39" t="str">
        <f>IFERROR(INDEX(契約日ソート!N:N,1/LARGE(INDEX((契約日ソート!$F$1:$F$201="家屋費")/ROW(契約日ソート!$F$1:$F$201),0),ROW(N39))),"")</f>
        <v/>
      </c>
      <c r="O39" t="str">
        <f>IFERROR(INDEX(契約日ソート!O:O,1/LARGE(INDEX((契約日ソート!$F$1:$F$201="家屋費")/ROW(契約日ソート!$F$1:$F$201),0),ROW(O39))),"")</f>
        <v/>
      </c>
      <c r="P39" t="str">
        <f>IFERROR(INDEX(契約日ソート!P:P,1/LARGE(INDEX((契約日ソート!$F$1:$F$201="家屋費")/ROW(契約日ソート!$F$1:$F$201),0),ROW(P39))),"")</f>
        <v/>
      </c>
      <c r="Q39" t="str">
        <f>IFERROR(INDEX(契約日ソート!Q:Q,1/LARGE(INDEX((契約日ソート!$F$1:$F$201="家屋費")/ROW(契約日ソート!$F$1:$F$201),0),ROW(Q39))),"")</f>
        <v/>
      </c>
    </row>
    <row r="40" spans="1:17" x14ac:dyDescent="0.45">
      <c r="A40" t="str">
        <f>IFERROR(INDEX(契約日ソート!A:A,1/LARGE(INDEX((契約日ソート!$F$1:$F$201="家屋費")/ROW(契約日ソート!$F$1:$F$201),0),ROW(A40))),"")</f>
        <v/>
      </c>
      <c r="B40" t="str">
        <f>IFERROR(INDEX(契約日ソート!B:B,1/LARGE(INDEX((契約日ソート!$F$1:$F$201="家屋費")/ROW(契約日ソート!$F$1:$F$201),0),ROW(B40))),"")</f>
        <v/>
      </c>
      <c r="C40" t="str">
        <f>IFERROR(INDEX(契約日ソート!C:C,1/LARGE(INDEX((契約日ソート!$F$1:$F$201="家屋費")/ROW(契約日ソート!$F$1:$F$201),0),ROW(C40))),"")</f>
        <v/>
      </c>
      <c r="D40" t="str">
        <f>IFERROR(INDEX(契約日ソート!D:D,1/LARGE(INDEX((契約日ソート!$F$1:$F$201="家屋費")/ROW(契約日ソート!$F$1:$F$201),0),ROW(D40))),"")</f>
        <v/>
      </c>
      <c r="E40" t="str">
        <f>IFERROR(INDEX(契約日ソート!E:E,1/LARGE(INDEX((契約日ソート!$F$1:$F$201="家屋費")/ROW(契約日ソート!$F$1:$F$201),0),ROW(E40))),"")</f>
        <v/>
      </c>
      <c r="F40" t="str">
        <f>IFERROR(INDEX(契約日ソート!F:F,1/LARGE(INDEX((契約日ソート!$F$1:$F$201="家屋費")/ROW(契約日ソート!$F$1:$F$201),0),ROW(F40))),"")</f>
        <v/>
      </c>
      <c r="G40" t="str">
        <f>IFERROR(INDEX(契約日ソート!G:G,1/LARGE(INDEX((契約日ソート!$F$1:$F$201="家屋費")/ROW(契約日ソート!$F$1:$F$201),0),ROW(G40))),"")</f>
        <v/>
      </c>
      <c r="H40" t="str">
        <f>IFERROR(INDEX(契約日ソート!H:H,1/LARGE(INDEX((契約日ソート!$F$1:$F$201="家屋費")/ROW(契約日ソート!$F$1:$F$201),0),ROW(H40))),"")</f>
        <v/>
      </c>
      <c r="I40" t="str">
        <f>IFERROR(INDEX(契約日ソート!I:I,1/LARGE(INDEX((契約日ソート!$F$1:$F$201="家屋費")/ROW(契約日ソート!$F$1:$F$201),0),ROW(I40))),"")</f>
        <v/>
      </c>
      <c r="J40" t="str">
        <f>IFERROR(INDEX(契約日ソート!J:J,1/LARGE(INDEX((契約日ソート!$F$1:$F$201="家屋費")/ROW(契約日ソート!$F$1:$F$201),0),ROW(J40))),"")</f>
        <v/>
      </c>
      <c r="K40" t="str">
        <f>IFERROR(INDEX(契約日ソート!K:K,1/LARGE(INDEX((契約日ソート!$F$1:$F$201="家屋費")/ROW(契約日ソート!$F$1:$F$201),0),ROW(K40))),"")</f>
        <v/>
      </c>
      <c r="L40" t="str">
        <f>IFERROR(INDEX(契約日ソート!L:L,1/LARGE(INDEX((契約日ソート!$F$1:$F$201="家屋費")/ROW(契約日ソート!$F$1:$F$201),0),ROW(L40))),"")</f>
        <v/>
      </c>
      <c r="M40" t="str">
        <f>IFERROR(INDEX(契約日ソート!M:M,1/LARGE(INDEX((契約日ソート!$F$1:$F$201="家屋費")/ROW(契約日ソート!$F$1:$F$201),0),ROW(M40))),"")</f>
        <v/>
      </c>
      <c r="N40" t="str">
        <f>IFERROR(INDEX(契約日ソート!N:N,1/LARGE(INDEX((契約日ソート!$F$1:$F$201="家屋費")/ROW(契約日ソート!$F$1:$F$201),0),ROW(N40))),"")</f>
        <v/>
      </c>
      <c r="O40" t="str">
        <f>IFERROR(INDEX(契約日ソート!O:O,1/LARGE(INDEX((契約日ソート!$F$1:$F$201="家屋費")/ROW(契約日ソート!$F$1:$F$201),0),ROW(O40))),"")</f>
        <v/>
      </c>
      <c r="P40" t="str">
        <f>IFERROR(INDEX(契約日ソート!P:P,1/LARGE(INDEX((契約日ソート!$F$1:$F$201="家屋費")/ROW(契約日ソート!$F$1:$F$201),0),ROW(P40))),"")</f>
        <v/>
      </c>
      <c r="Q40" t="str">
        <f>IFERROR(INDEX(契約日ソート!Q:Q,1/LARGE(INDEX((契約日ソート!$F$1:$F$201="家屋費")/ROW(契約日ソート!$F$1:$F$201),0),ROW(Q40))),"")</f>
        <v/>
      </c>
    </row>
    <row r="41" spans="1:17" x14ac:dyDescent="0.45">
      <c r="A41" t="str">
        <f>IFERROR(INDEX(契約日ソート!A:A,1/LARGE(INDEX((契約日ソート!$F$1:$F$201="家屋費")/ROW(契約日ソート!$F$1:$F$201),0),ROW(A41))),"")</f>
        <v/>
      </c>
      <c r="B41" t="str">
        <f>IFERROR(INDEX(契約日ソート!B:B,1/LARGE(INDEX((契約日ソート!$F$1:$F$201="家屋費")/ROW(契約日ソート!$F$1:$F$201),0),ROW(B41))),"")</f>
        <v/>
      </c>
      <c r="C41" t="str">
        <f>IFERROR(INDEX(契約日ソート!C:C,1/LARGE(INDEX((契約日ソート!$F$1:$F$201="家屋費")/ROW(契約日ソート!$F$1:$F$201),0),ROW(C41))),"")</f>
        <v/>
      </c>
      <c r="D41" t="str">
        <f>IFERROR(INDEX(契約日ソート!D:D,1/LARGE(INDEX((契約日ソート!$F$1:$F$201="家屋費")/ROW(契約日ソート!$F$1:$F$201),0),ROW(D41))),"")</f>
        <v/>
      </c>
      <c r="E41" t="str">
        <f>IFERROR(INDEX(契約日ソート!E:E,1/LARGE(INDEX((契約日ソート!$F$1:$F$201="家屋費")/ROW(契約日ソート!$F$1:$F$201),0),ROW(E41))),"")</f>
        <v/>
      </c>
      <c r="F41" t="str">
        <f>IFERROR(INDEX(契約日ソート!F:F,1/LARGE(INDEX((契約日ソート!$F$1:$F$201="家屋費")/ROW(契約日ソート!$F$1:$F$201),0),ROW(F41))),"")</f>
        <v/>
      </c>
      <c r="G41" t="str">
        <f>IFERROR(INDEX(契約日ソート!G:G,1/LARGE(INDEX((契約日ソート!$F$1:$F$201="家屋費")/ROW(契約日ソート!$F$1:$F$201),0),ROW(G41))),"")</f>
        <v/>
      </c>
      <c r="H41" t="str">
        <f>IFERROR(INDEX(契約日ソート!H:H,1/LARGE(INDEX((契約日ソート!$F$1:$F$201="家屋費")/ROW(契約日ソート!$F$1:$F$201),0),ROW(H41))),"")</f>
        <v/>
      </c>
      <c r="I41" t="str">
        <f>IFERROR(INDEX(契約日ソート!I:I,1/LARGE(INDEX((契約日ソート!$F$1:$F$201="家屋費")/ROW(契約日ソート!$F$1:$F$201),0),ROW(I41))),"")</f>
        <v/>
      </c>
      <c r="J41" t="str">
        <f>IFERROR(INDEX(契約日ソート!J:J,1/LARGE(INDEX((契約日ソート!$F$1:$F$201="家屋費")/ROW(契約日ソート!$F$1:$F$201),0),ROW(J41))),"")</f>
        <v/>
      </c>
      <c r="K41" t="str">
        <f>IFERROR(INDEX(契約日ソート!K:K,1/LARGE(INDEX((契約日ソート!$F$1:$F$201="家屋費")/ROW(契約日ソート!$F$1:$F$201),0),ROW(K41))),"")</f>
        <v/>
      </c>
      <c r="L41" t="str">
        <f>IFERROR(INDEX(契約日ソート!L:L,1/LARGE(INDEX((契約日ソート!$F$1:$F$201="家屋費")/ROW(契約日ソート!$F$1:$F$201),0),ROW(L41))),"")</f>
        <v/>
      </c>
      <c r="M41" t="str">
        <f>IFERROR(INDEX(契約日ソート!M:M,1/LARGE(INDEX((契約日ソート!$F$1:$F$201="家屋費")/ROW(契約日ソート!$F$1:$F$201),0),ROW(M41))),"")</f>
        <v/>
      </c>
      <c r="N41" t="str">
        <f>IFERROR(INDEX(契約日ソート!N:N,1/LARGE(INDEX((契約日ソート!$F$1:$F$201="家屋費")/ROW(契約日ソート!$F$1:$F$201),0),ROW(N41))),"")</f>
        <v/>
      </c>
      <c r="O41" t="str">
        <f>IFERROR(INDEX(契約日ソート!O:O,1/LARGE(INDEX((契約日ソート!$F$1:$F$201="家屋費")/ROW(契約日ソート!$F$1:$F$201),0),ROW(O41))),"")</f>
        <v/>
      </c>
      <c r="P41" t="str">
        <f>IFERROR(INDEX(契約日ソート!P:P,1/LARGE(INDEX((契約日ソート!$F$1:$F$201="家屋費")/ROW(契約日ソート!$F$1:$F$201),0),ROW(P41))),"")</f>
        <v/>
      </c>
      <c r="Q41" t="str">
        <f>IFERROR(INDEX(契約日ソート!Q:Q,1/LARGE(INDEX((契約日ソート!$F$1:$F$201="家屋費")/ROW(契約日ソート!$F$1:$F$201),0),ROW(Q41))),"")</f>
        <v/>
      </c>
    </row>
    <row r="42" spans="1:17" x14ac:dyDescent="0.45">
      <c r="A42" t="str">
        <f>IFERROR(INDEX(契約日ソート!A:A,1/LARGE(INDEX((契約日ソート!$F$1:$F$201="家屋費")/ROW(契約日ソート!$F$1:$F$201),0),ROW(A42))),"")</f>
        <v/>
      </c>
      <c r="B42" t="str">
        <f>IFERROR(INDEX(契約日ソート!B:B,1/LARGE(INDEX((契約日ソート!$F$1:$F$201="家屋費")/ROW(契約日ソート!$F$1:$F$201),0),ROW(B42))),"")</f>
        <v/>
      </c>
      <c r="C42" t="str">
        <f>IFERROR(INDEX(契約日ソート!C:C,1/LARGE(INDEX((契約日ソート!$F$1:$F$201="家屋費")/ROW(契約日ソート!$F$1:$F$201),0),ROW(C42))),"")</f>
        <v/>
      </c>
      <c r="D42" t="str">
        <f>IFERROR(INDEX(契約日ソート!D:D,1/LARGE(INDEX((契約日ソート!$F$1:$F$201="家屋費")/ROW(契約日ソート!$F$1:$F$201),0),ROW(D42))),"")</f>
        <v/>
      </c>
      <c r="E42" t="str">
        <f>IFERROR(INDEX(契約日ソート!E:E,1/LARGE(INDEX((契約日ソート!$F$1:$F$201="家屋費")/ROW(契約日ソート!$F$1:$F$201),0),ROW(E42))),"")</f>
        <v/>
      </c>
      <c r="F42" t="str">
        <f>IFERROR(INDEX(契約日ソート!F:F,1/LARGE(INDEX((契約日ソート!$F$1:$F$201="家屋費")/ROW(契約日ソート!$F$1:$F$201),0),ROW(F42))),"")</f>
        <v/>
      </c>
      <c r="G42" t="str">
        <f>IFERROR(INDEX(契約日ソート!G:G,1/LARGE(INDEX((契約日ソート!$F$1:$F$201="家屋費")/ROW(契約日ソート!$F$1:$F$201),0),ROW(G42))),"")</f>
        <v/>
      </c>
      <c r="H42" t="str">
        <f>IFERROR(INDEX(契約日ソート!H:H,1/LARGE(INDEX((契約日ソート!$F$1:$F$201="家屋費")/ROW(契約日ソート!$F$1:$F$201),0),ROW(H42))),"")</f>
        <v/>
      </c>
      <c r="I42" t="str">
        <f>IFERROR(INDEX(契約日ソート!I:I,1/LARGE(INDEX((契約日ソート!$F$1:$F$201="家屋費")/ROW(契約日ソート!$F$1:$F$201),0),ROW(I42))),"")</f>
        <v/>
      </c>
      <c r="J42" t="str">
        <f>IFERROR(INDEX(契約日ソート!J:J,1/LARGE(INDEX((契約日ソート!$F$1:$F$201="家屋費")/ROW(契約日ソート!$F$1:$F$201),0),ROW(J42))),"")</f>
        <v/>
      </c>
      <c r="K42" t="str">
        <f>IFERROR(INDEX(契約日ソート!K:K,1/LARGE(INDEX((契約日ソート!$F$1:$F$201="家屋費")/ROW(契約日ソート!$F$1:$F$201),0),ROW(K42))),"")</f>
        <v/>
      </c>
      <c r="L42" t="str">
        <f>IFERROR(INDEX(契約日ソート!L:L,1/LARGE(INDEX((契約日ソート!$F$1:$F$201="家屋費")/ROW(契約日ソート!$F$1:$F$201),0),ROW(L42))),"")</f>
        <v/>
      </c>
      <c r="M42" t="str">
        <f>IFERROR(INDEX(契約日ソート!M:M,1/LARGE(INDEX((契約日ソート!$F$1:$F$201="家屋費")/ROW(契約日ソート!$F$1:$F$201),0),ROW(M42))),"")</f>
        <v/>
      </c>
      <c r="N42" t="str">
        <f>IFERROR(INDEX(契約日ソート!N:N,1/LARGE(INDEX((契約日ソート!$F$1:$F$201="家屋費")/ROW(契約日ソート!$F$1:$F$201),0),ROW(N42))),"")</f>
        <v/>
      </c>
      <c r="O42" t="str">
        <f>IFERROR(INDEX(契約日ソート!O:O,1/LARGE(INDEX((契約日ソート!$F$1:$F$201="家屋費")/ROW(契約日ソート!$F$1:$F$201),0),ROW(O42))),"")</f>
        <v/>
      </c>
      <c r="P42" t="str">
        <f>IFERROR(INDEX(契約日ソート!P:P,1/LARGE(INDEX((契約日ソート!$F$1:$F$201="家屋費")/ROW(契約日ソート!$F$1:$F$201),0),ROW(P42))),"")</f>
        <v/>
      </c>
      <c r="Q42" t="str">
        <f>IFERROR(INDEX(契約日ソート!Q:Q,1/LARGE(INDEX((契約日ソート!$F$1:$F$201="家屋費")/ROW(契約日ソート!$F$1:$F$201),0),ROW(Q42))),"")</f>
        <v/>
      </c>
    </row>
    <row r="43" spans="1:17" x14ac:dyDescent="0.45">
      <c r="A43" t="str">
        <f>IFERROR(INDEX(契約日ソート!A:A,1/LARGE(INDEX((契約日ソート!$F$1:$F$201="家屋費")/ROW(契約日ソート!$F$1:$F$201),0),ROW(A43))),"")</f>
        <v/>
      </c>
      <c r="B43" t="str">
        <f>IFERROR(INDEX(契約日ソート!B:B,1/LARGE(INDEX((契約日ソート!$F$1:$F$201="家屋費")/ROW(契約日ソート!$F$1:$F$201),0),ROW(B43))),"")</f>
        <v/>
      </c>
      <c r="C43" t="str">
        <f>IFERROR(INDEX(契約日ソート!C:C,1/LARGE(INDEX((契約日ソート!$F$1:$F$201="家屋費")/ROW(契約日ソート!$F$1:$F$201),0),ROW(C43))),"")</f>
        <v/>
      </c>
      <c r="D43" t="str">
        <f>IFERROR(INDEX(契約日ソート!D:D,1/LARGE(INDEX((契約日ソート!$F$1:$F$201="家屋費")/ROW(契約日ソート!$F$1:$F$201),0),ROW(D43))),"")</f>
        <v/>
      </c>
      <c r="E43" t="str">
        <f>IFERROR(INDEX(契約日ソート!E:E,1/LARGE(INDEX((契約日ソート!$F$1:$F$201="家屋費")/ROW(契約日ソート!$F$1:$F$201),0),ROW(E43))),"")</f>
        <v/>
      </c>
      <c r="F43" t="str">
        <f>IFERROR(INDEX(契約日ソート!F:F,1/LARGE(INDEX((契約日ソート!$F$1:$F$201="家屋費")/ROW(契約日ソート!$F$1:$F$201),0),ROW(F43))),"")</f>
        <v/>
      </c>
      <c r="G43" t="str">
        <f>IFERROR(INDEX(契約日ソート!G:G,1/LARGE(INDEX((契約日ソート!$F$1:$F$201="家屋費")/ROW(契約日ソート!$F$1:$F$201),0),ROW(G43))),"")</f>
        <v/>
      </c>
      <c r="H43" t="str">
        <f>IFERROR(INDEX(契約日ソート!H:H,1/LARGE(INDEX((契約日ソート!$F$1:$F$201="家屋費")/ROW(契約日ソート!$F$1:$F$201),0),ROW(H43))),"")</f>
        <v/>
      </c>
      <c r="I43" t="str">
        <f>IFERROR(INDEX(契約日ソート!I:I,1/LARGE(INDEX((契約日ソート!$F$1:$F$201="家屋費")/ROW(契約日ソート!$F$1:$F$201),0),ROW(I43))),"")</f>
        <v/>
      </c>
      <c r="J43" t="str">
        <f>IFERROR(INDEX(契約日ソート!J:J,1/LARGE(INDEX((契約日ソート!$F$1:$F$201="家屋費")/ROW(契約日ソート!$F$1:$F$201),0),ROW(J43))),"")</f>
        <v/>
      </c>
      <c r="K43" t="str">
        <f>IFERROR(INDEX(契約日ソート!K:K,1/LARGE(INDEX((契約日ソート!$F$1:$F$201="家屋費")/ROW(契約日ソート!$F$1:$F$201),0),ROW(K43))),"")</f>
        <v/>
      </c>
      <c r="L43" t="str">
        <f>IFERROR(INDEX(契約日ソート!L:L,1/LARGE(INDEX((契約日ソート!$F$1:$F$201="家屋費")/ROW(契約日ソート!$F$1:$F$201),0),ROW(L43))),"")</f>
        <v/>
      </c>
      <c r="M43" t="str">
        <f>IFERROR(INDEX(契約日ソート!M:M,1/LARGE(INDEX((契約日ソート!$F$1:$F$201="家屋費")/ROW(契約日ソート!$F$1:$F$201),0),ROW(M43))),"")</f>
        <v/>
      </c>
      <c r="N43" t="str">
        <f>IFERROR(INDEX(契約日ソート!N:N,1/LARGE(INDEX((契約日ソート!$F$1:$F$201="家屋費")/ROW(契約日ソート!$F$1:$F$201),0),ROW(N43))),"")</f>
        <v/>
      </c>
      <c r="O43" t="str">
        <f>IFERROR(INDEX(契約日ソート!O:O,1/LARGE(INDEX((契約日ソート!$F$1:$F$201="家屋費")/ROW(契約日ソート!$F$1:$F$201),0),ROW(O43))),"")</f>
        <v/>
      </c>
      <c r="P43" t="str">
        <f>IFERROR(INDEX(契約日ソート!P:P,1/LARGE(INDEX((契約日ソート!$F$1:$F$201="家屋費")/ROW(契約日ソート!$F$1:$F$201),0),ROW(P43))),"")</f>
        <v/>
      </c>
      <c r="Q43" t="str">
        <f>IFERROR(INDEX(契約日ソート!Q:Q,1/LARGE(INDEX((契約日ソート!$F$1:$F$201="家屋費")/ROW(契約日ソート!$F$1:$F$201),0),ROW(Q43))),"")</f>
        <v/>
      </c>
    </row>
    <row r="44" spans="1:17" x14ac:dyDescent="0.45">
      <c r="A44" t="str">
        <f>IFERROR(INDEX(契約日ソート!A:A,1/LARGE(INDEX((契約日ソート!$F$1:$F$201="家屋費")/ROW(契約日ソート!$F$1:$F$201),0),ROW(A44))),"")</f>
        <v/>
      </c>
      <c r="B44" t="str">
        <f>IFERROR(INDEX(契約日ソート!B:B,1/LARGE(INDEX((契約日ソート!$F$1:$F$201="家屋費")/ROW(契約日ソート!$F$1:$F$201),0),ROW(B44))),"")</f>
        <v/>
      </c>
      <c r="C44" t="str">
        <f>IFERROR(INDEX(契約日ソート!C:C,1/LARGE(INDEX((契約日ソート!$F$1:$F$201="家屋費")/ROW(契約日ソート!$F$1:$F$201),0),ROW(C44))),"")</f>
        <v/>
      </c>
      <c r="D44" t="str">
        <f>IFERROR(INDEX(契約日ソート!D:D,1/LARGE(INDEX((契約日ソート!$F$1:$F$201="家屋費")/ROW(契約日ソート!$F$1:$F$201),0),ROW(D44))),"")</f>
        <v/>
      </c>
      <c r="E44" t="str">
        <f>IFERROR(INDEX(契約日ソート!E:E,1/LARGE(INDEX((契約日ソート!$F$1:$F$201="家屋費")/ROW(契約日ソート!$F$1:$F$201),0),ROW(E44))),"")</f>
        <v/>
      </c>
      <c r="F44" t="str">
        <f>IFERROR(INDEX(契約日ソート!F:F,1/LARGE(INDEX((契約日ソート!$F$1:$F$201="家屋費")/ROW(契約日ソート!$F$1:$F$201),0),ROW(F44))),"")</f>
        <v/>
      </c>
      <c r="G44" t="str">
        <f>IFERROR(INDEX(契約日ソート!G:G,1/LARGE(INDEX((契約日ソート!$F$1:$F$201="家屋費")/ROW(契約日ソート!$F$1:$F$201),0),ROW(G44))),"")</f>
        <v/>
      </c>
      <c r="H44" t="str">
        <f>IFERROR(INDEX(契約日ソート!H:H,1/LARGE(INDEX((契約日ソート!$F$1:$F$201="家屋費")/ROW(契約日ソート!$F$1:$F$201),0),ROW(H44))),"")</f>
        <v/>
      </c>
      <c r="I44" t="str">
        <f>IFERROR(INDEX(契約日ソート!I:I,1/LARGE(INDEX((契約日ソート!$F$1:$F$201="家屋費")/ROW(契約日ソート!$F$1:$F$201),0),ROW(I44))),"")</f>
        <v/>
      </c>
      <c r="J44" t="str">
        <f>IFERROR(INDEX(契約日ソート!J:J,1/LARGE(INDEX((契約日ソート!$F$1:$F$201="家屋費")/ROW(契約日ソート!$F$1:$F$201),0),ROW(J44))),"")</f>
        <v/>
      </c>
      <c r="K44" t="str">
        <f>IFERROR(INDEX(契約日ソート!K:K,1/LARGE(INDEX((契約日ソート!$F$1:$F$201="家屋費")/ROW(契約日ソート!$F$1:$F$201),0),ROW(K44))),"")</f>
        <v/>
      </c>
      <c r="L44" t="str">
        <f>IFERROR(INDEX(契約日ソート!L:L,1/LARGE(INDEX((契約日ソート!$F$1:$F$201="家屋費")/ROW(契約日ソート!$F$1:$F$201),0),ROW(L44))),"")</f>
        <v/>
      </c>
      <c r="M44" t="str">
        <f>IFERROR(INDEX(契約日ソート!M:M,1/LARGE(INDEX((契約日ソート!$F$1:$F$201="家屋費")/ROW(契約日ソート!$F$1:$F$201),0),ROW(M44))),"")</f>
        <v/>
      </c>
      <c r="N44" t="str">
        <f>IFERROR(INDEX(契約日ソート!N:N,1/LARGE(INDEX((契約日ソート!$F$1:$F$201="家屋費")/ROW(契約日ソート!$F$1:$F$201),0),ROW(N44))),"")</f>
        <v/>
      </c>
      <c r="O44" t="str">
        <f>IFERROR(INDEX(契約日ソート!O:O,1/LARGE(INDEX((契約日ソート!$F$1:$F$201="家屋費")/ROW(契約日ソート!$F$1:$F$201),0),ROW(O44))),"")</f>
        <v/>
      </c>
      <c r="P44" t="str">
        <f>IFERROR(INDEX(契約日ソート!P:P,1/LARGE(INDEX((契約日ソート!$F$1:$F$201="家屋費")/ROW(契約日ソート!$F$1:$F$201),0),ROW(P44))),"")</f>
        <v/>
      </c>
      <c r="Q44" t="str">
        <f>IFERROR(INDEX(契約日ソート!Q:Q,1/LARGE(INDEX((契約日ソート!$F$1:$F$201="家屋費")/ROW(契約日ソート!$F$1:$F$201),0),ROW(Q44))),"")</f>
        <v/>
      </c>
    </row>
    <row r="45" spans="1:17" x14ac:dyDescent="0.45">
      <c r="A45" t="str">
        <f>IFERROR(INDEX(契約日ソート!A:A,1/LARGE(INDEX((契約日ソート!$F$1:$F$201="家屋費")/ROW(契約日ソート!$F$1:$F$201),0),ROW(A45))),"")</f>
        <v/>
      </c>
      <c r="B45" t="str">
        <f>IFERROR(INDEX(契約日ソート!B:B,1/LARGE(INDEX((契約日ソート!$F$1:$F$201="家屋費")/ROW(契約日ソート!$F$1:$F$201),0),ROW(B45))),"")</f>
        <v/>
      </c>
      <c r="C45" t="str">
        <f>IFERROR(INDEX(契約日ソート!C:C,1/LARGE(INDEX((契約日ソート!$F$1:$F$201="家屋費")/ROW(契約日ソート!$F$1:$F$201),0),ROW(C45))),"")</f>
        <v/>
      </c>
      <c r="D45" t="str">
        <f>IFERROR(INDEX(契約日ソート!D:D,1/LARGE(INDEX((契約日ソート!$F$1:$F$201="家屋費")/ROW(契約日ソート!$F$1:$F$201),0),ROW(D45))),"")</f>
        <v/>
      </c>
      <c r="E45" t="str">
        <f>IFERROR(INDEX(契約日ソート!E:E,1/LARGE(INDEX((契約日ソート!$F$1:$F$201="家屋費")/ROW(契約日ソート!$F$1:$F$201),0),ROW(E45))),"")</f>
        <v/>
      </c>
      <c r="F45" t="str">
        <f>IFERROR(INDEX(契約日ソート!F:F,1/LARGE(INDEX((契約日ソート!$F$1:$F$201="家屋費")/ROW(契約日ソート!$F$1:$F$201),0),ROW(F45))),"")</f>
        <v/>
      </c>
      <c r="G45" t="str">
        <f>IFERROR(INDEX(契約日ソート!G:G,1/LARGE(INDEX((契約日ソート!$F$1:$F$201="家屋費")/ROW(契約日ソート!$F$1:$F$201),0),ROW(G45))),"")</f>
        <v/>
      </c>
      <c r="H45" t="str">
        <f>IFERROR(INDEX(契約日ソート!H:H,1/LARGE(INDEX((契約日ソート!$F$1:$F$201="家屋費")/ROW(契約日ソート!$F$1:$F$201),0),ROW(H45))),"")</f>
        <v/>
      </c>
      <c r="I45" t="str">
        <f>IFERROR(INDEX(契約日ソート!I:I,1/LARGE(INDEX((契約日ソート!$F$1:$F$201="家屋費")/ROW(契約日ソート!$F$1:$F$201),0),ROW(I45))),"")</f>
        <v/>
      </c>
      <c r="J45" t="str">
        <f>IFERROR(INDEX(契約日ソート!J:J,1/LARGE(INDEX((契約日ソート!$F$1:$F$201="家屋費")/ROW(契約日ソート!$F$1:$F$201),0),ROW(J45))),"")</f>
        <v/>
      </c>
      <c r="K45" t="str">
        <f>IFERROR(INDEX(契約日ソート!K:K,1/LARGE(INDEX((契約日ソート!$F$1:$F$201="家屋費")/ROW(契約日ソート!$F$1:$F$201),0),ROW(K45))),"")</f>
        <v/>
      </c>
      <c r="L45" t="str">
        <f>IFERROR(INDEX(契約日ソート!L:L,1/LARGE(INDEX((契約日ソート!$F$1:$F$201="家屋費")/ROW(契約日ソート!$F$1:$F$201),0),ROW(L45))),"")</f>
        <v/>
      </c>
      <c r="M45" t="str">
        <f>IFERROR(INDEX(契約日ソート!M:M,1/LARGE(INDEX((契約日ソート!$F$1:$F$201="家屋費")/ROW(契約日ソート!$F$1:$F$201),0),ROW(M45))),"")</f>
        <v/>
      </c>
      <c r="N45" t="str">
        <f>IFERROR(INDEX(契約日ソート!N:N,1/LARGE(INDEX((契約日ソート!$F$1:$F$201="家屋費")/ROW(契約日ソート!$F$1:$F$201),0),ROW(N45))),"")</f>
        <v/>
      </c>
      <c r="O45" t="str">
        <f>IFERROR(INDEX(契約日ソート!O:O,1/LARGE(INDEX((契約日ソート!$F$1:$F$201="家屋費")/ROW(契約日ソート!$F$1:$F$201),0),ROW(O45))),"")</f>
        <v/>
      </c>
      <c r="P45" t="str">
        <f>IFERROR(INDEX(契約日ソート!P:P,1/LARGE(INDEX((契約日ソート!$F$1:$F$201="家屋費")/ROW(契約日ソート!$F$1:$F$201),0),ROW(P45))),"")</f>
        <v/>
      </c>
      <c r="Q45" t="str">
        <f>IFERROR(INDEX(契約日ソート!Q:Q,1/LARGE(INDEX((契約日ソート!$F$1:$F$201="家屋費")/ROW(契約日ソート!$F$1:$F$201),0),ROW(Q45))),"")</f>
        <v/>
      </c>
    </row>
    <row r="46" spans="1:17" x14ac:dyDescent="0.45">
      <c r="A46" t="str">
        <f>IFERROR(INDEX(契約日ソート!A:A,1/LARGE(INDEX((契約日ソート!$F$1:$F$201="家屋費")/ROW(契約日ソート!$F$1:$F$201),0),ROW(A46))),"")</f>
        <v/>
      </c>
      <c r="B46" t="str">
        <f>IFERROR(INDEX(契約日ソート!B:B,1/LARGE(INDEX((契約日ソート!$F$1:$F$201="家屋費")/ROW(契約日ソート!$F$1:$F$201),0),ROW(B46))),"")</f>
        <v/>
      </c>
      <c r="C46" t="str">
        <f>IFERROR(INDEX(契約日ソート!C:C,1/LARGE(INDEX((契約日ソート!$F$1:$F$201="家屋費")/ROW(契約日ソート!$F$1:$F$201),0),ROW(C46))),"")</f>
        <v/>
      </c>
      <c r="D46" t="str">
        <f>IFERROR(INDEX(契約日ソート!D:D,1/LARGE(INDEX((契約日ソート!$F$1:$F$201="家屋費")/ROW(契約日ソート!$F$1:$F$201),0),ROW(D46))),"")</f>
        <v/>
      </c>
      <c r="E46" t="str">
        <f>IFERROR(INDEX(契約日ソート!E:E,1/LARGE(INDEX((契約日ソート!$F$1:$F$201="家屋費")/ROW(契約日ソート!$F$1:$F$201),0),ROW(E46))),"")</f>
        <v/>
      </c>
      <c r="F46" t="str">
        <f>IFERROR(INDEX(契約日ソート!F:F,1/LARGE(INDEX((契約日ソート!$F$1:$F$201="家屋費")/ROW(契約日ソート!$F$1:$F$201),0),ROW(F46))),"")</f>
        <v/>
      </c>
      <c r="G46" t="str">
        <f>IFERROR(INDEX(契約日ソート!G:G,1/LARGE(INDEX((契約日ソート!$F$1:$F$201="家屋費")/ROW(契約日ソート!$F$1:$F$201),0),ROW(G46))),"")</f>
        <v/>
      </c>
      <c r="H46" t="str">
        <f>IFERROR(INDEX(契約日ソート!H:H,1/LARGE(INDEX((契約日ソート!$F$1:$F$201="家屋費")/ROW(契約日ソート!$F$1:$F$201),0),ROW(H46))),"")</f>
        <v/>
      </c>
      <c r="I46" t="str">
        <f>IFERROR(INDEX(契約日ソート!I:I,1/LARGE(INDEX((契約日ソート!$F$1:$F$201="家屋費")/ROW(契約日ソート!$F$1:$F$201),0),ROW(I46))),"")</f>
        <v/>
      </c>
      <c r="J46" t="str">
        <f>IFERROR(INDEX(契約日ソート!J:J,1/LARGE(INDEX((契約日ソート!$F$1:$F$201="家屋費")/ROW(契約日ソート!$F$1:$F$201),0),ROW(J46))),"")</f>
        <v/>
      </c>
      <c r="K46" t="str">
        <f>IFERROR(INDEX(契約日ソート!K:K,1/LARGE(INDEX((契約日ソート!$F$1:$F$201="家屋費")/ROW(契約日ソート!$F$1:$F$201),0),ROW(K46))),"")</f>
        <v/>
      </c>
      <c r="L46" t="str">
        <f>IFERROR(INDEX(契約日ソート!L:L,1/LARGE(INDEX((契約日ソート!$F$1:$F$201="家屋費")/ROW(契約日ソート!$F$1:$F$201),0),ROW(L46))),"")</f>
        <v/>
      </c>
      <c r="M46" t="str">
        <f>IFERROR(INDEX(契約日ソート!M:M,1/LARGE(INDEX((契約日ソート!$F$1:$F$201="家屋費")/ROW(契約日ソート!$F$1:$F$201),0),ROW(M46))),"")</f>
        <v/>
      </c>
      <c r="N46" t="str">
        <f>IFERROR(INDEX(契約日ソート!N:N,1/LARGE(INDEX((契約日ソート!$F$1:$F$201="家屋費")/ROW(契約日ソート!$F$1:$F$201),0),ROW(N46))),"")</f>
        <v/>
      </c>
      <c r="O46" t="str">
        <f>IFERROR(INDEX(契約日ソート!O:O,1/LARGE(INDEX((契約日ソート!$F$1:$F$201="家屋費")/ROW(契約日ソート!$F$1:$F$201),0),ROW(O46))),"")</f>
        <v/>
      </c>
      <c r="P46" t="str">
        <f>IFERROR(INDEX(契約日ソート!P:P,1/LARGE(INDEX((契約日ソート!$F$1:$F$201="家屋費")/ROW(契約日ソート!$F$1:$F$201),0),ROW(P46))),"")</f>
        <v/>
      </c>
      <c r="Q46" t="str">
        <f>IFERROR(INDEX(契約日ソート!Q:Q,1/LARGE(INDEX((契約日ソート!$F$1:$F$201="家屋費")/ROW(契約日ソート!$F$1:$F$201),0),ROW(Q46))),"")</f>
        <v/>
      </c>
    </row>
    <row r="47" spans="1:17" x14ac:dyDescent="0.45">
      <c r="A47" t="str">
        <f>IFERROR(INDEX(契約日ソート!A:A,1/LARGE(INDEX((契約日ソート!$F$1:$F$201="家屋費")/ROW(契約日ソート!$F$1:$F$201),0),ROW(A47))),"")</f>
        <v/>
      </c>
      <c r="B47" t="str">
        <f>IFERROR(INDEX(契約日ソート!B:B,1/LARGE(INDEX((契約日ソート!$F$1:$F$201="家屋費")/ROW(契約日ソート!$F$1:$F$201),0),ROW(B47))),"")</f>
        <v/>
      </c>
      <c r="C47" t="str">
        <f>IFERROR(INDEX(契約日ソート!C:C,1/LARGE(INDEX((契約日ソート!$F$1:$F$201="家屋費")/ROW(契約日ソート!$F$1:$F$201),0),ROW(C47))),"")</f>
        <v/>
      </c>
      <c r="D47" t="str">
        <f>IFERROR(INDEX(契約日ソート!D:D,1/LARGE(INDEX((契約日ソート!$F$1:$F$201="家屋費")/ROW(契約日ソート!$F$1:$F$201),0),ROW(D47))),"")</f>
        <v/>
      </c>
      <c r="E47" t="str">
        <f>IFERROR(INDEX(契約日ソート!E:E,1/LARGE(INDEX((契約日ソート!$F$1:$F$201="家屋費")/ROW(契約日ソート!$F$1:$F$201),0),ROW(E47))),"")</f>
        <v/>
      </c>
      <c r="F47" t="str">
        <f>IFERROR(INDEX(契約日ソート!F:F,1/LARGE(INDEX((契約日ソート!$F$1:$F$201="家屋費")/ROW(契約日ソート!$F$1:$F$201),0),ROW(F47))),"")</f>
        <v/>
      </c>
      <c r="G47" t="str">
        <f>IFERROR(INDEX(契約日ソート!G:G,1/LARGE(INDEX((契約日ソート!$F$1:$F$201="家屋費")/ROW(契約日ソート!$F$1:$F$201),0),ROW(G47))),"")</f>
        <v/>
      </c>
      <c r="H47" t="str">
        <f>IFERROR(INDEX(契約日ソート!H:H,1/LARGE(INDEX((契約日ソート!$F$1:$F$201="家屋費")/ROW(契約日ソート!$F$1:$F$201),0),ROW(H47))),"")</f>
        <v/>
      </c>
      <c r="I47" t="str">
        <f>IFERROR(INDEX(契約日ソート!I:I,1/LARGE(INDEX((契約日ソート!$F$1:$F$201="家屋費")/ROW(契約日ソート!$F$1:$F$201),0),ROW(I47))),"")</f>
        <v/>
      </c>
      <c r="J47" t="str">
        <f>IFERROR(INDEX(契約日ソート!J:J,1/LARGE(INDEX((契約日ソート!$F$1:$F$201="家屋費")/ROW(契約日ソート!$F$1:$F$201),0),ROW(J47))),"")</f>
        <v/>
      </c>
      <c r="K47" t="str">
        <f>IFERROR(INDEX(契約日ソート!K:K,1/LARGE(INDEX((契約日ソート!$F$1:$F$201="家屋費")/ROW(契約日ソート!$F$1:$F$201),0),ROW(K47))),"")</f>
        <v/>
      </c>
      <c r="L47" t="str">
        <f>IFERROR(INDEX(契約日ソート!L:L,1/LARGE(INDEX((契約日ソート!$F$1:$F$201="家屋費")/ROW(契約日ソート!$F$1:$F$201),0),ROW(L47))),"")</f>
        <v/>
      </c>
      <c r="M47" t="str">
        <f>IFERROR(INDEX(契約日ソート!M:M,1/LARGE(INDEX((契約日ソート!$F$1:$F$201="家屋費")/ROW(契約日ソート!$F$1:$F$201),0),ROW(M47))),"")</f>
        <v/>
      </c>
      <c r="N47" t="str">
        <f>IFERROR(INDEX(契約日ソート!N:N,1/LARGE(INDEX((契約日ソート!$F$1:$F$201="家屋費")/ROW(契約日ソート!$F$1:$F$201),0),ROW(N47))),"")</f>
        <v/>
      </c>
      <c r="O47" t="str">
        <f>IFERROR(INDEX(契約日ソート!O:O,1/LARGE(INDEX((契約日ソート!$F$1:$F$201="家屋費")/ROW(契約日ソート!$F$1:$F$201),0),ROW(O47))),"")</f>
        <v/>
      </c>
      <c r="P47" t="str">
        <f>IFERROR(INDEX(契約日ソート!P:P,1/LARGE(INDEX((契約日ソート!$F$1:$F$201="家屋費")/ROW(契約日ソート!$F$1:$F$201),0),ROW(P47))),"")</f>
        <v/>
      </c>
      <c r="Q47" t="str">
        <f>IFERROR(INDEX(契約日ソート!Q:Q,1/LARGE(INDEX((契約日ソート!$F$1:$F$201="家屋費")/ROW(契約日ソート!$F$1:$F$201),0),ROW(Q47))),"")</f>
        <v/>
      </c>
    </row>
    <row r="48" spans="1:17" x14ac:dyDescent="0.45">
      <c r="A48" t="str">
        <f>IFERROR(INDEX(契約日ソート!A:A,1/LARGE(INDEX((契約日ソート!$F$1:$F$201="家屋費")/ROW(契約日ソート!$F$1:$F$201),0),ROW(A48))),"")</f>
        <v/>
      </c>
      <c r="B48" t="str">
        <f>IFERROR(INDEX(契約日ソート!B:B,1/LARGE(INDEX((契約日ソート!$F$1:$F$201="家屋費")/ROW(契約日ソート!$F$1:$F$201),0),ROW(B48))),"")</f>
        <v/>
      </c>
      <c r="C48" t="str">
        <f>IFERROR(INDEX(契約日ソート!C:C,1/LARGE(INDEX((契約日ソート!$F$1:$F$201="家屋費")/ROW(契約日ソート!$F$1:$F$201),0),ROW(C48))),"")</f>
        <v/>
      </c>
      <c r="D48" t="str">
        <f>IFERROR(INDEX(契約日ソート!D:D,1/LARGE(INDEX((契約日ソート!$F$1:$F$201="家屋費")/ROW(契約日ソート!$F$1:$F$201),0),ROW(D48))),"")</f>
        <v/>
      </c>
      <c r="E48" t="str">
        <f>IFERROR(INDEX(契約日ソート!E:E,1/LARGE(INDEX((契約日ソート!$F$1:$F$201="家屋費")/ROW(契約日ソート!$F$1:$F$201),0),ROW(E48))),"")</f>
        <v/>
      </c>
      <c r="F48" t="str">
        <f>IFERROR(INDEX(契約日ソート!F:F,1/LARGE(INDEX((契約日ソート!$F$1:$F$201="家屋費")/ROW(契約日ソート!$F$1:$F$201),0),ROW(F48))),"")</f>
        <v/>
      </c>
      <c r="G48" t="str">
        <f>IFERROR(INDEX(契約日ソート!G:G,1/LARGE(INDEX((契約日ソート!$F$1:$F$201="家屋費")/ROW(契約日ソート!$F$1:$F$201),0),ROW(G48))),"")</f>
        <v/>
      </c>
      <c r="H48" t="str">
        <f>IFERROR(INDEX(契約日ソート!H:H,1/LARGE(INDEX((契約日ソート!$F$1:$F$201="家屋費")/ROW(契約日ソート!$F$1:$F$201),0),ROW(H48))),"")</f>
        <v/>
      </c>
      <c r="I48" t="str">
        <f>IFERROR(INDEX(契約日ソート!I:I,1/LARGE(INDEX((契約日ソート!$F$1:$F$201="家屋費")/ROW(契約日ソート!$F$1:$F$201),0),ROW(I48))),"")</f>
        <v/>
      </c>
      <c r="J48" t="str">
        <f>IFERROR(INDEX(契約日ソート!J:J,1/LARGE(INDEX((契約日ソート!$F$1:$F$201="家屋費")/ROW(契約日ソート!$F$1:$F$201),0),ROW(J48))),"")</f>
        <v/>
      </c>
      <c r="K48" t="str">
        <f>IFERROR(INDEX(契約日ソート!K:K,1/LARGE(INDEX((契約日ソート!$F$1:$F$201="家屋費")/ROW(契約日ソート!$F$1:$F$201),0),ROW(K48))),"")</f>
        <v/>
      </c>
      <c r="L48" t="str">
        <f>IFERROR(INDEX(契約日ソート!L:L,1/LARGE(INDEX((契約日ソート!$F$1:$F$201="家屋費")/ROW(契約日ソート!$F$1:$F$201),0),ROW(L48))),"")</f>
        <v/>
      </c>
      <c r="M48" t="str">
        <f>IFERROR(INDEX(契約日ソート!M:M,1/LARGE(INDEX((契約日ソート!$F$1:$F$201="家屋費")/ROW(契約日ソート!$F$1:$F$201),0),ROW(M48))),"")</f>
        <v/>
      </c>
      <c r="N48" t="str">
        <f>IFERROR(INDEX(契約日ソート!N:N,1/LARGE(INDEX((契約日ソート!$F$1:$F$201="家屋費")/ROW(契約日ソート!$F$1:$F$201),0),ROW(N48))),"")</f>
        <v/>
      </c>
      <c r="O48" t="str">
        <f>IFERROR(INDEX(契約日ソート!O:O,1/LARGE(INDEX((契約日ソート!$F$1:$F$201="家屋費")/ROW(契約日ソート!$F$1:$F$201),0),ROW(O48))),"")</f>
        <v/>
      </c>
      <c r="P48" t="str">
        <f>IFERROR(INDEX(契約日ソート!P:P,1/LARGE(INDEX((契約日ソート!$F$1:$F$201="家屋費")/ROW(契約日ソート!$F$1:$F$201),0),ROW(P48))),"")</f>
        <v/>
      </c>
      <c r="Q48" t="str">
        <f>IFERROR(INDEX(契約日ソート!Q:Q,1/LARGE(INDEX((契約日ソート!$F$1:$F$201="家屋費")/ROW(契約日ソート!$F$1:$F$201),0),ROW(Q48))),"")</f>
        <v/>
      </c>
    </row>
    <row r="49" spans="1:17" x14ac:dyDescent="0.45">
      <c r="A49" t="str">
        <f>IFERROR(INDEX(契約日ソート!A:A,1/LARGE(INDEX((契約日ソート!$F$1:$F$201="家屋費")/ROW(契約日ソート!$F$1:$F$201),0),ROW(A49))),"")</f>
        <v/>
      </c>
      <c r="B49" t="str">
        <f>IFERROR(INDEX(契約日ソート!B:B,1/LARGE(INDEX((契約日ソート!$F$1:$F$201="家屋費")/ROW(契約日ソート!$F$1:$F$201),0),ROW(B49))),"")</f>
        <v/>
      </c>
      <c r="C49" t="str">
        <f>IFERROR(INDEX(契約日ソート!C:C,1/LARGE(INDEX((契約日ソート!$F$1:$F$201="家屋費")/ROW(契約日ソート!$F$1:$F$201),0),ROW(C49))),"")</f>
        <v/>
      </c>
      <c r="D49" t="str">
        <f>IFERROR(INDEX(契約日ソート!D:D,1/LARGE(INDEX((契約日ソート!$F$1:$F$201="家屋費")/ROW(契約日ソート!$F$1:$F$201),0),ROW(D49))),"")</f>
        <v/>
      </c>
      <c r="E49" t="str">
        <f>IFERROR(INDEX(契約日ソート!E:E,1/LARGE(INDEX((契約日ソート!$F$1:$F$201="家屋費")/ROW(契約日ソート!$F$1:$F$201),0),ROW(E49))),"")</f>
        <v/>
      </c>
      <c r="F49" t="str">
        <f>IFERROR(INDEX(契約日ソート!F:F,1/LARGE(INDEX((契約日ソート!$F$1:$F$201="家屋費")/ROW(契約日ソート!$F$1:$F$201),0),ROW(F49))),"")</f>
        <v/>
      </c>
      <c r="G49" t="str">
        <f>IFERROR(INDEX(契約日ソート!G:G,1/LARGE(INDEX((契約日ソート!$F$1:$F$201="家屋費")/ROW(契約日ソート!$F$1:$F$201),0),ROW(G49))),"")</f>
        <v/>
      </c>
      <c r="H49" t="str">
        <f>IFERROR(INDEX(契約日ソート!H:H,1/LARGE(INDEX((契約日ソート!$F$1:$F$201="家屋費")/ROW(契約日ソート!$F$1:$F$201),0),ROW(H49))),"")</f>
        <v/>
      </c>
      <c r="I49" t="str">
        <f>IFERROR(INDEX(契約日ソート!I:I,1/LARGE(INDEX((契約日ソート!$F$1:$F$201="家屋費")/ROW(契約日ソート!$F$1:$F$201),0),ROW(I49))),"")</f>
        <v/>
      </c>
      <c r="J49" t="str">
        <f>IFERROR(INDEX(契約日ソート!J:J,1/LARGE(INDEX((契約日ソート!$F$1:$F$201="家屋費")/ROW(契約日ソート!$F$1:$F$201),0),ROW(J49))),"")</f>
        <v/>
      </c>
      <c r="K49" t="str">
        <f>IFERROR(INDEX(契約日ソート!K:K,1/LARGE(INDEX((契約日ソート!$F$1:$F$201="家屋費")/ROW(契約日ソート!$F$1:$F$201),0),ROW(K49))),"")</f>
        <v/>
      </c>
      <c r="L49" t="str">
        <f>IFERROR(INDEX(契約日ソート!L:L,1/LARGE(INDEX((契約日ソート!$F$1:$F$201="家屋費")/ROW(契約日ソート!$F$1:$F$201),0),ROW(L49))),"")</f>
        <v/>
      </c>
      <c r="M49" t="str">
        <f>IFERROR(INDEX(契約日ソート!M:M,1/LARGE(INDEX((契約日ソート!$F$1:$F$201="家屋費")/ROW(契約日ソート!$F$1:$F$201),0),ROW(M49))),"")</f>
        <v/>
      </c>
      <c r="N49" t="str">
        <f>IFERROR(INDEX(契約日ソート!N:N,1/LARGE(INDEX((契約日ソート!$F$1:$F$201="家屋費")/ROW(契約日ソート!$F$1:$F$201),0),ROW(N49))),"")</f>
        <v/>
      </c>
      <c r="O49" t="str">
        <f>IFERROR(INDEX(契約日ソート!O:O,1/LARGE(INDEX((契約日ソート!$F$1:$F$201="家屋費")/ROW(契約日ソート!$F$1:$F$201),0),ROW(O49))),"")</f>
        <v/>
      </c>
      <c r="P49" t="str">
        <f>IFERROR(INDEX(契約日ソート!P:P,1/LARGE(INDEX((契約日ソート!$F$1:$F$201="家屋費")/ROW(契約日ソート!$F$1:$F$201),0),ROW(P49))),"")</f>
        <v/>
      </c>
      <c r="Q49" t="str">
        <f>IFERROR(INDEX(契約日ソート!Q:Q,1/LARGE(INDEX((契約日ソート!$F$1:$F$201="家屋費")/ROW(契約日ソート!$F$1:$F$201),0),ROW(Q49))),"")</f>
        <v/>
      </c>
    </row>
    <row r="50" spans="1:17" x14ac:dyDescent="0.45">
      <c r="A50" t="str">
        <f>IFERROR(INDEX(契約日ソート!A:A,1/LARGE(INDEX((契約日ソート!$F$1:$F$201="家屋費")/ROW(契約日ソート!$F$1:$F$201),0),ROW(A50))),"")</f>
        <v/>
      </c>
      <c r="B50" t="str">
        <f>IFERROR(INDEX(契約日ソート!B:B,1/LARGE(INDEX((契約日ソート!$F$1:$F$201="家屋費")/ROW(契約日ソート!$F$1:$F$201),0),ROW(B50))),"")</f>
        <v/>
      </c>
      <c r="C50" t="str">
        <f>IFERROR(INDEX(契約日ソート!C:C,1/LARGE(INDEX((契約日ソート!$F$1:$F$201="家屋費")/ROW(契約日ソート!$F$1:$F$201),0),ROW(C50))),"")</f>
        <v/>
      </c>
      <c r="D50" t="str">
        <f>IFERROR(INDEX(契約日ソート!D:D,1/LARGE(INDEX((契約日ソート!$F$1:$F$201="家屋費")/ROW(契約日ソート!$F$1:$F$201),0),ROW(D50))),"")</f>
        <v/>
      </c>
      <c r="E50" t="str">
        <f>IFERROR(INDEX(契約日ソート!E:E,1/LARGE(INDEX((契約日ソート!$F$1:$F$201="家屋費")/ROW(契約日ソート!$F$1:$F$201),0),ROW(E50))),"")</f>
        <v/>
      </c>
      <c r="F50" t="str">
        <f>IFERROR(INDEX(契約日ソート!F:F,1/LARGE(INDEX((契約日ソート!$F$1:$F$201="家屋費")/ROW(契約日ソート!$F$1:$F$201),0),ROW(F50))),"")</f>
        <v/>
      </c>
      <c r="G50" t="str">
        <f>IFERROR(INDEX(契約日ソート!G:G,1/LARGE(INDEX((契約日ソート!$F$1:$F$201="家屋費")/ROW(契約日ソート!$F$1:$F$201),0),ROW(G50))),"")</f>
        <v/>
      </c>
      <c r="H50" t="str">
        <f>IFERROR(INDEX(契約日ソート!H:H,1/LARGE(INDEX((契約日ソート!$F$1:$F$201="家屋費")/ROW(契約日ソート!$F$1:$F$201),0),ROW(H50))),"")</f>
        <v/>
      </c>
      <c r="I50" t="str">
        <f>IFERROR(INDEX(契約日ソート!I:I,1/LARGE(INDEX((契約日ソート!$F$1:$F$201="家屋費")/ROW(契約日ソート!$F$1:$F$201),0),ROW(I50))),"")</f>
        <v/>
      </c>
      <c r="J50" t="str">
        <f>IFERROR(INDEX(契約日ソート!J:J,1/LARGE(INDEX((契約日ソート!$F$1:$F$201="家屋費")/ROW(契約日ソート!$F$1:$F$201),0),ROW(J50))),"")</f>
        <v/>
      </c>
      <c r="K50" t="str">
        <f>IFERROR(INDEX(契約日ソート!K:K,1/LARGE(INDEX((契約日ソート!$F$1:$F$201="家屋費")/ROW(契約日ソート!$F$1:$F$201),0),ROW(K50))),"")</f>
        <v/>
      </c>
      <c r="L50" t="str">
        <f>IFERROR(INDEX(契約日ソート!L:L,1/LARGE(INDEX((契約日ソート!$F$1:$F$201="家屋費")/ROW(契約日ソート!$F$1:$F$201),0),ROW(L50))),"")</f>
        <v/>
      </c>
      <c r="M50" t="str">
        <f>IFERROR(INDEX(契約日ソート!M:M,1/LARGE(INDEX((契約日ソート!$F$1:$F$201="家屋費")/ROW(契約日ソート!$F$1:$F$201),0),ROW(M50))),"")</f>
        <v/>
      </c>
      <c r="N50" t="str">
        <f>IFERROR(INDEX(契約日ソート!N:N,1/LARGE(INDEX((契約日ソート!$F$1:$F$201="家屋費")/ROW(契約日ソート!$F$1:$F$201),0),ROW(N50))),"")</f>
        <v/>
      </c>
      <c r="O50" t="str">
        <f>IFERROR(INDEX(契約日ソート!O:O,1/LARGE(INDEX((契約日ソート!$F$1:$F$201="家屋費")/ROW(契約日ソート!$F$1:$F$201),0),ROW(O50))),"")</f>
        <v/>
      </c>
      <c r="P50" t="str">
        <f>IFERROR(INDEX(契約日ソート!P:P,1/LARGE(INDEX((契約日ソート!$F$1:$F$201="家屋費")/ROW(契約日ソート!$F$1:$F$201),0),ROW(P50))),"")</f>
        <v/>
      </c>
      <c r="Q50" t="str">
        <f>IFERROR(INDEX(契約日ソート!Q:Q,1/LARGE(INDEX((契約日ソート!$F$1:$F$201="家屋費")/ROW(契約日ソート!$F$1:$F$201),0),ROW(Q50))),"")</f>
        <v/>
      </c>
    </row>
    <row r="51" spans="1:17" x14ac:dyDescent="0.45">
      <c r="A51" t="str">
        <f>IFERROR(INDEX(契約日ソート!A:A,1/LARGE(INDEX((契約日ソート!$F$1:$F$201="家屋費")/ROW(契約日ソート!$F$1:$F$201),0),ROW(A51))),"")</f>
        <v/>
      </c>
      <c r="B51" t="str">
        <f>IFERROR(INDEX(契約日ソート!B:B,1/LARGE(INDEX((契約日ソート!$F$1:$F$201="家屋費")/ROW(契約日ソート!$F$1:$F$201),0),ROW(B51))),"")</f>
        <v/>
      </c>
      <c r="C51" t="str">
        <f>IFERROR(INDEX(契約日ソート!C:C,1/LARGE(INDEX((契約日ソート!$F$1:$F$201="家屋費")/ROW(契約日ソート!$F$1:$F$201),0),ROW(C51))),"")</f>
        <v/>
      </c>
      <c r="D51" t="str">
        <f>IFERROR(INDEX(契約日ソート!D:D,1/LARGE(INDEX((契約日ソート!$F$1:$F$201="家屋費")/ROW(契約日ソート!$F$1:$F$201),0),ROW(D51))),"")</f>
        <v/>
      </c>
      <c r="E51" t="str">
        <f>IFERROR(INDEX(契約日ソート!E:E,1/LARGE(INDEX((契約日ソート!$F$1:$F$201="家屋費")/ROW(契約日ソート!$F$1:$F$201),0),ROW(E51))),"")</f>
        <v/>
      </c>
      <c r="F51" t="str">
        <f>IFERROR(INDEX(契約日ソート!F:F,1/LARGE(INDEX((契約日ソート!$F$1:$F$201="家屋費")/ROW(契約日ソート!$F$1:$F$201),0),ROW(F51))),"")</f>
        <v/>
      </c>
      <c r="G51" t="str">
        <f>IFERROR(INDEX(契約日ソート!G:G,1/LARGE(INDEX((契約日ソート!$F$1:$F$201="家屋費")/ROW(契約日ソート!$F$1:$F$201),0),ROW(G51))),"")</f>
        <v/>
      </c>
      <c r="H51" t="str">
        <f>IFERROR(INDEX(契約日ソート!H:H,1/LARGE(INDEX((契約日ソート!$F$1:$F$201="家屋費")/ROW(契約日ソート!$F$1:$F$201),0),ROW(H51))),"")</f>
        <v/>
      </c>
      <c r="I51" t="str">
        <f>IFERROR(INDEX(契約日ソート!I:I,1/LARGE(INDEX((契約日ソート!$F$1:$F$201="家屋費")/ROW(契約日ソート!$F$1:$F$201),0),ROW(I51))),"")</f>
        <v/>
      </c>
      <c r="J51" t="str">
        <f>IFERROR(INDEX(契約日ソート!J:J,1/LARGE(INDEX((契約日ソート!$F$1:$F$201="家屋費")/ROW(契約日ソート!$F$1:$F$201),0),ROW(J51))),"")</f>
        <v/>
      </c>
      <c r="K51" t="str">
        <f>IFERROR(INDEX(契約日ソート!K:K,1/LARGE(INDEX((契約日ソート!$F$1:$F$201="家屋費")/ROW(契約日ソート!$F$1:$F$201),0),ROW(K51))),"")</f>
        <v/>
      </c>
      <c r="L51" t="str">
        <f>IFERROR(INDEX(契約日ソート!L:L,1/LARGE(INDEX((契約日ソート!$F$1:$F$201="家屋費")/ROW(契約日ソート!$F$1:$F$201),0),ROW(L51))),"")</f>
        <v/>
      </c>
      <c r="M51" t="str">
        <f>IFERROR(INDEX(契約日ソート!M:M,1/LARGE(INDEX((契約日ソート!$F$1:$F$201="家屋費")/ROW(契約日ソート!$F$1:$F$201),0),ROW(M51))),"")</f>
        <v/>
      </c>
      <c r="N51" t="str">
        <f>IFERROR(INDEX(契約日ソート!N:N,1/LARGE(INDEX((契約日ソート!$F$1:$F$201="家屋費")/ROW(契約日ソート!$F$1:$F$201),0),ROW(N51))),"")</f>
        <v/>
      </c>
      <c r="O51" t="str">
        <f>IFERROR(INDEX(契約日ソート!O:O,1/LARGE(INDEX((契約日ソート!$F$1:$F$201="家屋費")/ROW(契約日ソート!$F$1:$F$201),0),ROW(O51))),"")</f>
        <v/>
      </c>
      <c r="P51" t="str">
        <f>IFERROR(INDEX(契約日ソート!P:P,1/LARGE(INDEX((契約日ソート!$F$1:$F$201="家屋費")/ROW(契約日ソート!$F$1:$F$201),0),ROW(P51))),"")</f>
        <v/>
      </c>
      <c r="Q51" t="str">
        <f>IFERROR(INDEX(契約日ソート!Q:Q,1/LARGE(INDEX((契約日ソート!$F$1:$F$201="家屋費")/ROW(契約日ソート!$F$1:$F$201),0),ROW(Q51))),"")</f>
        <v/>
      </c>
    </row>
    <row r="52" spans="1:17" x14ac:dyDescent="0.45">
      <c r="A52" t="str">
        <f>IFERROR(INDEX(契約日ソート!A:A,1/LARGE(INDEX((契約日ソート!$F$1:$F$201="家屋費")/ROW(契約日ソート!$F$1:$F$201),0),ROW(A52))),"")</f>
        <v/>
      </c>
      <c r="B52" t="str">
        <f>IFERROR(INDEX(契約日ソート!B:B,1/LARGE(INDEX((契約日ソート!$F$1:$F$201="家屋費")/ROW(契約日ソート!$F$1:$F$201),0),ROW(B52))),"")</f>
        <v/>
      </c>
      <c r="C52" t="str">
        <f>IFERROR(INDEX(契約日ソート!C:C,1/LARGE(INDEX((契約日ソート!$F$1:$F$201="家屋費")/ROW(契約日ソート!$F$1:$F$201),0),ROW(C52))),"")</f>
        <v/>
      </c>
      <c r="D52" t="str">
        <f>IFERROR(INDEX(契約日ソート!D:D,1/LARGE(INDEX((契約日ソート!$F$1:$F$201="家屋費")/ROW(契約日ソート!$F$1:$F$201),0),ROW(D52))),"")</f>
        <v/>
      </c>
      <c r="E52" t="str">
        <f>IFERROR(INDEX(契約日ソート!E:E,1/LARGE(INDEX((契約日ソート!$F$1:$F$201="家屋費")/ROW(契約日ソート!$F$1:$F$201),0),ROW(E52))),"")</f>
        <v/>
      </c>
      <c r="F52" t="str">
        <f>IFERROR(INDEX(契約日ソート!F:F,1/LARGE(INDEX((契約日ソート!$F$1:$F$201="家屋費")/ROW(契約日ソート!$F$1:$F$201),0),ROW(F52))),"")</f>
        <v/>
      </c>
      <c r="G52" t="str">
        <f>IFERROR(INDEX(契約日ソート!G:G,1/LARGE(INDEX((契約日ソート!$F$1:$F$201="家屋費")/ROW(契約日ソート!$F$1:$F$201),0),ROW(G52))),"")</f>
        <v/>
      </c>
      <c r="H52" t="str">
        <f>IFERROR(INDEX(契約日ソート!H:H,1/LARGE(INDEX((契約日ソート!$F$1:$F$201="家屋費")/ROW(契約日ソート!$F$1:$F$201),0),ROW(H52))),"")</f>
        <v/>
      </c>
      <c r="I52" t="str">
        <f>IFERROR(INDEX(契約日ソート!I:I,1/LARGE(INDEX((契約日ソート!$F$1:$F$201="家屋費")/ROW(契約日ソート!$F$1:$F$201),0),ROW(I52))),"")</f>
        <v/>
      </c>
      <c r="J52" t="str">
        <f>IFERROR(INDEX(契約日ソート!J:J,1/LARGE(INDEX((契約日ソート!$F$1:$F$201="家屋費")/ROW(契約日ソート!$F$1:$F$201),0),ROW(J52))),"")</f>
        <v/>
      </c>
      <c r="K52" t="str">
        <f>IFERROR(INDEX(契約日ソート!K:K,1/LARGE(INDEX((契約日ソート!$F$1:$F$201="家屋費")/ROW(契約日ソート!$F$1:$F$201),0),ROW(K52))),"")</f>
        <v/>
      </c>
      <c r="L52" t="str">
        <f>IFERROR(INDEX(契約日ソート!L:L,1/LARGE(INDEX((契約日ソート!$F$1:$F$201="家屋費")/ROW(契約日ソート!$F$1:$F$201),0),ROW(L52))),"")</f>
        <v/>
      </c>
      <c r="M52" t="str">
        <f>IFERROR(INDEX(契約日ソート!M:M,1/LARGE(INDEX((契約日ソート!$F$1:$F$201="家屋費")/ROW(契約日ソート!$F$1:$F$201),0),ROW(M52))),"")</f>
        <v/>
      </c>
      <c r="N52" t="str">
        <f>IFERROR(INDEX(契約日ソート!N:N,1/LARGE(INDEX((契約日ソート!$F$1:$F$201="家屋費")/ROW(契約日ソート!$F$1:$F$201),0),ROW(N52))),"")</f>
        <v/>
      </c>
      <c r="O52" t="str">
        <f>IFERROR(INDEX(契約日ソート!O:O,1/LARGE(INDEX((契約日ソート!$F$1:$F$201="家屋費")/ROW(契約日ソート!$F$1:$F$201),0),ROW(O52))),"")</f>
        <v/>
      </c>
      <c r="P52" t="str">
        <f>IFERROR(INDEX(契約日ソート!P:P,1/LARGE(INDEX((契約日ソート!$F$1:$F$201="家屋費")/ROW(契約日ソート!$F$1:$F$201),0),ROW(P52))),"")</f>
        <v/>
      </c>
      <c r="Q52" t="str">
        <f>IFERROR(INDEX(契約日ソート!Q:Q,1/LARGE(INDEX((契約日ソート!$F$1:$F$201="家屋費")/ROW(契約日ソート!$F$1:$F$201),0),ROW(Q52))),"")</f>
        <v/>
      </c>
    </row>
    <row r="53" spans="1:17" x14ac:dyDescent="0.45">
      <c r="A53" t="str">
        <f>IFERROR(INDEX(契約日ソート!A:A,1/LARGE(INDEX((契約日ソート!$F$1:$F$201="家屋費")/ROW(契約日ソート!$F$1:$F$201),0),ROW(A53))),"")</f>
        <v/>
      </c>
      <c r="B53" t="str">
        <f>IFERROR(INDEX(契約日ソート!B:B,1/LARGE(INDEX((契約日ソート!$F$1:$F$201="家屋費")/ROW(契約日ソート!$F$1:$F$201),0),ROW(B53))),"")</f>
        <v/>
      </c>
      <c r="C53" t="str">
        <f>IFERROR(INDEX(契約日ソート!C:C,1/LARGE(INDEX((契約日ソート!$F$1:$F$201="家屋費")/ROW(契約日ソート!$F$1:$F$201),0),ROW(C53))),"")</f>
        <v/>
      </c>
      <c r="D53" t="str">
        <f>IFERROR(INDEX(契約日ソート!D:D,1/LARGE(INDEX((契約日ソート!$F$1:$F$201="家屋費")/ROW(契約日ソート!$F$1:$F$201),0),ROW(D53))),"")</f>
        <v/>
      </c>
      <c r="E53" t="str">
        <f>IFERROR(INDEX(契約日ソート!E:E,1/LARGE(INDEX((契約日ソート!$F$1:$F$201="家屋費")/ROW(契約日ソート!$F$1:$F$201),0),ROW(E53))),"")</f>
        <v/>
      </c>
      <c r="F53" t="str">
        <f>IFERROR(INDEX(契約日ソート!F:F,1/LARGE(INDEX((契約日ソート!$F$1:$F$201="家屋費")/ROW(契約日ソート!$F$1:$F$201),0),ROW(F53))),"")</f>
        <v/>
      </c>
      <c r="G53" t="str">
        <f>IFERROR(INDEX(契約日ソート!G:G,1/LARGE(INDEX((契約日ソート!$F$1:$F$201="家屋費")/ROW(契約日ソート!$F$1:$F$201),0),ROW(G53))),"")</f>
        <v/>
      </c>
      <c r="H53" t="str">
        <f>IFERROR(INDEX(契約日ソート!H:H,1/LARGE(INDEX((契約日ソート!$F$1:$F$201="家屋費")/ROW(契約日ソート!$F$1:$F$201),0),ROW(H53))),"")</f>
        <v/>
      </c>
      <c r="I53" t="str">
        <f>IFERROR(INDEX(契約日ソート!I:I,1/LARGE(INDEX((契約日ソート!$F$1:$F$201="家屋費")/ROW(契約日ソート!$F$1:$F$201),0),ROW(I53))),"")</f>
        <v/>
      </c>
      <c r="J53" t="str">
        <f>IFERROR(INDEX(契約日ソート!J:J,1/LARGE(INDEX((契約日ソート!$F$1:$F$201="家屋費")/ROW(契約日ソート!$F$1:$F$201),0),ROW(J53))),"")</f>
        <v/>
      </c>
      <c r="K53" t="str">
        <f>IFERROR(INDEX(契約日ソート!K:K,1/LARGE(INDEX((契約日ソート!$F$1:$F$201="家屋費")/ROW(契約日ソート!$F$1:$F$201),0),ROW(K53))),"")</f>
        <v/>
      </c>
      <c r="L53" t="str">
        <f>IFERROR(INDEX(契約日ソート!L:L,1/LARGE(INDEX((契約日ソート!$F$1:$F$201="家屋費")/ROW(契約日ソート!$F$1:$F$201),0),ROW(L53))),"")</f>
        <v/>
      </c>
      <c r="M53" t="str">
        <f>IFERROR(INDEX(契約日ソート!M:M,1/LARGE(INDEX((契約日ソート!$F$1:$F$201="家屋費")/ROW(契約日ソート!$F$1:$F$201),0),ROW(M53))),"")</f>
        <v/>
      </c>
      <c r="N53" t="str">
        <f>IFERROR(INDEX(契約日ソート!N:N,1/LARGE(INDEX((契約日ソート!$F$1:$F$201="家屋費")/ROW(契約日ソート!$F$1:$F$201),0),ROW(N53))),"")</f>
        <v/>
      </c>
      <c r="O53" t="str">
        <f>IFERROR(INDEX(契約日ソート!O:O,1/LARGE(INDEX((契約日ソート!$F$1:$F$201="家屋費")/ROW(契約日ソート!$F$1:$F$201),0),ROW(O53))),"")</f>
        <v/>
      </c>
      <c r="P53" t="str">
        <f>IFERROR(INDEX(契約日ソート!P:P,1/LARGE(INDEX((契約日ソート!$F$1:$F$201="家屋費")/ROW(契約日ソート!$F$1:$F$201),0),ROW(P53))),"")</f>
        <v/>
      </c>
      <c r="Q53" t="str">
        <f>IFERROR(INDEX(契約日ソート!Q:Q,1/LARGE(INDEX((契約日ソート!$F$1:$F$201="家屋費")/ROW(契約日ソート!$F$1:$F$201),0),ROW(Q53))),"")</f>
        <v/>
      </c>
    </row>
    <row r="54" spans="1:17" x14ac:dyDescent="0.45">
      <c r="A54" t="str">
        <f>IFERROR(INDEX(契約日ソート!A:A,1/LARGE(INDEX((契約日ソート!$F$1:$F$201="家屋費")/ROW(契約日ソート!$F$1:$F$201),0),ROW(A54))),"")</f>
        <v/>
      </c>
      <c r="B54" t="str">
        <f>IFERROR(INDEX(契約日ソート!B:B,1/LARGE(INDEX((契約日ソート!$F$1:$F$201="家屋費")/ROW(契約日ソート!$F$1:$F$201),0),ROW(B54))),"")</f>
        <v/>
      </c>
      <c r="C54" t="str">
        <f>IFERROR(INDEX(契約日ソート!C:C,1/LARGE(INDEX((契約日ソート!$F$1:$F$201="家屋費")/ROW(契約日ソート!$F$1:$F$201),0),ROW(C54))),"")</f>
        <v/>
      </c>
      <c r="D54" t="str">
        <f>IFERROR(INDEX(契約日ソート!D:D,1/LARGE(INDEX((契約日ソート!$F$1:$F$201="家屋費")/ROW(契約日ソート!$F$1:$F$201),0),ROW(D54))),"")</f>
        <v/>
      </c>
      <c r="E54" t="str">
        <f>IFERROR(INDEX(契約日ソート!E:E,1/LARGE(INDEX((契約日ソート!$F$1:$F$201="家屋費")/ROW(契約日ソート!$F$1:$F$201),0),ROW(E54))),"")</f>
        <v/>
      </c>
      <c r="F54" t="str">
        <f>IFERROR(INDEX(契約日ソート!F:F,1/LARGE(INDEX((契約日ソート!$F$1:$F$201="家屋費")/ROW(契約日ソート!$F$1:$F$201),0),ROW(F54))),"")</f>
        <v/>
      </c>
      <c r="G54" t="str">
        <f>IFERROR(INDEX(契約日ソート!G:G,1/LARGE(INDEX((契約日ソート!$F$1:$F$201="家屋費")/ROW(契約日ソート!$F$1:$F$201),0),ROW(G54))),"")</f>
        <v/>
      </c>
      <c r="H54" t="str">
        <f>IFERROR(INDEX(契約日ソート!H:H,1/LARGE(INDEX((契約日ソート!$F$1:$F$201="家屋費")/ROW(契約日ソート!$F$1:$F$201),0),ROW(H54))),"")</f>
        <v/>
      </c>
      <c r="I54" t="str">
        <f>IFERROR(INDEX(契約日ソート!I:I,1/LARGE(INDEX((契約日ソート!$F$1:$F$201="家屋費")/ROW(契約日ソート!$F$1:$F$201),0),ROW(I54))),"")</f>
        <v/>
      </c>
      <c r="J54" t="str">
        <f>IFERROR(INDEX(契約日ソート!J:J,1/LARGE(INDEX((契約日ソート!$F$1:$F$201="家屋費")/ROW(契約日ソート!$F$1:$F$201),0),ROW(J54))),"")</f>
        <v/>
      </c>
      <c r="K54" t="str">
        <f>IFERROR(INDEX(契約日ソート!K:K,1/LARGE(INDEX((契約日ソート!$F$1:$F$201="家屋費")/ROW(契約日ソート!$F$1:$F$201),0),ROW(K54))),"")</f>
        <v/>
      </c>
      <c r="L54" t="str">
        <f>IFERROR(INDEX(契約日ソート!L:L,1/LARGE(INDEX((契約日ソート!$F$1:$F$201="家屋費")/ROW(契約日ソート!$F$1:$F$201),0),ROW(L54))),"")</f>
        <v/>
      </c>
      <c r="M54" t="str">
        <f>IFERROR(INDEX(契約日ソート!M:M,1/LARGE(INDEX((契約日ソート!$F$1:$F$201="家屋費")/ROW(契約日ソート!$F$1:$F$201),0),ROW(M54))),"")</f>
        <v/>
      </c>
      <c r="N54" t="str">
        <f>IFERROR(INDEX(契約日ソート!N:N,1/LARGE(INDEX((契約日ソート!$F$1:$F$201="家屋費")/ROW(契約日ソート!$F$1:$F$201),0),ROW(N54))),"")</f>
        <v/>
      </c>
      <c r="O54" t="str">
        <f>IFERROR(INDEX(契約日ソート!O:O,1/LARGE(INDEX((契約日ソート!$F$1:$F$201="家屋費")/ROW(契約日ソート!$F$1:$F$201),0),ROW(O54))),"")</f>
        <v/>
      </c>
      <c r="P54" t="str">
        <f>IFERROR(INDEX(契約日ソート!P:P,1/LARGE(INDEX((契約日ソート!$F$1:$F$201="家屋費")/ROW(契約日ソート!$F$1:$F$201),0),ROW(P54))),"")</f>
        <v/>
      </c>
      <c r="Q54" t="str">
        <f>IFERROR(INDEX(契約日ソート!Q:Q,1/LARGE(INDEX((契約日ソート!$F$1:$F$201="家屋費")/ROW(契約日ソート!$F$1:$F$201),0),ROW(Q54))),"")</f>
        <v/>
      </c>
    </row>
    <row r="55" spans="1:17" x14ac:dyDescent="0.45">
      <c r="A55" t="str">
        <f>IFERROR(INDEX(契約日ソート!A:A,1/LARGE(INDEX((契約日ソート!$F$1:$F$201="家屋費")/ROW(契約日ソート!$F$1:$F$201),0),ROW(A55))),"")</f>
        <v/>
      </c>
      <c r="B55" t="str">
        <f>IFERROR(INDEX(契約日ソート!B:B,1/LARGE(INDEX((契約日ソート!$F$1:$F$201="家屋費")/ROW(契約日ソート!$F$1:$F$201),0),ROW(B55))),"")</f>
        <v/>
      </c>
      <c r="C55" t="str">
        <f>IFERROR(INDEX(契約日ソート!C:C,1/LARGE(INDEX((契約日ソート!$F$1:$F$201="家屋費")/ROW(契約日ソート!$F$1:$F$201),0),ROW(C55))),"")</f>
        <v/>
      </c>
      <c r="D55" t="str">
        <f>IFERROR(INDEX(契約日ソート!D:D,1/LARGE(INDEX((契約日ソート!$F$1:$F$201="家屋費")/ROW(契約日ソート!$F$1:$F$201),0),ROW(D55))),"")</f>
        <v/>
      </c>
      <c r="E55" t="str">
        <f>IFERROR(INDEX(契約日ソート!E:E,1/LARGE(INDEX((契約日ソート!$F$1:$F$201="家屋費")/ROW(契約日ソート!$F$1:$F$201),0),ROW(E55))),"")</f>
        <v/>
      </c>
      <c r="F55" t="str">
        <f>IFERROR(INDEX(契約日ソート!F:F,1/LARGE(INDEX((契約日ソート!$F$1:$F$201="家屋費")/ROW(契約日ソート!$F$1:$F$201),0),ROW(F55))),"")</f>
        <v/>
      </c>
      <c r="G55" t="str">
        <f>IFERROR(INDEX(契約日ソート!G:G,1/LARGE(INDEX((契約日ソート!$F$1:$F$201="家屋費")/ROW(契約日ソート!$F$1:$F$201),0),ROW(G55))),"")</f>
        <v/>
      </c>
      <c r="H55" t="str">
        <f>IFERROR(INDEX(契約日ソート!H:H,1/LARGE(INDEX((契約日ソート!$F$1:$F$201="家屋費")/ROW(契約日ソート!$F$1:$F$201),0),ROW(H55))),"")</f>
        <v/>
      </c>
      <c r="I55" t="str">
        <f>IFERROR(INDEX(契約日ソート!I:I,1/LARGE(INDEX((契約日ソート!$F$1:$F$201="家屋費")/ROW(契約日ソート!$F$1:$F$201),0),ROW(I55))),"")</f>
        <v/>
      </c>
      <c r="J55" t="str">
        <f>IFERROR(INDEX(契約日ソート!J:J,1/LARGE(INDEX((契約日ソート!$F$1:$F$201="家屋費")/ROW(契約日ソート!$F$1:$F$201),0),ROW(J55))),"")</f>
        <v/>
      </c>
      <c r="K55" t="str">
        <f>IFERROR(INDEX(契約日ソート!K:K,1/LARGE(INDEX((契約日ソート!$F$1:$F$201="家屋費")/ROW(契約日ソート!$F$1:$F$201),0),ROW(K55))),"")</f>
        <v/>
      </c>
      <c r="L55" t="str">
        <f>IFERROR(INDEX(契約日ソート!L:L,1/LARGE(INDEX((契約日ソート!$F$1:$F$201="家屋費")/ROW(契約日ソート!$F$1:$F$201),0),ROW(L55))),"")</f>
        <v/>
      </c>
      <c r="M55" t="str">
        <f>IFERROR(INDEX(契約日ソート!M:M,1/LARGE(INDEX((契約日ソート!$F$1:$F$201="家屋費")/ROW(契約日ソート!$F$1:$F$201),0),ROW(M55))),"")</f>
        <v/>
      </c>
      <c r="N55" t="str">
        <f>IFERROR(INDEX(契約日ソート!N:N,1/LARGE(INDEX((契約日ソート!$F$1:$F$201="家屋費")/ROW(契約日ソート!$F$1:$F$201),0),ROW(N55))),"")</f>
        <v/>
      </c>
      <c r="O55" t="str">
        <f>IFERROR(INDEX(契約日ソート!O:O,1/LARGE(INDEX((契約日ソート!$F$1:$F$201="家屋費")/ROW(契約日ソート!$F$1:$F$201),0),ROW(O55))),"")</f>
        <v/>
      </c>
      <c r="P55" t="str">
        <f>IFERROR(INDEX(契約日ソート!P:P,1/LARGE(INDEX((契約日ソート!$F$1:$F$201="家屋費")/ROW(契約日ソート!$F$1:$F$201),0),ROW(P55))),"")</f>
        <v/>
      </c>
      <c r="Q55" t="str">
        <f>IFERROR(INDEX(契約日ソート!Q:Q,1/LARGE(INDEX((契約日ソート!$F$1:$F$201="家屋費")/ROW(契約日ソート!$F$1:$F$201),0),ROW(Q55))),"")</f>
        <v/>
      </c>
    </row>
    <row r="56" spans="1:17" x14ac:dyDescent="0.45">
      <c r="A56" t="str">
        <f>IFERROR(INDEX(契約日ソート!A:A,1/LARGE(INDEX((契約日ソート!$F$1:$F$201="家屋費")/ROW(契約日ソート!$F$1:$F$201),0),ROW(A56))),"")</f>
        <v/>
      </c>
      <c r="B56" t="str">
        <f>IFERROR(INDEX(契約日ソート!B:B,1/LARGE(INDEX((契約日ソート!$F$1:$F$201="家屋費")/ROW(契約日ソート!$F$1:$F$201),0),ROW(B56))),"")</f>
        <v/>
      </c>
      <c r="C56" t="str">
        <f>IFERROR(INDEX(契約日ソート!C:C,1/LARGE(INDEX((契約日ソート!$F$1:$F$201="家屋費")/ROW(契約日ソート!$F$1:$F$201),0),ROW(C56))),"")</f>
        <v/>
      </c>
      <c r="D56" t="str">
        <f>IFERROR(INDEX(契約日ソート!D:D,1/LARGE(INDEX((契約日ソート!$F$1:$F$201="家屋費")/ROW(契約日ソート!$F$1:$F$201),0),ROW(D56))),"")</f>
        <v/>
      </c>
      <c r="E56" t="str">
        <f>IFERROR(INDEX(契約日ソート!E:E,1/LARGE(INDEX((契約日ソート!$F$1:$F$201="家屋費")/ROW(契約日ソート!$F$1:$F$201),0),ROW(E56))),"")</f>
        <v/>
      </c>
      <c r="F56" t="str">
        <f>IFERROR(INDEX(契約日ソート!F:F,1/LARGE(INDEX((契約日ソート!$F$1:$F$201="家屋費")/ROW(契約日ソート!$F$1:$F$201),0),ROW(F56))),"")</f>
        <v/>
      </c>
      <c r="G56" t="str">
        <f>IFERROR(INDEX(契約日ソート!G:G,1/LARGE(INDEX((契約日ソート!$F$1:$F$201="家屋費")/ROW(契約日ソート!$F$1:$F$201),0),ROW(G56))),"")</f>
        <v/>
      </c>
      <c r="H56" t="str">
        <f>IFERROR(INDEX(契約日ソート!H:H,1/LARGE(INDEX((契約日ソート!$F$1:$F$201="家屋費")/ROW(契約日ソート!$F$1:$F$201),0),ROW(H56))),"")</f>
        <v/>
      </c>
      <c r="I56" t="str">
        <f>IFERROR(INDEX(契約日ソート!I:I,1/LARGE(INDEX((契約日ソート!$F$1:$F$201="家屋費")/ROW(契約日ソート!$F$1:$F$201),0),ROW(I56))),"")</f>
        <v/>
      </c>
      <c r="J56" t="str">
        <f>IFERROR(INDEX(契約日ソート!J:J,1/LARGE(INDEX((契約日ソート!$F$1:$F$201="家屋費")/ROW(契約日ソート!$F$1:$F$201),0),ROW(J56))),"")</f>
        <v/>
      </c>
      <c r="K56" t="str">
        <f>IFERROR(INDEX(契約日ソート!K:K,1/LARGE(INDEX((契約日ソート!$F$1:$F$201="家屋費")/ROW(契約日ソート!$F$1:$F$201),0),ROW(K56))),"")</f>
        <v/>
      </c>
      <c r="L56" t="str">
        <f>IFERROR(INDEX(契約日ソート!L:L,1/LARGE(INDEX((契約日ソート!$F$1:$F$201="家屋費")/ROW(契約日ソート!$F$1:$F$201),0),ROW(L56))),"")</f>
        <v/>
      </c>
      <c r="M56" t="str">
        <f>IFERROR(INDEX(契約日ソート!M:M,1/LARGE(INDEX((契約日ソート!$F$1:$F$201="家屋費")/ROW(契約日ソート!$F$1:$F$201),0),ROW(M56))),"")</f>
        <v/>
      </c>
      <c r="N56" t="str">
        <f>IFERROR(INDEX(契約日ソート!N:N,1/LARGE(INDEX((契約日ソート!$F$1:$F$201="家屋費")/ROW(契約日ソート!$F$1:$F$201),0),ROW(N56))),"")</f>
        <v/>
      </c>
      <c r="O56" t="str">
        <f>IFERROR(INDEX(契約日ソート!O:O,1/LARGE(INDEX((契約日ソート!$F$1:$F$201="家屋費")/ROW(契約日ソート!$F$1:$F$201),0),ROW(O56))),"")</f>
        <v/>
      </c>
      <c r="P56" t="str">
        <f>IFERROR(INDEX(契約日ソート!P:P,1/LARGE(INDEX((契約日ソート!$F$1:$F$201="家屋費")/ROW(契約日ソート!$F$1:$F$201),0),ROW(P56))),"")</f>
        <v/>
      </c>
      <c r="Q56" t="str">
        <f>IFERROR(INDEX(契約日ソート!Q:Q,1/LARGE(INDEX((契約日ソート!$F$1:$F$201="家屋費")/ROW(契約日ソート!$F$1:$F$201),0),ROW(Q56))),"")</f>
        <v/>
      </c>
    </row>
    <row r="57" spans="1:17" x14ac:dyDescent="0.45">
      <c r="A57" t="str">
        <f>IFERROR(INDEX(契約日ソート!A:A,1/LARGE(INDEX((契約日ソート!$F$1:$F$201="家屋費")/ROW(契約日ソート!$F$1:$F$201),0),ROW(A57))),"")</f>
        <v/>
      </c>
      <c r="B57" t="str">
        <f>IFERROR(INDEX(契約日ソート!B:B,1/LARGE(INDEX((契約日ソート!$F$1:$F$201="家屋費")/ROW(契約日ソート!$F$1:$F$201),0),ROW(B57))),"")</f>
        <v/>
      </c>
      <c r="C57" t="str">
        <f>IFERROR(INDEX(契約日ソート!C:C,1/LARGE(INDEX((契約日ソート!$F$1:$F$201="家屋費")/ROW(契約日ソート!$F$1:$F$201),0),ROW(C57))),"")</f>
        <v/>
      </c>
      <c r="D57" t="str">
        <f>IFERROR(INDEX(契約日ソート!D:D,1/LARGE(INDEX((契約日ソート!$F$1:$F$201="家屋費")/ROW(契約日ソート!$F$1:$F$201),0),ROW(D57))),"")</f>
        <v/>
      </c>
      <c r="E57" t="str">
        <f>IFERROR(INDEX(契約日ソート!E:E,1/LARGE(INDEX((契約日ソート!$F$1:$F$201="家屋費")/ROW(契約日ソート!$F$1:$F$201),0),ROW(E57))),"")</f>
        <v/>
      </c>
      <c r="F57" t="str">
        <f>IFERROR(INDEX(契約日ソート!F:F,1/LARGE(INDEX((契約日ソート!$F$1:$F$201="家屋費")/ROW(契約日ソート!$F$1:$F$201),0),ROW(F57))),"")</f>
        <v/>
      </c>
      <c r="G57" t="str">
        <f>IFERROR(INDEX(契約日ソート!G:G,1/LARGE(INDEX((契約日ソート!$F$1:$F$201="家屋費")/ROW(契約日ソート!$F$1:$F$201),0),ROW(G57))),"")</f>
        <v/>
      </c>
      <c r="H57" t="str">
        <f>IFERROR(INDEX(契約日ソート!H:H,1/LARGE(INDEX((契約日ソート!$F$1:$F$201="家屋費")/ROW(契約日ソート!$F$1:$F$201),0),ROW(H57))),"")</f>
        <v/>
      </c>
      <c r="I57" t="str">
        <f>IFERROR(INDEX(契約日ソート!I:I,1/LARGE(INDEX((契約日ソート!$F$1:$F$201="家屋費")/ROW(契約日ソート!$F$1:$F$201),0),ROW(I57))),"")</f>
        <v/>
      </c>
      <c r="J57" t="str">
        <f>IFERROR(INDEX(契約日ソート!J:J,1/LARGE(INDEX((契約日ソート!$F$1:$F$201="家屋費")/ROW(契約日ソート!$F$1:$F$201),0),ROW(J57))),"")</f>
        <v/>
      </c>
      <c r="K57" t="str">
        <f>IFERROR(INDEX(契約日ソート!K:K,1/LARGE(INDEX((契約日ソート!$F$1:$F$201="家屋費")/ROW(契約日ソート!$F$1:$F$201),0),ROW(K57))),"")</f>
        <v/>
      </c>
      <c r="L57" t="str">
        <f>IFERROR(INDEX(契約日ソート!L:L,1/LARGE(INDEX((契約日ソート!$F$1:$F$201="家屋費")/ROW(契約日ソート!$F$1:$F$201),0),ROW(L57))),"")</f>
        <v/>
      </c>
      <c r="M57" t="str">
        <f>IFERROR(INDEX(契約日ソート!M:M,1/LARGE(INDEX((契約日ソート!$F$1:$F$201="家屋費")/ROW(契約日ソート!$F$1:$F$201),0),ROW(M57))),"")</f>
        <v/>
      </c>
      <c r="N57" t="str">
        <f>IFERROR(INDEX(契約日ソート!N:N,1/LARGE(INDEX((契約日ソート!$F$1:$F$201="家屋費")/ROW(契約日ソート!$F$1:$F$201),0),ROW(N57))),"")</f>
        <v/>
      </c>
      <c r="O57" t="str">
        <f>IFERROR(INDEX(契約日ソート!O:O,1/LARGE(INDEX((契約日ソート!$F$1:$F$201="家屋費")/ROW(契約日ソート!$F$1:$F$201),0),ROW(O57))),"")</f>
        <v/>
      </c>
      <c r="P57" t="str">
        <f>IFERROR(INDEX(契約日ソート!P:P,1/LARGE(INDEX((契約日ソート!$F$1:$F$201="家屋費")/ROW(契約日ソート!$F$1:$F$201),0),ROW(P57))),"")</f>
        <v/>
      </c>
      <c r="Q57" t="str">
        <f>IFERROR(INDEX(契約日ソート!Q:Q,1/LARGE(INDEX((契約日ソート!$F$1:$F$201="家屋費")/ROW(契約日ソート!$F$1:$F$201),0),ROW(Q57))),"")</f>
        <v/>
      </c>
    </row>
    <row r="58" spans="1:17" x14ac:dyDescent="0.45">
      <c r="A58" t="str">
        <f>IFERROR(INDEX(契約日ソート!A:A,1/LARGE(INDEX((契約日ソート!$F$1:$F$201="家屋費")/ROW(契約日ソート!$F$1:$F$201),0),ROW(A58))),"")</f>
        <v/>
      </c>
      <c r="B58" t="str">
        <f>IFERROR(INDEX(契約日ソート!B:B,1/LARGE(INDEX((契約日ソート!$F$1:$F$201="家屋費")/ROW(契約日ソート!$F$1:$F$201),0),ROW(B58))),"")</f>
        <v/>
      </c>
      <c r="C58" t="str">
        <f>IFERROR(INDEX(契約日ソート!C:C,1/LARGE(INDEX((契約日ソート!$F$1:$F$201="家屋費")/ROW(契約日ソート!$F$1:$F$201),0),ROW(C58))),"")</f>
        <v/>
      </c>
      <c r="D58" t="str">
        <f>IFERROR(INDEX(契約日ソート!D:D,1/LARGE(INDEX((契約日ソート!$F$1:$F$201="家屋費")/ROW(契約日ソート!$F$1:$F$201),0),ROW(D58))),"")</f>
        <v/>
      </c>
      <c r="E58" t="str">
        <f>IFERROR(INDEX(契約日ソート!E:E,1/LARGE(INDEX((契約日ソート!$F$1:$F$201="家屋費")/ROW(契約日ソート!$F$1:$F$201),0),ROW(E58))),"")</f>
        <v/>
      </c>
      <c r="F58" t="str">
        <f>IFERROR(INDEX(契約日ソート!F:F,1/LARGE(INDEX((契約日ソート!$F$1:$F$201="家屋費")/ROW(契約日ソート!$F$1:$F$201),0),ROW(F58))),"")</f>
        <v/>
      </c>
      <c r="G58" t="str">
        <f>IFERROR(INDEX(契約日ソート!G:G,1/LARGE(INDEX((契約日ソート!$F$1:$F$201="家屋費")/ROW(契約日ソート!$F$1:$F$201),0),ROW(G58))),"")</f>
        <v/>
      </c>
      <c r="H58" t="str">
        <f>IFERROR(INDEX(契約日ソート!H:H,1/LARGE(INDEX((契約日ソート!$F$1:$F$201="家屋費")/ROW(契約日ソート!$F$1:$F$201),0),ROW(H58))),"")</f>
        <v/>
      </c>
      <c r="I58" t="str">
        <f>IFERROR(INDEX(契約日ソート!I:I,1/LARGE(INDEX((契約日ソート!$F$1:$F$201="家屋費")/ROW(契約日ソート!$F$1:$F$201),0),ROW(I58))),"")</f>
        <v/>
      </c>
      <c r="J58" t="str">
        <f>IFERROR(INDEX(契約日ソート!J:J,1/LARGE(INDEX((契約日ソート!$F$1:$F$201="家屋費")/ROW(契約日ソート!$F$1:$F$201),0),ROW(J58))),"")</f>
        <v/>
      </c>
      <c r="K58" t="str">
        <f>IFERROR(INDEX(契約日ソート!K:K,1/LARGE(INDEX((契約日ソート!$F$1:$F$201="家屋費")/ROW(契約日ソート!$F$1:$F$201),0),ROW(K58))),"")</f>
        <v/>
      </c>
      <c r="L58" t="str">
        <f>IFERROR(INDEX(契約日ソート!L:L,1/LARGE(INDEX((契約日ソート!$F$1:$F$201="家屋費")/ROW(契約日ソート!$F$1:$F$201),0),ROW(L58))),"")</f>
        <v/>
      </c>
      <c r="M58" t="str">
        <f>IFERROR(INDEX(契約日ソート!M:M,1/LARGE(INDEX((契約日ソート!$F$1:$F$201="家屋費")/ROW(契約日ソート!$F$1:$F$201),0),ROW(M58))),"")</f>
        <v/>
      </c>
      <c r="N58" t="str">
        <f>IFERROR(INDEX(契約日ソート!N:N,1/LARGE(INDEX((契約日ソート!$F$1:$F$201="家屋費")/ROW(契約日ソート!$F$1:$F$201),0),ROW(N58))),"")</f>
        <v/>
      </c>
      <c r="O58" t="str">
        <f>IFERROR(INDEX(契約日ソート!O:O,1/LARGE(INDEX((契約日ソート!$F$1:$F$201="家屋費")/ROW(契約日ソート!$F$1:$F$201),0),ROW(O58))),"")</f>
        <v/>
      </c>
      <c r="P58" t="str">
        <f>IFERROR(INDEX(契約日ソート!P:P,1/LARGE(INDEX((契約日ソート!$F$1:$F$201="家屋費")/ROW(契約日ソート!$F$1:$F$201),0),ROW(P58))),"")</f>
        <v/>
      </c>
      <c r="Q58" t="str">
        <f>IFERROR(INDEX(契約日ソート!Q:Q,1/LARGE(INDEX((契約日ソート!$F$1:$F$201="家屋費")/ROW(契約日ソート!$F$1:$F$201),0),ROW(Q58))),"")</f>
        <v/>
      </c>
    </row>
    <row r="59" spans="1:17" x14ac:dyDescent="0.45">
      <c r="A59" t="str">
        <f>IFERROR(INDEX(契約日ソート!A:A,1/LARGE(INDEX((契約日ソート!$F$1:$F$201="家屋費")/ROW(契約日ソート!$F$1:$F$201),0),ROW(A59))),"")</f>
        <v/>
      </c>
      <c r="B59" t="str">
        <f>IFERROR(INDEX(契約日ソート!B:B,1/LARGE(INDEX((契約日ソート!$F$1:$F$201="家屋費")/ROW(契約日ソート!$F$1:$F$201),0),ROW(B59))),"")</f>
        <v/>
      </c>
      <c r="C59" t="str">
        <f>IFERROR(INDEX(契約日ソート!C:C,1/LARGE(INDEX((契約日ソート!$F$1:$F$201="家屋費")/ROW(契約日ソート!$F$1:$F$201),0),ROW(C59))),"")</f>
        <v/>
      </c>
      <c r="D59" t="str">
        <f>IFERROR(INDEX(契約日ソート!D:D,1/LARGE(INDEX((契約日ソート!$F$1:$F$201="家屋費")/ROW(契約日ソート!$F$1:$F$201),0),ROW(D59))),"")</f>
        <v/>
      </c>
      <c r="E59" t="str">
        <f>IFERROR(INDEX(契約日ソート!E:E,1/LARGE(INDEX((契約日ソート!$F$1:$F$201="家屋費")/ROW(契約日ソート!$F$1:$F$201),0),ROW(E59))),"")</f>
        <v/>
      </c>
      <c r="F59" t="str">
        <f>IFERROR(INDEX(契約日ソート!F:F,1/LARGE(INDEX((契約日ソート!$F$1:$F$201="家屋費")/ROW(契約日ソート!$F$1:$F$201),0),ROW(F59))),"")</f>
        <v/>
      </c>
      <c r="G59" t="str">
        <f>IFERROR(INDEX(契約日ソート!G:G,1/LARGE(INDEX((契約日ソート!$F$1:$F$201="家屋費")/ROW(契約日ソート!$F$1:$F$201),0),ROW(G59))),"")</f>
        <v/>
      </c>
      <c r="H59" t="str">
        <f>IFERROR(INDEX(契約日ソート!H:H,1/LARGE(INDEX((契約日ソート!$F$1:$F$201="家屋費")/ROW(契約日ソート!$F$1:$F$201),0),ROW(H59))),"")</f>
        <v/>
      </c>
      <c r="I59" t="str">
        <f>IFERROR(INDEX(契約日ソート!I:I,1/LARGE(INDEX((契約日ソート!$F$1:$F$201="家屋費")/ROW(契約日ソート!$F$1:$F$201),0),ROW(I59))),"")</f>
        <v/>
      </c>
      <c r="J59" t="str">
        <f>IFERROR(INDEX(契約日ソート!J:J,1/LARGE(INDEX((契約日ソート!$F$1:$F$201="家屋費")/ROW(契約日ソート!$F$1:$F$201),0),ROW(J59))),"")</f>
        <v/>
      </c>
      <c r="K59" t="str">
        <f>IFERROR(INDEX(契約日ソート!K:K,1/LARGE(INDEX((契約日ソート!$F$1:$F$201="家屋費")/ROW(契約日ソート!$F$1:$F$201),0),ROW(K59))),"")</f>
        <v/>
      </c>
      <c r="L59" t="str">
        <f>IFERROR(INDEX(契約日ソート!L:L,1/LARGE(INDEX((契約日ソート!$F$1:$F$201="家屋費")/ROW(契約日ソート!$F$1:$F$201),0),ROW(L59))),"")</f>
        <v/>
      </c>
      <c r="M59" t="str">
        <f>IFERROR(INDEX(契約日ソート!M:M,1/LARGE(INDEX((契約日ソート!$F$1:$F$201="家屋費")/ROW(契約日ソート!$F$1:$F$201),0),ROW(M59))),"")</f>
        <v/>
      </c>
      <c r="N59" t="str">
        <f>IFERROR(INDEX(契約日ソート!N:N,1/LARGE(INDEX((契約日ソート!$F$1:$F$201="家屋費")/ROW(契約日ソート!$F$1:$F$201),0),ROW(N59))),"")</f>
        <v/>
      </c>
      <c r="O59" t="str">
        <f>IFERROR(INDEX(契約日ソート!O:O,1/LARGE(INDEX((契約日ソート!$F$1:$F$201="家屋費")/ROW(契約日ソート!$F$1:$F$201),0),ROW(O59))),"")</f>
        <v/>
      </c>
      <c r="P59" t="str">
        <f>IFERROR(INDEX(契約日ソート!P:P,1/LARGE(INDEX((契約日ソート!$F$1:$F$201="家屋費")/ROW(契約日ソート!$F$1:$F$201),0),ROW(P59))),"")</f>
        <v/>
      </c>
      <c r="Q59" t="str">
        <f>IFERROR(INDEX(契約日ソート!Q:Q,1/LARGE(INDEX((契約日ソート!$F$1:$F$201="家屋費")/ROW(契約日ソート!$F$1:$F$201),0),ROW(Q59))),"")</f>
        <v/>
      </c>
    </row>
    <row r="60" spans="1:17" x14ac:dyDescent="0.45">
      <c r="A60" t="str">
        <f>IFERROR(INDEX(契約日ソート!A:A,1/LARGE(INDEX((契約日ソート!$F$1:$F$201="家屋費")/ROW(契約日ソート!$F$1:$F$201),0),ROW(A60))),"")</f>
        <v/>
      </c>
      <c r="B60" t="str">
        <f>IFERROR(INDEX(契約日ソート!B:B,1/LARGE(INDEX((契約日ソート!$F$1:$F$201="家屋費")/ROW(契約日ソート!$F$1:$F$201),0),ROW(B60))),"")</f>
        <v/>
      </c>
      <c r="C60" t="str">
        <f>IFERROR(INDEX(契約日ソート!C:C,1/LARGE(INDEX((契約日ソート!$F$1:$F$201="家屋費")/ROW(契約日ソート!$F$1:$F$201),0),ROW(C60))),"")</f>
        <v/>
      </c>
      <c r="D60" t="str">
        <f>IFERROR(INDEX(契約日ソート!D:D,1/LARGE(INDEX((契約日ソート!$F$1:$F$201="家屋費")/ROW(契約日ソート!$F$1:$F$201),0),ROW(D60))),"")</f>
        <v/>
      </c>
      <c r="E60" t="str">
        <f>IFERROR(INDEX(契約日ソート!E:E,1/LARGE(INDEX((契約日ソート!$F$1:$F$201="家屋費")/ROW(契約日ソート!$F$1:$F$201),0),ROW(E60))),"")</f>
        <v/>
      </c>
      <c r="F60" t="str">
        <f>IFERROR(INDEX(契約日ソート!F:F,1/LARGE(INDEX((契約日ソート!$F$1:$F$201="家屋費")/ROW(契約日ソート!$F$1:$F$201),0),ROW(F60))),"")</f>
        <v/>
      </c>
      <c r="G60" t="str">
        <f>IFERROR(INDEX(契約日ソート!G:G,1/LARGE(INDEX((契約日ソート!$F$1:$F$201="家屋費")/ROW(契約日ソート!$F$1:$F$201),0),ROW(G60))),"")</f>
        <v/>
      </c>
      <c r="H60" t="str">
        <f>IFERROR(INDEX(契約日ソート!H:H,1/LARGE(INDEX((契約日ソート!$F$1:$F$201="家屋費")/ROW(契約日ソート!$F$1:$F$201),0),ROW(H60))),"")</f>
        <v/>
      </c>
      <c r="I60" t="str">
        <f>IFERROR(INDEX(契約日ソート!I:I,1/LARGE(INDEX((契約日ソート!$F$1:$F$201="家屋費")/ROW(契約日ソート!$F$1:$F$201),0),ROW(I60))),"")</f>
        <v/>
      </c>
      <c r="J60" t="str">
        <f>IFERROR(INDEX(契約日ソート!J:J,1/LARGE(INDEX((契約日ソート!$F$1:$F$201="家屋費")/ROW(契約日ソート!$F$1:$F$201),0),ROW(J60))),"")</f>
        <v/>
      </c>
      <c r="K60" t="str">
        <f>IFERROR(INDEX(契約日ソート!K:K,1/LARGE(INDEX((契約日ソート!$F$1:$F$201="家屋費")/ROW(契約日ソート!$F$1:$F$201),0),ROW(K60))),"")</f>
        <v/>
      </c>
      <c r="L60" t="str">
        <f>IFERROR(INDEX(契約日ソート!L:L,1/LARGE(INDEX((契約日ソート!$F$1:$F$201="家屋費")/ROW(契約日ソート!$F$1:$F$201),0),ROW(L60))),"")</f>
        <v/>
      </c>
      <c r="M60" t="str">
        <f>IFERROR(INDEX(契約日ソート!M:M,1/LARGE(INDEX((契約日ソート!$F$1:$F$201="家屋費")/ROW(契約日ソート!$F$1:$F$201),0),ROW(M60))),"")</f>
        <v/>
      </c>
      <c r="N60" t="str">
        <f>IFERROR(INDEX(契約日ソート!N:N,1/LARGE(INDEX((契約日ソート!$F$1:$F$201="家屋費")/ROW(契約日ソート!$F$1:$F$201),0),ROW(N60))),"")</f>
        <v/>
      </c>
      <c r="O60" t="str">
        <f>IFERROR(INDEX(契約日ソート!O:O,1/LARGE(INDEX((契約日ソート!$F$1:$F$201="家屋費")/ROW(契約日ソート!$F$1:$F$201),0),ROW(O60))),"")</f>
        <v/>
      </c>
      <c r="P60" t="str">
        <f>IFERROR(INDEX(契約日ソート!P:P,1/LARGE(INDEX((契約日ソート!$F$1:$F$201="家屋費")/ROW(契約日ソート!$F$1:$F$201),0),ROW(P60))),"")</f>
        <v/>
      </c>
      <c r="Q60" t="str">
        <f>IFERROR(INDEX(契約日ソート!Q:Q,1/LARGE(INDEX((契約日ソート!$F$1:$F$201="家屋費")/ROW(契約日ソート!$F$1:$F$201),0),ROW(Q60))),"")</f>
        <v/>
      </c>
    </row>
    <row r="61" spans="1:17" x14ac:dyDescent="0.45">
      <c r="A61" t="str">
        <f>IFERROR(INDEX(契約日ソート!A:A,1/LARGE(INDEX((契約日ソート!$F$1:$F$201="家屋費")/ROW(契約日ソート!$F$1:$F$201),0),ROW(A61))),"")</f>
        <v/>
      </c>
      <c r="B61" t="str">
        <f>IFERROR(INDEX(契約日ソート!B:B,1/LARGE(INDEX((契約日ソート!$F$1:$F$201="家屋費")/ROW(契約日ソート!$F$1:$F$201),0),ROW(B61))),"")</f>
        <v/>
      </c>
      <c r="C61" t="str">
        <f>IFERROR(INDEX(契約日ソート!C:C,1/LARGE(INDEX((契約日ソート!$F$1:$F$201="家屋費")/ROW(契約日ソート!$F$1:$F$201),0),ROW(C61))),"")</f>
        <v/>
      </c>
      <c r="D61" t="str">
        <f>IFERROR(INDEX(契約日ソート!D:D,1/LARGE(INDEX((契約日ソート!$F$1:$F$201="家屋費")/ROW(契約日ソート!$F$1:$F$201),0),ROW(D61))),"")</f>
        <v/>
      </c>
      <c r="E61" t="str">
        <f>IFERROR(INDEX(契約日ソート!E:E,1/LARGE(INDEX((契約日ソート!$F$1:$F$201="家屋費")/ROW(契約日ソート!$F$1:$F$201),0),ROW(E61))),"")</f>
        <v/>
      </c>
      <c r="F61" t="str">
        <f>IFERROR(INDEX(契約日ソート!F:F,1/LARGE(INDEX((契約日ソート!$F$1:$F$201="家屋費")/ROW(契約日ソート!$F$1:$F$201),0),ROW(F61))),"")</f>
        <v/>
      </c>
      <c r="G61" t="str">
        <f>IFERROR(INDEX(契約日ソート!G:G,1/LARGE(INDEX((契約日ソート!$F$1:$F$201="家屋費")/ROW(契約日ソート!$F$1:$F$201),0),ROW(G61))),"")</f>
        <v/>
      </c>
      <c r="H61" t="str">
        <f>IFERROR(INDEX(契約日ソート!H:H,1/LARGE(INDEX((契約日ソート!$F$1:$F$201="家屋費")/ROW(契約日ソート!$F$1:$F$201),0),ROW(H61))),"")</f>
        <v/>
      </c>
      <c r="I61" t="str">
        <f>IFERROR(INDEX(契約日ソート!I:I,1/LARGE(INDEX((契約日ソート!$F$1:$F$201="家屋費")/ROW(契約日ソート!$F$1:$F$201),0),ROW(I61))),"")</f>
        <v/>
      </c>
      <c r="J61" t="str">
        <f>IFERROR(INDEX(契約日ソート!J:J,1/LARGE(INDEX((契約日ソート!$F$1:$F$201="家屋費")/ROW(契約日ソート!$F$1:$F$201),0),ROW(J61))),"")</f>
        <v/>
      </c>
      <c r="K61" t="str">
        <f>IFERROR(INDEX(契約日ソート!K:K,1/LARGE(INDEX((契約日ソート!$F$1:$F$201="家屋費")/ROW(契約日ソート!$F$1:$F$201),0),ROW(K61))),"")</f>
        <v/>
      </c>
      <c r="L61" t="str">
        <f>IFERROR(INDEX(契約日ソート!L:L,1/LARGE(INDEX((契約日ソート!$F$1:$F$201="家屋費")/ROW(契約日ソート!$F$1:$F$201),0),ROW(L61))),"")</f>
        <v/>
      </c>
      <c r="M61" t="str">
        <f>IFERROR(INDEX(契約日ソート!M:M,1/LARGE(INDEX((契約日ソート!$F$1:$F$201="家屋費")/ROW(契約日ソート!$F$1:$F$201),0),ROW(M61))),"")</f>
        <v/>
      </c>
      <c r="N61" t="str">
        <f>IFERROR(INDEX(契約日ソート!N:N,1/LARGE(INDEX((契約日ソート!$F$1:$F$201="家屋費")/ROW(契約日ソート!$F$1:$F$201),0),ROW(N61))),"")</f>
        <v/>
      </c>
      <c r="O61" t="str">
        <f>IFERROR(INDEX(契約日ソート!O:O,1/LARGE(INDEX((契約日ソート!$F$1:$F$201="家屋費")/ROW(契約日ソート!$F$1:$F$201),0),ROW(O61))),"")</f>
        <v/>
      </c>
      <c r="P61" t="str">
        <f>IFERROR(INDEX(契約日ソート!P:P,1/LARGE(INDEX((契約日ソート!$F$1:$F$201="家屋費")/ROW(契約日ソート!$F$1:$F$201),0),ROW(P61))),"")</f>
        <v/>
      </c>
      <c r="Q61" t="str">
        <f>IFERROR(INDEX(契約日ソート!Q:Q,1/LARGE(INDEX((契約日ソート!$F$1:$F$201="家屋費")/ROW(契約日ソート!$F$1:$F$201),0),ROW(Q61))),"")</f>
        <v/>
      </c>
    </row>
    <row r="62" spans="1:17" x14ac:dyDescent="0.45">
      <c r="A62" t="str">
        <f>IFERROR(INDEX(契約日ソート!A:A,1/LARGE(INDEX((契約日ソート!$F$1:$F$201="家屋費")/ROW(契約日ソート!$F$1:$F$201),0),ROW(A62))),"")</f>
        <v/>
      </c>
      <c r="B62" t="str">
        <f>IFERROR(INDEX(契約日ソート!B:B,1/LARGE(INDEX((契約日ソート!$F$1:$F$201="家屋費")/ROW(契約日ソート!$F$1:$F$201),0),ROW(B62))),"")</f>
        <v/>
      </c>
      <c r="C62" t="str">
        <f>IFERROR(INDEX(契約日ソート!C:C,1/LARGE(INDEX((契約日ソート!$F$1:$F$201="家屋費")/ROW(契約日ソート!$F$1:$F$201),0),ROW(C62))),"")</f>
        <v/>
      </c>
      <c r="D62" t="str">
        <f>IFERROR(INDEX(契約日ソート!D:D,1/LARGE(INDEX((契約日ソート!$F$1:$F$201="家屋費")/ROW(契約日ソート!$F$1:$F$201),0),ROW(D62))),"")</f>
        <v/>
      </c>
      <c r="E62" t="str">
        <f>IFERROR(INDEX(契約日ソート!E:E,1/LARGE(INDEX((契約日ソート!$F$1:$F$201="家屋費")/ROW(契約日ソート!$F$1:$F$201),0),ROW(E62))),"")</f>
        <v/>
      </c>
      <c r="F62" t="str">
        <f>IFERROR(INDEX(契約日ソート!F:F,1/LARGE(INDEX((契約日ソート!$F$1:$F$201="家屋費")/ROW(契約日ソート!$F$1:$F$201),0),ROW(F62))),"")</f>
        <v/>
      </c>
      <c r="G62" t="str">
        <f>IFERROR(INDEX(契約日ソート!G:G,1/LARGE(INDEX((契約日ソート!$F$1:$F$201="家屋費")/ROW(契約日ソート!$F$1:$F$201),0),ROW(G62))),"")</f>
        <v/>
      </c>
      <c r="H62" t="str">
        <f>IFERROR(INDEX(契約日ソート!H:H,1/LARGE(INDEX((契約日ソート!$F$1:$F$201="家屋費")/ROW(契約日ソート!$F$1:$F$201),0),ROW(H62))),"")</f>
        <v/>
      </c>
      <c r="I62" t="str">
        <f>IFERROR(INDEX(契約日ソート!I:I,1/LARGE(INDEX((契約日ソート!$F$1:$F$201="家屋費")/ROW(契約日ソート!$F$1:$F$201),0),ROW(I62))),"")</f>
        <v/>
      </c>
      <c r="J62" t="str">
        <f>IFERROR(INDEX(契約日ソート!J:J,1/LARGE(INDEX((契約日ソート!$F$1:$F$201="家屋費")/ROW(契約日ソート!$F$1:$F$201),0),ROW(J62))),"")</f>
        <v/>
      </c>
      <c r="K62" t="str">
        <f>IFERROR(INDEX(契約日ソート!K:K,1/LARGE(INDEX((契約日ソート!$F$1:$F$201="家屋費")/ROW(契約日ソート!$F$1:$F$201),0),ROW(K62))),"")</f>
        <v/>
      </c>
      <c r="L62" t="str">
        <f>IFERROR(INDEX(契約日ソート!L:L,1/LARGE(INDEX((契約日ソート!$F$1:$F$201="家屋費")/ROW(契約日ソート!$F$1:$F$201),0),ROW(L62))),"")</f>
        <v/>
      </c>
      <c r="M62" t="str">
        <f>IFERROR(INDEX(契約日ソート!M:M,1/LARGE(INDEX((契約日ソート!$F$1:$F$201="家屋費")/ROW(契約日ソート!$F$1:$F$201),0),ROW(M62))),"")</f>
        <v/>
      </c>
      <c r="N62" t="str">
        <f>IFERROR(INDEX(契約日ソート!N:N,1/LARGE(INDEX((契約日ソート!$F$1:$F$201="家屋費")/ROW(契約日ソート!$F$1:$F$201),0),ROW(N62))),"")</f>
        <v/>
      </c>
      <c r="O62" t="str">
        <f>IFERROR(INDEX(契約日ソート!O:O,1/LARGE(INDEX((契約日ソート!$F$1:$F$201="家屋費")/ROW(契約日ソート!$F$1:$F$201),0),ROW(O62))),"")</f>
        <v/>
      </c>
      <c r="P62" t="str">
        <f>IFERROR(INDEX(契約日ソート!P:P,1/LARGE(INDEX((契約日ソート!$F$1:$F$201="家屋費")/ROW(契約日ソート!$F$1:$F$201),0),ROW(P62))),"")</f>
        <v/>
      </c>
      <c r="Q62" t="str">
        <f>IFERROR(INDEX(契約日ソート!Q:Q,1/LARGE(INDEX((契約日ソート!$F$1:$F$201="家屋費")/ROW(契約日ソート!$F$1:$F$201),0),ROW(Q62))),"")</f>
        <v/>
      </c>
    </row>
    <row r="63" spans="1:17" x14ac:dyDescent="0.45">
      <c r="A63" t="str">
        <f>IFERROR(INDEX(契約日ソート!A:A,1/LARGE(INDEX((契約日ソート!$F$1:$F$201="家屋費")/ROW(契約日ソート!$F$1:$F$201),0),ROW(A63))),"")</f>
        <v/>
      </c>
      <c r="B63" t="str">
        <f>IFERROR(INDEX(契約日ソート!B:B,1/LARGE(INDEX((契約日ソート!$F$1:$F$201="家屋費")/ROW(契約日ソート!$F$1:$F$201),0),ROW(B63))),"")</f>
        <v/>
      </c>
      <c r="C63" t="str">
        <f>IFERROR(INDEX(契約日ソート!C:C,1/LARGE(INDEX((契約日ソート!$F$1:$F$201="家屋費")/ROW(契約日ソート!$F$1:$F$201),0),ROW(C63))),"")</f>
        <v/>
      </c>
      <c r="D63" t="str">
        <f>IFERROR(INDEX(契約日ソート!D:D,1/LARGE(INDEX((契約日ソート!$F$1:$F$201="家屋費")/ROW(契約日ソート!$F$1:$F$201),0),ROW(D63))),"")</f>
        <v/>
      </c>
      <c r="E63" t="str">
        <f>IFERROR(INDEX(契約日ソート!E:E,1/LARGE(INDEX((契約日ソート!$F$1:$F$201="家屋費")/ROW(契約日ソート!$F$1:$F$201),0),ROW(E63))),"")</f>
        <v/>
      </c>
      <c r="F63" t="str">
        <f>IFERROR(INDEX(契約日ソート!F:F,1/LARGE(INDEX((契約日ソート!$F$1:$F$201="家屋費")/ROW(契約日ソート!$F$1:$F$201),0),ROW(F63))),"")</f>
        <v/>
      </c>
      <c r="G63" t="str">
        <f>IFERROR(INDEX(契約日ソート!G:G,1/LARGE(INDEX((契約日ソート!$F$1:$F$201="家屋費")/ROW(契約日ソート!$F$1:$F$201),0),ROW(G63))),"")</f>
        <v/>
      </c>
      <c r="H63" t="str">
        <f>IFERROR(INDEX(契約日ソート!H:H,1/LARGE(INDEX((契約日ソート!$F$1:$F$201="家屋費")/ROW(契約日ソート!$F$1:$F$201),0),ROW(H63))),"")</f>
        <v/>
      </c>
      <c r="I63" t="str">
        <f>IFERROR(INDEX(契約日ソート!I:I,1/LARGE(INDEX((契約日ソート!$F$1:$F$201="家屋費")/ROW(契約日ソート!$F$1:$F$201),0),ROW(I63))),"")</f>
        <v/>
      </c>
      <c r="J63" t="str">
        <f>IFERROR(INDEX(契約日ソート!J:J,1/LARGE(INDEX((契約日ソート!$F$1:$F$201="家屋費")/ROW(契約日ソート!$F$1:$F$201),0),ROW(J63))),"")</f>
        <v/>
      </c>
      <c r="K63" t="str">
        <f>IFERROR(INDEX(契約日ソート!K:K,1/LARGE(INDEX((契約日ソート!$F$1:$F$201="家屋費")/ROW(契約日ソート!$F$1:$F$201),0),ROW(K63))),"")</f>
        <v/>
      </c>
      <c r="L63" t="str">
        <f>IFERROR(INDEX(契約日ソート!L:L,1/LARGE(INDEX((契約日ソート!$F$1:$F$201="家屋費")/ROW(契約日ソート!$F$1:$F$201),0),ROW(L63))),"")</f>
        <v/>
      </c>
      <c r="M63" t="str">
        <f>IFERROR(INDEX(契約日ソート!M:M,1/LARGE(INDEX((契約日ソート!$F$1:$F$201="家屋費")/ROW(契約日ソート!$F$1:$F$201),0),ROW(M63))),"")</f>
        <v/>
      </c>
      <c r="N63" t="str">
        <f>IFERROR(INDEX(契約日ソート!N:N,1/LARGE(INDEX((契約日ソート!$F$1:$F$201="家屋費")/ROW(契約日ソート!$F$1:$F$201),0),ROW(N63))),"")</f>
        <v/>
      </c>
      <c r="O63" t="str">
        <f>IFERROR(INDEX(契約日ソート!O:O,1/LARGE(INDEX((契約日ソート!$F$1:$F$201="家屋費")/ROW(契約日ソート!$F$1:$F$201),0),ROW(O63))),"")</f>
        <v/>
      </c>
      <c r="P63" t="str">
        <f>IFERROR(INDEX(契約日ソート!P:P,1/LARGE(INDEX((契約日ソート!$F$1:$F$201="家屋費")/ROW(契約日ソート!$F$1:$F$201),0),ROW(P63))),"")</f>
        <v/>
      </c>
      <c r="Q63" t="str">
        <f>IFERROR(INDEX(契約日ソート!Q:Q,1/LARGE(INDEX((契約日ソート!$F$1:$F$201="家屋費")/ROW(契約日ソート!$F$1:$F$201),0),ROW(Q63))),"")</f>
        <v/>
      </c>
    </row>
    <row r="64" spans="1:17" x14ac:dyDescent="0.45">
      <c r="A64" t="str">
        <f>IFERROR(INDEX(契約日ソート!A:A,1/LARGE(INDEX((契約日ソート!$F$1:$F$201="家屋費")/ROW(契約日ソート!$F$1:$F$201),0),ROW(A64))),"")</f>
        <v/>
      </c>
      <c r="B64" t="str">
        <f>IFERROR(INDEX(契約日ソート!B:B,1/LARGE(INDEX((契約日ソート!$F$1:$F$201="家屋費")/ROW(契約日ソート!$F$1:$F$201),0),ROW(B64))),"")</f>
        <v/>
      </c>
      <c r="C64" t="str">
        <f>IFERROR(INDEX(契約日ソート!C:C,1/LARGE(INDEX((契約日ソート!$F$1:$F$201="家屋費")/ROW(契約日ソート!$F$1:$F$201),0),ROW(C64))),"")</f>
        <v/>
      </c>
      <c r="D64" t="str">
        <f>IFERROR(INDEX(契約日ソート!D:D,1/LARGE(INDEX((契約日ソート!$F$1:$F$201="家屋費")/ROW(契約日ソート!$F$1:$F$201),0),ROW(D64))),"")</f>
        <v/>
      </c>
      <c r="E64" t="str">
        <f>IFERROR(INDEX(契約日ソート!E:E,1/LARGE(INDEX((契約日ソート!$F$1:$F$201="家屋費")/ROW(契約日ソート!$F$1:$F$201),0),ROW(E64))),"")</f>
        <v/>
      </c>
      <c r="F64" t="str">
        <f>IFERROR(INDEX(契約日ソート!F:F,1/LARGE(INDEX((契約日ソート!$F$1:$F$201="家屋費")/ROW(契約日ソート!$F$1:$F$201),0),ROW(F64))),"")</f>
        <v/>
      </c>
      <c r="G64" t="str">
        <f>IFERROR(INDEX(契約日ソート!G:G,1/LARGE(INDEX((契約日ソート!$F$1:$F$201="家屋費")/ROW(契約日ソート!$F$1:$F$201),0),ROW(G64))),"")</f>
        <v/>
      </c>
      <c r="H64" t="str">
        <f>IFERROR(INDEX(契約日ソート!H:H,1/LARGE(INDEX((契約日ソート!$F$1:$F$201="家屋費")/ROW(契約日ソート!$F$1:$F$201),0),ROW(H64))),"")</f>
        <v/>
      </c>
      <c r="I64" t="str">
        <f>IFERROR(INDEX(契約日ソート!I:I,1/LARGE(INDEX((契約日ソート!$F$1:$F$201="家屋費")/ROW(契約日ソート!$F$1:$F$201),0),ROW(I64))),"")</f>
        <v/>
      </c>
      <c r="J64" t="str">
        <f>IFERROR(INDEX(契約日ソート!J:J,1/LARGE(INDEX((契約日ソート!$F$1:$F$201="家屋費")/ROW(契約日ソート!$F$1:$F$201),0),ROW(J64))),"")</f>
        <v/>
      </c>
      <c r="K64" t="str">
        <f>IFERROR(INDEX(契約日ソート!K:K,1/LARGE(INDEX((契約日ソート!$F$1:$F$201="家屋費")/ROW(契約日ソート!$F$1:$F$201),0),ROW(K64))),"")</f>
        <v/>
      </c>
      <c r="L64" t="str">
        <f>IFERROR(INDEX(契約日ソート!L:L,1/LARGE(INDEX((契約日ソート!$F$1:$F$201="家屋費")/ROW(契約日ソート!$F$1:$F$201),0),ROW(L64))),"")</f>
        <v/>
      </c>
      <c r="M64" t="str">
        <f>IFERROR(INDEX(契約日ソート!M:M,1/LARGE(INDEX((契約日ソート!$F$1:$F$201="家屋費")/ROW(契約日ソート!$F$1:$F$201),0),ROW(M64))),"")</f>
        <v/>
      </c>
      <c r="N64" t="str">
        <f>IFERROR(INDEX(契約日ソート!N:N,1/LARGE(INDEX((契約日ソート!$F$1:$F$201="家屋費")/ROW(契約日ソート!$F$1:$F$201),0),ROW(N64))),"")</f>
        <v/>
      </c>
      <c r="O64" t="str">
        <f>IFERROR(INDEX(契約日ソート!O:O,1/LARGE(INDEX((契約日ソート!$F$1:$F$201="家屋費")/ROW(契約日ソート!$F$1:$F$201),0),ROW(O64))),"")</f>
        <v/>
      </c>
      <c r="P64" t="str">
        <f>IFERROR(INDEX(契約日ソート!P:P,1/LARGE(INDEX((契約日ソート!$F$1:$F$201="家屋費")/ROW(契約日ソート!$F$1:$F$201),0),ROW(P64))),"")</f>
        <v/>
      </c>
      <c r="Q64" t="str">
        <f>IFERROR(INDEX(契約日ソート!Q:Q,1/LARGE(INDEX((契約日ソート!$F$1:$F$201="家屋費")/ROW(契約日ソート!$F$1:$F$201),0),ROW(Q64))),"")</f>
        <v/>
      </c>
    </row>
    <row r="65" spans="1:17" x14ac:dyDescent="0.45">
      <c r="A65" t="str">
        <f>IFERROR(INDEX(契約日ソート!A:A,1/LARGE(INDEX((契約日ソート!$F$1:$F$201="家屋費")/ROW(契約日ソート!$F$1:$F$201),0),ROW(A65))),"")</f>
        <v/>
      </c>
      <c r="B65" t="str">
        <f>IFERROR(INDEX(契約日ソート!B:B,1/LARGE(INDEX((契約日ソート!$F$1:$F$201="家屋費")/ROW(契約日ソート!$F$1:$F$201),0),ROW(B65))),"")</f>
        <v/>
      </c>
      <c r="C65" t="str">
        <f>IFERROR(INDEX(契約日ソート!C:C,1/LARGE(INDEX((契約日ソート!$F$1:$F$201="家屋費")/ROW(契約日ソート!$F$1:$F$201),0),ROW(C65))),"")</f>
        <v/>
      </c>
      <c r="D65" t="str">
        <f>IFERROR(INDEX(契約日ソート!D:D,1/LARGE(INDEX((契約日ソート!$F$1:$F$201="家屋費")/ROW(契約日ソート!$F$1:$F$201),0),ROW(D65))),"")</f>
        <v/>
      </c>
      <c r="E65" t="str">
        <f>IFERROR(INDEX(契約日ソート!E:E,1/LARGE(INDEX((契約日ソート!$F$1:$F$201="家屋費")/ROW(契約日ソート!$F$1:$F$201),0),ROW(E65))),"")</f>
        <v/>
      </c>
      <c r="F65" t="str">
        <f>IFERROR(INDEX(契約日ソート!F:F,1/LARGE(INDEX((契約日ソート!$F$1:$F$201="家屋費")/ROW(契約日ソート!$F$1:$F$201),0),ROW(F65))),"")</f>
        <v/>
      </c>
      <c r="G65" t="str">
        <f>IFERROR(INDEX(契約日ソート!G:G,1/LARGE(INDEX((契約日ソート!$F$1:$F$201="家屋費")/ROW(契約日ソート!$F$1:$F$201),0),ROW(G65))),"")</f>
        <v/>
      </c>
      <c r="H65" t="str">
        <f>IFERROR(INDEX(契約日ソート!H:H,1/LARGE(INDEX((契約日ソート!$F$1:$F$201="家屋費")/ROW(契約日ソート!$F$1:$F$201),0),ROW(H65))),"")</f>
        <v/>
      </c>
      <c r="I65" t="str">
        <f>IFERROR(INDEX(契約日ソート!I:I,1/LARGE(INDEX((契約日ソート!$F$1:$F$201="家屋費")/ROW(契約日ソート!$F$1:$F$201),0),ROW(I65))),"")</f>
        <v/>
      </c>
      <c r="J65" t="str">
        <f>IFERROR(INDEX(契約日ソート!J:J,1/LARGE(INDEX((契約日ソート!$F$1:$F$201="家屋費")/ROW(契約日ソート!$F$1:$F$201),0),ROW(J65))),"")</f>
        <v/>
      </c>
      <c r="K65" t="str">
        <f>IFERROR(INDEX(契約日ソート!K:K,1/LARGE(INDEX((契約日ソート!$F$1:$F$201="家屋費")/ROW(契約日ソート!$F$1:$F$201),0),ROW(K65))),"")</f>
        <v/>
      </c>
      <c r="L65" t="str">
        <f>IFERROR(INDEX(契約日ソート!L:L,1/LARGE(INDEX((契約日ソート!$F$1:$F$201="家屋費")/ROW(契約日ソート!$F$1:$F$201),0),ROW(L65))),"")</f>
        <v/>
      </c>
      <c r="M65" t="str">
        <f>IFERROR(INDEX(契約日ソート!M:M,1/LARGE(INDEX((契約日ソート!$F$1:$F$201="家屋費")/ROW(契約日ソート!$F$1:$F$201),0),ROW(M65))),"")</f>
        <v/>
      </c>
      <c r="N65" t="str">
        <f>IFERROR(INDEX(契約日ソート!N:N,1/LARGE(INDEX((契約日ソート!$F$1:$F$201="家屋費")/ROW(契約日ソート!$F$1:$F$201),0),ROW(N65))),"")</f>
        <v/>
      </c>
      <c r="O65" t="str">
        <f>IFERROR(INDEX(契約日ソート!O:O,1/LARGE(INDEX((契約日ソート!$F$1:$F$201="家屋費")/ROW(契約日ソート!$F$1:$F$201),0),ROW(O65))),"")</f>
        <v/>
      </c>
      <c r="P65" t="str">
        <f>IFERROR(INDEX(契約日ソート!P:P,1/LARGE(INDEX((契約日ソート!$F$1:$F$201="家屋費")/ROW(契約日ソート!$F$1:$F$201),0),ROW(P65))),"")</f>
        <v/>
      </c>
      <c r="Q65" t="str">
        <f>IFERROR(INDEX(契約日ソート!Q:Q,1/LARGE(INDEX((契約日ソート!$F$1:$F$201="家屋費")/ROW(契約日ソート!$F$1:$F$201),0),ROW(Q65))),"")</f>
        <v/>
      </c>
    </row>
    <row r="66" spans="1:17" x14ac:dyDescent="0.45">
      <c r="A66" t="str">
        <f>IFERROR(INDEX(契約日ソート!A:A,1/LARGE(INDEX((契約日ソート!$F$1:$F$201="家屋費")/ROW(契約日ソート!$F$1:$F$201),0),ROW(A66))),"")</f>
        <v/>
      </c>
      <c r="B66" t="str">
        <f>IFERROR(INDEX(契約日ソート!B:B,1/LARGE(INDEX((契約日ソート!$F$1:$F$201="家屋費")/ROW(契約日ソート!$F$1:$F$201),0),ROW(B66))),"")</f>
        <v/>
      </c>
      <c r="C66" t="str">
        <f>IFERROR(INDEX(契約日ソート!C:C,1/LARGE(INDEX((契約日ソート!$F$1:$F$201="家屋費")/ROW(契約日ソート!$F$1:$F$201),0),ROW(C66))),"")</f>
        <v/>
      </c>
      <c r="D66" t="str">
        <f>IFERROR(INDEX(契約日ソート!D:D,1/LARGE(INDEX((契約日ソート!$F$1:$F$201="家屋費")/ROW(契約日ソート!$F$1:$F$201),0),ROW(D66))),"")</f>
        <v/>
      </c>
      <c r="E66" t="str">
        <f>IFERROR(INDEX(契約日ソート!E:E,1/LARGE(INDEX((契約日ソート!$F$1:$F$201="家屋費")/ROW(契約日ソート!$F$1:$F$201),0),ROW(E66))),"")</f>
        <v/>
      </c>
      <c r="F66" t="str">
        <f>IFERROR(INDEX(契約日ソート!F:F,1/LARGE(INDEX((契約日ソート!$F$1:$F$201="家屋費")/ROW(契約日ソート!$F$1:$F$201),0),ROW(F66))),"")</f>
        <v/>
      </c>
      <c r="G66" t="str">
        <f>IFERROR(INDEX(契約日ソート!G:G,1/LARGE(INDEX((契約日ソート!$F$1:$F$201="家屋費")/ROW(契約日ソート!$F$1:$F$201),0),ROW(G66))),"")</f>
        <v/>
      </c>
      <c r="H66" t="str">
        <f>IFERROR(INDEX(契約日ソート!H:H,1/LARGE(INDEX((契約日ソート!$F$1:$F$201="家屋費")/ROW(契約日ソート!$F$1:$F$201),0),ROW(H66))),"")</f>
        <v/>
      </c>
      <c r="I66" t="str">
        <f>IFERROR(INDEX(契約日ソート!I:I,1/LARGE(INDEX((契約日ソート!$F$1:$F$201="家屋費")/ROW(契約日ソート!$F$1:$F$201),0),ROW(I66))),"")</f>
        <v/>
      </c>
      <c r="J66" t="str">
        <f>IFERROR(INDEX(契約日ソート!J:J,1/LARGE(INDEX((契約日ソート!$F$1:$F$201="家屋費")/ROW(契約日ソート!$F$1:$F$201),0),ROW(J66))),"")</f>
        <v/>
      </c>
      <c r="K66" t="str">
        <f>IFERROR(INDEX(契約日ソート!K:K,1/LARGE(INDEX((契約日ソート!$F$1:$F$201="家屋費")/ROW(契約日ソート!$F$1:$F$201),0),ROW(K66))),"")</f>
        <v/>
      </c>
      <c r="L66" t="str">
        <f>IFERROR(INDEX(契約日ソート!L:L,1/LARGE(INDEX((契約日ソート!$F$1:$F$201="家屋費")/ROW(契約日ソート!$F$1:$F$201),0),ROW(L66))),"")</f>
        <v/>
      </c>
      <c r="M66" t="str">
        <f>IFERROR(INDEX(契約日ソート!M:M,1/LARGE(INDEX((契約日ソート!$F$1:$F$201="家屋費")/ROW(契約日ソート!$F$1:$F$201),0),ROW(M66))),"")</f>
        <v/>
      </c>
      <c r="N66" t="str">
        <f>IFERROR(INDEX(契約日ソート!N:N,1/LARGE(INDEX((契約日ソート!$F$1:$F$201="家屋費")/ROW(契約日ソート!$F$1:$F$201),0),ROW(N66))),"")</f>
        <v/>
      </c>
      <c r="O66" t="str">
        <f>IFERROR(INDEX(契約日ソート!O:O,1/LARGE(INDEX((契約日ソート!$F$1:$F$201="家屋費")/ROW(契約日ソート!$F$1:$F$201),0),ROW(O66))),"")</f>
        <v/>
      </c>
      <c r="P66" t="str">
        <f>IFERROR(INDEX(契約日ソート!P:P,1/LARGE(INDEX((契約日ソート!$F$1:$F$201="家屋費")/ROW(契約日ソート!$F$1:$F$201),0),ROW(P66))),"")</f>
        <v/>
      </c>
      <c r="Q66" t="str">
        <f>IFERROR(INDEX(契約日ソート!Q:Q,1/LARGE(INDEX((契約日ソート!$F$1:$F$201="家屋費")/ROW(契約日ソート!$F$1:$F$201),0),ROW(Q66))),"")</f>
        <v/>
      </c>
    </row>
    <row r="67" spans="1:17" x14ac:dyDescent="0.45">
      <c r="A67" t="str">
        <f>IFERROR(INDEX(契約日ソート!A:A,1/LARGE(INDEX((契約日ソート!$F$1:$F$201="家屋費")/ROW(契約日ソート!$F$1:$F$201),0),ROW(A67))),"")</f>
        <v/>
      </c>
      <c r="B67" t="str">
        <f>IFERROR(INDEX(契約日ソート!B:B,1/LARGE(INDEX((契約日ソート!$F$1:$F$201="家屋費")/ROW(契約日ソート!$F$1:$F$201),0),ROW(B67))),"")</f>
        <v/>
      </c>
      <c r="C67" t="str">
        <f>IFERROR(INDEX(契約日ソート!C:C,1/LARGE(INDEX((契約日ソート!$F$1:$F$201="家屋費")/ROW(契約日ソート!$F$1:$F$201),0),ROW(C67))),"")</f>
        <v/>
      </c>
      <c r="D67" t="str">
        <f>IFERROR(INDEX(契約日ソート!D:D,1/LARGE(INDEX((契約日ソート!$F$1:$F$201="家屋費")/ROW(契約日ソート!$F$1:$F$201),0),ROW(D67))),"")</f>
        <v/>
      </c>
      <c r="E67" t="str">
        <f>IFERROR(INDEX(契約日ソート!E:E,1/LARGE(INDEX((契約日ソート!$F$1:$F$201="家屋費")/ROW(契約日ソート!$F$1:$F$201),0),ROW(E67))),"")</f>
        <v/>
      </c>
      <c r="F67" t="str">
        <f>IFERROR(INDEX(契約日ソート!F:F,1/LARGE(INDEX((契約日ソート!$F$1:$F$201="家屋費")/ROW(契約日ソート!$F$1:$F$201),0),ROW(F67))),"")</f>
        <v/>
      </c>
      <c r="G67" t="str">
        <f>IFERROR(INDEX(契約日ソート!G:G,1/LARGE(INDEX((契約日ソート!$F$1:$F$201="家屋費")/ROW(契約日ソート!$F$1:$F$201),0),ROW(G67))),"")</f>
        <v/>
      </c>
      <c r="H67" t="str">
        <f>IFERROR(INDEX(契約日ソート!H:H,1/LARGE(INDEX((契約日ソート!$F$1:$F$201="家屋費")/ROW(契約日ソート!$F$1:$F$201),0),ROW(H67))),"")</f>
        <v/>
      </c>
      <c r="I67" t="str">
        <f>IFERROR(INDEX(契約日ソート!I:I,1/LARGE(INDEX((契約日ソート!$F$1:$F$201="家屋費")/ROW(契約日ソート!$F$1:$F$201),0),ROW(I67))),"")</f>
        <v/>
      </c>
      <c r="J67" t="str">
        <f>IFERROR(INDEX(契約日ソート!J:J,1/LARGE(INDEX((契約日ソート!$F$1:$F$201="家屋費")/ROW(契約日ソート!$F$1:$F$201),0),ROW(J67))),"")</f>
        <v/>
      </c>
      <c r="K67" t="str">
        <f>IFERROR(INDEX(契約日ソート!K:K,1/LARGE(INDEX((契約日ソート!$F$1:$F$201="家屋費")/ROW(契約日ソート!$F$1:$F$201),0),ROW(K67))),"")</f>
        <v/>
      </c>
      <c r="L67" t="str">
        <f>IFERROR(INDEX(契約日ソート!L:L,1/LARGE(INDEX((契約日ソート!$F$1:$F$201="家屋費")/ROW(契約日ソート!$F$1:$F$201),0),ROW(L67))),"")</f>
        <v/>
      </c>
      <c r="M67" t="str">
        <f>IFERROR(INDEX(契約日ソート!M:M,1/LARGE(INDEX((契約日ソート!$F$1:$F$201="家屋費")/ROW(契約日ソート!$F$1:$F$201),0),ROW(M67))),"")</f>
        <v/>
      </c>
      <c r="N67" t="str">
        <f>IFERROR(INDEX(契約日ソート!N:N,1/LARGE(INDEX((契約日ソート!$F$1:$F$201="家屋費")/ROW(契約日ソート!$F$1:$F$201),0),ROW(N67))),"")</f>
        <v/>
      </c>
      <c r="O67" t="str">
        <f>IFERROR(INDEX(契約日ソート!O:O,1/LARGE(INDEX((契約日ソート!$F$1:$F$201="家屋費")/ROW(契約日ソート!$F$1:$F$201),0),ROW(O67))),"")</f>
        <v/>
      </c>
      <c r="P67" t="str">
        <f>IFERROR(INDEX(契約日ソート!P:P,1/LARGE(INDEX((契約日ソート!$F$1:$F$201="家屋費")/ROW(契約日ソート!$F$1:$F$201),0),ROW(P67))),"")</f>
        <v/>
      </c>
      <c r="Q67" t="str">
        <f>IFERROR(INDEX(契約日ソート!Q:Q,1/LARGE(INDEX((契約日ソート!$F$1:$F$201="家屋費")/ROW(契約日ソート!$F$1:$F$201),0),ROW(Q67))),"")</f>
        <v/>
      </c>
    </row>
    <row r="68" spans="1:17" x14ac:dyDescent="0.45">
      <c r="A68" t="str">
        <f>IFERROR(INDEX(契約日ソート!A:A,1/LARGE(INDEX((契約日ソート!$F$1:$F$201="家屋費")/ROW(契約日ソート!$F$1:$F$201),0),ROW(A68))),"")</f>
        <v/>
      </c>
      <c r="B68" t="str">
        <f>IFERROR(INDEX(契約日ソート!B:B,1/LARGE(INDEX((契約日ソート!$F$1:$F$201="家屋費")/ROW(契約日ソート!$F$1:$F$201),0),ROW(B68))),"")</f>
        <v/>
      </c>
      <c r="C68" t="str">
        <f>IFERROR(INDEX(契約日ソート!C:C,1/LARGE(INDEX((契約日ソート!$F$1:$F$201="家屋費")/ROW(契約日ソート!$F$1:$F$201),0),ROW(C68))),"")</f>
        <v/>
      </c>
      <c r="D68" t="str">
        <f>IFERROR(INDEX(契約日ソート!D:D,1/LARGE(INDEX((契約日ソート!$F$1:$F$201="家屋費")/ROW(契約日ソート!$F$1:$F$201),0),ROW(D68))),"")</f>
        <v/>
      </c>
      <c r="E68" t="str">
        <f>IFERROR(INDEX(契約日ソート!E:E,1/LARGE(INDEX((契約日ソート!$F$1:$F$201="家屋費")/ROW(契約日ソート!$F$1:$F$201),0),ROW(E68))),"")</f>
        <v/>
      </c>
      <c r="F68" t="str">
        <f>IFERROR(INDEX(契約日ソート!F:F,1/LARGE(INDEX((契約日ソート!$F$1:$F$201="家屋費")/ROW(契約日ソート!$F$1:$F$201),0),ROW(F68))),"")</f>
        <v/>
      </c>
      <c r="G68" t="str">
        <f>IFERROR(INDEX(契約日ソート!G:G,1/LARGE(INDEX((契約日ソート!$F$1:$F$201="家屋費")/ROW(契約日ソート!$F$1:$F$201),0),ROW(G68))),"")</f>
        <v/>
      </c>
      <c r="H68" t="str">
        <f>IFERROR(INDEX(契約日ソート!H:H,1/LARGE(INDEX((契約日ソート!$F$1:$F$201="家屋費")/ROW(契約日ソート!$F$1:$F$201),0),ROW(H68))),"")</f>
        <v/>
      </c>
      <c r="I68" t="str">
        <f>IFERROR(INDEX(契約日ソート!I:I,1/LARGE(INDEX((契約日ソート!$F$1:$F$201="家屋費")/ROW(契約日ソート!$F$1:$F$201),0),ROW(I68))),"")</f>
        <v/>
      </c>
      <c r="J68" t="str">
        <f>IFERROR(INDEX(契約日ソート!J:J,1/LARGE(INDEX((契約日ソート!$F$1:$F$201="家屋費")/ROW(契約日ソート!$F$1:$F$201),0),ROW(J68))),"")</f>
        <v/>
      </c>
      <c r="K68" t="str">
        <f>IFERROR(INDEX(契約日ソート!K:K,1/LARGE(INDEX((契約日ソート!$F$1:$F$201="家屋費")/ROW(契約日ソート!$F$1:$F$201),0),ROW(K68))),"")</f>
        <v/>
      </c>
      <c r="L68" t="str">
        <f>IFERROR(INDEX(契約日ソート!L:L,1/LARGE(INDEX((契約日ソート!$F$1:$F$201="家屋費")/ROW(契約日ソート!$F$1:$F$201),0),ROW(L68))),"")</f>
        <v/>
      </c>
      <c r="M68" t="str">
        <f>IFERROR(INDEX(契約日ソート!M:M,1/LARGE(INDEX((契約日ソート!$F$1:$F$201="家屋費")/ROW(契約日ソート!$F$1:$F$201),0),ROW(M68))),"")</f>
        <v/>
      </c>
      <c r="N68" t="str">
        <f>IFERROR(INDEX(契約日ソート!N:N,1/LARGE(INDEX((契約日ソート!$F$1:$F$201="家屋費")/ROW(契約日ソート!$F$1:$F$201),0),ROW(N68))),"")</f>
        <v/>
      </c>
      <c r="O68" t="str">
        <f>IFERROR(INDEX(契約日ソート!O:O,1/LARGE(INDEX((契約日ソート!$F$1:$F$201="家屋費")/ROW(契約日ソート!$F$1:$F$201),0),ROW(O68))),"")</f>
        <v/>
      </c>
      <c r="P68" t="str">
        <f>IFERROR(INDEX(契約日ソート!P:P,1/LARGE(INDEX((契約日ソート!$F$1:$F$201="家屋費")/ROW(契約日ソート!$F$1:$F$201),0),ROW(P68))),"")</f>
        <v/>
      </c>
      <c r="Q68" t="str">
        <f>IFERROR(INDEX(契約日ソート!Q:Q,1/LARGE(INDEX((契約日ソート!$F$1:$F$201="家屋費")/ROW(契約日ソート!$F$1:$F$201),0),ROW(Q68))),"")</f>
        <v/>
      </c>
    </row>
    <row r="69" spans="1:17" x14ac:dyDescent="0.45">
      <c r="A69" t="str">
        <f>IFERROR(INDEX(契約日ソート!A:A,1/LARGE(INDEX((契約日ソート!$F$1:$F$201="家屋費")/ROW(契約日ソート!$F$1:$F$201),0),ROW(A69))),"")</f>
        <v/>
      </c>
      <c r="B69" t="str">
        <f>IFERROR(INDEX(契約日ソート!B:B,1/LARGE(INDEX((契約日ソート!$F$1:$F$201="家屋費")/ROW(契約日ソート!$F$1:$F$201),0),ROW(B69))),"")</f>
        <v/>
      </c>
      <c r="C69" t="str">
        <f>IFERROR(INDEX(契約日ソート!C:C,1/LARGE(INDEX((契約日ソート!$F$1:$F$201="家屋費")/ROW(契約日ソート!$F$1:$F$201),0),ROW(C69))),"")</f>
        <v/>
      </c>
      <c r="D69" t="str">
        <f>IFERROR(INDEX(契約日ソート!D:D,1/LARGE(INDEX((契約日ソート!$F$1:$F$201="家屋費")/ROW(契約日ソート!$F$1:$F$201),0),ROW(D69))),"")</f>
        <v/>
      </c>
      <c r="E69" t="str">
        <f>IFERROR(INDEX(契約日ソート!E:E,1/LARGE(INDEX((契約日ソート!$F$1:$F$201="家屋費")/ROW(契約日ソート!$F$1:$F$201),0),ROW(E69))),"")</f>
        <v/>
      </c>
      <c r="F69" t="str">
        <f>IFERROR(INDEX(契約日ソート!F:F,1/LARGE(INDEX((契約日ソート!$F$1:$F$201="家屋費")/ROW(契約日ソート!$F$1:$F$201),0),ROW(F69))),"")</f>
        <v/>
      </c>
      <c r="G69" t="str">
        <f>IFERROR(INDEX(契約日ソート!G:G,1/LARGE(INDEX((契約日ソート!$F$1:$F$201="家屋費")/ROW(契約日ソート!$F$1:$F$201),0),ROW(G69))),"")</f>
        <v/>
      </c>
      <c r="H69" t="str">
        <f>IFERROR(INDEX(契約日ソート!H:H,1/LARGE(INDEX((契約日ソート!$F$1:$F$201="家屋費")/ROW(契約日ソート!$F$1:$F$201),0),ROW(H69))),"")</f>
        <v/>
      </c>
      <c r="I69" t="str">
        <f>IFERROR(INDEX(契約日ソート!I:I,1/LARGE(INDEX((契約日ソート!$F$1:$F$201="家屋費")/ROW(契約日ソート!$F$1:$F$201),0),ROW(I69))),"")</f>
        <v/>
      </c>
      <c r="J69" t="str">
        <f>IFERROR(INDEX(契約日ソート!J:J,1/LARGE(INDEX((契約日ソート!$F$1:$F$201="家屋費")/ROW(契約日ソート!$F$1:$F$201),0),ROW(J69))),"")</f>
        <v/>
      </c>
      <c r="K69" t="str">
        <f>IFERROR(INDEX(契約日ソート!K:K,1/LARGE(INDEX((契約日ソート!$F$1:$F$201="家屋費")/ROW(契約日ソート!$F$1:$F$201),0),ROW(K69))),"")</f>
        <v/>
      </c>
      <c r="L69" t="str">
        <f>IFERROR(INDEX(契約日ソート!L:L,1/LARGE(INDEX((契約日ソート!$F$1:$F$201="家屋費")/ROW(契約日ソート!$F$1:$F$201),0),ROW(L69))),"")</f>
        <v/>
      </c>
      <c r="M69" t="str">
        <f>IFERROR(INDEX(契約日ソート!M:M,1/LARGE(INDEX((契約日ソート!$F$1:$F$201="家屋費")/ROW(契約日ソート!$F$1:$F$201),0),ROW(M69))),"")</f>
        <v/>
      </c>
      <c r="N69" t="str">
        <f>IFERROR(INDEX(契約日ソート!N:N,1/LARGE(INDEX((契約日ソート!$F$1:$F$201="家屋費")/ROW(契約日ソート!$F$1:$F$201),0),ROW(N69))),"")</f>
        <v/>
      </c>
      <c r="O69" t="str">
        <f>IFERROR(INDEX(契約日ソート!O:O,1/LARGE(INDEX((契約日ソート!$F$1:$F$201="家屋費")/ROW(契約日ソート!$F$1:$F$201),0),ROW(O69))),"")</f>
        <v/>
      </c>
      <c r="P69" t="str">
        <f>IFERROR(INDEX(契約日ソート!P:P,1/LARGE(INDEX((契約日ソート!$F$1:$F$201="家屋費")/ROW(契約日ソート!$F$1:$F$201),0),ROW(P69))),"")</f>
        <v/>
      </c>
      <c r="Q69" t="str">
        <f>IFERROR(INDEX(契約日ソート!Q:Q,1/LARGE(INDEX((契約日ソート!$F$1:$F$201="家屋費")/ROW(契約日ソート!$F$1:$F$201),0),ROW(Q69))),"")</f>
        <v/>
      </c>
    </row>
    <row r="70" spans="1:17" x14ac:dyDescent="0.45">
      <c r="A70" t="str">
        <f>IFERROR(INDEX(契約日ソート!A:A,1/LARGE(INDEX((契約日ソート!$F$1:$F$201="家屋費")/ROW(契約日ソート!$F$1:$F$201),0),ROW(A70))),"")</f>
        <v/>
      </c>
      <c r="B70" t="str">
        <f>IFERROR(INDEX(契約日ソート!B:B,1/LARGE(INDEX((契約日ソート!$F$1:$F$201="家屋費")/ROW(契約日ソート!$F$1:$F$201),0),ROW(B70))),"")</f>
        <v/>
      </c>
      <c r="C70" t="str">
        <f>IFERROR(INDEX(契約日ソート!C:C,1/LARGE(INDEX((契約日ソート!$F$1:$F$201="家屋費")/ROW(契約日ソート!$F$1:$F$201),0),ROW(C70))),"")</f>
        <v/>
      </c>
      <c r="D70" t="str">
        <f>IFERROR(INDEX(契約日ソート!D:D,1/LARGE(INDEX((契約日ソート!$F$1:$F$201="家屋費")/ROW(契約日ソート!$F$1:$F$201),0),ROW(D70))),"")</f>
        <v/>
      </c>
      <c r="E70" t="str">
        <f>IFERROR(INDEX(契約日ソート!E:E,1/LARGE(INDEX((契約日ソート!$F$1:$F$201="家屋費")/ROW(契約日ソート!$F$1:$F$201),0),ROW(E70))),"")</f>
        <v/>
      </c>
      <c r="F70" t="str">
        <f>IFERROR(INDEX(契約日ソート!F:F,1/LARGE(INDEX((契約日ソート!$F$1:$F$201="家屋費")/ROW(契約日ソート!$F$1:$F$201),0),ROW(F70))),"")</f>
        <v/>
      </c>
      <c r="G70" t="str">
        <f>IFERROR(INDEX(契約日ソート!G:G,1/LARGE(INDEX((契約日ソート!$F$1:$F$201="家屋費")/ROW(契約日ソート!$F$1:$F$201),0),ROW(G70))),"")</f>
        <v/>
      </c>
      <c r="H70" t="str">
        <f>IFERROR(INDEX(契約日ソート!H:H,1/LARGE(INDEX((契約日ソート!$F$1:$F$201="家屋費")/ROW(契約日ソート!$F$1:$F$201),0),ROW(H70))),"")</f>
        <v/>
      </c>
      <c r="I70" t="str">
        <f>IFERROR(INDEX(契約日ソート!I:I,1/LARGE(INDEX((契約日ソート!$F$1:$F$201="家屋費")/ROW(契約日ソート!$F$1:$F$201),0),ROW(I70))),"")</f>
        <v/>
      </c>
      <c r="J70" t="str">
        <f>IFERROR(INDEX(契約日ソート!J:J,1/LARGE(INDEX((契約日ソート!$F$1:$F$201="家屋費")/ROW(契約日ソート!$F$1:$F$201),0),ROW(J70))),"")</f>
        <v/>
      </c>
      <c r="K70" t="str">
        <f>IFERROR(INDEX(契約日ソート!K:K,1/LARGE(INDEX((契約日ソート!$F$1:$F$201="家屋費")/ROW(契約日ソート!$F$1:$F$201),0),ROW(K70))),"")</f>
        <v/>
      </c>
      <c r="L70" t="str">
        <f>IFERROR(INDEX(契約日ソート!L:L,1/LARGE(INDEX((契約日ソート!$F$1:$F$201="家屋費")/ROW(契約日ソート!$F$1:$F$201),0),ROW(L70))),"")</f>
        <v/>
      </c>
      <c r="M70" t="str">
        <f>IFERROR(INDEX(契約日ソート!M:M,1/LARGE(INDEX((契約日ソート!$F$1:$F$201="家屋費")/ROW(契約日ソート!$F$1:$F$201),0),ROW(M70))),"")</f>
        <v/>
      </c>
      <c r="N70" t="str">
        <f>IFERROR(INDEX(契約日ソート!N:N,1/LARGE(INDEX((契約日ソート!$F$1:$F$201="家屋費")/ROW(契約日ソート!$F$1:$F$201),0),ROW(N70))),"")</f>
        <v/>
      </c>
      <c r="O70" t="str">
        <f>IFERROR(INDEX(契約日ソート!O:O,1/LARGE(INDEX((契約日ソート!$F$1:$F$201="家屋費")/ROW(契約日ソート!$F$1:$F$201),0),ROW(O70))),"")</f>
        <v/>
      </c>
      <c r="P70" t="str">
        <f>IFERROR(INDEX(契約日ソート!P:P,1/LARGE(INDEX((契約日ソート!$F$1:$F$201="家屋費")/ROW(契約日ソート!$F$1:$F$201),0),ROW(P70))),"")</f>
        <v/>
      </c>
      <c r="Q70" t="str">
        <f>IFERROR(INDEX(契約日ソート!Q:Q,1/LARGE(INDEX((契約日ソート!$F$1:$F$201="家屋費")/ROW(契約日ソート!$F$1:$F$201),0),ROW(Q70))),"")</f>
        <v/>
      </c>
    </row>
    <row r="71" spans="1:17" x14ac:dyDescent="0.45">
      <c r="A71" t="str">
        <f>IFERROR(INDEX(契約日ソート!A:A,1/LARGE(INDEX((契約日ソート!$F$1:$F$201="家屋費")/ROW(契約日ソート!$F$1:$F$201),0),ROW(A71))),"")</f>
        <v/>
      </c>
      <c r="B71" t="str">
        <f>IFERROR(INDEX(契約日ソート!B:B,1/LARGE(INDEX((契約日ソート!$F$1:$F$201="家屋費")/ROW(契約日ソート!$F$1:$F$201),0),ROW(B71))),"")</f>
        <v/>
      </c>
      <c r="C71" t="str">
        <f>IFERROR(INDEX(契約日ソート!C:C,1/LARGE(INDEX((契約日ソート!$F$1:$F$201="家屋費")/ROW(契約日ソート!$F$1:$F$201),0),ROW(C71))),"")</f>
        <v/>
      </c>
      <c r="D71" t="str">
        <f>IFERROR(INDEX(契約日ソート!D:D,1/LARGE(INDEX((契約日ソート!$F$1:$F$201="家屋費")/ROW(契約日ソート!$F$1:$F$201),0),ROW(D71))),"")</f>
        <v/>
      </c>
      <c r="E71" t="str">
        <f>IFERROR(INDEX(契約日ソート!E:E,1/LARGE(INDEX((契約日ソート!$F$1:$F$201="家屋費")/ROW(契約日ソート!$F$1:$F$201),0),ROW(E71))),"")</f>
        <v/>
      </c>
      <c r="F71" t="str">
        <f>IFERROR(INDEX(契約日ソート!F:F,1/LARGE(INDEX((契約日ソート!$F$1:$F$201="家屋費")/ROW(契約日ソート!$F$1:$F$201),0),ROW(F71))),"")</f>
        <v/>
      </c>
      <c r="G71" t="str">
        <f>IFERROR(INDEX(契約日ソート!G:G,1/LARGE(INDEX((契約日ソート!$F$1:$F$201="家屋費")/ROW(契約日ソート!$F$1:$F$201),0),ROW(G71))),"")</f>
        <v/>
      </c>
      <c r="H71" t="str">
        <f>IFERROR(INDEX(契約日ソート!H:H,1/LARGE(INDEX((契約日ソート!$F$1:$F$201="家屋費")/ROW(契約日ソート!$F$1:$F$201),0),ROW(H71))),"")</f>
        <v/>
      </c>
      <c r="I71" t="str">
        <f>IFERROR(INDEX(契約日ソート!I:I,1/LARGE(INDEX((契約日ソート!$F$1:$F$201="家屋費")/ROW(契約日ソート!$F$1:$F$201),0),ROW(I71))),"")</f>
        <v/>
      </c>
      <c r="J71" t="str">
        <f>IFERROR(INDEX(契約日ソート!J:J,1/LARGE(INDEX((契約日ソート!$F$1:$F$201="家屋費")/ROW(契約日ソート!$F$1:$F$201),0),ROW(J71))),"")</f>
        <v/>
      </c>
      <c r="K71" t="str">
        <f>IFERROR(INDEX(契約日ソート!K:K,1/LARGE(INDEX((契約日ソート!$F$1:$F$201="家屋費")/ROW(契約日ソート!$F$1:$F$201),0),ROW(K71))),"")</f>
        <v/>
      </c>
      <c r="L71" t="str">
        <f>IFERROR(INDEX(契約日ソート!L:L,1/LARGE(INDEX((契約日ソート!$F$1:$F$201="家屋費")/ROW(契約日ソート!$F$1:$F$201),0),ROW(L71))),"")</f>
        <v/>
      </c>
      <c r="M71" t="str">
        <f>IFERROR(INDEX(契約日ソート!M:M,1/LARGE(INDEX((契約日ソート!$F$1:$F$201="家屋費")/ROW(契約日ソート!$F$1:$F$201),0),ROW(M71))),"")</f>
        <v/>
      </c>
      <c r="N71" t="str">
        <f>IFERROR(INDEX(契約日ソート!N:N,1/LARGE(INDEX((契約日ソート!$F$1:$F$201="家屋費")/ROW(契約日ソート!$F$1:$F$201),0),ROW(N71))),"")</f>
        <v/>
      </c>
      <c r="O71" t="str">
        <f>IFERROR(INDEX(契約日ソート!O:O,1/LARGE(INDEX((契約日ソート!$F$1:$F$201="家屋費")/ROW(契約日ソート!$F$1:$F$201),0),ROW(O71))),"")</f>
        <v/>
      </c>
      <c r="P71" t="str">
        <f>IFERROR(INDEX(契約日ソート!P:P,1/LARGE(INDEX((契約日ソート!$F$1:$F$201="家屋費")/ROW(契約日ソート!$F$1:$F$201),0),ROW(P71))),"")</f>
        <v/>
      </c>
      <c r="Q71" t="str">
        <f>IFERROR(INDEX(契約日ソート!Q:Q,1/LARGE(INDEX((契約日ソート!$F$1:$F$201="家屋費")/ROW(契約日ソート!$F$1:$F$201),0),ROW(Q71))),"")</f>
        <v/>
      </c>
    </row>
    <row r="72" spans="1:17" x14ac:dyDescent="0.45">
      <c r="A72" t="str">
        <f>IFERROR(INDEX(契約日ソート!A:A,1/LARGE(INDEX((契約日ソート!$F$1:$F$201="家屋費")/ROW(契約日ソート!$F$1:$F$201),0),ROW(A72))),"")</f>
        <v/>
      </c>
      <c r="B72" t="str">
        <f>IFERROR(INDEX(契約日ソート!B:B,1/LARGE(INDEX((契約日ソート!$F$1:$F$201="家屋費")/ROW(契約日ソート!$F$1:$F$201),0),ROW(B72))),"")</f>
        <v/>
      </c>
      <c r="C72" t="str">
        <f>IFERROR(INDEX(契約日ソート!C:C,1/LARGE(INDEX((契約日ソート!$F$1:$F$201="家屋費")/ROW(契約日ソート!$F$1:$F$201),0),ROW(C72))),"")</f>
        <v/>
      </c>
      <c r="D72" t="str">
        <f>IFERROR(INDEX(契約日ソート!D:D,1/LARGE(INDEX((契約日ソート!$F$1:$F$201="家屋費")/ROW(契約日ソート!$F$1:$F$201),0),ROW(D72))),"")</f>
        <v/>
      </c>
      <c r="E72" t="str">
        <f>IFERROR(INDEX(契約日ソート!E:E,1/LARGE(INDEX((契約日ソート!$F$1:$F$201="家屋費")/ROW(契約日ソート!$F$1:$F$201),0),ROW(E72))),"")</f>
        <v/>
      </c>
      <c r="F72" t="str">
        <f>IFERROR(INDEX(契約日ソート!F:F,1/LARGE(INDEX((契約日ソート!$F$1:$F$201="家屋費")/ROW(契約日ソート!$F$1:$F$201),0),ROW(F72))),"")</f>
        <v/>
      </c>
      <c r="G72" t="str">
        <f>IFERROR(INDEX(契約日ソート!G:G,1/LARGE(INDEX((契約日ソート!$F$1:$F$201="家屋費")/ROW(契約日ソート!$F$1:$F$201),0),ROW(G72))),"")</f>
        <v/>
      </c>
      <c r="H72" t="str">
        <f>IFERROR(INDEX(契約日ソート!H:H,1/LARGE(INDEX((契約日ソート!$F$1:$F$201="家屋費")/ROW(契約日ソート!$F$1:$F$201),0),ROW(H72))),"")</f>
        <v/>
      </c>
      <c r="I72" t="str">
        <f>IFERROR(INDEX(契約日ソート!I:I,1/LARGE(INDEX((契約日ソート!$F$1:$F$201="家屋費")/ROW(契約日ソート!$F$1:$F$201),0),ROW(I72))),"")</f>
        <v/>
      </c>
      <c r="J72" t="str">
        <f>IFERROR(INDEX(契約日ソート!J:J,1/LARGE(INDEX((契約日ソート!$F$1:$F$201="家屋費")/ROW(契約日ソート!$F$1:$F$201),0),ROW(J72))),"")</f>
        <v/>
      </c>
      <c r="K72" t="str">
        <f>IFERROR(INDEX(契約日ソート!K:K,1/LARGE(INDEX((契約日ソート!$F$1:$F$201="家屋費")/ROW(契約日ソート!$F$1:$F$201),0),ROW(K72))),"")</f>
        <v/>
      </c>
      <c r="L72" t="str">
        <f>IFERROR(INDEX(契約日ソート!L:L,1/LARGE(INDEX((契約日ソート!$F$1:$F$201="家屋費")/ROW(契約日ソート!$F$1:$F$201),0),ROW(L72))),"")</f>
        <v/>
      </c>
      <c r="M72" t="str">
        <f>IFERROR(INDEX(契約日ソート!M:M,1/LARGE(INDEX((契約日ソート!$F$1:$F$201="家屋費")/ROW(契約日ソート!$F$1:$F$201),0),ROW(M72))),"")</f>
        <v/>
      </c>
      <c r="N72" t="str">
        <f>IFERROR(INDEX(契約日ソート!N:N,1/LARGE(INDEX((契約日ソート!$F$1:$F$201="家屋費")/ROW(契約日ソート!$F$1:$F$201),0),ROW(N72))),"")</f>
        <v/>
      </c>
      <c r="O72" t="str">
        <f>IFERROR(INDEX(契約日ソート!O:O,1/LARGE(INDEX((契約日ソート!$F$1:$F$201="家屋費")/ROW(契約日ソート!$F$1:$F$201),0),ROW(O72))),"")</f>
        <v/>
      </c>
      <c r="P72" t="str">
        <f>IFERROR(INDEX(契約日ソート!P:P,1/LARGE(INDEX((契約日ソート!$F$1:$F$201="家屋費")/ROW(契約日ソート!$F$1:$F$201),0),ROW(P72))),"")</f>
        <v/>
      </c>
      <c r="Q72" t="str">
        <f>IFERROR(INDEX(契約日ソート!Q:Q,1/LARGE(INDEX((契約日ソート!$F$1:$F$201="家屋費")/ROW(契約日ソート!$F$1:$F$201),0),ROW(Q72))),"")</f>
        <v/>
      </c>
    </row>
    <row r="73" spans="1:17" x14ac:dyDescent="0.45">
      <c r="A73" t="str">
        <f>IFERROR(INDEX(契約日ソート!A:A,1/LARGE(INDEX((契約日ソート!$F$1:$F$201="家屋費")/ROW(契約日ソート!$F$1:$F$201),0),ROW(A73))),"")</f>
        <v/>
      </c>
      <c r="B73" t="str">
        <f>IFERROR(INDEX(契約日ソート!B:B,1/LARGE(INDEX((契約日ソート!$F$1:$F$201="家屋費")/ROW(契約日ソート!$F$1:$F$201),0),ROW(B73))),"")</f>
        <v/>
      </c>
      <c r="C73" t="str">
        <f>IFERROR(INDEX(契約日ソート!C:C,1/LARGE(INDEX((契約日ソート!$F$1:$F$201="家屋費")/ROW(契約日ソート!$F$1:$F$201),0),ROW(C73))),"")</f>
        <v/>
      </c>
      <c r="D73" t="str">
        <f>IFERROR(INDEX(契約日ソート!D:D,1/LARGE(INDEX((契約日ソート!$F$1:$F$201="家屋費")/ROW(契約日ソート!$F$1:$F$201),0),ROW(D73))),"")</f>
        <v/>
      </c>
      <c r="E73" t="str">
        <f>IFERROR(INDEX(契約日ソート!E:E,1/LARGE(INDEX((契約日ソート!$F$1:$F$201="家屋費")/ROW(契約日ソート!$F$1:$F$201),0),ROW(E73))),"")</f>
        <v/>
      </c>
      <c r="F73" t="str">
        <f>IFERROR(INDEX(契約日ソート!F:F,1/LARGE(INDEX((契約日ソート!$F$1:$F$201="家屋費")/ROW(契約日ソート!$F$1:$F$201),0),ROW(F73))),"")</f>
        <v/>
      </c>
      <c r="G73" t="str">
        <f>IFERROR(INDEX(契約日ソート!G:G,1/LARGE(INDEX((契約日ソート!$F$1:$F$201="家屋費")/ROW(契約日ソート!$F$1:$F$201),0),ROW(G73))),"")</f>
        <v/>
      </c>
      <c r="H73" t="str">
        <f>IFERROR(INDEX(契約日ソート!H:H,1/LARGE(INDEX((契約日ソート!$F$1:$F$201="家屋費")/ROW(契約日ソート!$F$1:$F$201),0),ROW(H73))),"")</f>
        <v/>
      </c>
      <c r="I73" t="str">
        <f>IFERROR(INDEX(契約日ソート!I:I,1/LARGE(INDEX((契約日ソート!$F$1:$F$201="家屋費")/ROW(契約日ソート!$F$1:$F$201),0),ROW(I73))),"")</f>
        <v/>
      </c>
      <c r="J73" t="str">
        <f>IFERROR(INDEX(契約日ソート!J:J,1/LARGE(INDEX((契約日ソート!$F$1:$F$201="家屋費")/ROW(契約日ソート!$F$1:$F$201),0),ROW(J73))),"")</f>
        <v/>
      </c>
      <c r="K73" t="str">
        <f>IFERROR(INDEX(契約日ソート!K:K,1/LARGE(INDEX((契約日ソート!$F$1:$F$201="家屋費")/ROW(契約日ソート!$F$1:$F$201),0),ROW(K73))),"")</f>
        <v/>
      </c>
      <c r="L73" t="str">
        <f>IFERROR(INDEX(契約日ソート!L:L,1/LARGE(INDEX((契約日ソート!$F$1:$F$201="家屋費")/ROW(契約日ソート!$F$1:$F$201),0),ROW(L73))),"")</f>
        <v/>
      </c>
      <c r="M73" t="str">
        <f>IFERROR(INDEX(契約日ソート!M:M,1/LARGE(INDEX((契約日ソート!$F$1:$F$201="家屋費")/ROW(契約日ソート!$F$1:$F$201),0),ROW(M73))),"")</f>
        <v/>
      </c>
      <c r="N73" t="str">
        <f>IFERROR(INDEX(契約日ソート!N:N,1/LARGE(INDEX((契約日ソート!$F$1:$F$201="家屋費")/ROW(契約日ソート!$F$1:$F$201),0),ROW(N73))),"")</f>
        <v/>
      </c>
      <c r="O73" t="str">
        <f>IFERROR(INDEX(契約日ソート!O:O,1/LARGE(INDEX((契約日ソート!$F$1:$F$201="家屋費")/ROW(契約日ソート!$F$1:$F$201),0),ROW(O73))),"")</f>
        <v/>
      </c>
      <c r="P73" t="str">
        <f>IFERROR(INDEX(契約日ソート!P:P,1/LARGE(INDEX((契約日ソート!$F$1:$F$201="家屋費")/ROW(契約日ソート!$F$1:$F$201),0),ROW(P73))),"")</f>
        <v/>
      </c>
      <c r="Q73" t="str">
        <f>IFERROR(INDEX(契約日ソート!Q:Q,1/LARGE(INDEX((契約日ソート!$F$1:$F$201="家屋費")/ROW(契約日ソート!$F$1:$F$201),0),ROW(Q73))),"")</f>
        <v/>
      </c>
    </row>
    <row r="74" spans="1:17" x14ac:dyDescent="0.45">
      <c r="A74" t="str">
        <f>IFERROR(INDEX(契約日ソート!A:A,1/LARGE(INDEX((契約日ソート!$F$1:$F$201="家屋費")/ROW(契約日ソート!$F$1:$F$201),0),ROW(A74))),"")</f>
        <v/>
      </c>
      <c r="B74" t="str">
        <f>IFERROR(INDEX(契約日ソート!B:B,1/LARGE(INDEX((契約日ソート!$F$1:$F$201="家屋費")/ROW(契約日ソート!$F$1:$F$201),0),ROW(B74))),"")</f>
        <v/>
      </c>
      <c r="C74" t="str">
        <f>IFERROR(INDEX(契約日ソート!C:C,1/LARGE(INDEX((契約日ソート!$F$1:$F$201="家屋費")/ROW(契約日ソート!$F$1:$F$201),0),ROW(C74))),"")</f>
        <v/>
      </c>
      <c r="D74" t="str">
        <f>IFERROR(INDEX(契約日ソート!D:D,1/LARGE(INDEX((契約日ソート!$F$1:$F$201="家屋費")/ROW(契約日ソート!$F$1:$F$201),0),ROW(D74))),"")</f>
        <v/>
      </c>
      <c r="E74" t="str">
        <f>IFERROR(INDEX(契約日ソート!E:E,1/LARGE(INDEX((契約日ソート!$F$1:$F$201="家屋費")/ROW(契約日ソート!$F$1:$F$201),0),ROW(E74))),"")</f>
        <v/>
      </c>
      <c r="F74" t="str">
        <f>IFERROR(INDEX(契約日ソート!F:F,1/LARGE(INDEX((契約日ソート!$F$1:$F$201="家屋費")/ROW(契約日ソート!$F$1:$F$201),0),ROW(F74))),"")</f>
        <v/>
      </c>
      <c r="G74" t="str">
        <f>IFERROR(INDEX(契約日ソート!G:G,1/LARGE(INDEX((契約日ソート!$F$1:$F$201="家屋費")/ROW(契約日ソート!$F$1:$F$201),0),ROW(G74))),"")</f>
        <v/>
      </c>
      <c r="H74" t="str">
        <f>IFERROR(INDEX(契約日ソート!H:H,1/LARGE(INDEX((契約日ソート!$F$1:$F$201="家屋費")/ROW(契約日ソート!$F$1:$F$201),0),ROW(H74))),"")</f>
        <v/>
      </c>
      <c r="I74" t="str">
        <f>IFERROR(INDEX(契約日ソート!I:I,1/LARGE(INDEX((契約日ソート!$F$1:$F$201="家屋費")/ROW(契約日ソート!$F$1:$F$201),0),ROW(I74))),"")</f>
        <v/>
      </c>
      <c r="J74" t="str">
        <f>IFERROR(INDEX(契約日ソート!J:J,1/LARGE(INDEX((契約日ソート!$F$1:$F$201="家屋費")/ROW(契約日ソート!$F$1:$F$201),0),ROW(J74))),"")</f>
        <v/>
      </c>
      <c r="K74" t="str">
        <f>IFERROR(INDEX(契約日ソート!K:K,1/LARGE(INDEX((契約日ソート!$F$1:$F$201="家屋費")/ROW(契約日ソート!$F$1:$F$201),0),ROW(K74))),"")</f>
        <v/>
      </c>
      <c r="L74" t="str">
        <f>IFERROR(INDEX(契約日ソート!L:L,1/LARGE(INDEX((契約日ソート!$F$1:$F$201="家屋費")/ROW(契約日ソート!$F$1:$F$201),0),ROW(L74))),"")</f>
        <v/>
      </c>
      <c r="M74" t="str">
        <f>IFERROR(INDEX(契約日ソート!M:M,1/LARGE(INDEX((契約日ソート!$F$1:$F$201="家屋費")/ROW(契約日ソート!$F$1:$F$201),0),ROW(M74))),"")</f>
        <v/>
      </c>
      <c r="N74" t="str">
        <f>IFERROR(INDEX(契約日ソート!N:N,1/LARGE(INDEX((契約日ソート!$F$1:$F$201="家屋費")/ROW(契約日ソート!$F$1:$F$201),0),ROW(N74))),"")</f>
        <v/>
      </c>
      <c r="O74" t="str">
        <f>IFERROR(INDEX(契約日ソート!O:O,1/LARGE(INDEX((契約日ソート!$F$1:$F$201="家屋費")/ROW(契約日ソート!$F$1:$F$201),0),ROW(O74))),"")</f>
        <v/>
      </c>
      <c r="P74" t="str">
        <f>IFERROR(INDEX(契約日ソート!P:P,1/LARGE(INDEX((契約日ソート!$F$1:$F$201="家屋費")/ROW(契約日ソート!$F$1:$F$201),0),ROW(P74))),"")</f>
        <v/>
      </c>
      <c r="Q74" t="str">
        <f>IFERROR(INDEX(契約日ソート!Q:Q,1/LARGE(INDEX((契約日ソート!$F$1:$F$201="家屋費")/ROW(契約日ソート!$F$1:$F$201),0),ROW(Q74))),"")</f>
        <v/>
      </c>
    </row>
    <row r="75" spans="1:17" x14ac:dyDescent="0.45">
      <c r="A75" t="str">
        <f>IFERROR(INDEX(契約日ソート!A:A,1/LARGE(INDEX((契約日ソート!$F$1:$F$201="家屋費")/ROW(契約日ソート!$F$1:$F$201),0),ROW(A75))),"")</f>
        <v/>
      </c>
      <c r="B75" t="str">
        <f>IFERROR(INDEX(契約日ソート!B:B,1/LARGE(INDEX((契約日ソート!$F$1:$F$201="家屋費")/ROW(契約日ソート!$F$1:$F$201),0),ROW(B75))),"")</f>
        <v/>
      </c>
      <c r="C75" t="str">
        <f>IFERROR(INDEX(契約日ソート!C:C,1/LARGE(INDEX((契約日ソート!$F$1:$F$201="家屋費")/ROW(契約日ソート!$F$1:$F$201),0),ROW(C75))),"")</f>
        <v/>
      </c>
      <c r="D75" t="str">
        <f>IFERROR(INDEX(契約日ソート!D:D,1/LARGE(INDEX((契約日ソート!$F$1:$F$201="家屋費")/ROW(契約日ソート!$F$1:$F$201),0),ROW(D75))),"")</f>
        <v/>
      </c>
      <c r="E75" t="str">
        <f>IFERROR(INDEX(契約日ソート!E:E,1/LARGE(INDEX((契約日ソート!$F$1:$F$201="家屋費")/ROW(契約日ソート!$F$1:$F$201),0),ROW(E75))),"")</f>
        <v/>
      </c>
      <c r="F75" t="str">
        <f>IFERROR(INDEX(契約日ソート!F:F,1/LARGE(INDEX((契約日ソート!$F$1:$F$201="家屋費")/ROW(契約日ソート!$F$1:$F$201),0),ROW(F75))),"")</f>
        <v/>
      </c>
      <c r="G75" t="str">
        <f>IFERROR(INDEX(契約日ソート!G:G,1/LARGE(INDEX((契約日ソート!$F$1:$F$201="家屋費")/ROW(契約日ソート!$F$1:$F$201),0),ROW(G75))),"")</f>
        <v/>
      </c>
      <c r="H75" t="str">
        <f>IFERROR(INDEX(契約日ソート!H:H,1/LARGE(INDEX((契約日ソート!$F$1:$F$201="家屋費")/ROW(契約日ソート!$F$1:$F$201),0),ROW(H75))),"")</f>
        <v/>
      </c>
      <c r="I75" t="str">
        <f>IFERROR(INDEX(契約日ソート!I:I,1/LARGE(INDEX((契約日ソート!$F$1:$F$201="家屋費")/ROW(契約日ソート!$F$1:$F$201),0),ROW(I75))),"")</f>
        <v/>
      </c>
      <c r="J75" t="str">
        <f>IFERROR(INDEX(契約日ソート!J:J,1/LARGE(INDEX((契約日ソート!$F$1:$F$201="家屋費")/ROW(契約日ソート!$F$1:$F$201),0),ROW(J75))),"")</f>
        <v/>
      </c>
      <c r="K75" t="str">
        <f>IFERROR(INDEX(契約日ソート!K:K,1/LARGE(INDEX((契約日ソート!$F$1:$F$201="家屋費")/ROW(契約日ソート!$F$1:$F$201),0),ROW(K75))),"")</f>
        <v/>
      </c>
      <c r="L75" t="str">
        <f>IFERROR(INDEX(契約日ソート!L:L,1/LARGE(INDEX((契約日ソート!$F$1:$F$201="家屋費")/ROW(契約日ソート!$F$1:$F$201),0),ROW(L75))),"")</f>
        <v/>
      </c>
      <c r="M75" t="str">
        <f>IFERROR(INDEX(契約日ソート!M:M,1/LARGE(INDEX((契約日ソート!$F$1:$F$201="家屋費")/ROW(契約日ソート!$F$1:$F$201),0),ROW(M75))),"")</f>
        <v/>
      </c>
      <c r="N75" t="str">
        <f>IFERROR(INDEX(契約日ソート!N:N,1/LARGE(INDEX((契約日ソート!$F$1:$F$201="家屋費")/ROW(契約日ソート!$F$1:$F$201),0),ROW(N75))),"")</f>
        <v/>
      </c>
      <c r="O75" t="str">
        <f>IFERROR(INDEX(契約日ソート!O:O,1/LARGE(INDEX((契約日ソート!$F$1:$F$201="家屋費")/ROW(契約日ソート!$F$1:$F$201),0),ROW(O75))),"")</f>
        <v/>
      </c>
      <c r="P75" t="str">
        <f>IFERROR(INDEX(契約日ソート!P:P,1/LARGE(INDEX((契約日ソート!$F$1:$F$201="家屋費")/ROW(契約日ソート!$F$1:$F$201),0),ROW(P75))),"")</f>
        <v/>
      </c>
      <c r="Q75" t="str">
        <f>IFERROR(INDEX(契約日ソート!Q:Q,1/LARGE(INDEX((契約日ソート!$F$1:$F$201="家屋費")/ROW(契約日ソート!$F$1:$F$201),0),ROW(Q75))),"")</f>
        <v/>
      </c>
    </row>
    <row r="76" spans="1:17" x14ac:dyDescent="0.45">
      <c r="A76" t="str">
        <f>IFERROR(INDEX(契約日ソート!A:A,1/LARGE(INDEX((契約日ソート!$F$1:$F$201="家屋費")/ROW(契約日ソート!$F$1:$F$201),0),ROW(A76))),"")</f>
        <v/>
      </c>
      <c r="B76" t="str">
        <f>IFERROR(INDEX(契約日ソート!B:B,1/LARGE(INDEX((契約日ソート!$F$1:$F$201="家屋費")/ROW(契約日ソート!$F$1:$F$201),0),ROW(B76))),"")</f>
        <v/>
      </c>
      <c r="C76" t="str">
        <f>IFERROR(INDEX(契約日ソート!C:C,1/LARGE(INDEX((契約日ソート!$F$1:$F$201="家屋費")/ROW(契約日ソート!$F$1:$F$201),0),ROW(C76))),"")</f>
        <v/>
      </c>
      <c r="D76" t="str">
        <f>IFERROR(INDEX(契約日ソート!D:D,1/LARGE(INDEX((契約日ソート!$F$1:$F$201="家屋費")/ROW(契約日ソート!$F$1:$F$201),0),ROW(D76))),"")</f>
        <v/>
      </c>
      <c r="E76" t="str">
        <f>IFERROR(INDEX(契約日ソート!E:E,1/LARGE(INDEX((契約日ソート!$F$1:$F$201="家屋費")/ROW(契約日ソート!$F$1:$F$201),0),ROW(E76))),"")</f>
        <v/>
      </c>
      <c r="F76" t="str">
        <f>IFERROR(INDEX(契約日ソート!F:F,1/LARGE(INDEX((契約日ソート!$F$1:$F$201="家屋費")/ROW(契約日ソート!$F$1:$F$201),0),ROW(F76))),"")</f>
        <v/>
      </c>
      <c r="G76" t="str">
        <f>IFERROR(INDEX(契約日ソート!G:G,1/LARGE(INDEX((契約日ソート!$F$1:$F$201="家屋費")/ROW(契約日ソート!$F$1:$F$201),0),ROW(G76))),"")</f>
        <v/>
      </c>
      <c r="H76" t="str">
        <f>IFERROR(INDEX(契約日ソート!H:H,1/LARGE(INDEX((契約日ソート!$F$1:$F$201="家屋費")/ROW(契約日ソート!$F$1:$F$201),0),ROW(H76))),"")</f>
        <v/>
      </c>
      <c r="I76" t="str">
        <f>IFERROR(INDEX(契約日ソート!I:I,1/LARGE(INDEX((契約日ソート!$F$1:$F$201="家屋費")/ROW(契約日ソート!$F$1:$F$201),0),ROW(I76))),"")</f>
        <v/>
      </c>
      <c r="J76" t="str">
        <f>IFERROR(INDEX(契約日ソート!J:J,1/LARGE(INDEX((契約日ソート!$F$1:$F$201="家屋費")/ROW(契約日ソート!$F$1:$F$201),0),ROW(J76))),"")</f>
        <v/>
      </c>
      <c r="K76" t="str">
        <f>IFERROR(INDEX(契約日ソート!K:K,1/LARGE(INDEX((契約日ソート!$F$1:$F$201="家屋費")/ROW(契約日ソート!$F$1:$F$201),0),ROW(K76))),"")</f>
        <v/>
      </c>
      <c r="L76" t="str">
        <f>IFERROR(INDEX(契約日ソート!L:L,1/LARGE(INDEX((契約日ソート!$F$1:$F$201="家屋費")/ROW(契約日ソート!$F$1:$F$201),0),ROW(L76))),"")</f>
        <v/>
      </c>
      <c r="M76" t="str">
        <f>IFERROR(INDEX(契約日ソート!M:M,1/LARGE(INDEX((契約日ソート!$F$1:$F$201="家屋費")/ROW(契約日ソート!$F$1:$F$201),0),ROW(M76))),"")</f>
        <v/>
      </c>
      <c r="N76" t="str">
        <f>IFERROR(INDEX(契約日ソート!N:N,1/LARGE(INDEX((契約日ソート!$F$1:$F$201="家屋費")/ROW(契約日ソート!$F$1:$F$201),0),ROW(N76))),"")</f>
        <v/>
      </c>
      <c r="O76" t="str">
        <f>IFERROR(INDEX(契約日ソート!O:O,1/LARGE(INDEX((契約日ソート!$F$1:$F$201="家屋費")/ROW(契約日ソート!$F$1:$F$201),0),ROW(O76))),"")</f>
        <v/>
      </c>
      <c r="P76" t="str">
        <f>IFERROR(INDEX(契約日ソート!P:P,1/LARGE(INDEX((契約日ソート!$F$1:$F$201="家屋費")/ROW(契約日ソート!$F$1:$F$201),0),ROW(P76))),"")</f>
        <v/>
      </c>
      <c r="Q76" t="str">
        <f>IFERROR(INDEX(契約日ソート!Q:Q,1/LARGE(INDEX((契約日ソート!$F$1:$F$201="家屋費")/ROW(契約日ソート!$F$1:$F$201),0),ROW(Q76))),"")</f>
        <v/>
      </c>
    </row>
    <row r="77" spans="1:17" x14ac:dyDescent="0.45">
      <c r="A77" t="str">
        <f>IFERROR(INDEX(契約日ソート!A:A,1/LARGE(INDEX((契約日ソート!$F$1:$F$201="家屋費")/ROW(契約日ソート!$F$1:$F$201),0),ROW(A77))),"")</f>
        <v/>
      </c>
      <c r="B77" t="str">
        <f>IFERROR(INDEX(契約日ソート!B:B,1/LARGE(INDEX((契約日ソート!$F$1:$F$201="家屋費")/ROW(契約日ソート!$F$1:$F$201),0),ROW(B77))),"")</f>
        <v/>
      </c>
      <c r="C77" t="str">
        <f>IFERROR(INDEX(契約日ソート!C:C,1/LARGE(INDEX((契約日ソート!$F$1:$F$201="家屋費")/ROW(契約日ソート!$F$1:$F$201),0),ROW(C77))),"")</f>
        <v/>
      </c>
      <c r="D77" t="str">
        <f>IFERROR(INDEX(契約日ソート!D:D,1/LARGE(INDEX((契約日ソート!$F$1:$F$201="家屋費")/ROW(契約日ソート!$F$1:$F$201),0),ROW(D77))),"")</f>
        <v/>
      </c>
      <c r="E77" t="str">
        <f>IFERROR(INDEX(契約日ソート!E:E,1/LARGE(INDEX((契約日ソート!$F$1:$F$201="家屋費")/ROW(契約日ソート!$F$1:$F$201),0),ROW(E77))),"")</f>
        <v/>
      </c>
      <c r="F77" t="str">
        <f>IFERROR(INDEX(契約日ソート!F:F,1/LARGE(INDEX((契約日ソート!$F$1:$F$201="家屋費")/ROW(契約日ソート!$F$1:$F$201),0),ROW(F77))),"")</f>
        <v/>
      </c>
      <c r="G77" t="str">
        <f>IFERROR(INDEX(契約日ソート!G:G,1/LARGE(INDEX((契約日ソート!$F$1:$F$201="家屋費")/ROW(契約日ソート!$F$1:$F$201),0),ROW(G77))),"")</f>
        <v/>
      </c>
      <c r="H77" t="str">
        <f>IFERROR(INDEX(契約日ソート!H:H,1/LARGE(INDEX((契約日ソート!$F$1:$F$201="家屋費")/ROW(契約日ソート!$F$1:$F$201),0),ROW(H77))),"")</f>
        <v/>
      </c>
      <c r="I77" t="str">
        <f>IFERROR(INDEX(契約日ソート!I:I,1/LARGE(INDEX((契約日ソート!$F$1:$F$201="家屋費")/ROW(契約日ソート!$F$1:$F$201),0),ROW(I77))),"")</f>
        <v/>
      </c>
      <c r="J77" t="str">
        <f>IFERROR(INDEX(契約日ソート!J:J,1/LARGE(INDEX((契約日ソート!$F$1:$F$201="家屋費")/ROW(契約日ソート!$F$1:$F$201),0),ROW(J77))),"")</f>
        <v/>
      </c>
      <c r="K77" t="str">
        <f>IFERROR(INDEX(契約日ソート!K:K,1/LARGE(INDEX((契約日ソート!$F$1:$F$201="家屋費")/ROW(契約日ソート!$F$1:$F$201),0),ROW(K77))),"")</f>
        <v/>
      </c>
      <c r="L77" t="str">
        <f>IFERROR(INDEX(契約日ソート!L:L,1/LARGE(INDEX((契約日ソート!$F$1:$F$201="家屋費")/ROW(契約日ソート!$F$1:$F$201),0),ROW(L77))),"")</f>
        <v/>
      </c>
      <c r="M77" t="str">
        <f>IFERROR(INDEX(契約日ソート!M:M,1/LARGE(INDEX((契約日ソート!$F$1:$F$201="家屋費")/ROW(契約日ソート!$F$1:$F$201),0),ROW(M77))),"")</f>
        <v/>
      </c>
      <c r="N77" t="str">
        <f>IFERROR(INDEX(契約日ソート!N:N,1/LARGE(INDEX((契約日ソート!$F$1:$F$201="家屋費")/ROW(契約日ソート!$F$1:$F$201),0),ROW(N77))),"")</f>
        <v/>
      </c>
      <c r="O77" t="str">
        <f>IFERROR(INDEX(契約日ソート!O:O,1/LARGE(INDEX((契約日ソート!$F$1:$F$201="家屋費")/ROW(契約日ソート!$F$1:$F$201),0),ROW(O77))),"")</f>
        <v/>
      </c>
      <c r="P77" t="str">
        <f>IFERROR(INDEX(契約日ソート!P:P,1/LARGE(INDEX((契約日ソート!$F$1:$F$201="家屋費")/ROW(契約日ソート!$F$1:$F$201),0),ROW(P77))),"")</f>
        <v/>
      </c>
      <c r="Q77" t="str">
        <f>IFERROR(INDEX(契約日ソート!Q:Q,1/LARGE(INDEX((契約日ソート!$F$1:$F$201="家屋費")/ROW(契約日ソート!$F$1:$F$201),0),ROW(Q77))),"")</f>
        <v/>
      </c>
    </row>
    <row r="78" spans="1:17" x14ac:dyDescent="0.45">
      <c r="A78" t="str">
        <f>IFERROR(INDEX(契約日ソート!A:A,1/LARGE(INDEX((契約日ソート!$F$1:$F$201="家屋費")/ROW(契約日ソート!$F$1:$F$201),0),ROW(A78))),"")</f>
        <v/>
      </c>
      <c r="B78" t="str">
        <f>IFERROR(INDEX(契約日ソート!B:B,1/LARGE(INDEX((契約日ソート!$F$1:$F$201="家屋費")/ROW(契約日ソート!$F$1:$F$201),0),ROW(B78))),"")</f>
        <v/>
      </c>
      <c r="C78" t="str">
        <f>IFERROR(INDEX(契約日ソート!C:C,1/LARGE(INDEX((契約日ソート!$F$1:$F$201="家屋費")/ROW(契約日ソート!$F$1:$F$201),0),ROW(C78))),"")</f>
        <v/>
      </c>
      <c r="D78" t="str">
        <f>IFERROR(INDEX(契約日ソート!D:D,1/LARGE(INDEX((契約日ソート!$F$1:$F$201="家屋費")/ROW(契約日ソート!$F$1:$F$201),0),ROW(D78))),"")</f>
        <v/>
      </c>
      <c r="E78" t="str">
        <f>IFERROR(INDEX(契約日ソート!E:E,1/LARGE(INDEX((契約日ソート!$F$1:$F$201="家屋費")/ROW(契約日ソート!$F$1:$F$201),0),ROW(E78))),"")</f>
        <v/>
      </c>
      <c r="F78" t="str">
        <f>IFERROR(INDEX(契約日ソート!F:F,1/LARGE(INDEX((契約日ソート!$F$1:$F$201="家屋費")/ROW(契約日ソート!$F$1:$F$201),0),ROW(F78))),"")</f>
        <v/>
      </c>
      <c r="G78" t="str">
        <f>IFERROR(INDEX(契約日ソート!G:G,1/LARGE(INDEX((契約日ソート!$F$1:$F$201="家屋費")/ROW(契約日ソート!$F$1:$F$201),0),ROW(G78))),"")</f>
        <v/>
      </c>
      <c r="H78" t="str">
        <f>IFERROR(INDEX(契約日ソート!H:H,1/LARGE(INDEX((契約日ソート!$F$1:$F$201="家屋費")/ROW(契約日ソート!$F$1:$F$201),0),ROW(H78))),"")</f>
        <v/>
      </c>
      <c r="I78" t="str">
        <f>IFERROR(INDEX(契約日ソート!I:I,1/LARGE(INDEX((契約日ソート!$F$1:$F$201="家屋費")/ROW(契約日ソート!$F$1:$F$201),0),ROW(I78))),"")</f>
        <v/>
      </c>
      <c r="J78" t="str">
        <f>IFERROR(INDEX(契約日ソート!J:J,1/LARGE(INDEX((契約日ソート!$F$1:$F$201="家屋費")/ROW(契約日ソート!$F$1:$F$201),0),ROW(J78))),"")</f>
        <v/>
      </c>
      <c r="K78" t="str">
        <f>IFERROR(INDEX(契約日ソート!K:K,1/LARGE(INDEX((契約日ソート!$F$1:$F$201="家屋費")/ROW(契約日ソート!$F$1:$F$201),0),ROW(K78))),"")</f>
        <v/>
      </c>
      <c r="L78" t="str">
        <f>IFERROR(INDEX(契約日ソート!L:L,1/LARGE(INDEX((契約日ソート!$F$1:$F$201="家屋費")/ROW(契約日ソート!$F$1:$F$201),0),ROW(L78))),"")</f>
        <v/>
      </c>
      <c r="M78" t="str">
        <f>IFERROR(INDEX(契約日ソート!M:M,1/LARGE(INDEX((契約日ソート!$F$1:$F$201="家屋費")/ROW(契約日ソート!$F$1:$F$201),0),ROW(M78))),"")</f>
        <v/>
      </c>
      <c r="N78" t="str">
        <f>IFERROR(INDEX(契約日ソート!N:N,1/LARGE(INDEX((契約日ソート!$F$1:$F$201="家屋費")/ROW(契約日ソート!$F$1:$F$201),0),ROW(N78))),"")</f>
        <v/>
      </c>
      <c r="O78" t="str">
        <f>IFERROR(INDEX(契約日ソート!O:O,1/LARGE(INDEX((契約日ソート!$F$1:$F$201="家屋費")/ROW(契約日ソート!$F$1:$F$201),0),ROW(O78))),"")</f>
        <v/>
      </c>
      <c r="P78" t="str">
        <f>IFERROR(INDEX(契約日ソート!P:P,1/LARGE(INDEX((契約日ソート!$F$1:$F$201="家屋費")/ROW(契約日ソート!$F$1:$F$201),0),ROW(P78))),"")</f>
        <v/>
      </c>
      <c r="Q78" t="str">
        <f>IFERROR(INDEX(契約日ソート!Q:Q,1/LARGE(INDEX((契約日ソート!$F$1:$F$201="家屋費")/ROW(契約日ソート!$F$1:$F$201),0),ROW(Q78))),"")</f>
        <v/>
      </c>
    </row>
    <row r="79" spans="1:17" x14ac:dyDescent="0.45">
      <c r="A79" t="str">
        <f>IFERROR(INDEX(契約日ソート!A:A,1/LARGE(INDEX((契約日ソート!$F$1:$F$201="家屋費")/ROW(契約日ソート!$F$1:$F$201),0),ROW(A79))),"")</f>
        <v/>
      </c>
      <c r="B79" t="str">
        <f>IFERROR(INDEX(契約日ソート!B:B,1/LARGE(INDEX((契約日ソート!$F$1:$F$201="家屋費")/ROW(契約日ソート!$F$1:$F$201),0),ROW(B79))),"")</f>
        <v/>
      </c>
      <c r="C79" t="str">
        <f>IFERROR(INDEX(契約日ソート!C:C,1/LARGE(INDEX((契約日ソート!$F$1:$F$201="家屋費")/ROW(契約日ソート!$F$1:$F$201),0),ROW(C79))),"")</f>
        <v/>
      </c>
      <c r="D79" t="str">
        <f>IFERROR(INDEX(契約日ソート!D:D,1/LARGE(INDEX((契約日ソート!$F$1:$F$201="家屋費")/ROW(契約日ソート!$F$1:$F$201),0),ROW(D79))),"")</f>
        <v/>
      </c>
      <c r="E79" t="str">
        <f>IFERROR(INDEX(契約日ソート!E:E,1/LARGE(INDEX((契約日ソート!$F$1:$F$201="家屋費")/ROW(契約日ソート!$F$1:$F$201),0),ROW(E79))),"")</f>
        <v/>
      </c>
      <c r="F79" t="str">
        <f>IFERROR(INDEX(契約日ソート!F:F,1/LARGE(INDEX((契約日ソート!$F$1:$F$201="家屋費")/ROW(契約日ソート!$F$1:$F$201),0),ROW(F79))),"")</f>
        <v/>
      </c>
      <c r="G79" t="str">
        <f>IFERROR(INDEX(契約日ソート!G:G,1/LARGE(INDEX((契約日ソート!$F$1:$F$201="家屋費")/ROW(契約日ソート!$F$1:$F$201),0),ROW(G79))),"")</f>
        <v/>
      </c>
      <c r="H79" t="str">
        <f>IFERROR(INDEX(契約日ソート!H:H,1/LARGE(INDEX((契約日ソート!$F$1:$F$201="家屋費")/ROW(契約日ソート!$F$1:$F$201),0),ROW(H79))),"")</f>
        <v/>
      </c>
      <c r="I79" t="str">
        <f>IFERROR(INDEX(契約日ソート!I:I,1/LARGE(INDEX((契約日ソート!$F$1:$F$201="家屋費")/ROW(契約日ソート!$F$1:$F$201),0),ROW(I79))),"")</f>
        <v/>
      </c>
      <c r="J79" t="str">
        <f>IFERROR(INDEX(契約日ソート!J:J,1/LARGE(INDEX((契約日ソート!$F$1:$F$201="家屋費")/ROW(契約日ソート!$F$1:$F$201),0),ROW(J79))),"")</f>
        <v/>
      </c>
      <c r="K79" t="str">
        <f>IFERROR(INDEX(契約日ソート!K:K,1/LARGE(INDEX((契約日ソート!$F$1:$F$201="家屋費")/ROW(契約日ソート!$F$1:$F$201),0),ROW(K79))),"")</f>
        <v/>
      </c>
      <c r="L79" t="str">
        <f>IFERROR(INDEX(契約日ソート!L:L,1/LARGE(INDEX((契約日ソート!$F$1:$F$201="家屋費")/ROW(契約日ソート!$F$1:$F$201),0),ROW(L79))),"")</f>
        <v/>
      </c>
      <c r="M79" t="str">
        <f>IFERROR(INDEX(契約日ソート!M:M,1/LARGE(INDEX((契約日ソート!$F$1:$F$201="家屋費")/ROW(契約日ソート!$F$1:$F$201),0),ROW(M79))),"")</f>
        <v/>
      </c>
      <c r="N79" t="str">
        <f>IFERROR(INDEX(契約日ソート!N:N,1/LARGE(INDEX((契約日ソート!$F$1:$F$201="家屋費")/ROW(契約日ソート!$F$1:$F$201),0),ROW(N79))),"")</f>
        <v/>
      </c>
      <c r="O79" t="str">
        <f>IFERROR(INDEX(契約日ソート!O:O,1/LARGE(INDEX((契約日ソート!$F$1:$F$201="家屋費")/ROW(契約日ソート!$F$1:$F$201),0),ROW(O79))),"")</f>
        <v/>
      </c>
      <c r="P79" t="str">
        <f>IFERROR(INDEX(契約日ソート!P:P,1/LARGE(INDEX((契約日ソート!$F$1:$F$201="家屋費")/ROW(契約日ソート!$F$1:$F$201),0),ROW(P79))),"")</f>
        <v/>
      </c>
      <c r="Q79" t="str">
        <f>IFERROR(INDEX(契約日ソート!Q:Q,1/LARGE(INDEX((契約日ソート!$F$1:$F$201="家屋費")/ROW(契約日ソート!$F$1:$F$201),0),ROW(Q79))),"")</f>
        <v/>
      </c>
    </row>
    <row r="80" spans="1:17" x14ac:dyDescent="0.45">
      <c r="A80" t="str">
        <f>IFERROR(INDEX(契約日ソート!A:A,1/LARGE(INDEX((契約日ソート!$F$1:$F$201="家屋費")/ROW(契約日ソート!$F$1:$F$201),0),ROW(A80))),"")</f>
        <v/>
      </c>
      <c r="B80" t="str">
        <f>IFERROR(INDEX(契約日ソート!B:B,1/LARGE(INDEX((契約日ソート!$F$1:$F$201="家屋費")/ROW(契約日ソート!$F$1:$F$201),0),ROW(B80))),"")</f>
        <v/>
      </c>
      <c r="C80" t="str">
        <f>IFERROR(INDEX(契約日ソート!C:C,1/LARGE(INDEX((契約日ソート!$F$1:$F$201="家屋費")/ROW(契約日ソート!$F$1:$F$201),0),ROW(C80))),"")</f>
        <v/>
      </c>
      <c r="D80" t="str">
        <f>IFERROR(INDEX(契約日ソート!D:D,1/LARGE(INDEX((契約日ソート!$F$1:$F$201="家屋費")/ROW(契約日ソート!$F$1:$F$201),0),ROW(D80))),"")</f>
        <v/>
      </c>
      <c r="E80" t="str">
        <f>IFERROR(INDEX(契約日ソート!E:E,1/LARGE(INDEX((契約日ソート!$F$1:$F$201="家屋費")/ROW(契約日ソート!$F$1:$F$201),0),ROW(E80))),"")</f>
        <v/>
      </c>
      <c r="F80" t="str">
        <f>IFERROR(INDEX(契約日ソート!F:F,1/LARGE(INDEX((契約日ソート!$F$1:$F$201="家屋費")/ROW(契約日ソート!$F$1:$F$201),0),ROW(F80))),"")</f>
        <v/>
      </c>
      <c r="G80" t="str">
        <f>IFERROR(INDEX(契約日ソート!G:G,1/LARGE(INDEX((契約日ソート!$F$1:$F$201="家屋費")/ROW(契約日ソート!$F$1:$F$201),0),ROW(G80))),"")</f>
        <v/>
      </c>
      <c r="H80" t="str">
        <f>IFERROR(INDEX(契約日ソート!H:H,1/LARGE(INDEX((契約日ソート!$F$1:$F$201="家屋費")/ROW(契約日ソート!$F$1:$F$201),0),ROW(H80))),"")</f>
        <v/>
      </c>
      <c r="I80" t="str">
        <f>IFERROR(INDEX(契約日ソート!I:I,1/LARGE(INDEX((契約日ソート!$F$1:$F$201="家屋費")/ROW(契約日ソート!$F$1:$F$201),0),ROW(I80))),"")</f>
        <v/>
      </c>
      <c r="J80" t="str">
        <f>IFERROR(INDEX(契約日ソート!J:J,1/LARGE(INDEX((契約日ソート!$F$1:$F$201="家屋費")/ROW(契約日ソート!$F$1:$F$201),0),ROW(J80))),"")</f>
        <v/>
      </c>
      <c r="K80" t="str">
        <f>IFERROR(INDEX(契約日ソート!K:K,1/LARGE(INDEX((契約日ソート!$F$1:$F$201="家屋費")/ROW(契約日ソート!$F$1:$F$201),0),ROW(K80))),"")</f>
        <v/>
      </c>
      <c r="L80" t="str">
        <f>IFERROR(INDEX(契約日ソート!L:L,1/LARGE(INDEX((契約日ソート!$F$1:$F$201="家屋費")/ROW(契約日ソート!$F$1:$F$201),0),ROW(L80))),"")</f>
        <v/>
      </c>
      <c r="M80" t="str">
        <f>IFERROR(INDEX(契約日ソート!M:M,1/LARGE(INDEX((契約日ソート!$F$1:$F$201="家屋費")/ROW(契約日ソート!$F$1:$F$201),0),ROW(M80))),"")</f>
        <v/>
      </c>
      <c r="N80" t="str">
        <f>IFERROR(INDEX(契約日ソート!N:N,1/LARGE(INDEX((契約日ソート!$F$1:$F$201="家屋費")/ROW(契約日ソート!$F$1:$F$201),0),ROW(N80))),"")</f>
        <v/>
      </c>
      <c r="O80" t="str">
        <f>IFERROR(INDEX(契約日ソート!O:O,1/LARGE(INDEX((契約日ソート!$F$1:$F$201="家屋費")/ROW(契約日ソート!$F$1:$F$201),0),ROW(O80))),"")</f>
        <v/>
      </c>
      <c r="P80" t="str">
        <f>IFERROR(INDEX(契約日ソート!P:P,1/LARGE(INDEX((契約日ソート!$F$1:$F$201="家屋費")/ROW(契約日ソート!$F$1:$F$201),0),ROW(P80))),"")</f>
        <v/>
      </c>
      <c r="Q80" t="str">
        <f>IFERROR(INDEX(契約日ソート!Q:Q,1/LARGE(INDEX((契約日ソート!$F$1:$F$201="家屋費")/ROW(契約日ソート!$F$1:$F$201),0),ROW(Q80))),"")</f>
        <v/>
      </c>
    </row>
    <row r="81" spans="1:17" x14ac:dyDescent="0.45">
      <c r="A81" t="str">
        <f>IFERROR(INDEX(契約日ソート!A:A,1/LARGE(INDEX((契約日ソート!$F$1:$F$201="家屋費")/ROW(契約日ソート!$F$1:$F$201),0),ROW(A81))),"")</f>
        <v/>
      </c>
      <c r="B81" t="str">
        <f>IFERROR(INDEX(契約日ソート!B:B,1/LARGE(INDEX((契約日ソート!$F$1:$F$201="家屋費")/ROW(契約日ソート!$F$1:$F$201),0),ROW(B81))),"")</f>
        <v/>
      </c>
      <c r="C81" t="str">
        <f>IFERROR(INDEX(契約日ソート!C:C,1/LARGE(INDEX((契約日ソート!$F$1:$F$201="家屋費")/ROW(契約日ソート!$F$1:$F$201),0),ROW(C81))),"")</f>
        <v/>
      </c>
      <c r="D81" t="str">
        <f>IFERROR(INDEX(契約日ソート!D:D,1/LARGE(INDEX((契約日ソート!$F$1:$F$201="家屋費")/ROW(契約日ソート!$F$1:$F$201),0),ROW(D81))),"")</f>
        <v/>
      </c>
      <c r="E81" t="str">
        <f>IFERROR(INDEX(契約日ソート!E:E,1/LARGE(INDEX((契約日ソート!$F$1:$F$201="家屋費")/ROW(契約日ソート!$F$1:$F$201),0),ROW(E81))),"")</f>
        <v/>
      </c>
      <c r="F81" t="str">
        <f>IFERROR(INDEX(契約日ソート!F:F,1/LARGE(INDEX((契約日ソート!$F$1:$F$201="家屋費")/ROW(契約日ソート!$F$1:$F$201),0),ROW(F81))),"")</f>
        <v/>
      </c>
      <c r="G81" t="str">
        <f>IFERROR(INDEX(契約日ソート!G:G,1/LARGE(INDEX((契約日ソート!$F$1:$F$201="家屋費")/ROW(契約日ソート!$F$1:$F$201),0),ROW(G81))),"")</f>
        <v/>
      </c>
      <c r="H81" t="str">
        <f>IFERROR(INDEX(契約日ソート!H:H,1/LARGE(INDEX((契約日ソート!$F$1:$F$201="家屋費")/ROW(契約日ソート!$F$1:$F$201),0),ROW(H81))),"")</f>
        <v/>
      </c>
      <c r="I81" t="str">
        <f>IFERROR(INDEX(契約日ソート!I:I,1/LARGE(INDEX((契約日ソート!$F$1:$F$201="家屋費")/ROW(契約日ソート!$F$1:$F$201),0),ROW(I81))),"")</f>
        <v/>
      </c>
      <c r="J81" t="str">
        <f>IFERROR(INDEX(契約日ソート!J:J,1/LARGE(INDEX((契約日ソート!$F$1:$F$201="家屋費")/ROW(契約日ソート!$F$1:$F$201),0),ROW(J81))),"")</f>
        <v/>
      </c>
      <c r="K81" t="str">
        <f>IFERROR(INDEX(契約日ソート!K:K,1/LARGE(INDEX((契約日ソート!$F$1:$F$201="家屋費")/ROW(契約日ソート!$F$1:$F$201),0),ROW(K81))),"")</f>
        <v/>
      </c>
      <c r="L81" t="str">
        <f>IFERROR(INDEX(契約日ソート!L:L,1/LARGE(INDEX((契約日ソート!$F$1:$F$201="家屋費")/ROW(契約日ソート!$F$1:$F$201),0),ROW(L81))),"")</f>
        <v/>
      </c>
      <c r="M81" t="str">
        <f>IFERROR(INDEX(契約日ソート!M:M,1/LARGE(INDEX((契約日ソート!$F$1:$F$201="家屋費")/ROW(契約日ソート!$F$1:$F$201),0),ROW(M81))),"")</f>
        <v/>
      </c>
      <c r="N81" t="str">
        <f>IFERROR(INDEX(契約日ソート!N:N,1/LARGE(INDEX((契約日ソート!$F$1:$F$201="家屋費")/ROW(契約日ソート!$F$1:$F$201),0),ROW(N81))),"")</f>
        <v/>
      </c>
      <c r="O81" t="str">
        <f>IFERROR(INDEX(契約日ソート!O:O,1/LARGE(INDEX((契約日ソート!$F$1:$F$201="家屋費")/ROW(契約日ソート!$F$1:$F$201),0),ROW(O81))),"")</f>
        <v/>
      </c>
      <c r="P81" t="str">
        <f>IFERROR(INDEX(契約日ソート!P:P,1/LARGE(INDEX((契約日ソート!$F$1:$F$201="家屋費")/ROW(契約日ソート!$F$1:$F$201),0),ROW(P81))),"")</f>
        <v/>
      </c>
      <c r="Q81" t="str">
        <f>IFERROR(INDEX(契約日ソート!Q:Q,1/LARGE(INDEX((契約日ソート!$F$1:$F$201="家屋費")/ROW(契約日ソート!$F$1:$F$201),0),ROW(Q81))),"")</f>
        <v/>
      </c>
    </row>
    <row r="82" spans="1:17" x14ac:dyDescent="0.45">
      <c r="A82" t="str">
        <f>IFERROR(INDEX(契約日ソート!A:A,1/LARGE(INDEX((契約日ソート!$F$1:$F$201="家屋費")/ROW(契約日ソート!$F$1:$F$201),0),ROW(A82))),"")</f>
        <v/>
      </c>
      <c r="B82" t="str">
        <f>IFERROR(INDEX(契約日ソート!B:B,1/LARGE(INDEX((契約日ソート!$F$1:$F$201="家屋費")/ROW(契約日ソート!$F$1:$F$201),0),ROW(B82))),"")</f>
        <v/>
      </c>
      <c r="C82" t="str">
        <f>IFERROR(INDEX(契約日ソート!C:C,1/LARGE(INDEX((契約日ソート!$F$1:$F$201="家屋費")/ROW(契約日ソート!$F$1:$F$201),0),ROW(C82))),"")</f>
        <v/>
      </c>
      <c r="D82" t="str">
        <f>IFERROR(INDEX(契約日ソート!D:D,1/LARGE(INDEX((契約日ソート!$F$1:$F$201="家屋費")/ROW(契約日ソート!$F$1:$F$201),0),ROW(D82))),"")</f>
        <v/>
      </c>
      <c r="E82" t="str">
        <f>IFERROR(INDEX(契約日ソート!E:E,1/LARGE(INDEX((契約日ソート!$F$1:$F$201="家屋費")/ROW(契約日ソート!$F$1:$F$201),0),ROW(E82))),"")</f>
        <v/>
      </c>
      <c r="F82" t="str">
        <f>IFERROR(INDEX(契約日ソート!F:F,1/LARGE(INDEX((契約日ソート!$F$1:$F$201="家屋費")/ROW(契約日ソート!$F$1:$F$201),0),ROW(F82))),"")</f>
        <v/>
      </c>
      <c r="G82" t="str">
        <f>IFERROR(INDEX(契約日ソート!G:G,1/LARGE(INDEX((契約日ソート!$F$1:$F$201="家屋費")/ROW(契約日ソート!$F$1:$F$201),0),ROW(G82))),"")</f>
        <v/>
      </c>
      <c r="H82" t="str">
        <f>IFERROR(INDEX(契約日ソート!H:H,1/LARGE(INDEX((契約日ソート!$F$1:$F$201="家屋費")/ROW(契約日ソート!$F$1:$F$201),0),ROW(H82))),"")</f>
        <v/>
      </c>
      <c r="I82" t="str">
        <f>IFERROR(INDEX(契約日ソート!I:I,1/LARGE(INDEX((契約日ソート!$F$1:$F$201="家屋費")/ROW(契約日ソート!$F$1:$F$201),0),ROW(I82))),"")</f>
        <v/>
      </c>
      <c r="J82" t="str">
        <f>IFERROR(INDEX(契約日ソート!J:J,1/LARGE(INDEX((契約日ソート!$F$1:$F$201="家屋費")/ROW(契約日ソート!$F$1:$F$201),0),ROW(J82))),"")</f>
        <v/>
      </c>
      <c r="K82" t="str">
        <f>IFERROR(INDEX(契約日ソート!K:K,1/LARGE(INDEX((契約日ソート!$F$1:$F$201="家屋費")/ROW(契約日ソート!$F$1:$F$201),0),ROW(K82))),"")</f>
        <v/>
      </c>
      <c r="L82" t="str">
        <f>IFERROR(INDEX(契約日ソート!L:L,1/LARGE(INDEX((契約日ソート!$F$1:$F$201="家屋費")/ROW(契約日ソート!$F$1:$F$201),0),ROW(L82))),"")</f>
        <v/>
      </c>
      <c r="M82" t="str">
        <f>IFERROR(INDEX(契約日ソート!M:M,1/LARGE(INDEX((契約日ソート!$F$1:$F$201="家屋費")/ROW(契約日ソート!$F$1:$F$201),0),ROW(M82))),"")</f>
        <v/>
      </c>
      <c r="N82" t="str">
        <f>IFERROR(INDEX(契約日ソート!N:N,1/LARGE(INDEX((契約日ソート!$F$1:$F$201="家屋費")/ROW(契約日ソート!$F$1:$F$201),0),ROW(N82))),"")</f>
        <v/>
      </c>
      <c r="O82" t="str">
        <f>IFERROR(INDEX(契約日ソート!O:O,1/LARGE(INDEX((契約日ソート!$F$1:$F$201="家屋費")/ROW(契約日ソート!$F$1:$F$201),0),ROW(O82))),"")</f>
        <v/>
      </c>
      <c r="P82" t="str">
        <f>IFERROR(INDEX(契約日ソート!P:P,1/LARGE(INDEX((契約日ソート!$F$1:$F$201="家屋費")/ROW(契約日ソート!$F$1:$F$201),0),ROW(P82))),"")</f>
        <v/>
      </c>
      <c r="Q82" t="str">
        <f>IFERROR(INDEX(契約日ソート!Q:Q,1/LARGE(INDEX((契約日ソート!$F$1:$F$201="家屋費")/ROW(契約日ソート!$F$1:$F$201),0),ROW(Q82))),"")</f>
        <v/>
      </c>
    </row>
    <row r="83" spans="1:17" x14ac:dyDescent="0.45">
      <c r="A83" t="str">
        <f>IFERROR(INDEX(契約日ソート!A:A,1/LARGE(INDEX((契約日ソート!$F$1:$F$201="家屋費")/ROW(契約日ソート!$F$1:$F$201),0),ROW(A83))),"")</f>
        <v/>
      </c>
      <c r="B83" t="str">
        <f>IFERROR(INDEX(契約日ソート!B:B,1/LARGE(INDEX((契約日ソート!$F$1:$F$201="家屋費")/ROW(契約日ソート!$F$1:$F$201),0),ROW(B83))),"")</f>
        <v/>
      </c>
      <c r="C83" t="str">
        <f>IFERROR(INDEX(契約日ソート!C:C,1/LARGE(INDEX((契約日ソート!$F$1:$F$201="家屋費")/ROW(契約日ソート!$F$1:$F$201),0),ROW(C83))),"")</f>
        <v/>
      </c>
      <c r="D83" t="str">
        <f>IFERROR(INDEX(契約日ソート!D:D,1/LARGE(INDEX((契約日ソート!$F$1:$F$201="家屋費")/ROW(契約日ソート!$F$1:$F$201),0),ROW(D83))),"")</f>
        <v/>
      </c>
      <c r="E83" t="str">
        <f>IFERROR(INDEX(契約日ソート!E:E,1/LARGE(INDEX((契約日ソート!$F$1:$F$201="家屋費")/ROW(契約日ソート!$F$1:$F$201),0),ROW(E83))),"")</f>
        <v/>
      </c>
      <c r="F83" t="str">
        <f>IFERROR(INDEX(契約日ソート!F:F,1/LARGE(INDEX((契約日ソート!$F$1:$F$201="家屋費")/ROW(契約日ソート!$F$1:$F$201),0),ROW(F83))),"")</f>
        <v/>
      </c>
      <c r="G83" t="str">
        <f>IFERROR(INDEX(契約日ソート!G:G,1/LARGE(INDEX((契約日ソート!$F$1:$F$201="家屋費")/ROW(契約日ソート!$F$1:$F$201),0),ROW(G83))),"")</f>
        <v/>
      </c>
      <c r="H83" t="str">
        <f>IFERROR(INDEX(契約日ソート!H:H,1/LARGE(INDEX((契約日ソート!$F$1:$F$201="家屋費")/ROW(契約日ソート!$F$1:$F$201),0),ROW(H83))),"")</f>
        <v/>
      </c>
      <c r="I83" t="str">
        <f>IFERROR(INDEX(契約日ソート!I:I,1/LARGE(INDEX((契約日ソート!$F$1:$F$201="家屋費")/ROW(契約日ソート!$F$1:$F$201),0),ROW(I83))),"")</f>
        <v/>
      </c>
      <c r="J83" t="str">
        <f>IFERROR(INDEX(契約日ソート!J:J,1/LARGE(INDEX((契約日ソート!$F$1:$F$201="家屋費")/ROW(契約日ソート!$F$1:$F$201),0),ROW(J83))),"")</f>
        <v/>
      </c>
      <c r="K83" t="str">
        <f>IFERROR(INDEX(契約日ソート!K:K,1/LARGE(INDEX((契約日ソート!$F$1:$F$201="家屋費")/ROW(契約日ソート!$F$1:$F$201),0),ROW(K83))),"")</f>
        <v/>
      </c>
      <c r="L83" t="str">
        <f>IFERROR(INDEX(契約日ソート!L:L,1/LARGE(INDEX((契約日ソート!$F$1:$F$201="家屋費")/ROW(契約日ソート!$F$1:$F$201),0),ROW(L83))),"")</f>
        <v/>
      </c>
      <c r="M83" t="str">
        <f>IFERROR(INDEX(契約日ソート!M:M,1/LARGE(INDEX((契約日ソート!$F$1:$F$201="家屋費")/ROW(契約日ソート!$F$1:$F$201),0),ROW(M83))),"")</f>
        <v/>
      </c>
      <c r="N83" t="str">
        <f>IFERROR(INDEX(契約日ソート!N:N,1/LARGE(INDEX((契約日ソート!$F$1:$F$201="家屋費")/ROW(契約日ソート!$F$1:$F$201),0),ROW(N83))),"")</f>
        <v/>
      </c>
      <c r="O83" t="str">
        <f>IFERROR(INDEX(契約日ソート!O:O,1/LARGE(INDEX((契約日ソート!$F$1:$F$201="家屋費")/ROW(契約日ソート!$F$1:$F$201),0),ROW(O83))),"")</f>
        <v/>
      </c>
      <c r="P83" t="str">
        <f>IFERROR(INDEX(契約日ソート!P:P,1/LARGE(INDEX((契約日ソート!$F$1:$F$201="家屋費")/ROW(契約日ソート!$F$1:$F$201),0),ROW(P83))),"")</f>
        <v/>
      </c>
      <c r="Q83" t="str">
        <f>IFERROR(INDEX(契約日ソート!Q:Q,1/LARGE(INDEX((契約日ソート!$F$1:$F$201="家屋費")/ROW(契約日ソート!$F$1:$F$201),0),ROW(Q83))),"")</f>
        <v/>
      </c>
    </row>
    <row r="84" spans="1:17" x14ac:dyDescent="0.45">
      <c r="A84" t="str">
        <f>IFERROR(INDEX(契約日ソート!A:A,1/LARGE(INDEX((契約日ソート!$F$1:$F$201="家屋費")/ROW(契約日ソート!$F$1:$F$201),0),ROW(A84))),"")</f>
        <v/>
      </c>
      <c r="B84" t="str">
        <f>IFERROR(INDEX(契約日ソート!B:B,1/LARGE(INDEX((契約日ソート!$F$1:$F$201="家屋費")/ROW(契約日ソート!$F$1:$F$201),0),ROW(B84))),"")</f>
        <v/>
      </c>
      <c r="C84" t="str">
        <f>IFERROR(INDEX(契約日ソート!C:C,1/LARGE(INDEX((契約日ソート!$F$1:$F$201="家屋費")/ROW(契約日ソート!$F$1:$F$201),0),ROW(C84))),"")</f>
        <v/>
      </c>
      <c r="D84" t="str">
        <f>IFERROR(INDEX(契約日ソート!D:D,1/LARGE(INDEX((契約日ソート!$F$1:$F$201="家屋費")/ROW(契約日ソート!$F$1:$F$201),0),ROW(D84))),"")</f>
        <v/>
      </c>
      <c r="E84" t="str">
        <f>IFERROR(INDEX(契約日ソート!E:E,1/LARGE(INDEX((契約日ソート!$F$1:$F$201="家屋費")/ROW(契約日ソート!$F$1:$F$201),0),ROW(E84))),"")</f>
        <v/>
      </c>
      <c r="F84" t="str">
        <f>IFERROR(INDEX(契約日ソート!F:F,1/LARGE(INDEX((契約日ソート!$F$1:$F$201="家屋費")/ROW(契約日ソート!$F$1:$F$201),0),ROW(F84))),"")</f>
        <v/>
      </c>
      <c r="G84" t="str">
        <f>IFERROR(INDEX(契約日ソート!G:G,1/LARGE(INDEX((契約日ソート!$F$1:$F$201="家屋費")/ROW(契約日ソート!$F$1:$F$201),0),ROW(G84))),"")</f>
        <v/>
      </c>
      <c r="H84" t="str">
        <f>IFERROR(INDEX(契約日ソート!H:H,1/LARGE(INDEX((契約日ソート!$F$1:$F$201="家屋費")/ROW(契約日ソート!$F$1:$F$201),0),ROW(H84))),"")</f>
        <v/>
      </c>
      <c r="I84" t="str">
        <f>IFERROR(INDEX(契約日ソート!I:I,1/LARGE(INDEX((契約日ソート!$F$1:$F$201="家屋費")/ROW(契約日ソート!$F$1:$F$201),0),ROW(I84))),"")</f>
        <v/>
      </c>
      <c r="J84" t="str">
        <f>IFERROR(INDEX(契約日ソート!J:J,1/LARGE(INDEX((契約日ソート!$F$1:$F$201="家屋費")/ROW(契約日ソート!$F$1:$F$201),0),ROW(J84))),"")</f>
        <v/>
      </c>
      <c r="K84" t="str">
        <f>IFERROR(INDEX(契約日ソート!K:K,1/LARGE(INDEX((契約日ソート!$F$1:$F$201="家屋費")/ROW(契約日ソート!$F$1:$F$201),0),ROW(K84))),"")</f>
        <v/>
      </c>
      <c r="L84" t="str">
        <f>IFERROR(INDEX(契約日ソート!L:L,1/LARGE(INDEX((契約日ソート!$F$1:$F$201="家屋費")/ROW(契約日ソート!$F$1:$F$201),0),ROW(L84))),"")</f>
        <v/>
      </c>
      <c r="M84" t="str">
        <f>IFERROR(INDEX(契約日ソート!M:M,1/LARGE(INDEX((契約日ソート!$F$1:$F$201="家屋費")/ROW(契約日ソート!$F$1:$F$201),0),ROW(M84))),"")</f>
        <v/>
      </c>
      <c r="N84" t="str">
        <f>IFERROR(INDEX(契約日ソート!N:N,1/LARGE(INDEX((契約日ソート!$F$1:$F$201="家屋費")/ROW(契約日ソート!$F$1:$F$201),0),ROW(N84))),"")</f>
        <v/>
      </c>
      <c r="O84" t="str">
        <f>IFERROR(INDEX(契約日ソート!O:O,1/LARGE(INDEX((契約日ソート!$F$1:$F$201="家屋費")/ROW(契約日ソート!$F$1:$F$201),0),ROW(O84))),"")</f>
        <v/>
      </c>
      <c r="P84" t="str">
        <f>IFERROR(INDEX(契約日ソート!P:P,1/LARGE(INDEX((契約日ソート!$F$1:$F$201="家屋費")/ROW(契約日ソート!$F$1:$F$201),0),ROW(P84))),"")</f>
        <v/>
      </c>
      <c r="Q84" t="str">
        <f>IFERROR(INDEX(契約日ソート!Q:Q,1/LARGE(INDEX((契約日ソート!$F$1:$F$201="家屋費")/ROW(契約日ソート!$F$1:$F$201),0),ROW(Q84))),"")</f>
        <v/>
      </c>
    </row>
    <row r="85" spans="1:17" x14ac:dyDescent="0.45">
      <c r="A85" t="str">
        <f>IFERROR(INDEX(契約日ソート!A:A,1/LARGE(INDEX((契約日ソート!$F$1:$F$201="家屋費")/ROW(契約日ソート!$F$1:$F$201),0),ROW(A85))),"")</f>
        <v/>
      </c>
      <c r="B85" t="str">
        <f>IFERROR(INDEX(契約日ソート!B:B,1/LARGE(INDEX((契約日ソート!$F$1:$F$201="家屋費")/ROW(契約日ソート!$F$1:$F$201),0),ROW(B85))),"")</f>
        <v/>
      </c>
      <c r="C85" t="str">
        <f>IFERROR(INDEX(契約日ソート!C:C,1/LARGE(INDEX((契約日ソート!$F$1:$F$201="家屋費")/ROW(契約日ソート!$F$1:$F$201),0),ROW(C85))),"")</f>
        <v/>
      </c>
      <c r="D85" t="str">
        <f>IFERROR(INDEX(契約日ソート!D:D,1/LARGE(INDEX((契約日ソート!$F$1:$F$201="家屋費")/ROW(契約日ソート!$F$1:$F$201),0),ROW(D85))),"")</f>
        <v/>
      </c>
      <c r="E85" t="str">
        <f>IFERROR(INDEX(契約日ソート!E:E,1/LARGE(INDEX((契約日ソート!$F$1:$F$201="家屋費")/ROW(契約日ソート!$F$1:$F$201),0),ROW(E85))),"")</f>
        <v/>
      </c>
      <c r="F85" t="str">
        <f>IFERROR(INDEX(契約日ソート!F:F,1/LARGE(INDEX((契約日ソート!$F$1:$F$201="家屋費")/ROW(契約日ソート!$F$1:$F$201),0),ROW(F85))),"")</f>
        <v/>
      </c>
      <c r="G85" t="str">
        <f>IFERROR(INDEX(契約日ソート!G:G,1/LARGE(INDEX((契約日ソート!$F$1:$F$201="家屋費")/ROW(契約日ソート!$F$1:$F$201),0),ROW(G85))),"")</f>
        <v/>
      </c>
      <c r="H85" t="str">
        <f>IFERROR(INDEX(契約日ソート!H:H,1/LARGE(INDEX((契約日ソート!$F$1:$F$201="家屋費")/ROW(契約日ソート!$F$1:$F$201),0),ROW(H85))),"")</f>
        <v/>
      </c>
      <c r="I85" t="str">
        <f>IFERROR(INDEX(契約日ソート!I:I,1/LARGE(INDEX((契約日ソート!$F$1:$F$201="家屋費")/ROW(契約日ソート!$F$1:$F$201),0),ROW(I85))),"")</f>
        <v/>
      </c>
      <c r="J85" t="str">
        <f>IFERROR(INDEX(契約日ソート!J:J,1/LARGE(INDEX((契約日ソート!$F$1:$F$201="家屋費")/ROW(契約日ソート!$F$1:$F$201),0),ROW(J85))),"")</f>
        <v/>
      </c>
      <c r="K85" t="str">
        <f>IFERROR(INDEX(契約日ソート!K:K,1/LARGE(INDEX((契約日ソート!$F$1:$F$201="家屋費")/ROW(契約日ソート!$F$1:$F$201),0),ROW(K85))),"")</f>
        <v/>
      </c>
      <c r="L85" t="str">
        <f>IFERROR(INDEX(契約日ソート!L:L,1/LARGE(INDEX((契約日ソート!$F$1:$F$201="家屋費")/ROW(契約日ソート!$F$1:$F$201),0),ROW(L85))),"")</f>
        <v/>
      </c>
      <c r="M85" t="str">
        <f>IFERROR(INDEX(契約日ソート!M:M,1/LARGE(INDEX((契約日ソート!$F$1:$F$201="家屋費")/ROW(契約日ソート!$F$1:$F$201),0),ROW(M85))),"")</f>
        <v/>
      </c>
      <c r="N85" t="str">
        <f>IFERROR(INDEX(契約日ソート!N:N,1/LARGE(INDEX((契約日ソート!$F$1:$F$201="家屋費")/ROW(契約日ソート!$F$1:$F$201),0),ROW(N85))),"")</f>
        <v/>
      </c>
      <c r="O85" t="str">
        <f>IFERROR(INDEX(契約日ソート!O:O,1/LARGE(INDEX((契約日ソート!$F$1:$F$201="家屋費")/ROW(契約日ソート!$F$1:$F$201),0),ROW(O85))),"")</f>
        <v/>
      </c>
      <c r="P85" t="str">
        <f>IFERROR(INDEX(契約日ソート!P:P,1/LARGE(INDEX((契約日ソート!$F$1:$F$201="家屋費")/ROW(契約日ソート!$F$1:$F$201),0),ROW(P85))),"")</f>
        <v/>
      </c>
      <c r="Q85" t="str">
        <f>IFERROR(INDEX(契約日ソート!Q:Q,1/LARGE(INDEX((契約日ソート!$F$1:$F$201="家屋費")/ROW(契約日ソート!$F$1:$F$201),0),ROW(Q85))),"")</f>
        <v/>
      </c>
    </row>
    <row r="86" spans="1:17" x14ac:dyDescent="0.45">
      <c r="A86" t="str">
        <f>IFERROR(INDEX(契約日ソート!A:A,1/LARGE(INDEX((契約日ソート!$F$1:$F$201="家屋費")/ROW(契約日ソート!$F$1:$F$201),0),ROW(A86))),"")</f>
        <v/>
      </c>
      <c r="B86" t="str">
        <f>IFERROR(INDEX(契約日ソート!B:B,1/LARGE(INDEX((契約日ソート!$F$1:$F$201="家屋費")/ROW(契約日ソート!$F$1:$F$201),0),ROW(B86))),"")</f>
        <v/>
      </c>
      <c r="C86" t="str">
        <f>IFERROR(INDEX(契約日ソート!C:C,1/LARGE(INDEX((契約日ソート!$F$1:$F$201="家屋費")/ROW(契約日ソート!$F$1:$F$201),0),ROW(C86))),"")</f>
        <v/>
      </c>
      <c r="D86" t="str">
        <f>IFERROR(INDEX(契約日ソート!D:D,1/LARGE(INDEX((契約日ソート!$F$1:$F$201="家屋費")/ROW(契約日ソート!$F$1:$F$201),0),ROW(D86))),"")</f>
        <v/>
      </c>
      <c r="E86" t="str">
        <f>IFERROR(INDEX(契約日ソート!E:E,1/LARGE(INDEX((契約日ソート!$F$1:$F$201="家屋費")/ROW(契約日ソート!$F$1:$F$201),0),ROW(E86))),"")</f>
        <v/>
      </c>
      <c r="F86" t="str">
        <f>IFERROR(INDEX(契約日ソート!F:F,1/LARGE(INDEX((契約日ソート!$F$1:$F$201="家屋費")/ROW(契約日ソート!$F$1:$F$201),0),ROW(F86))),"")</f>
        <v/>
      </c>
      <c r="G86" t="str">
        <f>IFERROR(INDEX(契約日ソート!G:G,1/LARGE(INDEX((契約日ソート!$F$1:$F$201="家屋費")/ROW(契約日ソート!$F$1:$F$201),0),ROW(G86))),"")</f>
        <v/>
      </c>
      <c r="H86" t="str">
        <f>IFERROR(INDEX(契約日ソート!H:H,1/LARGE(INDEX((契約日ソート!$F$1:$F$201="家屋費")/ROW(契約日ソート!$F$1:$F$201),0),ROW(H86))),"")</f>
        <v/>
      </c>
      <c r="I86" t="str">
        <f>IFERROR(INDEX(契約日ソート!I:I,1/LARGE(INDEX((契約日ソート!$F$1:$F$201="家屋費")/ROW(契約日ソート!$F$1:$F$201),0),ROW(I86))),"")</f>
        <v/>
      </c>
      <c r="J86" t="str">
        <f>IFERROR(INDEX(契約日ソート!J:J,1/LARGE(INDEX((契約日ソート!$F$1:$F$201="家屋費")/ROW(契約日ソート!$F$1:$F$201),0),ROW(J86))),"")</f>
        <v/>
      </c>
      <c r="K86" t="str">
        <f>IFERROR(INDEX(契約日ソート!K:K,1/LARGE(INDEX((契約日ソート!$F$1:$F$201="家屋費")/ROW(契約日ソート!$F$1:$F$201),0),ROW(K86))),"")</f>
        <v/>
      </c>
      <c r="L86" t="str">
        <f>IFERROR(INDEX(契約日ソート!L:L,1/LARGE(INDEX((契約日ソート!$F$1:$F$201="家屋費")/ROW(契約日ソート!$F$1:$F$201),0),ROW(L86))),"")</f>
        <v/>
      </c>
      <c r="M86" t="str">
        <f>IFERROR(INDEX(契約日ソート!M:M,1/LARGE(INDEX((契約日ソート!$F$1:$F$201="家屋費")/ROW(契約日ソート!$F$1:$F$201),0),ROW(M86))),"")</f>
        <v/>
      </c>
      <c r="N86" t="str">
        <f>IFERROR(INDEX(契約日ソート!N:N,1/LARGE(INDEX((契約日ソート!$F$1:$F$201="家屋費")/ROW(契約日ソート!$F$1:$F$201),0),ROW(N86))),"")</f>
        <v/>
      </c>
      <c r="O86" t="str">
        <f>IFERROR(INDEX(契約日ソート!O:O,1/LARGE(INDEX((契約日ソート!$F$1:$F$201="家屋費")/ROW(契約日ソート!$F$1:$F$201),0),ROW(O86))),"")</f>
        <v/>
      </c>
      <c r="P86" t="str">
        <f>IFERROR(INDEX(契約日ソート!P:P,1/LARGE(INDEX((契約日ソート!$F$1:$F$201="家屋費")/ROW(契約日ソート!$F$1:$F$201),0),ROW(P86))),"")</f>
        <v/>
      </c>
      <c r="Q86" t="str">
        <f>IFERROR(INDEX(契約日ソート!Q:Q,1/LARGE(INDEX((契約日ソート!$F$1:$F$201="家屋費")/ROW(契約日ソート!$F$1:$F$201),0),ROW(Q86))),"")</f>
        <v/>
      </c>
    </row>
    <row r="87" spans="1:17" x14ac:dyDescent="0.45">
      <c r="A87" t="str">
        <f>IFERROR(INDEX(契約日ソート!A:A,1/LARGE(INDEX((契約日ソート!$F$1:$F$201="家屋費")/ROW(契約日ソート!$F$1:$F$201),0),ROW(A87))),"")</f>
        <v/>
      </c>
      <c r="B87" t="str">
        <f>IFERROR(INDEX(契約日ソート!B:B,1/LARGE(INDEX((契約日ソート!$F$1:$F$201="家屋費")/ROW(契約日ソート!$F$1:$F$201),0),ROW(B87))),"")</f>
        <v/>
      </c>
      <c r="C87" t="str">
        <f>IFERROR(INDEX(契約日ソート!C:C,1/LARGE(INDEX((契約日ソート!$F$1:$F$201="家屋費")/ROW(契約日ソート!$F$1:$F$201),0),ROW(C87))),"")</f>
        <v/>
      </c>
      <c r="D87" t="str">
        <f>IFERROR(INDEX(契約日ソート!D:D,1/LARGE(INDEX((契約日ソート!$F$1:$F$201="家屋費")/ROW(契約日ソート!$F$1:$F$201),0),ROW(D87))),"")</f>
        <v/>
      </c>
      <c r="E87" t="str">
        <f>IFERROR(INDEX(契約日ソート!E:E,1/LARGE(INDEX((契約日ソート!$F$1:$F$201="家屋費")/ROW(契約日ソート!$F$1:$F$201),0),ROW(E87))),"")</f>
        <v/>
      </c>
      <c r="F87" t="str">
        <f>IFERROR(INDEX(契約日ソート!F:F,1/LARGE(INDEX((契約日ソート!$F$1:$F$201="家屋費")/ROW(契約日ソート!$F$1:$F$201),0),ROW(F87))),"")</f>
        <v/>
      </c>
      <c r="G87" t="str">
        <f>IFERROR(INDEX(契約日ソート!G:G,1/LARGE(INDEX((契約日ソート!$F$1:$F$201="家屋費")/ROW(契約日ソート!$F$1:$F$201),0),ROW(G87))),"")</f>
        <v/>
      </c>
      <c r="H87" t="str">
        <f>IFERROR(INDEX(契約日ソート!H:H,1/LARGE(INDEX((契約日ソート!$F$1:$F$201="家屋費")/ROW(契約日ソート!$F$1:$F$201),0),ROW(H87))),"")</f>
        <v/>
      </c>
      <c r="I87" t="str">
        <f>IFERROR(INDEX(契約日ソート!I:I,1/LARGE(INDEX((契約日ソート!$F$1:$F$201="家屋費")/ROW(契約日ソート!$F$1:$F$201),0),ROW(I87))),"")</f>
        <v/>
      </c>
      <c r="J87" t="str">
        <f>IFERROR(INDEX(契約日ソート!J:J,1/LARGE(INDEX((契約日ソート!$F$1:$F$201="家屋費")/ROW(契約日ソート!$F$1:$F$201),0),ROW(J87))),"")</f>
        <v/>
      </c>
      <c r="K87" t="str">
        <f>IFERROR(INDEX(契約日ソート!K:K,1/LARGE(INDEX((契約日ソート!$F$1:$F$201="家屋費")/ROW(契約日ソート!$F$1:$F$201),0),ROW(K87))),"")</f>
        <v/>
      </c>
      <c r="L87" t="str">
        <f>IFERROR(INDEX(契約日ソート!L:L,1/LARGE(INDEX((契約日ソート!$F$1:$F$201="家屋費")/ROW(契約日ソート!$F$1:$F$201),0),ROW(L87))),"")</f>
        <v/>
      </c>
      <c r="M87" t="str">
        <f>IFERROR(INDEX(契約日ソート!M:M,1/LARGE(INDEX((契約日ソート!$F$1:$F$201="家屋費")/ROW(契約日ソート!$F$1:$F$201),0),ROW(M87))),"")</f>
        <v/>
      </c>
      <c r="N87" t="str">
        <f>IFERROR(INDEX(契約日ソート!N:N,1/LARGE(INDEX((契約日ソート!$F$1:$F$201="家屋費")/ROW(契約日ソート!$F$1:$F$201),0),ROW(N87))),"")</f>
        <v/>
      </c>
      <c r="O87" t="str">
        <f>IFERROR(INDEX(契約日ソート!O:O,1/LARGE(INDEX((契約日ソート!$F$1:$F$201="家屋費")/ROW(契約日ソート!$F$1:$F$201),0),ROW(O87))),"")</f>
        <v/>
      </c>
      <c r="P87" t="str">
        <f>IFERROR(INDEX(契約日ソート!P:P,1/LARGE(INDEX((契約日ソート!$F$1:$F$201="家屋費")/ROW(契約日ソート!$F$1:$F$201),0),ROW(P87))),"")</f>
        <v/>
      </c>
      <c r="Q87" t="str">
        <f>IFERROR(INDEX(契約日ソート!Q:Q,1/LARGE(INDEX((契約日ソート!$F$1:$F$201="家屋費")/ROW(契約日ソート!$F$1:$F$201),0),ROW(Q87))),"")</f>
        <v/>
      </c>
    </row>
    <row r="88" spans="1:17" x14ac:dyDescent="0.45">
      <c r="A88" t="str">
        <f>IFERROR(INDEX(契約日ソート!A:A,1/LARGE(INDEX((契約日ソート!$F$1:$F$201="家屋費")/ROW(契約日ソート!$F$1:$F$201),0),ROW(A88))),"")</f>
        <v/>
      </c>
      <c r="B88" t="str">
        <f>IFERROR(INDEX(契約日ソート!B:B,1/LARGE(INDEX((契約日ソート!$F$1:$F$201="家屋費")/ROW(契約日ソート!$F$1:$F$201),0),ROW(B88))),"")</f>
        <v/>
      </c>
      <c r="C88" t="str">
        <f>IFERROR(INDEX(契約日ソート!C:C,1/LARGE(INDEX((契約日ソート!$F$1:$F$201="家屋費")/ROW(契約日ソート!$F$1:$F$201),0),ROW(C88))),"")</f>
        <v/>
      </c>
      <c r="D88" t="str">
        <f>IFERROR(INDEX(契約日ソート!D:D,1/LARGE(INDEX((契約日ソート!$F$1:$F$201="家屋費")/ROW(契約日ソート!$F$1:$F$201),0),ROW(D88))),"")</f>
        <v/>
      </c>
      <c r="E88" t="str">
        <f>IFERROR(INDEX(契約日ソート!E:E,1/LARGE(INDEX((契約日ソート!$F$1:$F$201="家屋費")/ROW(契約日ソート!$F$1:$F$201),0),ROW(E88))),"")</f>
        <v/>
      </c>
      <c r="F88" t="str">
        <f>IFERROR(INDEX(契約日ソート!F:F,1/LARGE(INDEX((契約日ソート!$F$1:$F$201="家屋費")/ROW(契約日ソート!$F$1:$F$201),0),ROW(F88))),"")</f>
        <v/>
      </c>
      <c r="G88" t="str">
        <f>IFERROR(INDEX(契約日ソート!G:G,1/LARGE(INDEX((契約日ソート!$F$1:$F$201="家屋費")/ROW(契約日ソート!$F$1:$F$201),0),ROW(G88))),"")</f>
        <v/>
      </c>
      <c r="H88" t="str">
        <f>IFERROR(INDEX(契約日ソート!H:H,1/LARGE(INDEX((契約日ソート!$F$1:$F$201="家屋費")/ROW(契約日ソート!$F$1:$F$201),0),ROW(H88))),"")</f>
        <v/>
      </c>
      <c r="I88" t="str">
        <f>IFERROR(INDEX(契約日ソート!I:I,1/LARGE(INDEX((契約日ソート!$F$1:$F$201="家屋費")/ROW(契約日ソート!$F$1:$F$201),0),ROW(I88))),"")</f>
        <v/>
      </c>
      <c r="J88" t="str">
        <f>IFERROR(INDEX(契約日ソート!J:J,1/LARGE(INDEX((契約日ソート!$F$1:$F$201="家屋費")/ROW(契約日ソート!$F$1:$F$201),0),ROW(J88))),"")</f>
        <v/>
      </c>
      <c r="K88" t="str">
        <f>IFERROR(INDEX(契約日ソート!K:K,1/LARGE(INDEX((契約日ソート!$F$1:$F$201="家屋費")/ROW(契約日ソート!$F$1:$F$201),0),ROW(K88))),"")</f>
        <v/>
      </c>
      <c r="L88" t="str">
        <f>IFERROR(INDEX(契約日ソート!L:L,1/LARGE(INDEX((契約日ソート!$F$1:$F$201="家屋費")/ROW(契約日ソート!$F$1:$F$201),0),ROW(L88))),"")</f>
        <v/>
      </c>
      <c r="M88" t="str">
        <f>IFERROR(INDEX(契約日ソート!M:M,1/LARGE(INDEX((契約日ソート!$F$1:$F$201="家屋費")/ROW(契約日ソート!$F$1:$F$201),0),ROW(M88))),"")</f>
        <v/>
      </c>
      <c r="N88" t="str">
        <f>IFERROR(INDEX(契約日ソート!N:N,1/LARGE(INDEX((契約日ソート!$F$1:$F$201="家屋費")/ROW(契約日ソート!$F$1:$F$201),0),ROW(N88))),"")</f>
        <v/>
      </c>
      <c r="O88" t="str">
        <f>IFERROR(INDEX(契約日ソート!O:O,1/LARGE(INDEX((契約日ソート!$F$1:$F$201="家屋費")/ROW(契約日ソート!$F$1:$F$201),0),ROW(O88))),"")</f>
        <v/>
      </c>
      <c r="P88" t="str">
        <f>IFERROR(INDEX(契約日ソート!P:P,1/LARGE(INDEX((契約日ソート!$F$1:$F$201="家屋費")/ROW(契約日ソート!$F$1:$F$201),0),ROW(P88))),"")</f>
        <v/>
      </c>
      <c r="Q88" t="str">
        <f>IFERROR(INDEX(契約日ソート!Q:Q,1/LARGE(INDEX((契約日ソート!$F$1:$F$201="家屋費")/ROW(契約日ソート!$F$1:$F$201),0),ROW(Q88))),"")</f>
        <v/>
      </c>
    </row>
    <row r="89" spans="1:17" x14ac:dyDescent="0.45">
      <c r="A89" t="str">
        <f>IFERROR(INDEX(契約日ソート!A:A,1/LARGE(INDEX((契約日ソート!$F$1:$F$201="家屋費")/ROW(契約日ソート!$F$1:$F$201),0),ROW(A89))),"")</f>
        <v/>
      </c>
      <c r="B89" t="str">
        <f>IFERROR(INDEX(契約日ソート!B:B,1/LARGE(INDEX((契約日ソート!$F$1:$F$201="家屋費")/ROW(契約日ソート!$F$1:$F$201),0),ROW(B89))),"")</f>
        <v/>
      </c>
      <c r="C89" t="str">
        <f>IFERROR(INDEX(契約日ソート!C:C,1/LARGE(INDEX((契約日ソート!$F$1:$F$201="家屋費")/ROW(契約日ソート!$F$1:$F$201),0),ROW(C89))),"")</f>
        <v/>
      </c>
      <c r="D89" t="str">
        <f>IFERROR(INDEX(契約日ソート!D:D,1/LARGE(INDEX((契約日ソート!$F$1:$F$201="家屋費")/ROW(契約日ソート!$F$1:$F$201),0),ROW(D89))),"")</f>
        <v/>
      </c>
      <c r="E89" t="str">
        <f>IFERROR(INDEX(契約日ソート!E:E,1/LARGE(INDEX((契約日ソート!$F$1:$F$201="家屋費")/ROW(契約日ソート!$F$1:$F$201),0),ROW(E89))),"")</f>
        <v/>
      </c>
      <c r="F89" t="str">
        <f>IFERROR(INDEX(契約日ソート!F:F,1/LARGE(INDEX((契約日ソート!$F$1:$F$201="家屋費")/ROW(契約日ソート!$F$1:$F$201),0),ROW(F89))),"")</f>
        <v/>
      </c>
      <c r="G89" t="str">
        <f>IFERROR(INDEX(契約日ソート!G:G,1/LARGE(INDEX((契約日ソート!$F$1:$F$201="家屋費")/ROW(契約日ソート!$F$1:$F$201),0),ROW(G89))),"")</f>
        <v/>
      </c>
      <c r="H89" t="str">
        <f>IFERROR(INDEX(契約日ソート!H:H,1/LARGE(INDEX((契約日ソート!$F$1:$F$201="家屋費")/ROW(契約日ソート!$F$1:$F$201),0),ROW(H89))),"")</f>
        <v/>
      </c>
      <c r="I89" t="str">
        <f>IFERROR(INDEX(契約日ソート!I:I,1/LARGE(INDEX((契約日ソート!$F$1:$F$201="家屋費")/ROW(契約日ソート!$F$1:$F$201),0),ROW(I89))),"")</f>
        <v/>
      </c>
      <c r="J89" t="str">
        <f>IFERROR(INDEX(契約日ソート!J:J,1/LARGE(INDEX((契約日ソート!$F$1:$F$201="家屋費")/ROW(契約日ソート!$F$1:$F$201),0),ROW(J89))),"")</f>
        <v/>
      </c>
      <c r="K89" t="str">
        <f>IFERROR(INDEX(契約日ソート!K:K,1/LARGE(INDEX((契約日ソート!$F$1:$F$201="家屋費")/ROW(契約日ソート!$F$1:$F$201),0),ROW(K89))),"")</f>
        <v/>
      </c>
      <c r="L89" t="str">
        <f>IFERROR(INDEX(契約日ソート!L:L,1/LARGE(INDEX((契約日ソート!$F$1:$F$201="家屋費")/ROW(契約日ソート!$F$1:$F$201),0),ROW(L89))),"")</f>
        <v/>
      </c>
      <c r="M89" t="str">
        <f>IFERROR(INDEX(契約日ソート!M:M,1/LARGE(INDEX((契約日ソート!$F$1:$F$201="家屋費")/ROW(契約日ソート!$F$1:$F$201),0),ROW(M89))),"")</f>
        <v/>
      </c>
      <c r="N89" t="str">
        <f>IFERROR(INDEX(契約日ソート!N:N,1/LARGE(INDEX((契約日ソート!$F$1:$F$201="家屋費")/ROW(契約日ソート!$F$1:$F$201),0),ROW(N89))),"")</f>
        <v/>
      </c>
      <c r="O89" t="str">
        <f>IFERROR(INDEX(契約日ソート!O:O,1/LARGE(INDEX((契約日ソート!$F$1:$F$201="家屋費")/ROW(契約日ソート!$F$1:$F$201),0),ROW(O89))),"")</f>
        <v/>
      </c>
      <c r="P89" t="str">
        <f>IFERROR(INDEX(契約日ソート!P:P,1/LARGE(INDEX((契約日ソート!$F$1:$F$201="家屋費")/ROW(契約日ソート!$F$1:$F$201),0),ROW(P89))),"")</f>
        <v/>
      </c>
      <c r="Q89" t="str">
        <f>IFERROR(INDEX(契約日ソート!Q:Q,1/LARGE(INDEX((契約日ソート!$F$1:$F$201="家屋費")/ROW(契約日ソート!$F$1:$F$201),0),ROW(Q89))),"")</f>
        <v/>
      </c>
    </row>
    <row r="90" spans="1:17" x14ac:dyDescent="0.45">
      <c r="A90" t="str">
        <f>IFERROR(INDEX(契約日ソート!A:A,1/LARGE(INDEX((契約日ソート!$F$1:$F$201="家屋費")/ROW(契約日ソート!$F$1:$F$201),0),ROW(A90))),"")</f>
        <v/>
      </c>
      <c r="B90" t="str">
        <f>IFERROR(INDEX(契約日ソート!B:B,1/LARGE(INDEX((契約日ソート!$F$1:$F$201="家屋費")/ROW(契約日ソート!$F$1:$F$201),0),ROW(B90))),"")</f>
        <v/>
      </c>
      <c r="C90" t="str">
        <f>IFERROR(INDEX(契約日ソート!C:C,1/LARGE(INDEX((契約日ソート!$F$1:$F$201="家屋費")/ROW(契約日ソート!$F$1:$F$201),0),ROW(C90))),"")</f>
        <v/>
      </c>
      <c r="D90" t="str">
        <f>IFERROR(INDEX(契約日ソート!D:D,1/LARGE(INDEX((契約日ソート!$F$1:$F$201="家屋費")/ROW(契約日ソート!$F$1:$F$201),0),ROW(D90))),"")</f>
        <v/>
      </c>
      <c r="E90" t="str">
        <f>IFERROR(INDEX(契約日ソート!E:E,1/LARGE(INDEX((契約日ソート!$F$1:$F$201="家屋費")/ROW(契約日ソート!$F$1:$F$201),0),ROW(E90))),"")</f>
        <v/>
      </c>
      <c r="F90" t="str">
        <f>IFERROR(INDEX(契約日ソート!F:F,1/LARGE(INDEX((契約日ソート!$F$1:$F$201="家屋費")/ROW(契約日ソート!$F$1:$F$201),0),ROW(F90))),"")</f>
        <v/>
      </c>
      <c r="G90" t="str">
        <f>IFERROR(INDEX(契約日ソート!G:G,1/LARGE(INDEX((契約日ソート!$F$1:$F$201="家屋費")/ROW(契約日ソート!$F$1:$F$201),0),ROW(G90))),"")</f>
        <v/>
      </c>
      <c r="H90" t="str">
        <f>IFERROR(INDEX(契約日ソート!H:H,1/LARGE(INDEX((契約日ソート!$F$1:$F$201="家屋費")/ROW(契約日ソート!$F$1:$F$201),0),ROW(H90))),"")</f>
        <v/>
      </c>
      <c r="I90" t="str">
        <f>IFERROR(INDEX(契約日ソート!I:I,1/LARGE(INDEX((契約日ソート!$F$1:$F$201="家屋費")/ROW(契約日ソート!$F$1:$F$201),0),ROW(I90))),"")</f>
        <v/>
      </c>
      <c r="J90" t="str">
        <f>IFERROR(INDEX(契約日ソート!J:J,1/LARGE(INDEX((契約日ソート!$F$1:$F$201="家屋費")/ROW(契約日ソート!$F$1:$F$201),0),ROW(J90))),"")</f>
        <v/>
      </c>
      <c r="K90" t="str">
        <f>IFERROR(INDEX(契約日ソート!K:K,1/LARGE(INDEX((契約日ソート!$F$1:$F$201="家屋費")/ROW(契約日ソート!$F$1:$F$201),0),ROW(K90))),"")</f>
        <v/>
      </c>
      <c r="L90" t="str">
        <f>IFERROR(INDEX(契約日ソート!L:L,1/LARGE(INDEX((契約日ソート!$F$1:$F$201="家屋費")/ROW(契約日ソート!$F$1:$F$201),0),ROW(L90))),"")</f>
        <v/>
      </c>
      <c r="M90" t="str">
        <f>IFERROR(INDEX(契約日ソート!M:M,1/LARGE(INDEX((契約日ソート!$F$1:$F$201="家屋費")/ROW(契約日ソート!$F$1:$F$201),0),ROW(M90))),"")</f>
        <v/>
      </c>
      <c r="N90" t="str">
        <f>IFERROR(INDEX(契約日ソート!N:N,1/LARGE(INDEX((契約日ソート!$F$1:$F$201="家屋費")/ROW(契約日ソート!$F$1:$F$201),0),ROW(N90))),"")</f>
        <v/>
      </c>
      <c r="O90" t="str">
        <f>IFERROR(INDEX(契約日ソート!O:O,1/LARGE(INDEX((契約日ソート!$F$1:$F$201="家屋費")/ROW(契約日ソート!$F$1:$F$201),0),ROW(O90))),"")</f>
        <v/>
      </c>
      <c r="P90" t="str">
        <f>IFERROR(INDEX(契約日ソート!P:P,1/LARGE(INDEX((契約日ソート!$F$1:$F$201="家屋費")/ROW(契約日ソート!$F$1:$F$201),0),ROW(P90))),"")</f>
        <v/>
      </c>
      <c r="Q90" t="str">
        <f>IFERROR(INDEX(契約日ソート!Q:Q,1/LARGE(INDEX((契約日ソート!$F$1:$F$201="家屋費")/ROW(契約日ソート!$F$1:$F$201),0),ROW(Q90))),"")</f>
        <v/>
      </c>
    </row>
    <row r="91" spans="1:17" x14ac:dyDescent="0.45">
      <c r="A91" t="str">
        <f>IFERROR(INDEX(契約日ソート!A:A,1/LARGE(INDEX((契約日ソート!$F$1:$F$201="家屋費")/ROW(契約日ソート!$F$1:$F$201),0),ROW(A91))),"")</f>
        <v/>
      </c>
      <c r="B91" t="str">
        <f>IFERROR(INDEX(契約日ソート!B:B,1/LARGE(INDEX((契約日ソート!$F$1:$F$201="家屋費")/ROW(契約日ソート!$F$1:$F$201),0),ROW(B91))),"")</f>
        <v/>
      </c>
      <c r="C91" t="str">
        <f>IFERROR(INDEX(契約日ソート!C:C,1/LARGE(INDEX((契約日ソート!$F$1:$F$201="家屋費")/ROW(契約日ソート!$F$1:$F$201),0),ROW(C91))),"")</f>
        <v/>
      </c>
      <c r="D91" t="str">
        <f>IFERROR(INDEX(契約日ソート!D:D,1/LARGE(INDEX((契約日ソート!$F$1:$F$201="家屋費")/ROW(契約日ソート!$F$1:$F$201),0),ROW(D91))),"")</f>
        <v/>
      </c>
      <c r="E91" t="str">
        <f>IFERROR(INDEX(契約日ソート!E:E,1/LARGE(INDEX((契約日ソート!$F$1:$F$201="家屋費")/ROW(契約日ソート!$F$1:$F$201),0),ROW(E91))),"")</f>
        <v/>
      </c>
      <c r="F91" t="str">
        <f>IFERROR(INDEX(契約日ソート!F:F,1/LARGE(INDEX((契約日ソート!$F$1:$F$201="家屋費")/ROW(契約日ソート!$F$1:$F$201),0),ROW(F91))),"")</f>
        <v/>
      </c>
      <c r="G91" t="str">
        <f>IFERROR(INDEX(契約日ソート!G:G,1/LARGE(INDEX((契約日ソート!$F$1:$F$201="家屋費")/ROW(契約日ソート!$F$1:$F$201),0),ROW(G91))),"")</f>
        <v/>
      </c>
      <c r="H91" t="str">
        <f>IFERROR(INDEX(契約日ソート!H:H,1/LARGE(INDEX((契約日ソート!$F$1:$F$201="家屋費")/ROW(契約日ソート!$F$1:$F$201),0),ROW(H91))),"")</f>
        <v/>
      </c>
      <c r="I91" t="str">
        <f>IFERROR(INDEX(契約日ソート!I:I,1/LARGE(INDEX((契約日ソート!$F$1:$F$201="家屋費")/ROW(契約日ソート!$F$1:$F$201),0),ROW(I91))),"")</f>
        <v/>
      </c>
      <c r="J91" t="str">
        <f>IFERROR(INDEX(契約日ソート!J:J,1/LARGE(INDEX((契約日ソート!$F$1:$F$201="家屋費")/ROW(契約日ソート!$F$1:$F$201),0),ROW(J91))),"")</f>
        <v/>
      </c>
      <c r="K91" t="str">
        <f>IFERROR(INDEX(契約日ソート!K:K,1/LARGE(INDEX((契約日ソート!$F$1:$F$201="家屋費")/ROW(契約日ソート!$F$1:$F$201),0),ROW(K91))),"")</f>
        <v/>
      </c>
      <c r="L91" t="str">
        <f>IFERROR(INDEX(契約日ソート!L:L,1/LARGE(INDEX((契約日ソート!$F$1:$F$201="家屋費")/ROW(契約日ソート!$F$1:$F$201),0),ROW(L91))),"")</f>
        <v/>
      </c>
      <c r="M91" t="str">
        <f>IFERROR(INDEX(契約日ソート!M:M,1/LARGE(INDEX((契約日ソート!$F$1:$F$201="家屋費")/ROW(契約日ソート!$F$1:$F$201),0),ROW(M91))),"")</f>
        <v/>
      </c>
      <c r="N91" t="str">
        <f>IFERROR(INDEX(契約日ソート!N:N,1/LARGE(INDEX((契約日ソート!$F$1:$F$201="家屋費")/ROW(契約日ソート!$F$1:$F$201),0),ROW(N91))),"")</f>
        <v/>
      </c>
      <c r="O91" t="str">
        <f>IFERROR(INDEX(契約日ソート!O:O,1/LARGE(INDEX((契約日ソート!$F$1:$F$201="家屋費")/ROW(契約日ソート!$F$1:$F$201),0),ROW(O91))),"")</f>
        <v/>
      </c>
      <c r="P91" t="str">
        <f>IFERROR(INDEX(契約日ソート!P:P,1/LARGE(INDEX((契約日ソート!$F$1:$F$201="家屋費")/ROW(契約日ソート!$F$1:$F$201),0),ROW(P91))),"")</f>
        <v/>
      </c>
      <c r="Q91" t="str">
        <f>IFERROR(INDEX(契約日ソート!Q:Q,1/LARGE(INDEX((契約日ソート!$F$1:$F$201="家屋費")/ROW(契約日ソート!$F$1:$F$201),0),ROW(Q91))),"")</f>
        <v/>
      </c>
    </row>
    <row r="92" spans="1:17" x14ac:dyDescent="0.45">
      <c r="A92" t="str">
        <f>IFERROR(INDEX(契約日ソート!A:A,1/LARGE(INDEX((契約日ソート!$F$1:$F$201="家屋費")/ROW(契約日ソート!$F$1:$F$201),0),ROW(A92))),"")</f>
        <v/>
      </c>
      <c r="B92" t="str">
        <f>IFERROR(INDEX(契約日ソート!B:B,1/LARGE(INDEX((契約日ソート!$F$1:$F$201="家屋費")/ROW(契約日ソート!$F$1:$F$201),0),ROW(B92))),"")</f>
        <v/>
      </c>
      <c r="C92" t="str">
        <f>IFERROR(INDEX(契約日ソート!C:C,1/LARGE(INDEX((契約日ソート!$F$1:$F$201="家屋費")/ROW(契約日ソート!$F$1:$F$201),0),ROW(C92))),"")</f>
        <v/>
      </c>
      <c r="D92" t="str">
        <f>IFERROR(INDEX(契約日ソート!D:D,1/LARGE(INDEX((契約日ソート!$F$1:$F$201="家屋費")/ROW(契約日ソート!$F$1:$F$201),0),ROW(D92))),"")</f>
        <v/>
      </c>
      <c r="E92" t="str">
        <f>IFERROR(INDEX(契約日ソート!E:E,1/LARGE(INDEX((契約日ソート!$F$1:$F$201="家屋費")/ROW(契約日ソート!$F$1:$F$201),0),ROW(E92))),"")</f>
        <v/>
      </c>
      <c r="F92" t="str">
        <f>IFERROR(INDEX(契約日ソート!F:F,1/LARGE(INDEX((契約日ソート!$F$1:$F$201="家屋費")/ROW(契約日ソート!$F$1:$F$201),0),ROW(F92))),"")</f>
        <v/>
      </c>
      <c r="G92" t="str">
        <f>IFERROR(INDEX(契約日ソート!G:G,1/LARGE(INDEX((契約日ソート!$F$1:$F$201="家屋費")/ROW(契約日ソート!$F$1:$F$201),0),ROW(G92))),"")</f>
        <v/>
      </c>
      <c r="H92" t="str">
        <f>IFERROR(INDEX(契約日ソート!H:H,1/LARGE(INDEX((契約日ソート!$F$1:$F$201="家屋費")/ROW(契約日ソート!$F$1:$F$201),0),ROW(H92))),"")</f>
        <v/>
      </c>
      <c r="I92" t="str">
        <f>IFERROR(INDEX(契約日ソート!I:I,1/LARGE(INDEX((契約日ソート!$F$1:$F$201="家屋費")/ROW(契約日ソート!$F$1:$F$201),0),ROW(I92))),"")</f>
        <v/>
      </c>
      <c r="J92" t="str">
        <f>IFERROR(INDEX(契約日ソート!J:J,1/LARGE(INDEX((契約日ソート!$F$1:$F$201="家屋費")/ROW(契約日ソート!$F$1:$F$201),0),ROW(J92))),"")</f>
        <v/>
      </c>
      <c r="K92" t="str">
        <f>IFERROR(INDEX(契約日ソート!K:K,1/LARGE(INDEX((契約日ソート!$F$1:$F$201="家屋費")/ROW(契約日ソート!$F$1:$F$201),0),ROW(K92))),"")</f>
        <v/>
      </c>
      <c r="L92" t="str">
        <f>IFERROR(INDEX(契約日ソート!L:L,1/LARGE(INDEX((契約日ソート!$F$1:$F$201="家屋費")/ROW(契約日ソート!$F$1:$F$201),0),ROW(L92))),"")</f>
        <v/>
      </c>
      <c r="M92" t="str">
        <f>IFERROR(INDEX(契約日ソート!M:M,1/LARGE(INDEX((契約日ソート!$F$1:$F$201="家屋費")/ROW(契約日ソート!$F$1:$F$201),0),ROW(M92))),"")</f>
        <v/>
      </c>
      <c r="N92" t="str">
        <f>IFERROR(INDEX(契約日ソート!N:N,1/LARGE(INDEX((契約日ソート!$F$1:$F$201="家屋費")/ROW(契約日ソート!$F$1:$F$201),0),ROW(N92))),"")</f>
        <v/>
      </c>
      <c r="O92" t="str">
        <f>IFERROR(INDEX(契約日ソート!O:O,1/LARGE(INDEX((契約日ソート!$F$1:$F$201="家屋費")/ROW(契約日ソート!$F$1:$F$201),0),ROW(O92))),"")</f>
        <v/>
      </c>
      <c r="P92" t="str">
        <f>IFERROR(INDEX(契約日ソート!P:P,1/LARGE(INDEX((契約日ソート!$F$1:$F$201="家屋費")/ROW(契約日ソート!$F$1:$F$201),0),ROW(P92))),"")</f>
        <v/>
      </c>
      <c r="Q92" t="str">
        <f>IFERROR(INDEX(契約日ソート!Q:Q,1/LARGE(INDEX((契約日ソート!$F$1:$F$201="家屋費")/ROW(契約日ソート!$F$1:$F$201),0),ROW(Q92))),"")</f>
        <v/>
      </c>
    </row>
    <row r="93" spans="1:17" x14ac:dyDescent="0.45">
      <c r="A93" t="str">
        <f>IFERROR(INDEX(契約日ソート!A:A,1/LARGE(INDEX((契約日ソート!$F$1:$F$201="家屋費")/ROW(契約日ソート!$F$1:$F$201),0),ROW(A93))),"")</f>
        <v/>
      </c>
      <c r="B93" t="str">
        <f>IFERROR(INDEX(契約日ソート!B:B,1/LARGE(INDEX((契約日ソート!$F$1:$F$201="家屋費")/ROW(契約日ソート!$F$1:$F$201),0),ROW(B93))),"")</f>
        <v/>
      </c>
      <c r="C93" t="str">
        <f>IFERROR(INDEX(契約日ソート!C:C,1/LARGE(INDEX((契約日ソート!$F$1:$F$201="家屋費")/ROW(契約日ソート!$F$1:$F$201),0),ROW(C93))),"")</f>
        <v/>
      </c>
      <c r="D93" t="str">
        <f>IFERROR(INDEX(契約日ソート!D:D,1/LARGE(INDEX((契約日ソート!$F$1:$F$201="家屋費")/ROW(契約日ソート!$F$1:$F$201),0),ROW(D93))),"")</f>
        <v/>
      </c>
      <c r="E93" t="str">
        <f>IFERROR(INDEX(契約日ソート!E:E,1/LARGE(INDEX((契約日ソート!$F$1:$F$201="家屋費")/ROW(契約日ソート!$F$1:$F$201),0),ROW(E93))),"")</f>
        <v/>
      </c>
      <c r="F93" t="str">
        <f>IFERROR(INDEX(契約日ソート!F:F,1/LARGE(INDEX((契約日ソート!$F$1:$F$201="家屋費")/ROW(契約日ソート!$F$1:$F$201),0),ROW(F93))),"")</f>
        <v/>
      </c>
      <c r="G93" t="str">
        <f>IFERROR(INDEX(契約日ソート!G:G,1/LARGE(INDEX((契約日ソート!$F$1:$F$201="家屋費")/ROW(契約日ソート!$F$1:$F$201),0),ROW(G93))),"")</f>
        <v/>
      </c>
      <c r="H93" t="str">
        <f>IFERROR(INDEX(契約日ソート!H:H,1/LARGE(INDEX((契約日ソート!$F$1:$F$201="家屋費")/ROW(契約日ソート!$F$1:$F$201),0),ROW(H93))),"")</f>
        <v/>
      </c>
      <c r="I93" t="str">
        <f>IFERROR(INDEX(契約日ソート!I:I,1/LARGE(INDEX((契約日ソート!$F$1:$F$201="家屋費")/ROW(契約日ソート!$F$1:$F$201),0),ROW(I93))),"")</f>
        <v/>
      </c>
      <c r="J93" t="str">
        <f>IFERROR(INDEX(契約日ソート!J:J,1/LARGE(INDEX((契約日ソート!$F$1:$F$201="家屋費")/ROW(契約日ソート!$F$1:$F$201),0),ROW(J93))),"")</f>
        <v/>
      </c>
      <c r="K93" t="str">
        <f>IFERROR(INDEX(契約日ソート!K:K,1/LARGE(INDEX((契約日ソート!$F$1:$F$201="家屋費")/ROW(契約日ソート!$F$1:$F$201),0),ROW(K93))),"")</f>
        <v/>
      </c>
      <c r="L93" t="str">
        <f>IFERROR(INDEX(契約日ソート!L:L,1/LARGE(INDEX((契約日ソート!$F$1:$F$201="家屋費")/ROW(契約日ソート!$F$1:$F$201),0),ROW(L93))),"")</f>
        <v/>
      </c>
      <c r="M93" t="str">
        <f>IFERROR(INDEX(契約日ソート!M:M,1/LARGE(INDEX((契約日ソート!$F$1:$F$201="家屋費")/ROW(契約日ソート!$F$1:$F$201),0),ROW(M93))),"")</f>
        <v/>
      </c>
      <c r="N93" t="str">
        <f>IFERROR(INDEX(契約日ソート!N:N,1/LARGE(INDEX((契約日ソート!$F$1:$F$201="家屋費")/ROW(契約日ソート!$F$1:$F$201),0),ROW(N93))),"")</f>
        <v/>
      </c>
      <c r="O93" t="str">
        <f>IFERROR(INDEX(契約日ソート!O:O,1/LARGE(INDEX((契約日ソート!$F$1:$F$201="家屋費")/ROW(契約日ソート!$F$1:$F$201),0),ROW(O93))),"")</f>
        <v/>
      </c>
      <c r="P93" t="str">
        <f>IFERROR(INDEX(契約日ソート!P:P,1/LARGE(INDEX((契約日ソート!$F$1:$F$201="家屋費")/ROW(契約日ソート!$F$1:$F$201),0),ROW(P93))),"")</f>
        <v/>
      </c>
      <c r="Q93" t="str">
        <f>IFERROR(INDEX(契約日ソート!Q:Q,1/LARGE(INDEX((契約日ソート!$F$1:$F$201="家屋費")/ROW(契約日ソート!$F$1:$F$201),0),ROW(Q93))),"")</f>
        <v/>
      </c>
    </row>
    <row r="94" spans="1:17" x14ac:dyDescent="0.45">
      <c r="A94" t="str">
        <f>IFERROR(INDEX(契約日ソート!A:A,1/LARGE(INDEX((契約日ソート!$F$1:$F$201="家屋費")/ROW(契約日ソート!$F$1:$F$201),0),ROW(A94))),"")</f>
        <v/>
      </c>
      <c r="B94" t="str">
        <f>IFERROR(INDEX(契約日ソート!B:B,1/LARGE(INDEX((契約日ソート!$F$1:$F$201="家屋費")/ROW(契約日ソート!$F$1:$F$201),0),ROW(B94))),"")</f>
        <v/>
      </c>
      <c r="C94" t="str">
        <f>IFERROR(INDEX(契約日ソート!C:C,1/LARGE(INDEX((契約日ソート!$F$1:$F$201="家屋費")/ROW(契約日ソート!$F$1:$F$201),0),ROW(C94))),"")</f>
        <v/>
      </c>
      <c r="D94" t="str">
        <f>IFERROR(INDEX(契約日ソート!D:D,1/LARGE(INDEX((契約日ソート!$F$1:$F$201="家屋費")/ROW(契約日ソート!$F$1:$F$201),0),ROW(D94))),"")</f>
        <v/>
      </c>
      <c r="E94" t="str">
        <f>IFERROR(INDEX(契約日ソート!E:E,1/LARGE(INDEX((契約日ソート!$F$1:$F$201="家屋費")/ROW(契約日ソート!$F$1:$F$201),0),ROW(E94))),"")</f>
        <v/>
      </c>
      <c r="F94" t="str">
        <f>IFERROR(INDEX(契約日ソート!F:F,1/LARGE(INDEX((契約日ソート!$F$1:$F$201="家屋費")/ROW(契約日ソート!$F$1:$F$201),0),ROW(F94))),"")</f>
        <v/>
      </c>
      <c r="G94" t="str">
        <f>IFERROR(INDEX(契約日ソート!G:G,1/LARGE(INDEX((契約日ソート!$F$1:$F$201="家屋費")/ROW(契約日ソート!$F$1:$F$201),0),ROW(G94))),"")</f>
        <v/>
      </c>
      <c r="H94" t="str">
        <f>IFERROR(INDEX(契約日ソート!H:H,1/LARGE(INDEX((契約日ソート!$F$1:$F$201="家屋費")/ROW(契約日ソート!$F$1:$F$201),0),ROW(H94))),"")</f>
        <v/>
      </c>
      <c r="I94" t="str">
        <f>IFERROR(INDEX(契約日ソート!I:I,1/LARGE(INDEX((契約日ソート!$F$1:$F$201="家屋費")/ROW(契約日ソート!$F$1:$F$201),0),ROW(I94))),"")</f>
        <v/>
      </c>
      <c r="J94" t="str">
        <f>IFERROR(INDEX(契約日ソート!J:J,1/LARGE(INDEX((契約日ソート!$F$1:$F$201="家屋費")/ROW(契約日ソート!$F$1:$F$201),0),ROW(J94))),"")</f>
        <v/>
      </c>
      <c r="K94" t="str">
        <f>IFERROR(INDEX(契約日ソート!K:K,1/LARGE(INDEX((契約日ソート!$F$1:$F$201="家屋費")/ROW(契約日ソート!$F$1:$F$201),0),ROW(K94))),"")</f>
        <v/>
      </c>
      <c r="L94" t="str">
        <f>IFERROR(INDEX(契約日ソート!L:L,1/LARGE(INDEX((契約日ソート!$F$1:$F$201="家屋費")/ROW(契約日ソート!$F$1:$F$201),0),ROW(L94))),"")</f>
        <v/>
      </c>
      <c r="M94" t="str">
        <f>IFERROR(INDEX(契約日ソート!M:M,1/LARGE(INDEX((契約日ソート!$F$1:$F$201="家屋費")/ROW(契約日ソート!$F$1:$F$201),0),ROW(M94))),"")</f>
        <v/>
      </c>
      <c r="N94" t="str">
        <f>IFERROR(INDEX(契約日ソート!N:N,1/LARGE(INDEX((契約日ソート!$F$1:$F$201="家屋費")/ROW(契約日ソート!$F$1:$F$201),0),ROW(N94))),"")</f>
        <v/>
      </c>
      <c r="O94" t="str">
        <f>IFERROR(INDEX(契約日ソート!O:O,1/LARGE(INDEX((契約日ソート!$F$1:$F$201="家屋費")/ROW(契約日ソート!$F$1:$F$201),0),ROW(O94))),"")</f>
        <v/>
      </c>
      <c r="P94" t="str">
        <f>IFERROR(INDEX(契約日ソート!P:P,1/LARGE(INDEX((契約日ソート!$F$1:$F$201="家屋費")/ROW(契約日ソート!$F$1:$F$201),0),ROW(P94))),"")</f>
        <v/>
      </c>
      <c r="Q94" t="str">
        <f>IFERROR(INDEX(契約日ソート!Q:Q,1/LARGE(INDEX((契約日ソート!$F$1:$F$201="家屋費")/ROW(契約日ソート!$F$1:$F$201),0),ROW(Q94))),"")</f>
        <v/>
      </c>
    </row>
    <row r="95" spans="1:17" x14ac:dyDescent="0.45">
      <c r="A95" t="str">
        <f>IFERROR(INDEX(契約日ソート!A:A,1/LARGE(INDEX((契約日ソート!$F$1:$F$201="家屋費")/ROW(契約日ソート!$F$1:$F$201),0),ROW(A95))),"")</f>
        <v/>
      </c>
      <c r="B95" t="str">
        <f>IFERROR(INDEX(契約日ソート!B:B,1/LARGE(INDEX((契約日ソート!$F$1:$F$201="家屋費")/ROW(契約日ソート!$F$1:$F$201),0),ROW(B95))),"")</f>
        <v/>
      </c>
      <c r="C95" t="str">
        <f>IFERROR(INDEX(契約日ソート!C:C,1/LARGE(INDEX((契約日ソート!$F$1:$F$201="家屋費")/ROW(契約日ソート!$F$1:$F$201),0),ROW(C95))),"")</f>
        <v/>
      </c>
      <c r="D95" t="str">
        <f>IFERROR(INDEX(契約日ソート!D:D,1/LARGE(INDEX((契約日ソート!$F$1:$F$201="家屋費")/ROW(契約日ソート!$F$1:$F$201),0),ROW(D95))),"")</f>
        <v/>
      </c>
      <c r="E95" t="str">
        <f>IFERROR(INDEX(契約日ソート!E:E,1/LARGE(INDEX((契約日ソート!$F$1:$F$201="家屋費")/ROW(契約日ソート!$F$1:$F$201),0),ROW(E95))),"")</f>
        <v/>
      </c>
      <c r="F95" t="str">
        <f>IFERROR(INDEX(契約日ソート!F:F,1/LARGE(INDEX((契約日ソート!$F$1:$F$201="家屋費")/ROW(契約日ソート!$F$1:$F$201),0),ROW(F95))),"")</f>
        <v/>
      </c>
      <c r="G95" t="str">
        <f>IFERROR(INDEX(契約日ソート!G:G,1/LARGE(INDEX((契約日ソート!$F$1:$F$201="家屋費")/ROW(契約日ソート!$F$1:$F$201),0),ROW(G95))),"")</f>
        <v/>
      </c>
      <c r="H95" t="str">
        <f>IFERROR(INDEX(契約日ソート!H:H,1/LARGE(INDEX((契約日ソート!$F$1:$F$201="家屋費")/ROW(契約日ソート!$F$1:$F$201),0),ROW(H95))),"")</f>
        <v/>
      </c>
      <c r="I95" t="str">
        <f>IFERROR(INDEX(契約日ソート!I:I,1/LARGE(INDEX((契約日ソート!$F$1:$F$201="家屋費")/ROW(契約日ソート!$F$1:$F$201),0),ROW(I95))),"")</f>
        <v/>
      </c>
      <c r="J95" t="str">
        <f>IFERROR(INDEX(契約日ソート!J:J,1/LARGE(INDEX((契約日ソート!$F$1:$F$201="家屋費")/ROW(契約日ソート!$F$1:$F$201),0),ROW(J95))),"")</f>
        <v/>
      </c>
      <c r="K95" t="str">
        <f>IFERROR(INDEX(契約日ソート!K:K,1/LARGE(INDEX((契約日ソート!$F$1:$F$201="家屋費")/ROW(契約日ソート!$F$1:$F$201),0),ROW(K95))),"")</f>
        <v/>
      </c>
      <c r="L95" t="str">
        <f>IFERROR(INDEX(契約日ソート!L:L,1/LARGE(INDEX((契約日ソート!$F$1:$F$201="家屋費")/ROW(契約日ソート!$F$1:$F$201),0),ROW(L95))),"")</f>
        <v/>
      </c>
      <c r="M95" t="str">
        <f>IFERROR(INDEX(契約日ソート!M:M,1/LARGE(INDEX((契約日ソート!$F$1:$F$201="家屋費")/ROW(契約日ソート!$F$1:$F$201),0),ROW(M95))),"")</f>
        <v/>
      </c>
      <c r="N95" t="str">
        <f>IFERROR(INDEX(契約日ソート!N:N,1/LARGE(INDEX((契約日ソート!$F$1:$F$201="家屋費")/ROW(契約日ソート!$F$1:$F$201),0),ROW(N95))),"")</f>
        <v/>
      </c>
      <c r="O95" t="str">
        <f>IFERROR(INDEX(契約日ソート!O:O,1/LARGE(INDEX((契約日ソート!$F$1:$F$201="家屋費")/ROW(契約日ソート!$F$1:$F$201),0),ROW(O95))),"")</f>
        <v/>
      </c>
      <c r="P95" t="str">
        <f>IFERROR(INDEX(契約日ソート!P:P,1/LARGE(INDEX((契約日ソート!$F$1:$F$201="家屋費")/ROW(契約日ソート!$F$1:$F$201),0),ROW(P95))),"")</f>
        <v/>
      </c>
      <c r="Q95" t="str">
        <f>IFERROR(INDEX(契約日ソート!Q:Q,1/LARGE(INDEX((契約日ソート!$F$1:$F$201="家屋費")/ROW(契約日ソート!$F$1:$F$201),0),ROW(Q95))),"")</f>
        <v/>
      </c>
    </row>
    <row r="96" spans="1:17" x14ac:dyDescent="0.45">
      <c r="A96" t="str">
        <f>IFERROR(INDEX(契約日ソート!A:A,1/LARGE(INDEX((契約日ソート!$F$1:$F$201="家屋費")/ROW(契約日ソート!$F$1:$F$201),0),ROW(A96))),"")</f>
        <v/>
      </c>
      <c r="B96" t="str">
        <f>IFERROR(INDEX(契約日ソート!B:B,1/LARGE(INDEX((契約日ソート!$F$1:$F$201="家屋費")/ROW(契約日ソート!$F$1:$F$201),0),ROW(B96))),"")</f>
        <v/>
      </c>
      <c r="C96" t="str">
        <f>IFERROR(INDEX(契約日ソート!C:C,1/LARGE(INDEX((契約日ソート!$F$1:$F$201="家屋費")/ROW(契約日ソート!$F$1:$F$201),0),ROW(C96))),"")</f>
        <v/>
      </c>
      <c r="D96" t="str">
        <f>IFERROR(INDEX(契約日ソート!D:D,1/LARGE(INDEX((契約日ソート!$F$1:$F$201="家屋費")/ROW(契約日ソート!$F$1:$F$201),0),ROW(D96))),"")</f>
        <v/>
      </c>
      <c r="E96" t="str">
        <f>IFERROR(INDEX(契約日ソート!E:E,1/LARGE(INDEX((契約日ソート!$F$1:$F$201="家屋費")/ROW(契約日ソート!$F$1:$F$201),0),ROW(E96))),"")</f>
        <v/>
      </c>
      <c r="F96" t="str">
        <f>IFERROR(INDEX(契約日ソート!F:F,1/LARGE(INDEX((契約日ソート!$F$1:$F$201="家屋費")/ROW(契約日ソート!$F$1:$F$201),0),ROW(F96))),"")</f>
        <v/>
      </c>
      <c r="G96" t="str">
        <f>IFERROR(INDEX(契約日ソート!G:G,1/LARGE(INDEX((契約日ソート!$F$1:$F$201="家屋費")/ROW(契約日ソート!$F$1:$F$201),0),ROW(G96))),"")</f>
        <v/>
      </c>
      <c r="H96" t="str">
        <f>IFERROR(INDEX(契約日ソート!H:H,1/LARGE(INDEX((契約日ソート!$F$1:$F$201="家屋費")/ROW(契約日ソート!$F$1:$F$201),0),ROW(H96))),"")</f>
        <v/>
      </c>
      <c r="I96" t="str">
        <f>IFERROR(INDEX(契約日ソート!I:I,1/LARGE(INDEX((契約日ソート!$F$1:$F$201="家屋費")/ROW(契約日ソート!$F$1:$F$201),0),ROW(I96))),"")</f>
        <v/>
      </c>
      <c r="J96" t="str">
        <f>IFERROR(INDEX(契約日ソート!J:J,1/LARGE(INDEX((契約日ソート!$F$1:$F$201="家屋費")/ROW(契約日ソート!$F$1:$F$201),0),ROW(J96))),"")</f>
        <v/>
      </c>
      <c r="K96" t="str">
        <f>IFERROR(INDEX(契約日ソート!K:K,1/LARGE(INDEX((契約日ソート!$F$1:$F$201="家屋費")/ROW(契約日ソート!$F$1:$F$201),0),ROW(K96))),"")</f>
        <v/>
      </c>
      <c r="L96" t="str">
        <f>IFERROR(INDEX(契約日ソート!L:L,1/LARGE(INDEX((契約日ソート!$F$1:$F$201="家屋費")/ROW(契約日ソート!$F$1:$F$201),0),ROW(L96))),"")</f>
        <v/>
      </c>
      <c r="M96" t="str">
        <f>IFERROR(INDEX(契約日ソート!M:M,1/LARGE(INDEX((契約日ソート!$F$1:$F$201="家屋費")/ROW(契約日ソート!$F$1:$F$201),0),ROW(M96))),"")</f>
        <v/>
      </c>
      <c r="N96" t="str">
        <f>IFERROR(INDEX(契約日ソート!N:N,1/LARGE(INDEX((契約日ソート!$F$1:$F$201="家屋費")/ROW(契約日ソート!$F$1:$F$201),0),ROW(N96))),"")</f>
        <v/>
      </c>
      <c r="O96" t="str">
        <f>IFERROR(INDEX(契約日ソート!O:O,1/LARGE(INDEX((契約日ソート!$F$1:$F$201="家屋費")/ROW(契約日ソート!$F$1:$F$201),0),ROW(O96))),"")</f>
        <v/>
      </c>
      <c r="P96" t="str">
        <f>IFERROR(INDEX(契約日ソート!P:P,1/LARGE(INDEX((契約日ソート!$F$1:$F$201="家屋費")/ROW(契約日ソート!$F$1:$F$201),0),ROW(P96))),"")</f>
        <v/>
      </c>
      <c r="Q96" t="str">
        <f>IFERROR(INDEX(契約日ソート!Q:Q,1/LARGE(INDEX((契約日ソート!$F$1:$F$201="家屋費")/ROW(契約日ソート!$F$1:$F$201),0),ROW(Q96))),"")</f>
        <v/>
      </c>
    </row>
    <row r="97" spans="1:17" x14ac:dyDescent="0.45">
      <c r="A97" t="str">
        <f>IFERROR(INDEX(契約日ソート!A:A,1/LARGE(INDEX((契約日ソート!$F$1:$F$201="家屋費")/ROW(契約日ソート!$F$1:$F$201),0),ROW(A97))),"")</f>
        <v/>
      </c>
      <c r="B97" t="str">
        <f>IFERROR(INDEX(契約日ソート!B:B,1/LARGE(INDEX((契約日ソート!$F$1:$F$201="家屋費")/ROW(契約日ソート!$F$1:$F$201),0),ROW(B97))),"")</f>
        <v/>
      </c>
      <c r="C97" t="str">
        <f>IFERROR(INDEX(契約日ソート!C:C,1/LARGE(INDEX((契約日ソート!$F$1:$F$201="家屋費")/ROW(契約日ソート!$F$1:$F$201),0),ROW(C97))),"")</f>
        <v/>
      </c>
      <c r="D97" t="str">
        <f>IFERROR(INDEX(契約日ソート!D:D,1/LARGE(INDEX((契約日ソート!$F$1:$F$201="家屋費")/ROW(契約日ソート!$F$1:$F$201),0),ROW(D97))),"")</f>
        <v/>
      </c>
      <c r="E97" t="str">
        <f>IFERROR(INDEX(契約日ソート!E:E,1/LARGE(INDEX((契約日ソート!$F$1:$F$201="家屋費")/ROW(契約日ソート!$F$1:$F$201),0),ROW(E97))),"")</f>
        <v/>
      </c>
      <c r="F97" t="str">
        <f>IFERROR(INDEX(契約日ソート!F:F,1/LARGE(INDEX((契約日ソート!$F$1:$F$201="家屋費")/ROW(契約日ソート!$F$1:$F$201),0),ROW(F97))),"")</f>
        <v/>
      </c>
      <c r="G97" t="str">
        <f>IFERROR(INDEX(契約日ソート!G:G,1/LARGE(INDEX((契約日ソート!$F$1:$F$201="家屋費")/ROW(契約日ソート!$F$1:$F$201),0),ROW(G97))),"")</f>
        <v/>
      </c>
      <c r="H97" t="str">
        <f>IFERROR(INDEX(契約日ソート!H:H,1/LARGE(INDEX((契約日ソート!$F$1:$F$201="家屋費")/ROW(契約日ソート!$F$1:$F$201),0),ROW(H97))),"")</f>
        <v/>
      </c>
      <c r="I97" t="str">
        <f>IFERROR(INDEX(契約日ソート!I:I,1/LARGE(INDEX((契約日ソート!$F$1:$F$201="家屋費")/ROW(契約日ソート!$F$1:$F$201),0),ROW(I97))),"")</f>
        <v/>
      </c>
      <c r="J97" t="str">
        <f>IFERROR(INDEX(契約日ソート!J:J,1/LARGE(INDEX((契約日ソート!$F$1:$F$201="家屋費")/ROW(契約日ソート!$F$1:$F$201),0),ROW(J97))),"")</f>
        <v/>
      </c>
      <c r="K97" t="str">
        <f>IFERROR(INDEX(契約日ソート!K:K,1/LARGE(INDEX((契約日ソート!$F$1:$F$201="家屋費")/ROW(契約日ソート!$F$1:$F$201),0),ROW(K97))),"")</f>
        <v/>
      </c>
      <c r="L97" t="str">
        <f>IFERROR(INDEX(契約日ソート!L:L,1/LARGE(INDEX((契約日ソート!$F$1:$F$201="家屋費")/ROW(契約日ソート!$F$1:$F$201),0),ROW(L97))),"")</f>
        <v/>
      </c>
      <c r="M97" t="str">
        <f>IFERROR(INDEX(契約日ソート!M:M,1/LARGE(INDEX((契約日ソート!$F$1:$F$201="家屋費")/ROW(契約日ソート!$F$1:$F$201),0),ROW(M97))),"")</f>
        <v/>
      </c>
      <c r="N97" t="str">
        <f>IFERROR(INDEX(契約日ソート!N:N,1/LARGE(INDEX((契約日ソート!$F$1:$F$201="家屋費")/ROW(契約日ソート!$F$1:$F$201),0),ROW(N97))),"")</f>
        <v/>
      </c>
      <c r="O97" t="str">
        <f>IFERROR(INDEX(契約日ソート!O:O,1/LARGE(INDEX((契約日ソート!$F$1:$F$201="家屋費")/ROW(契約日ソート!$F$1:$F$201),0),ROW(O97))),"")</f>
        <v/>
      </c>
      <c r="P97" t="str">
        <f>IFERROR(INDEX(契約日ソート!P:P,1/LARGE(INDEX((契約日ソート!$F$1:$F$201="家屋費")/ROW(契約日ソート!$F$1:$F$201),0),ROW(P97))),"")</f>
        <v/>
      </c>
      <c r="Q97" t="str">
        <f>IFERROR(INDEX(契約日ソート!Q:Q,1/LARGE(INDEX((契約日ソート!$F$1:$F$201="家屋費")/ROW(契約日ソート!$F$1:$F$201),0),ROW(Q97))),"")</f>
        <v/>
      </c>
    </row>
    <row r="98" spans="1:17" x14ac:dyDescent="0.45">
      <c r="A98" t="str">
        <f>IFERROR(INDEX(契約日ソート!A:A,1/LARGE(INDEX((契約日ソート!$F$1:$F$201="家屋費")/ROW(契約日ソート!$F$1:$F$201),0),ROW(A98))),"")</f>
        <v/>
      </c>
      <c r="B98" t="str">
        <f>IFERROR(INDEX(契約日ソート!B:B,1/LARGE(INDEX((契約日ソート!$F$1:$F$201="家屋費")/ROW(契約日ソート!$F$1:$F$201),0),ROW(B98))),"")</f>
        <v/>
      </c>
      <c r="C98" t="str">
        <f>IFERROR(INDEX(契約日ソート!C:C,1/LARGE(INDEX((契約日ソート!$F$1:$F$201="家屋費")/ROW(契約日ソート!$F$1:$F$201),0),ROW(C98))),"")</f>
        <v/>
      </c>
      <c r="D98" t="str">
        <f>IFERROR(INDEX(契約日ソート!D:D,1/LARGE(INDEX((契約日ソート!$F$1:$F$201="家屋費")/ROW(契約日ソート!$F$1:$F$201),0),ROW(D98))),"")</f>
        <v/>
      </c>
      <c r="E98" t="str">
        <f>IFERROR(INDEX(契約日ソート!E:E,1/LARGE(INDEX((契約日ソート!$F$1:$F$201="家屋費")/ROW(契約日ソート!$F$1:$F$201),0),ROW(E98))),"")</f>
        <v/>
      </c>
      <c r="F98" t="str">
        <f>IFERROR(INDEX(契約日ソート!F:F,1/LARGE(INDEX((契約日ソート!$F$1:$F$201="家屋費")/ROW(契約日ソート!$F$1:$F$201),0),ROW(F98))),"")</f>
        <v/>
      </c>
      <c r="G98" t="str">
        <f>IFERROR(INDEX(契約日ソート!G:G,1/LARGE(INDEX((契約日ソート!$F$1:$F$201="家屋費")/ROW(契約日ソート!$F$1:$F$201),0),ROW(G98))),"")</f>
        <v/>
      </c>
      <c r="H98" t="str">
        <f>IFERROR(INDEX(契約日ソート!H:H,1/LARGE(INDEX((契約日ソート!$F$1:$F$201="家屋費")/ROW(契約日ソート!$F$1:$F$201),0),ROW(H98))),"")</f>
        <v/>
      </c>
      <c r="I98" t="str">
        <f>IFERROR(INDEX(契約日ソート!I:I,1/LARGE(INDEX((契約日ソート!$F$1:$F$201="家屋費")/ROW(契約日ソート!$F$1:$F$201),0),ROW(I98))),"")</f>
        <v/>
      </c>
      <c r="J98" t="str">
        <f>IFERROR(INDEX(契約日ソート!J:J,1/LARGE(INDEX((契約日ソート!$F$1:$F$201="家屋費")/ROW(契約日ソート!$F$1:$F$201),0),ROW(J98))),"")</f>
        <v/>
      </c>
      <c r="K98" t="str">
        <f>IFERROR(INDEX(契約日ソート!K:K,1/LARGE(INDEX((契約日ソート!$F$1:$F$201="家屋費")/ROW(契約日ソート!$F$1:$F$201),0),ROW(K98))),"")</f>
        <v/>
      </c>
      <c r="L98" t="str">
        <f>IFERROR(INDEX(契約日ソート!L:L,1/LARGE(INDEX((契約日ソート!$F$1:$F$201="家屋費")/ROW(契約日ソート!$F$1:$F$201),0),ROW(L98))),"")</f>
        <v/>
      </c>
      <c r="M98" t="str">
        <f>IFERROR(INDEX(契約日ソート!M:M,1/LARGE(INDEX((契約日ソート!$F$1:$F$201="家屋費")/ROW(契約日ソート!$F$1:$F$201),0),ROW(M98))),"")</f>
        <v/>
      </c>
      <c r="N98" t="str">
        <f>IFERROR(INDEX(契約日ソート!N:N,1/LARGE(INDEX((契約日ソート!$F$1:$F$201="家屋費")/ROW(契約日ソート!$F$1:$F$201),0),ROW(N98))),"")</f>
        <v/>
      </c>
      <c r="O98" t="str">
        <f>IFERROR(INDEX(契約日ソート!O:O,1/LARGE(INDEX((契約日ソート!$F$1:$F$201="家屋費")/ROW(契約日ソート!$F$1:$F$201),0),ROW(O98))),"")</f>
        <v/>
      </c>
      <c r="P98" t="str">
        <f>IFERROR(INDEX(契約日ソート!P:P,1/LARGE(INDEX((契約日ソート!$F$1:$F$201="家屋費")/ROW(契約日ソート!$F$1:$F$201),0),ROW(P98))),"")</f>
        <v/>
      </c>
      <c r="Q98" t="str">
        <f>IFERROR(INDEX(契約日ソート!Q:Q,1/LARGE(INDEX((契約日ソート!$F$1:$F$201="家屋費")/ROW(契約日ソート!$F$1:$F$201),0),ROW(Q98))),"")</f>
        <v/>
      </c>
    </row>
    <row r="99" spans="1:17" x14ac:dyDescent="0.45">
      <c r="A99" t="str">
        <f>IFERROR(INDEX(契約日ソート!A:A,1/LARGE(INDEX((契約日ソート!$F$1:$F$201="家屋費")/ROW(契約日ソート!$F$1:$F$201),0),ROW(A99))),"")</f>
        <v/>
      </c>
      <c r="B99" t="str">
        <f>IFERROR(INDEX(契約日ソート!B:B,1/LARGE(INDEX((契約日ソート!$F$1:$F$201="家屋費")/ROW(契約日ソート!$F$1:$F$201),0),ROW(B99))),"")</f>
        <v/>
      </c>
      <c r="C99" t="str">
        <f>IFERROR(INDEX(契約日ソート!C:C,1/LARGE(INDEX((契約日ソート!$F$1:$F$201="家屋費")/ROW(契約日ソート!$F$1:$F$201),0),ROW(C99))),"")</f>
        <v/>
      </c>
      <c r="D99" t="str">
        <f>IFERROR(INDEX(契約日ソート!D:D,1/LARGE(INDEX((契約日ソート!$F$1:$F$201="家屋費")/ROW(契約日ソート!$F$1:$F$201),0),ROW(D99))),"")</f>
        <v/>
      </c>
      <c r="E99" t="str">
        <f>IFERROR(INDEX(契約日ソート!E:E,1/LARGE(INDEX((契約日ソート!$F$1:$F$201="家屋費")/ROW(契約日ソート!$F$1:$F$201),0),ROW(E99))),"")</f>
        <v/>
      </c>
      <c r="F99" t="str">
        <f>IFERROR(INDEX(契約日ソート!F:F,1/LARGE(INDEX((契約日ソート!$F$1:$F$201="家屋費")/ROW(契約日ソート!$F$1:$F$201),0),ROW(F99))),"")</f>
        <v/>
      </c>
      <c r="G99" t="str">
        <f>IFERROR(INDEX(契約日ソート!G:G,1/LARGE(INDEX((契約日ソート!$F$1:$F$201="家屋費")/ROW(契約日ソート!$F$1:$F$201),0),ROW(G99))),"")</f>
        <v/>
      </c>
      <c r="H99" t="str">
        <f>IFERROR(INDEX(契約日ソート!H:H,1/LARGE(INDEX((契約日ソート!$F$1:$F$201="家屋費")/ROW(契約日ソート!$F$1:$F$201),0),ROW(H99))),"")</f>
        <v/>
      </c>
      <c r="I99" t="str">
        <f>IFERROR(INDEX(契約日ソート!I:I,1/LARGE(INDEX((契約日ソート!$F$1:$F$201="家屋費")/ROW(契約日ソート!$F$1:$F$201),0),ROW(I99))),"")</f>
        <v/>
      </c>
      <c r="J99" t="str">
        <f>IFERROR(INDEX(契約日ソート!J:J,1/LARGE(INDEX((契約日ソート!$F$1:$F$201="家屋費")/ROW(契約日ソート!$F$1:$F$201),0),ROW(J99))),"")</f>
        <v/>
      </c>
      <c r="K99" t="str">
        <f>IFERROR(INDEX(契約日ソート!K:K,1/LARGE(INDEX((契約日ソート!$F$1:$F$201="家屋費")/ROW(契約日ソート!$F$1:$F$201),0),ROW(K99))),"")</f>
        <v/>
      </c>
      <c r="L99" t="str">
        <f>IFERROR(INDEX(契約日ソート!L:L,1/LARGE(INDEX((契約日ソート!$F$1:$F$201="家屋費")/ROW(契約日ソート!$F$1:$F$201),0),ROW(L99))),"")</f>
        <v/>
      </c>
      <c r="M99" t="str">
        <f>IFERROR(INDEX(契約日ソート!M:M,1/LARGE(INDEX((契約日ソート!$F$1:$F$201="家屋費")/ROW(契約日ソート!$F$1:$F$201),0),ROW(M99))),"")</f>
        <v/>
      </c>
      <c r="N99" t="str">
        <f>IFERROR(INDEX(契約日ソート!N:N,1/LARGE(INDEX((契約日ソート!$F$1:$F$201="家屋費")/ROW(契約日ソート!$F$1:$F$201),0),ROW(N99))),"")</f>
        <v/>
      </c>
      <c r="O99" t="str">
        <f>IFERROR(INDEX(契約日ソート!O:O,1/LARGE(INDEX((契約日ソート!$F$1:$F$201="家屋費")/ROW(契約日ソート!$F$1:$F$201),0),ROW(O99))),"")</f>
        <v/>
      </c>
      <c r="P99" t="str">
        <f>IFERROR(INDEX(契約日ソート!P:P,1/LARGE(INDEX((契約日ソート!$F$1:$F$201="家屋費")/ROW(契約日ソート!$F$1:$F$201),0),ROW(P99))),"")</f>
        <v/>
      </c>
      <c r="Q99" t="str">
        <f>IFERROR(INDEX(契約日ソート!Q:Q,1/LARGE(INDEX((契約日ソート!$F$1:$F$201="家屋費")/ROW(契約日ソート!$F$1:$F$201),0),ROW(Q99))),"")</f>
        <v/>
      </c>
    </row>
    <row r="100" spans="1:17" x14ac:dyDescent="0.45">
      <c r="A100" t="str">
        <f>IFERROR(INDEX(契約日ソート!A:A,1/LARGE(INDEX((契約日ソート!$F$1:$F$201="家屋費")/ROW(契約日ソート!$F$1:$F$201),0),ROW(A100))),"")</f>
        <v/>
      </c>
      <c r="B100" t="str">
        <f>IFERROR(INDEX(契約日ソート!B:B,1/LARGE(INDEX((契約日ソート!$F$1:$F$201="家屋費")/ROW(契約日ソート!$F$1:$F$201),0),ROW(B100))),"")</f>
        <v/>
      </c>
      <c r="C100" t="str">
        <f>IFERROR(INDEX(契約日ソート!C:C,1/LARGE(INDEX((契約日ソート!$F$1:$F$201="家屋費")/ROW(契約日ソート!$F$1:$F$201),0),ROW(C100))),"")</f>
        <v/>
      </c>
      <c r="D100" t="str">
        <f>IFERROR(INDEX(契約日ソート!D:D,1/LARGE(INDEX((契約日ソート!$F$1:$F$201="家屋費")/ROW(契約日ソート!$F$1:$F$201),0),ROW(D100))),"")</f>
        <v/>
      </c>
      <c r="E100" t="str">
        <f>IFERROR(INDEX(契約日ソート!E:E,1/LARGE(INDEX((契約日ソート!$F$1:$F$201="家屋費")/ROW(契約日ソート!$F$1:$F$201),0),ROW(E100))),"")</f>
        <v/>
      </c>
      <c r="F100" t="str">
        <f>IFERROR(INDEX(契約日ソート!F:F,1/LARGE(INDEX((契約日ソート!$F$1:$F$201="家屋費")/ROW(契約日ソート!$F$1:$F$201),0),ROW(F100))),"")</f>
        <v/>
      </c>
      <c r="G100" t="str">
        <f>IFERROR(INDEX(契約日ソート!G:G,1/LARGE(INDEX((契約日ソート!$F$1:$F$201="家屋費")/ROW(契約日ソート!$F$1:$F$201),0),ROW(G100))),"")</f>
        <v/>
      </c>
      <c r="H100" t="str">
        <f>IFERROR(INDEX(契約日ソート!H:H,1/LARGE(INDEX((契約日ソート!$F$1:$F$201="家屋費")/ROW(契約日ソート!$F$1:$F$201),0),ROW(H100))),"")</f>
        <v/>
      </c>
      <c r="I100" t="str">
        <f>IFERROR(INDEX(契約日ソート!I:I,1/LARGE(INDEX((契約日ソート!$F$1:$F$201="家屋費")/ROW(契約日ソート!$F$1:$F$201),0),ROW(I100))),"")</f>
        <v/>
      </c>
      <c r="J100" t="str">
        <f>IFERROR(INDEX(契約日ソート!J:J,1/LARGE(INDEX((契約日ソート!$F$1:$F$201="家屋費")/ROW(契約日ソート!$F$1:$F$201),0),ROW(J100))),"")</f>
        <v/>
      </c>
      <c r="K100" t="str">
        <f>IFERROR(INDEX(契約日ソート!K:K,1/LARGE(INDEX((契約日ソート!$F$1:$F$201="家屋費")/ROW(契約日ソート!$F$1:$F$201),0),ROW(K100))),"")</f>
        <v/>
      </c>
      <c r="L100" t="str">
        <f>IFERROR(INDEX(契約日ソート!L:L,1/LARGE(INDEX((契約日ソート!$F$1:$F$201="家屋費")/ROW(契約日ソート!$F$1:$F$201),0),ROW(L100))),"")</f>
        <v/>
      </c>
      <c r="M100" t="str">
        <f>IFERROR(INDEX(契約日ソート!M:M,1/LARGE(INDEX((契約日ソート!$F$1:$F$201="家屋費")/ROW(契約日ソート!$F$1:$F$201),0),ROW(M100))),"")</f>
        <v/>
      </c>
      <c r="N100" t="str">
        <f>IFERROR(INDEX(契約日ソート!N:N,1/LARGE(INDEX((契約日ソート!$F$1:$F$201="家屋費")/ROW(契約日ソート!$F$1:$F$201),0),ROW(N100))),"")</f>
        <v/>
      </c>
      <c r="O100" t="str">
        <f>IFERROR(INDEX(契約日ソート!O:O,1/LARGE(INDEX((契約日ソート!$F$1:$F$201="家屋費")/ROW(契約日ソート!$F$1:$F$201),0),ROW(O100))),"")</f>
        <v/>
      </c>
      <c r="P100" t="str">
        <f>IFERROR(INDEX(契約日ソート!P:P,1/LARGE(INDEX((契約日ソート!$F$1:$F$201="家屋費")/ROW(契約日ソート!$F$1:$F$201),0),ROW(P100))),"")</f>
        <v/>
      </c>
      <c r="Q100" t="str">
        <f>IFERROR(INDEX(契約日ソート!Q:Q,1/LARGE(INDEX((契約日ソート!$F$1:$F$201="家屋費")/ROW(契約日ソート!$F$1:$F$201),0),ROW(Q100))),"")</f>
        <v/>
      </c>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00"/>
  <sheetViews>
    <sheetView workbookViewId="0"/>
  </sheetViews>
  <sheetFormatPr defaultRowHeight="18" x14ac:dyDescent="0.45"/>
  <cols>
    <col min="12" max="12" width="9" style="25"/>
  </cols>
  <sheetData>
    <row r="1" spans="1:13" x14ac:dyDescent="0.45">
      <c r="A1">
        <f>IF(家屋費!B1="","",家屋費!B1)</f>
        <v>46053</v>
      </c>
      <c r="B1">
        <f>IF($A1="","",家屋費!D1)</f>
        <v>56000</v>
      </c>
      <c r="C1" t="str">
        <f>IF($A1="","",家屋費!E1)</f>
        <v>立候補準備</v>
      </c>
      <c r="D1" t="str">
        <f>IF($A1="","",家屋費!G1)</f>
        <v>事務所設置費</v>
      </c>
      <c r="E1" t="str">
        <f>IF($A1="","",家屋費!H1)</f>
        <v>美作市美来2</v>
      </c>
      <c r="F1" t="str">
        <f>IF($A1="","",家屋費!I1)</f>
        <v>株式会社美作建設</v>
      </c>
      <c r="G1" t="str">
        <f>IF($A1="","",家屋費!J1)</f>
        <v>建設業</v>
      </c>
      <c r="H1">
        <f>IF($A1="","",家屋費!K1)</f>
        <v>0</v>
      </c>
      <c r="I1" t="str">
        <f>IF($A1="","",家屋費!M1&amp;"食分")</f>
        <v>0食分</v>
      </c>
      <c r="J1">
        <f>IF($A1="","",家屋費!N1)</f>
        <v>0</v>
      </c>
      <c r="K1" t="str">
        <f>IF($A1="","",IF(家屋費!O1="○","公費負担",""))</f>
        <v/>
      </c>
      <c r="L1" s="25" t="str">
        <f>IF($A1="","",IF(家屋費!B1&lt;&gt;家屋費!C1,TEXT(家屋費!C1,"m/d")&amp;"支払",""))</f>
        <v>3/17支払</v>
      </c>
      <c r="M1" t="str">
        <f>IF($A1="","",家屋費!P1)</f>
        <v>有</v>
      </c>
    </row>
    <row r="2" spans="1:13" x14ac:dyDescent="0.45">
      <c r="A2">
        <f>IF(家屋費!B2="",IF(COUNTIF(A$1:A1,"（家屋費 計）"),"","（家屋費 計）"),家屋費!B2)</f>
        <v>46053</v>
      </c>
      <c r="B2">
        <f>IF($A2="","",IF($A2="（家屋費 計）",SUM(B$1:B1),家屋費!D2))</f>
        <v>21000</v>
      </c>
      <c r="C2" t="str">
        <f>IF(OR($A2="",$A2="（家屋費 計）"),"",家屋費!E2)</f>
        <v>立候補準備</v>
      </c>
      <c r="D2" t="str">
        <f>IF(OR($A2="",$A2="（家屋費 計）"),"",家屋費!G2)</f>
        <v>土地借上代</v>
      </c>
      <c r="E2" t="str">
        <f>IF(OR($A2="",$A2="（家屋費 計）"),"",家屋費!H2)</f>
        <v>美作市美来3</v>
      </c>
      <c r="F2" t="str">
        <f>IF(OR($A2="",$A2="（家屋費 計）"),"",家屋費!I2)</f>
        <v>美作　太郎</v>
      </c>
      <c r="G2" t="str">
        <f>IF(OR($A2="",$A2="（家屋費 計）"),"",家屋費!J2)</f>
        <v>無職</v>
      </c>
      <c r="H2" t="str">
        <f>IF(OR($A2="",$A2="（家屋費 計）"),"",家屋費!K2)</f>
        <v>日額3,000円×7日分</v>
      </c>
      <c r="I2" t="str">
        <f>IF(OR($A2="",$A2="（家屋費 計）"),"",家屋費!M2&amp;"食分")</f>
        <v>0食分</v>
      </c>
      <c r="J2">
        <f>IF(OR($A2="",$A2="（家屋費 計）"),"",家屋費!N2)</f>
        <v>0</v>
      </c>
      <c r="K2" t="str">
        <f>IF(OR($A2="",$A2="（家屋費 計）"),"",IF(家屋費!O2="○","公費負担",""))</f>
        <v/>
      </c>
      <c r="L2" s="25" t="str">
        <f>IF(OR($A2="",$A2="（家屋費 計）"),"",IF(家屋費!B2&lt;&gt;家屋費!C2,TEXT(家屋費!C2,"m/d")&amp;"支払",""))</f>
        <v>3/17支払</v>
      </c>
      <c r="M2" t="str">
        <f>IF(OR($A2="",$A2="（家屋費 計）"),"",家屋費!P2)</f>
        <v>無</v>
      </c>
    </row>
    <row r="3" spans="1:13" x14ac:dyDescent="0.45">
      <c r="A3" t="str">
        <f>IF(家屋費!B3="",IF(COUNTIF(A$1:A2,"（家屋費 計）"),"","（家屋費 計）"),家屋費!B3)</f>
        <v>（家屋費 計）</v>
      </c>
      <c r="B3">
        <f>IF($A3="","",IF($A3="（家屋費 計）",SUM(B$1:B2),家屋費!D3))</f>
        <v>77000</v>
      </c>
      <c r="C3" t="str">
        <f>IF(OR($A3="",$A3="（家屋費 計）"),"",家屋費!E3)</f>
        <v/>
      </c>
      <c r="D3" t="str">
        <f>IF(OR($A3="",$A3="（家屋費 計）"),"",家屋費!G3)</f>
        <v/>
      </c>
      <c r="E3" t="str">
        <f>IF(OR($A3="",$A3="（家屋費 計）"),"",家屋費!H3)</f>
        <v/>
      </c>
      <c r="F3" t="str">
        <f>IF(OR($A3="",$A3="（家屋費 計）"),"",家屋費!I3)</f>
        <v/>
      </c>
      <c r="G3" t="str">
        <f>IF(OR($A3="",$A3="（家屋費 計）"),"",家屋費!J3)</f>
        <v/>
      </c>
      <c r="H3" t="str">
        <f>IF(OR($A3="",$A3="（家屋費 計）"),"",家屋費!K3)</f>
        <v/>
      </c>
      <c r="I3" t="str">
        <f>IF(OR($A3="",$A3="（家屋費 計）"),"",家屋費!M3&amp;"食分")</f>
        <v/>
      </c>
      <c r="J3" t="str">
        <f>IF(OR($A3="",$A3="（家屋費 計）"),"",家屋費!N3)</f>
        <v/>
      </c>
      <c r="K3" t="str">
        <f>IF(OR($A3="",$A3="（家屋費 計）"),"",IF(家屋費!O3="○","公費負担",""))</f>
        <v/>
      </c>
      <c r="L3" s="25" t="str">
        <f>IF(OR($A3="",$A3="（家屋費 計）"),"",IF(家屋費!B3&lt;&gt;家屋費!C3,TEXT(家屋費!C3,"m/d")&amp;"支払",""))</f>
        <v/>
      </c>
      <c r="M3" t="str">
        <f>IF(OR($A3="",$A3="（家屋費 計）"),"",家屋費!P3)</f>
        <v/>
      </c>
    </row>
    <row r="4" spans="1:13" x14ac:dyDescent="0.45">
      <c r="A4" t="str">
        <f>IF(家屋費!B4="",IF(COUNTIF(A$1:A3,"（家屋費 計）"),"","（家屋費 計）"),家屋費!B4)</f>
        <v/>
      </c>
      <c r="B4" t="str">
        <f>IF($A4="","",IF($A4="（家屋費 計）",SUM(B$1:B3),家屋費!D4))</f>
        <v/>
      </c>
      <c r="C4" t="str">
        <f>IF(OR($A4="",$A4="（家屋費 計）"),"",家屋費!E4)</f>
        <v/>
      </c>
      <c r="D4" t="str">
        <f>IF(OR($A4="",$A4="（家屋費 計）"),"",家屋費!G4)</f>
        <v/>
      </c>
      <c r="E4" t="str">
        <f>IF(OR($A4="",$A4="（家屋費 計）"),"",家屋費!H4)</f>
        <v/>
      </c>
      <c r="F4" t="str">
        <f>IF(OR($A4="",$A4="（家屋費 計）"),"",家屋費!I4)</f>
        <v/>
      </c>
      <c r="G4" t="str">
        <f>IF(OR($A4="",$A4="（家屋費 計）"),"",家屋費!J4)</f>
        <v/>
      </c>
      <c r="H4" t="str">
        <f>IF(OR($A4="",$A4="（家屋費 計）"),"",家屋費!K4)</f>
        <v/>
      </c>
      <c r="I4" t="str">
        <f>IF(OR($A4="",$A4="（家屋費 計）"),"",家屋費!M4&amp;"食分")</f>
        <v/>
      </c>
      <c r="J4" t="str">
        <f>IF(OR($A4="",$A4="（家屋費 計）"),"",家屋費!N4)</f>
        <v/>
      </c>
      <c r="K4" t="str">
        <f>IF(OR($A4="",$A4="（家屋費 計）"),"",IF(家屋費!O4="○","公費負担",""))</f>
        <v/>
      </c>
      <c r="L4" s="25" t="str">
        <f>IF(OR($A4="",$A4="（家屋費 計）"),"",IF(家屋費!B4&lt;&gt;家屋費!C4,TEXT(家屋費!C4,"m/d")&amp;"支払",""))</f>
        <v/>
      </c>
      <c r="M4" t="str">
        <f>IF(OR($A4="",$A4="（家屋費 計）"),"",家屋費!P4)</f>
        <v/>
      </c>
    </row>
    <row r="5" spans="1:13" x14ac:dyDescent="0.45">
      <c r="A5" t="str">
        <f>IF(家屋費!B5="",IF(COUNTIF(A$1:A4,"（家屋費 計）"),"","（家屋費 計）"),家屋費!B5)</f>
        <v/>
      </c>
      <c r="B5" t="str">
        <f>IF($A5="","",IF($A5="（家屋費 計）",SUM(B$1:B4),家屋費!D5))</f>
        <v/>
      </c>
      <c r="C5" t="str">
        <f>IF(OR($A5="",$A5="（家屋費 計）"),"",家屋費!E5)</f>
        <v/>
      </c>
      <c r="D5" t="str">
        <f>IF(OR($A5="",$A5="（家屋費 計）"),"",家屋費!G5)</f>
        <v/>
      </c>
      <c r="E5" t="str">
        <f>IF(OR($A5="",$A5="（家屋費 計）"),"",家屋費!H5)</f>
        <v/>
      </c>
      <c r="F5" t="str">
        <f>IF(OR($A5="",$A5="（家屋費 計）"),"",家屋費!I5)</f>
        <v/>
      </c>
      <c r="G5" t="str">
        <f>IF(OR($A5="",$A5="（家屋費 計）"),"",家屋費!J5)</f>
        <v/>
      </c>
      <c r="H5" t="str">
        <f>IF(OR($A5="",$A5="（家屋費 計）"),"",家屋費!K5)</f>
        <v/>
      </c>
      <c r="I5" t="str">
        <f>IF(OR($A5="",$A5="（家屋費 計）"),"",家屋費!M5&amp;"食分")</f>
        <v/>
      </c>
      <c r="J5" t="str">
        <f>IF(OR($A5="",$A5="（家屋費 計）"),"",家屋費!N5)</f>
        <v/>
      </c>
      <c r="K5" t="str">
        <f>IF(OR($A5="",$A5="（家屋費 計）"),"",IF(家屋費!O5="○","公費負担",""))</f>
        <v/>
      </c>
      <c r="L5" s="25" t="str">
        <f>IF(OR($A5="",$A5="（家屋費 計）"),"",IF(家屋費!B5&lt;&gt;家屋費!C5,TEXT(家屋費!C5,"m/d")&amp;"支払",""))</f>
        <v/>
      </c>
      <c r="M5" t="str">
        <f>IF(OR($A5="",$A5="（家屋費 計）"),"",家屋費!P5)</f>
        <v/>
      </c>
    </row>
    <row r="6" spans="1:13" x14ac:dyDescent="0.45">
      <c r="A6" t="str">
        <f>IF(家屋費!B6="",IF(COUNTIF(A$1:A5,"（家屋費 計）"),"","（家屋費 計）"),家屋費!B6)</f>
        <v/>
      </c>
      <c r="B6" t="str">
        <f>IF($A6="","",IF($A6="（家屋費 計）",SUM(B$1:B5),家屋費!D6))</f>
        <v/>
      </c>
      <c r="C6" t="str">
        <f>IF(OR($A6="",$A6="（家屋費 計）"),"",家屋費!E6)</f>
        <v/>
      </c>
      <c r="D6" t="str">
        <f>IF(OR($A6="",$A6="（家屋費 計）"),"",家屋費!G6)</f>
        <v/>
      </c>
      <c r="E6" t="str">
        <f>IF(OR($A6="",$A6="（家屋費 計）"),"",家屋費!H6)</f>
        <v/>
      </c>
      <c r="F6" t="str">
        <f>IF(OR($A6="",$A6="（家屋費 計）"),"",家屋費!I6)</f>
        <v/>
      </c>
      <c r="G6" t="str">
        <f>IF(OR($A6="",$A6="（家屋費 計）"),"",家屋費!J6)</f>
        <v/>
      </c>
      <c r="H6" t="str">
        <f>IF(OR($A6="",$A6="（家屋費 計）"),"",家屋費!K6)</f>
        <v/>
      </c>
      <c r="I6" t="str">
        <f>IF(OR($A6="",$A6="（家屋費 計）"),"",家屋費!M6&amp;"食分")</f>
        <v/>
      </c>
      <c r="J6" t="str">
        <f>IF(OR($A6="",$A6="（家屋費 計）"),"",家屋費!N6)</f>
        <v/>
      </c>
      <c r="K6" t="str">
        <f>IF(OR($A6="",$A6="（家屋費 計）"),"",IF(家屋費!O6="○","公費負担",""))</f>
        <v/>
      </c>
      <c r="L6" s="25" t="str">
        <f>IF(OR($A6="",$A6="（家屋費 計）"),"",IF(家屋費!B6&lt;&gt;家屋費!C6,TEXT(家屋費!C6,"m/d")&amp;"支払",""))</f>
        <v/>
      </c>
      <c r="M6" t="str">
        <f>IF(OR($A6="",$A6="（家屋費 計）"),"",家屋費!P6)</f>
        <v/>
      </c>
    </row>
    <row r="7" spans="1:13" x14ac:dyDescent="0.45">
      <c r="A7" t="str">
        <f>IF(家屋費!B7="",IF(COUNTIF(A$1:A6,"（家屋費 計）"),"","（家屋費 計）"),家屋費!B7)</f>
        <v/>
      </c>
      <c r="B7" t="str">
        <f>IF($A7="","",IF($A7="（家屋費 計）",SUM(B$1:B6),家屋費!D7))</f>
        <v/>
      </c>
      <c r="C7" t="str">
        <f>IF(OR($A7="",$A7="（家屋費 計）"),"",家屋費!E7)</f>
        <v/>
      </c>
      <c r="D7" t="str">
        <f>IF(OR($A7="",$A7="（家屋費 計）"),"",家屋費!G7)</f>
        <v/>
      </c>
      <c r="E7" t="str">
        <f>IF(OR($A7="",$A7="（家屋費 計）"),"",家屋費!H7)</f>
        <v/>
      </c>
      <c r="F7" t="str">
        <f>IF(OR($A7="",$A7="（家屋費 計）"),"",家屋費!I7)</f>
        <v/>
      </c>
      <c r="G7" t="str">
        <f>IF(OR($A7="",$A7="（家屋費 計）"),"",家屋費!J7)</f>
        <v/>
      </c>
      <c r="H7" t="str">
        <f>IF(OR($A7="",$A7="（家屋費 計）"),"",家屋費!K7)</f>
        <v/>
      </c>
      <c r="I7" t="str">
        <f>IF(OR($A7="",$A7="（家屋費 計）"),"",家屋費!M7&amp;"食分")</f>
        <v/>
      </c>
      <c r="J7" t="str">
        <f>IF(OR($A7="",$A7="（家屋費 計）"),"",家屋費!N7)</f>
        <v/>
      </c>
      <c r="K7" t="str">
        <f>IF(OR($A7="",$A7="（家屋費 計）"),"",IF(家屋費!O7="○","公費負担",""))</f>
        <v/>
      </c>
      <c r="L7" s="25" t="str">
        <f>IF(OR($A7="",$A7="（家屋費 計）"),"",IF(家屋費!B7&lt;&gt;家屋費!C7,TEXT(家屋費!C7,"m/d")&amp;"支払",""))</f>
        <v/>
      </c>
      <c r="M7" t="str">
        <f>IF(OR($A7="",$A7="（家屋費 計）"),"",家屋費!P7)</f>
        <v/>
      </c>
    </row>
    <row r="8" spans="1:13" x14ac:dyDescent="0.45">
      <c r="A8" t="str">
        <f>IF(家屋費!B8="",IF(COUNTIF(A$1:A7,"（家屋費 計）"),"","（家屋費 計）"),家屋費!B8)</f>
        <v/>
      </c>
      <c r="B8" t="str">
        <f>IF($A8="","",IF($A8="（家屋費 計）",SUM(B$1:B7),家屋費!D8))</f>
        <v/>
      </c>
      <c r="C8" t="str">
        <f>IF(OR($A8="",$A8="（家屋費 計）"),"",家屋費!E8)</f>
        <v/>
      </c>
      <c r="D8" t="str">
        <f>IF(OR($A8="",$A8="（家屋費 計）"),"",家屋費!G8)</f>
        <v/>
      </c>
      <c r="E8" t="str">
        <f>IF(OR($A8="",$A8="（家屋費 計）"),"",家屋費!H8)</f>
        <v/>
      </c>
      <c r="F8" t="str">
        <f>IF(OR($A8="",$A8="（家屋費 計）"),"",家屋費!I8)</f>
        <v/>
      </c>
      <c r="G8" t="str">
        <f>IF(OR($A8="",$A8="（家屋費 計）"),"",家屋費!J8)</f>
        <v/>
      </c>
      <c r="H8" t="str">
        <f>IF(OR($A8="",$A8="（家屋費 計）"),"",家屋費!K8)</f>
        <v/>
      </c>
      <c r="I8" t="str">
        <f>IF(OR($A8="",$A8="（家屋費 計）"),"",家屋費!M8&amp;"食分")</f>
        <v/>
      </c>
      <c r="J8" t="str">
        <f>IF(OR($A8="",$A8="（家屋費 計）"),"",家屋費!N8)</f>
        <v/>
      </c>
      <c r="K8" t="str">
        <f>IF(OR($A8="",$A8="（家屋費 計）"),"",IF(家屋費!O8="○","公費負担",""))</f>
        <v/>
      </c>
      <c r="L8" s="25" t="str">
        <f>IF(OR($A8="",$A8="（家屋費 計）"),"",IF(家屋費!B8&lt;&gt;家屋費!C8,TEXT(家屋費!C8,"m/d")&amp;"支払",""))</f>
        <v/>
      </c>
      <c r="M8" t="str">
        <f>IF(OR($A8="",$A8="（家屋費 計）"),"",家屋費!P8)</f>
        <v/>
      </c>
    </row>
    <row r="9" spans="1:13" x14ac:dyDescent="0.45">
      <c r="A9" t="str">
        <f>IF(家屋費!B9="",IF(COUNTIF(A$1:A8,"（家屋費 計）"),"","（家屋費 計）"),家屋費!B9)</f>
        <v/>
      </c>
      <c r="B9" t="str">
        <f>IF($A9="","",IF($A9="（家屋費 計）",SUM(B$1:B8),家屋費!D9))</f>
        <v/>
      </c>
      <c r="C9" t="str">
        <f>IF(OR($A9="",$A9="（家屋費 計）"),"",家屋費!E9)</f>
        <v/>
      </c>
      <c r="D9" t="str">
        <f>IF(OR($A9="",$A9="（家屋費 計）"),"",家屋費!G9)</f>
        <v/>
      </c>
      <c r="E9" t="str">
        <f>IF(OR($A9="",$A9="（家屋費 計）"),"",家屋費!H9)</f>
        <v/>
      </c>
      <c r="F9" t="str">
        <f>IF(OR($A9="",$A9="（家屋費 計）"),"",家屋費!I9)</f>
        <v/>
      </c>
      <c r="G9" t="str">
        <f>IF(OR($A9="",$A9="（家屋費 計）"),"",家屋費!J9)</f>
        <v/>
      </c>
      <c r="H9" t="str">
        <f>IF(OR($A9="",$A9="（家屋費 計）"),"",家屋費!K9)</f>
        <v/>
      </c>
      <c r="I9" t="str">
        <f>IF(OR($A9="",$A9="（家屋費 計）"),"",家屋費!M9&amp;"食分")</f>
        <v/>
      </c>
      <c r="J9" t="str">
        <f>IF(OR($A9="",$A9="（家屋費 計）"),"",家屋費!N9)</f>
        <v/>
      </c>
      <c r="K9" t="str">
        <f>IF(OR($A9="",$A9="（家屋費 計）"),"",IF(家屋費!O9="○","公費負担",""))</f>
        <v/>
      </c>
      <c r="L9" s="25" t="str">
        <f>IF(OR($A9="",$A9="（家屋費 計）"),"",IF(家屋費!B9&lt;&gt;家屋費!C9,TEXT(家屋費!C9,"m/d")&amp;"支払",""))</f>
        <v/>
      </c>
      <c r="M9" t="str">
        <f>IF(OR($A9="",$A9="（家屋費 計）"),"",家屋費!P9)</f>
        <v/>
      </c>
    </row>
    <row r="10" spans="1:13" x14ac:dyDescent="0.45">
      <c r="A10" t="str">
        <f>IF(家屋費!B10="",IF(COUNTIF(A$1:A9,"（家屋費 計）"),"","（家屋費 計）"),家屋費!B10)</f>
        <v/>
      </c>
      <c r="B10" t="str">
        <f>IF($A10="","",IF($A10="（家屋費 計）",SUM(B$1:B9),家屋費!D10))</f>
        <v/>
      </c>
      <c r="C10" t="str">
        <f>IF(OR($A10="",$A10="（家屋費 計）"),"",家屋費!E10)</f>
        <v/>
      </c>
      <c r="D10" t="str">
        <f>IF(OR($A10="",$A10="（家屋費 計）"),"",家屋費!G10)</f>
        <v/>
      </c>
      <c r="E10" t="str">
        <f>IF(OR($A10="",$A10="（家屋費 計）"),"",家屋費!H10)</f>
        <v/>
      </c>
      <c r="F10" t="str">
        <f>IF(OR($A10="",$A10="（家屋費 計）"),"",家屋費!I10)</f>
        <v/>
      </c>
      <c r="G10" t="str">
        <f>IF(OR($A10="",$A10="（家屋費 計）"),"",家屋費!J10)</f>
        <v/>
      </c>
      <c r="H10" t="str">
        <f>IF(OR($A10="",$A10="（家屋費 計）"),"",家屋費!K10)</f>
        <v/>
      </c>
      <c r="I10" t="str">
        <f>IF(OR($A10="",$A10="（家屋費 計）"),"",家屋費!M10&amp;"食分")</f>
        <v/>
      </c>
      <c r="J10" t="str">
        <f>IF(OR($A10="",$A10="（家屋費 計）"),"",家屋費!N10)</f>
        <v/>
      </c>
      <c r="K10" t="str">
        <f>IF(OR($A10="",$A10="（家屋費 計）"),"",IF(家屋費!O10="○","公費負担",""))</f>
        <v/>
      </c>
      <c r="L10" s="25" t="str">
        <f>IF(OR($A10="",$A10="（家屋費 計）"),"",IF(家屋費!B10&lt;&gt;家屋費!C10,TEXT(家屋費!C10,"m/d")&amp;"支払",""))</f>
        <v/>
      </c>
      <c r="M10" t="str">
        <f>IF(OR($A10="",$A10="（家屋費 計）"),"",家屋費!P10)</f>
        <v/>
      </c>
    </row>
    <row r="11" spans="1:13" x14ac:dyDescent="0.45">
      <c r="A11" t="str">
        <f>IF(家屋費!B11="",IF(COUNTIF(A$1:A10,"（家屋費 計）"),"","（家屋費 計）"),家屋費!B11)</f>
        <v/>
      </c>
      <c r="B11" t="str">
        <f>IF($A11="","",IF($A11="（家屋費 計）",SUM(B$1:B10),家屋費!D11))</f>
        <v/>
      </c>
      <c r="C11" t="str">
        <f>IF(OR($A11="",$A11="（家屋費 計）"),"",家屋費!E11)</f>
        <v/>
      </c>
      <c r="D11" t="str">
        <f>IF(OR($A11="",$A11="（家屋費 計）"),"",家屋費!G11)</f>
        <v/>
      </c>
      <c r="E11" t="str">
        <f>IF(OR($A11="",$A11="（家屋費 計）"),"",家屋費!H11)</f>
        <v/>
      </c>
      <c r="F11" t="str">
        <f>IF(OR($A11="",$A11="（家屋費 計）"),"",家屋費!I11)</f>
        <v/>
      </c>
      <c r="G11" t="str">
        <f>IF(OR($A11="",$A11="（家屋費 計）"),"",家屋費!J11)</f>
        <v/>
      </c>
      <c r="H11" t="str">
        <f>IF(OR($A11="",$A11="（家屋費 計）"),"",家屋費!K11)</f>
        <v/>
      </c>
      <c r="I11" t="str">
        <f>IF(OR($A11="",$A11="（家屋費 計）"),"",家屋費!M11&amp;"食分")</f>
        <v/>
      </c>
      <c r="J11" t="str">
        <f>IF(OR($A11="",$A11="（家屋費 計）"),"",家屋費!N11)</f>
        <v/>
      </c>
      <c r="K11" t="str">
        <f>IF(OR($A11="",$A11="（家屋費 計）"),"",IF(家屋費!O11="○","公費負担",""))</f>
        <v/>
      </c>
      <c r="L11" s="25" t="str">
        <f>IF(OR($A11="",$A11="（家屋費 計）"),"",IF(家屋費!B11&lt;&gt;家屋費!C11,TEXT(家屋費!C11,"m/d")&amp;"支払",""))</f>
        <v/>
      </c>
      <c r="M11" t="str">
        <f>IF(OR($A11="",$A11="（家屋費 計）"),"",家屋費!P11)</f>
        <v/>
      </c>
    </row>
    <row r="12" spans="1:13" x14ac:dyDescent="0.45">
      <c r="A12" t="str">
        <f>IF(家屋費!B12="",IF(COUNTIF(A$1:A11,"（家屋費 計）"),"","（家屋費 計）"),家屋費!B12)</f>
        <v/>
      </c>
      <c r="B12" t="str">
        <f>IF($A12="","",IF($A12="（家屋費 計）",SUM(B$1:B11),家屋費!D12))</f>
        <v/>
      </c>
      <c r="C12" t="str">
        <f>IF(OR($A12="",$A12="（家屋費 計）"),"",家屋費!E12)</f>
        <v/>
      </c>
      <c r="D12" t="str">
        <f>IF(OR($A12="",$A12="（家屋費 計）"),"",家屋費!G12)</f>
        <v/>
      </c>
      <c r="E12" t="str">
        <f>IF(OR($A12="",$A12="（家屋費 計）"),"",家屋費!H12)</f>
        <v/>
      </c>
      <c r="F12" t="str">
        <f>IF(OR($A12="",$A12="（家屋費 計）"),"",家屋費!I12)</f>
        <v/>
      </c>
      <c r="G12" t="str">
        <f>IF(OR($A12="",$A12="（家屋費 計）"),"",家屋費!J12)</f>
        <v/>
      </c>
      <c r="H12" t="str">
        <f>IF(OR($A12="",$A12="（家屋費 計）"),"",家屋費!K12)</f>
        <v/>
      </c>
      <c r="I12" t="str">
        <f>IF(OR($A12="",$A12="（家屋費 計）"),"",家屋費!M12&amp;"食分")</f>
        <v/>
      </c>
      <c r="J12" t="str">
        <f>IF(OR($A12="",$A12="（家屋費 計）"),"",家屋費!N12)</f>
        <v/>
      </c>
      <c r="K12" t="str">
        <f>IF(OR($A12="",$A12="（家屋費 計）"),"",IF(家屋費!O12="○","公費負担",""))</f>
        <v/>
      </c>
      <c r="L12" s="25" t="str">
        <f>IF(OR($A12="",$A12="（家屋費 計）"),"",IF(家屋費!B12&lt;&gt;家屋費!C12,TEXT(家屋費!C12,"m/d")&amp;"支払",""))</f>
        <v/>
      </c>
      <c r="M12" t="str">
        <f>IF(OR($A12="",$A12="（家屋費 計）"),"",家屋費!P12)</f>
        <v/>
      </c>
    </row>
    <row r="13" spans="1:13" x14ac:dyDescent="0.45">
      <c r="A13" t="str">
        <f>IF(家屋費!B13="",IF(COUNTIF(A$1:A12,"（家屋費 計）"),"","（家屋費 計）"),家屋費!B13)</f>
        <v/>
      </c>
      <c r="B13" t="str">
        <f>IF($A13="","",IF($A13="（家屋費 計）",SUM(B$1:B12),家屋費!D13))</f>
        <v/>
      </c>
      <c r="C13" t="str">
        <f>IF(OR($A13="",$A13="（家屋費 計）"),"",家屋費!E13)</f>
        <v/>
      </c>
      <c r="D13" t="str">
        <f>IF(OR($A13="",$A13="（家屋費 計）"),"",家屋費!G13)</f>
        <v/>
      </c>
      <c r="E13" t="str">
        <f>IF(OR($A13="",$A13="（家屋費 計）"),"",家屋費!H13)</f>
        <v/>
      </c>
      <c r="F13" t="str">
        <f>IF(OR($A13="",$A13="（家屋費 計）"),"",家屋費!I13)</f>
        <v/>
      </c>
      <c r="G13" t="str">
        <f>IF(OR($A13="",$A13="（家屋費 計）"),"",家屋費!J13)</f>
        <v/>
      </c>
      <c r="H13" t="str">
        <f>IF(OR($A13="",$A13="（家屋費 計）"),"",家屋費!K13)</f>
        <v/>
      </c>
      <c r="I13" t="str">
        <f>IF(OR($A13="",$A13="（家屋費 計）"),"",家屋費!M13&amp;"食分")</f>
        <v/>
      </c>
      <c r="J13" t="str">
        <f>IF(OR($A13="",$A13="（家屋費 計）"),"",家屋費!N13)</f>
        <v/>
      </c>
      <c r="K13" t="str">
        <f>IF(OR($A13="",$A13="（家屋費 計）"),"",IF(家屋費!O13="○","公費負担",""))</f>
        <v/>
      </c>
      <c r="L13" s="25" t="str">
        <f>IF(OR($A13="",$A13="（家屋費 計）"),"",IF(家屋費!B13&lt;&gt;家屋費!C13,TEXT(家屋費!C13,"m/d")&amp;"支払",""))</f>
        <v/>
      </c>
      <c r="M13" t="str">
        <f>IF(OR($A13="",$A13="（家屋費 計）"),"",家屋費!P13)</f>
        <v/>
      </c>
    </row>
    <row r="14" spans="1:13" x14ac:dyDescent="0.45">
      <c r="A14" t="str">
        <f>IF(家屋費!B14="",IF(COUNTIF(A$1:A13,"（家屋費 計）"),"","（家屋費 計）"),家屋費!B14)</f>
        <v/>
      </c>
      <c r="B14" t="str">
        <f>IF($A14="","",IF($A14="（家屋費 計）",SUM(B$1:B13),家屋費!D14))</f>
        <v/>
      </c>
      <c r="C14" t="str">
        <f>IF(OR($A14="",$A14="（家屋費 計）"),"",家屋費!E14)</f>
        <v/>
      </c>
      <c r="D14" t="str">
        <f>IF(OR($A14="",$A14="（家屋費 計）"),"",家屋費!G14)</f>
        <v/>
      </c>
      <c r="E14" t="str">
        <f>IF(OR($A14="",$A14="（家屋費 計）"),"",家屋費!H14)</f>
        <v/>
      </c>
      <c r="F14" t="str">
        <f>IF(OR($A14="",$A14="（家屋費 計）"),"",家屋費!I14)</f>
        <v/>
      </c>
      <c r="G14" t="str">
        <f>IF(OR($A14="",$A14="（家屋費 計）"),"",家屋費!J14)</f>
        <v/>
      </c>
      <c r="H14" t="str">
        <f>IF(OR($A14="",$A14="（家屋費 計）"),"",家屋費!K14)</f>
        <v/>
      </c>
      <c r="I14" t="str">
        <f>IF(OR($A14="",$A14="（家屋費 計）"),"",家屋費!M14&amp;"食分")</f>
        <v/>
      </c>
      <c r="J14" t="str">
        <f>IF(OR($A14="",$A14="（家屋費 計）"),"",家屋費!N14)</f>
        <v/>
      </c>
      <c r="K14" t="str">
        <f>IF(OR($A14="",$A14="（家屋費 計）"),"",IF(家屋費!O14="○","公費負担",""))</f>
        <v/>
      </c>
      <c r="L14" s="25" t="str">
        <f>IF(OR($A14="",$A14="（家屋費 計）"),"",IF(家屋費!B14&lt;&gt;家屋費!C14,TEXT(家屋費!C14,"m/d")&amp;"支払",""))</f>
        <v/>
      </c>
      <c r="M14" t="str">
        <f>IF(OR($A14="",$A14="（家屋費 計）"),"",家屋費!P14)</f>
        <v/>
      </c>
    </row>
    <row r="15" spans="1:13" x14ac:dyDescent="0.45">
      <c r="A15" t="str">
        <f>IF(家屋費!B15="",IF(COUNTIF(A$1:A14,"（家屋費 計）"),"","（家屋費 計）"),家屋費!B15)</f>
        <v/>
      </c>
      <c r="B15" t="str">
        <f>IF($A15="","",IF($A15="（家屋費 計）",SUM(B$1:B14),家屋費!D15))</f>
        <v/>
      </c>
      <c r="C15" t="str">
        <f>IF(OR($A15="",$A15="（家屋費 計）"),"",家屋費!E15)</f>
        <v/>
      </c>
      <c r="D15" t="str">
        <f>IF(OR($A15="",$A15="（家屋費 計）"),"",家屋費!G15)</f>
        <v/>
      </c>
      <c r="E15" t="str">
        <f>IF(OR($A15="",$A15="（家屋費 計）"),"",家屋費!H15)</f>
        <v/>
      </c>
      <c r="F15" t="str">
        <f>IF(OR($A15="",$A15="（家屋費 計）"),"",家屋費!I15)</f>
        <v/>
      </c>
      <c r="G15" t="str">
        <f>IF(OR($A15="",$A15="（家屋費 計）"),"",家屋費!J15)</f>
        <v/>
      </c>
      <c r="H15" t="str">
        <f>IF(OR($A15="",$A15="（家屋費 計）"),"",家屋費!K15)</f>
        <v/>
      </c>
      <c r="I15" t="str">
        <f>IF(OR($A15="",$A15="（家屋費 計）"),"",家屋費!M15&amp;"食分")</f>
        <v/>
      </c>
      <c r="J15" t="str">
        <f>IF(OR($A15="",$A15="（家屋費 計）"),"",家屋費!N15)</f>
        <v/>
      </c>
      <c r="K15" t="str">
        <f>IF(OR($A15="",$A15="（家屋費 計）"),"",IF(家屋費!O15="○","公費負担",""))</f>
        <v/>
      </c>
      <c r="L15" s="25" t="str">
        <f>IF(OR($A15="",$A15="（家屋費 計）"),"",IF(家屋費!B15&lt;&gt;家屋費!C15,TEXT(家屋費!C15,"m/d")&amp;"支払",""))</f>
        <v/>
      </c>
      <c r="M15" t="str">
        <f>IF(OR($A15="",$A15="（家屋費 計）"),"",家屋費!P15)</f>
        <v/>
      </c>
    </row>
    <row r="16" spans="1:13" x14ac:dyDescent="0.45">
      <c r="A16" t="str">
        <f>IF(家屋費!B16="",IF(COUNTIF(A$1:A15,"（家屋費 計）"),"","（家屋費 計）"),家屋費!B16)</f>
        <v/>
      </c>
      <c r="B16" t="str">
        <f>IF($A16="","",IF($A16="（家屋費 計）",SUM(B$1:B15),家屋費!D16))</f>
        <v/>
      </c>
      <c r="C16" t="str">
        <f>IF(OR($A16="",$A16="（家屋費 計）"),"",家屋費!E16)</f>
        <v/>
      </c>
      <c r="D16" t="str">
        <f>IF(OR($A16="",$A16="（家屋費 計）"),"",家屋費!G16)</f>
        <v/>
      </c>
      <c r="E16" t="str">
        <f>IF(OR($A16="",$A16="（家屋費 計）"),"",家屋費!H16)</f>
        <v/>
      </c>
      <c r="F16" t="str">
        <f>IF(OR($A16="",$A16="（家屋費 計）"),"",家屋費!I16)</f>
        <v/>
      </c>
      <c r="G16" t="str">
        <f>IF(OR($A16="",$A16="（家屋費 計）"),"",家屋費!J16)</f>
        <v/>
      </c>
      <c r="H16" t="str">
        <f>IF(OR($A16="",$A16="（家屋費 計）"),"",家屋費!K16)</f>
        <v/>
      </c>
      <c r="I16" t="str">
        <f>IF(OR($A16="",$A16="（家屋費 計）"),"",家屋費!M16&amp;"食分")</f>
        <v/>
      </c>
      <c r="J16" t="str">
        <f>IF(OR($A16="",$A16="（家屋費 計）"),"",家屋費!N16)</f>
        <v/>
      </c>
      <c r="K16" t="str">
        <f>IF(OR($A16="",$A16="（家屋費 計）"),"",IF(家屋費!O16="○","公費負担",""))</f>
        <v/>
      </c>
      <c r="L16" s="25" t="str">
        <f>IF(OR($A16="",$A16="（家屋費 計）"),"",IF(家屋費!B16&lt;&gt;家屋費!C16,TEXT(家屋費!C16,"m/d")&amp;"支払",""))</f>
        <v/>
      </c>
      <c r="M16" t="str">
        <f>IF(OR($A16="",$A16="（家屋費 計）"),"",家屋費!P16)</f>
        <v/>
      </c>
    </row>
    <row r="17" spans="1:13" x14ac:dyDescent="0.45">
      <c r="A17" t="str">
        <f>IF(家屋費!B17="",IF(COUNTIF(A$1:A16,"（家屋費 計）"),"","（家屋費 計）"),家屋費!B17)</f>
        <v/>
      </c>
      <c r="B17" t="str">
        <f>IF($A17="","",IF($A17="（家屋費 計）",SUM(B$1:B16),家屋費!D17))</f>
        <v/>
      </c>
      <c r="C17" t="str">
        <f>IF(OR($A17="",$A17="（家屋費 計）"),"",家屋費!E17)</f>
        <v/>
      </c>
      <c r="D17" t="str">
        <f>IF(OR($A17="",$A17="（家屋費 計）"),"",家屋費!G17)</f>
        <v/>
      </c>
      <c r="E17" t="str">
        <f>IF(OR($A17="",$A17="（家屋費 計）"),"",家屋費!H17)</f>
        <v/>
      </c>
      <c r="F17" t="str">
        <f>IF(OR($A17="",$A17="（家屋費 計）"),"",家屋費!I17)</f>
        <v/>
      </c>
      <c r="G17" t="str">
        <f>IF(OR($A17="",$A17="（家屋費 計）"),"",家屋費!J17)</f>
        <v/>
      </c>
      <c r="H17" t="str">
        <f>IF(OR($A17="",$A17="（家屋費 計）"),"",家屋費!K17)</f>
        <v/>
      </c>
      <c r="I17" t="str">
        <f>IF(OR($A17="",$A17="（家屋費 計）"),"",家屋費!M17&amp;"食分")</f>
        <v/>
      </c>
      <c r="J17" t="str">
        <f>IF(OR($A17="",$A17="（家屋費 計）"),"",家屋費!N17)</f>
        <v/>
      </c>
      <c r="K17" t="str">
        <f>IF(OR($A17="",$A17="（家屋費 計）"),"",IF(家屋費!O17="○","公費負担",""))</f>
        <v/>
      </c>
      <c r="L17" s="25" t="str">
        <f>IF(OR($A17="",$A17="（家屋費 計）"),"",IF(家屋費!B17&lt;&gt;家屋費!C17,TEXT(家屋費!C17,"m/d")&amp;"支払",""))</f>
        <v/>
      </c>
      <c r="M17" t="str">
        <f>IF(OR($A17="",$A17="（家屋費 計）"),"",家屋費!P17)</f>
        <v/>
      </c>
    </row>
    <row r="18" spans="1:13" x14ac:dyDescent="0.45">
      <c r="A18" t="str">
        <f>IF(家屋費!B18="",IF(COUNTIF(A$1:A17,"（家屋費 計）"),"","（家屋費 計）"),家屋費!B18)</f>
        <v/>
      </c>
      <c r="B18" t="str">
        <f>IF($A18="","",IF($A18="（家屋費 計）",SUM(B$1:B17),家屋費!D18))</f>
        <v/>
      </c>
      <c r="C18" t="str">
        <f>IF(OR($A18="",$A18="（家屋費 計）"),"",家屋費!E18)</f>
        <v/>
      </c>
      <c r="D18" t="str">
        <f>IF(OR($A18="",$A18="（家屋費 計）"),"",家屋費!G18)</f>
        <v/>
      </c>
      <c r="E18" t="str">
        <f>IF(OR($A18="",$A18="（家屋費 計）"),"",家屋費!H18)</f>
        <v/>
      </c>
      <c r="F18" t="str">
        <f>IF(OR($A18="",$A18="（家屋費 計）"),"",家屋費!I18)</f>
        <v/>
      </c>
      <c r="G18" t="str">
        <f>IF(OR($A18="",$A18="（家屋費 計）"),"",家屋費!J18)</f>
        <v/>
      </c>
      <c r="H18" t="str">
        <f>IF(OR($A18="",$A18="（家屋費 計）"),"",家屋費!K18)</f>
        <v/>
      </c>
      <c r="I18" t="str">
        <f>IF(OR($A18="",$A18="（家屋費 計）"),"",家屋費!M18&amp;"食分")</f>
        <v/>
      </c>
      <c r="J18" t="str">
        <f>IF(OR($A18="",$A18="（家屋費 計）"),"",家屋費!N18)</f>
        <v/>
      </c>
      <c r="K18" t="str">
        <f>IF(OR($A18="",$A18="（家屋費 計）"),"",IF(家屋費!O18="○","公費負担",""))</f>
        <v/>
      </c>
      <c r="L18" s="25" t="str">
        <f>IF(OR($A18="",$A18="（家屋費 計）"),"",IF(家屋費!B18&lt;&gt;家屋費!C18,TEXT(家屋費!C18,"m/d")&amp;"支払",""))</f>
        <v/>
      </c>
      <c r="M18" t="str">
        <f>IF(OR($A18="",$A18="（家屋費 計）"),"",家屋費!P18)</f>
        <v/>
      </c>
    </row>
    <row r="19" spans="1:13" x14ac:dyDescent="0.45">
      <c r="A19" t="str">
        <f>IF(家屋費!B19="",IF(COUNTIF(A$1:A18,"（家屋費 計）"),"","（家屋費 計）"),家屋費!B19)</f>
        <v/>
      </c>
      <c r="B19" t="str">
        <f>IF($A19="","",IF($A19="（家屋費 計）",SUM(B$1:B18),家屋費!D19))</f>
        <v/>
      </c>
      <c r="C19" t="str">
        <f>IF(OR($A19="",$A19="（家屋費 計）"),"",家屋費!E19)</f>
        <v/>
      </c>
      <c r="D19" t="str">
        <f>IF(OR($A19="",$A19="（家屋費 計）"),"",家屋費!G19)</f>
        <v/>
      </c>
      <c r="E19" t="str">
        <f>IF(OR($A19="",$A19="（家屋費 計）"),"",家屋費!H19)</f>
        <v/>
      </c>
      <c r="F19" t="str">
        <f>IF(OR($A19="",$A19="（家屋費 計）"),"",家屋費!I19)</f>
        <v/>
      </c>
      <c r="G19" t="str">
        <f>IF(OR($A19="",$A19="（家屋費 計）"),"",家屋費!J19)</f>
        <v/>
      </c>
      <c r="H19" t="str">
        <f>IF(OR($A19="",$A19="（家屋費 計）"),"",家屋費!K19)</f>
        <v/>
      </c>
      <c r="I19" t="str">
        <f>IF(OR($A19="",$A19="（家屋費 計）"),"",家屋費!M19&amp;"食分")</f>
        <v/>
      </c>
      <c r="J19" t="str">
        <f>IF(OR($A19="",$A19="（家屋費 計）"),"",家屋費!N19)</f>
        <v/>
      </c>
      <c r="K19" t="str">
        <f>IF(OR($A19="",$A19="（家屋費 計）"),"",IF(家屋費!O19="○","公費負担",""))</f>
        <v/>
      </c>
      <c r="L19" s="25" t="str">
        <f>IF(OR($A19="",$A19="（家屋費 計）"),"",IF(家屋費!B19&lt;&gt;家屋費!C19,TEXT(家屋費!C19,"m/d")&amp;"支払",""))</f>
        <v/>
      </c>
      <c r="M19" t="str">
        <f>IF(OR($A19="",$A19="（家屋費 計）"),"",家屋費!P19)</f>
        <v/>
      </c>
    </row>
    <row r="20" spans="1:13" x14ac:dyDescent="0.45">
      <c r="A20" t="str">
        <f>IF(家屋費!B20="",IF(COUNTIF(A$1:A19,"（家屋費 計）"),"","（家屋費 計）"),家屋費!B20)</f>
        <v/>
      </c>
      <c r="B20" t="str">
        <f>IF($A20="","",IF($A20="（家屋費 計）",SUM(B$1:B19),家屋費!D20))</f>
        <v/>
      </c>
      <c r="C20" t="str">
        <f>IF(OR($A20="",$A20="（家屋費 計）"),"",家屋費!E20)</f>
        <v/>
      </c>
      <c r="D20" t="str">
        <f>IF(OR($A20="",$A20="（家屋費 計）"),"",家屋費!G20)</f>
        <v/>
      </c>
      <c r="E20" t="str">
        <f>IF(OR($A20="",$A20="（家屋費 計）"),"",家屋費!H20)</f>
        <v/>
      </c>
      <c r="F20" t="str">
        <f>IF(OR($A20="",$A20="（家屋費 計）"),"",家屋費!I20)</f>
        <v/>
      </c>
      <c r="G20" t="str">
        <f>IF(OR($A20="",$A20="（家屋費 計）"),"",家屋費!J20)</f>
        <v/>
      </c>
      <c r="H20" t="str">
        <f>IF(OR($A20="",$A20="（家屋費 計）"),"",家屋費!K20)</f>
        <v/>
      </c>
      <c r="I20" t="str">
        <f>IF(OR($A20="",$A20="（家屋費 計）"),"",家屋費!M20&amp;"食分")</f>
        <v/>
      </c>
      <c r="J20" t="str">
        <f>IF(OR($A20="",$A20="（家屋費 計）"),"",家屋費!N20)</f>
        <v/>
      </c>
      <c r="K20" t="str">
        <f>IF(OR($A20="",$A20="（家屋費 計）"),"",IF(家屋費!O20="○","公費負担",""))</f>
        <v/>
      </c>
      <c r="L20" s="25" t="str">
        <f>IF(OR($A20="",$A20="（家屋費 計）"),"",IF(家屋費!B20&lt;&gt;家屋費!C20,TEXT(家屋費!C20,"m/d")&amp;"支払",""))</f>
        <v/>
      </c>
      <c r="M20" t="str">
        <f>IF(OR($A20="",$A20="（家屋費 計）"),"",家屋費!P20)</f>
        <v/>
      </c>
    </row>
    <row r="21" spans="1:13" x14ac:dyDescent="0.45">
      <c r="A21" t="str">
        <f>IF(家屋費!B21="",IF(COUNTIF(A$1:A20,"（家屋費 計）"),"","（家屋費 計）"),家屋費!B21)</f>
        <v/>
      </c>
      <c r="B21" t="str">
        <f>IF($A21="","",IF($A21="（家屋費 計）",SUM(B$1:B20),家屋費!D21))</f>
        <v/>
      </c>
      <c r="C21" t="str">
        <f>IF(OR($A21="",$A21="（家屋費 計）"),"",家屋費!E21)</f>
        <v/>
      </c>
      <c r="D21" t="str">
        <f>IF(OR($A21="",$A21="（家屋費 計）"),"",家屋費!G21)</f>
        <v/>
      </c>
      <c r="E21" t="str">
        <f>IF(OR($A21="",$A21="（家屋費 計）"),"",家屋費!H21)</f>
        <v/>
      </c>
      <c r="F21" t="str">
        <f>IF(OR($A21="",$A21="（家屋費 計）"),"",家屋費!I21)</f>
        <v/>
      </c>
      <c r="G21" t="str">
        <f>IF(OR($A21="",$A21="（家屋費 計）"),"",家屋費!J21)</f>
        <v/>
      </c>
      <c r="H21" t="str">
        <f>IF(OR($A21="",$A21="（家屋費 計）"),"",家屋費!K21)</f>
        <v/>
      </c>
      <c r="I21" t="str">
        <f>IF(OR($A21="",$A21="（家屋費 計）"),"",家屋費!M21&amp;"食分")</f>
        <v/>
      </c>
      <c r="J21" t="str">
        <f>IF(OR($A21="",$A21="（家屋費 計）"),"",家屋費!N21)</f>
        <v/>
      </c>
      <c r="K21" t="str">
        <f>IF(OR($A21="",$A21="（家屋費 計）"),"",IF(家屋費!O21="○","公費負担",""))</f>
        <v/>
      </c>
      <c r="L21" s="25" t="str">
        <f>IF(OR($A21="",$A21="（家屋費 計）"),"",IF(家屋費!B21&lt;&gt;家屋費!C21,TEXT(家屋費!C21,"m/d")&amp;"支払",""))</f>
        <v/>
      </c>
      <c r="M21" t="str">
        <f>IF(OR($A21="",$A21="（家屋費 計）"),"",家屋費!P21)</f>
        <v/>
      </c>
    </row>
    <row r="22" spans="1:13" x14ac:dyDescent="0.45">
      <c r="A22" t="str">
        <f>IF(家屋費!B22="",IF(COUNTIF(A$1:A21,"（家屋費 計）"),"","（家屋費 計）"),家屋費!B22)</f>
        <v/>
      </c>
      <c r="B22" t="str">
        <f>IF($A22="","",IF($A22="（家屋費 計）",SUM(B$1:B21),家屋費!D22))</f>
        <v/>
      </c>
      <c r="C22" t="str">
        <f>IF(OR($A22="",$A22="（家屋費 計）"),"",家屋費!E22)</f>
        <v/>
      </c>
      <c r="D22" t="str">
        <f>IF(OR($A22="",$A22="（家屋費 計）"),"",家屋費!G22)</f>
        <v/>
      </c>
      <c r="E22" t="str">
        <f>IF(OR($A22="",$A22="（家屋費 計）"),"",家屋費!H22)</f>
        <v/>
      </c>
      <c r="F22" t="str">
        <f>IF(OR($A22="",$A22="（家屋費 計）"),"",家屋費!I22)</f>
        <v/>
      </c>
      <c r="G22" t="str">
        <f>IF(OR($A22="",$A22="（家屋費 計）"),"",家屋費!J22)</f>
        <v/>
      </c>
      <c r="H22" t="str">
        <f>IF(OR($A22="",$A22="（家屋費 計）"),"",家屋費!K22)</f>
        <v/>
      </c>
      <c r="I22" t="str">
        <f>IF(OR($A22="",$A22="（家屋費 計）"),"",家屋費!M22&amp;"食分")</f>
        <v/>
      </c>
      <c r="J22" t="str">
        <f>IF(OR($A22="",$A22="（家屋費 計）"),"",家屋費!N22)</f>
        <v/>
      </c>
      <c r="K22" t="str">
        <f>IF(OR($A22="",$A22="（家屋費 計）"),"",IF(家屋費!O22="○","公費負担",""))</f>
        <v/>
      </c>
      <c r="L22" s="25" t="str">
        <f>IF(OR($A22="",$A22="（家屋費 計）"),"",IF(家屋費!B22&lt;&gt;家屋費!C22,TEXT(家屋費!C22,"m/d")&amp;"支払",""))</f>
        <v/>
      </c>
      <c r="M22" t="str">
        <f>IF(OR($A22="",$A22="（家屋費 計）"),"",家屋費!P22)</f>
        <v/>
      </c>
    </row>
    <row r="23" spans="1:13" x14ac:dyDescent="0.45">
      <c r="A23" t="str">
        <f>IF(家屋費!B23="",IF(COUNTIF(A$1:A22,"（家屋費 計）"),"","（家屋費 計）"),家屋費!B23)</f>
        <v/>
      </c>
      <c r="B23" t="str">
        <f>IF($A23="","",IF($A23="（家屋費 計）",SUM(B$1:B22),家屋費!D23))</f>
        <v/>
      </c>
      <c r="C23" t="str">
        <f>IF(OR($A23="",$A23="（家屋費 計）"),"",家屋費!E23)</f>
        <v/>
      </c>
      <c r="D23" t="str">
        <f>IF(OR($A23="",$A23="（家屋費 計）"),"",家屋費!G23)</f>
        <v/>
      </c>
      <c r="E23" t="str">
        <f>IF(OR($A23="",$A23="（家屋費 計）"),"",家屋費!H23)</f>
        <v/>
      </c>
      <c r="F23" t="str">
        <f>IF(OR($A23="",$A23="（家屋費 計）"),"",家屋費!I23)</f>
        <v/>
      </c>
      <c r="G23" t="str">
        <f>IF(OR($A23="",$A23="（家屋費 計）"),"",家屋費!J23)</f>
        <v/>
      </c>
      <c r="H23" t="str">
        <f>IF(OR($A23="",$A23="（家屋費 計）"),"",家屋費!K23)</f>
        <v/>
      </c>
      <c r="I23" t="str">
        <f>IF(OR($A23="",$A23="（家屋費 計）"),"",家屋費!M23&amp;"食分")</f>
        <v/>
      </c>
      <c r="J23" t="str">
        <f>IF(OR($A23="",$A23="（家屋費 計）"),"",家屋費!N23)</f>
        <v/>
      </c>
      <c r="K23" t="str">
        <f>IF(OR($A23="",$A23="（家屋費 計）"),"",IF(家屋費!O23="○","公費負担",""))</f>
        <v/>
      </c>
      <c r="L23" s="25" t="str">
        <f>IF(OR($A23="",$A23="（家屋費 計）"),"",IF(家屋費!B23&lt;&gt;家屋費!C23,TEXT(家屋費!C23,"m/d")&amp;"支払",""))</f>
        <v/>
      </c>
      <c r="M23" t="str">
        <f>IF(OR($A23="",$A23="（家屋費 計）"),"",家屋費!P23)</f>
        <v/>
      </c>
    </row>
    <row r="24" spans="1:13" x14ac:dyDescent="0.45">
      <c r="A24" t="str">
        <f>IF(家屋費!B24="",IF(COUNTIF(A$1:A23,"（家屋費 計）"),"","（家屋費 計）"),家屋費!B24)</f>
        <v/>
      </c>
      <c r="B24" t="str">
        <f>IF($A24="","",IF($A24="（家屋費 計）",SUM(B$1:B23),家屋費!D24))</f>
        <v/>
      </c>
      <c r="C24" t="str">
        <f>IF(OR($A24="",$A24="（家屋費 計）"),"",家屋費!E24)</f>
        <v/>
      </c>
      <c r="D24" t="str">
        <f>IF(OR($A24="",$A24="（家屋費 計）"),"",家屋費!G24)</f>
        <v/>
      </c>
      <c r="E24" t="str">
        <f>IF(OR($A24="",$A24="（家屋費 計）"),"",家屋費!H24)</f>
        <v/>
      </c>
      <c r="F24" t="str">
        <f>IF(OR($A24="",$A24="（家屋費 計）"),"",家屋費!I24)</f>
        <v/>
      </c>
      <c r="G24" t="str">
        <f>IF(OR($A24="",$A24="（家屋費 計）"),"",家屋費!J24)</f>
        <v/>
      </c>
      <c r="H24" t="str">
        <f>IF(OR($A24="",$A24="（家屋費 計）"),"",家屋費!K24)</f>
        <v/>
      </c>
      <c r="I24" t="str">
        <f>IF(OR($A24="",$A24="（家屋費 計）"),"",家屋費!M24&amp;"食分")</f>
        <v/>
      </c>
      <c r="J24" t="str">
        <f>IF(OR($A24="",$A24="（家屋費 計）"),"",家屋費!N24)</f>
        <v/>
      </c>
      <c r="K24" t="str">
        <f>IF(OR($A24="",$A24="（家屋費 計）"),"",IF(家屋費!O24="○","公費負担",""))</f>
        <v/>
      </c>
      <c r="L24" s="25" t="str">
        <f>IF(OR($A24="",$A24="（家屋費 計）"),"",IF(家屋費!B24&lt;&gt;家屋費!C24,TEXT(家屋費!C24,"m/d")&amp;"支払",""))</f>
        <v/>
      </c>
      <c r="M24" t="str">
        <f>IF(OR($A24="",$A24="（家屋費 計）"),"",家屋費!P24)</f>
        <v/>
      </c>
    </row>
    <row r="25" spans="1:13" x14ac:dyDescent="0.45">
      <c r="A25" t="str">
        <f>IF(家屋費!B25="",IF(COUNTIF(A$1:A24,"（家屋費 計）"),"","（家屋費 計）"),家屋費!B25)</f>
        <v/>
      </c>
      <c r="B25" t="str">
        <f>IF($A25="","",IF($A25="（家屋費 計）",SUM(B$1:B24),家屋費!D25))</f>
        <v/>
      </c>
      <c r="C25" t="str">
        <f>IF(OR($A25="",$A25="（家屋費 計）"),"",家屋費!E25)</f>
        <v/>
      </c>
      <c r="D25" t="str">
        <f>IF(OR($A25="",$A25="（家屋費 計）"),"",家屋費!G25)</f>
        <v/>
      </c>
      <c r="E25" t="str">
        <f>IF(OR($A25="",$A25="（家屋費 計）"),"",家屋費!H25)</f>
        <v/>
      </c>
      <c r="F25" t="str">
        <f>IF(OR($A25="",$A25="（家屋費 計）"),"",家屋費!I25)</f>
        <v/>
      </c>
      <c r="G25" t="str">
        <f>IF(OR($A25="",$A25="（家屋費 計）"),"",家屋費!J25)</f>
        <v/>
      </c>
      <c r="H25" t="str">
        <f>IF(OR($A25="",$A25="（家屋費 計）"),"",家屋費!K25)</f>
        <v/>
      </c>
      <c r="I25" t="str">
        <f>IF(OR($A25="",$A25="（家屋費 計）"),"",家屋費!M25&amp;"食分")</f>
        <v/>
      </c>
      <c r="J25" t="str">
        <f>IF(OR($A25="",$A25="（家屋費 計）"),"",家屋費!N25)</f>
        <v/>
      </c>
      <c r="K25" t="str">
        <f>IF(OR($A25="",$A25="（家屋費 計）"),"",IF(家屋費!O25="○","公費負担",""))</f>
        <v/>
      </c>
      <c r="L25" s="25" t="str">
        <f>IF(OR($A25="",$A25="（家屋費 計）"),"",IF(家屋費!B25&lt;&gt;家屋費!C25,TEXT(家屋費!C25,"m/d")&amp;"支払",""))</f>
        <v/>
      </c>
      <c r="M25" t="str">
        <f>IF(OR($A25="",$A25="（家屋費 計）"),"",家屋費!P25)</f>
        <v/>
      </c>
    </row>
    <row r="26" spans="1:13" x14ac:dyDescent="0.45">
      <c r="A26" t="str">
        <f>IF(家屋費!B26="",IF(COUNTIF(A$1:A25,"（家屋費 計）"),"","（家屋費 計）"),家屋費!B26)</f>
        <v/>
      </c>
      <c r="B26" t="str">
        <f>IF($A26="","",IF($A26="（家屋費 計）",SUM(B$1:B25),家屋費!D26))</f>
        <v/>
      </c>
      <c r="C26" t="str">
        <f>IF(OR($A26="",$A26="（家屋費 計）"),"",家屋費!E26)</f>
        <v/>
      </c>
      <c r="D26" t="str">
        <f>IF(OR($A26="",$A26="（家屋費 計）"),"",家屋費!G26)</f>
        <v/>
      </c>
      <c r="E26" t="str">
        <f>IF(OR($A26="",$A26="（家屋費 計）"),"",家屋費!H26)</f>
        <v/>
      </c>
      <c r="F26" t="str">
        <f>IF(OR($A26="",$A26="（家屋費 計）"),"",家屋費!I26)</f>
        <v/>
      </c>
      <c r="G26" t="str">
        <f>IF(OR($A26="",$A26="（家屋費 計）"),"",家屋費!J26)</f>
        <v/>
      </c>
      <c r="H26" t="str">
        <f>IF(OR($A26="",$A26="（家屋費 計）"),"",家屋費!K26)</f>
        <v/>
      </c>
      <c r="I26" t="str">
        <f>IF(OR($A26="",$A26="（家屋費 計）"),"",家屋費!M26&amp;"食分")</f>
        <v/>
      </c>
      <c r="J26" t="str">
        <f>IF(OR($A26="",$A26="（家屋費 計）"),"",家屋費!N26)</f>
        <v/>
      </c>
      <c r="K26" t="str">
        <f>IF(OR($A26="",$A26="（家屋費 計）"),"",IF(家屋費!O26="○","公費負担",""))</f>
        <v/>
      </c>
      <c r="L26" s="25" t="str">
        <f>IF(OR($A26="",$A26="（家屋費 計）"),"",IF(家屋費!B26&lt;&gt;家屋費!C26,TEXT(家屋費!C26,"m/d")&amp;"支払",""))</f>
        <v/>
      </c>
      <c r="M26" t="str">
        <f>IF(OR($A26="",$A26="（家屋費 計）"),"",家屋費!P26)</f>
        <v/>
      </c>
    </row>
    <row r="27" spans="1:13" x14ac:dyDescent="0.45">
      <c r="A27" t="str">
        <f>IF(家屋費!B27="",IF(COUNTIF(A$1:A26,"（家屋費 計）"),"","（家屋費 計）"),家屋費!B27)</f>
        <v/>
      </c>
      <c r="B27" t="str">
        <f>IF($A27="","",IF($A27="（家屋費 計）",SUM(B$1:B26),家屋費!D27))</f>
        <v/>
      </c>
      <c r="C27" t="str">
        <f>IF(OR($A27="",$A27="（家屋費 計）"),"",家屋費!E27)</f>
        <v/>
      </c>
      <c r="D27" t="str">
        <f>IF(OR($A27="",$A27="（家屋費 計）"),"",家屋費!G27)</f>
        <v/>
      </c>
      <c r="E27" t="str">
        <f>IF(OR($A27="",$A27="（家屋費 計）"),"",家屋費!H27)</f>
        <v/>
      </c>
      <c r="F27" t="str">
        <f>IF(OR($A27="",$A27="（家屋費 計）"),"",家屋費!I27)</f>
        <v/>
      </c>
      <c r="G27" t="str">
        <f>IF(OR($A27="",$A27="（家屋費 計）"),"",家屋費!J27)</f>
        <v/>
      </c>
      <c r="H27" t="str">
        <f>IF(OR($A27="",$A27="（家屋費 計）"),"",家屋費!K27)</f>
        <v/>
      </c>
      <c r="I27" t="str">
        <f>IF(OR($A27="",$A27="（家屋費 計）"),"",家屋費!M27&amp;"食分")</f>
        <v/>
      </c>
      <c r="J27" t="str">
        <f>IF(OR($A27="",$A27="（家屋費 計）"),"",家屋費!N27)</f>
        <v/>
      </c>
      <c r="K27" t="str">
        <f>IF(OR($A27="",$A27="（家屋費 計）"),"",IF(家屋費!O27="○","公費負担",""))</f>
        <v/>
      </c>
      <c r="L27" s="25" t="str">
        <f>IF(OR($A27="",$A27="（家屋費 計）"),"",IF(家屋費!B27&lt;&gt;家屋費!C27,TEXT(家屋費!C27,"m/d")&amp;"支払",""))</f>
        <v/>
      </c>
      <c r="M27" t="str">
        <f>IF(OR($A27="",$A27="（家屋費 計）"),"",家屋費!P27)</f>
        <v/>
      </c>
    </row>
    <row r="28" spans="1:13" x14ac:dyDescent="0.45">
      <c r="A28" t="str">
        <f>IF(家屋費!B28="",IF(COUNTIF(A$1:A27,"（家屋費 計）"),"","（家屋費 計）"),家屋費!B28)</f>
        <v/>
      </c>
      <c r="B28" t="str">
        <f>IF($A28="","",IF($A28="（家屋費 計）",SUM(B$1:B27),家屋費!D28))</f>
        <v/>
      </c>
      <c r="C28" t="str">
        <f>IF(OR($A28="",$A28="（家屋費 計）"),"",家屋費!E28)</f>
        <v/>
      </c>
      <c r="D28" t="str">
        <f>IF(OR($A28="",$A28="（家屋費 計）"),"",家屋費!G28)</f>
        <v/>
      </c>
      <c r="E28" t="str">
        <f>IF(OR($A28="",$A28="（家屋費 計）"),"",家屋費!H28)</f>
        <v/>
      </c>
      <c r="F28" t="str">
        <f>IF(OR($A28="",$A28="（家屋費 計）"),"",家屋費!I28)</f>
        <v/>
      </c>
      <c r="G28" t="str">
        <f>IF(OR($A28="",$A28="（家屋費 計）"),"",家屋費!J28)</f>
        <v/>
      </c>
      <c r="H28" t="str">
        <f>IF(OR($A28="",$A28="（家屋費 計）"),"",家屋費!K28)</f>
        <v/>
      </c>
      <c r="I28" t="str">
        <f>IF(OR($A28="",$A28="（家屋費 計）"),"",家屋費!M28&amp;"食分")</f>
        <v/>
      </c>
      <c r="J28" t="str">
        <f>IF(OR($A28="",$A28="（家屋費 計）"),"",家屋費!N28)</f>
        <v/>
      </c>
      <c r="K28" t="str">
        <f>IF(OR($A28="",$A28="（家屋費 計）"),"",IF(家屋費!O28="○","公費負担",""))</f>
        <v/>
      </c>
      <c r="L28" s="25" t="str">
        <f>IF(OR($A28="",$A28="（家屋費 計）"),"",IF(家屋費!B28&lt;&gt;家屋費!C28,TEXT(家屋費!C28,"m/d")&amp;"支払",""))</f>
        <v/>
      </c>
      <c r="M28" t="str">
        <f>IF(OR($A28="",$A28="（家屋費 計）"),"",家屋費!P28)</f>
        <v/>
      </c>
    </row>
    <row r="29" spans="1:13" x14ac:dyDescent="0.45">
      <c r="A29" t="str">
        <f>IF(家屋費!B29="",IF(COUNTIF(A$1:A28,"（家屋費 計）"),"","（家屋費 計）"),家屋費!B29)</f>
        <v/>
      </c>
      <c r="B29" t="str">
        <f>IF($A29="","",IF($A29="（家屋費 計）",SUM(B$1:B28),家屋費!D29))</f>
        <v/>
      </c>
      <c r="C29" t="str">
        <f>IF(OR($A29="",$A29="（家屋費 計）"),"",家屋費!E29)</f>
        <v/>
      </c>
      <c r="D29" t="str">
        <f>IF(OR($A29="",$A29="（家屋費 計）"),"",家屋費!G29)</f>
        <v/>
      </c>
      <c r="E29" t="str">
        <f>IF(OR($A29="",$A29="（家屋費 計）"),"",家屋費!H29)</f>
        <v/>
      </c>
      <c r="F29" t="str">
        <f>IF(OR($A29="",$A29="（家屋費 計）"),"",家屋費!I29)</f>
        <v/>
      </c>
      <c r="G29" t="str">
        <f>IF(OR($A29="",$A29="（家屋費 計）"),"",家屋費!J29)</f>
        <v/>
      </c>
      <c r="H29" t="str">
        <f>IF(OR($A29="",$A29="（家屋費 計）"),"",家屋費!K29)</f>
        <v/>
      </c>
      <c r="I29" t="str">
        <f>IF(OR($A29="",$A29="（家屋費 計）"),"",家屋費!M29&amp;"食分")</f>
        <v/>
      </c>
      <c r="J29" t="str">
        <f>IF(OR($A29="",$A29="（家屋費 計）"),"",家屋費!N29)</f>
        <v/>
      </c>
      <c r="K29" t="str">
        <f>IF(OR($A29="",$A29="（家屋費 計）"),"",IF(家屋費!O29="○","公費負担",""))</f>
        <v/>
      </c>
      <c r="L29" s="25" t="str">
        <f>IF(OR($A29="",$A29="（家屋費 計）"),"",IF(家屋費!B29&lt;&gt;家屋費!C29,TEXT(家屋費!C29,"m/d")&amp;"支払",""))</f>
        <v/>
      </c>
      <c r="M29" t="str">
        <f>IF(OR($A29="",$A29="（家屋費 計）"),"",家屋費!P29)</f>
        <v/>
      </c>
    </row>
    <row r="30" spans="1:13" x14ac:dyDescent="0.45">
      <c r="A30" t="str">
        <f>IF(家屋費!B30="",IF(COUNTIF(A$1:A29,"（家屋費 計）"),"","（家屋費 計）"),家屋費!B30)</f>
        <v/>
      </c>
      <c r="B30" t="str">
        <f>IF($A30="","",IF($A30="（家屋費 計）",SUM(B$1:B29),家屋費!D30))</f>
        <v/>
      </c>
      <c r="C30" t="str">
        <f>IF(OR($A30="",$A30="（家屋費 計）"),"",家屋費!E30)</f>
        <v/>
      </c>
      <c r="D30" t="str">
        <f>IF(OR($A30="",$A30="（家屋費 計）"),"",家屋費!G30)</f>
        <v/>
      </c>
      <c r="E30" t="str">
        <f>IF(OR($A30="",$A30="（家屋費 計）"),"",家屋費!H30)</f>
        <v/>
      </c>
      <c r="F30" t="str">
        <f>IF(OR($A30="",$A30="（家屋費 計）"),"",家屋費!I30)</f>
        <v/>
      </c>
      <c r="G30" t="str">
        <f>IF(OR($A30="",$A30="（家屋費 計）"),"",家屋費!J30)</f>
        <v/>
      </c>
      <c r="H30" t="str">
        <f>IF(OR($A30="",$A30="（家屋費 計）"),"",家屋費!K30)</f>
        <v/>
      </c>
      <c r="I30" t="str">
        <f>IF(OR($A30="",$A30="（家屋費 計）"),"",家屋費!M30&amp;"食分")</f>
        <v/>
      </c>
      <c r="J30" t="str">
        <f>IF(OR($A30="",$A30="（家屋費 計）"),"",家屋費!N30)</f>
        <v/>
      </c>
      <c r="K30" t="str">
        <f>IF(OR($A30="",$A30="（家屋費 計）"),"",IF(家屋費!O30="○","公費負担",""))</f>
        <v/>
      </c>
      <c r="L30" s="25" t="str">
        <f>IF(OR($A30="",$A30="（家屋費 計）"),"",IF(家屋費!B30&lt;&gt;家屋費!C30,TEXT(家屋費!C30,"m/d")&amp;"支払",""))</f>
        <v/>
      </c>
      <c r="M30" t="str">
        <f>IF(OR($A30="",$A30="（家屋費 計）"),"",家屋費!P30)</f>
        <v/>
      </c>
    </row>
    <row r="31" spans="1:13" x14ac:dyDescent="0.45">
      <c r="A31" t="str">
        <f>IF(家屋費!B31="",IF(COUNTIF(A$1:A30,"（家屋費 計）"),"","（家屋費 計）"),家屋費!B31)</f>
        <v/>
      </c>
      <c r="B31" t="str">
        <f>IF($A31="","",IF($A31="（家屋費 計）",SUM(B$1:B30),家屋費!D31))</f>
        <v/>
      </c>
      <c r="C31" t="str">
        <f>IF(OR($A31="",$A31="（家屋費 計）"),"",家屋費!E31)</f>
        <v/>
      </c>
      <c r="D31" t="str">
        <f>IF(OR($A31="",$A31="（家屋費 計）"),"",家屋費!G31)</f>
        <v/>
      </c>
      <c r="E31" t="str">
        <f>IF(OR($A31="",$A31="（家屋費 計）"),"",家屋費!H31)</f>
        <v/>
      </c>
      <c r="F31" t="str">
        <f>IF(OR($A31="",$A31="（家屋費 計）"),"",家屋費!I31)</f>
        <v/>
      </c>
      <c r="G31" t="str">
        <f>IF(OR($A31="",$A31="（家屋費 計）"),"",家屋費!J31)</f>
        <v/>
      </c>
      <c r="H31" t="str">
        <f>IF(OR($A31="",$A31="（家屋費 計）"),"",家屋費!K31)</f>
        <v/>
      </c>
      <c r="I31" t="str">
        <f>IF(OR($A31="",$A31="（家屋費 計）"),"",家屋費!M31&amp;"食分")</f>
        <v/>
      </c>
      <c r="J31" t="str">
        <f>IF(OR($A31="",$A31="（家屋費 計）"),"",家屋費!N31)</f>
        <v/>
      </c>
      <c r="K31" t="str">
        <f>IF(OR($A31="",$A31="（家屋費 計）"),"",IF(家屋費!O31="○","公費負担",""))</f>
        <v/>
      </c>
      <c r="L31" s="25" t="str">
        <f>IF(OR($A31="",$A31="（家屋費 計）"),"",IF(家屋費!B31&lt;&gt;家屋費!C31,TEXT(家屋費!C31,"m/d")&amp;"支払",""))</f>
        <v/>
      </c>
      <c r="M31" t="str">
        <f>IF(OR($A31="",$A31="（家屋費 計）"),"",家屋費!P31)</f>
        <v/>
      </c>
    </row>
    <row r="32" spans="1:13" x14ac:dyDescent="0.45">
      <c r="A32" t="str">
        <f>IF(家屋費!B32="",IF(COUNTIF(A$1:A31,"（家屋費 計）"),"","（家屋費 計）"),家屋費!B32)</f>
        <v/>
      </c>
      <c r="B32" t="str">
        <f>IF($A32="","",IF($A32="（家屋費 計）",SUM(B$1:B31),家屋費!D32))</f>
        <v/>
      </c>
      <c r="C32" t="str">
        <f>IF(OR($A32="",$A32="（家屋費 計）"),"",家屋費!E32)</f>
        <v/>
      </c>
      <c r="D32" t="str">
        <f>IF(OR($A32="",$A32="（家屋費 計）"),"",家屋費!G32)</f>
        <v/>
      </c>
      <c r="E32" t="str">
        <f>IF(OR($A32="",$A32="（家屋費 計）"),"",家屋費!H32)</f>
        <v/>
      </c>
      <c r="F32" t="str">
        <f>IF(OR($A32="",$A32="（家屋費 計）"),"",家屋費!I32)</f>
        <v/>
      </c>
      <c r="G32" t="str">
        <f>IF(OR($A32="",$A32="（家屋費 計）"),"",家屋費!J32)</f>
        <v/>
      </c>
      <c r="H32" t="str">
        <f>IF(OR($A32="",$A32="（家屋費 計）"),"",家屋費!K32)</f>
        <v/>
      </c>
      <c r="I32" t="str">
        <f>IF(OR($A32="",$A32="（家屋費 計）"),"",家屋費!M32&amp;"食分")</f>
        <v/>
      </c>
      <c r="J32" t="str">
        <f>IF(OR($A32="",$A32="（家屋費 計）"),"",家屋費!N32)</f>
        <v/>
      </c>
      <c r="K32" t="str">
        <f>IF(OR($A32="",$A32="（家屋費 計）"),"",IF(家屋費!O32="○","公費負担",""))</f>
        <v/>
      </c>
      <c r="L32" s="25" t="str">
        <f>IF(OR($A32="",$A32="（家屋費 計）"),"",IF(家屋費!B32&lt;&gt;家屋費!C32,TEXT(家屋費!C32,"m/d")&amp;"支払",""))</f>
        <v/>
      </c>
      <c r="M32" t="str">
        <f>IF(OR($A32="",$A32="（家屋費 計）"),"",家屋費!P32)</f>
        <v/>
      </c>
    </row>
    <row r="33" spans="1:13" x14ac:dyDescent="0.45">
      <c r="A33" t="str">
        <f>IF(家屋費!B33="",IF(COUNTIF(A$1:A32,"（家屋費 計）"),"","（家屋費 計）"),家屋費!B33)</f>
        <v/>
      </c>
      <c r="B33" t="str">
        <f>IF($A33="","",IF($A33="（家屋費 計）",SUM(B$1:B32),家屋費!D33))</f>
        <v/>
      </c>
      <c r="C33" t="str">
        <f>IF(OR($A33="",$A33="（家屋費 計）"),"",家屋費!E33)</f>
        <v/>
      </c>
      <c r="D33" t="str">
        <f>IF(OR($A33="",$A33="（家屋費 計）"),"",家屋費!G33)</f>
        <v/>
      </c>
      <c r="E33" t="str">
        <f>IF(OR($A33="",$A33="（家屋費 計）"),"",家屋費!H33)</f>
        <v/>
      </c>
      <c r="F33" t="str">
        <f>IF(OR($A33="",$A33="（家屋費 計）"),"",家屋費!I33)</f>
        <v/>
      </c>
      <c r="G33" t="str">
        <f>IF(OR($A33="",$A33="（家屋費 計）"),"",家屋費!J33)</f>
        <v/>
      </c>
      <c r="H33" t="str">
        <f>IF(OR($A33="",$A33="（家屋費 計）"),"",家屋費!K33)</f>
        <v/>
      </c>
      <c r="I33" t="str">
        <f>IF(OR($A33="",$A33="（家屋費 計）"),"",家屋費!M33&amp;"食分")</f>
        <v/>
      </c>
      <c r="J33" t="str">
        <f>IF(OR($A33="",$A33="（家屋費 計）"),"",家屋費!N33)</f>
        <v/>
      </c>
      <c r="K33" t="str">
        <f>IF(OR($A33="",$A33="（家屋費 計）"),"",IF(家屋費!O33="○","公費負担",""))</f>
        <v/>
      </c>
      <c r="L33" s="25" t="str">
        <f>IF(OR($A33="",$A33="（家屋費 計）"),"",IF(家屋費!B33&lt;&gt;家屋費!C33,TEXT(家屋費!C33,"m/d")&amp;"支払",""))</f>
        <v/>
      </c>
      <c r="M33" t="str">
        <f>IF(OR($A33="",$A33="（家屋費 計）"),"",家屋費!P33)</f>
        <v/>
      </c>
    </row>
    <row r="34" spans="1:13" x14ac:dyDescent="0.45">
      <c r="A34" t="str">
        <f>IF(家屋費!B34="",IF(COUNTIF(A$1:A33,"（家屋費 計）"),"","（家屋費 計）"),家屋費!B34)</f>
        <v/>
      </c>
      <c r="B34" t="str">
        <f>IF($A34="","",IF($A34="（家屋費 計）",SUM(B$1:B33),家屋費!D34))</f>
        <v/>
      </c>
      <c r="C34" t="str">
        <f>IF(OR($A34="",$A34="（家屋費 計）"),"",家屋費!E34)</f>
        <v/>
      </c>
      <c r="D34" t="str">
        <f>IF(OR($A34="",$A34="（家屋費 計）"),"",家屋費!G34)</f>
        <v/>
      </c>
      <c r="E34" t="str">
        <f>IF(OR($A34="",$A34="（家屋費 計）"),"",家屋費!H34)</f>
        <v/>
      </c>
      <c r="F34" t="str">
        <f>IF(OR($A34="",$A34="（家屋費 計）"),"",家屋費!I34)</f>
        <v/>
      </c>
      <c r="G34" t="str">
        <f>IF(OR($A34="",$A34="（家屋費 計）"),"",家屋費!J34)</f>
        <v/>
      </c>
      <c r="H34" t="str">
        <f>IF(OR($A34="",$A34="（家屋費 計）"),"",家屋費!K34)</f>
        <v/>
      </c>
      <c r="I34" t="str">
        <f>IF(OR($A34="",$A34="（家屋費 計）"),"",家屋費!M34&amp;"食分")</f>
        <v/>
      </c>
      <c r="J34" t="str">
        <f>IF(OR($A34="",$A34="（家屋費 計）"),"",家屋費!N34)</f>
        <v/>
      </c>
      <c r="K34" t="str">
        <f>IF(OR($A34="",$A34="（家屋費 計）"),"",IF(家屋費!O34="○","公費負担",""))</f>
        <v/>
      </c>
      <c r="L34" s="25" t="str">
        <f>IF(OR($A34="",$A34="（家屋費 計）"),"",IF(家屋費!B34&lt;&gt;家屋費!C34,TEXT(家屋費!C34,"m/d")&amp;"支払",""))</f>
        <v/>
      </c>
      <c r="M34" t="str">
        <f>IF(OR($A34="",$A34="（家屋費 計）"),"",家屋費!P34)</f>
        <v/>
      </c>
    </row>
    <row r="35" spans="1:13" x14ac:dyDescent="0.45">
      <c r="A35" t="str">
        <f>IF(家屋費!B35="",IF(COUNTIF(A$1:A34,"（家屋費 計）"),"","（家屋費 計）"),家屋費!B35)</f>
        <v/>
      </c>
      <c r="B35" t="str">
        <f>IF($A35="","",IF($A35="（家屋費 計）",SUM(B$1:B34),家屋費!D35))</f>
        <v/>
      </c>
      <c r="C35" t="str">
        <f>IF(OR($A35="",$A35="（家屋費 計）"),"",家屋費!E35)</f>
        <v/>
      </c>
      <c r="D35" t="str">
        <f>IF(OR($A35="",$A35="（家屋費 計）"),"",家屋費!G35)</f>
        <v/>
      </c>
      <c r="E35" t="str">
        <f>IF(OR($A35="",$A35="（家屋費 計）"),"",家屋費!H35)</f>
        <v/>
      </c>
      <c r="F35" t="str">
        <f>IF(OR($A35="",$A35="（家屋費 計）"),"",家屋費!I35)</f>
        <v/>
      </c>
      <c r="G35" t="str">
        <f>IF(OR($A35="",$A35="（家屋費 計）"),"",家屋費!J35)</f>
        <v/>
      </c>
      <c r="H35" t="str">
        <f>IF(OR($A35="",$A35="（家屋費 計）"),"",家屋費!K35)</f>
        <v/>
      </c>
      <c r="I35" t="str">
        <f>IF(OR($A35="",$A35="（家屋費 計）"),"",家屋費!M35&amp;"食分")</f>
        <v/>
      </c>
      <c r="J35" t="str">
        <f>IF(OR($A35="",$A35="（家屋費 計）"),"",家屋費!N35)</f>
        <v/>
      </c>
      <c r="K35" t="str">
        <f>IF(OR($A35="",$A35="（家屋費 計）"),"",IF(家屋費!O35="○","公費負担",""))</f>
        <v/>
      </c>
      <c r="L35" s="25" t="str">
        <f>IF(OR($A35="",$A35="（家屋費 計）"),"",IF(家屋費!B35&lt;&gt;家屋費!C35,TEXT(家屋費!C35,"m/d")&amp;"支払",""))</f>
        <v/>
      </c>
      <c r="M35" t="str">
        <f>IF(OR($A35="",$A35="（家屋費 計）"),"",家屋費!P35)</f>
        <v/>
      </c>
    </row>
    <row r="36" spans="1:13" x14ac:dyDescent="0.45">
      <c r="A36" t="str">
        <f>IF(家屋費!B36="",IF(COUNTIF(A$1:A35,"（家屋費 計）"),"","（家屋費 計）"),家屋費!B36)</f>
        <v/>
      </c>
      <c r="B36" t="str">
        <f>IF($A36="","",IF($A36="（家屋費 計）",SUM(B$1:B35),家屋費!D36))</f>
        <v/>
      </c>
      <c r="C36" t="str">
        <f>IF(OR($A36="",$A36="（家屋費 計）"),"",家屋費!E36)</f>
        <v/>
      </c>
      <c r="D36" t="str">
        <f>IF(OR($A36="",$A36="（家屋費 計）"),"",家屋費!G36)</f>
        <v/>
      </c>
      <c r="E36" t="str">
        <f>IF(OR($A36="",$A36="（家屋費 計）"),"",家屋費!H36)</f>
        <v/>
      </c>
      <c r="F36" t="str">
        <f>IF(OR($A36="",$A36="（家屋費 計）"),"",家屋費!I36)</f>
        <v/>
      </c>
      <c r="G36" t="str">
        <f>IF(OR($A36="",$A36="（家屋費 計）"),"",家屋費!J36)</f>
        <v/>
      </c>
      <c r="H36" t="str">
        <f>IF(OR($A36="",$A36="（家屋費 計）"),"",家屋費!K36)</f>
        <v/>
      </c>
      <c r="I36" t="str">
        <f>IF(OR($A36="",$A36="（家屋費 計）"),"",家屋費!M36&amp;"食分")</f>
        <v/>
      </c>
      <c r="J36" t="str">
        <f>IF(OR($A36="",$A36="（家屋費 計）"),"",家屋費!N36)</f>
        <v/>
      </c>
      <c r="K36" t="str">
        <f>IF(OR($A36="",$A36="（家屋費 計）"),"",IF(家屋費!O36="○","公費負担",""))</f>
        <v/>
      </c>
      <c r="L36" s="25" t="str">
        <f>IF(OR($A36="",$A36="（家屋費 計）"),"",IF(家屋費!B36&lt;&gt;家屋費!C36,TEXT(家屋費!C36,"m/d")&amp;"支払",""))</f>
        <v/>
      </c>
      <c r="M36" t="str">
        <f>IF(OR($A36="",$A36="（家屋費 計）"),"",家屋費!P36)</f>
        <v/>
      </c>
    </row>
    <row r="37" spans="1:13" x14ac:dyDescent="0.45">
      <c r="A37" t="str">
        <f>IF(家屋費!B37="",IF(COUNTIF(A$1:A36,"（家屋費 計）"),"","（家屋費 計）"),家屋費!B37)</f>
        <v/>
      </c>
      <c r="B37" t="str">
        <f>IF($A37="","",IF($A37="（家屋費 計）",SUM(B$1:B36),家屋費!D37))</f>
        <v/>
      </c>
      <c r="C37" t="str">
        <f>IF(OR($A37="",$A37="（家屋費 計）"),"",家屋費!E37)</f>
        <v/>
      </c>
      <c r="D37" t="str">
        <f>IF(OR($A37="",$A37="（家屋費 計）"),"",家屋費!G37)</f>
        <v/>
      </c>
      <c r="E37" t="str">
        <f>IF(OR($A37="",$A37="（家屋費 計）"),"",家屋費!H37)</f>
        <v/>
      </c>
      <c r="F37" t="str">
        <f>IF(OR($A37="",$A37="（家屋費 計）"),"",家屋費!I37)</f>
        <v/>
      </c>
      <c r="G37" t="str">
        <f>IF(OR($A37="",$A37="（家屋費 計）"),"",家屋費!J37)</f>
        <v/>
      </c>
      <c r="H37" t="str">
        <f>IF(OR($A37="",$A37="（家屋費 計）"),"",家屋費!K37)</f>
        <v/>
      </c>
      <c r="I37" t="str">
        <f>IF(OR($A37="",$A37="（家屋費 計）"),"",家屋費!M37&amp;"食分")</f>
        <v/>
      </c>
      <c r="J37" t="str">
        <f>IF(OR($A37="",$A37="（家屋費 計）"),"",家屋費!N37)</f>
        <v/>
      </c>
      <c r="K37" t="str">
        <f>IF(OR($A37="",$A37="（家屋費 計）"),"",IF(家屋費!O37="○","公費負担",""))</f>
        <v/>
      </c>
      <c r="L37" s="25" t="str">
        <f>IF(OR($A37="",$A37="（家屋費 計）"),"",IF(家屋費!B37&lt;&gt;家屋費!C37,TEXT(家屋費!C37,"m/d")&amp;"支払",""))</f>
        <v/>
      </c>
      <c r="M37" t="str">
        <f>IF(OR($A37="",$A37="（家屋費 計）"),"",家屋費!P37)</f>
        <v/>
      </c>
    </row>
    <row r="38" spans="1:13" x14ac:dyDescent="0.45">
      <c r="A38" t="str">
        <f>IF(家屋費!B38="",IF(COUNTIF(A$1:A37,"（家屋費 計）"),"","（家屋費 計）"),家屋費!B38)</f>
        <v/>
      </c>
      <c r="B38" t="str">
        <f>IF($A38="","",IF($A38="（家屋費 計）",SUM(B$1:B37),家屋費!D38))</f>
        <v/>
      </c>
      <c r="C38" t="str">
        <f>IF(OR($A38="",$A38="（家屋費 計）"),"",家屋費!E38)</f>
        <v/>
      </c>
      <c r="D38" t="str">
        <f>IF(OR($A38="",$A38="（家屋費 計）"),"",家屋費!G38)</f>
        <v/>
      </c>
      <c r="E38" t="str">
        <f>IF(OR($A38="",$A38="（家屋費 計）"),"",家屋費!H38)</f>
        <v/>
      </c>
      <c r="F38" t="str">
        <f>IF(OR($A38="",$A38="（家屋費 計）"),"",家屋費!I38)</f>
        <v/>
      </c>
      <c r="G38" t="str">
        <f>IF(OR($A38="",$A38="（家屋費 計）"),"",家屋費!J38)</f>
        <v/>
      </c>
      <c r="H38" t="str">
        <f>IF(OR($A38="",$A38="（家屋費 計）"),"",家屋費!K38)</f>
        <v/>
      </c>
      <c r="I38" t="str">
        <f>IF(OR($A38="",$A38="（家屋費 計）"),"",家屋費!M38&amp;"食分")</f>
        <v/>
      </c>
      <c r="J38" t="str">
        <f>IF(OR($A38="",$A38="（家屋費 計）"),"",家屋費!N38)</f>
        <v/>
      </c>
      <c r="K38" t="str">
        <f>IF(OR($A38="",$A38="（家屋費 計）"),"",IF(家屋費!O38="○","公費負担",""))</f>
        <v/>
      </c>
      <c r="L38" s="25" t="str">
        <f>IF(OR($A38="",$A38="（家屋費 計）"),"",IF(家屋費!B38&lt;&gt;家屋費!C38,TEXT(家屋費!C38,"m/d")&amp;"支払",""))</f>
        <v/>
      </c>
      <c r="M38" t="str">
        <f>IF(OR($A38="",$A38="（家屋費 計）"),"",家屋費!P38)</f>
        <v/>
      </c>
    </row>
    <row r="39" spans="1:13" x14ac:dyDescent="0.45">
      <c r="A39" t="str">
        <f>IF(家屋費!B39="",IF(COUNTIF(A$1:A38,"（家屋費 計）"),"","（家屋費 計）"),家屋費!B39)</f>
        <v/>
      </c>
      <c r="B39" t="str">
        <f>IF($A39="","",IF($A39="（家屋費 計）",SUM(B$1:B38),家屋費!D39))</f>
        <v/>
      </c>
      <c r="C39" t="str">
        <f>IF(OR($A39="",$A39="（家屋費 計）"),"",家屋費!E39)</f>
        <v/>
      </c>
      <c r="D39" t="str">
        <f>IF(OR($A39="",$A39="（家屋費 計）"),"",家屋費!G39)</f>
        <v/>
      </c>
      <c r="E39" t="str">
        <f>IF(OR($A39="",$A39="（家屋費 計）"),"",家屋費!H39)</f>
        <v/>
      </c>
      <c r="F39" t="str">
        <f>IF(OR($A39="",$A39="（家屋費 計）"),"",家屋費!I39)</f>
        <v/>
      </c>
      <c r="G39" t="str">
        <f>IF(OR($A39="",$A39="（家屋費 計）"),"",家屋費!J39)</f>
        <v/>
      </c>
      <c r="H39" t="str">
        <f>IF(OR($A39="",$A39="（家屋費 計）"),"",家屋費!K39)</f>
        <v/>
      </c>
      <c r="I39" t="str">
        <f>IF(OR($A39="",$A39="（家屋費 計）"),"",家屋費!M39&amp;"食分")</f>
        <v/>
      </c>
      <c r="J39" t="str">
        <f>IF(OR($A39="",$A39="（家屋費 計）"),"",家屋費!N39)</f>
        <v/>
      </c>
      <c r="K39" t="str">
        <f>IF(OR($A39="",$A39="（家屋費 計）"),"",IF(家屋費!O39="○","公費負担",""))</f>
        <v/>
      </c>
      <c r="L39" s="25" t="str">
        <f>IF(OR($A39="",$A39="（家屋費 計）"),"",IF(家屋費!B39&lt;&gt;家屋費!C39,TEXT(家屋費!C39,"m/d")&amp;"支払",""))</f>
        <v/>
      </c>
      <c r="M39" t="str">
        <f>IF(OR($A39="",$A39="（家屋費 計）"),"",家屋費!P39)</f>
        <v/>
      </c>
    </row>
    <row r="40" spans="1:13" x14ac:dyDescent="0.45">
      <c r="A40" t="str">
        <f>IF(家屋費!B40="",IF(COUNTIF(A$1:A39,"（家屋費 計）"),"","（家屋費 計）"),家屋費!B40)</f>
        <v/>
      </c>
      <c r="B40" t="str">
        <f>IF($A40="","",IF($A40="（家屋費 計）",SUM(B$1:B39),家屋費!D40))</f>
        <v/>
      </c>
      <c r="C40" t="str">
        <f>IF(OR($A40="",$A40="（家屋費 計）"),"",家屋費!E40)</f>
        <v/>
      </c>
      <c r="D40" t="str">
        <f>IF(OR($A40="",$A40="（家屋費 計）"),"",家屋費!G40)</f>
        <v/>
      </c>
      <c r="E40" t="str">
        <f>IF(OR($A40="",$A40="（家屋費 計）"),"",家屋費!H40)</f>
        <v/>
      </c>
      <c r="F40" t="str">
        <f>IF(OR($A40="",$A40="（家屋費 計）"),"",家屋費!I40)</f>
        <v/>
      </c>
      <c r="G40" t="str">
        <f>IF(OR($A40="",$A40="（家屋費 計）"),"",家屋費!J40)</f>
        <v/>
      </c>
      <c r="H40" t="str">
        <f>IF(OR($A40="",$A40="（家屋費 計）"),"",家屋費!K40)</f>
        <v/>
      </c>
      <c r="I40" t="str">
        <f>IF(OR($A40="",$A40="（家屋費 計）"),"",家屋費!M40&amp;"食分")</f>
        <v/>
      </c>
      <c r="J40" t="str">
        <f>IF(OR($A40="",$A40="（家屋費 計）"),"",家屋費!N40)</f>
        <v/>
      </c>
      <c r="K40" t="str">
        <f>IF(OR($A40="",$A40="（家屋費 計）"),"",IF(家屋費!O40="○","公費負担",""))</f>
        <v/>
      </c>
      <c r="L40" s="25" t="str">
        <f>IF(OR($A40="",$A40="（家屋費 計）"),"",IF(家屋費!B40&lt;&gt;家屋費!C40,TEXT(家屋費!C40,"m/d")&amp;"支払",""))</f>
        <v/>
      </c>
      <c r="M40" t="str">
        <f>IF(OR($A40="",$A40="（家屋費 計）"),"",家屋費!P40)</f>
        <v/>
      </c>
    </row>
    <row r="41" spans="1:13" x14ac:dyDescent="0.45">
      <c r="A41" t="str">
        <f>IF(家屋費!B41="",IF(COUNTIF(A$1:A40,"（家屋費 計）"),"","（家屋費 計）"),家屋費!B41)</f>
        <v/>
      </c>
      <c r="B41" t="str">
        <f>IF($A41="","",IF($A41="（家屋費 計）",SUM(B$1:B40),家屋費!D41))</f>
        <v/>
      </c>
      <c r="C41" t="str">
        <f>IF(OR($A41="",$A41="（家屋費 計）"),"",家屋費!E41)</f>
        <v/>
      </c>
      <c r="D41" t="str">
        <f>IF(OR($A41="",$A41="（家屋費 計）"),"",家屋費!G41)</f>
        <v/>
      </c>
      <c r="E41" t="str">
        <f>IF(OR($A41="",$A41="（家屋費 計）"),"",家屋費!H41)</f>
        <v/>
      </c>
      <c r="F41" t="str">
        <f>IF(OR($A41="",$A41="（家屋費 計）"),"",家屋費!I41)</f>
        <v/>
      </c>
      <c r="G41" t="str">
        <f>IF(OR($A41="",$A41="（家屋費 計）"),"",家屋費!J41)</f>
        <v/>
      </c>
      <c r="H41" t="str">
        <f>IF(OR($A41="",$A41="（家屋費 計）"),"",家屋費!K41)</f>
        <v/>
      </c>
      <c r="I41" t="str">
        <f>IF(OR($A41="",$A41="（家屋費 計）"),"",家屋費!M41&amp;"食分")</f>
        <v/>
      </c>
      <c r="J41" t="str">
        <f>IF(OR($A41="",$A41="（家屋費 計）"),"",家屋費!N41)</f>
        <v/>
      </c>
      <c r="K41" t="str">
        <f>IF(OR($A41="",$A41="（家屋費 計）"),"",IF(家屋費!O41="○","公費負担",""))</f>
        <v/>
      </c>
      <c r="L41" s="25" t="str">
        <f>IF(OR($A41="",$A41="（家屋費 計）"),"",IF(家屋費!B41&lt;&gt;家屋費!C41,TEXT(家屋費!C41,"m/d")&amp;"支払",""))</f>
        <v/>
      </c>
      <c r="M41" t="str">
        <f>IF(OR($A41="",$A41="（家屋費 計）"),"",家屋費!P41)</f>
        <v/>
      </c>
    </row>
    <row r="42" spans="1:13" x14ac:dyDescent="0.45">
      <c r="A42" t="str">
        <f>IF(家屋費!B42="",IF(COUNTIF(A$1:A41,"（家屋費 計）"),"","（家屋費 計）"),家屋費!B42)</f>
        <v/>
      </c>
      <c r="B42" t="str">
        <f>IF($A42="","",IF($A42="（家屋費 計）",SUM(B$1:B41),家屋費!D42))</f>
        <v/>
      </c>
      <c r="C42" t="str">
        <f>IF(OR($A42="",$A42="（家屋費 計）"),"",家屋費!E42)</f>
        <v/>
      </c>
      <c r="D42" t="str">
        <f>IF(OR($A42="",$A42="（家屋費 計）"),"",家屋費!G42)</f>
        <v/>
      </c>
      <c r="E42" t="str">
        <f>IF(OR($A42="",$A42="（家屋費 計）"),"",家屋費!H42)</f>
        <v/>
      </c>
      <c r="F42" t="str">
        <f>IF(OR($A42="",$A42="（家屋費 計）"),"",家屋費!I42)</f>
        <v/>
      </c>
      <c r="G42" t="str">
        <f>IF(OR($A42="",$A42="（家屋費 計）"),"",家屋費!J42)</f>
        <v/>
      </c>
      <c r="H42" t="str">
        <f>IF(OR($A42="",$A42="（家屋費 計）"),"",家屋費!K42)</f>
        <v/>
      </c>
      <c r="I42" t="str">
        <f>IF(OR($A42="",$A42="（家屋費 計）"),"",家屋費!M42&amp;"食分")</f>
        <v/>
      </c>
      <c r="J42" t="str">
        <f>IF(OR($A42="",$A42="（家屋費 計）"),"",家屋費!N42)</f>
        <v/>
      </c>
      <c r="K42" t="str">
        <f>IF(OR($A42="",$A42="（家屋費 計）"),"",IF(家屋費!O42="○","公費負担",""))</f>
        <v/>
      </c>
      <c r="L42" s="25" t="str">
        <f>IF(OR($A42="",$A42="（家屋費 計）"),"",IF(家屋費!B42&lt;&gt;家屋費!C42,TEXT(家屋費!C42,"m/d")&amp;"支払",""))</f>
        <v/>
      </c>
      <c r="M42" t="str">
        <f>IF(OR($A42="",$A42="（家屋費 計）"),"",家屋費!P42)</f>
        <v/>
      </c>
    </row>
    <row r="43" spans="1:13" x14ac:dyDescent="0.45">
      <c r="A43" t="str">
        <f>IF(家屋費!B43="",IF(COUNTIF(A$1:A42,"（家屋費 計）"),"","（家屋費 計）"),家屋費!B43)</f>
        <v/>
      </c>
      <c r="B43" t="str">
        <f>IF($A43="","",IF($A43="（家屋費 計）",SUM(B$1:B42),家屋費!D43))</f>
        <v/>
      </c>
      <c r="C43" t="str">
        <f>IF(OR($A43="",$A43="（家屋費 計）"),"",家屋費!E43)</f>
        <v/>
      </c>
      <c r="D43" t="str">
        <f>IF(OR($A43="",$A43="（家屋費 計）"),"",家屋費!G43)</f>
        <v/>
      </c>
      <c r="E43" t="str">
        <f>IF(OR($A43="",$A43="（家屋費 計）"),"",家屋費!H43)</f>
        <v/>
      </c>
      <c r="F43" t="str">
        <f>IF(OR($A43="",$A43="（家屋費 計）"),"",家屋費!I43)</f>
        <v/>
      </c>
      <c r="G43" t="str">
        <f>IF(OR($A43="",$A43="（家屋費 計）"),"",家屋費!J43)</f>
        <v/>
      </c>
      <c r="H43" t="str">
        <f>IF(OR($A43="",$A43="（家屋費 計）"),"",家屋費!K43)</f>
        <v/>
      </c>
      <c r="I43" t="str">
        <f>IF(OR($A43="",$A43="（家屋費 計）"),"",家屋費!M43&amp;"食分")</f>
        <v/>
      </c>
      <c r="J43" t="str">
        <f>IF(OR($A43="",$A43="（家屋費 計）"),"",家屋費!N43)</f>
        <v/>
      </c>
      <c r="K43" t="str">
        <f>IF(OR($A43="",$A43="（家屋費 計）"),"",IF(家屋費!O43="○","公費負担",""))</f>
        <v/>
      </c>
      <c r="L43" s="25" t="str">
        <f>IF(OR($A43="",$A43="（家屋費 計）"),"",IF(家屋費!B43&lt;&gt;家屋費!C43,TEXT(家屋費!C43,"m/d")&amp;"支払",""))</f>
        <v/>
      </c>
      <c r="M43" t="str">
        <f>IF(OR($A43="",$A43="（家屋費 計）"),"",家屋費!P43)</f>
        <v/>
      </c>
    </row>
    <row r="44" spans="1:13" x14ac:dyDescent="0.45">
      <c r="A44" t="str">
        <f>IF(家屋費!B44="",IF(COUNTIF(A$1:A43,"（家屋費 計）"),"","（家屋費 計）"),家屋費!B44)</f>
        <v/>
      </c>
      <c r="B44" t="str">
        <f>IF($A44="","",IF($A44="（家屋費 計）",SUM(B$1:B43),家屋費!D44))</f>
        <v/>
      </c>
      <c r="C44" t="str">
        <f>IF(OR($A44="",$A44="（家屋費 計）"),"",家屋費!E44)</f>
        <v/>
      </c>
      <c r="D44" t="str">
        <f>IF(OR($A44="",$A44="（家屋費 計）"),"",家屋費!G44)</f>
        <v/>
      </c>
      <c r="E44" t="str">
        <f>IF(OR($A44="",$A44="（家屋費 計）"),"",家屋費!H44)</f>
        <v/>
      </c>
      <c r="F44" t="str">
        <f>IF(OR($A44="",$A44="（家屋費 計）"),"",家屋費!I44)</f>
        <v/>
      </c>
      <c r="G44" t="str">
        <f>IF(OR($A44="",$A44="（家屋費 計）"),"",家屋費!J44)</f>
        <v/>
      </c>
      <c r="H44" t="str">
        <f>IF(OR($A44="",$A44="（家屋費 計）"),"",家屋費!K44)</f>
        <v/>
      </c>
      <c r="I44" t="str">
        <f>IF(OR($A44="",$A44="（家屋費 計）"),"",家屋費!M44&amp;"食分")</f>
        <v/>
      </c>
      <c r="J44" t="str">
        <f>IF(OR($A44="",$A44="（家屋費 計）"),"",家屋費!N44)</f>
        <v/>
      </c>
      <c r="K44" t="str">
        <f>IF(OR($A44="",$A44="（家屋費 計）"),"",IF(家屋費!O44="○","公費負担",""))</f>
        <v/>
      </c>
      <c r="L44" s="25" t="str">
        <f>IF(OR($A44="",$A44="（家屋費 計）"),"",IF(家屋費!B44&lt;&gt;家屋費!C44,TEXT(家屋費!C44,"m/d")&amp;"支払",""))</f>
        <v/>
      </c>
      <c r="M44" t="str">
        <f>IF(OR($A44="",$A44="（家屋費 計）"),"",家屋費!P44)</f>
        <v/>
      </c>
    </row>
    <row r="45" spans="1:13" x14ac:dyDescent="0.45">
      <c r="A45" t="str">
        <f>IF(家屋費!B45="",IF(COUNTIF(A$1:A44,"（家屋費 計）"),"","（家屋費 計）"),家屋費!B45)</f>
        <v/>
      </c>
      <c r="B45" t="str">
        <f>IF($A45="","",IF($A45="（家屋費 計）",SUM(B$1:B44),家屋費!D45))</f>
        <v/>
      </c>
      <c r="C45" t="str">
        <f>IF(OR($A45="",$A45="（家屋費 計）"),"",家屋費!E45)</f>
        <v/>
      </c>
      <c r="D45" t="str">
        <f>IF(OR($A45="",$A45="（家屋費 計）"),"",家屋費!G45)</f>
        <v/>
      </c>
      <c r="E45" t="str">
        <f>IF(OR($A45="",$A45="（家屋費 計）"),"",家屋費!H45)</f>
        <v/>
      </c>
      <c r="F45" t="str">
        <f>IF(OR($A45="",$A45="（家屋費 計）"),"",家屋費!I45)</f>
        <v/>
      </c>
      <c r="G45" t="str">
        <f>IF(OR($A45="",$A45="（家屋費 計）"),"",家屋費!J45)</f>
        <v/>
      </c>
      <c r="H45" t="str">
        <f>IF(OR($A45="",$A45="（家屋費 計）"),"",家屋費!K45)</f>
        <v/>
      </c>
      <c r="I45" t="str">
        <f>IF(OR($A45="",$A45="（家屋費 計）"),"",家屋費!M45&amp;"食分")</f>
        <v/>
      </c>
      <c r="J45" t="str">
        <f>IF(OR($A45="",$A45="（家屋費 計）"),"",家屋費!N45)</f>
        <v/>
      </c>
      <c r="K45" t="str">
        <f>IF(OR($A45="",$A45="（家屋費 計）"),"",IF(家屋費!O45="○","公費負担",""))</f>
        <v/>
      </c>
      <c r="L45" s="25" t="str">
        <f>IF(OR($A45="",$A45="（家屋費 計）"),"",IF(家屋費!B45&lt;&gt;家屋費!C45,TEXT(家屋費!C45,"m/d")&amp;"支払",""))</f>
        <v/>
      </c>
      <c r="M45" t="str">
        <f>IF(OR($A45="",$A45="（家屋費 計）"),"",家屋費!P45)</f>
        <v/>
      </c>
    </row>
    <row r="46" spans="1:13" x14ac:dyDescent="0.45">
      <c r="A46" t="str">
        <f>IF(家屋費!B46="",IF(COUNTIF(A$1:A45,"（家屋費 計）"),"","（家屋費 計）"),家屋費!B46)</f>
        <v/>
      </c>
      <c r="B46" t="str">
        <f>IF($A46="","",IF($A46="（家屋費 計）",SUM(B$1:B45),家屋費!D46))</f>
        <v/>
      </c>
      <c r="C46" t="str">
        <f>IF(OR($A46="",$A46="（家屋費 計）"),"",家屋費!E46)</f>
        <v/>
      </c>
      <c r="D46" t="str">
        <f>IF(OR($A46="",$A46="（家屋費 計）"),"",家屋費!G46)</f>
        <v/>
      </c>
      <c r="E46" t="str">
        <f>IF(OR($A46="",$A46="（家屋費 計）"),"",家屋費!H46)</f>
        <v/>
      </c>
      <c r="F46" t="str">
        <f>IF(OR($A46="",$A46="（家屋費 計）"),"",家屋費!I46)</f>
        <v/>
      </c>
      <c r="G46" t="str">
        <f>IF(OR($A46="",$A46="（家屋費 計）"),"",家屋費!J46)</f>
        <v/>
      </c>
      <c r="H46" t="str">
        <f>IF(OR($A46="",$A46="（家屋費 計）"),"",家屋費!K46)</f>
        <v/>
      </c>
      <c r="I46" t="str">
        <f>IF(OR($A46="",$A46="（家屋費 計）"),"",家屋費!M46&amp;"食分")</f>
        <v/>
      </c>
      <c r="J46" t="str">
        <f>IF(OR($A46="",$A46="（家屋費 計）"),"",家屋費!N46)</f>
        <v/>
      </c>
      <c r="K46" t="str">
        <f>IF(OR($A46="",$A46="（家屋費 計）"),"",IF(家屋費!O46="○","公費負担",""))</f>
        <v/>
      </c>
      <c r="L46" s="25" t="str">
        <f>IF(OR($A46="",$A46="（家屋費 計）"),"",IF(家屋費!B46&lt;&gt;家屋費!C46,TEXT(家屋費!C46,"m/d")&amp;"支払",""))</f>
        <v/>
      </c>
      <c r="M46" t="str">
        <f>IF(OR($A46="",$A46="（家屋費 計）"),"",家屋費!P46)</f>
        <v/>
      </c>
    </row>
    <row r="47" spans="1:13" x14ac:dyDescent="0.45">
      <c r="A47" t="str">
        <f>IF(家屋費!B47="",IF(COUNTIF(A$1:A46,"（家屋費 計）"),"","（家屋費 計）"),家屋費!B47)</f>
        <v/>
      </c>
      <c r="B47" t="str">
        <f>IF($A47="","",IF($A47="（家屋費 計）",SUM(B$1:B46),家屋費!D47))</f>
        <v/>
      </c>
      <c r="C47" t="str">
        <f>IF(OR($A47="",$A47="（家屋費 計）"),"",家屋費!E47)</f>
        <v/>
      </c>
      <c r="D47" t="str">
        <f>IF(OR($A47="",$A47="（家屋費 計）"),"",家屋費!G47)</f>
        <v/>
      </c>
      <c r="E47" t="str">
        <f>IF(OR($A47="",$A47="（家屋費 計）"),"",家屋費!H47)</f>
        <v/>
      </c>
      <c r="F47" t="str">
        <f>IF(OR($A47="",$A47="（家屋費 計）"),"",家屋費!I47)</f>
        <v/>
      </c>
      <c r="G47" t="str">
        <f>IF(OR($A47="",$A47="（家屋費 計）"),"",家屋費!J47)</f>
        <v/>
      </c>
      <c r="H47" t="str">
        <f>IF(OR($A47="",$A47="（家屋費 計）"),"",家屋費!K47)</f>
        <v/>
      </c>
      <c r="I47" t="str">
        <f>IF(OR($A47="",$A47="（家屋費 計）"),"",家屋費!M47&amp;"食分")</f>
        <v/>
      </c>
      <c r="J47" t="str">
        <f>IF(OR($A47="",$A47="（家屋費 計）"),"",家屋費!N47)</f>
        <v/>
      </c>
      <c r="K47" t="str">
        <f>IF(OR($A47="",$A47="（家屋費 計）"),"",IF(家屋費!O47="○","公費負担",""))</f>
        <v/>
      </c>
      <c r="L47" s="25" t="str">
        <f>IF(OR($A47="",$A47="（家屋費 計）"),"",IF(家屋費!B47&lt;&gt;家屋費!C47,TEXT(家屋費!C47,"m/d")&amp;"支払",""))</f>
        <v/>
      </c>
      <c r="M47" t="str">
        <f>IF(OR($A47="",$A47="（家屋費 計）"),"",家屋費!P47)</f>
        <v/>
      </c>
    </row>
    <row r="48" spans="1:13" x14ac:dyDescent="0.45">
      <c r="A48" t="str">
        <f>IF(家屋費!B48="",IF(COUNTIF(A$1:A47,"（家屋費 計）"),"","（家屋費 計）"),家屋費!B48)</f>
        <v/>
      </c>
      <c r="B48" t="str">
        <f>IF($A48="","",IF($A48="（家屋費 計）",SUM(B$1:B47),家屋費!D48))</f>
        <v/>
      </c>
      <c r="C48" t="str">
        <f>IF(OR($A48="",$A48="（家屋費 計）"),"",家屋費!E48)</f>
        <v/>
      </c>
      <c r="D48" t="str">
        <f>IF(OR($A48="",$A48="（家屋費 計）"),"",家屋費!G48)</f>
        <v/>
      </c>
      <c r="E48" t="str">
        <f>IF(OR($A48="",$A48="（家屋費 計）"),"",家屋費!H48)</f>
        <v/>
      </c>
      <c r="F48" t="str">
        <f>IF(OR($A48="",$A48="（家屋費 計）"),"",家屋費!I48)</f>
        <v/>
      </c>
      <c r="G48" t="str">
        <f>IF(OR($A48="",$A48="（家屋費 計）"),"",家屋費!J48)</f>
        <v/>
      </c>
      <c r="H48" t="str">
        <f>IF(OR($A48="",$A48="（家屋費 計）"),"",家屋費!K48)</f>
        <v/>
      </c>
      <c r="I48" t="str">
        <f>IF(OR($A48="",$A48="（家屋費 計）"),"",家屋費!M48&amp;"食分")</f>
        <v/>
      </c>
      <c r="J48" t="str">
        <f>IF(OR($A48="",$A48="（家屋費 計）"),"",家屋費!N48)</f>
        <v/>
      </c>
      <c r="K48" t="str">
        <f>IF(OR($A48="",$A48="（家屋費 計）"),"",IF(家屋費!O48="○","公費負担",""))</f>
        <v/>
      </c>
      <c r="L48" s="25" t="str">
        <f>IF(OR($A48="",$A48="（家屋費 計）"),"",IF(家屋費!B48&lt;&gt;家屋費!C48,TEXT(家屋費!C48,"m/d")&amp;"支払",""))</f>
        <v/>
      </c>
      <c r="M48" t="str">
        <f>IF(OR($A48="",$A48="（家屋費 計）"),"",家屋費!P48)</f>
        <v/>
      </c>
    </row>
    <row r="49" spans="1:13" x14ac:dyDescent="0.45">
      <c r="A49" t="str">
        <f>IF(家屋費!B49="",IF(COUNTIF(A$1:A48,"（家屋費 計）"),"","（家屋費 計）"),家屋費!B49)</f>
        <v/>
      </c>
      <c r="B49" t="str">
        <f>IF($A49="","",IF($A49="（家屋費 計）",SUM(B$1:B48),家屋費!D49))</f>
        <v/>
      </c>
      <c r="C49" t="str">
        <f>IF(OR($A49="",$A49="（家屋費 計）"),"",家屋費!E49)</f>
        <v/>
      </c>
      <c r="D49" t="str">
        <f>IF(OR($A49="",$A49="（家屋費 計）"),"",家屋費!G49)</f>
        <v/>
      </c>
      <c r="E49" t="str">
        <f>IF(OR($A49="",$A49="（家屋費 計）"),"",家屋費!H49)</f>
        <v/>
      </c>
      <c r="F49" t="str">
        <f>IF(OR($A49="",$A49="（家屋費 計）"),"",家屋費!I49)</f>
        <v/>
      </c>
      <c r="G49" t="str">
        <f>IF(OR($A49="",$A49="（家屋費 計）"),"",家屋費!J49)</f>
        <v/>
      </c>
      <c r="H49" t="str">
        <f>IF(OR($A49="",$A49="（家屋費 計）"),"",家屋費!K49)</f>
        <v/>
      </c>
      <c r="I49" t="str">
        <f>IF(OR($A49="",$A49="（家屋費 計）"),"",家屋費!M49&amp;"食分")</f>
        <v/>
      </c>
      <c r="J49" t="str">
        <f>IF(OR($A49="",$A49="（家屋費 計）"),"",家屋費!N49)</f>
        <v/>
      </c>
      <c r="K49" t="str">
        <f>IF(OR($A49="",$A49="（家屋費 計）"),"",IF(家屋費!O49="○","公費負担",""))</f>
        <v/>
      </c>
      <c r="L49" s="25" t="str">
        <f>IF(OR($A49="",$A49="（家屋費 計）"),"",IF(家屋費!B49&lt;&gt;家屋費!C49,TEXT(家屋費!C49,"m/d")&amp;"支払",""))</f>
        <v/>
      </c>
      <c r="M49" t="str">
        <f>IF(OR($A49="",$A49="（家屋費 計）"),"",家屋費!P49)</f>
        <v/>
      </c>
    </row>
    <row r="50" spans="1:13" x14ac:dyDescent="0.45">
      <c r="A50" t="str">
        <f>IF(家屋費!B50="",IF(COUNTIF(A$1:A49,"（家屋費 計）"),"","（家屋費 計）"),家屋費!B50)</f>
        <v/>
      </c>
      <c r="B50" t="str">
        <f>IF($A50="","",IF($A50="（家屋費 計）",SUM(B$1:B49),家屋費!D50))</f>
        <v/>
      </c>
      <c r="C50" t="str">
        <f>IF(OR($A50="",$A50="（家屋費 計）"),"",家屋費!E50)</f>
        <v/>
      </c>
      <c r="D50" t="str">
        <f>IF(OR($A50="",$A50="（家屋費 計）"),"",家屋費!G50)</f>
        <v/>
      </c>
      <c r="E50" t="str">
        <f>IF(OR($A50="",$A50="（家屋費 計）"),"",家屋費!H50)</f>
        <v/>
      </c>
      <c r="F50" t="str">
        <f>IF(OR($A50="",$A50="（家屋費 計）"),"",家屋費!I50)</f>
        <v/>
      </c>
      <c r="G50" t="str">
        <f>IF(OR($A50="",$A50="（家屋費 計）"),"",家屋費!J50)</f>
        <v/>
      </c>
      <c r="H50" t="str">
        <f>IF(OR($A50="",$A50="（家屋費 計）"),"",家屋費!K50)</f>
        <v/>
      </c>
      <c r="I50" t="str">
        <f>IF(OR($A50="",$A50="（家屋費 計）"),"",家屋費!M50&amp;"食分")</f>
        <v/>
      </c>
      <c r="J50" t="str">
        <f>IF(OR($A50="",$A50="（家屋費 計）"),"",家屋費!N50)</f>
        <v/>
      </c>
      <c r="K50" t="str">
        <f>IF(OR($A50="",$A50="（家屋費 計）"),"",IF(家屋費!O50="○","公費負担",""))</f>
        <v/>
      </c>
      <c r="L50" s="25" t="str">
        <f>IF(OR($A50="",$A50="（家屋費 計）"),"",IF(家屋費!B50&lt;&gt;家屋費!C50,TEXT(家屋費!C50,"m/d")&amp;"支払",""))</f>
        <v/>
      </c>
      <c r="M50" t="str">
        <f>IF(OR($A50="",$A50="（家屋費 計）"),"",家屋費!P50)</f>
        <v/>
      </c>
    </row>
    <row r="51" spans="1:13" x14ac:dyDescent="0.45">
      <c r="A51" t="str">
        <f>IF(家屋費!B51="",IF(COUNTIF(A$1:A50,"（家屋費 計）"),"","（家屋費 計）"),家屋費!B51)</f>
        <v/>
      </c>
      <c r="B51" t="str">
        <f>IF($A51="","",IF($A51="（家屋費 計）",SUM(B$1:B50),家屋費!D51))</f>
        <v/>
      </c>
      <c r="C51" t="str">
        <f>IF(OR($A51="",$A51="（家屋費 計）"),"",家屋費!E51)</f>
        <v/>
      </c>
      <c r="D51" t="str">
        <f>IF(OR($A51="",$A51="（家屋費 計）"),"",家屋費!G51)</f>
        <v/>
      </c>
      <c r="E51" t="str">
        <f>IF(OR($A51="",$A51="（家屋費 計）"),"",家屋費!H51)</f>
        <v/>
      </c>
      <c r="F51" t="str">
        <f>IF(OR($A51="",$A51="（家屋費 計）"),"",家屋費!I51)</f>
        <v/>
      </c>
      <c r="G51" t="str">
        <f>IF(OR($A51="",$A51="（家屋費 計）"),"",家屋費!J51)</f>
        <v/>
      </c>
      <c r="H51" t="str">
        <f>IF(OR($A51="",$A51="（家屋費 計）"),"",家屋費!K51)</f>
        <v/>
      </c>
      <c r="I51" t="str">
        <f>IF(OR($A51="",$A51="（家屋費 計）"),"",家屋費!M51&amp;"食分")</f>
        <v/>
      </c>
      <c r="J51" t="str">
        <f>IF(OR($A51="",$A51="（家屋費 計）"),"",家屋費!N51)</f>
        <v/>
      </c>
      <c r="K51" t="str">
        <f>IF(OR($A51="",$A51="（家屋費 計）"),"",IF(家屋費!O51="○","公費負担",""))</f>
        <v/>
      </c>
      <c r="L51" s="25" t="str">
        <f>IF(OR($A51="",$A51="（家屋費 計）"),"",IF(家屋費!B51&lt;&gt;家屋費!C51,TEXT(家屋費!C51,"m/d")&amp;"支払",""))</f>
        <v/>
      </c>
      <c r="M51" t="str">
        <f>IF(OR($A51="",$A51="（家屋費 計）"),"",家屋費!P51)</f>
        <v/>
      </c>
    </row>
    <row r="52" spans="1:13" x14ac:dyDescent="0.45">
      <c r="A52" t="str">
        <f>IF(家屋費!B52="",IF(COUNTIF(A$1:A51,"（家屋費 計）"),"","（家屋費 計）"),家屋費!B52)</f>
        <v/>
      </c>
      <c r="B52" t="str">
        <f>IF($A52="","",IF($A52="（家屋費 計）",SUM(B$1:B51),家屋費!D52))</f>
        <v/>
      </c>
      <c r="C52" t="str">
        <f>IF(OR($A52="",$A52="（家屋費 計）"),"",家屋費!E52)</f>
        <v/>
      </c>
      <c r="D52" t="str">
        <f>IF(OR($A52="",$A52="（家屋費 計）"),"",家屋費!G52)</f>
        <v/>
      </c>
      <c r="E52" t="str">
        <f>IF(OR($A52="",$A52="（家屋費 計）"),"",家屋費!H52)</f>
        <v/>
      </c>
      <c r="F52" t="str">
        <f>IF(OR($A52="",$A52="（家屋費 計）"),"",家屋費!I52)</f>
        <v/>
      </c>
      <c r="G52" t="str">
        <f>IF(OR($A52="",$A52="（家屋費 計）"),"",家屋費!J52)</f>
        <v/>
      </c>
      <c r="H52" t="str">
        <f>IF(OR($A52="",$A52="（家屋費 計）"),"",家屋費!K52)</f>
        <v/>
      </c>
      <c r="I52" t="str">
        <f>IF(OR($A52="",$A52="（家屋費 計）"),"",家屋費!M52&amp;"食分")</f>
        <v/>
      </c>
      <c r="J52" t="str">
        <f>IF(OR($A52="",$A52="（家屋費 計）"),"",家屋費!N52)</f>
        <v/>
      </c>
      <c r="K52" t="str">
        <f>IF(OR($A52="",$A52="（家屋費 計）"),"",IF(家屋費!O52="○","公費負担",""))</f>
        <v/>
      </c>
      <c r="L52" s="25" t="str">
        <f>IF(OR($A52="",$A52="（家屋費 計）"),"",IF(家屋費!B52&lt;&gt;家屋費!C52,TEXT(家屋費!C52,"m/d")&amp;"支払",""))</f>
        <v/>
      </c>
      <c r="M52" t="str">
        <f>IF(OR($A52="",$A52="（家屋費 計）"),"",家屋費!P52)</f>
        <v/>
      </c>
    </row>
    <row r="53" spans="1:13" x14ac:dyDescent="0.45">
      <c r="A53" t="str">
        <f>IF(家屋費!B53="",IF(COUNTIF(A$1:A52,"（家屋費 計）"),"","（家屋費 計）"),家屋費!B53)</f>
        <v/>
      </c>
      <c r="B53" t="str">
        <f>IF($A53="","",IF($A53="（家屋費 計）",SUM(B$1:B52),家屋費!D53))</f>
        <v/>
      </c>
      <c r="C53" t="str">
        <f>IF(OR($A53="",$A53="（家屋費 計）"),"",家屋費!E53)</f>
        <v/>
      </c>
      <c r="D53" t="str">
        <f>IF(OR($A53="",$A53="（家屋費 計）"),"",家屋費!G53)</f>
        <v/>
      </c>
      <c r="E53" t="str">
        <f>IF(OR($A53="",$A53="（家屋費 計）"),"",家屋費!H53)</f>
        <v/>
      </c>
      <c r="F53" t="str">
        <f>IF(OR($A53="",$A53="（家屋費 計）"),"",家屋費!I53)</f>
        <v/>
      </c>
      <c r="G53" t="str">
        <f>IF(OR($A53="",$A53="（家屋費 計）"),"",家屋費!J53)</f>
        <v/>
      </c>
      <c r="H53" t="str">
        <f>IF(OR($A53="",$A53="（家屋費 計）"),"",家屋費!K53)</f>
        <v/>
      </c>
      <c r="I53" t="str">
        <f>IF(OR($A53="",$A53="（家屋費 計）"),"",家屋費!M53&amp;"食分")</f>
        <v/>
      </c>
      <c r="J53" t="str">
        <f>IF(OR($A53="",$A53="（家屋費 計）"),"",家屋費!N53)</f>
        <v/>
      </c>
      <c r="K53" t="str">
        <f>IF(OR($A53="",$A53="（家屋費 計）"),"",IF(家屋費!O53="○","公費負担",""))</f>
        <v/>
      </c>
      <c r="L53" s="25" t="str">
        <f>IF(OR($A53="",$A53="（家屋費 計）"),"",IF(家屋費!B53&lt;&gt;家屋費!C53,TEXT(家屋費!C53,"m/d")&amp;"支払",""))</f>
        <v/>
      </c>
      <c r="M53" t="str">
        <f>IF(OR($A53="",$A53="（家屋費 計）"),"",家屋費!P53)</f>
        <v/>
      </c>
    </row>
    <row r="54" spans="1:13" x14ac:dyDescent="0.45">
      <c r="A54" t="str">
        <f>IF(家屋費!B54="",IF(COUNTIF(A$1:A53,"（家屋費 計）"),"","（家屋費 計）"),家屋費!B54)</f>
        <v/>
      </c>
      <c r="B54" t="str">
        <f>IF($A54="","",IF($A54="（家屋費 計）",SUM(B$1:B53),家屋費!D54))</f>
        <v/>
      </c>
      <c r="C54" t="str">
        <f>IF(OR($A54="",$A54="（家屋費 計）"),"",家屋費!E54)</f>
        <v/>
      </c>
      <c r="D54" t="str">
        <f>IF(OR($A54="",$A54="（家屋費 計）"),"",家屋費!G54)</f>
        <v/>
      </c>
      <c r="E54" t="str">
        <f>IF(OR($A54="",$A54="（家屋費 計）"),"",家屋費!H54)</f>
        <v/>
      </c>
      <c r="F54" t="str">
        <f>IF(OR($A54="",$A54="（家屋費 計）"),"",家屋費!I54)</f>
        <v/>
      </c>
      <c r="G54" t="str">
        <f>IF(OR($A54="",$A54="（家屋費 計）"),"",家屋費!J54)</f>
        <v/>
      </c>
      <c r="H54" t="str">
        <f>IF(OR($A54="",$A54="（家屋費 計）"),"",家屋費!K54)</f>
        <v/>
      </c>
      <c r="I54" t="str">
        <f>IF(OR($A54="",$A54="（家屋費 計）"),"",家屋費!M54&amp;"食分")</f>
        <v/>
      </c>
      <c r="J54" t="str">
        <f>IF(OR($A54="",$A54="（家屋費 計）"),"",家屋費!N54)</f>
        <v/>
      </c>
      <c r="K54" t="str">
        <f>IF(OR($A54="",$A54="（家屋費 計）"),"",IF(家屋費!O54="○","公費負担",""))</f>
        <v/>
      </c>
      <c r="L54" s="25" t="str">
        <f>IF(OR($A54="",$A54="（家屋費 計）"),"",IF(家屋費!B54&lt;&gt;家屋費!C54,TEXT(家屋費!C54,"m/d")&amp;"支払",""))</f>
        <v/>
      </c>
      <c r="M54" t="str">
        <f>IF(OR($A54="",$A54="（家屋費 計）"),"",家屋費!P54)</f>
        <v/>
      </c>
    </row>
    <row r="55" spans="1:13" x14ac:dyDescent="0.45">
      <c r="A55" t="str">
        <f>IF(家屋費!B55="",IF(COUNTIF(A$1:A54,"（家屋費 計）"),"","（家屋費 計）"),家屋費!B55)</f>
        <v/>
      </c>
      <c r="B55" t="str">
        <f>IF($A55="","",IF($A55="（家屋費 計）",SUM(B$1:B54),家屋費!D55))</f>
        <v/>
      </c>
      <c r="C55" t="str">
        <f>IF(OR($A55="",$A55="（家屋費 計）"),"",家屋費!E55)</f>
        <v/>
      </c>
      <c r="D55" t="str">
        <f>IF(OR($A55="",$A55="（家屋費 計）"),"",家屋費!G55)</f>
        <v/>
      </c>
      <c r="E55" t="str">
        <f>IF(OR($A55="",$A55="（家屋費 計）"),"",家屋費!H55)</f>
        <v/>
      </c>
      <c r="F55" t="str">
        <f>IF(OR($A55="",$A55="（家屋費 計）"),"",家屋費!I55)</f>
        <v/>
      </c>
      <c r="G55" t="str">
        <f>IF(OR($A55="",$A55="（家屋費 計）"),"",家屋費!J55)</f>
        <v/>
      </c>
      <c r="H55" t="str">
        <f>IF(OR($A55="",$A55="（家屋費 計）"),"",家屋費!K55)</f>
        <v/>
      </c>
      <c r="I55" t="str">
        <f>IF(OR($A55="",$A55="（家屋費 計）"),"",家屋費!M55&amp;"食分")</f>
        <v/>
      </c>
      <c r="J55" t="str">
        <f>IF(OR($A55="",$A55="（家屋費 計）"),"",家屋費!N55)</f>
        <v/>
      </c>
      <c r="K55" t="str">
        <f>IF(OR($A55="",$A55="（家屋費 計）"),"",IF(家屋費!O55="○","公費負担",""))</f>
        <v/>
      </c>
      <c r="L55" s="25" t="str">
        <f>IF(OR($A55="",$A55="（家屋費 計）"),"",IF(家屋費!B55&lt;&gt;家屋費!C55,TEXT(家屋費!C55,"m/d")&amp;"支払",""))</f>
        <v/>
      </c>
      <c r="M55" t="str">
        <f>IF(OR($A55="",$A55="（家屋費 計）"),"",家屋費!P55)</f>
        <v/>
      </c>
    </row>
    <row r="56" spans="1:13" x14ac:dyDescent="0.45">
      <c r="A56" t="str">
        <f>IF(家屋費!B56="",IF(COUNTIF(A$1:A55,"（家屋費 計）"),"","（家屋費 計）"),家屋費!B56)</f>
        <v/>
      </c>
      <c r="B56" t="str">
        <f>IF($A56="","",IF($A56="（家屋費 計）",SUM(B$1:B55),家屋費!D56))</f>
        <v/>
      </c>
      <c r="C56" t="str">
        <f>IF(OR($A56="",$A56="（家屋費 計）"),"",家屋費!E56)</f>
        <v/>
      </c>
      <c r="D56" t="str">
        <f>IF(OR($A56="",$A56="（家屋費 計）"),"",家屋費!G56)</f>
        <v/>
      </c>
      <c r="E56" t="str">
        <f>IF(OR($A56="",$A56="（家屋費 計）"),"",家屋費!H56)</f>
        <v/>
      </c>
      <c r="F56" t="str">
        <f>IF(OR($A56="",$A56="（家屋費 計）"),"",家屋費!I56)</f>
        <v/>
      </c>
      <c r="G56" t="str">
        <f>IF(OR($A56="",$A56="（家屋費 計）"),"",家屋費!J56)</f>
        <v/>
      </c>
      <c r="H56" t="str">
        <f>IF(OR($A56="",$A56="（家屋費 計）"),"",家屋費!K56)</f>
        <v/>
      </c>
      <c r="I56" t="str">
        <f>IF(OR($A56="",$A56="（家屋費 計）"),"",家屋費!M56&amp;"食分")</f>
        <v/>
      </c>
      <c r="J56" t="str">
        <f>IF(OR($A56="",$A56="（家屋費 計）"),"",家屋費!N56)</f>
        <v/>
      </c>
      <c r="K56" t="str">
        <f>IF(OR($A56="",$A56="（家屋費 計）"),"",IF(家屋費!O56="○","公費負担",""))</f>
        <v/>
      </c>
      <c r="L56" s="25" t="str">
        <f>IF(OR($A56="",$A56="（家屋費 計）"),"",IF(家屋費!B56&lt;&gt;家屋費!C56,TEXT(家屋費!C56,"m/d")&amp;"支払",""))</f>
        <v/>
      </c>
      <c r="M56" t="str">
        <f>IF(OR($A56="",$A56="（家屋費 計）"),"",家屋費!P56)</f>
        <v/>
      </c>
    </row>
    <row r="57" spans="1:13" x14ac:dyDescent="0.45">
      <c r="A57" t="str">
        <f>IF(家屋費!B57="",IF(COUNTIF(A$1:A56,"（家屋費 計）"),"","（家屋費 計）"),家屋費!B57)</f>
        <v/>
      </c>
      <c r="B57" t="str">
        <f>IF($A57="","",IF($A57="（家屋費 計）",SUM(B$1:B56),家屋費!D57))</f>
        <v/>
      </c>
      <c r="C57" t="str">
        <f>IF(OR($A57="",$A57="（家屋費 計）"),"",家屋費!E57)</f>
        <v/>
      </c>
      <c r="D57" t="str">
        <f>IF(OR($A57="",$A57="（家屋費 計）"),"",家屋費!G57)</f>
        <v/>
      </c>
      <c r="E57" t="str">
        <f>IF(OR($A57="",$A57="（家屋費 計）"),"",家屋費!H57)</f>
        <v/>
      </c>
      <c r="F57" t="str">
        <f>IF(OR($A57="",$A57="（家屋費 計）"),"",家屋費!I57)</f>
        <v/>
      </c>
      <c r="G57" t="str">
        <f>IF(OR($A57="",$A57="（家屋費 計）"),"",家屋費!J57)</f>
        <v/>
      </c>
      <c r="H57" t="str">
        <f>IF(OR($A57="",$A57="（家屋費 計）"),"",家屋費!K57)</f>
        <v/>
      </c>
      <c r="I57" t="str">
        <f>IF(OR($A57="",$A57="（家屋費 計）"),"",家屋費!M57&amp;"食分")</f>
        <v/>
      </c>
      <c r="J57" t="str">
        <f>IF(OR($A57="",$A57="（家屋費 計）"),"",家屋費!N57)</f>
        <v/>
      </c>
      <c r="K57" t="str">
        <f>IF(OR($A57="",$A57="（家屋費 計）"),"",IF(家屋費!O57="○","公費負担",""))</f>
        <v/>
      </c>
      <c r="L57" s="25" t="str">
        <f>IF(OR($A57="",$A57="（家屋費 計）"),"",IF(家屋費!B57&lt;&gt;家屋費!C57,TEXT(家屋費!C57,"m/d")&amp;"支払",""))</f>
        <v/>
      </c>
      <c r="M57" t="str">
        <f>IF(OR($A57="",$A57="（家屋費 計）"),"",家屋費!P57)</f>
        <v/>
      </c>
    </row>
    <row r="58" spans="1:13" x14ac:dyDescent="0.45">
      <c r="A58" t="str">
        <f>IF(家屋費!B58="",IF(COUNTIF(A$1:A57,"（家屋費 計）"),"","（家屋費 計）"),家屋費!B58)</f>
        <v/>
      </c>
      <c r="B58" t="str">
        <f>IF($A58="","",IF($A58="（家屋費 計）",SUM(B$1:B57),家屋費!D58))</f>
        <v/>
      </c>
      <c r="C58" t="str">
        <f>IF(OR($A58="",$A58="（家屋費 計）"),"",家屋費!E58)</f>
        <v/>
      </c>
      <c r="D58" t="str">
        <f>IF(OR($A58="",$A58="（家屋費 計）"),"",家屋費!G58)</f>
        <v/>
      </c>
      <c r="E58" t="str">
        <f>IF(OR($A58="",$A58="（家屋費 計）"),"",家屋費!H58)</f>
        <v/>
      </c>
      <c r="F58" t="str">
        <f>IF(OR($A58="",$A58="（家屋費 計）"),"",家屋費!I58)</f>
        <v/>
      </c>
      <c r="G58" t="str">
        <f>IF(OR($A58="",$A58="（家屋費 計）"),"",家屋費!J58)</f>
        <v/>
      </c>
      <c r="H58" t="str">
        <f>IF(OR($A58="",$A58="（家屋費 計）"),"",家屋費!K58)</f>
        <v/>
      </c>
      <c r="I58" t="str">
        <f>IF(OR($A58="",$A58="（家屋費 計）"),"",家屋費!M58&amp;"食分")</f>
        <v/>
      </c>
      <c r="J58" t="str">
        <f>IF(OR($A58="",$A58="（家屋費 計）"),"",家屋費!N58)</f>
        <v/>
      </c>
      <c r="K58" t="str">
        <f>IF(OR($A58="",$A58="（家屋費 計）"),"",IF(家屋費!O58="○","公費負担",""))</f>
        <v/>
      </c>
      <c r="L58" s="25" t="str">
        <f>IF(OR($A58="",$A58="（家屋費 計）"),"",IF(家屋費!B58&lt;&gt;家屋費!C58,TEXT(家屋費!C58,"m/d")&amp;"支払",""))</f>
        <v/>
      </c>
      <c r="M58" t="str">
        <f>IF(OR($A58="",$A58="（家屋費 計）"),"",家屋費!P58)</f>
        <v/>
      </c>
    </row>
    <row r="59" spans="1:13" x14ac:dyDescent="0.45">
      <c r="A59" t="str">
        <f>IF(家屋費!B59="",IF(COUNTIF(A$1:A58,"（家屋費 計）"),"","（家屋費 計）"),家屋費!B59)</f>
        <v/>
      </c>
      <c r="B59" t="str">
        <f>IF($A59="","",IF($A59="（家屋費 計）",SUM(B$1:B58),家屋費!D59))</f>
        <v/>
      </c>
      <c r="C59" t="str">
        <f>IF(OR($A59="",$A59="（家屋費 計）"),"",家屋費!E59)</f>
        <v/>
      </c>
      <c r="D59" t="str">
        <f>IF(OR($A59="",$A59="（家屋費 計）"),"",家屋費!G59)</f>
        <v/>
      </c>
      <c r="E59" t="str">
        <f>IF(OR($A59="",$A59="（家屋費 計）"),"",家屋費!H59)</f>
        <v/>
      </c>
      <c r="F59" t="str">
        <f>IF(OR($A59="",$A59="（家屋費 計）"),"",家屋費!I59)</f>
        <v/>
      </c>
      <c r="G59" t="str">
        <f>IF(OR($A59="",$A59="（家屋費 計）"),"",家屋費!J59)</f>
        <v/>
      </c>
      <c r="H59" t="str">
        <f>IF(OR($A59="",$A59="（家屋費 計）"),"",家屋費!K59)</f>
        <v/>
      </c>
      <c r="I59" t="str">
        <f>IF(OR($A59="",$A59="（家屋費 計）"),"",家屋費!M59&amp;"食分")</f>
        <v/>
      </c>
      <c r="J59" t="str">
        <f>IF(OR($A59="",$A59="（家屋費 計）"),"",家屋費!N59)</f>
        <v/>
      </c>
      <c r="K59" t="str">
        <f>IF(OR($A59="",$A59="（家屋費 計）"),"",IF(家屋費!O59="○","公費負担",""))</f>
        <v/>
      </c>
      <c r="L59" s="25" t="str">
        <f>IF(OR($A59="",$A59="（家屋費 計）"),"",IF(家屋費!B59&lt;&gt;家屋費!C59,TEXT(家屋費!C59,"m/d")&amp;"支払",""))</f>
        <v/>
      </c>
      <c r="M59" t="str">
        <f>IF(OR($A59="",$A59="（家屋費 計）"),"",家屋費!P59)</f>
        <v/>
      </c>
    </row>
    <row r="60" spans="1:13" x14ac:dyDescent="0.45">
      <c r="A60" t="str">
        <f>IF(家屋費!B60="",IF(COUNTIF(A$1:A59,"（家屋費 計）"),"","（家屋費 計）"),家屋費!B60)</f>
        <v/>
      </c>
      <c r="B60" t="str">
        <f>IF($A60="","",IF($A60="（家屋費 計）",SUM(B$1:B59),家屋費!D60))</f>
        <v/>
      </c>
      <c r="C60" t="str">
        <f>IF(OR($A60="",$A60="（家屋費 計）"),"",家屋費!E60)</f>
        <v/>
      </c>
      <c r="D60" t="str">
        <f>IF(OR($A60="",$A60="（家屋費 計）"),"",家屋費!G60)</f>
        <v/>
      </c>
      <c r="E60" t="str">
        <f>IF(OR($A60="",$A60="（家屋費 計）"),"",家屋費!H60)</f>
        <v/>
      </c>
      <c r="F60" t="str">
        <f>IF(OR($A60="",$A60="（家屋費 計）"),"",家屋費!I60)</f>
        <v/>
      </c>
      <c r="G60" t="str">
        <f>IF(OR($A60="",$A60="（家屋費 計）"),"",家屋費!J60)</f>
        <v/>
      </c>
      <c r="H60" t="str">
        <f>IF(OR($A60="",$A60="（家屋費 計）"),"",家屋費!K60)</f>
        <v/>
      </c>
      <c r="I60" t="str">
        <f>IF(OR($A60="",$A60="（家屋費 計）"),"",家屋費!M60&amp;"食分")</f>
        <v/>
      </c>
      <c r="J60" t="str">
        <f>IF(OR($A60="",$A60="（家屋費 計）"),"",家屋費!N60)</f>
        <v/>
      </c>
      <c r="K60" t="str">
        <f>IF(OR($A60="",$A60="（家屋費 計）"),"",IF(家屋費!O60="○","公費負担",""))</f>
        <v/>
      </c>
      <c r="L60" s="25" t="str">
        <f>IF(OR($A60="",$A60="（家屋費 計）"),"",IF(家屋費!B60&lt;&gt;家屋費!C60,TEXT(家屋費!C60,"m/d")&amp;"支払",""))</f>
        <v/>
      </c>
      <c r="M60" t="str">
        <f>IF(OR($A60="",$A60="（家屋費 計）"),"",家屋費!P60)</f>
        <v/>
      </c>
    </row>
    <row r="61" spans="1:13" x14ac:dyDescent="0.45">
      <c r="A61" t="str">
        <f>IF(家屋費!B61="",IF(COUNTIF(A$1:A60,"（家屋費 計）"),"","（家屋費 計）"),家屋費!B61)</f>
        <v/>
      </c>
      <c r="B61" t="str">
        <f>IF($A61="","",IF($A61="（家屋費 計）",SUM(B$1:B60),家屋費!D61))</f>
        <v/>
      </c>
      <c r="C61" t="str">
        <f>IF(OR($A61="",$A61="（家屋費 計）"),"",家屋費!E61)</f>
        <v/>
      </c>
      <c r="D61" t="str">
        <f>IF(OR($A61="",$A61="（家屋費 計）"),"",家屋費!G61)</f>
        <v/>
      </c>
      <c r="E61" t="str">
        <f>IF(OR($A61="",$A61="（家屋費 計）"),"",家屋費!H61)</f>
        <v/>
      </c>
      <c r="F61" t="str">
        <f>IF(OR($A61="",$A61="（家屋費 計）"),"",家屋費!I61)</f>
        <v/>
      </c>
      <c r="G61" t="str">
        <f>IF(OR($A61="",$A61="（家屋費 計）"),"",家屋費!J61)</f>
        <v/>
      </c>
      <c r="H61" t="str">
        <f>IF(OR($A61="",$A61="（家屋費 計）"),"",家屋費!K61)</f>
        <v/>
      </c>
      <c r="I61" t="str">
        <f>IF(OR($A61="",$A61="（家屋費 計）"),"",家屋費!M61&amp;"食分")</f>
        <v/>
      </c>
      <c r="J61" t="str">
        <f>IF(OR($A61="",$A61="（家屋費 計）"),"",家屋費!N61)</f>
        <v/>
      </c>
      <c r="K61" t="str">
        <f>IF(OR($A61="",$A61="（家屋費 計）"),"",IF(家屋費!O61="○","公費負担",""))</f>
        <v/>
      </c>
      <c r="L61" s="25" t="str">
        <f>IF(OR($A61="",$A61="（家屋費 計）"),"",IF(家屋費!B61&lt;&gt;家屋費!C61,TEXT(家屋費!C61,"m/d")&amp;"支払",""))</f>
        <v/>
      </c>
      <c r="M61" t="str">
        <f>IF(OR($A61="",$A61="（家屋費 計）"),"",家屋費!P61)</f>
        <v/>
      </c>
    </row>
    <row r="62" spans="1:13" x14ac:dyDescent="0.45">
      <c r="A62" t="str">
        <f>IF(家屋費!B62="",IF(COUNTIF(A$1:A61,"（家屋費 計）"),"","（家屋費 計）"),家屋費!B62)</f>
        <v/>
      </c>
      <c r="B62" t="str">
        <f>IF($A62="","",IF($A62="（家屋費 計）",SUM(B$1:B61),家屋費!D62))</f>
        <v/>
      </c>
      <c r="C62" t="str">
        <f>IF(OR($A62="",$A62="（家屋費 計）"),"",家屋費!E62)</f>
        <v/>
      </c>
      <c r="D62" t="str">
        <f>IF(OR($A62="",$A62="（家屋費 計）"),"",家屋費!G62)</f>
        <v/>
      </c>
      <c r="E62" t="str">
        <f>IF(OR($A62="",$A62="（家屋費 計）"),"",家屋費!H62)</f>
        <v/>
      </c>
      <c r="F62" t="str">
        <f>IF(OR($A62="",$A62="（家屋費 計）"),"",家屋費!I62)</f>
        <v/>
      </c>
      <c r="G62" t="str">
        <f>IF(OR($A62="",$A62="（家屋費 計）"),"",家屋費!J62)</f>
        <v/>
      </c>
      <c r="H62" t="str">
        <f>IF(OR($A62="",$A62="（家屋費 計）"),"",家屋費!K62)</f>
        <v/>
      </c>
      <c r="I62" t="str">
        <f>IF(OR($A62="",$A62="（家屋費 計）"),"",家屋費!M62&amp;"食分")</f>
        <v/>
      </c>
      <c r="J62" t="str">
        <f>IF(OR($A62="",$A62="（家屋費 計）"),"",家屋費!N62)</f>
        <v/>
      </c>
      <c r="K62" t="str">
        <f>IF(OR($A62="",$A62="（家屋費 計）"),"",IF(家屋費!O62="○","公費負担",""))</f>
        <v/>
      </c>
      <c r="L62" s="25" t="str">
        <f>IF(OR($A62="",$A62="（家屋費 計）"),"",IF(家屋費!B62&lt;&gt;家屋費!C62,TEXT(家屋費!C62,"m/d")&amp;"支払",""))</f>
        <v/>
      </c>
      <c r="M62" t="str">
        <f>IF(OR($A62="",$A62="（家屋費 計）"),"",家屋費!P62)</f>
        <v/>
      </c>
    </row>
    <row r="63" spans="1:13" x14ac:dyDescent="0.45">
      <c r="A63" t="str">
        <f>IF(家屋費!B63="",IF(COUNTIF(A$1:A62,"（家屋費 計）"),"","（家屋費 計）"),家屋費!B63)</f>
        <v/>
      </c>
      <c r="B63" t="str">
        <f>IF($A63="","",IF($A63="（家屋費 計）",SUM(B$1:B62),家屋費!D63))</f>
        <v/>
      </c>
      <c r="C63" t="str">
        <f>IF(OR($A63="",$A63="（家屋費 計）"),"",家屋費!E63)</f>
        <v/>
      </c>
      <c r="D63" t="str">
        <f>IF(OR($A63="",$A63="（家屋費 計）"),"",家屋費!G63)</f>
        <v/>
      </c>
      <c r="E63" t="str">
        <f>IF(OR($A63="",$A63="（家屋費 計）"),"",家屋費!H63)</f>
        <v/>
      </c>
      <c r="F63" t="str">
        <f>IF(OR($A63="",$A63="（家屋費 計）"),"",家屋費!I63)</f>
        <v/>
      </c>
      <c r="G63" t="str">
        <f>IF(OR($A63="",$A63="（家屋費 計）"),"",家屋費!J63)</f>
        <v/>
      </c>
      <c r="H63" t="str">
        <f>IF(OR($A63="",$A63="（家屋費 計）"),"",家屋費!K63)</f>
        <v/>
      </c>
      <c r="I63" t="str">
        <f>IF(OR($A63="",$A63="（家屋費 計）"),"",家屋費!M63&amp;"食分")</f>
        <v/>
      </c>
      <c r="J63" t="str">
        <f>IF(OR($A63="",$A63="（家屋費 計）"),"",家屋費!N63)</f>
        <v/>
      </c>
      <c r="K63" t="str">
        <f>IF(OR($A63="",$A63="（家屋費 計）"),"",IF(家屋費!O63="○","公費負担",""))</f>
        <v/>
      </c>
      <c r="L63" s="25" t="str">
        <f>IF(OR($A63="",$A63="（家屋費 計）"),"",IF(家屋費!B63&lt;&gt;家屋費!C63,TEXT(家屋費!C63,"m/d")&amp;"支払",""))</f>
        <v/>
      </c>
      <c r="M63" t="str">
        <f>IF(OR($A63="",$A63="（家屋費 計）"),"",家屋費!P63)</f>
        <v/>
      </c>
    </row>
    <row r="64" spans="1:13" x14ac:dyDescent="0.45">
      <c r="A64" t="str">
        <f>IF(家屋費!B64="",IF(COUNTIF(A$1:A63,"（家屋費 計）"),"","（家屋費 計）"),家屋費!B64)</f>
        <v/>
      </c>
      <c r="B64" t="str">
        <f>IF($A64="","",IF($A64="（家屋費 計）",SUM(B$1:B63),家屋費!D64))</f>
        <v/>
      </c>
      <c r="C64" t="str">
        <f>IF(OR($A64="",$A64="（家屋費 計）"),"",家屋費!E64)</f>
        <v/>
      </c>
      <c r="D64" t="str">
        <f>IF(OR($A64="",$A64="（家屋費 計）"),"",家屋費!G64)</f>
        <v/>
      </c>
      <c r="E64" t="str">
        <f>IF(OR($A64="",$A64="（家屋費 計）"),"",家屋費!H64)</f>
        <v/>
      </c>
      <c r="F64" t="str">
        <f>IF(OR($A64="",$A64="（家屋費 計）"),"",家屋費!I64)</f>
        <v/>
      </c>
      <c r="G64" t="str">
        <f>IF(OR($A64="",$A64="（家屋費 計）"),"",家屋費!J64)</f>
        <v/>
      </c>
      <c r="H64" t="str">
        <f>IF(OR($A64="",$A64="（家屋費 計）"),"",家屋費!K64)</f>
        <v/>
      </c>
      <c r="I64" t="str">
        <f>IF(OR($A64="",$A64="（家屋費 計）"),"",家屋費!M64&amp;"食分")</f>
        <v/>
      </c>
      <c r="J64" t="str">
        <f>IF(OR($A64="",$A64="（家屋費 計）"),"",家屋費!N64)</f>
        <v/>
      </c>
      <c r="K64" t="str">
        <f>IF(OR($A64="",$A64="（家屋費 計）"),"",IF(家屋費!O64="○","公費負担",""))</f>
        <v/>
      </c>
      <c r="L64" s="25" t="str">
        <f>IF(OR($A64="",$A64="（家屋費 計）"),"",IF(家屋費!B64&lt;&gt;家屋費!C64,TEXT(家屋費!C64,"m/d")&amp;"支払",""))</f>
        <v/>
      </c>
      <c r="M64" t="str">
        <f>IF(OR($A64="",$A64="（家屋費 計）"),"",家屋費!P64)</f>
        <v/>
      </c>
    </row>
    <row r="65" spans="1:13" x14ac:dyDescent="0.45">
      <c r="A65" t="str">
        <f>IF(家屋費!B65="",IF(COUNTIF(A$1:A64,"（家屋費 計）"),"","（家屋費 計）"),家屋費!B65)</f>
        <v/>
      </c>
      <c r="B65" t="str">
        <f>IF($A65="","",IF($A65="（家屋費 計）",SUM(B$1:B64),家屋費!D65))</f>
        <v/>
      </c>
      <c r="C65" t="str">
        <f>IF(OR($A65="",$A65="（家屋費 計）"),"",家屋費!E65)</f>
        <v/>
      </c>
      <c r="D65" t="str">
        <f>IF(OR($A65="",$A65="（家屋費 計）"),"",家屋費!G65)</f>
        <v/>
      </c>
      <c r="E65" t="str">
        <f>IF(OR($A65="",$A65="（家屋費 計）"),"",家屋費!H65)</f>
        <v/>
      </c>
      <c r="F65" t="str">
        <f>IF(OR($A65="",$A65="（家屋費 計）"),"",家屋費!I65)</f>
        <v/>
      </c>
      <c r="G65" t="str">
        <f>IF(OR($A65="",$A65="（家屋費 計）"),"",家屋費!J65)</f>
        <v/>
      </c>
      <c r="H65" t="str">
        <f>IF(OR($A65="",$A65="（家屋費 計）"),"",家屋費!K65)</f>
        <v/>
      </c>
      <c r="I65" t="str">
        <f>IF(OR($A65="",$A65="（家屋費 計）"),"",家屋費!M65&amp;"食分")</f>
        <v/>
      </c>
      <c r="J65" t="str">
        <f>IF(OR($A65="",$A65="（家屋費 計）"),"",家屋費!N65)</f>
        <v/>
      </c>
      <c r="K65" t="str">
        <f>IF(OR($A65="",$A65="（家屋費 計）"),"",IF(家屋費!O65="○","公費負担",""))</f>
        <v/>
      </c>
      <c r="L65" s="25" t="str">
        <f>IF(OR($A65="",$A65="（家屋費 計）"),"",IF(家屋費!B65&lt;&gt;家屋費!C65,TEXT(家屋費!C65,"m/d")&amp;"支払",""))</f>
        <v/>
      </c>
      <c r="M65" t="str">
        <f>IF(OR($A65="",$A65="（家屋費 計）"),"",家屋費!P65)</f>
        <v/>
      </c>
    </row>
    <row r="66" spans="1:13" x14ac:dyDescent="0.45">
      <c r="A66" t="str">
        <f>IF(家屋費!B66="",IF(COUNTIF(A$1:A65,"（家屋費 計）"),"","（家屋費 計）"),家屋費!B66)</f>
        <v/>
      </c>
      <c r="B66" t="str">
        <f>IF($A66="","",IF($A66="（家屋費 計）",SUM(B$1:B65),家屋費!D66))</f>
        <v/>
      </c>
      <c r="C66" t="str">
        <f>IF(OR($A66="",$A66="（家屋費 計）"),"",家屋費!E66)</f>
        <v/>
      </c>
      <c r="D66" t="str">
        <f>IF(OR($A66="",$A66="（家屋費 計）"),"",家屋費!G66)</f>
        <v/>
      </c>
      <c r="E66" t="str">
        <f>IF(OR($A66="",$A66="（家屋費 計）"),"",家屋費!H66)</f>
        <v/>
      </c>
      <c r="F66" t="str">
        <f>IF(OR($A66="",$A66="（家屋費 計）"),"",家屋費!I66)</f>
        <v/>
      </c>
      <c r="G66" t="str">
        <f>IF(OR($A66="",$A66="（家屋費 計）"),"",家屋費!J66)</f>
        <v/>
      </c>
      <c r="H66" t="str">
        <f>IF(OR($A66="",$A66="（家屋費 計）"),"",家屋費!K66)</f>
        <v/>
      </c>
      <c r="I66" t="str">
        <f>IF(OR($A66="",$A66="（家屋費 計）"),"",家屋費!M66&amp;"食分")</f>
        <v/>
      </c>
      <c r="J66" t="str">
        <f>IF(OR($A66="",$A66="（家屋費 計）"),"",家屋費!N66)</f>
        <v/>
      </c>
      <c r="K66" t="str">
        <f>IF(OR($A66="",$A66="（家屋費 計）"),"",IF(家屋費!O66="○","公費負担",""))</f>
        <v/>
      </c>
      <c r="L66" s="25" t="str">
        <f>IF(OR($A66="",$A66="（家屋費 計）"),"",IF(家屋費!B66&lt;&gt;家屋費!C66,TEXT(家屋費!C66,"m/d")&amp;"支払",""))</f>
        <v/>
      </c>
      <c r="M66" t="str">
        <f>IF(OR($A66="",$A66="（家屋費 計）"),"",家屋費!P66)</f>
        <v/>
      </c>
    </row>
    <row r="67" spans="1:13" x14ac:dyDescent="0.45">
      <c r="A67" t="str">
        <f>IF(家屋費!B67="",IF(COUNTIF(A$1:A66,"（家屋費 計）"),"","（家屋費 計）"),家屋費!B67)</f>
        <v/>
      </c>
      <c r="B67" t="str">
        <f>IF($A67="","",IF($A67="（家屋費 計）",SUM(B$1:B66),家屋費!D67))</f>
        <v/>
      </c>
      <c r="C67" t="str">
        <f>IF(OR($A67="",$A67="（家屋費 計）"),"",家屋費!E67)</f>
        <v/>
      </c>
      <c r="D67" t="str">
        <f>IF(OR($A67="",$A67="（家屋費 計）"),"",家屋費!G67)</f>
        <v/>
      </c>
      <c r="E67" t="str">
        <f>IF(OR($A67="",$A67="（家屋費 計）"),"",家屋費!H67)</f>
        <v/>
      </c>
      <c r="F67" t="str">
        <f>IF(OR($A67="",$A67="（家屋費 計）"),"",家屋費!I67)</f>
        <v/>
      </c>
      <c r="G67" t="str">
        <f>IF(OR($A67="",$A67="（家屋費 計）"),"",家屋費!J67)</f>
        <v/>
      </c>
      <c r="H67" t="str">
        <f>IF(OR($A67="",$A67="（家屋費 計）"),"",家屋費!K67)</f>
        <v/>
      </c>
      <c r="I67" t="str">
        <f>IF(OR($A67="",$A67="（家屋費 計）"),"",家屋費!M67&amp;"食分")</f>
        <v/>
      </c>
      <c r="J67" t="str">
        <f>IF(OR($A67="",$A67="（家屋費 計）"),"",家屋費!N67)</f>
        <v/>
      </c>
      <c r="K67" t="str">
        <f>IF(OR($A67="",$A67="（家屋費 計）"),"",IF(家屋費!O67="○","公費負担",""))</f>
        <v/>
      </c>
      <c r="L67" s="25" t="str">
        <f>IF(OR($A67="",$A67="（家屋費 計）"),"",IF(家屋費!B67&lt;&gt;家屋費!C67,TEXT(家屋費!C67,"m/d")&amp;"支払",""))</f>
        <v/>
      </c>
      <c r="M67" t="str">
        <f>IF(OR($A67="",$A67="（家屋費 計）"),"",家屋費!P67)</f>
        <v/>
      </c>
    </row>
    <row r="68" spans="1:13" x14ac:dyDescent="0.45">
      <c r="A68" t="str">
        <f>IF(家屋費!B68="",IF(COUNTIF(A$1:A67,"（家屋費 計）"),"","（家屋費 計）"),家屋費!B68)</f>
        <v/>
      </c>
      <c r="B68" t="str">
        <f>IF($A68="","",IF($A68="（家屋費 計）",SUM(B$1:B67),家屋費!D68))</f>
        <v/>
      </c>
      <c r="C68" t="str">
        <f>IF(OR($A68="",$A68="（家屋費 計）"),"",家屋費!E68)</f>
        <v/>
      </c>
      <c r="D68" t="str">
        <f>IF(OR($A68="",$A68="（家屋費 計）"),"",家屋費!G68)</f>
        <v/>
      </c>
      <c r="E68" t="str">
        <f>IF(OR($A68="",$A68="（家屋費 計）"),"",家屋費!H68)</f>
        <v/>
      </c>
      <c r="F68" t="str">
        <f>IF(OR($A68="",$A68="（家屋費 計）"),"",家屋費!I68)</f>
        <v/>
      </c>
      <c r="G68" t="str">
        <f>IF(OR($A68="",$A68="（家屋費 計）"),"",家屋費!J68)</f>
        <v/>
      </c>
      <c r="H68" t="str">
        <f>IF(OR($A68="",$A68="（家屋費 計）"),"",家屋費!K68)</f>
        <v/>
      </c>
      <c r="I68" t="str">
        <f>IF(OR($A68="",$A68="（家屋費 計）"),"",家屋費!M68&amp;"食分")</f>
        <v/>
      </c>
      <c r="J68" t="str">
        <f>IF(OR($A68="",$A68="（家屋費 計）"),"",家屋費!N68)</f>
        <v/>
      </c>
      <c r="K68" t="str">
        <f>IF(OR($A68="",$A68="（家屋費 計）"),"",IF(家屋費!O68="○","公費負担",""))</f>
        <v/>
      </c>
      <c r="L68" s="25" t="str">
        <f>IF(OR($A68="",$A68="（家屋費 計）"),"",IF(家屋費!B68&lt;&gt;家屋費!C68,TEXT(家屋費!C68,"m/d")&amp;"支払",""))</f>
        <v/>
      </c>
      <c r="M68" t="str">
        <f>IF(OR($A68="",$A68="（家屋費 計）"),"",家屋費!P68)</f>
        <v/>
      </c>
    </row>
    <row r="69" spans="1:13" x14ac:dyDescent="0.45">
      <c r="A69" t="str">
        <f>IF(家屋費!B69="",IF(COUNTIF(A$1:A68,"（家屋費 計）"),"","（家屋費 計）"),家屋費!B69)</f>
        <v/>
      </c>
      <c r="B69" t="str">
        <f>IF($A69="","",IF($A69="（家屋費 計）",SUM(B$1:B68),家屋費!D69))</f>
        <v/>
      </c>
      <c r="C69" t="str">
        <f>IF(OR($A69="",$A69="（家屋費 計）"),"",家屋費!E69)</f>
        <v/>
      </c>
      <c r="D69" t="str">
        <f>IF(OR($A69="",$A69="（家屋費 計）"),"",家屋費!G69)</f>
        <v/>
      </c>
      <c r="E69" t="str">
        <f>IF(OR($A69="",$A69="（家屋費 計）"),"",家屋費!H69)</f>
        <v/>
      </c>
      <c r="F69" t="str">
        <f>IF(OR($A69="",$A69="（家屋費 計）"),"",家屋費!I69)</f>
        <v/>
      </c>
      <c r="G69" t="str">
        <f>IF(OR($A69="",$A69="（家屋費 計）"),"",家屋費!J69)</f>
        <v/>
      </c>
      <c r="H69" t="str">
        <f>IF(OR($A69="",$A69="（家屋費 計）"),"",家屋費!K69)</f>
        <v/>
      </c>
      <c r="I69" t="str">
        <f>IF(OR($A69="",$A69="（家屋費 計）"),"",家屋費!M69&amp;"食分")</f>
        <v/>
      </c>
      <c r="J69" t="str">
        <f>IF(OR($A69="",$A69="（家屋費 計）"),"",家屋費!N69)</f>
        <v/>
      </c>
      <c r="K69" t="str">
        <f>IF(OR($A69="",$A69="（家屋費 計）"),"",IF(家屋費!O69="○","公費負担",""))</f>
        <v/>
      </c>
      <c r="L69" s="25" t="str">
        <f>IF(OR($A69="",$A69="（家屋費 計）"),"",IF(家屋費!B69&lt;&gt;家屋費!C69,TEXT(家屋費!C69,"m/d")&amp;"支払",""))</f>
        <v/>
      </c>
      <c r="M69" t="str">
        <f>IF(OR($A69="",$A69="（家屋費 計）"),"",家屋費!P69)</f>
        <v/>
      </c>
    </row>
    <row r="70" spans="1:13" x14ac:dyDescent="0.45">
      <c r="A70" t="str">
        <f>IF(家屋費!B70="",IF(COUNTIF(A$1:A69,"（家屋費 計）"),"","（家屋費 計）"),家屋費!B70)</f>
        <v/>
      </c>
      <c r="B70" t="str">
        <f>IF($A70="","",IF($A70="（家屋費 計）",SUM(B$1:B69),家屋費!D70))</f>
        <v/>
      </c>
      <c r="C70" t="str">
        <f>IF(OR($A70="",$A70="（家屋費 計）"),"",家屋費!E70)</f>
        <v/>
      </c>
      <c r="D70" t="str">
        <f>IF(OR($A70="",$A70="（家屋費 計）"),"",家屋費!G70)</f>
        <v/>
      </c>
      <c r="E70" t="str">
        <f>IF(OR($A70="",$A70="（家屋費 計）"),"",家屋費!H70)</f>
        <v/>
      </c>
      <c r="F70" t="str">
        <f>IF(OR($A70="",$A70="（家屋費 計）"),"",家屋費!I70)</f>
        <v/>
      </c>
      <c r="G70" t="str">
        <f>IF(OR($A70="",$A70="（家屋費 計）"),"",家屋費!J70)</f>
        <v/>
      </c>
      <c r="H70" t="str">
        <f>IF(OR($A70="",$A70="（家屋費 計）"),"",家屋費!K70)</f>
        <v/>
      </c>
      <c r="I70" t="str">
        <f>IF(OR($A70="",$A70="（家屋費 計）"),"",家屋費!M70&amp;"食分")</f>
        <v/>
      </c>
      <c r="J70" t="str">
        <f>IF(OR($A70="",$A70="（家屋費 計）"),"",家屋費!N70)</f>
        <v/>
      </c>
      <c r="K70" t="str">
        <f>IF(OR($A70="",$A70="（家屋費 計）"),"",IF(家屋費!O70="○","公費負担",""))</f>
        <v/>
      </c>
      <c r="L70" s="25" t="str">
        <f>IF(OR($A70="",$A70="（家屋費 計）"),"",IF(家屋費!B70&lt;&gt;家屋費!C70,TEXT(家屋費!C70,"m/d")&amp;"支払",""))</f>
        <v/>
      </c>
      <c r="M70" t="str">
        <f>IF(OR($A70="",$A70="（家屋費 計）"),"",家屋費!P70)</f>
        <v/>
      </c>
    </row>
    <row r="71" spans="1:13" x14ac:dyDescent="0.45">
      <c r="A71" t="str">
        <f>IF(家屋費!B71="",IF(COUNTIF(A$1:A70,"（家屋費 計）"),"","（家屋費 計）"),家屋費!B71)</f>
        <v/>
      </c>
      <c r="B71" t="str">
        <f>IF($A71="","",IF($A71="（家屋費 計）",SUM(B$1:B70),家屋費!D71))</f>
        <v/>
      </c>
      <c r="C71" t="str">
        <f>IF(OR($A71="",$A71="（家屋費 計）"),"",家屋費!E71)</f>
        <v/>
      </c>
      <c r="D71" t="str">
        <f>IF(OR($A71="",$A71="（家屋費 計）"),"",家屋費!G71)</f>
        <v/>
      </c>
      <c r="E71" t="str">
        <f>IF(OR($A71="",$A71="（家屋費 計）"),"",家屋費!H71)</f>
        <v/>
      </c>
      <c r="F71" t="str">
        <f>IF(OR($A71="",$A71="（家屋費 計）"),"",家屋費!I71)</f>
        <v/>
      </c>
      <c r="G71" t="str">
        <f>IF(OR($A71="",$A71="（家屋費 計）"),"",家屋費!J71)</f>
        <v/>
      </c>
      <c r="H71" t="str">
        <f>IF(OR($A71="",$A71="（家屋費 計）"),"",家屋費!K71)</f>
        <v/>
      </c>
      <c r="I71" t="str">
        <f>IF(OR($A71="",$A71="（家屋費 計）"),"",家屋費!M71&amp;"食分")</f>
        <v/>
      </c>
      <c r="J71" t="str">
        <f>IF(OR($A71="",$A71="（家屋費 計）"),"",家屋費!N71)</f>
        <v/>
      </c>
      <c r="K71" t="str">
        <f>IF(OR($A71="",$A71="（家屋費 計）"),"",IF(家屋費!O71="○","公費負担",""))</f>
        <v/>
      </c>
      <c r="L71" s="25" t="str">
        <f>IF(OR($A71="",$A71="（家屋費 計）"),"",IF(家屋費!B71&lt;&gt;家屋費!C71,TEXT(家屋費!C71,"m/d")&amp;"支払",""))</f>
        <v/>
      </c>
      <c r="M71" t="str">
        <f>IF(OR($A71="",$A71="（家屋費 計）"),"",家屋費!P71)</f>
        <v/>
      </c>
    </row>
    <row r="72" spans="1:13" x14ac:dyDescent="0.45">
      <c r="A72" t="str">
        <f>IF(家屋費!B72="",IF(COUNTIF(A$1:A71,"（家屋費 計）"),"","（家屋費 計）"),家屋費!B72)</f>
        <v/>
      </c>
      <c r="B72" t="str">
        <f>IF($A72="","",IF($A72="（家屋費 計）",SUM(B$1:B71),家屋費!D72))</f>
        <v/>
      </c>
      <c r="C72" t="str">
        <f>IF(OR($A72="",$A72="（家屋費 計）"),"",家屋費!E72)</f>
        <v/>
      </c>
      <c r="D72" t="str">
        <f>IF(OR($A72="",$A72="（家屋費 計）"),"",家屋費!G72)</f>
        <v/>
      </c>
      <c r="E72" t="str">
        <f>IF(OR($A72="",$A72="（家屋費 計）"),"",家屋費!H72)</f>
        <v/>
      </c>
      <c r="F72" t="str">
        <f>IF(OR($A72="",$A72="（家屋費 計）"),"",家屋費!I72)</f>
        <v/>
      </c>
      <c r="G72" t="str">
        <f>IF(OR($A72="",$A72="（家屋費 計）"),"",家屋費!J72)</f>
        <v/>
      </c>
      <c r="H72" t="str">
        <f>IF(OR($A72="",$A72="（家屋費 計）"),"",家屋費!K72)</f>
        <v/>
      </c>
      <c r="I72" t="str">
        <f>IF(OR($A72="",$A72="（家屋費 計）"),"",家屋費!M72&amp;"食分")</f>
        <v/>
      </c>
      <c r="J72" t="str">
        <f>IF(OR($A72="",$A72="（家屋費 計）"),"",家屋費!N72)</f>
        <v/>
      </c>
      <c r="K72" t="str">
        <f>IF(OR($A72="",$A72="（家屋費 計）"),"",IF(家屋費!O72="○","公費負担",""))</f>
        <v/>
      </c>
      <c r="L72" s="25" t="str">
        <f>IF(OR($A72="",$A72="（家屋費 計）"),"",IF(家屋費!B72&lt;&gt;家屋費!C72,TEXT(家屋費!C72,"m/d")&amp;"支払",""))</f>
        <v/>
      </c>
      <c r="M72" t="str">
        <f>IF(OR($A72="",$A72="（家屋費 計）"),"",家屋費!P72)</f>
        <v/>
      </c>
    </row>
    <row r="73" spans="1:13" x14ac:dyDescent="0.45">
      <c r="A73" t="str">
        <f>IF(家屋費!B73="",IF(COUNTIF(A$1:A72,"（家屋費 計）"),"","（家屋費 計）"),家屋費!B73)</f>
        <v/>
      </c>
      <c r="B73" t="str">
        <f>IF($A73="","",IF($A73="（家屋費 計）",SUM(B$1:B72),家屋費!D73))</f>
        <v/>
      </c>
      <c r="C73" t="str">
        <f>IF(OR($A73="",$A73="（家屋費 計）"),"",家屋費!E73)</f>
        <v/>
      </c>
      <c r="D73" t="str">
        <f>IF(OR($A73="",$A73="（家屋費 計）"),"",家屋費!G73)</f>
        <v/>
      </c>
      <c r="E73" t="str">
        <f>IF(OR($A73="",$A73="（家屋費 計）"),"",家屋費!H73)</f>
        <v/>
      </c>
      <c r="F73" t="str">
        <f>IF(OR($A73="",$A73="（家屋費 計）"),"",家屋費!I73)</f>
        <v/>
      </c>
      <c r="G73" t="str">
        <f>IF(OR($A73="",$A73="（家屋費 計）"),"",家屋費!J73)</f>
        <v/>
      </c>
      <c r="H73" t="str">
        <f>IF(OR($A73="",$A73="（家屋費 計）"),"",家屋費!K73)</f>
        <v/>
      </c>
      <c r="I73" t="str">
        <f>IF(OR($A73="",$A73="（家屋費 計）"),"",家屋費!M73&amp;"食分")</f>
        <v/>
      </c>
      <c r="J73" t="str">
        <f>IF(OR($A73="",$A73="（家屋費 計）"),"",家屋費!N73)</f>
        <v/>
      </c>
      <c r="K73" t="str">
        <f>IF(OR($A73="",$A73="（家屋費 計）"),"",IF(家屋費!O73="○","公費負担",""))</f>
        <v/>
      </c>
      <c r="L73" s="25" t="str">
        <f>IF(OR($A73="",$A73="（家屋費 計）"),"",IF(家屋費!B73&lt;&gt;家屋費!C73,TEXT(家屋費!C73,"m/d")&amp;"支払",""))</f>
        <v/>
      </c>
      <c r="M73" t="str">
        <f>IF(OR($A73="",$A73="（家屋費 計）"),"",家屋費!P73)</f>
        <v/>
      </c>
    </row>
    <row r="74" spans="1:13" x14ac:dyDescent="0.45">
      <c r="A74" t="str">
        <f>IF(家屋費!B74="",IF(COUNTIF(A$1:A73,"（家屋費 計）"),"","（家屋費 計）"),家屋費!B74)</f>
        <v/>
      </c>
      <c r="B74" t="str">
        <f>IF($A74="","",IF($A74="（家屋費 計）",SUM(B$1:B73),家屋費!D74))</f>
        <v/>
      </c>
      <c r="C74" t="str">
        <f>IF(OR($A74="",$A74="（家屋費 計）"),"",家屋費!E74)</f>
        <v/>
      </c>
      <c r="D74" t="str">
        <f>IF(OR($A74="",$A74="（家屋費 計）"),"",家屋費!G74)</f>
        <v/>
      </c>
      <c r="E74" t="str">
        <f>IF(OR($A74="",$A74="（家屋費 計）"),"",家屋費!H74)</f>
        <v/>
      </c>
      <c r="F74" t="str">
        <f>IF(OR($A74="",$A74="（家屋費 計）"),"",家屋費!I74)</f>
        <v/>
      </c>
      <c r="G74" t="str">
        <f>IF(OR($A74="",$A74="（家屋費 計）"),"",家屋費!J74)</f>
        <v/>
      </c>
      <c r="H74" t="str">
        <f>IF(OR($A74="",$A74="（家屋費 計）"),"",家屋費!K74)</f>
        <v/>
      </c>
      <c r="I74" t="str">
        <f>IF(OR($A74="",$A74="（家屋費 計）"),"",家屋費!M74&amp;"食分")</f>
        <v/>
      </c>
      <c r="J74" t="str">
        <f>IF(OR($A74="",$A74="（家屋費 計）"),"",家屋費!N74)</f>
        <v/>
      </c>
      <c r="K74" t="str">
        <f>IF(OR($A74="",$A74="（家屋費 計）"),"",IF(家屋費!O74="○","公費負担",""))</f>
        <v/>
      </c>
      <c r="L74" s="25" t="str">
        <f>IF(OR($A74="",$A74="（家屋費 計）"),"",IF(家屋費!B74&lt;&gt;家屋費!C74,TEXT(家屋費!C74,"m/d")&amp;"支払",""))</f>
        <v/>
      </c>
      <c r="M74" t="str">
        <f>IF(OR($A74="",$A74="（家屋費 計）"),"",家屋費!P74)</f>
        <v/>
      </c>
    </row>
    <row r="75" spans="1:13" x14ac:dyDescent="0.45">
      <c r="A75" t="str">
        <f>IF(家屋費!B75="",IF(COUNTIF(A$1:A74,"（家屋費 計）"),"","（家屋費 計）"),家屋費!B75)</f>
        <v/>
      </c>
      <c r="B75" t="str">
        <f>IF($A75="","",IF($A75="（家屋費 計）",SUM(B$1:B74),家屋費!D75))</f>
        <v/>
      </c>
      <c r="C75" t="str">
        <f>IF(OR($A75="",$A75="（家屋費 計）"),"",家屋費!E75)</f>
        <v/>
      </c>
      <c r="D75" t="str">
        <f>IF(OR($A75="",$A75="（家屋費 計）"),"",家屋費!G75)</f>
        <v/>
      </c>
      <c r="E75" t="str">
        <f>IF(OR($A75="",$A75="（家屋費 計）"),"",家屋費!H75)</f>
        <v/>
      </c>
      <c r="F75" t="str">
        <f>IF(OR($A75="",$A75="（家屋費 計）"),"",家屋費!I75)</f>
        <v/>
      </c>
      <c r="G75" t="str">
        <f>IF(OR($A75="",$A75="（家屋費 計）"),"",家屋費!J75)</f>
        <v/>
      </c>
      <c r="H75" t="str">
        <f>IF(OR($A75="",$A75="（家屋費 計）"),"",家屋費!K75)</f>
        <v/>
      </c>
      <c r="I75" t="str">
        <f>IF(OR($A75="",$A75="（家屋費 計）"),"",家屋費!M75&amp;"食分")</f>
        <v/>
      </c>
      <c r="J75" t="str">
        <f>IF(OR($A75="",$A75="（家屋費 計）"),"",家屋費!N75)</f>
        <v/>
      </c>
      <c r="K75" t="str">
        <f>IF(OR($A75="",$A75="（家屋費 計）"),"",IF(家屋費!O75="○","公費負担",""))</f>
        <v/>
      </c>
      <c r="L75" s="25" t="str">
        <f>IF(OR($A75="",$A75="（家屋費 計）"),"",IF(家屋費!B75&lt;&gt;家屋費!C75,TEXT(家屋費!C75,"m/d")&amp;"支払",""))</f>
        <v/>
      </c>
      <c r="M75" t="str">
        <f>IF(OR($A75="",$A75="（家屋費 計）"),"",家屋費!P75)</f>
        <v/>
      </c>
    </row>
    <row r="76" spans="1:13" x14ac:dyDescent="0.45">
      <c r="A76" t="str">
        <f>IF(家屋費!B76="",IF(COUNTIF(A$1:A75,"（家屋費 計）"),"","（家屋費 計）"),家屋費!B76)</f>
        <v/>
      </c>
      <c r="B76" t="str">
        <f>IF($A76="","",IF($A76="（家屋費 計）",SUM(B$1:B75),家屋費!D76))</f>
        <v/>
      </c>
      <c r="C76" t="str">
        <f>IF(OR($A76="",$A76="（家屋費 計）"),"",家屋費!E76)</f>
        <v/>
      </c>
      <c r="D76" t="str">
        <f>IF(OR($A76="",$A76="（家屋費 計）"),"",家屋費!G76)</f>
        <v/>
      </c>
      <c r="E76" t="str">
        <f>IF(OR($A76="",$A76="（家屋費 計）"),"",家屋費!H76)</f>
        <v/>
      </c>
      <c r="F76" t="str">
        <f>IF(OR($A76="",$A76="（家屋費 計）"),"",家屋費!I76)</f>
        <v/>
      </c>
      <c r="G76" t="str">
        <f>IF(OR($A76="",$A76="（家屋費 計）"),"",家屋費!J76)</f>
        <v/>
      </c>
      <c r="H76" t="str">
        <f>IF(OR($A76="",$A76="（家屋費 計）"),"",家屋費!K76)</f>
        <v/>
      </c>
      <c r="I76" t="str">
        <f>IF(OR($A76="",$A76="（家屋費 計）"),"",家屋費!M76&amp;"食分")</f>
        <v/>
      </c>
      <c r="J76" t="str">
        <f>IF(OR($A76="",$A76="（家屋費 計）"),"",家屋費!N76)</f>
        <v/>
      </c>
      <c r="K76" t="str">
        <f>IF(OR($A76="",$A76="（家屋費 計）"),"",IF(家屋費!O76="○","公費負担",""))</f>
        <v/>
      </c>
      <c r="L76" s="25" t="str">
        <f>IF(OR($A76="",$A76="（家屋費 計）"),"",IF(家屋費!B76&lt;&gt;家屋費!C76,TEXT(家屋費!C76,"m/d")&amp;"支払",""))</f>
        <v/>
      </c>
      <c r="M76" t="str">
        <f>IF(OR($A76="",$A76="（家屋費 計）"),"",家屋費!P76)</f>
        <v/>
      </c>
    </row>
    <row r="77" spans="1:13" x14ac:dyDescent="0.45">
      <c r="A77" t="str">
        <f>IF(家屋費!B77="",IF(COUNTIF(A$1:A76,"（家屋費 計）"),"","（家屋費 計）"),家屋費!B77)</f>
        <v/>
      </c>
      <c r="B77" t="str">
        <f>IF($A77="","",IF($A77="（家屋費 計）",SUM(B$1:B76),家屋費!D77))</f>
        <v/>
      </c>
      <c r="C77" t="str">
        <f>IF(OR($A77="",$A77="（家屋費 計）"),"",家屋費!E77)</f>
        <v/>
      </c>
      <c r="D77" t="str">
        <f>IF(OR($A77="",$A77="（家屋費 計）"),"",家屋費!G77)</f>
        <v/>
      </c>
      <c r="E77" t="str">
        <f>IF(OR($A77="",$A77="（家屋費 計）"),"",家屋費!H77)</f>
        <v/>
      </c>
      <c r="F77" t="str">
        <f>IF(OR($A77="",$A77="（家屋費 計）"),"",家屋費!I77)</f>
        <v/>
      </c>
      <c r="G77" t="str">
        <f>IF(OR($A77="",$A77="（家屋費 計）"),"",家屋費!J77)</f>
        <v/>
      </c>
      <c r="H77" t="str">
        <f>IF(OR($A77="",$A77="（家屋費 計）"),"",家屋費!K77)</f>
        <v/>
      </c>
      <c r="I77" t="str">
        <f>IF(OR($A77="",$A77="（家屋費 計）"),"",家屋費!M77&amp;"食分")</f>
        <v/>
      </c>
      <c r="J77" t="str">
        <f>IF(OR($A77="",$A77="（家屋費 計）"),"",家屋費!N77)</f>
        <v/>
      </c>
      <c r="K77" t="str">
        <f>IF(OR($A77="",$A77="（家屋費 計）"),"",IF(家屋費!O77="○","公費負担",""))</f>
        <v/>
      </c>
      <c r="L77" s="25" t="str">
        <f>IF(OR($A77="",$A77="（家屋費 計）"),"",IF(家屋費!B77&lt;&gt;家屋費!C77,TEXT(家屋費!C77,"m/d")&amp;"支払",""))</f>
        <v/>
      </c>
      <c r="M77" t="str">
        <f>IF(OR($A77="",$A77="（家屋費 計）"),"",家屋費!P77)</f>
        <v/>
      </c>
    </row>
    <row r="78" spans="1:13" x14ac:dyDescent="0.45">
      <c r="A78" t="str">
        <f>IF(家屋費!B78="",IF(COUNTIF(A$1:A77,"（家屋費 計）"),"","（家屋費 計）"),家屋費!B78)</f>
        <v/>
      </c>
      <c r="B78" t="str">
        <f>IF($A78="","",IF($A78="（家屋費 計）",SUM(B$1:B77),家屋費!D78))</f>
        <v/>
      </c>
      <c r="C78" t="str">
        <f>IF(OR($A78="",$A78="（家屋費 計）"),"",家屋費!E78)</f>
        <v/>
      </c>
      <c r="D78" t="str">
        <f>IF(OR($A78="",$A78="（家屋費 計）"),"",家屋費!G78)</f>
        <v/>
      </c>
      <c r="E78" t="str">
        <f>IF(OR($A78="",$A78="（家屋費 計）"),"",家屋費!H78)</f>
        <v/>
      </c>
      <c r="F78" t="str">
        <f>IF(OR($A78="",$A78="（家屋費 計）"),"",家屋費!I78)</f>
        <v/>
      </c>
      <c r="G78" t="str">
        <f>IF(OR($A78="",$A78="（家屋費 計）"),"",家屋費!J78)</f>
        <v/>
      </c>
      <c r="H78" t="str">
        <f>IF(OR($A78="",$A78="（家屋費 計）"),"",家屋費!K78)</f>
        <v/>
      </c>
      <c r="I78" t="str">
        <f>IF(OR($A78="",$A78="（家屋費 計）"),"",家屋費!M78&amp;"食分")</f>
        <v/>
      </c>
      <c r="J78" t="str">
        <f>IF(OR($A78="",$A78="（家屋費 計）"),"",家屋費!N78)</f>
        <v/>
      </c>
      <c r="K78" t="str">
        <f>IF(OR($A78="",$A78="（家屋費 計）"),"",IF(家屋費!O78="○","公費負担",""))</f>
        <v/>
      </c>
      <c r="L78" s="25" t="str">
        <f>IF(OR($A78="",$A78="（家屋費 計）"),"",IF(家屋費!B78&lt;&gt;家屋費!C78,TEXT(家屋費!C78,"m/d")&amp;"支払",""))</f>
        <v/>
      </c>
      <c r="M78" t="str">
        <f>IF(OR($A78="",$A78="（家屋費 計）"),"",家屋費!P78)</f>
        <v/>
      </c>
    </row>
    <row r="79" spans="1:13" x14ac:dyDescent="0.45">
      <c r="A79" t="str">
        <f>IF(家屋費!B79="",IF(COUNTIF(A$1:A78,"（家屋費 計）"),"","（家屋費 計）"),家屋費!B79)</f>
        <v/>
      </c>
      <c r="B79" t="str">
        <f>IF($A79="","",IF($A79="（家屋費 計）",SUM(B$1:B78),家屋費!D79))</f>
        <v/>
      </c>
      <c r="C79" t="str">
        <f>IF(OR($A79="",$A79="（家屋費 計）"),"",家屋費!E79)</f>
        <v/>
      </c>
      <c r="D79" t="str">
        <f>IF(OR($A79="",$A79="（家屋費 計）"),"",家屋費!G79)</f>
        <v/>
      </c>
      <c r="E79" t="str">
        <f>IF(OR($A79="",$A79="（家屋費 計）"),"",家屋費!H79)</f>
        <v/>
      </c>
      <c r="F79" t="str">
        <f>IF(OR($A79="",$A79="（家屋費 計）"),"",家屋費!I79)</f>
        <v/>
      </c>
      <c r="G79" t="str">
        <f>IF(OR($A79="",$A79="（家屋費 計）"),"",家屋費!J79)</f>
        <v/>
      </c>
      <c r="H79" t="str">
        <f>IF(OR($A79="",$A79="（家屋費 計）"),"",家屋費!K79)</f>
        <v/>
      </c>
      <c r="I79" t="str">
        <f>IF(OR($A79="",$A79="（家屋費 計）"),"",家屋費!M79&amp;"食分")</f>
        <v/>
      </c>
      <c r="J79" t="str">
        <f>IF(OR($A79="",$A79="（家屋費 計）"),"",家屋費!N79)</f>
        <v/>
      </c>
      <c r="K79" t="str">
        <f>IF(OR($A79="",$A79="（家屋費 計）"),"",IF(家屋費!O79="○","公費負担",""))</f>
        <v/>
      </c>
      <c r="L79" s="25" t="str">
        <f>IF(OR($A79="",$A79="（家屋費 計）"),"",IF(家屋費!B79&lt;&gt;家屋費!C79,TEXT(家屋費!C79,"m/d")&amp;"支払",""))</f>
        <v/>
      </c>
      <c r="M79" t="str">
        <f>IF(OR($A79="",$A79="（家屋費 計）"),"",家屋費!P79)</f>
        <v/>
      </c>
    </row>
    <row r="80" spans="1:13" x14ac:dyDescent="0.45">
      <c r="A80" t="str">
        <f>IF(家屋費!B80="",IF(COUNTIF(A$1:A79,"（家屋費 計）"),"","（家屋費 計）"),家屋費!B80)</f>
        <v/>
      </c>
      <c r="B80" t="str">
        <f>IF($A80="","",IF($A80="（家屋費 計）",SUM(B$1:B79),家屋費!D80))</f>
        <v/>
      </c>
      <c r="C80" t="str">
        <f>IF(OR($A80="",$A80="（家屋費 計）"),"",家屋費!E80)</f>
        <v/>
      </c>
      <c r="D80" t="str">
        <f>IF(OR($A80="",$A80="（家屋費 計）"),"",家屋費!G80)</f>
        <v/>
      </c>
      <c r="E80" t="str">
        <f>IF(OR($A80="",$A80="（家屋費 計）"),"",家屋費!H80)</f>
        <v/>
      </c>
      <c r="F80" t="str">
        <f>IF(OR($A80="",$A80="（家屋費 計）"),"",家屋費!I80)</f>
        <v/>
      </c>
      <c r="G80" t="str">
        <f>IF(OR($A80="",$A80="（家屋費 計）"),"",家屋費!J80)</f>
        <v/>
      </c>
      <c r="H80" t="str">
        <f>IF(OR($A80="",$A80="（家屋費 計）"),"",家屋費!K80)</f>
        <v/>
      </c>
      <c r="I80" t="str">
        <f>IF(OR($A80="",$A80="（家屋費 計）"),"",家屋費!M80&amp;"食分")</f>
        <v/>
      </c>
      <c r="J80" t="str">
        <f>IF(OR($A80="",$A80="（家屋費 計）"),"",家屋費!N80)</f>
        <v/>
      </c>
      <c r="K80" t="str">
        <f>IF(OR($A80="",$A80="（家屋費 計）"),"",IF(家屋費!O80="○","公費負担",""))</f>
        <v/>
      </c>
      <c r="L80" s="25" t="str">
        <f>IF(OR($A80="",$A80="（家屋費 計）"),"",IF(家屋費!B80&lt;&gt;家屋費!C80,TEXT(家屋費!C80,"m/d")&amp;"支払",""))</f>
        <v/>
      </c>
      <c r="M80" t="str">
        <f>IF(OR($A80="",$A80="（家屋費 計）"),"",家屋費!P80)</f>
        <v/>
      </c>
    </row>
    <row r="81" spans="1:13" x14ac:dyDescent="0.45">
      <c r="A81" t="str">
        <f>IF(家屋費!B81="",IF(COUNTIF(A$1:A80,"（家屋費 計）"),"","（家屋費 計）"),家屋費!B81)</f>
        <v/>
      </c>
      <c r="B81" t="str">
        <f>IF($A81="","",IF($A81="（家屋費 計）",SUM(B$1:B80),家屋費!D81))</f>
        <v/>
      </c>
      <c r="C81" t="str">
        <f>IF(OR($A81="",$A81="（家屋費 計）"),"",家屋費!E81)</f>
        <v/>
      </c>
      <c r="D81" t="str">
        <f>IF(OR($A81="",$A81="（家屋費 計）"),"",家屋費!G81)</f>
        <v/>
      </c>
      <c r="E81" t="str">
        <f>IF(OR($A81="",$A81="（家屋費 計）"),"",家屋費!H81)</f>
        <v/>
      </c>
      <c r="F81" t="str">
        <f>IF(OR($A81="",$A81="（家屋費 計）"),"",家屋費!I81)</f>
        <v/>
      </c>
      <c r="G81" t="str">
        <f>IF(OR($A81="",$A81="（家屋費 計）"),"",家屋費!J81)</f>
        <v/>
      </c>
      <c r="H81" t="str">
        <f>IF(OR($A81="",$A81="（家屋費 計）"),"",家屋費!K81)</f>
        <v/>
      </c>
      <c r="I81" t="str">
        <f>IF(OR($A81="",$A81="（家屋費 計）"),"",家屋費!M81&amp;"食分")</f>
        <v/>
      </c>
      <c r="J81" t="str">
        <f>IF(OR($A81="",$A81="（家屋費 計）"),"",家屋費!N81)</f>
        <v/>
      </c>
      <c r="K81" t="str">
        <f>IF(OR($A81="",$A81="（家屋費 計）"),"",IF(家屋費!O81="○","公費負担",""))</f>
        <v/>
      </c>
      <c r="L81" s="25" t="str">
        <f>IF(OR($A81="",$A81="（家屋費 計）"),"",IF(家屋費!B81&lt;&gt;家屋費!C81,TEXT(家屋費!C81,"m/d")&amp;"支払",""))</f>
        <v/>
      </c>
      <c r="M81" t="str">
        <f>IF(OR($A81="",$A81="（家屋費 計）"),"",家屋費!P81)</f>
        <v/>
      </c>
    </row>
    <row r="82" spans="1:13" x14ac:dyDescent="0.45">
      <c r="A82" t="str">
        <f>IF(家屋費!B82="",IF(COUNTIF(A$1:A81,"（家屋費 計）"),"","（家屋費 計）"),家屋費!B82)</f>
        <v/>
      </c>
      <c r="B82" t="str">
        <f>IF($A82="","",IF($A82="（家屋費 計）",SUM(B$1:B81),家屋費!D82))</f>
        <v/>
      </c>
      <c r="C82" t="str">
        <f>IF(OR($A82="",$A82="（家屋費 計）"),"",家屋費!E82)</f>
        <v/>
      </c>
      <c r="D82" t="str">
        <f>IF(OR($A82="",$A82="（家屋費 計）"),"",家屋費!G82)</f>
        <v/>
      </c>
      <c r="E82" t="str">
        <f>IF(OR($A82="",$A82="（家屋費 計）"),"",家屋費!H82)</f>
        <v/>
      </c>
      <c r="F82" t="str">
        <f>IF(OR($A82="",$A82="（家屋費 計）"),"",家屋費!I82)</f>
        <v/>
      </c>
      <c r="G82" t="str">
        <f>IF(OR($A82="",$A82="（家屋費 計）"),"",家屋費!J82)</f>
        <v/>
      </c>
      <c r="H82" t="str">
        <f>IF(OR($A82="",$A82="（家屋費 計）"),"",家屋費!K82)</f>
        <v/>
      </c>
      <c r="I82" t="str">
        <f>IF(OR($A82="",$A82="（家屋費 計）"),"",家屋費!M82&amp;"食分")</f>
        <v/>
      </c>
      <c r="J82" t="str">
        <f>IF(OR($A82="",$A82="（家屋費 計）"),"",家屋費!N82)</f>
        <v/>
      </c>
      <c r="K82" t="str">
        <f>IF(OR($A82="",$A82="（家屋費 計）"),"",IF(家屋費!O82="○","公費負担",""))</f>
        <v/>
      </c>
      <c r="L82" s="25" t="str">
        <f>IF(OR($A82="",$A82="（家屋費 計）"),"",IF(家屋費!B82&lt;&gt;家屋費!C82,TEXT(家屋費!C82,"m/d")&amp;"支払",""))</f>
        <v/>
      </c>
      <c r="M82" t="str">
        <f>IF(OR($A82="",$A82="（家屋費 計）"),"",家屋費!P82)</f>
        <v/>
      </c>
    </row>
    <row r="83" spans="1:13" x14ac:dyDescent="0.45">
      <c r="A83" t="str">
        <f>IF(家屋費!B83="",IF(COUNTIF(A$1:A82,"（家屋費 計）"),"","（家屋費 計）"),家屋費!B83)</f>
        <v/>
      </c>
      <c r="B83" t="str">
        <f>IF($A83="","",IF($A83="（家屋費 計）",SUM(B$1:B82),家屋費!D83))</f>
        <v/>
      </c>
      <c r="C83" t="str">
        <f>IF(OR($A83="",$A83="（家屋費 計）"),"",家屋費!E83)</f>
        <v/>
      </c>
      <c r="D83" t="str">
        <f>IF(OR($A83="",$A83="（家屋費 計）"),"",家屋費!G83)</f>
        <v/>
      </c>
      <c r="E83" t="str">
        <f>IF(OR($A83="",$A83="（家屋費 計）"),"",家屋費!H83)</f>
        <v/>
      </c>
      <c r="F83" t="str">
        <f>IF(OR($A83="",$A83="（家屋費 計）"),"",家屋費!I83)</f>
        <v/>
      </c>
      <c r="G83" t="str">
        <f>IF(OR($A83="",$A83="（家屋費 計）"),"",家屋費!J83)</f>
        <v/>
      </c>
      <c r="H83" t="str">
        <f>IF(OR($A83="",$A83="（家屋費 計）"),"",家屋費!K83)</f>
        <v/>
      </c>
      <c r="I83" t="str">
        <f>IF(OR($A83="",$A83="（家屋費 計）"),"",家屋費!M83&amp;"食分")</f>
        <v/>
      </c>
      <c r="J83" t="str">
        <f>IF(OR($A83="",$A83="（家屋費 計）"),"",家屋費!N83)</f>
        <v/>
      </c>
      <c r="K83" t="str">
        <f>IF(OR($A83="",$A83="（家屋費 計）"),"",IF(家屋費!O83="○","公費負担",""))</f>
        <v/>
      </c>
      <c r="L83" s="25" t="str">
        <f>IF(OR($A83="",$A83="（家屋費 計）"),"",IF(家屋費!B83&lt;&gt;家屋費!C83,TEXT(家屋費!C83,"m/d")&amp;"支払",""))</f>
        <v/>
      </c>
      <c r="M83" t="str">
        <f>IF(OR($A83="",$A83="（家屋費 計）"),"",家屋費!P83)</f>
        <v/>
      </c>
    </row>
    <row r="84" spans="1:13" x14ac:dyDescent="0.45">
      <c r="A84" t="str">
        <f>IF(家屋費!B84="",IF(COUNTIF(A$1:A83,"（家屋費 計）"),"","（家屋費 計）"),家屋費!B84)</f>
        <v/>
      </c>
      <c r="B84" t="str">
        <f>IF($A84="","",IF($A84="（家屋費 計）",SUM(B$1:B83),家屋費!D84))</f>
        <v/>
      </c>
      <c r="C84" t="str">
        <f>IF(OR($A84="",$A84="（家屋費 計）"),"",家屋費!E84)</f>
        <v/>
      </c>
      <c r="D84" t="str">
        <f>IF(OR($A84="",$A84="（家屋費 計）"),"",家屋費!G84)</f>
        <v/>
      </c>
      <c r="E84" t="str">
        <f>IF(OR($A84="",$A84="（家屋費 計）"),"",家屋費!H84)</f>
        <v/>
      </c>
      <c r="F84" t="str">
        <f>IF(OR($A84="",$A84="（家屋費 計）"),"",家屋費!I84)</f>
        <v/>
      </c>
      <c r="G84" t="str">
        <f>IF(OR($A84="",$A84="（家屋費 計）"),"",家屋費!J84)</f>
        <v/>
      </c>
      <c r="H84" t="str">
        <f>IF(OR($A84="",$A84="（家屋費 計）"),"",家屋費!K84)</f>
        <v/>
      </c>
      <c r="I84" t="str">
        <f>IF(OR($A84="",$A84="（家屋費 計）"),"",家屋費!M84&amp;"食分")</f>
        <v/>
      </c>
      <c r="J84" t="str">
        <f>IF(OR($A84="",$A84="（家屋費 計）"),"",家屋費!N84)</f>
        <v/>
      </c>
      <c r="K84" t="str">
        <f>IF(OR($A84="",$A84="（家屋費 計）"),"",IF(家屋費!O84="○","公費負担",""))</f>
        <v/>
      </c>
      <c r="L84" s="25" t="str">
        <f>IF(OR($A84="",$A84="（家屋費 計）"),"",IF(家屋費!B84&lt;&gt;家屋費!C84,TEXT(家屋費!C84,"m/d")&amp;"支払",""))</f>
        <v/>
      </c>
      <c r="M84" t="str">
        <f>IF(OR($A84="",$A84="（家屋費 計）"),"",家屋費!P84)</f>
        <v/>
      </c>
    </row>
    <row r="85" spans="1:13" x14ac:dyDescent="0.45">
      <c r="A85" t="str">
        <f>IF(家屋費!B85="",IF(COUNTIF(A$1:A84,"（家屋費 計）"),"","（家屋費 計）"),家屋費!B85)</f>
        <v/>
      </c>
      <c r="B85" t="str">
        <f>IF($A85="","",IF($A85="（家屋費 計）",SUM(B$1:B84),家屋費!D85))</f>
        <v/>
      </c>
      <c r="C85" t="str">
        <f>IF(OR($A85="",$A85="（家屋費 計）"),"",家屋費!E85)</f>
        <v/>
      </c>
      <c r="D85" t="str">
        <f>IF(OR($A85="",$A85="（家屋費 計）"),"",家屋費!G85)</f>
        <v/>
      </c>
      <c r="E85" t="str">
        <f>IF(OR($A85="",$A85="（家屋費 計）"),"",家屋費!H85)</f>
        <v/>
      </c>
      <c r="F85" t="str">
        <f>IF(OR($A85="",$A85="（家屋費 計）"),"",家屋費!I85)</f>
        <v/>
      </c>
      <c r="G85" t="str">
        <f>IF(OR($A85="",$A85="（家屋費 計）"),"",家屋費!J85)</f>
        <v/>
      </c>
      <c r="H85" t="str">
        <f>IF(OR($A85="",$A85="（家屋費 計）"),"",家屋費!K85)</f>
        <v/>
      </c>
      <c r="I85" t="str">
        <f>IF(OR($A85="",$A85="（家屋費 計）"),"",家屋費!M85&amp;"食分")</f>
        <v/>
      </c>
      <c r="J85" t="str">
        <f>IF(OR($A85="",$A85="（家屋費 計）"),"",家屋費!N85)</f>
        <v/>
      </c>
      <c r="K85" t="str">
        <f>IF(OR($A85="",$A85="（家屋費 計）"),"",IF(家屋費!O85="○","公費負担",""))</f>
        <v/>
      </c>
      <c r="L85" s="25" t="str">
        <f>IF(OR($A85="",$A85="（家屋費 計）"),"",IF(家屋費!B85&lt;&gt;家屋費!C85,TEXT(家屋費!C85,"m/d")&amp;"支払",""))</f>
        <v/>
      </c>
      <c r="M85" t="str">
        <f>IF(OR($A85="",$A85="（家屋費 計）"),"",家屋費!P85)</f>
        <v/>
      </c>
    </row>
    <row r="86" spans="1:13" x14ac:dyDescent="0.45">
      <c r="A86" t="str">
        <f>IF(家屋費!B86="",IF(COUNTIF(A$1:A85,"（家屋費 計）"),"","（家屋費 計）"),家屋費!B86)</f>
        <v/>
      </c>
      <c r="B86" t="str">
        <f>IF($A86="","",IF($A86="（家屋費 計）",SUM(B$1:B85),家屋費!D86))</f>
        <v/>
      </c>
      <c r="C86" t="str">
        <f>IF(OR($A86="",$A86="（家屋費 計）"),"",家屋費!E86)</f>
        <v/>
      </c>
      <c r="D86" t="str">
        <f>IF(OR($A86="",$A86="（家屋費 計）"),"",家屋費!G86)</f>
        <v/>
      </c>
      <c r="E86" t="str">
        <f>IF(OR($A86="",$A86="（家屋費 計）"),"",家屋費!H86)</f>
        <v/>
      </c>
      <c r="F86" t="str">
        <f>IF(OR($A86="",$A86="（家屋費 計）"),"",家屋費!I86)</f>
        <v/>
      </c>
      <c r="G86" t="str">
        <f>IF(OR($A86="",$A86="（家屋費 計）"),"",家屋費!J86)</f>
        <v/>
      </c>
      <c r="H86" t="str">
        <f>IF(OR($A86="",$A86="（家屋費 計）"),"",家屋費!K86)</f>
        <v/>
      </c>
      <c r="I86" t="str">
        <f>IF(OR($A86="",$A86="（家屋費 計）"),"",家屋費!M86&amp;"食分")</f>
        <v/>
      </c>
      <c r="J86" t="str">
        <f>IF(OR($A86="",$A86="（家屋費 計）"),"",家屋費!N86)</f>
        <v/>
      </c>
      <c r="K86" t="str">
        <f>IF(OR($A86="",$A86="（家屋費 計）"),"",IF(家屋費!O86="○","公費負担",""))</f>
        <v/>
      </c>
      <c r="L86" s="25" t="str">
        <f>IF(OR($A86="",$A86="（家屋費 計）"),"",IF(家屋費!B86&lt;&gt;家屋費!C86,TEXT(家屋費!C86,"m/d")&amp;"支払",""))</f>
        <v/>
      </c>
      <c r="M86" t="str">
        <f>IF(OR($A86="",$A86="（家屋費 計）"),"",家屋費!P86)</f>
        <v/>
      </c>
    </row>
    <row r="87" spans="1:13" x14ac:dyDescent="0.45">
      <c r="A87" t="str">
        <f>IF(家屋費!B87="",IF(COUNTIF(A$1:A86,"（家屋費 計）"),"","（家屋費 計）"),家屋費!B87)</f>
        <v/>
      </c>
      <c r="B87" t="str">
        <f>IF($A87="","",IF($A87="（家屋費 計）",SUM(B$1:B86),家屋費!D87))</f>
        <v/>
      </c>
      <c r="C87" t="str">
        <f>IF(OR($A87="",$A87="（家屋費 計）"),"",家屋費!E87)</f>
        <v/>
      </c>
      <c r="D87" t="str">
        <f>IF(OR($A87="",$A87="（家屋費 計）"),"",家屋費!G87)</f>
        <v/>
      </c>
      <c r="E87" t="str">
        <f>IF(OR($A87="",$A87="（家屋費 計）"),"",家屋費!H87)</f>
        <v/>
      </c>
      <c r="F87" t="str">
        <f>IF(OR($A87="",$A87="（家屋費 計）"),"",家屋費!I87)</f>
        <v/>
      </c>
      <c r="G87" t="str">
        <f>IF(OR($A87="",$A87="（家屋費 計）"),"",家屋費!J87)</f>
        <v/>
      </c>
      <c r="H87" t="str">
        <f>IF(OR($A87="",$A87="（家屋費 計）"),"",家屋費!K87)</f>
        <v/>
      </c>
      <c r="I87" t="str">
        <f>IF(OR($A87="",$A87="（家屋費 計）"),"",家屋費!M87&amp;"食分")</f>
        <v/>
      </c>
      <c r="J87" t="str">
        <f>IF(OR($A87="",$A87="（家屋費 計）"),"",家屋費!N87)</f>
        <v/>
      </c>
      <c r="K87" t="str">
        <f>IF(OR($A87="",$A87="（家屋費 計）"),"",IF(家屋費!O87="○","公費負担",""))</f>
        <v/>
      </c>
      <c r="L87" s="25" t="str">
        <f>IF(OR($A87="",$A87="（家屋費 計）"),"",IF(家屋費!B87&lt;&gt;家屋費!C87,TEXT(家屋費!C87,"m/d")&amp;"支払",""))</f>
        <v/>
      </c>
      <c r="M87" t="str">
        <f>IF(OR($A87="",$A87="（家屋費 計）"),"",家屋費!P87)</f>
        <v/>
      </c>
    </row>
    <row r="88" spans="1:13" x14ac:dyDescent="0.45">
      <c r="A88" t="str">
        <f>IF(家屋費!B88="",IF(COUNTIF(A$1:A87,"（家屋費 計）"),"","（家屋費 計）"),家屋費!B88)</f>
        <v/>
      </c>
      <c r="B88" t="str">
        <f>IF($A88="","",IF($A88="（家屋費 計）",SUM(B$1:B87),家屋費!D88))</f>
        <v/>
      </c>
      <c r="C88" t="str">
        <f>IF(OR($A88="",$A88="（家屋費 計）"),"",家屋費!E88)</f>
        <v/>
      </c>
      <c r="D88" t="str">
        <f>IF(OR($A88="",$A88="（家屋費 計）"),"",家屋費!G88)</f>
        <v/>
      </c>
      <c r="E88" t="str">
        <f>IF(OR($A88="",$A88="（家屋費 計）"),"",家屋費!H88)</f>
        <v/>
      </c>
      <c r="F88" t="str">
        <f>IF(OR($A88="",$A88="（家屋費 計）"),"",家屋費!I88)</f>
        <v/>
      </c>
      <c r="G88" t="str">
        <f>IF(OR($A88="",$A88="（家屋費 計）"),"",家屋費!J88)</f>
        <v/>
      </c>
      <c r="H88" t="str">
        <f>IF(OR($A88="",$A88="（家屋費 計）"),"",家屋費!K88)</f>
        <v/>
      </c>
      <c r="I88" t="str">
        <f>IF(OR($A88="",$A88="（家屋費 計）"),"",家屋費!M88&amp;"食分")</f>
        <v/>
      </c>
      <c r="J88" t="str">
        <f>IF(OR($A88="",$A88="（家屋費 計）"),"",家屋費!N88)</f>
        <v/>
      </c>
      <c r="K88" t="str">
        <f>IF(OR($A88="",$A88="（家屋費 計）"),"",IF(家屋費!O88="○","公費負担",""))</f>
        <v/>
      </c>
      <c r="L88" s="25" t="str">
        <f>IF(OR($A88="",$A88="（家屋費 計）"),"",IF(家屋費!B88&lt;&gt;家屋費!C88,TEXT(家屋費!C88,"m/d")&amp;"支払",""))</f>
        <v/>
      </c>
      <c r="M88" t="str">
        <f>IF(OR($A88="",$A88="（家屋費 計）"),"",家屋費!P88)</f>
        <v/>
      </c>
    </row>
    <row r="89" spans="1:13" x14ac:dyDescent="0.45">
      <c r="A89" t="str">
        <f>IF(家屋費!B89="",IF(COUNTIF(A$1:A88,"（家屋費 計）"),"","（家屋費 計）"),家屋費!B89)</f>
        <v/>
      </c>
      <c r="B89" t="str">
        <f>IF($A89="","",IF($A89="（家屋費 計）",SUM(B$1:B88),家屋費!D89))</f>
        <v/>
      </c>
      <c r="C89" t="str">
        <f>IF(OR($A89="",$A89="（家屋費 計）"),"",家屋費!E89)</f>
        <v/>
      </c>
      <c r="D89" t="str">
        <f>IF(OR($A89="",$A89="（家屋費 計）"),"",家屋費!G89)</f>
        <v/>
      </c>
      <c r="E89" t="str">
        <f>IF(OR($A89="",$A89="（家屋費 計）"),"",家屋費!H89)</f>
        <v/>
      </c>
      <c r="F89" t="str">
        <f>IF(OR($A89="",$A89="（家屋費 計）"),"",家屋費!I89)</f>
        <v/>
      </c>
      <c r="G89" t="str">
        <f>IF(OR($A89="",$A89="（家屋費 計）"),"",家屋費!J89)</f>
        <v/>
      </c>
      <c r="H89" t="str">
        <f>IF(OR($A89="",$A89="（家屋費 計）"),"",家屋費!K89)</f>
        <v/>
      </c>
      <c r="I89" t="str">
        <f>IF(OR($A89="",$A89="（家屋費 計）"),"",家屋費!M89&amp;"食分")</f>
        <v/>
      </c>
      <c r="J89" t="str">
        <f>IF(OR($A89="",$A89="（家屋費 計）"),"",家屋費!N89)</f>
        <v/>
      </c>
      <c r="K89" t="str">
        <f>IF(OR($A89="",$A89="（家屋費 計）"),"",IF(家屋費!O89="○","公費負担",""))</f>
        <v/>
      </c>
      <c r="L89" s="25" t="str">
        <f>IF(OR($A89="",$A89="（家屋費 計）"),"",IF(家屋費!B89&lt;&gt;家屋費!C89,TEXT(家屋費!C89,"m/d")&amp;"支払",""))</f>
        <v/>
      </c>
      <c r="M89" t="str">
        <f>IF(OR($A89="",$A89="（家屋費 計）"),"",家屋費!P89)</f>
        <v/>
      </c>
    </row>
    <row r="90" spans="1:13" x14ac:dyDescent="0.45">
      <c r="A90" t="str">
        <f>IF(家屋費!B90="",IF(COUNTIF(A$1:A89,"（家屋費 計）"),"","（家屋費 計）"),家屋費!B90)</f>
        <v/>
      </c>
      <c r="B90" t="str">
        <f>IF($A90="","",IF($A90="（家屋費 計）",SUM(B$1:B89),家屋費!D90))</f>
        <v/>
      </c>
      <c r="C90" t="str">
        <f>IF(OR($A90="",$A90="（家屋費 計）"),"",家屋費!E90)</f>
        <v/>
      </c>
      <c r="D90" t="str">
        <f>IF(OR($A90="",$A90="（家屋費 計）"),"",家屋費!G90)</f>
        <v/>
      </c>
      <c r="E90" t="str">
        <f>IF(OR($A90="",$A90="（家屋費 計）"),"",家屋費!H90)</f>
        <v/>
      </c>
      <c r="F90" t="str">
        <f>IF(OR($A90="",$A90="（家屋費 計）"),"",家屋費!I90)</f>
        <v/>
      </c>
      <c r="G90" t="str">
        <f>IF(OR($A90="",$A90="（家屋費 計）"),"",家屋費!J90)</f>
        <v/>
      </c>
      <c r="H90" t="str">
        <f>IF(OR($A90="",$A90="（家屋費 計）"),"",家屋費!K90)</f>
        <v/>
      </c>
      <c r="I90" t="str">
        <f>IF(OR($A90="",$A90="（家屋費 計）"),"",家屋費!M90&amp;"食分")</f>
        <v/>
      </c>
      <c r="J90" t="str">
        <f>IF(OR($A90="",$A90="（家屋費 計）"),"",家屋費!N90)</f>
        <v/>
      </c>
      <c r="K90" t="str">
        <f>IF(OR($A90="",$A90="（家屋費 計）"),"",IF(家屋費!O90="○","公費負担",""))</f>
        <v/>
      </c>
      <c r="L90" s="25" t="str">
        <f>IF(OR($A90="",$A90="（家屋費 計）"),"",IF(家屋費!B90&lt;&gt;家屋費!C90,TEXT(家屋費!C90,"m/d")&amp;"支払",""))</f>
        <v/>
      </c>
      <c r="M90" t="str">
        <f>IF(OR($A90="",$A90="（家屋費 計）"),"",家屋費!P90)</f>
        <v/>
      </c>
    </row>
    <row r="91" spans="1:13" x14ac:dyDescent="0.45">
      <c r="A91" t="str">
        <f>IF(家屋費!B91="",IF(COUNTIF(A$1:A90,"（家屋費 計）"),"","（家屋費 計）"),家屋費!B91)</f>
        <v/>
      </c>
      <c r="B91" t="str">
        <f>IF($A91="","",IF($A91="（家屋費 計）",SUM(B$1:B90),家屋費!D91))</f>
        <v/>
      </c>
      <c r="C91" t="str">
        <f>IF(OR($A91="",$A91="（家屋費 計）"),"",家屋費!E91)</f>
        <v/>
      </c>
      <c r="D91" t="str">
        <f>IF(OR($A91="",$A91="（家屋費 計）"),"",家屋費!G91)</f>
        <v/>
      </c>
      <c r="E91" t="str">
        <f>IF(OR($A91="",$A91="（家屋費 計）"),"",家屋費!H91)</f>
        <v/>
      </c>
      <c r="F91" t="str">
        <f>IF(OR($A91="",$A91="（家屋費 計）"),"",家屋費!I91)</f>
        <v/>
      </c>
      <c r="G91" t="str">
        <f>IF(OR($A91="",$A91="（家屋費 計）"),"",家屋費!J91)</f>
        <v/>
      </c>
      <c r="H91" t="str">
        <f>IF(OR($A91="",$A91="（家屋費 計）"),"",家屋費!K91)</f>
        <v/>
      </c>
      <c r="I91" t="str">
        <f>IF(OR($A91="",$A91="（家屋費 計）"),"",家屋費!M91&amp;"食分")</f>
        <v/>
      </c>
      <c r="J91" t="str">
        <f>IF(OR($A91="",$A91="（家屋費 計）"),"",家屋費!N91)</f>
        <v/>
      </c>
      <c r="K91" t="str">
        <f>IF(OR($A91="",$A91="（家屋費 計）"),"",IF(家屋費!O91="○","公費負担",""))</f>
        <v/>
      </c>
      <c r="L91" s="25" t="str">
        <f>IF(OR($A91="",$A91="（家屋費 計）"),"",IF(家屋費!B91&lt;&gt;家屋費!C91,TEXT(家屋費!C91,"m/d")&amp;"支払",""))</f>
        <v/>
      </c>
      <c r="M91" t="str">
        <f>IF(OR($A91="",$A91="（家屋費 計）"),"",家屋費!P91)</f>
        <v/>
      </c>
    </row>
    <row r="92" spans="1:13" x14ac:dyDescent="0.45">
      <c r="A92" t="str">
        <f>IF(家屋費!B92="",IF(COUNTIF(A$1:A91,"（家屋費 計）"),"","（家屋費 計）"),家屋費!B92)</f>
        <v/>
      </c>
      <c r="B92" t="str">
        <f>IF($A92="","",IF($A92="（家屋費 計）",SUM(B$1:B91),家屋費!D92))</f>
        <v/>
      </c>
      <c r="C92" t="str">
        <f>IF(OR($A92="",$A92="（家屋費 計）"),"",家屋費!E92)</f>
        <v/>
      </c>
      <c r="D92" t="str">
        <f>IF(OR($A92="",$A92="（家屋費 計）"),"",家屋費!G92)</f>
        <v/>
      </c>
      <c r="E92" t="str">
        <f>IF(OR($A92="",$A92="（家屋費 計）"),"",家屋費!H92)</f>
        <v/>
      </c>
      <c r="F92" t="str">
        <f>IF(OR($A92="",$A92="（家屋費 計）"),"",家屋費!I92)</f>
        <v/>
      </c>
      <c r="G92" t="str">
        <f>IF(OR($A92="",$A92="（家屋費 計）"),"",家屋費!J92)</f>
        <v/>
      </c>
      <c r="H92" t="str">
        <f>IF(OR($A92="",$A92="（家屋費 計）"),"",家屋費!K92)</f>
        <v/>
      </c>
      <c r="I92" t="str">
        <f>IF(OR($A92="",$A92="（家屋費 計）"),"",家屋費!M92&amp;"食分")</f>
        <v/>
      </c>
      <c r="J92" t="str">
        <f>IF(OR($A92="",$A92="（家屋費 計）"),"",家屋費!N92)</f>
        <v/>
      </c>
      <c r="K92" t="str">
        <f>IF(OR($A92="",$A92="（家屋費 計）"),"",IF(家屋費!O92="○","公費負担",""))</f>
        <v/>
      </c>
      <c r="L92" s="25" t="str">
        <f>IF(OR($A92="",$A92="（家屋費 計）"),"",IF(家屋費!B92&lt;&gt;家屋費!C92,TEXT(家屋費!C92,"m/d")&amp;"支払",""))</f>
        <v/>
      </c>
      <c r="M92" t="str">
        <f>IF(OR($A92="",$A92="（家屋費 計）"),"",家屋費!P92)</f>
        <v/>
      </c>
    </row>
    <row r="93" spans="1:13" x14ac:dyDescent="0.45">
      <c r="A93" t="str">
        <f>IF(家屋費!B93="",IF(COUNTIF(A$1:A92,"（家屋費 計）"),"","（家屋費 計）"),家屋費!B93)</f>
        <v/>
      </c>
      <c r="B93" t="str">
        <f>IF($A93="","",IF($A93="（家屋費 計）",SUM(B$1:B92),家屋費!D93))</f>
        <v/>
      </c>
      <c r="C93" t="str">
        <f>IF(OR($A93="",$A93="（家屋費 計）"),"",家屋費!E93)</f>
        <v/>
      </c>
      <c r="D93" t="str">
        <f>IF(OR($A93="",$A93="（家屋費 計）"),"",家屋費!G93)</f>
        <v/>
      </c>
      <c r="E93" t="str">
        <f>IF(OR($A93="",$A93="（家屋費 計）"),"",家屋費!H93)</f>
        <v/>
      </c>
      <c r="F93" t="str">
        <f>IF(OR($A93="",$A93="（家屋費 計）"),"",家屋費!I93)</f>
        <v/>
      </c>
      <c r="G93" t="str">
        <f>IF(OR($A93="",$A93="（家屋費 計）"),"",家屋費!J93)</f>
        <v/>
      </c>
      <c r="H93" t="str">
        <f>IF(OR($A93="",$A93="（家屋費 計）"),"",家屋費!K93)</f>
        <v/>
      </c>
      <c r="I93" t="str">
        <f>IF(OR($A93="",$A93="（家屋費 計）"),"",家屋費!M93&amp;"食分")</f>
        <v/>
      </c>
      <c r="J93" t="str">
        <f>IF(OR($A93="",$A93="（家屋費 計）"),"",家屋費!N93)</f>
        <v/>
      </c>
      <c r="K93" t="str">
        <f>IF(OR($A93="",$A93="（家屋費 計）"),"",IF(家屋費!O93="○","公費負担",""))</f>
        <v/>
      </c>
      <c r="L93" s="25" t="str">
        <f>IF(OR($A93="",$A93="（家屋費 計）"),"",IF(家屋費!B93&lt;&gt;家屋費!C93,TEXT(家屋費!C93,"m/d")&amp;"支払",""))</f>
        <v/>
      </c>
      <c r="M93" t="str">
        <f>IF(OR($A93="",$A93="（家屋費 計）"),"",家屋費!P93)</f>
        <v/>
      </c>
    </row>
    <row r="94" spans="1:13" x14ac:dyDescent="0.45">
      <c r="A94" t="str">
        <f>IF(家屋費!B94="",IF(COUNTIF(A$1:A93,"（家屋費 計）"),"","（家屋費 計）"),家屋費!B94)</f>
        <v/>
      </c>
      <c r="B94" t="str">
        <f>IF($A94="","",IF($A94="（家屋費 計）",SUM(B$1:B93),家屋費!D94))</f>
        <v/>
      </c>
      <c r="C94" t="str">
        <f>IF(OR($A94="",$A94="（家屋費 計）"),"",家屋費!E94)</f>
        <v/>
      </c>
      <c r="D94" t="str">
        <f>IF(OR($A94="",$A94="（家屋費 計）"),"",家屋費!G94)</f>
        <v/>
      </c>
      <c r="E94" t="str">
        <f>IF(OR($A94="",$A94="（家屋費 計）"),"",家屋費!H94)</f>
        <v/>
      </c>
      <c r="F94" t="str">
        <f>IF(OR($A94="",$A94="（家屋費 計）"),"",家屋費!I94)</f>
        <v/>
      </c>
      <c r="G94" t="str">
        <f>IF(OR($A94="",$A94="（家屋費 計）"),"",家屋費!J94)</f>
        <v/>
      </c>
      <c r="H94" t="str">
        <f>IF(OR($A94="",$A94="（家屋費 計）"),"",家屋費!K94)</f>
        <v/>
      </c>
      <c r="I94" t="str">
        <f>IF(OR($A94="",$A94="（家屋費 計）"),"",家屋費!M94&amp;"食分")</f>
        <v/>
      </c>
      <c r="J94" t="str">
        <f>IF(OR($A94="",$A94="（家屋費 計）"),"",家屋費!N94)</f>
        <v/>
      </c>
      <c r="K94" t="str">
        <f>IF(OR($A94="",$A94="（家屋費 計）"),"",IF(家屋費!O94="○","公費負担",""))</f>
        <v/>
      </c>
      <c r="L94" s="25" t="str">
        <f>IF(OR($A94="",$A94="（家屋費 計）"),"",IF(家屋費!B94&lt;&gt;家屋費!C94,TEXT(家屋費!C94,"m/d")&amp;"支払",""))</f>
        <v/>
      </c>
      <c r="M94" t="str">
        <f>IF(OR($A94="",$A94="（家屋費 計）"),"",家屋費!P94)</f>
        <v/>
      </c>
    </row>
    <row r="95" spans="1:13" x14ac:dyDescent="0.45">
      <c r="A95" t="str">
        <f>IF(家屋費!B95="",IF(COUNTIF(A$1:A94,"（家屋費 計）"),"","（家屋費 計）"),家屋費!B95)</f>
        <v/>
      </c>
      <c r="B95" t="str">
        <f>IF($A95="","",IF($A95="（家屋費 計）",SUM(B$1:B94),家屋費!D95))</f>
        <v/>
      </c>
      <c r="C95" t="str">
        <f>IF(OR($A95="",$A95="（家屋費 計）"),"",家屋費!E95)</f>
        <v/>
      </c>
      <c r="D95" t="str">
        <f>IF(OR($A95="",$A95="（家屋費 計）"),"",家屋費!G95)</f>
        <v/>
      </c>
      <c r="E95" t="str">
        <f>IF(OR($A95="",$A95="（家屋費 計）"),"",家屋費!H95)</f>
        <v/>
      </c>
      <c r="F95" t="str">
        <f>IF(OR($A95="",$A95="（家屋費 計）"),"",家屋費!I95)</f>
        <v/>
      </c>
      <c r="G95" t="str">
        <f>IF(OR($A95="",$A95="（家屋費 計）"),"",家屋費!J95)</f>
        <v/>
      </c>
      <c r="H95" t="str">
        <f>IF(OR($A95="",$A95="（家屋費 計）"),"",家屋費!K95)</f>
        <v/>
      </c>
      <c r="I95" t="str">
        <f>IF(OR($A95="",$A95="（家屋費 計）"),"",家屋費!M95&amp;"食分")</f>
        <v/>
      </c>
      <c r="J95" t="str">
        <f>IF(OR($A95="",$A95="（家屋費 計）"),"",家屋費!N95)</f>
        <v/>
      </c>
      <c r="K95" t="str">
        <f>IF(OR($A95="",$A95="（家屋費 計）"),"",IF(家屋費!O95="○","公費負担",""))</f>
        <v/>
      </c>
      <c r="L95" s="25" t="str">
        <f>IF(OR($A95="",$A95="（家屋費 計）"),"",IF(家屋費!B95&lt;&gt;家屋費!C95,TEXT(家屋費!C95,"m/d")&amp;"支払",""))</f>
        <v/>
      </c>
      <c r="M95" t="str">
        <f>IF(OR($A95="",$A95="（家屋費 計）"),"",家屋費!P95)</f>
        <v/>
      </c>
    </row>
    <row r="96" spans="1:13" x14ac:dyDescent="0.45">
      <c r="A96" t="str">
        <f>IF(家屋費!B96="",IF(COUNTIF(A$1:A95,"（家屋費 計）"),"","（家屋費 計）"),家屋費!B96)</f>
        <v/>
      </c>
      <c r="B96" t="str">
        <f>IF($A96="","",IF($A96="（家屋費 計）",SUM(B$1:B95),家屋費!D96))</f>
        <v/>
      </c>
      <c r="C96" t="str">
        <f>IF(OR($A96="",$A96="（家屋費 計）"),"",家屋費!E96)</f>
        <v/>
      </c>
      <c r="D96" t="str">
        <f>IF(OR($A96="",$A96="（家屋費 計）"),"",家屋費!G96)</f>
        <v/>
      </c>
      <c r="E96" t="str">
        <f>IF(OR($A96="",$A96="（家屋費 計）"),"",家屋費!H96)</f>
        <v/>
      </c>
      <c r="F96" t="str">
        <f>IF(OR($A96="",$A96="（家屋費 計）"),"",家屋費!I96)</f>
        <v/>
      </c>
      <c r="G96" t="str">
        <f>IF(OR($A96="",$A96="（家屋費 計）"),"",家屋費!J96)</f>
        <v/>
      </c>
      <c r="H96" t="str">
        <f>IF(OR($A96="",$A96="（家屋費 計）"),"",家屋費!K96)</f>
        <v/>
      </c>
      <c r="I96" t="str">
        <f>IF(OR($A96="",$A96="（家屋費 計）"),"",家屋費!M96&amp;"食分")</f>
        <v/>
      </c>
      <c r="J96" t="str">
        <f>IF(OR($A96="",$A96="（家屋費 計）"),"",家屋費!N96)</f>
        <v/>
      </c>
      <c r="K96" t="str">
        <f>IF(OR($A96="",$A96="（家屋費 計）"),"",IF(家屋費!O96="○","公費負担",""))</f>
        <v/>
      </c>
      <c r="L96" s="25" t="str">
        <f>IF(OR($A96="",$A96="（家屋費 計）"),"",IF(家屋費!B96&lt;&gt;家屋費!C96,TEXT(家屋費!C96,"m/d")&amp;"支払",""))</f>
        <v/>
      </c>
      <c r="M96" t="str">
        <f>IF(OR($A96="",$A96="（家屋費 計）"),"",家屋費!P96)</f>
        <v/>
      </c>
    </row>
    <row r="97" spans="1:13" x14ac:dyDescent="0.45">
      <c r="A97" t="str">
        <f>IF(家屋費!B97="",IF(COUNTIF(A$1:A96,"（家屋費 計）"),"","（家屋費 計）"),家屋費!B97)</f>
        <v/>
      </c>
      <c r="B97" t="str">
        <f>IF($A97="","",IF($A97="（家屋費 計）",SUM(B$1:B96),家屋費!D97))</f>
        <v/>
      </c>
      <c r="C97" t="str">
        <f>IF(OR($A97="",$A97="（家屋費 計）"),"",家屋費!E97)</f>
        <v/>
      </c>
      <c r="D97" t="str">
        <f>IF(OR($A97="",$A97="（家屋費 計）"),"",家屋費!G97)</f>
        <v/>
      </c>
      <c r="E97" t="str">
        <f>IF(OR($A97="",$A97="（家屋費 計）"),"",家屋費!H97)</f>
        <v/>
      </c>
      <c r="F97" t="str">
        <f>IF(OR($A97="",$A97="（家屋費 計）"),"",家屋費!I97)</f>
        <v/>
      </c>
      <c r="G97" t="str">
        <f>IF(OR($A97="",$A97="（家屋費 計）"),"",家屋費!J97)</f>
        <v/>
      </c>
      <c r="H97" t="str">
        <f>IF(OR($A97="",$A97="（家屋費 計）"),"",家屋費!K97)</f>
        <v/>
      </c>
      <c r="I97" t="str">
        <f>IF(OR($A97="",$A97="（家屋費 計）"),"",家屋費!M97&amp;"食分")</f>
        <v/>
      </c>
      <c r="J97" t="str">
        <f>IF(OR($A97="",$A97="（家屋費 計）"),"",家屋費!N97)</f>
        <v/>
      </c>
      <c r="K97" t="str">
        <f>IF(OR($A97="",$A97="（家屋費 計）"),"",IF(家屋費!O97="○","公費負担",""))</f>
        <v/>
      </c>
      <c r="L97" s="25" t="str">
        <f>IF(OR($A97="",$A97="（家屋費 計）"),"",IF(家屋費!B97&lt;&gt;家屋費!C97,TEXT(家屋費!C97,"m/d")&amp;"支払",""))</f>
        <v/>
      </c>
      <c r="M97" t="str">
        <f>IF(OR($A97="",$A97="（家屋費 計）"),"",家屋費!P97)</f>
        <v/>
      </c>
    </row>
    <row r="98" spans="1:13" x14ac:dyDescent="0.45">
      <c r="A98" t="str">
        <f>IF(家屋費!B98="",IF(COUNTIF(A$1:A97,"（家屋費 計）"),"","（家屋費 計）"),家屋費!B98)</f>
        <v/>
      </c>
      <c r="B98" t="str">
        <f>IF($A98="","",IF($A98="（家屋費 計）",SUM(B$1:B97),家屋費!D98))</f>
        <v/>
      </c>
      <c r="C98" t="str">
        <f>IF(OR($A98="",$A98="（家屋費 計）"),"",家屋費!E98)</f>
        <v/>
      </c>
      <c r="D98" t="str">
        <f>IF(OR($A98="",$A98="（家屋費 計）"),"",家屋費!G98)</f>
        <v/>
      </c>
      <c r="E98" t="str">
        <f>IF(OR($A98="",$A98="（家屋費 計）"),"",家屋費!H98)</f>
        <v/>
      </c>
      <c r="F98" t="str">
        <f>IF(OR($A98="",$A98="（家屋費 計）"),"",家屋費!I98)</f>
        <v/>
      </c>
      <c r="G98" t="str">
        <f>IF(OR($A98="",$A98="（家屋費 計）"),"",家屋費!J98)</f>
        <v/>
      </c>
      <c r="H98" t="str">
        <f>IF(OR($A98="",$A98="（家屋費 計）"),"",家屋費!K98)</f>
        <v/>
      </c>
      <c r="I98" t="str">
        <f>IF(OR($A98="",$A98="（家屋費 計）"),"",家屋費!M98&amp;"食分")</f>
        <v/>
      </c>
      <c r="J98" t="str">
        <f>IF(OR($A98="",$A98="（家屋費 計）"),"",家屋費!N98)</f>
        <v/>
      </c>
      <c r="K98" t="str">
        <f>IF(OR($A98="",$A98="（家屋費 計）"),"",IF(家屋費!O98="○","公費負担",""))</f>
        <v/>
      </c>
      <c r="L98" s="25" t="str">
        <f>IF(OR($A98="",$A98="（家屋費 計）"),"",IF(家屋費!B98&lt;&gt;家屋費!C98,TEXT(家屋費!C98,"m/d")&amp;"支払",""))</f>
        <v/>
      </c>
      <c r="M98" t="str">
        <f>IF(OR($A98="",$A98="（家屋費 計）"),"",家屋費!P98)</f>
        <v/>
      </c>
    </row>
    <row r="99" spans="1:13" x14ac:dyDescent="0.45">
      <c r="A99" t="str">
        <f>IF(家屋費!B99="",IF(COUNTIF(A$1:A98,"（家屋費 計）"),"","（家屋費 計）"),家屋費!B99)</f>
        <v/>
      </c>
      <c r="B99" t="str">
        <f>IF($A99="","",IF($A99="（家屋費 計）",SUM(B$1:B98),家屋費!D99))</f>
        <v/>
      </c>
      <c r="C99" t="str">
        <f>IF(OR($A99="",$A99="（家屋費 計）"),"",家屋費!E99)</f>
        <v/>
      </c>
      <c r="D99" t="str">
        <f>IF(OR($A99="",$A99="（家屋費 計）"),"",家屋費!G99)</f>
        <v/>
      </c>
      <c r="E99" t="str">
        <f>IF(OR($A99="",$A99="（家屋費 計）"),"",家屋費!H99)</f>
        <v/>
      </c>
      <c r="F99" t="str">
        <f>IF(OR($A99="",$A99="（家屋費 計）"),"",家屋費!I99)</f>
        <v/>
      </c>
      <c r="G99" t="str">
        <f>IF(OR($A99="",$A99="（家屋費 計）"),"",家屋費!J99)</f>
        <v/>
      </c>
      <c r="H99" t="str">
        <f>IF(OR($A99="",$A99="（家屋費 計）"),"",家屋費!K99)</f>
        <v/>
      </c>
      <c r="I99" t="str">
        <f>IF(OR($A99="",$A99="（家屋費 計）"),"",家屋費!M99&amp;"食分")</f>
        <v/>
      </c>
      <c r="J99" t="str">
        <f>IF(OR($A99="",$A99="（家屋費 計）"),"",家屋費!N99)</f>
        <v/>
      </c>
      <c r="K99" t="str">
        <f>IF(OR($A99="",$A99="（家屋費 計）"),"",IF(家屋費!O99="○","公費負担",""))</f>
        <v/>
      </c>
      <c r="L99" s="25" t="str">
        <f>IF(OR($A99="",$A99="（家屋費 計）"),"",IF(家屋費!B99&lt;&gt;家屋費!C99,TEXT(家屋費!C99,"m/d")&amp;"支払",""))</f>
        <v/>
      </c>
      <c r="M99" t="str">
        <f>IF(OR($A99="",$A99="（家屋費 計）"),"",家屋費!P99)</f>
        <v/>
      </c>
    </row>
    <row r="100" spans="1:13" x14ac:dyDescent="0.45">
      <c r="A100" t="str">
        <f>IF(家屋費!B100="",IF(COUNTIF(A$1:A99,"（家屋費 計）"),"","（家屋費 計）"),家屋費!B100)</f>
        <v/>
      </c>
      <c r="B100" t="str">
        <f>IF($A100="","",IF($A100="（家屋費 計）",SUM(B$1:B99),家屋費!D100))</f>
        <v/>
      </c>
      <c r="C100" t="str">
        <f>IF(OR($A100="",$A100="（家屋費 計）"),"",家屋費!E100)</f>
        <v/>
      </c>
      <c r="D100" t="str">
        <f>IF(OR($A100="",$A100="（家屋費 計）"),"",家屋費!G100)</f>
        <v/>
      </c>
      <c r="E100" t="str">
        <f>IF(OR($A100="",$A100="（家屋費 計）"),"",家屋費!H100)</f>
        <v/>
      </c>
      <c r="F100" t="str">
        <f>IF(OR($A100="",$A100="（家屋費 計）"),"",家屋費!I100)</f>
        <v/>
      </c>
      <c r="G100" t="str">
        <f>IF(OR($A100="",$A100="（家屋費 計）"),"",家屋費!J100)</f>
        <v/>
      </c>
      <c r="H100" t="str">
        <f>IF(OR($A100="",$A100="（家屋費 計）"),"",家屋費!K100)</f>
        <v/>
      </c>
      <c r="I100" t="str">
        <f>IF(OR($A100="",$A100="（家屋費 計）"),"",家屋費!M100&amp;"食分")</f>
        <v/>
      </c>
      <c r="J100" t="str">
        <f>IF(OR($A100="",$A100="（家屋費 計）"),"",家屋費!N100)</f>
        <v/>
      </c>
      <c r="K100" t="str">
        <f>IF(OR($A100="",$A100="（家屋費 計）"),"",IF(家屋費!O100="○","公費負担",""))</f>
        <v/>
      </c>
      <c r="L100" s="25" t="str">
        <f>IF(OR($A100="",$A100="（家屋費 計）"),"",IF(家屋費!B100&lt;&gt;家屋費!C100,TEXT(家屋費!C100,"m/d")&amp;"支払",""))</f>
        <v/>
      </c>
      <c r="M100" t="str">
        <f>IF(OR($A100="",$A100="（家屋費 計）"),"",家屋費!P100)</f>
        <v/>
      </c>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00"/>
  <sheetViews>
    <sheetView workbookViewId="0">
      <selection activeCell="F10" sqref="F10"/>
    </sheetView>
  </sheetViews>
  <sheetFormatPr defaultRowHeight="18" x14ac:dyDescent="0.45"/>
  <cols>
    <col min="2" max="3" width="9" style="25"/>
  </cols>
  <sheetData>
    <row r="1" spans="1:17" x14ac:dyDescent="0.45">
      <c r="A1">
        <f>IFERROR(INDEX(契約日ソート!A:A,1/LARGE(INDEX((契約日ソート!$F$1:$F$201="通信費")/ROW(契約日ソート!$F$1:$F$201),0),ROW(A1))),"")</f>
        <v>5</v>
      </c>
      <c r="B1">
        <f>IFERROR(INDEX(契約日ソート!B:B,1/LARGE(INDEX((契約日ソート!$F$1:$F$201="通信費")/ROW(契約日ソート!$F$1:$F$201),0),ROW(B1))),"")</f>
        <v>46082</v>
      </c>
      <c r="C1">
        <f>IFERROR(INDEX(契約日ソート!C:C,1/LARGE(INDEX((契約日ソート!$F$1:$F$201="通信費")/ROW(契約日ソート!$F$1:$F$201),0),ROW(C1))),"")</f>
        <v>46101</v>
      </c>
      <c r="D1">
        <f>IFERROR(INDEX(契約日ソート!D:D,1/LARGE(INDEX((契約日ソート!$F$1:$F$201="通信費")/ROW(契約日ソート!$F$1:$F$201),0),ROW(D1))),"")</f>
        <v>2100</v>
      </c>
      <c r="E1" t="str">
        <f>IFERROR(INDEX(契約日ソート!E:E,1/LARGE(INDEX((契約日ソート!$F$1:$F$201="通信費")/ROW(契約日ソート!$F$1:$F$201),0),ROW(E1))),"")</f>
        <v>立候補準備</v>
      </c>
      <c r="F1" t="str">
        <f>IFERROR(INDEX(契約日ソート!F:F,1/LARGE(INDEX((契約日ソート!$F$1:$F$201="通信費")/ROW(契約日ソート!$F$1:$F$201),0),ROW(F1))),"")</f>
        <v>通信費</v>
      </c>
      <c r="G1" t="str">
        <f>IFERROR(INDEX(契約日ソート!G:G,1/LARGE(INDEX((契約日ソート!$F$1:$F$201="通信費")/ROW(契約日ソート!$F$1:$F$201),0),ROW(G1))),"")</f>
        <v>仮設電話代</v>
      </c>
      <c r="H1" t="str">
        <f>IFERROR(INDEX(契約日ソート!H:H,1/LARGE(INDEX((契約日ソート!$F$1:$F$201="通信費")/ROW(契約日ソート!$F$1:$F$201),0),ROW(H1))),"")</f>
        <v>美作市美来6</v>
      </c>
      <c r="I1" t="str">
        <f>IFERROR(INDEX(契約日ソート!I:I,1/LARGE(INDEX((契約日ソート!$F$1:$F$201="通信費")/ROW(契約日ソート!$F$1:$F$201),0),ROW(I1))),"")</f>
        <v>株式会社美作通信</v>
      </c>
      <c r="J1" t="str">
        <f>IFERROR(INDEX(契約日ソート!J:J,1/LARGE(INDEX((契約日ソート!$F$1:$F$201="通信費")/ROW(契約日ソート!$F$1:$F$201),0),ROW(J1))),"")</f>
        <v>通信業</v>
      </c>
      <c r="K1">
        <f>IFERROR(INDEX(契約日ソート!K:K,1/LARGE(INDEX((契約日ソート!$F$1:$F$201="通信費")/ROW(契約日ソート!$F$1:$F$201),0),ROW(K1))),"")</f>
        <v>0</v>
      </c>
      <c r="L1" t="str">
        <f>IFERROR(INDEX(契約日ソート!L:L,1/LARGE(INDEX((契約日ソート!$F$1:$F$201="通信費")/ROW(契約日ソート!$F$1:$F$201),0),ROW(L1))),"")</f>
        <v>候補者</v>
      </c>
      <c r="M1">
        <f>IFERROR(INDEX(契約日ソート!M:M,1/LARGE(INDEX((契約日ソート!$F$1:$F$201="通信費")/ROW(契約日ソート!$F$1:$F$201),0),ROW(M1))),"")</f>
        <v>0</v>
      </c>
      <c r="N1" t="str">
        <f>IFERROR(INDEX(契約日ソート!N:N,1/LARGE(INDEX((契約日ソート!$F$1:$F$201="通信費")/ROW(契約日ソート!$F$1:$F$201),0),ROW(N1))),"")</f>
        <v>9,300円÷31日×7日分</v>
      </c>
      <c r="O1">
        <f>IFERROR(INDEX(契約日ソート!O:O,1/LARGE(INDEX((契約日ソート!$F$1:$F$201="通信費")/ROW(契約日ソート!$F$1:$F$201),0),ROW(O1))),"")</f>
        <v>0</v>
      </c>
      <c r="P1" t="str">
        <f>IFERROR(INDEX(契約日ソート!P:P,1/LARGE(INDEX((契約日ソート!$F$1:$F$201="通信費")/ROW(契約日ソート!$F$1:$F$201),0),ROW(P1))),"")</f>
        <v>振込明細書のみ</v>
      </c>
      <c r="Q1">
        <f>IFERROR(INDEX(契約日ソート!Q:Q,1/LARGE(INDEX((契約日ソート!$F$1:$F$201="通信費")/ROW(契約日ソート!$F$1:$F$201),0),ROW(Q1))),"")</f>
        <v>12</v>
      </c>
    </row>
    <row r="2" spans="1:17" x14ac:dyDescent="0.45">
      <c r="A2" t="str">
        <f>IFERROR(INDEX(契約日ソート!A:A,1/LARGE(INDEX((契約日ソート!$F$1:$F$201="通信費")/ROW(契約日ソート!$F$1:$F$201),0),ROW(A2))),"")</f>
        <v/>
      </c>
      <c r="B2" t="str">
        <f>IFERROR(INDEX(契約日ソート!B:B,1/LARGE(INDEX((契約日ソート!$F$1:$F$201="通信費")/ROW(契約日ソート!$F$1:$F$201),0),ROW(B2))),"")</f>
        <v/>
      </c>
      <c r="C2" t="str">
        <f>IFERROR(INDEX(契約日ソート!C:C,1/LARGE(INDEX((契約日ソート!$F$1:$F$201="通信費")/ROW(契約日ソート!$F$1:$F$201),0),ROW(C2))),"")</f>
        <v/>
      </c>
      <c r="D2" t="str">
        <f>IFERROR(INDEX(契約日ソート!D:D,1/LARGE(INDEX((契約日ソート!$F$1:$F$201="通信費")/ROW(契約日ソート!$F$1:$F$201),0),ROW(D2))),"")</f>
        <v/>
      </c>
      <c r="E2" t="str">
        <f>IFERROR(INDEX(契約日ソート!E:E,1/LARGE(INDEX((契約日ソート!$F$1:$F$201="通信費")/ROW(契約日ソート!$F$1:$F$201),0),ROW(E2))),"")</f>
        <v/>
      </c>
      <c r="F2" t="str">
        <f>IFERROR(INDEX(契約日ソート!F:F,1/LARGE(INDEX((契約日ソート!$F$1:$F$201="通信費")/ROW(契約日ソート!$F$1:$F$201),0),ROW(F2))),"")</f>
        <v/>
      </c>
      <c r="G2" t="str">
        <f>IFERROR(INDEX(契約日ソート!G:G,1/LARGE(INDEX((契約日ソート!$F$1:$F$201="通信費")/ROW(契約日ソート!$F$1:$F$201),0),ROW(G2))),"")</f>
        <v/>
      </c>
      <c r="H2" t="str">
        <f>IFERROR(INDEX(契約日ソート!H:H,1/LARGE(INDEX((契約日ソート!$F$1:$F$201="通信費")/ROW(契約日ソート!$F$1:$F$201),0),ROW(H2))),"")</f>
        <v/>
      </c>
      <c r="I2" t="str">
        <f>IFERROR(INDEX(契約日ソート!I:I,1/LARGE(INDEX((契約日ソート!$F$1:$F$201="通信費")/ROW(契約日ソート!$F$1:$F$201),0),ROW(I2))),"")</f>
        <v/>
      </c>
      <c r="J2" t="str">
        <f>IFERROR(INDEX(契約日ソート!J:J,1/LARGE(INDEX((契約日ソート!$F$1:$F$201="通信費")/ROW(契約日ソート!$F$1:$F$201),0),ROW(J2))),"")</f>
        <v/>
      </c>
      <c r="K2" t="str">
        <f>IFERROR(INDEX(契約日ソート!K:K,1/LARGE(INDEX((契約日ソート!$F$1:$F$201="通信費")/ROW(契約日ソート!$F$1:$F$201),0),ROW(K2))),"")</f>
        <v/>
      </c>
      <c r="L2" t="str">
        <f>IFERROR(INDEX(契約日ソート!L:L,1/LARGE(INDEX((契約日ソート!$F$1:$F$201="通信費")/ROW(契約日ソート!$F$1:$F$201),0),ROW(L2))),"")</f>
        <v/>
      </c>
      <c r="M2" t="str">
        <f>IFERROR(INDEX(契約日ソート!M:M,1/LARGE(INDEX((契約日ソート!$F$1:$F$201="通信費")/ROW(契約日ソート!$F$1:$F$201),0),ROW(M2))),"")</f>
        <v/>
      </c>
      <c r="N2" t="str">
        <f>IFERROR(INDEX(契約日ソート!N:N,1/LARGE(INDEX((契約日ソート!$F$1:$F$201="通信費")/ROW(契約日ソート!$F$1:$F$201),0),ROW(N2))),"")</f>
        <v/>
      </c>
      <c r="O2" t="str">
        <f>IFERROR(INDEX(契約日ソート!O:O,1/LARGE(INDEX((契約日ソート!$F$1:$F$201="通信費")/ROW(契約日ソート!$F$1:$F$201),0),ROW(O2))),"")</f>
        <v/>
      </c>
      <c r="P2" t="str">
        <f>IFERROR(INDEX(契約日ソート!P:P,1/LARGE(INDEX((契約日ソート!$F$1:$F$201="通信費")/ROW(契約日ソート!$F$1:$F$201),0),ROW(P2))),"")</f>
        <v/>
      </c>
      <c r="Q2" t="str">
        <f>IFERROR(INDEX(契約日ソート!Q:Q,1/LARGE(INDEX((契約日ソート!$F$1:$F$201="通信費")/ROW(契約日ソート!$F$1:$F$201),0),ROW(Q2))),"")</f>
        <v/>
      </c>
    </row>
    <row r="3" spans="1:17" x14ac:dyDescent="0.45">
      <c r="A3" t="str">
        <f>IFERROR(INDEX(契約日ソート!A:A,1/LARGE(INDEX((契約日ソート!$F$1:$F$201="通信費")/ROW(契約日ソート!$F$1:$F$201),0),ROW(A3))),"")</f>
        <v/>
      </c>
      <c r="B3" t="str">
        <f>IFERROR(INDEX(契約日ソート!B:B,1/LARGE(INDEX((契約日ソート!$F$1:$F$201="通信費")/ROW(契約日ソート!$F$1:$F$201),0),ROW(B3))),"")</f>
        <v/>
      </c>
      <c r="C3" t="str">
        <f>IFERROR(INDEX(契約日ソート!C:C,1/LARGE(INDEX((契約日ソート!$F$1:$F$201="通信費")/ROW(契約日ソート!$F$1:$F$201),0),ROW(C3))),"")</f>
        <v/>
      </c>
      <c r="D3" t="str">
        <f>IFERROR(INDEX(契約日ソート!D:D,1/LARGE(INDEX((契約日ソート!$F$1:$F$201="通信費")/ROW(契約日ソート!$F$1:$F$201),0),ROW(D3))),"")</f>
        <v/>
      </c>
      <c r="E3" t="str">
        <f>IFERROR(INDEX(契約日ソート!E:E,1/LARGE(INDEX((契約日ソート!$F$1:$F$201="通信費")/ROW(契約日ソート!$F$1:$F$201),0),ROW(E3))),"")</f>
        <v/>
      </c>
      <c r="F3" t="str">
        <f>IFERROR(INDEX(契約日ソート!F:F,1/LARGE(INDEX((契約日ソート!$F$1:$F$201="通信費")/ROW(契約日ソート!$F$1:$F$201),0),ROW(F3))),"")</f>
        <v/>
      </c>
      <c r="G3" t="str">
        <f>IFERROR(INDEX(契約日ソート!G:G,1/LARGE(INDEX((契約日ソート!$F$1:$F$201="通信費")/ROW(契約日ソート!$F$1:$F$201),0),ROW(G3))),"")</f>
        <v/>
      </c>
      <c r="H3" t="str">
        <f>IFERROR(INDEX(契約日ソート!H:H,1/LARGE(INDEX((契約日ソート!$F$1:$F$201="通信費")/ROW(契約日ソート!$F$1:$F$201),0),ROW(H3))),"")</f>
        <v/>
      </c>
      <c r="I3" t="str">
        <f>IFERROR(INDEX(契約日ソート!I:I,1/LARGE(INDEX((契約日ソート!$F$1:$F$201="通信費")/ROW(契約日ソート!$F$1:$F$201),0),ROW(I3))),"")</f>
        <v/>
      </c>
      <c r="J3" t="str">
        <f>IFERROR(INDEX(契約日ソート!J:J,1/LARGE(INDEX((契約日ソート!$F$1:$F$201="通信費")/ROW(契約日ソート!$F$1:$F$201),0),ROW(J3))),"")</f>
        <v/>
      </c>
      <c r="K3" t="str">
        <f>IFERROR(INDEX(契約日ソート!K:K,1/LARGE(INDEX((契約日ソート!$F$1:$F$201="通信費")/ROW(契約日ソート!$F$1:$F$201),0),ROW(K3))),"")</f>
        <v/>
      </c>
      <c r="L3" t="str">
        <f>IFERROR(INDEX(契約日ソート!L:L,1/LARGE(INDEX((契約日ソート!$F$1:$F$201="通信費")/ROW(契約日ソート!$F$1:$F$201),0),ROW(L3))),"")</f>
        <v/>
      </c>
      <c r="M3" t="str">
        <f>IFERROR(INDEX(契約日ソート!M:M,1/LARGE(INDEX((契約日ソート!$F$1:$F$201="通信費")/ROW(契約日ソート!$F$1:$F$201),0),ROW(M3))),"")</f>
        <v/>
      </c>
      <c r="N3" t="str">
        <f>IFERROR(INDEX(契約日ソート!N:N,1/LARGE(INDEX((契約日ソート!$F$1:$F$201="通信費")/ROW(契約日ソート!$F$1:$F$201),0),ROW(N3))),"")</f>
        <v/>
      </c>
      <c r="O3" t="str">
        <f>IFERROR(INDEX(契約日ソート!O:O,1/LARGE(INDEX((契約日ソート!$F$1:$F$201="通信費")/ROW(契約日ソート!$F$1:$F$201),0),ROW(O3))),"")</f>
        <v/>
      </c>
      <c r="P3" t="str">
        <f>IFERROR(INDEX(契約日ソート!P:P,1/LARGE(INDEX((契約日ソート!$F$1:$F$201="通信費")/ROW(契約日ソート!$F$1:$F$201),0),ROW(P3))),"")</f>
        <v/>
      </c>
      <c r="Q3" t="str">
        <f>IFERROR(INDEX(契約日ソート!Q:Q,1/LARGE(INDEX((契約日ソート!$F$1:$F$201="通信費")/ROW(契約日ソート!$F$1:$F$201),0),ROW(Q3))),"")</f>
        <v/>
      </c>
    </row>
    <row r="4" spans="1:17" x14ac:dyDescent="0.45">
      <c r="A4" t="str">
        <f>IFERROR(INDEX(契約日ソート!A:A,1/LARGE(INDEX((契約日ソート!$F$1:$F$201="通信費")/ROW(契約日ソート!$F$1:$F$201),0),ROW(A4))),"")</f>
        <v/>
      </c>
      <c r="B4" t="str">
        <f>IFERROR(INDEX(契約日ソート!B:B,1/LARGE(INDEX((契約日ソート!$F$1:$F$201="通信費")/ROW(契約日ソート!$F$1:$F$201),0),ROW(B4))),"")</f>
        <v/>
      </c>
      <c r="C4" t="str">
        <f>IFERROR(INDEX(契約日ソート!C:C,1/LARGE(INDEX((契約日ソート!$F$1:$F$201="通信費")/ROW(契約日ソート!$F$1:$F$201),0),ROW(C4))),"")</f>
        <v/>
      </c>
      <c r="D4" t="str">
        <f>IFERROR(INDEX(契約日ソート!D:D,1/LARGE(INDEX((契約日ソート!$F$1:$F$201="通信費")/ROW(契約日ソート!$F$1:$F$201),0),ROW(D4))),"")</f>
        <v/>
      </c>
      <c r="E4" t="str">
        <f>IFERROR(INDEX(契約日ソート!E:E,1/LARGE(INDEX((契約日ソート!$F$1:$F$201="通信費")/ROW(契約日ソート!$F$1:$F$201),0),ROW(E4))),"")</f>
        <v/>
      </c>
      <c r="F4" t="str">
        <f>IFERROR(INDEX(契約日ソート!F:F,1/LARGE(INDEX((契約日ソート!$F$1:$F$201="通信費")/ROW(契約日ソート!$F$1:$F$201),0),ROW(F4))),"")</f>
        <v/>
      </c>
      <c r="G4" t="str">
        <f>IFERROR(INDEX(契約日ソート!G:G,1/LARGE(INDEX((契約日ソート!$F$1:$F$201="通信費")/ROW(契約日ソート!$F$1:$F$201),0),ROW(G4))),"")</f>
        <v/>
      </c>
      <c r="H4" t="str">
        <f>IFERROR(INDEX(契約日ソート!H:H,1/LARGE(INDEX((契約日ソート!$F$1:$F$201="通信費")/ROW(契約日ソート!$F$1:$F$201),0),ROW(H4))),"")</f>
        <v/>
      </c>
      <c r="I4" t="str">
        <f>IFERROR(INDEX(契約日ソート!I:I,1/LARGE(INDEX((契約日ソート!$F$1:$F$201="通信費")/ROW(契約日ソート!$F$1:$F$201),0),ROW(I4))),"")</f>
        <v/>
      </c>
      <c r="J4" t="str">
        <f>IFERROR(INDEX(契約日ソート!J:J,1/LARGE(INDEX((契約日ソート!$F$1:$F$201="通信費")/ROW(契約日ソート!$F$1:$F$201),0),ROW(J4))),"")</f>
        <v/>
      </c>
      <c r="K4" t="str">
        <f>IFERROR(INDEX(契約日ソート!K:K,1/LARGE(INDEX((契約日ソート!$F$1:$F$201="通信費")/ROW(契約日ソート!$F$1:$F$201),0),ROW(K4))),"")</f>
        <v/>
      </c>
      <c r="L4" t="str">
        <f>IFERROR(INDEX(契約日ソート!L:L,1/LARGE(INDEX((契約日ソート!$F$1:$F$201="通信費")/ROW(契約日ソート!$F$1:$F$201),0),ROW(L4))),"")</f>
        <v/>
      </c>
      <c r="M4" t="str">
        <f>IFERROR(INDEX(契約日ソート!M:M,1/LARGE(INDEX((契約日ソート!$F$1:$F$201="通信費")/ROW(契約日ソート!$F$1:$F$201),0),ROW(M4))),"")</f>
        <v/>
      </c>
      <c r="N4" t="str">
        <f>IFERROR(INDEX(契約日ソート!N:N,1/LARGE(INDEX((契約日ソート!$F$1:$F$201="通信費")/ROW(契約日ソート!$F$1:$F$201),0),ROW(N4))),"")</f>
        <v/>
      </c>
      <c r="O4" t="str">
        <f>IFERROR(INDEX(契約日ソート!O:O,1/LARGE(INDEX((契約日ソート!$F$1:$F$201="通信費")/ROW(契約日ソート!$F$1:$F$201),0),ROW(O4))),"")</f>
        <v/>
      </c>
      <c r="P4" t="str">
        <f>IFERROR(INDEX(契約日ソート!P:P,1/LARGE(INDEX((契約日ソート!$F$1:$F$201="通信費")/ROW(契約日ソート!$F$1:$F$201),0),ROW(P4))),"")</f>
        <v/>
      </c>
      <c r="Q4" t="str">
        <f>IFERROR(INDEX(契約日ソート!Q:Q,1/LARGE(INDEX((契約日ソート!$F$1:$F$201="通信費")/ROW(契約日ソート!$F$1:$F$201),0),ROW(Q4))),"")</f>
        <v/>
      </c>
    </row>
    <row r="5" spans="1:17" x14ac:dyDescent="0.45">
      <c r="A5" t="str">
        <f>IFERROR(INDEX(契約日ソート!A:A,1/LARGE(INDEX((契約日ソート!$F$1:$F$201="通信費")/ROW(契約日ソート!$F$1:$F$201),0),ROW(A5))),"")</f>
        <v/>
      </c>
      <c r="B5" t="str">
        <f>IFERROR(INDEX(契約日ソート!B:B,1/LARGE(INDEX((契約日ソート!$F$1:$F$201="通信費")/ROW(契約日ソート!$F$1:$F$201),0),ROW(B5))),"")</f>
        <v/>
      </c>
      <c r="C5" t="str">
        <f>IFERROR(INDEX(契約日ソート!C:C,1/LARGE(INDEX((契約日ソート!$F$1:$F$201="通信費")/ROW(契約日ソート!$F$1:$F$201),0),ROW(C5))),"")</f>
        <v/>
      </c>
      <c r="D5" t="str">
        <f>IFERROR(INDEX(契約日ソート!D:D,1/LARGE(INDEX((契約日ソート!$F$1:$F$201="通信費")/ROW(契約日ソート!$F$1:$F$201),0),ROW(D5))),"")</f>
        <v/>
      </c>
      <c r="E5" t="str">
        <f>IFERROR(INDEX(契約日ソート!E:E,1/LARGE(INDEX((契約日ソート!$F$1:$F$201="通信費")/ROW(契約日ソート!$F$1:$F$201),0),ROW(E5))),"")</f>
        <v/>
      </c>
      <c r="F5" t="str">
        <f>IFERROR(INDEX(契約日ソート!F:F,1/LARGE(INDEX((契約日ソート!$F$1:$F$201="通信費")/ROW(契約日ソート!$F$1:$F$201),0),ROW(F5))),"")</f>
        <v/>
      </c>
      <c r="G5" t="str">
        <f>IFERROR(INDEX(契約日ソート!G:G,1/LARGE(INDEX((契約日ソート!$F$1:$F$201="通信費")/ROW(契約日ソート!$F$1:$F$201),0),ROW(G5))),"")</f>
        <v/>
      </c>
      <c r="H5" t="str">
        <f>IFERROR(INDEX(契約日ソート!H:H,1/LARGE(INDEX((契約日ソート!$F$1:$F$201="通信費")/ROW(契約日ソート!$F$1:$F$201),0),ROW(H5))),"")</f>
        <v/>
      </c>
      <c r="I5" t="str">
        <f>IFERROR(INDEX(契約日ソート!I:I,1/LARGE(INDEX((契約日ソート!$F$1:$F$201="通信費")/ROW(契約日ソート!$F$1:$F$201),0),ROW(I5))),"")</f>
        <v/>
      </c>
      <c r="J5" t="str">
        <f>IFERROR(INDEX(契約日ソート!J:J,1/LARGE(INDEX((契約日ソート!$F$1:$F$201="通信費")/ROW(契約日ソート!$F$1:$F$201),0),ROW(J5))),"")</f>
        <v/>
      </c>
      <c r="K5" t="str">
        <f>IFERROR(INDEX(契約日ソート!K:K,1/LARGE(INDEX((契約日ソート!$F$1:$F$201="通信費")/ROW(契約日ソート!$F$1:$F$201),0),ROW(K5))),"")</f>
        <v/>
      </c>
      <c r="L5" t="str">
        <f>IFERROR(INDEX(契約日ソート!L:L,1/LARGE(INDEX((契約日ソート!$F$1:$F$201="通信費")/ROW(契約日ソート!$F$1:$F$201),0),ROW(L5))),"")</f>
        <v/>
      </c>
      <c r="M5" t="str">
        <f>IFERROR(INDEX(契約日ソート!M:M,1/LARGE(INDEX((契約日ソート!$F$1:$F$201="通信費")/ROW(契約日ソート!$F$1:$F$201),0),ROW(M5))),"")</f>
        <v/>
      </c>
      <c r="N5" t="str">
        <f>IFERROR(INDEX(契約日ソート!N:N,1/LARGE(INDEX((契約日ソート!$F$1:$F$201="通信費")/ROW(契約日ソート!$F$1:$F$201),0),ROW(N5))),"")</f>
        <v/>
      </c>
      <c r="O5" t="str">
        <f>IFERROR(INDEX(契約日ソート!O:O,1/LARGE(INDEX((契約日ソート!$F$1:$F$201="通信費")/ROW(契約日ソート!$F$1:$F$201),0),ROW(O5))),"")</f>
        <v/>
      </c>
      <c r="P5" t="str">
        <f>IFERROR(INDEX(契約日ソート!P:P,1/LARGE(INDEX((契約日ソート!$F$1:$F$201="通信費")/ROW(契約日ソート!$F$1:$F$201),0),ROW(P5))),"")</f>
        <v/>
      </c>
      <c r="Q5" t="str">
        <f>IFERROR(INDEX(契約日ソート!Q:Q,1/LARGE(INDEX((契約日ソート!$F$1:$F$201="通信費")/ROW(契約日ソート!$F$1:$F$201),0),ROW(Q5))),"")</f>
        <v/>
      </c>
    </row>
    <row r="6" spans="1:17" x14ac:dyDescent="0.45">
      <c r="A6" t="str">
        <f>IFERROR(INDEX(契約日ソート!A:A,1/LARGE(INDEX((契約日ソート!$F$1:$F$201="通信費")/ROW(契約日ソート!$F$1:$F$201),0),ROW(A6))),"")</f>
        <v/>
      </c>
      <c r="B6" t="str">
        <f>IFERROR(INDEX(契約日ソート!B:B,1/LARGE(INDEX((契約日ソート!$F$1:$F$201="通信費")/ROW(契約日ソート!$F$1:$F$201),0),ROW(B6))),"")</f>
        <v/>
      </c>
      <c r="C6" t="str">
        <f>IFERROR(INDEX(契約日ソート!C:C,1/LARGE(INDEX((契約日ソート!$F$1:$F$201="通信費")/ROW(契約日ソート!$F$1:$F$201),0),ROW(C6))),"")</f>
        <v/>
      </c>
      <c r="D6" t="str">
        <f>IFERROR(INDEX(契約日ソート!D:D,1/LARGE(INDEX((契約日ソート!$F$1:$F$201="通信費")/ROW(契約日ソート!$F$1:$F$201),0),ROW(D6))),"")</f>
        <v/>
      </c>
      <c r="E6" t="str">
        <f>IFERROR(INDEX(契約日ソート!E:E,1/LARGE(INDEX((契約日ソート!$F$1:$F$201="通信費")/ROW(契約日ソート!$F$1:$F$201),0),ROW(E6))),"")</f>
        <v/>
      </c>
      <c r="F6" t="str">
        <f>IFERROR(INDEX(契約日ソート!F:F,1/LARGE(INDEX((契約日ソート!$F$1:$F$201="通信費")/ROW(契約日ソート!$F$1:$F$201),0),ROW(F6))),"")</f>
        <v/>
      </c>
      <c r="G6" t="str">
        <f>IFERROR(INDEX(契約日ソート!G:G,1/LARGE(INDEX((契約日ソート!$F$1:$F$201="通信費")/ROW(契約日ソート!$F$1:$F$201),0),ROW(G6))),"")</f>
        <v/>
      </c>
      <c r="H6" t="str">
        <f>IFERROR(INDEX(契約日ソート!H:H,1/LARGE(INDEX((契約日ソート!$F$1:$F$201="通信費")/ROW(契約日ソート!$F$1:$F$201),0),ROW(H6))),"")</f>
        <v/>
      </c>
      <c r="I6" t="str">
        <f>IFERROR(INDEX(契約日ソート!I:I,1/LARGE(INDEX((契約日ソート!$F$1:$F$201="通信費")/ROW(契約日ソート!$F$1:$F$201),0),ROW(I6))),"")</f>
        <v/>
      </c>
      <c r="J6" t="str">
        <f>IFERROR(INDEX(契約日ソート!J:J,1/LARGE(INDEX((契約日ソート!$F$1:$F$201="通信費")/ROW(契約日ソート!$F$1:$F$201),0),ROW(J6))),"")</f>
        <v/>
      </c>
      <c r="K6" t="str">
        <f>IFERROR(INDEX(契約日ソート!K:K,1/LARGE(INDEX((契約日ソート!$F$1:$F$201="通信費")/ROW(契約日ソート!$F$1:$F$201),0),ROW(K6))),"")</f>
        <v/>
      </c>
      <c r="L6" t="str">
        <f>IFERROR(INDEX(契約日ソート!L:L,1/LARGE(INDEX((契約日ソート!$F$1:$F$201="通信費")/ROW(契約日ソート!$F$1:$F$201),0),ROW(L6))),"")</f>
        <v/>
      </c>
      <c r="M6" t="str">
        <f>IFERROR(INDEX(契約日ソート!M:M,1/LARGE(INDEX((契約日ソート!$F$1:$F$201="通信費")/ROW(契約日ソート!$F$1:$F$201),0),ROW(M6))),"")</f>
        <v/>
      </c>
      <c r="N6" t="str">
        <f>IFERROR(INDEX(契約日ソート!N:N,1/LARGE(INDEX((契約日ソート!$F$1:$F$201="通信費")/ROW(契約日ソート!$F$1:$F$201),0),ROW(N6))),"")</f>
        <v/>
      </c>
      <c r="O6" t="str">
        <f>IFERROR(INDEX(契約日ソート!O:O,1/LARGE(INDEX((契約日ソート!$F$1:$F$201="通信費")/ROW(契約日ソート!$F$1:$F$201),0),ROW(O6))),"")</f>
        <v/>
      </c>
      <c r="P6" t="str">
        <f>IFERROR(INDEX(契約日ソート!P:P,1/LARGE(INDEX((契約日ソート!$F$1:$F$201="通信費")/ROW(契約日ソート!$F$1:$F$201),0),ROW(P6))),"")</f>
        <v/>
      </c>
      <c r="Q6" t="str">
        <f>IFERROR(INDEX(契約日ソート!Q:Q,1/LARGE(INDEX((契約日ソート!$F$1:$F$201="通信費")/ROW(契約日ソート!$F$1:$F$201),0),ROW(Q6))),"")</f>
        <v/>
      </c>
    </row>
    <row r="7" spans="1:17" x14ac:dyDescent="0.45">
      <c r="A7" t="str">
        <f>IFERROR(INDEX(契約日ソート!A:A,1/LARGE(INDEX((契約日ソート!$F$1:$F$201="通信費")/ROW(契約日ソート!$F$1:$F$201),0),ROW(A7))),"")</f>
        <v/>
      </c>
      <c r="B7" t="str">
        <f>IFERROR(INDEX(契約日ソート!B:B,1/LARGE(INDEX((契約日ソート!$F$1:$F$201="通信費")/ROW(契約日ソート!$F$1:$F$201),0),ROW(B7))),"")</f>
        <v/>
      </c>
      <c r="C7" t="str">
        <f>IFERROR(INDEX(契約日ソート!C:C,1/LARGE(INDEX((契約日ソート!$F$1:$F$201="通信費")/ROW(契約日ソート!$F$1:$F$201),0),ROW(C7))),"")</f>
        <v/>
      </c>
      <c r="D7" t="str">
        <f>IFERROR(INDEX(契約日ソート!D:D,1/LARGE(INDEX((契約日ソート!$F$1:$F$201="通信費")/ROW(契約日ソート!$F$1:$F$201),0),ROW(D7))),"")</f>
        <v/>
      </c>
      <c r="E7" t="str">
        <f>IFERROR(INDEX(契約日ソート!E:E,1/LARGE(INDEX((契約日ソート!$F$1:$F$201="通信費")/ROW(契約日ソート!$F$1:$F$201),0),ROW(E7))),"")</f>
        <v/>
      </c>
      <c r="F7" t="str">
        <f>IFERROR(INDEX(契約日ソート!F:F,1/LARGE(INDEX((契約日ソート!$F$1:$F$201="通信費")/ROW(契約日ソート!$F$1:$F$201),0),ROW(F7))),"")</f>
        <v/>
      </c>
      <c r="G7" t="str">
        <f>IFERROR(INDEX(契約日ソート!G:G,1/LARGE(INDEX((契約日ソート!$F$1:$F$201="通信費")/ROW(契約日ソート!$F$1:$F$201),0),ROW(G7))),"")</f>
        <v/>
      </c>
      <c r="H7" t="str">
        <f>IFERROR(INDEX(契約日ソート!H:H,1/LARGE(INDEX((契約日ソート!$F$1:$F$201="通信費")/ROW(契約日ソート!$F$1:$F$201),0),ROW(H7))),"")</f>
        <v/>
      </c>
      <c r="I7" t="str">
        <f>IFERROR(INDEX(契約日ソート!I:I,1/LARGE(INDEX((契約日ソート!$F$1:$F$201="通信費")/ROW(契約日ソート!$F$1:$F$201),0),ROW(I7))),"")</f>
        <v/>
      </c>
      <c r="J7" t="str">
        <f>IFERROR(INDEX(契約日ソート!J:J,1/LARGE(INDEX((契約日ソート!$F$1:$F$201="通信費")/ROW(契約日ソート!$F$1:$F$201),0),ROW(J7))),"")</f>
        <v/>
      </c>
      <c r="K7" t="str">
        <f>IFERROR(INDEX(契約日ソート!K:K,1/LARGE(INDEX((契約日ソート!$F$1:$F$201="通信費")/ROW(契約日ソート!$F$1:$F$201),0),ROW(K7))),"")</f>
        <v/>
      </c>
      <c r="L7" t="str">
        <f>IFERROR(INDEX(契約日ソート!L:L,1/LARGE(INDEX((契約日ソート!$F$1:$F$201="通信費")/ROW(契約日ソート!$F$1:$F$201),0),ROW(L7))),"")</f>
        <v/>
      </c>
      <c r="M7" t="str">
        <f>IFERROR(INDEX(契約日ソート!M:M,1/LARGE(INDEX((契約日ソート!$F$1:$F$201="通信費")/ROW(契約日ソート!$F$1:$F$201),0),ROW(M7))),"")</f>
        <v/>
      </c>
      <c r="N7" t="str">
        <f>IFERROR(INDEX(契約日ソート!N:N,1/LARGE(INDEX((契約日ソート!$F$1:$F$201="通信費")/ROW(契約日ソート!$F$1:$F$201),0),ROW(N7))),"")</f>
        <v/>
      </c>
      <c r="O7" t="str">
        <f>IFERROR(INDEX(契約日ソート!O:O,1/LARGE(INDEX((契約日ソート!$F$1:$F$201="通信費")/ROW(契約日ソート!$F$1:$F$201),0),ROW(O7))),"")</f>
        <v/>
      </c>
      <c r="P7" t="str">
        <f>IFERROR(INDEX(契約日ソート!P:P,1/LARGE(INDEX((契約日ソート!$F$1:$F$201="通信費")/ROW(契約日ソート!$F$1:$F$201),0),ROW(P7))),"")</f>
        <v/>
      </c>
      <c r="Q7" t="str">
        <f>IFERROR(INDEX(契約日ソート!Q:Q,1/LARGE(INDEX((契約日ソート!$F$1:$F$201="通信費")/ROW(契約日ソート!$F$1:$F$201),0),ROW(Q7))),"")</f>
        <v/>
      </c>
    </row>
    <row r="8" spans="1:17" x14ac:dyDescent="0.45">
      <c r="A8" t="str">
        <f>IFERROR(INDEX(契約日ソート!A:A,1/LARGE(INDEX((契約日ソート!$F$1:$F$201="通信費")/ROW(契約日ソート!$F$1:$F$201),0),ROW(A8))),"")</f>
        <v/>
      </c>
      <c r="B8" t="str">
        <f>IFERROR(INDEX(契約日ソート!B:B,1/LARGE(INDEX((契約日ソート!$F$1:$F$201="通信費")/ROW(契約日ソート!$F$1:$F$201),0),ROW(B8))),"")</f>
        <v/>
      </c>
      <c r="C8" t="str">
        <f>IFERROR(INDEX(契約日ソート!C:C,1/LARGE(INDEX((契約日ソート!$F$1:$F$201="通信費")/ROW(契約日ソート!$F$1:$F$201),0),ROW(C8))),"")</f>
        <v/>
      </c>
      <c r="D8" t="str">
        <f>IFERROR(INDEX(契約日ソート!D:D,1/LARGE(INDEX((契約日ソート!$F$1:$F$201="通信費")/ROW(契約日ソート!$F$1:$F$201),0),ROW(D8))),"")</f>
        <v/>
      </c>
      <c r="E8" t="str">
        <f>IFERROR(INDEX(契約日ソート!E:E,1/LARGE(INDEX((契約日ソート!$F$1:$F$201="通信費")/ROW(契約日ソート!$F$1:$F$201),0),ROW(E8))),"")</f>
        <v/>
      </c>
      <c r="F8" t="str">
        <f>IFERROR(INDEX(契約日ソート!F:F,1/LARGE(INDEX((契約日ソート!$F$1:$F$201="通信費")/ROW(契約日ソート!$F$1:$F$201),0),ROW(F8))),"")</f>
        <v/>
      </c>
      <c r="G8" t="str">
        <f>IFERROR(INDEX(契約日ソート!G:G,1/LARGE(INDEX((契約日ソート!$F$1:$F$201="通信費")/ROW(契約日ソート!$F$1:$F$201),0),ROW(G8))),"")</f>
        <v/>
      </c>
      <c r="H8" t="str">
        <f>IFERROR(INDEX(契約日ソート!H:H,1/LARGE(INDEX((契約日ソート!$F$1:$F$201="通信費")/ROW(契約日ソート!$F$1:$F$201),0),ROW(H8))),"")</f>
        <v/>
      </c>
      <c r="I8" t="str">
        <f>IFERROR(INDEX(契約日ソート!I:I,1/LARGE(INDEX((契約日ソート!$F$1:$F$201="通信費")/ROW(契約日ソート!$F$1:$F$201),0),ROW(I8))),"")</f>
        <v/>
      </c>
      <c r="J8" t="str">
        <f>IFERROR(INDEX(契約日ソート!J:J,1/LARGE(INDEX((契約日ソート!$F$1:$F$201="通信費")/ROW(契約日ソート!$F$1:$F$201),0),ROW(J8))),"")</f>
        <v/>
      </c>
      <c r="K8" t="str">
        <f>IFERROR(INDEX(契約日ソート!K:K,1/LARGE(INDEX((契約日ソート!$F$1:$F$201="通信費")/ROW(契約日ソート!$F$1:$F$201),0),ROW(K8))),"")</f>
        <v/>
      </c>
      <c r="L8" t="str">
        <f>IFERROR(INDEX(契約日ソート!L:L,1/LARGE(INDEX((契約日ソート!$F$1:$F$201="通信費")/ROW(契約日ソート!$F$1:$F$201),0),ROW(L8))),"")</f>
        <v/>
      </c>
      <c r="M8" t="str">
        <f>IFERROR(INDEX(契約日ソート!M:M,1/LARGE(INDEX((契約日ソート!$F$1:$F$201="通信費")/ROW(契約日ソート!$F$1:$F$201),0),ROW(M8))),"")</f>
        <v/>
      </c>
      <c r="N8" t="str">
        <f>IFERROR(INDEX(契約日ソート!N:N,1/LARGE(INDEX((契約日ソート!$F$1:$F$201="通信費")/ROW(契約日ソート!$F$1:$F$201),0),ROW(N8))),"")</f>
        <v/>
      </c>
      <c r="O8" t="str">
        <f>IFERROR(INDEX(契約日ソート!O:O,1/LARGE(INDEX((契約日ソート!$F$1:$F$201="通信費")/ROW(契約日ソート!$F$1:$F$201),0),ROW(O8))),"")</f>
        <v/>
      </c>
      <c r="P8" t="str">
        <f>IFERROR(INDEX(契約日ソート!P:P,1/LARGE(INDEX((契約日ソート!$F$1:$F$201="通信費")/ROW(契約日ソート!$F$1:$F$201),0),ROW(P8))),"")</f>
        <v/>
      </c>
      <c r="Q8" t="str">
        <f>IFERROR(INDEX(契約日ソート!Q:Q,1/LARGE(INDEX((契約日ソート!$F$1:$F$201="通信費")/ROW(契約日ソート!$F$1:$F$201),0),ROW(Q8))),"")</f>
        <v/>
      </c>
    </row>
    <row r="9" spans="1:17" x14ac:dyDescent="0.45">
      <c r="A9" t="str">
        <f>IFERROR(INDEX(契約日ソート!A:A,1/LARGE(INDEX((契約日ソート!$F$1:$F$201="通信費")/ROW(契約日ソート!$F$1:$F$201),0),ROW(A9))),"")</f>
        <v/>
      </c>
      <c r="B9" t="str">
        <f>IFERROR(INDEX(契約日ソート!B:B,1/LARGE(INDEX((契約日ソート!$F$1:$F$201="通信費")/ROW(契約日ソート!$F$1:$F$201),0),ROW(B9))),"")</f>
        <v/>
      </c>
      <c r="C9" t="str">
        <f>IFERROR(INDEX(契約日ソート!C:C,1/LARGE(INDEX((契約日ソート!$F$1:$F$201="通信費")/ROW(契約日ソート!$F$1:$F$201),0),ROW(C9))),"")</f>
        <v/>
      </c>
      <c r="D9" t="str">
        <f>IFERROR(INDEX(契約日ソート!D:D,1/LARGE(INDEX((契約日ソート!$F$1:$F$201="通信費")/ROW(契約日ソート!$F$1:$F$201),0),ROW(D9))),"")</f>
        <v/>
      </c>
      <c r="E9" t="str">
        <f>IFERROR(INDEX(契約日ソート!E:E,1/LARGE(INDEX((契約日ソート!$F$1:$F$201="通信費")/ROW(契約日ソート!$F$1:$F$201),0),ROW(E9))),"")</f>
        <v/>
      </c>
      <c r="F9" t="str">
        <f>IFERROR(INDEX(契約日ソート!F:F,1/LARGE(INDEX((契約日ソート!$F$1:$F$201="通信費")/ROW(契約日ソート!$F$1:$F$201),0),ROW(F9))),"")</f>
        <v/>
      </c>
      <c r="G9" t="str">
        <f>IFERROR(INDEX(契約日ソート!G:G,1/LARGE(INDEX((契約日ソート!$F$1:$F$201="通信費")/ROW(契約日ソート!$F$1:$F$201),0),ROW(G9))),"")</f>
        <v/>
      </c>
      <c r="H9" t="str">
        <f>IFERROR(INDEX(契約日ソート!H:H,1/LARGE(INDEX((契約日ソート!$F$1:$F$201="通信費")/ROW(契約日ソート!$F$1:$F$201),0),ROW(H9))),"")</f>
        <v/>
      </c>
      <c r="I9" t="str">
        <f>IFERROR(INDEX(契約日ソート!I:I,1/LARGE(INDEX((契約日ソート!$F$1:$F$201="通信費")/ROW(契約日ソート!$F$1:$F$201),0),ROW(I9))),"")</f>
        <v/>
      </c>
      <c r="J9" t="str">
        <f>IFERROR(INDEX(契約日ソート!J:J,1/LARGE(INDEX((契約日ソート!$F$1:$F$201="通信費")/ROW(契約日ソート!$F$1:$F$201),0),ROW(J9))),"")</f>
        <v/>
      </c>
      <c r="K9" t="str">
        <f>IFERROR(INDEX(契約日ソート!K:K,1/LARGE(INDEX((契約日ソート!$F$1:$F$201="通信費")/ROW(契約日ソート!$F$1:$F$201),0),ROW(K9))),"")</f>
        <v/>
      </c>
      <c r="L9" t="str">
        <f>IFERROR(INDEX(契約日ソート!L:L,1/LARGE(INDEX((契約日ソート!$F$1:$F$201="通信費")/ROW(契約日ソート!$F$1:$F$201),0),ROW(L9))),"")</f>
        <v/>
      </c>
      <c r="M9" t="str">
        <f>IFERROR(INDEX(契約日ソート!M:M,1/LARGE(INDEX((契約日ソート!$F$1:$F$201="通信費")/ROW(契約日ソート!$F$1:$F$201),0),ROW(M9))),"")</f>
        <v/>
      </c>
      <c r="N9" t="str">
        <f>IFERROR(INDEX(契約日ソート!N:N,1/LARGE(INDEX((契約日ソート!$F$1:$F$201="通信費")/ROW(契約日ソート!$F$1:$F$201),0),ROW(N9))),"")</f>
        <v/>
      </c>
      <c r="O9" t="str">
        <f>IFERROR(INDEX(契約日ソート!O:O,1/LARGE(INDEX((契約日ソート!$F$1:$F$201="通信費")/ROW(契約日ソート!$F$1:$F$201),0),ROW(O9))),"")</f>
        <v/>
      </c>
      <c r="P9" t="str">
        <f>IFERROR(INDEX(契約日ソート!P:P,1/LARGE(INDEX((契約日ソート!$F$1:$F$201="通信費")/ROW(契約日ソート!$F$1:$F$201),0),ROW(P9))),"")</f>
        <v/>
      </c>
      <c r="Q9" t="str">
        <f>IFERROR(INDEX(契約日ソート!Q:Q,1/LARGE(INDEX((契約日ソート!$F$1:$F$201="通信費")/ROW(契約日ソート!$F$1:$F$201),0),ROW(Q9))),"")</f>
        <v/>
      </c>
    </row>
    <row r="10" spans="1:17" x14ac:dyDescent="0.45">
      <c r="A10" t="str">
        <f>IFERROR(INDEX(契約日ソート!A:A,1/LARGE(INDEX((契約日ソート!$F$1:$F$201="通信費")/ROW(契約日ソート!$F$1:$F$201),0),ROW(A10))),"")</f>
        <v/>
      </c>
      <c r="B10" t="str">
        <f>IFERROR(INDEX(契約日ソート!B:B,1/LARGE(INDEX((契約日ソート!$F$1:$F$201="通信費")/ROW(契約日ソート!$F$1:$F$201),0),ROW(B10))),"")</f>
        <v/>
      </c>
      <c r="C10" t="str">
        <f>IFERROR(INDEX(契約日ソート!C:C,1/LARGE(INDEX((契約日ソート!$F$1:$F$201="通信費")/ROW(契約日ソート!$F$1:$F$201),0),ROW(C10))),"")</f>
        <v/>
      </c>
      <c r="D10" t="str">
        <f>IFERROR(INDEX(契約日ソート!D:D,1/LARGE(INDEX((契約日ソート!$F$1:$F$201="通信費")/ROW(契約日ソート!$F$1:$F$201),0),ROW(D10))),"")</f>
        <v/>
      </c>
      <c r="E10" t="str">
        <f>IFERROR(INDEX(契約日ソート!E:E,1/LARGE(INDEX((契約日ソート!$F$1:$F$201="通信費")/ROW(契約日ソート!$F$1:$F$201),0),ROW(E10))),"")</f>
        <v/>
      </c>
      <c r="F10" t="str">
        <f>IFERROR(INDEX(契約日ソート!F:F,1/LARGE(INDEX((契約日ソート!$F$1:$F$201="通信費")/ROW(契約日ソート!$F$1:$F$201),0),ROW(F10))),"")</f>
        <v/>
      </c>
      <c r="G10" t="str">
        <f>IFERROR(INDEX(契約日ソート!G:G,1/LARGE(INDEX((契約日ソート!$F$1:$F$201="通信費")/ROW(契約日ソート!$F$1:$F$201),0),ROW(G10))),"")</f>
        <v/>
      </c>
      <c r="H10" t="str">
        <f>IFERROR(INDEX(契約日ソート!H:H,1/LARGE(INDEX((契約日ソート!$F$1:$F$201="通信費")/ROW(契約日ソート!$F$1:$F$201),0),ROW(H10))),"")</f>
        <v/>
      </c>
      <c r="I10" t="str">
        <f>IFERROR(INDEX(契約日ソート!I:I,1/LARGE(INDEX((契約日ソート!$F$1:$F$201="通信費")/ROW(契約日ソート!$F$1:$F$201),0),ROW(I10))),"")</f>
        <v/>
      </c>
      <c r="J10" t="str">
        <f>IFERROR(INDEX(契約日ソート!J:J,1/LARGE(INDEX((契約日ソート!$F$1:$F$201="通信費")/ROW(契約日ソート!$F$1:$F$201),0),ROW(J10))),"")</f>
        <v/>
      </c>
      <c r="K10" t="str">
        <f>IFERROR(INDEX(契約日ソート!K:K,1/LARGE(INDEX((契約日ソート!$F$1:$F$201="通信費")/ROW(契約日ソート!$F$1:$F$201),0),ROW(K10))),"")</f>
        <v/>
      </c>
      <c r="L10" t="str">
        <f>IFERROR(INDEX(契約日ソート!L:L,1/LARGE(INDEX((契約日ソート!$F$1:$F$201="通信費")/ROW(契約日ソート!$F$1:$F$201),0),ROW(L10))),"")</f>
        <v/>
      </c>
      <c r="M10" t="str">
        <f>IFERROR(INDEX(契約日ソート!M:M,1/LARGE(INDEX((契約日ソート!$F$1:$F$201="通信費")/ROW(契約日ソート!$F$1:$F$201),0),ROW(M10))),"")</f>
        <v/>
      </c>
      <c r="N10" t="str">
        <f>IFERROR(INDEX(契約日ソート!N:N,1/LARGE(INDEX((契約日ソート!$F$1:$F$201="通信費")/ROW(契約日ソート!$F$1:$F$201),0),ROW(N10))),"")</f>
        <v/>
      </c>
      <c r="O10" t="str">
        <f>IFERROR(INDEX(契約日ソート!O:O,1/LARGE(INDEX((契約日ソート!$F$1:$F$201="通信費")/ROW(契約日ソート!$F$1:$F$201),0),ROW(O10))),"")</f>
        <v/>
      </c>
      <c r="P10" t="str">
        <f>IFERROR(INDEX(契約日ソート!P:P,1/LARGE(INDEX((契約日ソート!$F$1:$F$201="通信費")/ROW(契約日ソート!$F$1:$F$201),0),ROW(P10))),"")</f>
        <v/>
      </c>
      <c r="Q10" t="str">
        <f>IFERROR(INDEX(契約日ソート!Q:Q,1/LARGE(INDEX((契約日ソート!$F$1:$F$201="通信費")/ROW(契約日ソート!$F$1:$F$201),0),ROW(Q10))),"")</f>
        <v/>
      </c>
    </row>
    <row r="11" spans="1:17" x14ac:dyDescent="0.45">
      <c r="A11" t="str">
        <f>IFERROR(INDEX(契約日ソート!A:A,1/LARGE(INDEX((契約日ソート!$F$1:$F$201="通信費")/ROW(契約日ソート!$F$1:$F$201),0),ROW(A11))),"")</f>
        <v/>
      </c>
      <c r="B11" t="str">
        <f>IFERROR(INDEX(契約日ソート!B:B,1/LARGE(INDEX((契約日ソート!$F$1:$F$201="通信費")/ROW(契約日ソート!$F$1:$F$201),0),ROW(B11))),"")</f>
        <v/>
      </c>
      <c r="C11" t="str">
        <f>IFERROR(INDEX(契約日ソート!C:C,1/LARGE(INDEX((契約日ソート!$F$1:$F$201="通信費")/ROW(契約日ソート!$F$1:$F$201),0),ROW(C11))),"")</f>
        <v/>
      </c>
      <c r="D11" t="str">
        <f>IFERROR(INDEX(契約日ソート!D:D,1/LARGE(INDEX((契約日ソート!$F$1:$F$201="通信費")/ROW(契約日ソート!$F$1:$F$201),0),ROW(D11))),"")</f>
        <v/>
      </c>
      <c r="E11" t="str">
        <f>IFERROR(INDEX(契約日ソート!E:E,1/LARGE(INDEX((契約日ソート!$F$1:$F$201="通信費")/ROW(契約日ソート!$F$1:$F$201),0),ROW(E11))),"")</f>
        <v/>
      </c>
      <c r="F11" t="str">
        <f>IFERROR(INDEX(契約日ソート!F:F,1/LARGE(INDEX((契約日ソート!$F$1:$F$201="通信費")/ROW(契約日ソート!$F$1:$F$201),0),ROW(F11))),"")</f>
        <v/>
      </c>
      <c r="G11" t="str">
        <f>IFERROR(INDEX(契約日ソート!G:G,1/LARGE(INDEX((契約日ソート!$F$1:$F$201="通信費")/ROW(契約日ソート!$F$1:$F$201),0),ROW(G11))),"")</f>
        <v/>
      </c>
      <c r="H11" t="str">
        <f>IFERROR(INDEX(契約日ソート!H:H,1/LARGE(INDEX((契約日ソート!$F$1:$F$201="通信費")/ROW(契約日ソート!$F$1:$F$201),0),ROW(H11))),"")</f>
        <v/>
      </c>
      <c r="I11" t="str">
        <f>IFERROR(INDEX(契約日ソート!I:I,1/LARGE(INDEX((契約日ソート!$F$1:$F$201="通信費")/ROW(契約日ソート!$F$1:$F$201),0),ROW(I11))),"")</f>
        <v/>
      </c>
      <c r="J11" t="str">
        <f>IFERROR(INDEX(契約日ソート!J:J,1/LARGE(INDEX((契約日ソート!$F$1:$F$201="通信費")/ROW(契約日ソート!$F$1:$F$201),0),ROW(J11))),"")</f>
        <v/>
      </c>
      <c r="K11" t="str">
        <f>IFERROR(INDEX(契約日ソート!K:K,1/LARGE(INDEX((契約日ソート!$F$1:$F$201="通信費")/ROW(契約日ソート!$F$1:$F$201),0),ROW(K11))),"")</f>
        <v/>
      </c>
      <c r="L11" t="str">
        <f>IFERROR(INDEX(契約日ソート!L:L,1/LARGE(INDEX((契約日ソート!$F$1:$F$201="通信費")/ROW(契約日ソート!$F$1:$F$201),0),ROW(L11))),"")</f>
        <v/>
      </c>
      <c r="M11" t="str">
        <f>IFERROR(INDEX(契約日ソート!M:M,1/LARGE(INDEX((契約日ソート!$F$1:$F$201="通信費")/ROW(契約日ソート!$F$1:$F$201),0),ROW(M11))),"")</f>
        <v/>
      </c>
      <c r="N11" t="str">
        <f>IFERROR(INDEX(契約日ソート!N:N,1/LARGE(INDEX((契約日ソート!$F$1:$F$201="通信費")/ROW(契約日ソート!$F$1:$F$201),0),ROW(N11))),"")</f>
        <v/>
      </c>
      <c r="O11" t="str">
        <f>IFERROR(INDEX(契約日ソート!O:O,1/LARGE(INDEX((契約日ソート!$F$1:$F$201="通信費")/ROW(契約日ソート!$F$1:$F$201),0),ROW(O11))),"")</f>
        <v/>
      </c>
      <c r="P11" t="str">
        <f>IFERROR(INDEX(契約日ソート!P:P,1/LARGE(INDEX((契約日ソート!$F$1:$F$201="通信費")/ROW(契約日ソート!$F$1:$F$201),0),ROW(P11))),"")</f>
        <v/>
      </c>
      <c r="Q11" t="str">
        <f>IFERROR(INDEX(契約日ソート!Q:Q,1/LARGE(INDEX((契約日ソート!$F$1:$F$201="通信費")/ROW(契約日ソート!$F$1:$F$201),0),ROW(Q11))),"")</f>
        <v/>
      </c>
    </row>
    <row r="12" spans="1:17" x14ac:dyDescent="0.45">
      <c r="A12" t="str">
        <f>IFERROR(INDEX(契約日ソート!A:A,1/LARGE(INDEX((契約日ソート!$F$1:$F$201="通信費")/ROW(契約日ソート!$F$1:$F$201),0),ROW(A12))),"")</f>
        <v/>
      </c>
      <c r="B12" t="str">
        <f>IFERROR(INDEX(契約日ソート!B:B,1/LARGE(INDEX((契約日ソート!$F$1:$F$201="通信費")/ROW(契約日ソート!$F$1:$F$201),0),ROW(B12))),"")</f>
        <v/>
      </c>
      <c r="C12" t="str">
        <f>IFERROR(INDEX(契約日ソート!C:C,1/LARGE(INDEX((契約日ソート!$F$1:$F$201="通信費")/ROW(契約日ソート!$F$1:$F$201),0),ROW(C12))),"")</f>
        <v/>
      </c>
      <c r="D12" t="str">
        <f>IFERROR(INDEX(契約日ソート!D:D,1/LARGE(INDEX((契約日ソート!$F$1:$F$201="通信費")/ROW(契約日ソート!$F$1:$F$201),0),ROW(D12))),"")</f>
        <v/>
      </c>
      <c r="E12" t="str">
        <f>IFERROR(INDEX(契約日ソート!E:E,1/LARGE(INDEX((契約日ソート!$F$1:$F$201="通信費")/ROW(契約日ソート!$F$1:$F$201),0),ROW(E12))),"")</f>
        <v/>
      </c>
      <c r="F12" t="str">
        <f>IFERROR(INDEX(契約日ソート!F:F,1/LARGE(INDEX((契約日ソート!$F$1:$F$201="通信費")/ROW(契約日ソート!$F$1:$F$201),0),ROW(F12))),"")</f>
        <v/>
      </c>
      <c r="G12" t="str">
        <f>IFERROR(INDEX(契約日ソート!G:G,1/LARGE(INDEX((契約日ソート!$F$1:$F$201="通信費")/ROW(契約日ソート!$F$1:$F$201),0),ROW(G12))),"")</f>
        <v/>
      </c>
      <c r="H12" t="str">
        <f>IFERROR(INDEX(契約日ソート!H:H,1/LARGE(INDEX((契約日ソート!$F$1:$F$201="通信費")/ROW(契約日ソート!$F$1:$F$201),0),ROW(H12))),"")</f>
        <v/>
      </c>
      <c r="I12" t="str">
        <f>IFERROR(INDEX(契約日ソート!I:I,1/LARGE(INDEX((契約日ソート!$F$1:$F$201="通信費")/ROW(契約日ソート!$F$1:$F$201),0),ROW(I12))),"")</f>
        <v/>
      </c>
      <c r="J12" t="str">
        <f>IFERROR(INDEX(契約日ソート!J:J,1/LARGE(INDEX((契約日ソート!$F$1:$F$201="通信費")/ROW(契約日ソート!$F$1:$F$201),0),ROW(J12))),"")</f>
        <v/>
      </c>
      <c r="K12" t="str">
        <f>IFERROR(INDEX(契約日ソート!K:K,1/LARGE(INDEX((契約日ソート!$F$1:$F$201="通信費")/ROW(契約日ソート!$F$1:$F$201),0),ROW(K12))),"")</f>
        <v/>
      </c>
      <c r="L12" t="str">
        <f>IFERROR(INDEX(契約日ソート!L:L,1/LARGE(INDEX((契約日ソート!$F$1:$F$201="通信費")/ROW(契約日ソート!$F$1:$F$201),0),ROW(L12))),"")</f>
        <v/>
      </c>
      <c r="M12" t="str">
        <f>IFERROR(INDEX(契約日ソート!M:M,1/LARGE(INDEX((契約日ソート!$F$1:$F$201="通信費")/ROW(契約日ソート!$F$1:$F$201),0),ROW(M12))),"")</f>
        <v/>
      </c>
      <c r="N12" t="str">
        <f>IFERROR(INDEX(契約日ソート!N:N,1/LARGE(INDEX((契約日ソート!$F$1:$F$201="通信費")/ROW(契約日ソート!$F$1:$F$201),0),ROW(N12))),"")</f>
        <v/>
      </c>
      <c r="O12" t="str">
        <f>IFERROR(INDEX(契約日ソート!O:O,1/LARGE(INDEX((契約日ソート!$F$1:$F$201="通信費")/ROW(契約日ソート!$F$1:$F$201),0),ROW(O12))),"")</f>
        <v/>
      </c>
      <c r="P12" t="str">
        <f>IFERROR(INDEX(契約日ソート!P:P,1/LARGE(INDEX((契約日ソート!$F$1:$F$201="通信費")/ROW(契約日ソート!$F$1:$F$201),0),ROW(P12))),"")</f>
        <v/>
      </c>
      <c r="Q12" t="str">
        <f>IFERROR(INDEX(契約日ソート!Q:Q,1/LARGE(INDEX((契約日ソート!$F$1:$F$201="通信費")/ROW(契約日ソート!$F$1:$F$201),0),ROW(Q12))),"")</f>
        <v/>
      </c>
    </row>
    <row r="13" spans="1:17" x14ac:dyDescent="0.45">
      <c r="A13" t="str">
        <f>IFERROR(INDEX(契約日ソート!A:A,1/LARGE(INDEX((契約日ソート!$F$1:$F$201="通信費")/ROW(契約日ソート!$F$1:$F$201),0),ROW(A13))),"")</f>
        <v/>
      </c>
      <c r="B13" t="str">
        <f>IFERROR(INDEX(契約日ソート!B:B,1/LARGE(INDEX((契約日ソート!$F$1:$F$201="通信費")/ROW(契約日ソート!$F$1:$F$201),0),ROW(B13))),"")</f>
        <v/>
      </c>
      <c r="C13" t="str">
        <f>IFERROR(INDEX(契約日ソート!C:C,1/LARGE(INDEX((契約日ソート!$F$1:$F$201="通信費")/ROW(契約日ソート!$F$1:$F$201),0),ROW(C13))),"")</f>
        <v/>
      </c>
      <c r="D13" t="str">
        <f>IFERROR(INDEX(契約日ソート!D:D,1/LARGE(INDEX((契約日ソート!$F$1:$F$201="通信費")/ROW(契約日ソート!$F$1:$F$201),0),ROW(D13))),"")</f>
        <v/>
      </c>
      <c r="E13" t="str">
        <f>IFERROR(INDEX(契約日ソート!E:E,1/LARGE(INDEX((契約日ソート!$F$1:$F$201="通信費")/ROW(契約日ソート!$F$1:$F$201),0),ROW(E13))),"")</f>
        <v/>
      </c>
      <c r="F13" t="str">
        <f>IFERROR(INDEX(契約日ソート!F:F,1/LARGE(INDEX((契約日ソート!$F$1:$F$201="通信費")/ROW(契約日ソート!$F$1:$F$201),0),ROW(F13))),"")</f>
        <v/>
      </c>
      <c r="G13" t="str">
        <f>IFERROR(INDEX(契約日ソート!G:G,1/LARGE(INDEX((契約日ソート!$F$1:$F$201="通信費")/ROW(契約日ソート!$F$1:$F$201),0),ROW(G13))),"")</f>
        <v/>
      </c>
      <c r="H13" t="str">
        <f>IFERROR(INDEX(契約日ソート!H:H,1/LARGE(INDEX((契約日ソート!$F$1:$F$201="通信費")/ROW(契約日ソート!$F$1:$F$201),0),ROW(H13))),"")</f>
        <v/>
      </c>
      <c r="I13" t="str">
        <f>IFERROR(INDEX(契約日ソート!I:I,1/LARGE(INDEX((契約日ソート!$F$1:$F$201="通信費")/ROW(契約日ソート!$F$1:$F$201),0),ROW(I13))),"")</f>
        <v/>
      </c>
      <c r="J13" t="str">
        <f>IFERROR(INDEX(契約日ソート!J:J,1/LARGE(INDEX((契約日ソート!$F$1:$F$201="通信費")/ROW(契約日ソート!$F$1:$F$201),0),ROW(J13))),"")</f>
        <v/>
      </c>
      <c r="K13" t="str">
        <f>IFERROR(INDEX(契約日ソート!K:K,1/LARGE(INDEX((契約日ソート!$F$1:$F$201="通信費")/ROW(契約日ソート!$F$1:$F$201),0),ROW(K13))),"")</f>
        <v/>
      </c>
      <c r="L13" t="str">
        <f>IFERROR(INDEX(契約日ソート!L:L,1/LARGE(INDEX((契約日ソート!$F$1:$F$201="通信費")/ROW(契約日ソート!$F$1:$F$201),0),ROW(L13))),"")</f>
        <v/>
      </c>
      <c r="M13" t="str">
        <f>IFERROR(INDEX(契約日ソート!M:M,1/LARGE(INDEX((契約日ソート!$F$1:$F$201="通信費")/ROW(契約日ソート!$F$1:$F$201),0),ROW(M13))),"")</f>
        <v/>
      </c>
      <c r="N13" t="str">
        <f>IFERROR(INDEX(契約日ソート!N:N,1/LARGE(INDEX((契約日ソート!$F$1:$F$201="通信費")/ROW(契約日ソート!$F$1:$F$201),0),ROW(N13))),"")</f>
        <v/>
      </c>
      <c r="O13" t="str">
        <f>IFERROR(INDEX(契約日ソート!O:O,1/LARGE(INDEX((契約日ソート!$F$1:$F$201="通信費")/ROW(契約日ソート!$F$1:$F$201),0),ROW(O13))),"")</f>
        <v/>
      </c>
      <c r="P13" t="str">
        <f>IFERROR(INDEX(契約日ソート!P:P,1/LARGE(INDEX((契約日ソート!$F$1:$F$201="通信費")/ROW(契約日ソート!$F$1:$F$201),0),ROW(P13))),"")</f>
        <v/>
      </c>
      <c r="Q13" t="str">
        <f>IFERROR(INDEX(契約日ソート!Q:Q,1/LARGE(INDEX((契約日ソート!$F$1:$F$201="通信費")/ROW(契約日ソート!$F$1:$F$201),0),ROW(Q13))),"")</f>
        <v/>
      </c>
    </row>
    <row r="14" spans="1:17" x14ac:dyDescent="0.45">
      <c r="A14" t="str">
        <f>IFERROR(INDEX(契約日ソート!A:A,1/LARGE(INDEX((契約日ソート!$F$1:$F$201="通信費")/ROW(契約日ソート!$F$1:$F$201),0),ROW(A14))),"")</f>
        <v/>
      </c>
      <c r="B14" t="str">
        <f>IFERROR(INDEX(契約日ソート!B:B,1/LARGE(INDEX((契約日ソート!$F$1:$F$201="通信費")/ROW(契約日ソート!$F$1:$F$201),0),ROW(B14))),"")</f>
        <v/>
      </c>
      <c r="C14" t="str">
        <f>IFERROR(INDEX(契約日ソート!C:C,1/LARGE(INDEX((契約日ソート!$F$1:$F$201="通信費")/ROW(契約日ソート!$F$1:$F$201),0),ROW(C14))),"")</f>
        <v/>
      </c>
      <c r="D14" t="str">
        <f>IFERROR(INDEX(契約日ソート!D:D,1/LARGE(INDEX((契約日ソート!$F$1:$F$201="通信費")/ROW(契約日ソート!$F$1:$F$201),0),ROW(D14))),"")</f>
        <v/>
      </c>
      <c r="E14" t="str">
        <f>IFERROR(INDEX(契約日ソート!E:E,1/LARGE(INDEX((契約日ソート!$F$1:$F$201="通信費")/ROW(契約日ソート!$F$1:$F$201),0),ROW(E14))),"")</f>
        <v/>
      </c>
      <c r="F14" t="str">
        <f>IFERROR(INDEX(契約日ソート!F:F,1/LARGE(INDEX((契約日ソート!$F$1:$F$201="通信費")/ROW(契約日ソート!$F$1:$F$201),0),ROW(F14))),"")</f>
        <v/>
      </c>
      <c r="G14" t="str">
        <f>IFERROR(INDEX(契約日ソート!G:G,1/LARGE(INDEX((契約日ソート!$F$1:$F$201="通信費")/ROW(契約日ソート!$F$1:$F$201),0),ROW(G14))),"")</f>
        <v/>
      </c>
      <c r="H14" t="str">
        <f>IFERROR(INDEX(契約日ソート!H:H,1/LARGE(INDEX((契約日ソート!$F$1:$F$201="通信費")/ROW(契約日ソート!$F$1:$F$201),0),ROW(H14))),"")</f>
        <v/>
      </c>
      <c r="I14" t="str">
        <f>IFERROR(INDEX(契約日ソート!I:I,1/LARGE(INDEX((契約日ソート!$F$1:$F$201="通信費")/ROW(契約日ソート!$F$1:$F$201),0),ROW(I14))),"")</f>
        <v/>
      </c>
      <c r="J14" t="str">
        <f>IFERROR(INDEX(契約日ソート!J:J,1/LARGE(INDEX((契約日ソート!$F$1:$F$201="通信費")/ROW(契約日ソート!$F$1:$F$201),0),ROW(J14))),"")</f>
        <v/>
      </c>
      <c r="K14" t="str">
        <f>IFERROR(INDEX(契約日ソート!K:K,1/LARGE(INDEX((契約日ソート!$F$1:$F$201="通信費")/ROW(契約日ソート!$F$1:$F$201),0),ROW(K14))),"")</f>
        <v/>
      </c>
      <c r="L14" t="str">
        <f>IFERROR(INDEX(契約日ソート!L:L,1/LARGE(INDEX((契約日ソート!$F$1:$F$201="通信費")/ROW(契約日ソート!$F$1:$F$201),0),ROW(L14))),"")</f>
        <v/>
      </c>
      <c r="M14" t="str">
        <f>IFERROR(INDEX(契約日ソート!M:M,1/LARGE(INDEX((契約日ソート!$F$1:$F$201="通信費")/ROW(契約日ソート!$F$1:$F$201),0),ROW(M14))),"")</f>
        <v/>
      </c>
      <c r="N14" t="str">
        <f>IFERROR(INDEX(契約日ソート!N:N,1/LARGE(INDEX((契約日ソート!$F$1:$F$201="通信費")/ROW(契約日ソート!$F$1:$F$201),0),ROW(N14))),"")</f>
        <v/>
      </c>
      <c r="O14" t="str">
        <f>IFERROR(INDEX(契約日ソート!O:O,1/LARGE(INDEX((契約日ソート!$F$1:$F$201="通信費")/ROW(契約日ソート!$F$1:$F$201),0),ROW(O14))),"")</f>
        <v/>
      </c>
      <c r="P14" t="str">
        <f>IFERROR(INDEX(契約日ソート!P:P,1/LARGE(INDEX((契約日ソート!$F$1:$F$201="通信費")/ROW(契約日ソート!$F$1:$F$201),0),ROW(P14))),"")</f>
        <v/>
      </c>
      <c r="Q14" t="str">
        <f>IFERROR(INDEX(契約日ソート!Q:Q,1/LARGE(INDEX((契約日ソート!$F$1:$F$201="通信費")/ROW(契約日ソート!$F$1:$F$201),0),ROW(Q14))),"")</f>
        <v/>
      </c>
    </row>
    <row r="15" spans="1:17" x14ac:dyDescent="0.45">
      <c r="A15" t="str">
        <f>IFERROR(INDEX(契約日ソート!A:A,1/LARGE(INDEX((契約日ソート!$F$1:$F$201="通信費")/ROW(契約日ソート!$F$1:$F$201),0),ROW(A15))),"")</f>
        <v/>
      </c>
      <c r="B15" t="str">
        <f>IFERROR(INDEX(契約日ソート!B:B,1/LARGE(INDEX((契約日ソート!$F$1:$F$201="通信費")/ROW(契約日ソート!$F$1:$F$201),0),ROW(B15))),"")</f>
        <v/>
      </c>
      <c r="C15" t="str">
        <f>IFERROR(INDEX(契約日ソート!C:C,1/LARGE(INDEX((契約日ソート!$F$1:$F$201="通信費")/ROW(契約日ソート!$F$1:$F$201),0),ROW(C15))),"")</f>
        <v/>
      </c>
      <c r="D15" t="str">
        <f>IFERROR(INDEX(契約日ソート!D:D,1/LARGE(INDEX((契約日ソート!$F$1:$F$201="通信費")/ROW(契約日ソート!$F$1:$F$201),0),ROW(D15))),"")</f>
        <v/>
      </c>
      <c r="E15" t="str">
        <f>IFERROR(INDEX(契約日ソート!E:E,1/LARGE(INDEX((契約日ソート!$F$1:$F$201="通信費")/ROW(契約日ソート!$F$1:$F$201),0),ROW(E15))),"")</f>
        <v/>
      </c>
      <c r="F15" t="str">
        <f>IFERROR(INDEX(契約日ソート!F:F,1/LARGE(INDEX((契約日ソート!$F$1:$F$201="通信費")/ROW(契約日ソート!$F$1:$F$201),0),ROW(F15))),"")</f>
        <v/>
      </c>
      <c r="G15" t="str">
        <f>IFERROR(INDEX(契約日ソート!G:G,1/LARGE(INDEX((契約日ソート!$F$1:$F$201="通信費")/ROW(契約日ソート!$F$1:$F$201),0),ROW(G15))),"")</f>
        <v/>
      </c>
      <c r="H15" t="str">
        <f>IFERROR(INDEX(契約日ソート!H:H,1/LARGE(INDEX((契約日ソート!$F$1:$F$201="通信費")/ROW(契約日ソート!$F$1:$F$201),0),ROW(H15))),"")</f>
        <v/>
      </c>
      <c r="I15" t="str">
        <f>IFERROR(INDEX(契約日ソート!I:I,1/LARGE(INDEX((契約日ソート!$F$1:$F$201="通信費")/ROW(契約日ソート!$F$1:$F$201),0),ROW(I15))),"")</f>
        <v/>
      </c>
      <c r="J15" t="str">
        <f>IFERROR(INDEX(契約日ソート!J:J,1/LARGE(INDEX((契約日ソート!$F$1:$F$201="通信費")/ROW(契約日ソート!$F$1:$F$201),0),ROW(J15))),"")</f>
        <v/>
      </c>
      <c r="K15" t="str">
        <f>IFERROR(INDEX(契約日ソート!K:K,1/LARGE(INDEX((契約日ソート!$F$1:$F$201="通信費")/ROW(契約日ソート!$F$1:$F$201),0),ROW(K15))),"")</f>
        <v/>
      </c>
      <c r="L15" t="str">
        <f>IFERROR(INDEX(契約日ソート!L:L,1/LARGE(INDEX((契約日ソート!$F$1:$F$201="通信費")/ROW(契約日ソート!$F$1:$F$201),0),ROW(L15))),"")</f>
        <v/>
      </c>
      <c r="M15" t="str">
        <f>IFERROR(INDEX(契約日ソート!M:M,1/LARGE(INDEX((契約日ソート!$F$1:$F$201="通信費")/ROW(契約日ソート!$F$1:$F$201),0),ROW(M15))),"")</f>
        <v/>
      </c>
      <c r="N15" t="str">
        <f>IFERROR(INDEX(契約日ソート!N:N,1/LARGE(INDEX((契約日ソート!$F$1:$F$201="通信費")/ROW(契約日ソート!$F$1:$F$201),0),ROW(N15))),"")</f>
        <v/>
      </c>
      <c r="O15" t="str">
        <f>IFERROR(INDEX(契約日ソート!O:O,1/LARGE(INDEX((契約日ソート!$F$1:$F$201="通信費")/ROW(契約日ソート!$F$1:$F$201),0),ROW(O15))),"")</f>
        <v/>
      </c>
      <c r="P15" t="str">
        <f>IFERROR(INDEX(契約日ソート!P:P,1/LARGE(INDEX((契約日ソート!$F$1:$F$201="通信費")/ROW(契約日ソート!$F$1:$F$201),0),ROW(P15))),"")</f>
        <v/>
      </c>
      <c r="Q15" t="str">
        <f>IFERROR(INDEX(契約日ソート!Q:Q,1/LARGE(INDEX((契約日ソート!$F$1:$F$201="通信費")/ROW(契約日ソート!$F$1:$F$201),0),ROW(Q15))),"")</f>
        <v/>
      </c>
    </row>
    <row r="16" spans="1:17" x14ac:dyDescent="0.45">
      <c r="A16" t="str">
        <f>IFERROR(INDEX(契約日ソート!A:A,1/LARGE(INDEX((契約日ソート!$F$1:$F$201="通信費")/ROW(契約日ソート!$F$1:$F$201),0),ROW(A16))),"")</f>
        <v/>
      </c>
      <c r="B16" t="str">
        <f>IFERROR(INDEX(契約日ソート!B:B,1/LARGE(INDEX((契約日ソート!$F$1:$F$201="通信費")/ROW(契約日ソート!$F$1:$F$201),0),ROW(B16))),"")</f>
        <v/>
      </c>
      <c r="C16" t="str">
        <f>IFERROR(INDEX(契約日ソート!C:C,1/LARGE(INDEX((契約日ソート!$F$1:$F$201="通信費")/ROW(契約日ソート!$F$1:$F$201),0),ROW(C16))),"")</f>
        <v/>
      </c>
      <c r="D16" t="str">
        <f>IFERROR(INDEX(契約日ソート!D:D,1/LARGE(INDEX((契約日ソート!$F$1:$F$201="通信費")/ROW(契約日ソート!$F$1:$F$201),0),ROW(D16))),"")</f>
        <v/>
      </c>
      <c r="E16" t="str">
        <f>IFERROR(INDEX(契約日ソート!E:E,1/LARGE(INDEX((契約日ソート!$F$1:$F$201="通信費")/ROW(契約日ソート!$F$1:$F$201),0),ROW(E16))),"")</f>
        <v/>
      </c>
      <c r="F16" t="str">
        <f>IFERROR(INDEX(契約日ソート!F:F,1/LARGE(INDEX((契約日ソート!$F$1:$F$201="通信費")/ROW(契約日ソート!$F$1:$F$201),0),ROW(F16))),"")</f>
        <v/>
      </c>
      <c r="G16" t="str">
        <f>IFERROR(INDEX(契約日ソート!G:G,1/LARGE(INDEX((契約日ソート!$F$1:$F$201="通信費")/ROW(契約日ソート!$F$1:$F$201),0),ROW(G16))),"")</f>
        <v/>
      </c>
      <c r="H16" t="str">
        <f>IFERROR(INDEX(契約日ソート!H:H,1/LARGE(INDEX((契約日ソート!$F$1:$F$201="通信費")/ROW(契約日ソート!$F$1:$F$201),0),ROW(H16))),"")</f>
        <v/>
      </c>
      <c r="I16" t="str">
        <f>IFERROR(INDEX(契約日ソート!I:I,1/LARGE(INDEX((契約日ソート!$F$1:$F$201="通信費")/ROW(契約日ソート!$F$1:$F$201),0),ROW(I16))),"")</f>
        <v/>
      </c>
      <c r="J16" t="str">
        <f>IFERROR(INDEX(契約日ソート!J:J,1/LARGE(INDEX((契約日ソート!$F$1:$F$201="通信費")/ROW(契約日ソート!$F$1:$F$201),0),ROW(J16))),"")</f>
        <v/>
      </c>
      <c r="K16" t="str">
        <f>IFERROR(INDEX(契約日ソート!K:K,1/LARGE(INDEX((契約日ソート!$F$1:$F$201="通信費")/ROW(契約日ソート!$F$1:$F$201),0),ROW(K16))),"")</f>
        <v/>
      </c>
      <c r="L16" t="str">
        <f>IFERROR(INDEX(契約日ソート!L:L,1/LARGE(INDEX((契約日ソート!$F$1:$F$201="通信費")/ROW(契約日ソート!$F$1:$F$201),0),ROW(L16))),"")</f>
        <v/>
      </c>
      <c r="M16" t="str">
        <f>IFERROR(INDEX(契約日ソート!M:M,1/LARGE(INDEX((契約日ソート!$F$1:$F$201="通信費")/ROW(契約日ソート!$F$1:$F$201),0),ROW(M16))),"")</f>
        <v/>
      </c>
      <c r="N16" t="str">
        <f>IFERROR(INDEX(契約日ソート!N:N,1/LARGE(INDEX((契約日ソート!$F$1:$F$201="通信費")/ROW(契約日ソート!$F$1:$F$201),0),ROW(N16))),"")</f>
        <v/>
      </c>
      <c r="O16" t="str">
        <f>IFERROR(INDEX(契約日ソート!O:O,1/LARGE(INDEX((契約日ソート!$F$1:$F$201="通信費")/ROW(契約日ソート!$F$1:$F$201),0),ROW(O16))),"")</f>
        <v/>
      </c>
      <c r="P16" t="str">
        <f>IFERROR(INDEX(契約日ソート!P:P,1/LARGE(INDEX((契約日ソート!$F$1:$F$201="通信費")/ROW(契約日ソート!$F$1:$F$201),0),ROW(P16))),"")</f>
        <v/>
      </c>
      <c r="Q16" t="str">
        <f>IFERROR(INDEX(契約日ソート!Q:Q,1/LARGE(INDEX((契約日ソート!$F$1:$F$201="通信費")/ROW(契約日ソート!$F$1:$F$201),0),ROW(Q16))),"")</f>
        <v/>
      </c>
    </row>
    <row r="17" spans="1:17" x14ac:dyDescent="0.45">
      <c r="A17" t="str">
        <f>IFERROR(INDEX(契約日ソート!A:A,1/LARGE(INDEX((契約日ソート!$F$1:$F$201="通信費")/ROW(契約日ソート!$F$1:$F$201),0),ROW(A17))),"")</f>
        <v/>
      </c>
      <c r="B17" t="str">
        <f>IFERROR(INDEX(契約日ソート!B:B,1/LARGE(INDEX((契約日ソート!$F$1:$F$201="通信費")/ROW(契約日ソート!$F$1:$F$201),0),ROW(B17))),"")</f>
        <v/>
      </c>
      <c r="C17" t="str">
        <f>IFERROR(INDEX(契約日ソート!C:C,1/LARGE(INDEX((契約日ソート!$F$1:$F$201="通信費")/ROW(契約日ソート!$F$1:$F$201),0),ROW(C17))),"")</f>
        <v/>
      </c>
      <c r="D17" t="str">
        <f>IFERROR(INDEX(契約日ソート!D:D,1/LARGE(INDEX((契約日ソート!$F$1:$F$201="通信費")/ROW(契約日ソート!$F$1:$F$201),0),ROW(D17))),"")</f>
        <v/>
      </c>
      <c r="E17" t="str">
        <f>IFERROR(INDEX(契約日ソート!E:E,1/LARGE(INDEX((契約日ソート!$F$1:$F$201="通信費")/ROW(契約日ソート!$F$1:$F$201),0),ROW(E17))),"")</f>
        <v/>
      </c>
      <c r="F17" t="str">
        <f>IFERROR(INDEX(契約日ソート!F:F,1/LARGE(INDEX((契約日ソート!$F$1:$F$201="通信費")/ROW(契約日ソート!$F$1:$F$201),0),ROW(F17))),"")</f>
        <v/>
      </c>
      <c r="G17" t="str">
        <f>IFERROR(INDEX(契約日ソート!G:G,1/LARGE(INDEX((契約日ソート!$F$1:$F$201="通信費")/ROW(契約日ソート!$F$1:$F$201),0),ROW(G17))),"")</f>
        <v/>
      </c>
      <c r="H17" t="str">
        <f>IFERROR(INDEX(契約日ソート!H:H,1/LARGE(INDEX((契約日ソート!$F$1:$F$201="通信費")/ROW(契約日ソート!$F$1:$F$201),0),ROW(H17))),"")</f>
        <v/>
      </c>
      <c r="I17" t="str">
        <f>IFERROR(INDEX(契約日ソート!I:I,1/LARGE(INDEX((契約日ソート!$F$1:$F$201="通信費")/ROW(契約日ソート!$F$1:$F$201),0),ROW(I17))),"")</f>
        <v/>
      </c>
      <c r="J17" t="str">
        <f>IFERROR(INDEX(契約日ソート!J:J,1/LARGE(INDEX((契約日ソート!$F$1:$F$201="通信費")/ROW(契約日ソート!$F$1:$F$201),0),ROW(J17))),"")</f>
        <v/>
      </c>
      <c r="K17" t="str">
        <f>IFERROR(INDEX(契約日ソート!K:K,1/LARGE(INDEX((契約日ソート!$F$1:$F$201="通信費")/ROW(契約日ソート!$F$1:$F$201),0),ROW(K17))),"")</f>
        <v/>
      </c>
      <c r="L17" t="str">
        <f>IFERROR(INDEX(契約日ソート!L:L,1/LARGE(INDEX((契約日ソート!$F$1:$F$201="通信費")/ROW(契約日ソート!$F$1:$F$201),0),ROW(L17))),"")</f>
        <v/>
      </c>
      <c r="M17" t="str">
        <f>IFERROR(INDEX(契約日ソート!M:M,1/LARGE(INDEX((契約日ソート!$F$1:$F$201="通信費")/ROW(契約日ソート!$F$1:$F$201),0),ROW(M17))),"")</f>
        <v/>
      </c>
      <c r="N17" t="str">
        <f>IFERROR(INDEX(契約日ソート!N:N,1/LARGE(INDEX((契約日ソート!$F$1:$F$201="通信費")/ROW(契約日ソート!$F$1:$F$201),0),ROW(N17))),"")</f>
        <v/>
      </c>
      <c r="O17" t="str">
        <f>IFERROR(INDEX(契約日ソート!O:O,1/LARGE(INDEX((契約日ソート!$F$1:$F$201="通信費")/ROW(契約日ソート!$F$1:$F$201),0),ROW(O17))),"")</f>
        <v/>
      </c>
      <c r="P17" t="str">
        <f>IFERROR(INDEX(契約日ソート!P:P,1/LARGE(INDEX((契約日ソート!$F$1:$F$201="通信費")/ROW(契約日ソート!$F$1:$F$201),0),ROW(P17))),"")</f>
        <v/>
      </c>
      <c r="Q17" t="str">
        <f>IFERROR(INDEX(契約日ソート!Q:Q,1/LARGE(INDEX((契約日ソート!$F$1:$F$201="通信費")/ROW(契約日ソート!$F$1:$F$201),0),ROW(Q17))),"")</f>
        <v/>
      </c>
    </row>
    <row r="18" spans="1:17" x14ac:dyDescent="0.45">
      <c r="A18" t="str">
        <f>IFERROR(INDEX(契約日ソート!A:A,1/LARGE(INDEX((契約日ソート!$F$1:$F$201="通信費")/ROW(契約日ソート!$F$1:$F$201),0),ROW(A18))),"")</f>
        <v/>
      </c>
      <c r="B18" t="str">
        <f>IFERROR(INDEX(契約日ソート!B:B,1/LARGE(INDEX((契約日ソート!$F$1:$F$201="通信費")/ROW(契約日ソート!$F$1:$F$201),0),ROW(B18))),"")</f>
        <v/>
      </c>
      <c r="C18" t="str">
        <f>IFERROR(INDEX(契約日ソート!C:C,1/LARGE(INDEX((契約日ソート!$F$1:$F$201="通信費")/ROW(契約日ソート!$F$1:$F$201),0),ROW(C18))),"")</f>
        <v/>
      </c>
      <c r="D18" t="str">
        <f>IFERROR(INDEX(契約日ソート!D:D,1/LARGE(INDEX((契約日ソート!$F$1:$F$201="通信費")/ROW(契約日ソート!$F$1:$F$201),0),ROW(D18))),"")</f>
        <v/>
      </c>
      <c r="E18" t="str">
        <f>IFERROR(INDEX(契約日ソート!E:E,1/LARGE(INDEX((契約日ソート!$F$1:$F$201="通信費")/ROW(契約日ソート!$F$1:$F$201),0),ROW(E18))),"")</f>
        <v/>
      </c>
      <c r="F18" t="str">
        <f>IFERROR(INDEX(契約日ソート!F:F,1/LARGE(INDEX((契約日ソート!$F$1:$F$201="通信費")/ROW(契約日ソート!$F$1:$F$201),0),ROW(F18))),"")</f>
        <v/>
      </c>
      <c r="G18" t="str">
        <f>IFERROR(INDEX(契約日ソート!G:G,1/LARGE(INDEX((契約日ソート!$F$1:$F$201="通信費")/ROW(契約日ソート!$F$1:$F$201),0),ROW(G18))),"")</f>
        <v/>
      </c>
      <c r="H18" t="str">
        <f>IFERROR(INDEX(契約日ソート!H:H,1/LARGE(INDEX((契約日ソート!$F$1:$F$201="通信費")/ROW(契約日ソート!$F$1:$F$201),0),ROW(H18))),"")</f>
        <v/>
      </c>
      <c r="I18" t="str">
        <f>IFERROR(INDEX(契約日ソート!I:I,1/LARGE(INDEX((契約日ソート!$F$1:$F$201="通信費")/ROW(契約日ソート!$F$1:$F$201),0),ROW(I18))),"")</f>
        <v/>
      </c>
      <c r="J18" t="str">
        <f>IFERROR(INDEX(契約日ソート!J:J,1/LARGE(INDEX((契約日ソート!$F$1:$F$201="通信費")/ROW(契約日ソート!$F$1:$F$201),0),ROW(J18))),"")</f>
        <v/>
      </c>
      <c r="K18" t="str">
        <f>IFERROR(INDEX(契約日ソート!K:K,1/LARGE(INDEX((契約日ソート!$F$1:$F$201="通信費")/ROW(契約日ソート!$F$1:$F$201),0),ROW(K18))),"")</f>
        <v/>
      </c>
      <c r="L18" t="str">
        <f>IFERROR(INDEX(契約日ソート!L:L,1/LARGE(INDEX((契約日ソート!$F$1:$F$201="通信費")/ROW(契約日ソート!$F$1:$F$201),0),ROW(L18))),"")</f>
        <v/>
      </c>
      <c r="M18" t="str">
        <f>IFERROR(INDEX(契約日ソート!M:M,1/LARGE(INDEX((契約日ソート!$F$1:$F$201="通信費")/ROW(契約日ソート!$F$1:$F$201),0),ROW(M18))),"")</f>
        <v/>
      </c>
      <c r="N18" t="str">
        <f>IFERROR(INDEX(契約日ソート!N:N,1/LARGE(INDEX((契約日ソート!$F$1:$F$201="通信費")/ROW(契約日ソート!$F$1:$F$201),0),ROW(N18))),"")</f>
        <v/>
      </c>
      <c r="O18" t="str">
        <f>IFERROR(INDEX(契約日ソート!O:O,1/LARGE(INDEX((契約日ソート!$F$1:$F$201="通信費")/ROW(契約日ソート!$F$1:$F$201),0),ROW(O18))),"")</f>
        <v/>
      </c>
      <c r="P18" t="str">
        <f>IFERROR(INDEX(契約日ソート!P:P,1/LARGE(INDEX((契約日ソート!$F$1:$F$201="通信費")/ROW(契約日ソート!$F$1:$F$201),0),ROW(P18))),"")</f>
        <v/>
      </c>
      <c r="Q18" t="str">
        <f>IFERROR(INDEX(契約日ソート!Q:Q,1/LARGE(INDEX((契約日ソート!$F$1:$F$201="通信費")/ROW(契約日ソート!$F$1:$F$201),0),ROW(Q18))),"")</f>
        <v/>
      </c>
    </row>
    <row r="19" spans="1:17" x14ac:dyDescent="0.45">
      <c r="A19" t="str">
        <f>IFERROR(INDEX(契約日ソート!A:A,1/LARGE(INDEX((契約日ソート!$F$1:$F$201="通信費")/ROW(契約日ソート!$F$1:$F$201),0),ROW(A19))),"")</f>
        <v/>
      </c>
      <c r="B19" t="str">
        <f>IFERROR(INDEX(契約日ソート!B:B,1/LARGE(INDEX((契約日ソート!$F$1:$F$201="通信費")/ROW(契約日ソート!$F$1:$F$201),0),ROW(B19))),"")</f>
        <v/>
      </c>
      <c r="C19" t="str">
        <f>IFERROR(INDEX(契約日ソート!C:C,1/LARGE(INDEX((契約日ソート!$F$1:$F$201="通信費")/ROW(契約日ソート!$F$1:$F$201),0),ROW(C19))),"")</f>
        <v/>
      </c>
      <c r="D19" t="str">
        <f>IFERROR(INDEX(契約日ソート!D:D,1/LARGE(INDEX((契約日ソート!$F$1:$F$201="通信費")/ROW(契約日ソート!$F$1:$F$201),0),ROW(D19))),"")</f>
        <v/>
      </c>
      <c r="E19" t="str">
        <f>IFERROR(INDEX(契約日ソート!E:E,1/LARGE(INDEX((契約日ソート!$F$1:$F$201="通信費")/ROW(契約日ソート!$F$1:$F$201),0),ROW(E19))),"")</f>
        <v/>
      </c>
      <c r="F19" t="str">
        <f>IFERROR(INDEX(契約日ソート!F:F,1/LARGE(INDEX((契約日ソート!$F$1:$F$201="通信費")/ROW(契約日ソート!$F$1:$F$201),0),ROW(F19))),"")</f>
        <v/>
      </c>
      <c r="G19" t="str">
        <f>IFERROR(INDEX(契約日ソート!G:G,1/LARGE(INDEX((契約日ソート!$F$1:$F$201="通信費")/ROW(契約日ソート!$F$1:$F$201),0),ROW(G19))),"")</f>
        <v/>
      </c>
      <c r="H19" t="str">
        <f>IFERROR(INDEX(契約日ソート!H:H,1/LARGE(INDEX((契約日ソート!$F$1:$F$201="通信費")/ROW(契約日ソート!$F$1:$F$201),0),ROW(H19))),"")</f>
        <v/>
      </c>
      <c r="I19" t="str">
        <f>IFERROR(INDEX(契約日ソート!I:I,1/LARGE(INDEX((契約日ソート!$F$1:$F$201="通信費")/ROW(契約日ソート!$F$1:$F$201),0),ROW(I19))),"")</f>
        <v/>
      </c>
      <c r="J19" t="str">
        <f>IFERROR(INDEX(契約日ソート!J:J,1/LARGE(INDEX((契約日ソート!$F$1:$F$201="通信費")/ROW(契約日ソート!$F$1:$F$201),0),ROW(J19))),"")</f>
        <v/>
      </c>
      <c r="K19" t="str">
        <f>IFERROR(INDEX(契約日ソート!K:K,1/LARGE(INDEX((契約日ソート!$F$1:$F$201="通信費")/ROW(契約日ソート!$F$1:$F$201),0),ROW(K19))),"")</f>
        <v/>
      </c>
      <c r="L19" t="str">
        <f>IFERROR(INDEX(契約日ソート!L:L,1/LARGE(INDEX((契約日ソート!$F$1:$F$201="通信費")/ROW(契約日ソート!$F$1:$F$201),0),ROW(L19))),"")</f>
        <v/>
      </c>
      <c r="M19" t="str">
        <f>IFERROR(INDEX(契約日ソート!M:M,1/LARGE(INDEX((契約日ソート!$F$1:$F$201="通信費")/ROW(契約日ソート!$F$1:$F$201),0),ROW(M19))),"")</f>
        <v/>
      </c>
      <c r="N19" t="str">
        <f>IFERROR(INDEX(契約日ソート!N:N,1/LARGE(INDEX((契約日ソート!$F$1:$F$201="通信費")/ROW(契約日ソート!$F$1:$F$201),0),ROW(N19))),"")</f>
        <v/>
      </c>
      <c r="O19" t="str">
        <f>IFERROR(INDEX(契約日ソート!O:O,1/LARGE(INDEX((契約日ソート!$F$1:$F$201="通信費")/ROW(契約日ソート!$F$1:$F$201),0),ROW(O19))),"")</f>
        <v/>
      </c>
      <c r="P19" t="str">
        <f>IFERROR(INDEX(契約日ソート!P:P,1/LARGE(INDEX((契約日ソート!$F$1:$F$201="通信費")/ROW(契約日ソート!$F$1:$F$201),0),ROW(P19))),"")</f>
        <v/>
      </c>
      <c r="Q19" t="str">
        <f>IFERROR(INDEX(契約日ソート!Q:Q,1/LARGE(INDEX((契約日ソート!$F$1:$F$201="通信費")/ROW(契約日ソート!$F$1:$F$201),0),ROW(Q19))),"")</f>
        <v/>
      </c>
    </row>
    <row r="20" spans="1:17" x14ac:dyDescent="0.45">
      <c r="A20" t="str">
        <f>IFERROR(INDEX(契約日ソート!A:A,1/LARGE(INDEX((契約日ソート!$F$1:$F$201="通信費")/ROW(契約日ソート!$F$1:$F$201),0),ROW(A20))),"")</f>
        <v/>
      </c>
      <c r="B20" t="str">
        <f>IFERROR(INDEX(契約日ソート!B:B,1/LARGE(INDEX((契約日ソート!$F$1:$F$201="通信費")/ROW(契約日ソート!$F$1:$F$201),0),ROW(B20))),"")</f>
        <v/>
      </c>
      <c r="C20" t="str">
        <f>IFERROR(INDEX(契約日ソート!C:C,1/LARGE(INDEX((契約日ソート!$F$1:$F$201="通信費")/ROW(契約日ソート!$F$1:$F$201),0),ROW(C20))),"")</f>
        <v/>
      </c>
      <c r="D20" t="str">
        <f>IFERROR(INDEX(契約日ソート!D:D,1/LARGE(INDEX((契約日ソート!$F$1:$F$201="通信費")/ROW(契約日ソート!$F$1:$F$201),0),ROW(D20))),"")</f>
        <v/>
      </c>
      <c r="E20" t="str">
        <f>IFERROR(INDEX(契約日ソート!E:E,1/LARGE(INDEX((契約日ソート!$F$1:$F$201="通信費")/ROW(契約日ソート!$F$1:$F$201),0),ROW(E20))),"")</f>
        <v/>
      </c>
      <c r="F20" t="str">
        <f>IFERROR(INDEX(契約日ソート!F:F,1/LARGE(INDEX((契約日ソート!$F$1:$F$201="通信費")/ROW(契約日ソート!$F$1:$F$201),0),ROW(F20))),"")</f>
        <v/>
      </c>
      <c r="G20" t="str">
        <f>IFERROR(INDEX(契約日ソート!G:G,1/LARGE(INDEX((契約日ソート!$F$1:$F$201="通信費")/ROW(契約日ソート!$F$1:$F$201),0),ROW(G20))),"")</f>
        <v/>
      </c>
      <c r="H20" t="str">
        <f>IFERROR(INDEX(契約日ソート!H:H,1/LARGE(INDEX((契約日ソート!$F$1:$F$201="通信費")/ROW(契約日ソート!$F$1:$F$201),0),ROW(H20))),"")</f>
        <v/>
      </c>
      <c r="I20" t="str">
        <f>IFERROR(INDEX(契約日ソート!I:I,1/LARGE(INDEX((契約日ソート!$F$1:$F$201="通信費")/ROW(契約日ソート!$F$1:$F$201),0),ROW(I20))),"")</f>
        <v/>
      </c>
      <c r="J20" t="str">
        <f>IFERROR(INDEX(契約日ソート!J:J,1/LARGE(INDEX((契約日ソート!$F$1:$F$201="通信費")/ROW(契約日ソート!$F$1:$F$201),0),ROW(J20))),"")</f>
        <v/>
      </c>
      <c r="K20" t="str">
        <f>IFERROR(INDEX(契約日ソート!K:K,1/LARGE(INDEX((契約日ソート!$F$1:$F$201="通信費")/ROW(契約日ソート!$F$1:$F$201),0),ROW(K20))),"")</f>
        <v/>
      </c>
      <c r="L20" t="str">
        <f>IFERROR(INDEX(契約日ソート!L:L,1/LARGE(INDEX((契約日ソート!$F$1:$F$201="通信費")/ROW(契約日ソート!$F$1:$F$201),0),ROW(L20))),"")</f>
        <v/>
      </c>
      <c r="M20" t="str">
        <f>IFERROR(INDEX(契約日ソート!M:M,1/LARGE(INDEX((契約日ソート!$F$1:$F$201="通信費")/ROW(契約日ソート!$F$1:$F$201),0),ROW(M20))),"")</f>
        <v/>
      </c>
      <c r="N20" t="str">
        <f>IFERROR(INDEX(契約日ソート!N:N,1/LARGE(INDEX((契約日ソート!$F$1:$F$201="通信費")/ROW(契約日ソート!$F$1:$F$201),0),ROW(N20))),"")</f>
        <v/>
      </c>
      <c r="O20" t="str">
        <f>IFERROR(INDEX(契約日ソート!O:O,1/LARGE(INDEX((契約日ソート!$F$1:$F$201="通信費")/ROW(契約日ソート!$F$1:$F$201),0),ROW(O20))),"")</f>
        <v/>
      </c>
      <c r="P20" t="str">
        <f>IFERROR(INDEX(契約日ソート!P:P,1/LARGE(INDEX((契約日ソート!$F$1:$F$201="通信費")/ROW(契約日ソート!$F$1:$F$201),0),ROW(P20))),"")</f>
        <v/>
      </c>
      <c r="Q20" t="str">
        <f>IFERROR(INDEX(契約日ソート!Q:Q,1/LARGE(INDEX((契約日ソート!$F$1:$F$201="通信費")/ROW(契約日ソート!$F$1:$F$201),0),ROW(Q20))),"")</f>
        <v/>
      </c>
    </row>
    <row r="21" spans="1:17" x14ac:dyDescent="0.45">
      <c r="A21" t="str">
        <f>IFERROR(INDEX(契約日ソート!A:A,1/LARGE(INDEX((契約日ソート!$F$1:$F$201="通信費")/ROW(契約日ソート!$F$1:$F$201),0),ROW(A21))),"")</f>
        <v/>
      </c>
      <c r="B21" t="str">
        <f>IFERROR(INDEX(契約日ソート!B:B,1/LARGE(INDEX((契約日ソート!$F$1:$F$201="通信費")/ROW(契約日ソート!$F$1:$F$201),0),ROW(B21))),"")</f>
        <v/>
      </c>
      <c r="C21" t="str">
        <f>IFERROR(INDEX(契約日ソート!C:C,1/LARGE(INDEX((契約日ソート!$F$1:$F$201="通信費")/ROW(契約日ソート!$F$1:$F$201),0),ROW(C21))),"")</f>
        <v/>
      </c>
      <c r="D21" t="str">
        <f>IFERROR(INDEX(契約日ソート!D:D,1/LARGE(INDEX((契約日ソート!$F$1:$F$201="通信費")/ROW(契約日ソート!$F$1:$F$201),0),ROW(D21))),"")</f>
        <v/>
      </c>
      <c r="E21" t="str">
        <f>IFERROR(INDEX(契約日ソート!E:E,1/LARGE(INDEX((契約日ソート!$F$1:$F$201="通信費")/ROW(契約日ソート!$F$1:$F$201),0),ROW(E21))),"")</f>
        <v/>
      </c>
      <c r="F21" t="str">
        <f>IFERROR(INDEX(契約日ソート!F:F,1/LARGE(INDEX((契約日ソート!$F$1:$F$201="通信費")/ROW(契約日ソート!$F$1:$F$201),0),ROW(F21))),"")</f>
        <v/>
      </c>
      <c r="G21" t="str">
        <f>IFERROR(INDEX(契約日ソート!G:G,1/LARGE(INDEX((契約日ソート!$F$1:$F$201="通信費")/ROW(契約日ソート!$F$1:$F$201),0),ROW(G21))),"")</f>
        <v/>
      </c>
      <c r="H21" t="str">
        <f>IFERROR(INDEX(契約日ソート!H:H,1/LARGE(INDEX((契約日ソート!$F$1:$F$201="通信費")/ROW(契約日ソート!$F$1:$F$201),0),ROW(H21))),"")</f>
        <v/>
      </c>
      <c r="I21" t="str">
        <f>IFERROR(INDEX(契約日ソート!I:I,1/LARGE(INDEX((契約日ソート!$F$1:$F$201="通信費")/ROW(契約日ソート!$F$1:$F$201),0),ROW(I21))),"")</f>
        <v/>
      </c>
      <c r="J21" t="str">
        <f>IFERROR(INDEX(契約日ソート!J:J,1/LARGE(INDEX((契約日ソート!$F$1:$F$201="通信費")/ROW(契約日ソート!$F$1:$F$201),0),ROW(J21))),"")</f>
        <v/>
      </c>
      <c r="K21" t="str">
        <f>IFERROR(INDEX(契約日ソート!K:K,1/LARGE(INDEX((契約日ソート!$F$1:$F$201="通信費")/ROW(契約日ソート!$F$1:$F$201),0),ROW(K21))),"")</f>
        <v/>
      </c>
      <c r="L21" t="str">
        <f>IFERROR(INDEX(契約日ソート!L:L,1/LARGE(INDEX((契約日ソート!$F$1:$F$201="通信費")/ROW(契約日ソート!$F$1:$F$201),0),ROW(L21))),"")</f>
        <v/>
      </c>
      <c r="M21" t="str">
        <f>IFERROR(INDEX(契約日ソート!M:M,1/LARGE(INDEX((契約日ソート!$F$1:$F$201="通信費")/ROW(契約日ソート!$F$1:$F$201),0),ROW(M21))),"")</f>
        <v/>
      </c>
      <c r="N21" t="str">
        <f>IFERROR(INDEX(契約日ソート!N:N,1/LARGE(INDEX((契約日ソート!$F$1:$F$201="通信費")/ROW(契約日ソート!$F$1:$F$201),0),ROW(N21))),"")</f>
        <v/>
      </c>
      <c r="O21" t="str">
        <f>IFERROR(INDEX(契約日ソート!O:O,1/LARGE(INDEX((契約日ソート!$F$1:$F$201="通信費")/ROW(契約日ソート!$F$1:$F$201),0),ROW(O21))),"")</f>
        <v/>
      </c>
      <c r="P21" t="str">
        <f>IFERROR(INDEX(契約日ソート!P:P,1/LARGE(INDEX((契約日ソート!$F$1:$F$201="通信費")/ROW(契約日ソート!$F$1:$F$201),0),ROW(P21))),"")</f>
        <v/>
      </c>
      <c r="Q21" t="str">
        <f>IFERROR(INDEX(契約日ソート!Q:Q,1/LARGE(INDEX((契約日ソート!$F$1:$F$201="通信費")/ROW(契約日ソート!$F$1:$F$201),0),ROW(Q21))),"")</f>
        <v/>
      </c>
    </row>
    <row r="22" spans="1:17" x14ac:dyDescent="0.45">
      <c r="A22" t="str">
        <f>IFERROR(INDEX(契約日ソート!A:A,1/LARGE(INDEX((契約日ソート!$F$1:$F$201="通信費")/ROW(契約日ソート!$F$1:$F$201),0),ROW(A22))),"")</f>
        <v/>
      </c>
      <c r="B22" t="str">
        <f>IFERROR(INDEX(契約日ソート!B:B,1/LARGE(INDEX((契約日ソート!$F$1:$F$201="通信費")/ROW(契約日ソート!$F$1:$F$201),0),ROW(B22))),"")</f>
        <v/>
      </c>
      <c r="C22" t="str">
        <f>IFERROR(INDEX(契約日ソート!C:C,1/LARGE(INDEX((契約日ソート!$F$1:$F$201="通信費")/ROW(契約日ソート!$F$1:$F$201),0),ROW(C22))),"")</f>
        <v/>
      </c>
      <c r="D22" t="str">
        <f>IFERROR(INDEX(契約日ソート!D:D,1/LARGE(INDEX((契約日ソート!$F$1:$F$201="通信費")/ROW(契約日ソート!$F$1:$F$201),0),ROW(D22))),"")</f>
        <v/>
      </c>
      <c r="E22" t="str">
        <f>IFERROR(INDEX(契約日ソート!E:E,1/LARGE(INDEX((契約日ソート!$F$1:$F$201="通信費")/ROW(契約日ソート!$F$1:$F$201),0),ROW(E22))),"")</f>
        <v/>
      </c>
      <c r="F22" t="str">
        <f>IFERROR(INDEX(契約日ソート!F:F,1/LARGE(INDEX((契約日ソート!$F$1:$F$201="通信費")/ROW(契約日ソート!$F$1:$F$201),0),ROW(F22))),"")</f>
        <v/>
      </c>
      <c r="G22" t="str">
        <f>IFERROR(INDEX(契約日ソート!G:G,1/LARGE(INDEX((契約日ソート!$F$1:$F$201="通信費")/ROW(契約日ソート!$F$1:$F$201),0),ROW(G22))),"")</f>
        <v/>
      </c>
      <c r="H22" t="str">
        <f>IFERROR(INDEX(契約日ソート!H:H,1/LARGE(INDEX((契約日ソート!$F$1:$F$201="通信費")/ROW(契約日ソート!$F$1:$F$201),0),ROW(H22))),"")</f>
        <v/>
      </c>
      <c r="I22" t="str">
        <f>IFERROR(INDEX(契約日ソート!I:I,1/LARGE(INDEX((契約日ソート!$F$1:$F$201="通信費")/ROW(契約日ソート!$F$1:$F$201),0),ROW(I22))),"")</f>
        <v/>
      </c>
      <c r="J22" t="str">
        <f>IFERROR(INDEX(契約日ソート!J:J,1/LARGE(INDEX((契約日ソート!$F$1:$F$201="通信費")/ROW(契約日ソート!$F$1:$F$201),0),ROW(J22))),"")</f>
        <v/>
      </c>
      <c r="K22" t="str">
        <f>IFERROR(INDEX(契約日ソート!K:K,1/LARGE(INDEX((契約日ソート!$F$1:$F$201="通信費")/ROW(契約日ソート!$F$1:$F$201),0),ROW(K22))),"")</f>
        <v/>
      </c>
      <c r="L22" t="str">
        <f>IFERROR(INDEX(契約日ソート!L:L,1/LARGE(INDEX((契約日ソート!$F$1:$F$201="通信費")/ROW(契約日ソート!$F$1:$F$201),0),ROW(L22))),"")</f>
        <v/>
      </c>
      <c r="M22" t="str">
        <f>IFERROR(INDEX(契約日ソート!M:M,1/LARGE(INDEX((契約日ソート!$F$1:$F$201="通信費")/ROW(契約日ソート!$F$1:$F$201),0),ROW(M22))),"")</f>
        <v/>
      </c>
      <c r="N22" t="str">
        <f>IFERROR(INDEX(契約日ソート!N:N,1/LARGE(INDEX((契約日ソート!$F$1:$F$201="通信費")/ROW(契約日ソート!$F$1:$F$201),0),ROW(N22))),"")</f>
        <v/>
      </c>
      <c r="O22" t="str">
        <f>IFERROR(INDEX(契約日ソート!O:O,1/LARGE(INDEX((契約日ソート!$F$1:$F$201="通信費")/ROW(契約日ソート!$F$1:$F$201),0),ROW(O22))),"")</f>
        <v/>
      </c>
      <c r="P22" t="str">
        <f>IFERROR(INDEX(契約日ソート!P:P,1/LARGE(INDEX((契約日ソート!$F$1:$F$201="通信費")/ROW(契約日ソート!$F$1:$F$201),0),ROW(P22))),"")</f>
        <v/>
      </c>
      <c r="Q22" t="str">
        <f>IFERROR(INDEX(契約日ソート!Q:Q,1/LARGE(INDEX((契約日ソート!$F$1:$F$201="通信費")/ROW(契約日ソート!$F$1:$F$201),0),ROW(Q22))),"")</f>
        <v/>
      </c>
    </row>
    <row r="23" spans="1:17" x14ac:dyDescent="0.45">
      <c r="A23" t="str">
        <f>IFERROR(INDEX(契約日ソート!A:A,1/LARGE(INDEX((契約日ソート!$F$1:$F$201="通信費")/ROW(契約日ソート!$F$1:$F$201),0),ROW(A23))),"")</f>
        <v/>
      </c>
      <c r="B23" t="str">
        <f>IFERROR(INDEX(契約日ソート!B:B,1/LARGE(INDEX((契約日ソート!$F$1:$F$201="通信費")/ROW(契約日ソート!$F$1:$F$201),0),ROW(B23))),"")</f>
        <v/>
      </c>
      <c r="C23" t="str">
        <f>IFERROR(INDEX(契約日ソート!C:C,1/LARGE(INDEX((契約日ソート!$F$1:$F$201="通信費")/ROW(契約日ソート!$F$1:$F$201),0),ROW(C23))),"")</f>
        <v/>
      </c>
      <c r="D23" t="str">
        <f>IFERROR(INDEX(契約日ソート!D:D,1/LARGE(INDEX((契約日ソート!$F$1:$F$201="通信費")/ROW(契約日ソート!$F$1:$F$201),0),ROW(D23))),"")</f>
        <v/>
      </c>
      <c r="E23" t="str">
        <f>IFERROR(INDEX(契約日ソート!E:E,1/LARGE(INDEX((契約日ソート!$F$1:$F$201="通信費")/ROW(契約日ソート!$F$1:$F$201),0),ROW(E23))),"")</f>
        <v/>
      </c>
      <c r="F23" t="str">
        <f>IFERROR(INDEX(契約日ソート!F:F,1/LARGE(INDEX((契約日ソート!$F$1:$F$201="通信費")/ROW(契約日ソート!$F$1:$F$201),0),ROW(F23))),"")</f>
        <v/>
      </c>
      <c r="G23" t="str">
        <f>IFERROR(INDEX(契約日ソート!G:G,1/LARGE(INDEX((契約日ソート!$F$1:$F$201="通信費")/ROW(契約日ソート!$F$1:$F$201),0),ROW(G23))),"")</f>
        <v/>
      </c>
      <c r="H23" t="str">
        <f>IFERROR(INDEX(契約日ソート!H:H,1/LARGE(INDEX((契約日ソート!$F$1:$F$201="通信費")/ROW(契約日ソート!$F$1:$F$201),0),ROW(H23))),"")</f>
        <v/>
      </c>
      <c r="I23" t="str">
        <f>IFERROR(INDEX(契約日ソート!I:I,1/LARGE(INDEX((契約日ソート!$F$1:$F$201="通信費")/ROW(契約日ソート!$F$1:$F$201),0),ROW(I23))),"")</f>
        <v/>
      </c>
      <c r="J23" t="str">
        <f>IFERROR(INDEX(契約日ソート!J:J,1/LARGE(INDEX((契約日ソート!$F$1:$F$201="通信費")/ROW(契約日ソート!$F$1:$F$201),0),ROW(J23))),"")</f>
        <v/>
      </c>
      <c r="K23" t="str">
        <f>IFERROR(INDEX(契約日ソート!K:K,1/LARGE(INDEX((契約日ソート!$F$1:$F$201="通信費")/ROW(契約日ソート!$F$1:$F$201),0),ROW(K23))),"")</f>
        <v/>
      </c>
      <c r="L23" t="str">
        <f>IFERROR(INDEX(契約日ソート!L:L,1/LARGE(INDEX((契約日ソート!$F$1:$F$201="通信費")/ROW(契約日ソート!$F$1:$F$201),0),ROW(L23))),"")</f>
        <v/>
      </c>
      <c r="M23" t="str">
        <f>IFERROR(INDEX(契約日ソート!M:M,1/LARGE(INDEX((契約日ソート!$F$1:$F$201="通信費")/ROW(契約日ソート!$F$1:$F$201),0),ROW(M23))),"")</f>
        <v/>
      </c>
      <c r="N23" t="str">
        <f>IFERROR(INDEX(契約日ソート!N:N,1/LARGE(INDEX((契約日ソート!$F$1:$F$201="通信費")/ROW(契約日ソート!$F$1:$F$201),0),ROW(N23))),"")</f>
        <v/>
      </c>
      <c r="O23" t="str">
        <f>IFERROR(INDEX(契約日ソート!O:O,1/LARGE(INDEX((契約日ソート!$F$1:$F$201="通信費")/ROW(契約日ソート!$F$1:$F$201),0),ROW(O23))),"")</f>
        <v/>
      </c>
      <c r="P23" t="str">
        <f>IFERROR(INDEX(契約日ソート!P:P,1/LARGE(INDEX((契約日ソート!$F$1:$F$201="通信費")/ROW(契約日ソート!$F$1:$F$201),0),ROW(P23))),"")</f>
        <v/>
      </c>
      <c r="Q23" t="str">
        <f>IFERROR(INDEX(契約日ソート!Q:Q,1/LARGE(INDEX((契約日ソート!$F$1:$F$201="通信費")/ROW(契約日ソート!$F$1:$F$201),0),ROW(Q23))),"")</f>
        <v/>
      </c>
    </row>
    <row r="24" spans="1:17" x14ac:dyDescent="0.45">
      <c r="A24" t="str">
        <f>IFERROR(INDEX(契約日ソート!A:A,1/LARGE(INDEX((契約日ソート!$F$1:$F$201="通信費")/ROW(契約日ソート!$F$1:$F$201),0),ROW(A24))),"")</f>
        <v/>
      </c>
      <c r="B24" t="str">
        <f>IFERROR(INDEX(契約日ソート!B:B,1/LARGE(INDEX((契約日ソート!$F$1:$F$201="通信費")/ROW(契約日ソート!$F$1:$F$201),0),ROW(B24))),"")</f>
        <v/>
      </c>
      <c r="C24" t="str">
        <f>IFERROR(INDEX(契約日ソート!C:C,1/LARGE(INDEX((契約日ソート!$F$1:$F$201="通信費")/ROW(契約日ソート!$F$1:$F$201),0),ROW(C24))),"")</f>
        <v/>
      </c>
      <c r="D24" t="str">
        <f>IFERROR(INDEX(契約日ソート!D:D,1/LARGE(INDEX((契約日ソート!$F$1:$F$201="通信費")/ROW(契約日ソート!$F$1:$F$201),0),ROW(D24))),"")</f>
        <v/>
      </c>
      <c r="E24" t="str">
        <f>IFERROR(INDEX(契約日ソート!E:E,1/LARGE(INDEX((契約日ソート!$F$1:$F$201="通信費")/ROW(契約日ソート!$F$1:$F$201),0),ROW(E24))),"")</f>
        <v/>
      </c>
      <c r="F24" t="str">
        <f>IFERROR(INDEX(契約日ソート!F:F,1/LARGE(INDEX((契約日ソート!$F$1:$F$201="通信費")/ROW(契約日ソート!$F$1:$F$201),0),ROW(F24))),"")</f>
        <v/>
      </c>
      <c r="G24" t="str">
        <f>IFERROR(INDEX(契約日ソート!G:G,1/LARGE(INDEX((契約日ソート!$F$1:$F$201="通信費")/ROW(契約日ソート!$F$1:$F$201),0),ROW(G24))),"")</f>
        <v/>
      </c>
      <c r="H24" t="str">
        <f>IFERROR(INDEX(契約日ソート!H:H,1/LARGE(INDEX((契約日ソート!$F$1:$F$201="通信費")/ROW(契約日ソート!$F$1:$F$201),0),ROW(H24))),"")</f>
        <v/>
      </c>
      <c r="I24" t="str">
        <f>IFERROR(INDEX(契約日ソート!I:I,1/LARGE(INDEX((契約日ソート!$F$1:$F$201="通信費")/ROW(契約日ソート!$F$1:$F$201),0),ROW(I24))),"")</f>
        <v/>
      </c>
      <c r="J24" t="str">
        <f>IFERROR(INDEX(契約日ソート!J:J,1/LARGE(INDEX((契約日ソート!$F$1:$F$201="通信費")/ROW(契約日ソート!$F$1:$F$201),0),ROW(J24))),"")</f>
        <v/>
      </c>
      <c r="K24" t="str">
        <f>IFERROR(INDEX(契約日ソート!K:K,1/LARGE(INDEX((契約日ソート!$F$1:$F$201="通信費")/ROW(契約日ソート!$F$1:$F$201),0),ROW(K24))),"")</f>
        <v/>
      </c>
      <c r="L24" t="str">
        <f>IFERROR(INDEX(契約日ソート!L:L,1/LARGE(INDEX((契約日ソート!$F$1:$F$201="通信費")/ROW(契約日ソート!$F$1:$F$201),0),ROW(L24))),"")</f>
        <v/>
      </c>
      <c r="M24" t="str">
        <f>IFERROR(INDEX(契約日ソート!M:M,1/LARGE(INDEX((契約日ソート!$F$1:$F$201="通信費")/ROW(契約日ソート!$F$1:$F$201),0),ROW(M24))),"")</f>
        <v/>
      </c>
      <c r="N24" t="str">
        <f>IFERROR(INDEX(契約日ソート!N:N,1/LARGE(INDEX((契約日ソート!$F$1:$F$201="通信費")/ROW(契約日ソート!$F$1:$F$201),0),ROW(N24))),"")</f>
        <v/>
      </c>
      <c r="O24" t="str">
        <f>IFERROR(INDEX(契約日ソート!O:O,1/LARGE(INDEX((契約日ソート!$F$1:$F$201="通信費")/ROW(契約日ソート!$F$1:$F$201),0),ROW(O24))),"")</f>
        <v/>
      </c>
      <c r="P24" t="str">
        <f>IFERROR(INDEX(契約日ソート!P:P,1/LARGE(INDEX((契約日ソート!$F$1:$F$201="通信費")/ROW(契約日ソート!$F$1:$F$201),0),ROW(P24))),"")</f>
        <v/>
      </c>
      <c r="Q24" t="str">
        <f>IFERROR(INDEX(契約日ソート!Q:Q,1/LARGE(INDEX((契約日ソート!$F$1:$F$201="通信費")/ROW(契約日ソート!$F$1:$F$201),0),ROW(Q24))),"")</f>
        <v/>
      </c>
    </row>
    <row r="25" spans="1:17" x14ac:dyDescent="0.45">
      <c r="A25" t="str">
        <f>IFERROR(INDEX(契約日ソート!A:A,1/LARGE(INDEX((契約日ソート!$F$1:$F$201="通信費")/ROW(契約日ソート!$F$1:$F$201),0),ROW(A25))),"")</f>
        <v/>
      </c>
      <c r="B25" t="str">
        <f>IFERROR(INDEX(契約日ソート!B:B,1/LARGE(INDEX((契約日ソート!$F$1:$F$201="通信費")/ROW(契約日ソート!$F$1:$F$201),0),ROW(B25))),"")</f>
        <v/>
      </c>
      <c r="C25" t="str">
        <f>IFERROR(INDEX(契約日ソート!C:C,1/LARGE(INDEX((契約日ソート!$F$1:$F$201="通信費")/ROW(契約日ソート!$F$1:$F$201),0),ROW(C25))),"")</f>
        <v/>
      </c>
      <c r="D25" t="str">
        <f>IFERROR(INDEX(契約日ソート!D:D,1/LARGE(INDEX((契約日ソート!$F$1:$F$201="通信費")/ROW(契約日ソート!$F$1:$F$201),0),ROW(D25))),"")</f>
        <v/>
      </c>
      <c r="E25" t="str">
        <f>IFERROR(INDEX(契約日ソート!E:E,1/LARGE(INDEX((契約日ソート!$F$1:$F$201="通信費")/ROW(契約日ソート!$F$1:$F$201),0),ROW(E25))),"")</f>
        <v/>
      </c>
      <c r="F25" t="str">
        <f>IFERROR(INDEX(契約日ソート!F:F,1/LARGE(INDEX((契約日ソート!$F$1:$F$201="通信費")/ROW(契約日ソート!$F$1:$F$201),0),ROW(F25))),"")</f>
        <v/>
      </c>
      <c r="G25" t="str">
        <f>IFERROR(INDEX(契約日ソート!G:G,1/LARGE(INDEX((契約日ソート!$F$1:$F$201="通信費")/ROW(契約日ソート!$F$1:$F$201),0),ROW(G25))),"")</f>
        <v/>
      </c>
      <c r="H25" t="str">
        <f>IFERROR(INDEX(契約日ソート!H:H,1/LARGE(INDEX((契約日ソート!$F$1:$F$201="通信費")/ROW(契約日ソート!$F$1:$F$201),0),ROW(H25))),"")</f>
        <v/>
      </c>
      <c r="I25" t="str">
        <f>IFERROR(INDEX(契約日ソート!I:I,1/LARGE(INDEX((契約日ソート!$F$1:$F$201="通信費")/ROW(契約日ソート!$F$1:$F$201),0),ROW(I25))),"")</f>
        <v/>
      </c>
      <c r="J25" t="str">
        <f>IFERROR(INDEX(契約日ソート!J:J,1/LARGE(INDEX((契約日ソート!$F$1:$F$201="通信費")/ROW(契約日ソート!$F$1:$F$201),0),ROW(J25))),"")</f>
        <v/>
      </c>
      <c r="K25" t="str">
        <f>IFERROR(INDEX(契約日ソート!K:K,1/LARGE(INDEX((契約日ソート!$F$1:$F$201="通信費")/ROW(契約日ソート!$F$1:$F$201),0),ROW(K25))),"")</f>
        <v/>
      </c>
      <c r="L25" t="str">
        <f>IFERROR(INDEX(契約日ソート!L:L,1/LARGE(INDEX((契約日ソート!$F$1:$F$201="通信費")/ROW(契約日ソート!$F$1:$F$201),0),ROW(L25))),"")</f>
        <v/>
      </c>
      <c r="M25" t="str">
        <f>IFERROR(INDEX(契約日ソート!M:M,1/LARGE(INDEX((契約日ソート!$F$1:$F$201="通信費")/ROW(契約日ソート!$F$1:$F$201),0),ROW(M25))),"")</f>
        <v/>
      </c>
      <c r="N25" t="str">
        <f>IFERROR(INDEX(契約日ソート!N:N,1/LARGE(INDEX((契約日ソート!$F$1:$F$201="通信費")/ROW(契約日ソート!$F$1:$F$201),0),ROW(N25))),"")</f>
        <v/>
      </c>
      <c r="O25" t="str">
        <f>IFERROR(INDEX(契約日ソート!O:O,1/LARGE(INDEX((契約日ソート!$F$1:$F$201="通信費")/ROW(契約日ソート!$F$1:$F$201),0),ROW(O25))),"")</f>
        <v/>
      </c>
      <c r="P25" t="str">
        <f>IFERROR(INDEX(契約日ソート!P:P,1/LARGE(INDEX((契約日ソート!$F$1:$F$201="通信費")/ROW(契約日ソート!$F$1:$F$201),0),ROW(P25))),"")</f>
        <v/>
      </c>
      <c r="Q25" t="str">
        <f>IFERROR(INDEX(契約日ソート!Q:Q,1/LARGE(INDEX((契約日ソート!$F$1:$F$201="通信費")/ROW(契約日ソート!$F$1:$F$201),0),ROW(Q25))),"")</f>
        <v/>
      </c>
    </row>
    <row r="26" spans="1:17" x14ac:dyDescent="0.45">
      <c r="A26" t="str">
        <f>IFERROR(INDEX(契約日ソート!A:A,1/LARGE(INDEX((契約日ソート!$F$1:$F$201="通信費")/ROW(契約日ソート!$F$1:$F$201),0),ROW(A26))),"")</f>
        <v/>
      </c>
      <c r="B26" t="str">
        <f>IFERROR(INDEX(契約日ソート!B:B,1/LARGE(INDEX((契約日ソート!$F$1:$F$201="通信費")/ROW(契約日ソート!$F$1:$F$201),0),ROW(B26))),"")</f>
        <v/>
      </c>
      <c r="C26" t="str">
        <f>IFERROR(INDEX(契約日ソート!C:C,1/LARGE(INDEX((契約日ソート!$F$1:$F$201="通信費")/ROW(契約日ソート!$F$1:$F$201),0),ROW(C26))),"")</f>
        <v/>
      </c>
      <c r="D26" t="str">
        <f>IFERROR(INDEX(契約日ソート!D:D,1/LARGE(INDEX((契約日ソート!$F$1:$F$201="通信費")/ROW(契約日ソート!$F$1:$F$201),0),ROW(D26))),"")</f>
        <v/>
      </c>
      <c r="E26" t="str">
        <f>IFERROR(INDEX(契約日ソート!E:E,1/LARGE(INDEX((契約日ソート!$F$1:$F$201="通信費")/ROW(契約日ソート!$F$1:$F$201),0),ROW(E26))),"")</f>
        <v/>
      </c>
      <c r="F26" t="str">
        <f>IFERROR(INDEX(契約日ソート!F:F,1/LARGE(INDEX((契約日ソート!$F$1:$F$201="通信費")/ROW(契約日ソート!$F$1:$F$201),0),ROW(F26))),"")</f>
        <v/>
      </c>
      <c r="G26" t="str">
        <f>IFERROR(INDEX(契約日ソート!G:G,1/LARGE(INDEX((契約日ソート!$F$1:$F$201="通信費")/ROW(契約日ソート!$F$1:$F$201),0),ROW(G26))),"")</f>
        <v/>
      </c>
      <c r="H26" t="str">
        <f>IFERROR(INDEX(契約日ソート!H:H,1/LARGE(INDEX((契約日ソート!$F$1:$F$201="通信費")/ROW(契約日ソート!$F$1:$F$201),0),ROW(H26))),"")</f>
        <v/>
      </c>
      <c r="I26" t="str">
        <f>IFERROR(INDEX(契約日ソート!I:I,1/LARGE(INDEX((契約日ソート!$F$1:$F$201="通信費")/ROW(契約日ソート!$F$1:$F$201),0),ROW(I26))),"")</f>
        <v/>
      </c>
      <c r="J26" t="str">
        <f>IFERROR(INDEX(契約日ソート!J:J,1/LARGE(INDEX((契約日ソート!$F$1:$F$201="通信費")/ROW(契約日ソート!$F$1:$F$201),0),ROW(J26))),"")</f>
        <v/>
      </c>
      <c r="K26" t="str">
        <f>IFERROR(INDEX(契約日ソート!K:K,1/LARGE(INDEX((契約日ソート!$F$1:$F$201="通信費")/ROW(契約日ソート!$F$1:$F$201),0),ROW(K26))),"")</f>
        <v/>
      </c>
      <c r="L26" t="str">
        <f>IFERROR(INDEX(契約日ソート!L:L,1/LARGE(INDEX((契約日ソート!$F$1:$F$201="通信費")/ROW(契約日ソート!$F$1:$F$201),0),ROW(L26))),"")</f>
        <v/>
      </c>
      <c r="M26" t="str">
        <f>IFERROR(INDEX(契約日ソート!M:M,1/LARGE(INDEX((契約日ソート!$F$1:$F$201="通信費")/ROW(契約日ソート!$F$1:$F$201),0),ROW(M26))),"")</f>
        <v/>
      </c>
      <c r="N26" t="str">
        <f>IFERROR(INDEX(契約日ソート!N:N,1/LARGE(INDEX((契約日ソート!$F$1:$F$201="通信費")/ROW(契約日ソート!$F$1:$F$201),0),ROW(N26))),"")</f>
        <v/>
      </c>
      <c r="O26" t="str">
        <f>IFERROR(INDEX(契約日ソート!O:O,1/LARGE(INDEX((契約日ソート!$F$1:$F$201="通信費")/ROW(契約日ソート!$F$1:$F$201),0),ROW(O26))),"")</f>
        <v/>
      </c>
      <c r="P26" t="str">
        <f>IFERROR(INDEX(契約日ソート!P:P,1/LARGE(INDEX((契約日ソート!$F$1:$F$201="通信費")/ROW(契約日ソート!$F$1:$F$201),0),ROW(P26))),"")</f>
        <v/>
      </c>
      <c r="Q26" t="str">
        <f>IFERROR(INDEX(契約日ソート!Q:Q,1/LARGE(INDEX((契約日ソート!$F$1:$F$201="通信費")/ROW(契約日ソート!$F$1:$F$201),0),ROW(Q26))),"")</f>
        <v/>
      </c>
    </row>
    <row r="27" spans="1:17" x14ac:dyDescent="0.45">
      <c r="A27" t="str">
        <f>IFERROR(INDEX(契約日ソート!A:A,1/LARGE(INDEX((契約日ソート!$F$1:$F$201="通信費")/ROW(契約日ソート!$F$1:$F$201),0),ROW(A27))),"")</f>
        <v/>
      </c>
      <c r="B27" t="str">
        <f>IFERROR(INDEX(契約日ソート!B:B,1/LARGE(INDEX((契約日ソート!$F$1:$F$201="通信費")/ROW(契約日ソート!$F$1:$F$201),0),ROW(B27))),"")</f>
        <v/>
      </c>
      <c r="C27" t="str">
        <f>IFERROR(INDEX(契約日ソート!C:C,1/LARGE(INDEX((契約日ソート!$F$1:$F$201="通信費")/ROW(契約日ソート!$F$1:$F$201),0),ROW(C27))),"")</f>
        <v/>
      </c>
      <c r="D27" t="str">
        <f>IFERROR(INDEX(契約日ソート!D:D,1/LARGE(INDEX((契約日ソート!$F$1:$F$201="通信費")/ROW(契約日ソート!$F$1:$F$201),0),ROW(D27))),"")</f>
        <v/>
      </c>
      <c r="E27" t="str">
        <f>IFERROR(INDEX(契約日ソート!E:E,1/LARGE(INDEX((契約日ソート!$F$1:$F$201="通信費")/ROW(契約日ソート!$F$1:$F$201),0),ROW(E27))),"")</f>
        <v/>
      </c>
      <c r="F27" t="str">
        <f>IFERROR(INDEX(契約日ソート!F:F,1/LARGE(INDEX((契約日ソート!$F$1:$F$201="通信費")/ROW(契約日ソート!$F$1:$F$201),0),ROW(F27))),"")</f>
        <v/>
      </c>
      <c r="G27" t="str">
        <f>IFERROR(INDEX(契約日ソート!G:G,1/LARGE(INDEX((契約日ソート!$F$1:$F$201="通信費")/ROW(契約日ソート!$F$1:$F$201),0),ROW(G27))),"")</f>
        <v/>
      </c>
      <c r="H27" t="str">
        <f>IFERROR(INDEX(契約日ソート!H:H,1/LARGE(INDEX((契約日ソート!$F$1:$F$201="通信費")/ROW(契約日ソート!$F$1:$F$201),0),ROW(H27))),"")</f>
        <v/>
      </c>
      <c r="I27" t="str">
        <f>IFERROR(INDEX(契約日ソート!I:I,1/LARGE(INDEX((契約日ソート!$F$1:$F$201="通信費")/ROW(契約日ソート!$F$1:$F$201),0),ROW(I27))),"")</f>
        <v/>
      </c>
      <c r="J27" t="str">
        <f>IFERROR(INDEX(契約日ソート!J:J,1/LARGE(INDEX((契約日ソート!$F$1:$F$201="通信費")/ROW(契約日ソート!$F$1:$F$201),0),ROW(J27))),"")</f>
        <v/>
      </c>
      <c r="K27" t="str">
        <f>IFERROR(INDEX(契約日ソート!K:K,1/LARGE(INDEX((契約日ソート!$F$1:$F$201="通信費")/ROW(契約日ソート!$F$1:$F$201),0),ROW(K27))),"")</f>
        <v/>
      </c>
      <c r="L27" t="str">
        <f>IFERROR(INDEX(契約日ソート!L:L,1/LARGE(INDEX((契約日ソート!$F$1:$F$201="通信費")/ROW(契約日ソート!$F$1:$F$201),0),ROW(L27))),"")</f>
        <v/>
      </c>
      <c r="M27" t="str">
        <f>IFERROR(INDEX(契約日ソート!M:M,1/LARGE(INDEX((契約日ソート!$F$1:$F$201="通信費")/ROW(契約日ソート!$F$1:$F$201),0),ROW(M27))),"")</f>
        <v/>
      </c>
      <c r="N27" t="str">
        <f>IFERROR(INDEX(契約日ソート!N:N,1/LARGE(INDEX((契約日ソート!$F$1:$F$201="通信費")/ROW(契約日ソート!$F$1:$F$201),0),ROW(N27))),"")</f>
        <v/>
      </c>
      <c r="O27" t="str">
        <f>IFERROR(INDEX(契約日ソート!O:O,1/LARGE(INDEX((契約日ソート!$F$1:$F$201="通信費")/ROW(契約日ソート!$F$1:$F$201),0),ROW(O27))),"")</f>
        <v/>
      </c>
      <c r="P27" t="str">
        <f>IFERROR(INDEX(契約日ソート!P:P,1/LARGE(INDEX((契約日ソート!$F$1:$F$201="通信費")/ROW(契約日ソート!$F$1:$F$201),0),ROW(P27))),"")</f>
        <v/>
      </c>
      <c r="Q27" t="str">
        <f>IFERROR(INDEX(契約日ソート!Q:Q,1/LARGE(INDEX((契約日ソート!$F$1:$F$201="通信費")/ROW(契約日ソート!$F$1:$F$201),0),ROW(Q27))),"")</f>
        <v/>
      </c>
    </row>
    <row r="28" spans="1:17" x14ac:dyDescent="0.45">
      <c r="A28" t="str">
        <f>IFERROR(INDEX(契約日ソート!A:A,1/LARGE(INDEX((契約日ソート!$F$1:$F$201="通信費")/ROW(契約日ソート!$F$1:$F$201),0),ROW(A28))),"")</f>
        <v/>
      </c>
      <c r="B28" t="str">
        <f>IFERROR(INDEX(契約日ソート!B:B,1/LARGE(INDEX((契約日ソート!$F$1:$F$201="通信費")/ROW(契約日ソート!$F$1:$F$201),0),ROW(B28))),"")</f>
        <v/>
      </c>
      <c r="C28" t="str">
        <f>IFERROR(INDEX(契約日ソート!C:C,1/LARGE(INDEX((契約日ソート!$F$1:$F$201="通信費")/ROW(契約日ソート!$F$1:$F$201),0),ROW(C28))),"")</f>
        <v/>
      </c>
      <c r="D28" t="str">
        <f>IFERROR(INDEX(契約日ソート!D:D,1/LARGE(INDEX((契約日ソート!$F$1:$F$201="通信費")/ROW(契約日ソート!$F$1:$F$201),0),ROW(D28))),"")</f>
        <v/>
      </c>
      <c r="E28" t="str">
        <f>IFERROR(INDEX(契約日ソート!E:E,1/LARGE(INDEX((契約日ソート!$F$1:$F$201="通信費")/ROW(契約日ソート!$F$1:$F$201),0),ROW(E28))),"")</f>
        <v/>
      </c>
      <c r="F28" t="str">
        <f>IFERROR(INDEX(契約日ソート!F:F,1/LARGE(INDEX((契約日ソート!$F$1:$F$201="通信費")/ROW(契約日ソート!$F$1:$F$201),0),ROW(F28))),"")</f>
        <v/>
      </c>
      <c r="G28" t="str">
        <f>IFERROR(INDEX(契約日ソート!G:G,1/LARGE(INDEX((契約日ソート!$F$1:$F$201="通信費")/ROW(契約日ソート!$F$1:$F$201),0),ROW(G28))),"")</f>
        <v/>
      </c>
      <c r="H28" t="str">
        <f>IFERROR(INDEX(契約日ソート!H:H,1/LARGE(INDEX((契約日ソート!$F$1:$F$201="通信費")/ROW(契約日ソート!$F$1:$F$201),0),ROW(H28))),"")</f>
        <v/>
      </c>
      <c r="I28" t="str">
        <f>IFERROR(INDEX(契約日ソート!I:I,1/LARGE(INDEX((契約日ソート!$F$1:$F$201="通信費")/ROW(契約日ソート!$F$1:$F$201),0),ROW(I28))),"")</f>
        <v/>
      </c>
      <c r="J28" t="str">
        <f>IFERROR(INDEX(契約日ソート!J:J,1/LARGE(INDEX((契約日ソート!$F$1:$F$201="通信費")/ROW(契約日ソート!$F$1:$F$201),0),ROW(J28))),"")</f>
        <v/>
      </c>
      <c r="K28" t="str">
        <f>IFERROR(INDEX(契約日ソート!K:K,1/LARGE(INDEX((契約日ソート!$F$1:$F$201="通信費")/ROW(契約日ソート!$F$1:$F$201),0),ROW(K28))),"")</f>
        <v/>
      </c>
      <c r="L28" t="str">
        <f>IFERROR(INDEX(契約日ソート!L:L,1/LARGE(INDEX((契約日ソート!$F$1:$F$201="通信費")/ROW(契約日ソート!$F$1:$F$201),0),ROW(L28))),"")</f>
        <v/>
      </c>
      <c r="M28" t="str">
        <f>IFERROR(INDEX(契約日ソート!M:M,1/LARGE(INDEX((契約日ソート!$F$1:$F$201="通信費")/ROW(契約日ソート!$F$1:$F$201),0),ROW(M28))),"")</f>
        <v/>
      </c>
      <c r="N28" t="str">
        <f>IFERROR(INDEX(契約日ソート!N:N,1/LARGE(INDEX((契約日ソート!$F$1:$F$201="通信費")/ROW(契約日ソート!$F$1:$F$201),0),ROW(N28))),"")</f>
        <v/>
      </c>
      <c r="O28" t="str">
        <f>IFERROR(INDEX(契約日ソート!O:O,1/LARGE(INDEX((契約日ソート!$F$1:$F$201="通信費")/ROW(契約日ソート!$F$1:$F$201),0),ROW(O28))),"")</f>
        <v/>
      </c>
      <c r="P28" t="str">
        <f>IFERROR(INDEX(契約日ソート!P:P,1/LARGE(INDEX((契約日ソート!$F$1:$F$201="通信費")/ROW(契約日ソート!$F$1:$F$201),0),ROW(P28))),"")</f>
        <v/>
      </c>
      <c r="Q28" t="str">
        <f>IFERROR(INDEX(契約日ソート!Q:Q,1/LARGE(INDEX((契約日ソート!$F$1:$F$201="通信費")/ROW(契約日ソート!$F$1:$F$201),0),ROW(Q28))),"")</f>
        <v/>
      </c>
    </row>
    <row r="29" spans="1:17" x14ac:dyDescent="0.45">
      <c r="A29" t="str">
        <f>IFERROR(INDEX(契約日ソート!A:A,1/LARGE(INDEX((契約日ソート!$F$1:$F$201="通信費")/ROW(契約日ソート!$F$1:$F$201),0),ROW(A29))),"")</f>
        <v/>
      </c>
      <c r="B29" t="str">
        <f>IFERROR(INDEX(契約日ソート!B:B,1/LARGE(INDEX((契約日ソート!$F$1:$F$201="通信費")/ROW(契約日ソート!$F$1:$F$201),0),ROW(B29))),"")</f>
        <v/>
      </c>
      <c r="C29" t="str">
        <f>IFERROR(INDEX(契約日ソート!C:C,1/LARGE(INDEX((契約日ソート!$F$1:$F$201="通信費")/ROW(契約日ソート!$F$1:$F$201),0),ROW(C29))),"")</f>
        <v/>
      </c>
      <c r="D29" t="str">
        <f>IFERROR(INDEX(契約日ソート!D:D,1/LARGE(INDEX((契約日ソート!$F$1:$F$201="通信費")/ROW(契約日ソート!$F$1:$F$201),0),ROW(D29))),"")</f>
        <v/>
      </c>
      <c r="E29" t="str">
        <f>IFERROR(INDEX(契約日ソート!E:E,1/LARGE(INDEX((契約日ソート!$F$1:$F$201="通信費")/ROW(契約日ソート!$F$1:$F$201),0),ROW(E29))),"")</f>
        <v/>
      </c>
      <c r="F29" t="str">
        <f>IFERROR(INDEX(契約日ソート!F:F,1/LARGE(INDEX((契約日ソート!$F$1:$F$201="通信費")/ROW(契約日ソート!$F$1:$F$201),0),ROW(F29))),"")</f>
        <v/>
      </c>
      <c r="G29" t="str">
        <f>IFERROR(INDEX(契約日ソート!G:G,1/LARGE(INDEX((契約日ソート!$F$1:$F$201="通信費")/ROW(契約日ソート!$F$1:$F$201),0),ROW(G29))),"")</f>
        <v/>
      </c>
      <c r="H29" t="str">
        <f>IFERROR(INDEX(契約日ソート!H:H,1/LARGE(INDEX((契約日ソート!$F$1:$F$201="通信費")/ROW(契約日ソート!$F$1:$F$201),0),ROW(H29))),"")</f>
        <v/>
      </c>
      <c r="I29" t="str">
        <f>IFERROR(INDEX(契約日ソート!I:I,1/LARGE(INDEX((契約日ソート!$F$1:$F$201="通信費")/ROW(契約日ソート!$F$1:$F$201),0),ROW(I29))),"")</f>
        <v/>
      </c>
      <c r="J29" t="str">
        <f>IFERROR(INDEX(契約日ソート!J:J,1/LARGE(INDEX((契約日ソート!$F$1:$F$201="通信費")/ROW(契約日ソート!$F$1:$F$201),0),ROW(J29))),"")</f>
        <v/>
      </c>
      <c r="K29" t="str">
        <f>IFERROR(INDEX(契約日ソート!K:K,1/LARGE(INDEX((契約日ソート!$F$1:$F$201="通信費")/ROW(契約日ソート!$F$1:$F$201),0),ROW(K29))),"")</f>
        <v/>
      </c>
      <c r="L29" t="str">
        <f>IFERROR(INDEX(契約日ソート!L:L,1/LARGE(INDEX((契約日ソート!$F$1:$F$201="通信費")/ROW(契約日ソート!$F$1:$F$201),0),ROW(L29))),"")</f>
        <v/>
      </c>
      <c r="M29" t="str">
        <f>IFERROR(INDEX(契約日ソート!M:M,1/LARGE(INDEX((契約日ソート!$F$1:$F$201="通信費")/ROW(契約日ソート!$F$1:$F$201),0),ROW(M29))),"")</f>
        <v/>
      </c>
      <c r="N29" t="str">
        <f>IFERROR(INDEX(契約日ソート!N:N,1/LARGE(INDEX((契約日ソート!$F$1:$F$201="通信費")/ROW(契約日ソート!$F$1:$F$201),0),ROW(N29))),"")</f>
        <v/>
      </c>
      <c r="O29" t="str">
        <f>IFERROR(INDEX(契約日ソート!O:O,1/LARGE(INDEX((契約日ソート!$F$1:$F$201="通信費")/ROW(契約日ソート!$F$1:$F$201),0),ROW(O29))),"")</f>
        <v/>
      </c>
      <c r="P29" t="str">
        <f>IFERROR(INDEX(契約日ソート!P:P,1/LARGE(INDEX((契約日ソート!$F$1:$F$201="通信費")/ROW(契約日ソート!$F$1:$F$201),0),ROW(P29))),"")</f>
        <v/>
      </c>
      <c r="Q29" t="str">
        <f>IFERROR(INDEX(契約日ソート!Q:Q,1/LARGE(INDEX((契約日ソート!$F$1:$F$201="通信費")/ROW(契約日ソート!$F$1:$F$201),0),ROW(Q29))),"")</f>
        <v/>
      </c>
    </row>
    <row r="30" spans="1:17" x14ac:dyDescent="0.45">
      <c r="A30" t="str">
        <f>IFERROR(INDEX(契約日ソート!A:A,1/LARGE(INDEX((契約日ソート!$F$1:$F$201="通信費")/ROW(契約日ソート!$F$1:$F$201),0),ROW(A30))),"")</f>
        <v/>
      </c>
      <c r="B30" t="str">
        <f>IFERROR(INDEX(契約日ソート!B:B,1/LARGE(INDEX((契約日ソート!$F$1:$F$201="通信費")/ROW(契約日ソート!$F$1:$F$201),0),ROW(B30))),"")</f>
        <v/>
      </c>
      <c r="C30" t="str">
        <f>IFERROR(INDEX(契約日ソート!C:C,1/LARGE(INDEX((契約日ソート!$F$1:$F$201="通信費")/ROW(契約日ソート!$F$1:$F$201),0),ROW(C30))),"")</f>
        <v/>
      </c>
      <c r="D30" t="str">
        <f>IFERROR(INDEX(契約日ソート!D:D,1/LARGE(INDEX((契約日ソート!$F$1:$F$201="通信費")/ROW(契約日ソート!$F$1:$F$201),0),ROW(D30))),"")</f>
        <v/>
      </c>
      <c r="E30" t="str">
        <f>IFERROR(INDEX(契約日ソート!E:E,1/LARGE(INDEX((契約日ソート!$F$1:$F$201="通信費")/ROW(契約日ソート!$F$1:$F$201),0),ROW(E30))),"")</f>
        <v/>
      </c>
      <c r="F30" t="str">
        <f>IFERROR(INDEX(契約日ソート!F:F,1/LARGE(INDEX((契約日ソート!$F$1:$F$201="通信費")/ROW(契約日ソート!$F$1:$F$201),0),ROW(F30))),"")</f>
        <v/>
      </c>
      <c r="G30" t="str">
        <f>IFERROR(INDEX(契約日ソート!G:G,1/LARGE(INDEX((契約日ソート!$F$1:$F$201="通信費")/ROW(契約日ソート!$F$1:$F$201),0),ROW(G30))),"")</f>
        <v/>
      </c>
      <c r="H30" t="str">
        <f>IFERROR(INDEX(契約日ソート!H:H,1/LARGE(INDEX((契約日ソート!$F$1:$F$201="通信費")/ROW(契約日ソート!$F$1:$F$201),0),ROW(H30))),"")</f>
        <v/>
      </c>
      <c r="I30" t="str">
        <f>IFERROR(INDEX(契約日ソート!I:I,1/LARGE(INDEX((契約日ソート!$F$1:$F$201="通信費")/ROW(契約日ソート!$F$1:$F$201),0),ROW(I30))),"")</f>
        <v/>
      </c>
      <c r="J30" t="str">
        <f>IFERROR(INDEX(契約日ソート!J:J,1/LARGE(INDEX((契約日ソート!$F$1:$F$201="通信費")/ROW(契約日ソート!$F$1:$F$201),0),ROW(J30))),"")</f>
        <v/>
      </c>
      <c r="K30" t="str">
        <f>IFERROR(INDEX(契約日ソート!K:K,1/LARGE(INDEX((契約日ソート!$F$1:$F$201="通信費")/ROW(契約日ソート!$F$1:$F$201),0),ROW(K30))),"")</f>
        <v/>
      </c>
      <c r="L30" t="str">
        <f>IFERROR(INDEX(契約日ソート!L:L,1/LARGE(INDEX((契約日ソート!$F$1:$F$201="通信費")/ROW(契約日ソート!$F$1:$F$201),0),ROW(L30))),"")</f>
        <v/>
      </c>
      <c r="M30" t="str">
        <f>IFERROR(INDEX(契約日ソート!M:M,1/LARGE(INDEX((契約日ソート!$F$1:$F$201="通信費")/ROW(契約日ソート!$F$1:$F$201),0),ROW(M30))),"")</f>
        <v/>
      </c>
      <c r="N30" t="str">
        <f>IFERROR(INDEX(契約日ソート!N:N,1/LARGE(INDEX((契約日ソート!$F$1:$F$201="通信費")/ROW(契約日ソート!$F$1:$F$201),0),ROW(N30))),"")</f>
        <v/>
      </c>
      <c r="O30" t="str">
        <f>IFERROR(INDEX(契約日ソート!O:O,1/LARGE(INDEX((契約日ソート!$F$1:$F$201="通信費")/ROW(契約日ソート!$F$1:$F$201),0),ROW(O30))),"")</f>
        <v/>
      </c>
      <c r="P30" t="str">
        <f>IFERROR(INDEX(契約日ソート!P:P,1/LARGE(INDEX((契約日ソート!$F$1:$F$201="通信費")/ROW(契約日ソート!$F$1:$F$201),0),ROW(P30))),"")</f>
        <v/>
      </c>
      <c r="Q30" t="str">
        <f>IFERROR(INDEX(契約日ソート!Q:Q,1/LARGE(INDEX((契約日ソート!$F$1:$F$201="通信費")/ROW(契約日ソート!$F$1:$F$201),0),ROW(Q30))),"")</f>
        <v/>
      </c>
    </row>
    <row r="31" spans="1:17" x14ac:dyDescent="0.45">
      <c r="A31" t="str">
        <f>IFERROR(INDEX(契約日ソート!A:A,1/LARGE(INDEX((契約日ソート!$F$1:$F$201="通信費")/ROW(契約日ソート!$F$1:$F$201),0),ROW(A31))),"")</f>
        <v/>
      </c>
      <c r="B31" t="str">
        <f>IFERROR(INDEX(契約日ソート!B:B,1/LARGE(INDEX((契約日ソート!$F$1:$F$201="通信費")/ROW(契約日ソート!$F$1:$F$201),0),ROW(B31))),"")</f>
        <v/>
      </c>
      <c r="C31" t="str">
        <f>IFERROR(INDEX(契約日ソート!C:C,1/LARGE(INDEX((契約日ソート!$F$1:$F$201="通信費")/ROW(契約日ソート!$F$1:$F$201),0),ROW(C31))),"")</f>
        <v/>
      </c>
      <c r="D31" t="str">
        <f>IFERROR(INDEX(契約日ソート!D:D,1/LARGE(INDEX((契約日ソート!$F$1:$F$201="通信費")/ROW(契約日ソート!$F$1:$F$201),0),ROW(D31))),"")</f>
        <v/>
      </c>
      <c r="E31" t="str">
        <f>IFERROR(INDEX(契約日ソート!E:E,1/LARGE(INDEX((契約日ソート!$F$1:$F$201="通信費")/ROW(契約日ソート!$F$1:$F$201),0),ROW(E31))),"")</f>
        <v/>
      </c>
      <c r="F31" t="str">
        <f>IFERROR(INDEX(契約日ソート!F:F,1/LARGE(INDEX((契約日ソート!$F$1:$F$201="通信費")/ROW(契約日ソート!$F$1:$F$201),0),ROW(F31))),"")</f>
        <v/>
      </c>
      <c r="G31" t="str">
        <f>IFERROR(INDEX(契約日ソート!G:G,1/LARGE(INDEX((契約日ソート!$F$1:$F$201="通信費")/ROW(契約日ソート!$F$1:$F$201),0),ROW(G31))),"")</f>
        <v/>
      </c>
      <c r="H31" t="str">
        <f>IFERROR(INDEX(契約日ソート!H:H,1/LARGE(INDEX((契約日ソート!$F$1:$F$201="通信費")/ROW(契約日ソート!$F$1:$F$201),0),ROW(H31))),"")</f>
        <v/>
      </c>
      <c r="I31" t="str">
        <f>IFERROR(INDEX(契約日ソート!I:I,1/LARGE(INDEX((契約日ソート!$F$1:$F$201="通信費")/ROW(契約日ソート!$F$1:$F$201),0),ROW(I31))),"")</f>
        <v/>
      </c>
      <c r="J31" t="str">
        <f>IFERROR(INDEX(契約日ソート!J:J,1/LARGE(INDEX((契約日ソート!$F$1:$F$201="通信費")/ROW(契約日ソート!$F$1:$F$201),0),ROW(J31))),"")</f>
        <v/>
      </c>
      <c r="K31" t="str">
        <f>IFERROR(INDEX(契約日ソート!K:K,1/LARGE(INDEX((契約日ソート!$F$1:$F$201="通信費")/ROW(契約日ソート!$F$1:$F$201),0),ROW(K31))),"")</f>
        <v/>
      </c>
      <c r="L31" t="str">
        <f>IFERROR(INDEX(契約日ソート!L:L,1/LARGE(INDEX((契約日ソート!$F$1:$F$201="通信費")/ROW(契約日ソート!$F$1:$F$201),0),ROW(L31))),"")</f>
        <v/>
      </c>
      <c r="M31" t="str">
        <f>IFERROR(INDEX(契約日ソート!M:M,1/LARGE(INDEX((契約日ソート!$F$1:$F$201="通信費")/ROW(契約日ソート!$F$1:$F$201),0),ROW(M31))),"")</f>
        <v/>
      </c>
      <c r="N31" t="str">
        <f>IFERROR(INDEX(契約日ソート!N:N,1/LARGE(INDEX((契約日ソート!$F$1:$F$201="通信費")/ROW(契約日ソート!$F$1:$F$201),0),ROW(N31))),"")</f>
        <v/>
      </c>
      <c r="O31" t="str">
        <f>IFERROR(INDEX(契約日ソート!O:O,1/LARGE(INDEX((契約日ソート!$F$1:$F$201="通信費")/ROW(契約日ソート!$F$1:$F$201),0),ROW(O31))),"")</f>
        <v/>
      </c>
      <c r="P31" t="str">
        <f>IFERROR(INDEX(契約日ソート!P:P,1/LARGE(INDEX((契約日ソート!$F$1:$F$201="通信費")/ROW(契約日ソート!$F$1:$F$201),0),ROW(P31))),"")</f>
        <v/>
      </c>
      <c r="Q31" t="str">
        <f>IFERROR(INDEX(契約日ソート!Q:Q,1/LARGE(INDEX((契約日ソート!$F$1:$F$201="通信費")/ROW(契約日ソート!$F$1:$F$201),0),ROW(Q31))),"")</f>
        <v/>
      </c>
    </row>
    <row r="32" spans="1:17" x14ac:dyDescent="0.45">
      <c r="A32" t="str">
        <f>IFERROR(INDEX(契約日ソート!A:A,1/LARGE(INDEX((契約日ソート!$F$1:$F$201="通信費")/ROW(契約日ソート!$F$1:$F$201),0),ROW(A32))),"")</f>
        <v/>
      </c>
      <c r="B32" t="str">
        <f>IFERROR(INDEX(契約日ソート!B:B,1/LARGE(INDEX((契約日ソート!$F$1:$F$201="通信費")/ROW(契約日ソート!$F$1:$F$201),0),ROW(B32))),"")</f>
        <v/>
      </c>
      <c r="C32" t="str">
        <f>IFERROR(INDEX(契約日ソート!C:C,1/LARGE(INDEX((契約日ソート!$F$1:$F$201="通信費")/ROW(契約日ソート!$F$1:$F$201),0),ROW(C32))),"")</f>
        <v/>
      </c>
      <c r="D32" t="str">
        <f>IFERROR(INDEX(契約日ソート!D:D,1/LARGE(INDEX((契約日ソート!$F$1:$F$201="通信費")/ROW(契約日ソート!$F$1:$F$201),0),ROW(D32))),"")</f>
        <v/>
      </c>
      <c r="E32" t="str">
        <f>IFERROR(INDEX(契約日ソート!E:E,1/LARGE(INDEX((契約日ソート!$F$1:$F$201="通信費")/ROW(契約日ソート!$F$1:$F$201),0),ROW(E32))),"")</f>
        <v/>
      </c>
      <c r="F32" t="str">
        <f>IFERROR(INDEX(契約日ソート!F:F,1/LARGE(INDEX((契約日ソート!$F$1:$F$201="通信費")/ROW(契約日ソート!$F$1:$F$201),0),ROW(F32))),"")</f>
        <v/>
      </c>
      <c r="G32" t="str">
        <f>IFERROR(INDEX(契約日ソート!G:G,1/LARGE(INDEX((契約日ソート!$F$1:$F$201="通信費")/ROW(契約日ソート!$F$1:$F$201),0),ROW(G32))),"")</f>
        <v/>
      </c>
      <c r="H32" t="str">
        <f>IFERROR(INDEX(契約日ソート!H:H,1/LARGE(INDEX((契約日ソート!$F$1:$F$201="通信費")/ROW(契約日ソート!$F$1:$F$201),0),ROW(H32))),"")</f>
        <v/>
      </c>
      <c r="I32" t="str">
        <f>IFERROR(INDEX(契約日ソート!I:I,1/LARGE(INDEX((契約日ソート!$F$1:$F$201="通信費")/ROW(契約日ソート!$F$1:$F$201),0),ROW(I32))),"")</f>
        <v/>
      </c>
      <c r="J32" t="str">
        <f>IFERROR(INDEX(契約日ソート!J:J,1/LARGE(INDEX((契約日ソート!$F$1:$F$201="通信費")/ROW(契約日ソート!$F$1:$F$201),0),ROW(J32))),"")</f>
        <v/>
      </c>
      <c r="K32" t="str">
        <f>IFERROR(INDEX(契約日ソート!K:K,1/LARGE(INDEX((契約日ソート!$F$1:$F$201="通信費")/ROW(契約日ソート!$F$1:$F$201),0),ROW(K32))),"")</f>
        <v/>
      </c>
      <c r="L32" t="str">
        <f>IFERROR(INDEX(契約日ソート!L:L,1/LARGE(INDEX((契約日ソート!$F$1:$F$201="通信費")/ROW(契約日ソート!$F$1:$F$201),0),ROW(L32))),"")</f>
        <v/>
      </c>
      <c r="M32" t="str">
        <f>IFERROR(INDEX(契約日ソート!M:M,1/LARGE(INDEX((契約日ソート!$F$1:$F$201="通信費")/ROW(契約日ソート!$F$1:$F$201),0),ROW(M32))),"")</f>
        <v/>
      </c>
      <c r="N32" t="str">
        <f>IFERROR(INDEX(契約日ソート!N:N,1/LARGE(INDEX((契約日ソート!$F$1:$F$201="通信費")/ROW(契約日ソート!$F$1:$F$201),0),ROW(N32))),"")</f>
        <v/>
      </c>
      <c r="O32" t="str">
        <f>IFERROR(INDEX(契約日ソート!O:O,1/LARGE(INDEX((契約日ソート!$F$1:$F$201="通信費")/ROW(契約日ソート!$F$1:$F$201),0),ROW(O32))),"")</f>
        <v/>
      </c>
      <c r="P32" t="str">
        <f>IFERROR(INDEX(契約日ソート!P:P,1/LARGE(INDEX((契約日ソート!$F$1:$F$201="通信費")/ROW(契約日ソート!$F$1:$F$201),0),ROW(P32))),"")</f>
        <v/>
      </c>
      <c r="Q32" t="str">
        <f>IFERROR(INDEX(契約日ソート!Q:Q,1/LARGE(INDEX((契約日ソート!$F$1:$F$201="通信費")/ROW(契約日ソート!$F$1:$F$201),0),ROW(Q32))),"")</f>
        <v/>
      </c>
    </row>
    <row r="33" spans="1:17" x14ac:dyDescent="0.45">
      <c r="A33" t="str">
        <f>IFERROR(INDEX(契約日ソート!A:A,1/LARGE(INDEX((契約日ソート!$F$1:$F$201="通信費")/ROW(契約日ソート!$F$1:$F$201),0),ROW(A33))),"")</f>
        <v/>
      </c>
      <c r="B33" t="str">
        <f>IFERROR(INDEX(契約日ソート!B:B,1/LARGE(INDEX((契約日ソート!$F$1:$F$201="通信費")/ROW(契約日ソート!$F$1:$F$201),0),ROW(B33))),"")</f>
        <v/>
      </c>
      <c r="C33" t="str">
        <f>IFERROR(INDEX(契約日ソート!C:C,1/LARGE(INDEX((契約日ソート!$F$1:$F$201="通信費")/ROW(契約日ソート!$F$1:$F$201),0),ROW(C33))),"")</f>
        <v/>
      </c>
      <c r="D33" t="str">
        <f>IFERROR(INDEX(契約日ソート!D:D,1/LARGE(INDEX((契約日ソート!$F$1:$F$201="通信費")/ROW(契約日ソート!$F$1:$F$201),0),ROW(D33))),"")</f>
        <v/>
      </c>
      <c r="E33" t="str">
        <f>IFERROR(INDEX(契約日ソート!E:E,1/LARGE(INDEX((契約日ソート!$F$1:$F$201="通信費")/ROW(契約日ソート!$F$1:$F$201),0),ROW(E33))),"")</f>
        <v/>
      </c>
      <c r="F33" t="str">
        <f>IFERROR(INDEX(契約日ソート!F:F,1/LARGE(INDEX((契約日ソート!$F$1:$F$201="通信費")/ROW(契約日ソート!$F$1:$F$201),0),ROW(F33))),"")</f>
        <v/>
      </c>
      <c r="G33" t="str">
        <f>IFERROR(INDEX(契約日ソート!G:G,1/LARGE(INDEX((契約日ソート!$F$1:$F$201="通信費")/ROW(契約日ソート!$F$1:$F$201),0),ROW(G33))),"")</f>
        <v/>
      </c>
      <c r="H33" t="str">
        <f>IFERROR(INDEX(契約日ソート!H:H,1/LARGE(INDEX((契約日ソート!$F$1:$F$201="通信費")/ROW(契約日ソート!$F$1:$F$201),0),ROW(H33))),"")</f>
        <v/>
      </c>
      <c r="I33" t="str">
        <f>IFERROR(INDEX(契約日ソート!I:I,1/LARGE(INDEX((契約日ソート!$F$1:$F$201="通信費")/ROW(契約日ソート!$F$1:$F$201),0),ROW(I33))),"")</f>
        <v/>
      </c>
      <c r="J33" t="str">
        <f>IFERROR(INDEX(契約日ソート!J:J,1/LARGE(INDEX((契約日ソート!$F$1:$F$201="通信費")/ROW(契約日ソート!$F$1:$F$201),0),ROW(J33))),"")</f>
        <v/>
      </c>
      <c r="K33" t="str">
        <f>IFERROR(INDEX(契約日ソート!K:K,1/LARGE(INDEX((契約日ソート!$F$1:$F$201="通信費")/ROW(契約日ソート!$F$1:$F$201),0),ROW(K33))),"")</f>
        <v/>
      </c>
      <c r="L33" t="str">
        <f>IFERROR(INDEX(契約日ソート!L:L,1/LARGE(INDEX((契約日ソート!$F$1:$F$201="通信費")/ROW(契約日ソート!$F$1:$F$201),0),ROW(L33))),"")</f>
        <v/>
      </c>
      <c r="M33" t="str">
        <f>IFERROR(INDEX(契約日ソート!M:M,1/LARGE(INDEX((契約日ソート!$F$1:$F$201="通信費")/ROW(契約日ソート!$F$1:$F$201),0),ROW(M33))),"")</f>
        <v/>
      </c>
      <c r="N33" t="str">
        <f>IFERROR(INDEX(契約日ソート!N:N,1/LARGE(INDEX((契約日ソート!$F$1:$F$201="通信費")/ROW(契約日ソート!$F$1:$F$201),0),ROW(N33))),"")</f>
        <v/>
      </c>
      <c r="O33" t="str">
        <f>IFERROR(INDEX(契約日ソート!O:O,1/LARGE(INDEX((契約日ソート!$F$1:$F$201="通信費")/ROW(契約日ソート!$F$1:$F$201),0),ROW(O33))),"")</f>
        <v/>
      </c>
      <c r="P33" t="str">
        <f>IFERROR(INDEX(契約日ソート!P:P,1/LARGE(INDEX((契約日ソート!$F$1:$F$201="通信費")/ROW(契約日ソート!$F$1:$F$201),0),ROW(P33))),"")</f>
        <v/>
      </c>
      <c r="Q33" t="str">
        <f>IFERROR(INDEX(契約日ソート!Q:Q,1/LARGE(INDEX((契約日ソート!$F$1:$F$201="通信費")/ROW(契約日ソート!$F$1:$F$201),0),ROW(Q33))),"")</f>
        <v/>
      </c>
    </row>
    <row r="34" spans="1:17" x14ac:dyDescent="0.45">
      <c r="A34" t="str">
        <f>IFERROR(INDEX(契約日ソート!A:A,1/LARGE(INDEX((契約日ソート!$F$1:$F$201="通信費")/ROW(契約日ソート!$F$1:$F$201),0),ROW(A34))),"")</f>
        <v/>
      </c>
      <c r="B34" t="str">
        <f>IFERROR(INDEX(契約日ソート!B:B,1/LARGE(INDEX((契約日ソート!$F$1:$F$201="通信費")/ROW(契約日ソート!$F$1:$F$201),0),ROW(B34))),"")</f>
        <v/>
      </c>
      <c r="C34" t="str">
        <f>IFERROR(INDEX(契約日ソート!C:C,1/LARGE(INDEX((契約日ソート!$F$1:$F$201="通信費")/ROW(契約日ソート!$F$1:$F$201),0),ROW(C34))),"")</f>
        <v/>
      </c>
      <c r="D34" t="str">
        <f>IFERROR(INDEX(契約日ソート!D:D,1/LARGE(INDEX((契約日ソート!$F$1:$F$201="通信費")/ROW(契約日ソート!$F$1:$F$201),0),ROW(D34))),"")</f>
        <v/>
      </c>
      <c r="E34" t="str">
        <f>IFERROR(INDEX(契約日ソート!E:E,1/LARGE(INDEX((契約日ソート!$F$1:$F$201="通信費")/ROW(契約日ソート!$F$1:$F$201),0),ROW(E34))),"")</f>
        <v/>
      </c>
      <c r="F34" t="str">
        <f>IFERROR(INDEX(契約日ソート!F:F,1/LARGE(INDEX((契約日ソート!$F$1:$F$201="通信費")/ROW(契約日ソート!$F$1:$F$201),0),ROW(F34))),"")</f>
        <v/>
      </c>
      <c r="G34" t="str">
        <f>IFERROR(INDEX(契約日ソート!G:G,1/LARGE(INDEX((契約日ソート!$F$1:$F$201="通信費")/ROW(契約日ソート!$F$1:$F$201),0),ROW(G34))),"")</f>
        <v/>
      </c>
      <c r="H34" t="str">
        <f>IFERROR(INDEX(契約日ソート!H:H,1/LARGE(INDEX((契約日ソート!$F$1:$F$201="通信費")/ROW(契約日ソート!$F$1:$F$201),0),ROW(H34))),"")</f>
        <v/>
      </c>
      <c r="I34" t="str">
        <f>IFERROR(INDEX(契約日ソート!I:I,1/LARGE(INDEX((契約日ソート!$F$1:$F$201="通信費")/ROW(契約日ソート!$F$1:$F$201),0),ROW(I34))),"")</f>
        <v/>
      </c>
      <c r="J34" t="str">
        <f>IFERROR(INDEX(契約日ソート!J:J,1/LARGE(INDEX((契約日ソート!$F$1:$F$201="通信費")/ROW(契約日ソート!$F$1:$F$201),0),ROW(J34))),"")</f>
        <v/>
      </c>
      <c r="K34" t="str">
        <f>IFERROR(INDEX(契約日ソート!K:K,1/LARGE(INDEX((契約日ソート!$F$1:$F$201="通信費")/ROW(契約日ソート!$F$1:$F$201),0),ROW(K34))),"")</f>
        <v/>
      </c>
      <c r="L34" t="str">
        <f>IFERROR(INDEX(契約日ソート!L:L,1/LARGE(INDEX((契約日ソート!$F$1:$F$201="通信費")/ROW(契約日ソート!$F$1:$F$201),0),ROW(L34))),"")</f>
        <v/>
      </c>
      <c r="M34" t="str">
        <f>IFERROR(INDEX(契約日ソート!M:M,1/LARGE(INDEX((契約日ソート!$F$1:$F$201="通信費")/ROW(契約日ソート!$F$1:$F$201),0),ROW(M34))),"")</f>
        <v/>
      </c>
      <c r="N34" t="str">
        <f>IFERROR(INDEX(契約日ソート!N:N,1/LARGE(INDEX((契約日ソート!$F$1:$F$201="通信費")/ROW(契約日ソート!$F$1:$F$201),0),ROW(N34))),"")</f>
        <v/>
      </c>
      <c r="O34" t="str">
        <f>IFERROR(INDEX(契約日ソート!O:O,1/LARGE(INDEX((契約日ソート!$F$1:$F$201="通信費")/ROW(契約日ソート!$F$1:$F$201),0),ROW(O34))),"")</f>
        <v/>
      </c>
      <c r="P34" t="str">
        <f>IFERROR(INDEX(契約日ソート!P:P,1/LARGE(INDEX((契約日ソート!$F$1:$F$201="通信費")/ROW(契約日ソート!$F$1:$F$201),0),ROW(P34))),"")</f>
        <v/>
      </c>
      <c r="Q34" t="str">
        <f>IFERROR(INDEX(契約日ソート!Q:Q,1/LARGE(INDEX((契約日ソート!$F$1:$F$201="通信費")/ROW(契約日ソート!$F$1:$F$201),0),ROW(Q34))),"")</f>
        <v/>
      </c>
    </row>
    <row r="35" spans="1:17" x14ac:dyDescent="0.45">
      <c r="A35" t="str">
        <f>IFERROR(INDEX(契約日ソート!A:A,1/LARGE(INDEX((契約日ソート!$F$1:$F$201="通信費")/ROW(契約日ソート!$F$1:$F$201),0),ROW(A35))),"")</f>
        <v/>
      </c>
      <c r="B35" t="str">
        <f>IFERROR(INDEX(契約日ソート!B:B,1/LARGE(INDEX((契約日ソート!$F$1:$F$201="通信費")/ROW(契約日ソート!$F$1:$F$201),0),ROW(B35))),"")</f>
        <v/>
      </c>
      <c r="C35" t="str">
        <f>IFERROR(INDEX(契約日ソート!C:C,1/LARGE(INDEX((契約日ソート!$F$1:$F$201="通信費")/ROW(契約日ソート!$F$1:$F$201),0),ROW(C35))),"")</f>
        <v/>
      </c>
      <c r="D35" t="str">
        <f>IFERROR(INDEX(契約日ソート!D:D,1/LARGE(INDEX((契約日ソート!$F$1:$F$201="通信費")/ROW(契約日ソート!$F$1:$F$201),0),ROW(D35))),"")</f>
        <v/>
      </c>
      <c r="E35" t="str">
        <f>IFERROR(INDEX(契約日ソート!E:E,1/LARGE(INDEX((契約日ソート!$F$1:$F$201="通信費")/ROW(契約日ソート!$F$1:$F$201),0),ROW(E35))),"")</f>
        <v/>
      </c>
      <c r="F35" t="str">
        <f>IFERROR(INDEX(契約日ソート!F:F,1/LARGE(INDEX((契約日ソート!$F$1:$F$201="通信費")/ROW(契約日ソート!$F$1:$F$201),0),ROW(F35))),"")</f>
        <v/>
      </c>
      <c r="G35" t="str">
        <f>IFERROR(INDEX(契約日ソート!G:G,1/LARGE(INDEX((契約日ソート!$F$1:$F$201="通信費")/ROW(契約日ソート!$F$1:$F$201),0),ROW(G35))),"")</f>
        <v/>
      </c>
      <c r="H35" t="str">
        <f>IFERROR(INDEX(契約日ソート!H:H,1/LARGE(INDEX((契約日ソート!$F$1:$F$201="通信費")/ROW(契約日ソート!$F$1:$F$201),0),ROW(H35))),"")</f>
        <v/>
      </c>
      <c r="I35" t="str">
        <f>IFERROR(INDEX(契約日ソート!I:I,1/LARGE(INDEX((契約日ソート!$F$1:$F$201="通信費")/ROW(契約日ソート!$F$1:$F$201),0),ROW(I35))),"")</f>
        <v/>
      </c>
      <c r="J35" t="str">
        <f>IFERROR(INDEX(契約日ソート!J:J,1/LARGE(INDEX((契約日ソート!$F$1:$F$201="通信費")/ROW(契約日ソート!$F$1:$F$201),0),ROW(J35))),"")</f>
        <v/>
      </c>
      <c r="K35" t="str">
        <f>IFERROR(INDEX(契約日ソート!K:K,1/LARGE(INDEX((契約日ソート!$F$1:$F$201="通信費")/ROW(契約日ソート!$F$1:$F$201),0),ROW(K35))),"")</f>
        <v/>
      </c>
      <c r="L35" t="str">
        <f>IFERROR(INDEX(契約日ソート!L:L,1/LARGE(INDEX((契約日ソート!$F$1:$F$201="通信費")/ROW(契約日ソート!$F$1:$F$201),0),ROW(L35))),"")</f>
        <v/>
      </c>
      <c r="M35" t="str">
        <f>IFERROR(INDEX(契約日ソート!M:M,1/LARGE(INDEX((契約日ソート!$F$1:$F$201="通信費")/ROW(契約日ソート!$F$1:$F$201),0),ROW(M35))),"")</f>
        <v/>
      </c>
      <c r="N35" t="str">
        <f>IFERROR(INDEX(契約日ソート!N:N,1/LARGE(INDEX((契約日ソート!$F$1:$F$201="通信費")/ROW(契約日ソート!$F$1:$F$201),0),ROW(N35))),"")</f>
        <v/>
      </c>
      <c r="O35" t="str">
        <f>IFERROR(INDEX(契約日ソート!O:O,1/LARGE(INDEX((契約日ソート!$F$1:$F$201="通信費")/ROW(契約日ソート!$F$1:$F$201),0),ROW(O35))),"")</f>
        <v/>
      </c>
      <c r="P35" t="str">
        <f>IFERROR(INDEX(契約日ソート!P:P,1/LARGE(INDEX((契約日ソート!$F$1:$F$201="通信費")/ROW(契約日ソート!$F$1:$F$201),0),ROW(P35))),"")</f>
        <v/>
      </c>
      <c r="Q35" t="str">
        <f>IFERROR(INDEX(契約日ソート!Q:Q,1/LARGE(INDEX((契約日ソート!$F$1:$F$201="通信費")/ROW(契約日ソート!$F$1:$F$201),0),ROW(Q35))),"")</f>
        <v/>
      </c>
    </row>
    <row r="36" spans="1:17" x14ac:dyDescent="0.45">
      <c r="A36" t="str">
        <f>IFERROR(INDEX(契約日ソート!A:A,1/LARGE(INDEX((契約日ソート!$F$1:$F$201="通信費")/ROW(契約日ソート!$F$1:$F$201),0),ROW(A36))),"")</f>
        <v/>
      </c>
      <c r="B36" t="str">
        <f>IFERROR(INDEX(契約日ソート!B:B,1/LARGE(INDEX((契約日ソート!$F$1:$F$201="通信費")/ROW(契約日ソート!$F$1:$F$201),0),ROW(B36))),"")</f>
        <v/>
      </c>
      <c r="C36" t="str">
        <f>IFERROR(INDEX(契約日ソート!C:C,1/LARGE(INDEX((契約日ソート!$F$1:$F$201="通信費")/ROW(契約日ソート!$F$1:$F$201),0),ROW(C36))),"")</f>
        <v/>
      </c>
      <c r="D36" t="str">
        <f>IFERROR(INDEX(契約日ソート!D:D,1/LARGE(INDEX((契約日ソート!$F$1:$F$201="通信費")/ROW(契約日ソート!$F$1:$F$201),0),ROW(D36))),"")</f>
        <v/>
      </c>
      <c r="E36" t="str">
        <f>IFERROR(INDEX(契約日ソート!E:E,1/LARGE(INDEX((契約日ソート!$F$1:$F$201="通信費")/ROW(契約日ソート!$F$1:$F$201),0),ROW(E36))),"")</f>
        <v/>
      </c>
      <c r="F36" t="str">
        <f>IFERROR(INDEX(契約日ソート!F:F,1/LARGE(INDEX((契約日ソート!$F$1:$F$201="通信費")/ROW(契約日ソート!$F$1:$F$201),0),ROW(F36))),"")</f>
        <v/>
      </c>
      <c r="G36" t="str">
        <f>IFERROR(INDEX(契約日ソート!G:G,1/LARGE(INDEX((契約日ソート!$F$1:$F$201="通信費")/ROW(契約日ソート!$F$1:$F$201),0),ROW(G36))),"")</f>
        <v/>
      </c>
      <c r="H36" t="str">
        <f>IFERROR(INDEX(契約日ソート!H:H,1/LARGE(INDEX((契約日ソート!$F$1:$F$201="通信費")/ROW(契約日ソート!$F$1:$F$201),0),ROW(H36))),"")</f>
        <v/>
      </c>
      <c r="I36" t="str">
        <f>IFERROR(INDEX(契約日ソート!I:I,1/LARGE(INDEX((契約日ソート!$F$1:$F$201="通信費")/ROW(契約日ソート!$F$1:$F$201),0),ROW(I36))),"")</f>
        <v/>
      </c>
      <c r="J36" t="str">
        <f>IFERROR(INDEX(契約日ソート!J:J,1/LARGE(INDEX((契約日ソート!$F$1:$F$201="通信費")/ROW(契約日ソート!$F$1:$F$201),0),ROW(J36))),"")</f>
        <v/>
      </c>
      <c r="K36" t="str">
        <f>IFERROR(INDEX(契約日ソート!K:K,1/LARGE(INDEX((契約日ソート!$F$1:$F$201="通信費")/ROW(契約日ソート!$F$1:$F$201),0),ROW(K36))),"")</f>
        <v/>
      </c>
      <c r="L36" t="str">
        <f>IFERROR(INDEX(契約日ソート!L:L,1/LARGE(INDEX((契約日ソート!$F$1:$F$201="通信費")/ROW(契約日ソート!$F$1:$F$201),0),ROW(L36))),"")</f>
        <v/>
      </c>
      <c r="M36" t="str">
        <f>IFERROR(INDEX(契約日ソート!M:M,1/LARGE(INDEX((契約日ソート!$F$1:$F$201="通信費")/ROW(契約日ソート!$F$1:$F$201),0),ROW(M36))),"")</f>
        <v/>
      </c>
      <c r="N36" t="str">
        <f>IFERROR(INDEX(契約日ソート!N:N,1/LARGE(INDEX((契約日ソート!$F$1:$F$201="通信費")/ROW(契約日ソート!$F$1:$F$201),0),ROW(N36))),"")</f>
        <v/>
      </c>
      <c r="O36" t="str">
        <f>IFERROR(INDEX(契約日ソート!O:O,1/LARGE(INDEX((契約日ソート!$F$1:$F$201="通信費")/ROW(契約日ソート!$F$1:$F$201),0),ROW(O36))),"")</f>
        <v/>
      </c>
      <c r="P36" t="str">
        <f>IFERROR(INDEX(契約日ソート!P:P,1/LARGE(INDEX((契約日ソート!$F$1:$F$201="通信費")/ROW(契約日ソート!$F$1:$F$201),0),ROW(P36))),"")</f>
        <v/>
      </c>
      <c r="Q36" t="str">
        <f>IFERROR(INDEX(契約日ソート!Q:Q,1/LARGE(INDEX((契約日ソート!$F$1:$F$201="通信費")/ROW(契約日ソート!$F$1:$F$201),0),ROW(Q36))),"")</f>
        <v/>
      </c>
    </row>
    <row r="37" spans="1:17" x14ac:dyDescent="0.45">
      <c r="A37" t="str">
        <f>IFERROR(INDEX(契約日ソート!A:A,1/LARGE(INDEX((契約日ソート!$F$1:$F$201="通信費")/ROW(契約日ソート!$F$1:$F$201),0),ROW(A37))),"")</f>
        <v/>
      </c>
      <c r="B37" t="str">
        <f>IFERROR(INDEX(契約日ソート!B:B,1/LARGE(INDEX((契約日ソート!$F$1:$F$201="通信費")/ROW(契約日ソート!$F$1:$F$201),0),ROW(B37))),"")</f>
        <v/>
      </c>
      <c r="C37" t="str">
        <f>IFERROR(INDEX(契約日ソート!C:C,1/LARGE(INDEX((契約日ソート!$F$1:$F$201="通信費")/ROW(契約日ソート!$F$1:$F$201),0),ROW(C37))),"")</f>
        <v/>
      </c>
      <c r="D37" t="str">
        <f>IFERROR(INDEX(契約日ソート!D:D,1/LARGE(INDEX((契約日ソート!$F$1:$F$201="通信費")/ROW(契約日ソート!$F$1:$F$201),0),ROW(D37))),"")</f>
        <v/>
      </c>
      <c r="E37" t="str">
        <f>IFERROR(INDEX(契約日ソート!E:E,1/LARGE(INDEX((契約日ソート!$F$1:$F$201="通信費")/ROW(契約日ソート!$F$1:$F$201),0),ROW(E37))),"")</f>
        <v/>
      </c>
      <c r="F37" t="str">
        <f>IFERROR(INDEX(契約日ソート!F:F,1/LARGE(INDEX((契約日ソート!$F$1:$F$201="通信費")/ROW(契約日ソート!$F$1:$F$201),0),ROW(F37))),"")</f>
        <v/>
      </c>
      <c r="G37" t="str">
        <f>IFERROR(INDEX(契約日ソート!G:G,1/LARGE(INDEX((契約日ソート!$F$1:$F$201="通信費")/ROW(契約日ソート!$F$1:$F$201),0),ROW(G37))),"")</f>
        <v/>
      </c>
      <c r="H37" t="str">
        <f>IFERROR(INDEX(契約日ソート!H:H,1/LARGE(INDEX((契約日ソート!$F$1:$F$201="通信費")/ROW(契約日ソート!$F$1:$F$201),0),ROW(H37))),"")</f>
        <v/>
      </c>
      <c r="I37" t="str">
        <f>IFERROR(INDEX(契約日ソート!I:I,1/LARGE(INDEX((契約日ソート!$F$1:$F$201="通信費")/ROW(契約日ソート!$F$1:$F$201),0),ROW(I37))),"")</f>
        <v/>
      </c>
      <c r="J37" t="str">
        <f>IFERROR(INDEX(契約日ソート!J:J,1/LARGE(INDEX((契約日ソート!$F$1:$F$201="通信費")/ROW(契約日ソート!$F$1:$F$201),0),ROW(J37))),"")</f>
        <v/>
      </c>
      <c r="K37" t="str">
        <f>IFERROR(INDEX(契約日ソート!K:K,1/LARGE(INDEX((契約日ソート!$F$1:$F$201="通信費")/ROW(契約日ソート!$F$1:$F$201),0),ROW(K37))),"")</f>
        <v/>
      </c>
      <c r="L37" t="str">
        <f>IFERROR(INDEX(契約日ソート!L:L,1/LARGE(INDEX((契約日ソート!$F$1:$F$201="通信費")/ROW(契約日ソート!$F$1:$F$201),0),ROW(L37))),"")</f>
        <v/>
      </c>
      <c r="M37" t="str">
        <f>IFERROR(INDEX(契約日ソート!M:M,1/LARGE(INDEX((契約日ソート!$F$1:$F$201="通信費")/ROW(契約日ソート!$F$1:$F$201),0),ROW(M37))),"")</f>
        <v/>
      </c>
      <c r="N37" t="str">
        <f>IFERROR(INDEX(契約日ソート!N:N,1/LARGE(INDEX((契約日ソート!$F$1:$F$201="通信費")/ROW(契約日ソート!$F$1:$F$201),0),ROW(N37))),"")</f>
        <v/>
      </c>
      <c r="O37" t="str">
        <f>IFERROR(INDEX(契約日ソート!O:O,1/LARGE(INDEX((契約日ソート!$F$1:$F$201="通信費")/ROW(契約日ソート!$F$1:$F$201),0),ROW(O37))),"")</f>
        <v/>
      </c>
      <c r="P37" t="str">
        <f>IFERROR(INDEX(契約日ソート!P:P,1/LARGE(INDEX((契約日ソート!$F$1:$F$201="通信費")/ROW(契約日ソート!$F$1:$F$201),0),ROW(P37))),"")</f>
        <v/>
      </c>
      <c r="Q37" t="str">
        <f>IFERROR(INDEX(契約日ソート!Q:Q,1/LARGE(INDEX((契約日ソート!$F$1:$F$201="通信費")/ROW(契約日ソート!$F$1:$F$201),0),ROW(Q37))),"")</f>
        <v/>
      </c>
    </row>
    <row r="38" spans="1:17" x14ac:dyDescent="0.45">
      <c r="A38" t="str">
        <f>IFERROR(INDEX(契約日ソート!A:A,1/LARGE(INDEX((契約日ソート!$F$1:$F$201="通信費")/ROW(契約日ソート!$F$1:$F$201),0),ROW(A38))),"")</f>
        <v/>
      </c>
      <c r="B38" t="str">
        <f>IFERROR(INDEX(契約日ソート!B:B,1/LARGE(INDEX((契約日ソート!$F$1:$F$201="通信費")/ROW(契約日ソート!$F$1:$F$201),0),ROW(B38))),"")</f>
        <v/>
      </c>
      <c r="C38" t="str">
        <f>IFERROR(INDEX(契約日ソート!C:C,1/LARGE(INDEX((契約日ソート!$F$1:$F$201="通信費")/ROW(契約日ソート!$F$1:$F$201),0),ROW(C38))),"")</f>
        <v/>
      </c>
      <c r="D38" t="str">
        <f>IFERROR(INDEX(契約日ソート!D:D,1/LARGE(INDEX((契約日ソート!$F$1:$F$201="通信費")/ROW(契約日ソート!$F$1:$F$201),0),ROW(D38))),"")</f>
        <v/>
      </c>
      <c r="E38" t="str">
        <f>IFERROR(INDEX(契約日ソート!E:E,1/LARGE(INDEX((契約日ソート!$F$1:$F$201="通信費")/ROW(契約日ソート!$F$1:$F$201),0),ROW(E38))),"")</f>
        <v/>
      </c>
      <c r="F38" t="str">
        <f>IFERROR(INDEX(契約日ソート!F:F,1/LARGE(INDEX((契約日ソート!$F$1:$F$201="通信費")/ROW(契約日ソート!$F$1:$F$201),0),ROW(F38))),"")</f>
        <v/>
      </c>
      <c r="G38" t="str">
        <f>IFERROR(INDEX(契約日ソート!G:G,1/LARGE(INDEX((契約日ソート!$F$1:$F$201="通信費")/ROW(契約日ソート!$F$1:$F$201),0),ROW(G38))),"")</f>
        <v/>
      </c>
      <c r="H38" t="str">
        <f>IFERROR(INDEX(契約日ソート!H:H,1/LARGE(INDEX((契約日ソート!$F$1:$F$201="通信費")/ROW(契約日ソート!$F$1:$F$201),0),ROW(H38))),"")</f>
        <v/>
      </c>
      <c r="I38" t="str">
        <f>IFERROR(INDEX(契約日ソート!I:I,1/LARGE(INDEX((契約日ソート!$F$1:$F$201="通信費")/ROW(契約日ソート!$F$1:$F$201),0),ROW(I38))),"")</f>
        <v/>
      </c>
      <c r="J38" t="str">
        <f>IFERROR(INDEX(契約日ソート!J:J,1/LARGE(INDEX((契約日ソート!$F$1:$F$201="通信費")/ROW(契約日ソート!$F$1:$F$201),0),ROW(J38))),"")</f>
        <v/>
      </c>
      <c r="K38" t="str">
        <f>IFERROR(INDEX(契約日ソート!K:K,1/LARGE(INDEX((契約日ソート!$F$1:$F$201="通信費")/ROW(契約日ソート!$F$1:$F$201),0),ROW(K38))),"")</f>
        <v/>
      </c>
      <c r="L38" t="str">
        <f>IFERROR(INDEX(契約日ソート!L:L,1/LARGE(INDEX((契約日ソート!$F$1:$F$201="通信費")/ROW(契約日ソート!$F$1:$F$201),0),ROW(L38))),"")</f>
        <v/>
      </c>
      <c r="M38" t="str">
        <f>IFERROR(INDEX(契約日ソート!M:M,1/LARGE(INDEX((契約日ソート!$F$1:$F$201="通信費")/ROW(契約日ソート!$F$1:$F$201),0),ROW(M38))),"")</f>
        <v/>
      </c>
      <c r="N38" t="str">
        <f>IFERROR(INDEX(契約日ソート!N:N,1/LARGE(INDEX((契約日ソート!$F$1:$F$201="通信費")/ROW(契約日ソート!$F$1:$F$201),0),ROW(N38))),"")</f>
        <v/>
      </c>
      <c r="O38" t="str">
        <f>IFERROR(INDEX(契約日ソート!O:O,1/LARGE(INDEX((契約日ソート!$F$1:$F$201="通信費")/ROW(契約日ソート!$F$1:$F$201),0),ROW(O38))),"")</f>
        <v/>
      </c>
      <c r="P38" t="str">
        <f>IFERROR(INDEX(契約日ソート!P:P,1/LARGE(INDEX((契約日ソート!$F$1:$F$201="通信費")/ROW(契約日ソート!$F$1:$F$201),0),ROW(P38))),"")</f>
        <v/>
      </c>
      <c r="Q38" t="str">
        <f>IFERROR(INDEX(契約日ソート!Q:Q,1/LARGE(INDEX((契約日ソート!$F$1:$F$201="通信費")/ROW(契約日ソート!$F$1:$F$201),0),ROW(Q38))),"")</f>
        <v/>
      </c>
    </row>
    <row r="39" spans="1:17" x14ac:dyDescent="0.45">
      <c r="A39" t="str">
        <f>IFERROR(INDEX(契約日ソート!A:A,1/LARGE(INDEX((契約日ソート!$F$1:$F$201="通信費")/ROW(契約日ソート!$F$1:$F$201),0),ROW(A39))),"")</f>
        <v/>
      </c>
      <c r="B39" t="str">
        <f>IFERROR(INDEX(契約日ソート!B:B,1/LARGE(INDEX((契約日ソート!$F$1:$F$201="通信費")/ROW(契約日ソート!$F$1:$F$201),0),ROW(B39))),"")</f>
        <v/>
      </c>
      <c r="C39" t="str">
        <f>IFERROR(INDEX(契約日ソート!C:C,1/LARGE(INDEX((契約日ソート!$F$1:$F$201="通信費")/ROW(契約日ソート!$F$1:$F$201),0),ROW(C39))),"")</f>
        <v/>
      </c>
      <c r="D39" t="str">
        <f>IFERROR(INDEX(契約日ソート!D:D,1/LARGE(INDEX((契約日ソート!$F$1:$F$201="通信費")/ROW(契約日ソート!$F$1:$F$201),0),ROW(D39))),"")</f>
        <v/>
      </c>
      <c r="E39" t="str">
        <f>IFERROR(INDEX(契約日ソート!E:E,1/LARGE(INDEX((契約日ソート!$F$1:$F$201="通信費")/ROW(契約日ソート!$F$1:$F$201),0),ROW(E39))),"")</f>
        <v/>
      </c>
      <c r="F39" t="str">
        <f>IFERROR(INDEX(契約日ソート!F:F,1/LARGE(INDEX((契約日ソート!$F$1:$F$201="通信費")/ROW(契約日ソート!$F$1:$F$201),0),ROW(F39))),"")</f>
        <v/>
      </c>
      <c r="G39" t="str">
        <f>IFERROR(INDEX(契約日ソート!G:G,1/LARGE(INDEX((契約日ソート!$F$1:$F$201="通信費")/ROW(契約日ソート!$F$1:$F$201),0),ROW(G39))),"")</f>
        <v/>
      </c>
      <c r="H39" t="str">
        <f>IFERROR(INDEX(契約日ソート!H:H,1/LARGE(INDEX((契約日ソート!$F$1:$F$201="通信費")/ROW(契約日ソート!$F$1:$F$201),0),ROW(H39))),"")</f>
        <v/>
      </c>
      <c r="I39" t="str">
        <f>IFERROR(INDEX(契約日ソート!I:I,1/LARGE(INDEX((契約日ソート!$F$1:$F$201="通信費")/ROW(契約日ソート!$F$1:$F$201),0),ROW(I39))),"")</f>
        <v/>
      </c>
      <c r="J39" t="str">
        <f>IFERROR(INDEX(契約日ソート!J:J,1/LARGE(INDEX((契約日ソート!$F$1:$F$201="通信費")/ROW(契約日ソート!$F$1:$F$201),0),ROW(J39))),"")</f>
        <v/>
      </c>
      <c r="K39" t="str">
        <f>IFERROR(INDEX(契約日ソート!K:K,1/LARGE(INDEX((契約日ソート!$F$1:$F$201="通信費")/ROW(契約日ソート!$F$1:$F$201),0),ROW(K39))),"")</f>
        <v/>
      </c>
      <c r="L39" t="str">
        <f>IFERROR(INDEX(契約日ソート!L:L,1/LARGE(INDEX((契約日ソート!$F$1:$F$201="通信費")/ROW(契約日ソート!$F$1:$F$201),0),ROW(L39))),"")</f>
        <v/>
      </c>
      <c r="M39" t="str">
        <f>IFERROR(INDEX(契約日ソート!M:M,1/LARGE(INDEX((契約日ソート!$F$1:$F$201="通信費")/ROW(契約日ソート!$F$1:$F$201),0),ROW(M39))),"")</f>
        <v/>
      </c>
      <c r="N39" t="str">
        <f>IFERROR(INDEX(契約日ソート!N:N,1/LARGE(INDEX((契約日ソート!$F$1:$F$201="通信費")/ROW(契約日ソート!$F$1:$F$201),0),ROW(N39))),"")</f>
        <v/>
      </c>
      <c r="O39" t="str">
        <f>IFERROR(INDEX(契約日ソート!O:O,1/LARGE(INDEX((契約日ソート!$F$1:$F$201="通信費")/ROW(契約日ソート!$F$1:$F$201),0),ROW(O39))),"")</f>
        <v/>
      </c>
      <c r="P39" t="str">
        <f>IFERROR(INDEX(契約日ソート!P:P,1/LARGE(INDEX((契約日ソート!$F$1:$F$201="通信費")/ROW(契約日ソート!$F$1:$F$201),0),ROW(P39))),"")</f>
        <v/>
      </c>
      <c r="Q39" t="str">
        <f>IFERROR(INDEX(契約日ソート!Q:Q,1/LARGE(INDEX((契約日ソート!$F$1:$F$201="通信費")/ROW(契約日ソート!$F$1:$F$201),0),ROW(Q39))),"")</f>
        <v/>
      </c>
    </row>
    <row r="40" spans="1:17" x14ac:dyDescent="0.45">
      <c r="A40" t="str">
        <f>IFERROR(INDEX(契約日ソート!A:A,1/LARGE(INDEX((契約日ソート!$F$1:$F$201="通信費")/ROW(契約日ソート!$F$1:$F$201),0),ROW(A40))),"")</f>
        <v/>
      </c>
      <c r="B40" t="str">
        <f>IFERROR(INDEX(契約日ソート!B:B,1/LARGE(INDEX((契約日ソート!$F$1:$F$201="通信費")/ROW(契約日ソート!$F$1:$F$201),0),ROW(B40))),"")</f>
        <v/>
      </c>
      <c r="C40" t="str">
        <f>IFERROR(INDEX(契約日ソート!C:C,1/LARGE(INDEX((契約日ソート!$F$1:$F$201="通信費")/ROW(契約日ソート!$F$1:$F$201),0),ROW(C40))),"")</f>
        <v/>
      </c>
      <c r="D40" t="str">
        <f>IFERROR(INDEX(契約日ソート!D:D,1/LARGE(INDEX((契約日ソート!$F$1:$F$201="通信費")/ROW(契約日ソート!$F$1:$F$201),0),ROW(D40))),"")</f>
        <v/>
      </c>
      <c r="E40" t="str">
        <f>IFERROR(INDEX(契約日ソート!E:E,1/LARGE(INDEX((契約日ソート!$F$1:$F$201="通信費")/ROW(契約日ソート!$F$1:$F$201),0),ROW(E40))),"")</f>
        <v/>
      </c>
      <c r="F40" t="str">
        <f>IFERROR(INDEX(契約日ソート!F:F,1/LARGE(INDEX((契約日ソート!$F$1:$F$201="通信費")/ROW(契約日ソート!$F$1:$F$201),0),ROW(F40))),"")</f>
        <v/>
      </c>
      <c r="G40" t="str">
        <f>IFERROR(INDEX(契約日ソート!G:G,1/LARGE(INDEX((契約日ソート!$F$1:$F$201="通信費")/ROW(契約日ソート!$F$1:$F$201),0),ROW(G40))),"")</f>
        <v/>
      </c>
      <c r="H40" t="str">
        <f>IFERROR(INDEX(契約日ソート!H:H,1/LARGE(INDEX((契約日ソート!$F$1:$F$201="通信費")/ROW(契約日ソート!$F$1:$F$201),0),ROW(H40))),"")</f>
        <v/>
      </c>
      <c r="I40" t="str">
        <f>IFERROR(INDEX(契約日ソート!I:I,1/LARGE(INDEX((契約日ソート!$F$1:$F$201="通信費")/ROW(契約日ソート!$F$1:$F$201),0),ROW(I40))),"")</f>
        <v/>
      </c>
      <c r="J40" t="str">
        <f>IFERROR(INDEX(契約日ソート!J:J,1/LARGE(INDEX((契約日ソート!$F$1:$F$201="通信費")/ROW(契約日ソート!$F$1:$F$201),0),ROW(J40))),"")</f>
        <v/>
      </c>
      <c r="K40" t="str">
        <f>IFERROR(INDEX(契約日ソート!K:K,1/LARGE(INDEX((契約日ソート!$F$1:$F$201="通信費")/ROW(契約日ソート!$F$1:$F$201),0),ROW(K40))),"")</f>
        <v/>
      </c>
      <c r="L40" t="str">
        <f>IFERROR(INDEX(契約日ソート!L:L,1/LARGE(INDEX((契約日ソート!$F$1:$F$201="通信費")/ROW(契約日ソート!$F$1:$F$201),0),ROW(L40))),"")</f>
        <v/>
      </c>
      <c r="M40" t="str">
        <f>IFERROR(INDEX(契約日ソート!M:M,1/LARGE(INDEX((契約日ソート!$F$1:$F$201="通信費")/ROW(契約日ソート!$F$1:$F$201),0),ROW(M40))),"")</f>
        <v/>
      </c>
      <c r="N40" t="str">
        <f>IFERROR(INDEX(契約日ソート!N:N,1/LARGE(INDEX((契約日ソート!$F$1:$F$201="通信費")/ROW(契約日ソート!$F$1:$F$201),0),ROW(N40))),"")</f>
        <v/>
      </c>
      <c r="O40" t="str">
        <f>IFERROR(INDEX(契約日ソート!O:O,1/LARGE(INDEX((契約日ソート!$F$1:$F$201="通信費")/ROW(契約日ソート!$F$1:$F$201),0),ROW(O40))),"")</f>
        <v/>
      </c>
      <c r="P40" t="str">
        <f>IFERROR(INDEX(契約日ソート!P:P,1/LARGE(INDEX((契約日ソート!$F$1:$F$201="通信費")/ROW(契約日ソート!$F$1:$F$201),0),ROW(P40))),"")</f>
        <v/>
      </c>
      <c r="Q40" t="str">
        <f>IFERROR(INDEX(契約日ソート!Q:Q,1/LARGE(INDEX((契約日ソート!$F$1:$F$201="通信費")/ROW(契約日ソート!$F$1:$F$201),0),ROW(Q40))),"")</f>
        <v/>
      </c>
    </row>
    <row r="41" spans="1:17" x14ac:dyDescent="0.45">
      <c r="A41" t="str">
        <f>IFERROR(INDEX(契約日ソート!A:A,1/LARGE(INDEX((契約日ソート!$F$1:$F$201="通信費")/ROW(契約日ソート!$F$1:$F$201),0),ROW(A41))),"")</f>
        <v/>
      </c>
      <c r="B41" t="str">
        <f>IFERROR(INDEX(契約日ソート!B:B,1/LARGE(INDEX((契約日ソート!$F$1:$F$201="通信費")/ROW(契約日ソート!$F$1:$F$201),0),ROW(B41))),"")</f>
        <v/>
      </c>
      <c r="C41" t="str">
        <f>IFERROR(INDEX(契約日ソート!C:C,1/LARGE(INDEX((契約日ソート!$F$1:$F$201="通信費")/ROW(契約日ソート!$F$1:$F$201),0),ROW(C41))),"")</f>
        <v/>
      </c>
      <c r="D41" t="str">
        <f>IFERROR(INDEX(契約日ソート!D:D,1/LARGE(INDEX((契約日ソート!$F$1:$F$201="通信費")/ROW(契約日ソート!$F$1:$F$201),0),ROW(D41))),"")</f>
        <v/>
      </c>
      <c r="E41" t="str">
        <f>IFERROR(INDEX(契約日ソート!E:E,1/LARGE(INDEX((契約日ソート!$F$1:$F$201="通信費")/ROW(契約日ソート!$F$1:$F$201),0),ROW(E41))),"")</f>
        <v/>
      </c>
      <c r="F41" t="str">
        <f>IFERROR(INDEX(契約日ソート!F:F,1/LARGE(INDEX((契約日ソート!$F$1:$F$201="通信費")/ROW(契約日ソート!$F$1:$F$201),0),ROW(F41))),"")</f>
        <v/>
      </c>
      <c r="G41" t="str">
        <f>IFERROR(INDEX(契約日ソート!G:G,1/LARGE(INDEX((契約日ソート!$F$1:$F$201="通信費")/ROW(契約日ソート!$F$1:$F$201),0),ROW(G41))),"")</f>
        <v/>
      </c>
      <c r="H41" t="str">
        <f>IFERROR(INDEX(契約日ソート!H:H,1/LARGE(INDEX((契約日ソート!$F$1:$F$201="通信費")/ROW(契約日ソート!$F$1:$F$201),0),ROW(H41))),"")</f>
        <v/>
      </c>
      <c r="I41" t="str">
        <f>IFERROR(INDEX(契約日ソート!I:I,1/LARGE(INDEX((契約日ソート!$F$1:$F$201="通信費")/ROW(契約日ソート!$F$1:$F$201),0),ROW(I41))),"")</f>
        <v/>
      </c>
      <c r="J41" t="str">
        <f>IFERROR(INDEX(契約日ソート!J:J,1/LARGE(INDEX((契約日ソート!$F$1:$F$201="通信費")/ROW(契約日ソート!$F$1:$F$201),0),ROW(J41))),"")</f>
        <v/>
      </c>
      <c r="K41" t="str">
        <f>IFERROR(INDEX(契約日ソート!K:K,1/LARGE(INDEX((契約日ソート!$F$1:$F$201="通信費")/ROW(契約日ソート!$F$1:$F$201),0),ROW(K41))),"")</f>
        <v/>
      </c>
      <c r="L41" t="str">
        <f>IFERROR(INDEX(契約日ソート!L:L,1/LARGE(INDEX((契約日ソート!$F$1:$F$201="通信費")/ROW(契約日ソート!$F$1:$F$201),0),ROW(L41))),"")</f>
        <v/>
      </c>
      <c r="M41" t="str">
        <f>IFERROR(INDEX(契約日ソート!M:M,1/LARGE(INDEX((契約日ソート!$F$1:$F$201="通信費")/ROW(契約日ソート!$F$1:$F$201),0),ROW(M41))),"")</f>
        <v/>
      </c>
      <c r="N41" t="str">
        <f>IFERROR(INDEX(契約日ソート!N:N,1/LARGE(INDEX((契約日ソート!$F$1:$F$201="通信費")/ROW(契約日ソート!$F$1:$F$201),0),ROW(N41))),"")</f>
        <v/>
      </c>
      <c r="O41" t="str">
        <f>IFERROR(INDEX(契約日ソート!O:O,1/LARGE(INDEX((契約日ソート!$F$1:$F$201="通信費")/ROW(契約日ソート!$F$1:$F$201),0),ROW(O41))),"")</f>
        <v/>
      </c>
      <c r="P41" t="str">
        <f>IFERROR(INDEX(契約日ソート!P:P,1/LARGE(INDEX((契約日ソート!$F$1:$F$201="通信費")/ROW(契約日ソート!$F$1:$F$201),0),ROW(P41))),"")</f>
        <v/>
      </c>
      <c r="Q41" t="str">
        <f>IFERROR(INDEX(契約日ソート!Q:Q,1/LARGE(INDEX((契約日ソート!$F$1:$F$201="通信費")/ROW(契約日ソート!$F$1:$F$201),0),ROW(Q41))),"")</f>
        <v/>
      </c>
    </row>
    <row r="42" spans="1:17" x14ac:dyDescent="0.45">
      <c r="A42" t="str">
        <f>IFERROR(INDEX(契約日ソート!A:A,1/LARGE(INDEX((契約日ソート!$F$1:$F$201="通信費")/ROW(契約日ソート!$F$1:$F$201),0),ROW(A42))),"")</f>
        <v/>
      </c>
      <c r="B42" t="str">
        <f>IFERROR(INDEX(契約日ソート!B:B,1/LARGE(INDEX((契約日ソート!$F$1:$F$201="通信費")/ROW(契約日ソート!$F$1:$F$201),0),ROW(B42))),"")</f>
        <v/>
      </c>
      <c r="C42" t="str">
        <f>IFERROR(INDEX(契約日ソート!C:C,1/LARGE(INDEX((契約日ソート!$F$1:$F$201="通信費")/ROW(契約日ソート!$F$1:$F$201),0),ROW(C42))),"")</f>
        <v/>
      </c>
      <c r="D42" t="str">
        <f>IFERROR(INDEX(契約日ソート!D:D,1/LARGE(INDEX((契約日ソート!$F$1:$F$201="通信費")/ROW(契約日ソート!$F$1:$F$201),0),ROW(D42))),"")</f>
        <v/>
      </c>
      <c r="E42" t="str">
        <f>IFERROR(INDEX(契約日ソート!E:E,1/LARGE(INDEX((契約日ソート!$F$1:$F$201="通信費")/ROW(契約日ソート!$F$1:$F$201),0),ROW(E42))),"")</f>
        <v/>
      </c>
      <c r="F42" t="str">
        <f>IFERROR(INDEX(契約日ソート!F:F,1/LARGE(INDEX((契約日ソート!$F$1:$F$201="通信費")/ROW(契約日ソート!$F$1:$F$201),0),ROW(F42))),"")</f>
        <v/>
      </c>
      <c r="G42" t="str">
        <f>IFERROR(INDEX(契約日ソート!G:G,1/LARGE(INDEX((契約日ソート!$F$1:$F$201="通信費")/ROW(契約日ソート!$F$1:$F$201),0),ROW(G42))),"")</f>
        <v/>
      </c>
      <c r="H42" t="str">
        <f>IFERROR(INDEX(契約日ソート!H:H,1/LARGE(INDEX((契約日ソート!$F$1:$F$201="通信費")/ROW(契約日ソート!$F$1:$F$201),0),ROW(H42))),"")</f>
        <v/>
      </c>
      <c r="I42" t="str">
        <f>IFERROR(INDEX(契約日ソート!I:I,1/LARGE(INDEX((契約日ソート!$F$1:$F$201="通信費")/ROW(契約日ソート!$F$1:$F$201),0),ROW(I42))),"")</f>
        <v/>
      </c>
      <c r="J42" t="str">
        <f>IFERROR(INDEX(契約日ソート!J:J,1/LARGE(INDEX((契約日ソート!$F$1:$F$201="通信費")/ROW(契約日ソート!$F$1:$F$201),0),ROW(J42))),"")</f>
        <v/>
      </c>
      <c r="K42" t="str">
        <f>IFERROR(INDEX(契約日ソート!K:K,1/LARGE(INDEX((契約日ソート!$F$1:$F$201="通信費")/ROW(契約日ソート!$F$1:$F$201),0),ROW(K42))),"")</f>
        <v/>
      </c>
      <c r="L42" t="str">
        <f>IFERROR(INDEX(契約日ソート!L:L,1/LARGE(INDEX((契約日ソート!$F$1:$F$201="通信費")/ROW(契約日ソート!$F$1:$F$201),0),ROW(L42))),"")</f>
        <v/>
      </c>
      <c r="M42" t="str">
        <f>IFERROR(INDEX(契約日ソート!M:M,1/LARGE(INDEX((契約日ソート!$F$1:$F$201="通信費")/ROW(契約日ソート!$F$1:$F$201),0),ROW(M42))),"")</f>
        <v/>
      </c>
      <c r="N42" t="str">
        <f>IFERROR(INDEX(契約日ソート!N:N,1/LARGE(INDEX((契約日ソート!$F$1:$F$201="通信費")/ROW(契約日ソート!$F$1:$F$201),0),ROW(N42))),"")</f>
        <v/>
      </c>
      <c r="O42" t="str">
        <f>IFERROR(INDEX(契約日ソート!O:O,1/LARGE(INDEX((契約日ソート!$F$1:$F$201="通信費")/ROW(契約日ソート!$F$1:$F$201),0),ROW(O42))),"")</f>
        <v/>
      </c>
      <c r="P42" t="str">
        <f>IFERROR(INDEX(契約日ソート!P:P,1/LARGE(INDEX((契約日ソート!$F$1:$F$201="通信費")/ROW(契約日ソート!$F$1:$F$201),0),ROW(P42))),"")</f>
        <v/>
      </c>
      <c r="Q42" t="str">
        <f>IFERROR(INDEX(契約日ソート!Q:Q,1/LARGE(INDEX((契約日ソート!$F$1:$F$201="通信費")/ROW(契約日ソート!$F$1:$F$201),0),ROW(Q42))),"")</f>
        <v/>
      </c>
    </row>
    <row r="43" spans="1:17" x14ac:dyDescent="0.45">
      <c r="A43" t="str">
        <f>IFERROR(INDEX(契約日ソート!A:A,1/LARGE(INDEX((契約日ソート!$F$1:$F$201="通信費")/ROW(契約日ソート!$F$1:$F$201),0),ROW(A43))),"")</f>
        <v/>
      </c>
      <c r="B43" t="str">
        <f>IFERROR(INDEX(契約日ソート!B:B,1/LARGE(INDEX((契約日ソート!$F$1:$F$201="通信費")/ROW(契約日ソート!$F$1:$F$201),0),ROW(B43))),"")</f>
        <v/>
      </c>
      <c r="C43" t="str">
        <f>IFERROR(INDEX(契約日ソート!C:C,1/LARGE(INDEX((契約日ソート!$F$1:$F$201="通信費")/ROW(契約日ソート!$F$1:$F$201),0),ROW(C43))),"")</f>
        <v/>
      </c>
      <c r="D43" t="str">
        <f>IFERROR(INDEX(契約日ソート!D:D,1/LARGE(INDEX((契約日ソート!$F$1:$F$201="通信費")/ROW(契約日ソート!$F$1:$F$201),0),ROW(D43))),"")</f>
        <v/>
      </c>
      <c r="E43" t="str">
        <f>IFERROR(INDEX(契約日ソート!E:E,1/LARGE(INDEX((契約日ソート!$F$1:$F$201="通信費")/ROW(契約日ソート!$F$1:$F$201),0),ROW(E43))),"")</f>
        <v/>
      </c>
      <c r="F43" t="str">
        <f>IFERROR(INDEX(契約日ソート!F:F,1/LARGE(INDEX((契約日ソート!$F$1:$F$201="通信費")/ROW(契約日ソート!$F$1:$F$201),0),ROW(F43))),"")</f>
        <v/>
      </c>
      <c r="G43" t="str">
        <f>IFERROR(INDEX(契約日ソート!G:G,1/LARGE(INDEX((契約日ソート!$F$1:$F$201="通信費")/ROW(契約日ソート!$F$1:$F$201),0),ROW(G43))),"")</f>
        <v/>
      </c>
      <c r="H43" t="str">
        <f>IFERROR(INDEX(契約日ソート!H:H,1/LARGE(INDEX((契約日ソート!$F$1:$F$201="通信費")/ROW(契約日ソート!$F$1:$F$201),0),ROW(H43))),"")</f>
        <v/>
      </c>
      <c r="I43" t="str">
        <f>IFERROR(INDEX(契約日ソート!I:I,1/LARGE(INDEX((契約日ソート!$F$1:$F$201="通信費")/ROW(契約日ソート!$F$1:$F$201),0),ROW(I43))),"")</f>
        <v/>
      </c>
      <c r="J43" t="str">
        <f>IFERROR(INDEX(契約日ソート!J:J,1/LARGE(INDEX((契約日ソート!$F$1:$F$201="通信費")/ROW(契約日ソート!$F$1:$F$201),0),ROW(J43))),"")</f>
        <v/>
      </c>
      <c r="K43" t="str">
        <f>IFERROR(INDEX(契約日ソート!K:K,1/LARGE(INDEX((契約日ソート!$F$1:$F$201="通信費")/ROW(契約日ソート!$F$1:$F$201),0),ROW(K43))),"")</f>
        <v/>
      </c>
      <c r="L43" t="str">
        <f>IFERROR(INDEX(契約日ソート!L:L,1/LARGE(INDEX((契約日ソート!$F$1:$F$201="通信費")/ROW(契約日ソート!$F$1:$F$201),0),ROW(L43))),"")</f>
        <v/>
      </c>
      <c r="M43" t="str">
        <f>IFERROR(INDEX(契約日ソート!M:M,1/LARGE(INDEX((契約日ソート!$F$1:$F$201="通信費")/ROW(契約日ソート!$F$1:$F$201),0),ROW(M43))),"")</f>
        <v/>
      </c>
      <c r="N43" t="str">
        <f>IFERROR(INDEX(契約日ソート!N:N,1/LARGE(INDEX((契約日ソート!$F$1:$F$201="通信費")/ROW(契約日ソート!$F$1:$F$201),0),ROW(N43))),"")</f>
        <v/>
      </c>
      <c r="O43" t="str">
        <f>IFERROR(INDEX(契約日ソート!O:O,1/LARGE(INDEX((契約日ソート!$F$1:$F$201="通信費")/ROW(契約日ソート!$F$1:$F$201),0),ROW(O43))),"")</f>
        <v/>
      </c>
      <c r="P43" t="str">
        <f>IFERROR(INDEX(契約日ソート!P:P,1/LARGE(INDEX((契約日ソート!$F$1:$F$201="通信費")/ROW(契約日ソート!$F$1:$F$201),0),ROW(P43))),"")</f>
        <v/>
      </c>
      <c r="Q43" t="str">
        <f>IFERROR(INDEX(契約日ソート!Q:Q,1/LARGE(INDEX((契約日ソート!$F$1:$F$201="通信費")/ROW(契約日ソート!$F$1:$F$201),0),ROW(Q43))),"")</f>
        <v/>
      </c>
    </row>
    <row r="44" spans="1:17" x14ac:dyDescent="0.45">
      <c r="A44" t="str">
        <f>IFERROR(INDEX(契約日ソート!A:A,1/LARGE(INDEX((契約日ソート!$F$1:$F$201="通信費")/ROW(契約日ソート!$F$1:$F$201),0),ROW(A44))),"")</f>
        <v/>
      </c>
      <c r="B44" t="str">
        <f>IFERROR(INDEX(契約日ソート!B:B,1/LARGE(INDEX((契約日ソート!$F$1:$F$201="通信費")/ROW(契約日ソート!$F$1:$F$201),0),ROW(B44))),"")</f>
        <v/>
      </c>
      <c r="C44" t="str">
        <f>IFERROR(INDEX(契約日ソート!C:C,1/LARGE(INDEX((契約日ソート!$F$1:$F$201="通信費")/ROW(契約日ソート!$F$1:$F$201),0),ROW(C44))),"")</f>
        <v/>
      </c>
      <c r="D44" t="str">
        <f>IFERROR(INDEX(契約日ソート!D:D,1/LARGE(INDEX((契約日ソート!$F$1:$F$201="通信費")/ROW(契約日ソート!$F$1:$F$201),0),ROW(D44))),"")</f>
        <v/>
      </c>
      <c r="E44" t="str">
        <f>IFERROR(INDEX(契約日ソート!E:E,1/LARGE(INDEX((契約日ソート!$F$1:$F$201="通信費")/ROW(契約日ソート!$F$1:$F$201),0),ROW(E44))),"")</f>
        <v/>
      </c>
      <c r="F44" t="str">
        <f>IFERROR(INDEX(契約日ソート!F:F,1/LARGE(INDEX((契約日ソート!$F$1:$F$201="通信費")/ROW(契約日ソート!$F$1:$F$201),0),ROW(F44))),"")</f>
        <v/>
      </c>
      <c r="G44" t="str">
        <f>IFERROR(INDEX(契約日ソート!G:G,1/LARGE(INDEX((契約日ソート!$F$1:$F$201="通信費")/ROW(契約日ソート!$F$1:$F$201),0),ROW(G44))),"")</f>
        <v/>
      </c>
      <c r="H44" t="str">
        <f>IFERROR(INDEX(契約日ソート!H:H,1/LARGE(INDEX((契約日ソート!$F$1:$F$201="通信費")/ROW(契約日ソート!$F$1:$F$201),0),ROW(H44))),"")</f>
        <v/>
      </c>
      <c r="I44" t="str">
        <f>IFERROR(INDEX(契約日ソート!I:I,1/LARGE(INDEX((契約日ソート!$F$1:$F$201="通信費")/ROW(契約日ソート!$F$1:$F$201),0),ROW(I44))),"")</f>
        <v/>
      </c>
      <c r="J44" t="str">
        <f>IFERROR(INDEX(契約日ソート!J:J,1/LARGE(INDEX((契約日ソート!$F$1:$F$201="通信費")/ROW(契約日ソート!$F$1:$F$201),0),ROW(J44))),"")</f>
        <v/>
      </c>
      <c r="K44" t="str">
        <f>IFERROR(INDEX(契約日ソート!K:K,1/LARGE(INDEX((契約日ソート!$F$1:$F$201="通信費")/ROW(契約日ソート!$F$1:$F$201),0),ROW(K44))),"")</f>
        <v/>
      </c>
      <c r="L44" t="str">
        <f>IFERROR(INDEX(契約日ソート!L:L,1/LARGE(INDEX((契約日ソート!$F$1:$F$201="通信費")/ROW(契約日ソート!$F$1:$F$201),0),ROW(L44))),"")</f>
        <v/>
      </c>
      <c r="M44" t="str">
        <f>IFERROR(INDEX(契約日ソート!M:M,1/LARGE(INDEX((契約日ソート!$F$1:$F$201="通信費")/ROW(契約日ソート!$F$1:$F$201),0),ROW(M44))),"")</f>
        <v/>
      </c>
      <c r="N44" t="str">
        <f>IFERROR(INDEX(契約日ソート!N:N,1/LARGE(INDEX((契約日ソート!$F$1:$F$201="通信費")/ROW(契約日ソート!$F$1:$F$201),0),ROW(N44))),"")</f>
        <v/>
      </c>
      <c r="O44" t="str">
        <f>IFERROR(INDEX(契約日ソート!O:O,1/LARGE(INDEX((契約日ソート!$F$1:$F$201="通信費")/ROW(契約日ソート!$F$1:$F$201),0),ROW(O44))),"")</f>
        <v/>
      </c>
      <c r="P44" t="str">
        <f>IFERROR(INDEX(契約日ソート!P:P,1/LARGE(INDEX((契約日ソート!$F$1:$F$201="通信費")/ROW(契約日ソート!$F$1:$F$201),0),ROW(P44))),"")</f>
        <v/>
      </c>
      <c r="Q44" t="str">
        <f>IFERROR(INDEX(契約日ソート!Q:Q,1/LARGE(INDEX((契約日ソート!$F$1:$F$201="通信費")/ROW(契約日ソート!$F$1:$F$201),0),ROW(Q44))),"")</f>
        <v/>
      </c>
    </row>
    <row r="45" spans="1:17" x14ac:dyDescent="0.45">
      <c r="A45" t="str">
        <f>IFERROR(INDEX(契約日ソート!A:A,1/LARGE(INDEX((契約日ソート!$F$1:$F$201="通信費")/ROW(契約日ソート!$F$1:$F$201),0),ROW(A45))),"")</f>
        <v/>
      </c>
      <c r="B45" t="str">
        <f>IFERROR(INDEX(契約日ソート!B:B,1/LARGE(INDEX((契約日ソート!$F$1:$F$201="通信費")/ROW(契約日ソート!$F$1:$F$201),0),ROW(B45))),"")</f>
        <v/>
      </c>
      <c r="C45" t="str">
        <f>IFERROR(INDEX(契約日ソート!C:C,1/LARGE(INDEX((契約日ソート!$F$1:$F$201="通信費")/ROW(契約日ソート!$F$1:$F$201),0),ROW(C45))),"")</f>
        <v/>
      </c>
      <c r="D45" t="str">
        <f>IFERROR(INDEX(契約日ソート!D:D,1/LARGE(INDEX((契約日ソート!$F$1:$F$201="通信費")/ROW(契約日ソート!$F$1:$F$201),0),ROW(D45))),"")</f>
        <v/>
      </c>
      <c r="E45" t="str">
        <f>IFERROR(INDEX(契約日ソート!E:E,1/LARGE(INDEX((契約日ソート!$F$1:$F$201="通信費")/ROW(契約日ソート!$F$1:$F$201),0),ROW(E45))),"")</f>
        <v/>
      </c>
      <c r="F45" t="str">
        <f>IFERROR(INDEX(契約日ソート!F:F,1/LARGE(INDEX((契約日ソート!$F$1:$F$201="通信費")/ROW(契約日ソート!$F$1:$F$201),0),ROW(F45))),"")</f>
        <v/>
      </c>
      <c r="G45" t="str">
        <f>IFERROR(INDEX(契約日ソート!G:G,1/LARGE(INDEX((契約日ソート!$F$1:$F$201="通信費")/ROW(契約日ソート!$F$1:$F$201),0),ROW(G45))),"")</f>
        <v/>
      </c>
      <c r="H45" t="str">
        <f>IFERROR(INDEX(契約日ソート!H:H,1/LARGE(INDEX((契約日ソート!$F$1:$F$201="通信費")/ROW(契約日ソート!$F$1:$F$201),0),ROW(H45))),"")</f>
        <v/>
      </c>
      <c r="I45" t="str">
        <f>IFERROR(INDEX(契約日ソート!I:I,1/LARGE(INDEX((契約日ソート!$F$1:$F$201="通信費")/ROW(契約日ソート!$F$1:$F$201),0),ROW(I45))),"")</f>
        <v/>
      </c>
      <c r="J45" t="str">
        <f>IFERROR(INDEX(契約日ソート!J:J,1/LARGE(INDEX((契約日ソート!$F$1:$F$201="通信費")/ROW(契約日ソート!$F$1:$F$201),0),ROW(J45))),"")</f>
        <v/>
      </c>
      <c r="K45" t="str">
        <f>IFERROR(INDEX(契約日ソート!K:K,1/LARGE(INDEX((契約日ソート!$F$1:$F$201="通信費")/ROW(契約日ソート!$F$1:$F$201),0),ROW(K45))),"")</f>
        <v/>
      </c>
      <c r="L45" t="str">
        <f>IFERROR(INDEX(契約日ソート!L:L,1/LARGE(INDEX((契約日ソート!$F$1:$F$201="通信費")/ROW(契約日ソート!$F$1:$F$201),0),ROW(L45))),"")</f>
        <v/>
      </c>
      <c r="M45" t="str">
        <f>IFERROR(INDEX(契約日ソート!M:M,1/LARGE(INDEX((契約日ソート!$F$1:$F$201="通信費")/ROW(契約日ソート!$F$1:$F$201),0),ROW(M45))),"")</f>
        <v/>
      </c>
      <c r="N45" t="str">
        <f>IFERROR(INDEX(契約日ソート!N:N,1/LARGE(INDEX((契約日ソート!$F$1:$F$201="通信費")/ROW(契約日ソート!$F$1:$F$201),0),ROW(N45))),"")</f>
        <v/>
      </c>
      <c r="O45" t="str">
        <f>IFERROR(INDEX(契約日ソート!O:O,1/LARGE(INDEX((契約日ソート!$F$1:$F$201="通信費")/ROW(契約日ソート!$F$1:$F$201),0),ROW(O45))),"")</f>
        <v/>
      </c>
      <c r="P45" t="str">
        <f>IFERROR(INDEX(契約日ソート!P:P,1/LARGE(INDEX((契約日ソート!$F$1:$F$201="通信費")/ROW(契約日ソート!$F$1:$F$201),0),ROW(P45))),"")</f>
        <v/>
      </c>
      <c r="Q45" t="str">
        <f>IFERROR(INDEX(契約日ソート!Q:Q,1/LARGE(INDEX((契約日ソート!$F$1:$F$201="通信費")/ROW(契約日ソート!$F$1:$F$201),0),ROW(Q45))),"")</f>
        <v/>
      </c>
    </row>
    <row r="46" spans="1:17" x14ac:dyDescent="0.45">
      <c r="A46" t="str">
        <f>IFERROR(INDEX(契約日ソート!A:A,1/LARGE(INDEX((契約日ソート!$F$1:$F$201="通信費")/ROW(契約日ソート!$F$1:$F$201),0),ROW(A46))),"")</f>
        <v/>
      </c>
      <c r="B46" t="str">
        <f>IFERROR(INDEX(契約日ソート!B:B,1/LARGE(INDEX((契約日ソート!$F$1:$F$201="通信費")/ROW(契約日ソート!$F$1:$F$201),0),ROW(B46))),"")</f>
        <v/>
      </c>
      <c r="C46" t="str">
        <f>IFERROR(INDEX(契約日ソート!C:C,1/LARGE(INDEX((契約日ソート!$F$1:$F$201="通信費")/ROW(契約日ソート!$F$1:$F$201),0),ROW(C46))),"")</f>
        <v/>
      </c>
      <c r="D46" t="str">
        <f>IFERROR(INDEX(契約日ソート!D:D,1/LARGE(INDEX((契約日ソート!$F$1:$F$201="通信費")/ROW(契約日ソート!$F$1:$F$201),0),ROW(D46))),"")</f>
        <v/>
      </c>
      <c r="E46" t="str">
        <f>IFERROR(INDEX(契約日ソート!E:E,1/LARGE(INDEX((契約日ソート!$F$1:$F$201="通信費")/ROW(契約日ソート!$F$1:$F$201),0),ROW(E46))),"")</f>
        <v/>
      </c>
      <c r="F46" t="str">
        <f>IFERROR(INDEX(契約日ソート!F:F,1/LARGE(INDEX((契約日ソート!$F$1:$F$201="通信費")/ROW(契約日ソート!$F$1:$F$201),0),ROW(F46))),"")</f>
        <v/>
      </c>
      <c r="G46" t="str">
        <f>IFERROR(INDEX(契約日ソート!G:G,1/LARGE(INDEX((契約日ソート!$F$1:$F$201="通信費")/ROW(契約日ソート!$F$1:$F$201),0),ROW(G46))),"")</f>
        <v/>
      </c>
      <c r="H46" t="str">
        <f>IFERROR(INDEX(契約日ソート!H:H,1/LARGE(INDEX((契約日ソート!$F$1:$F$201="通信費")/ROW(契約日ソート!$F$1:$F$201),0),ROW(H46))),"")</f>
        <v/>
      </c>
      <c r="I46" t="str">
        <f>IFERROR(INDEX(契約日ソート!I:I,1/LARGE(INDEX((契約日ソート!$F$1:$F$201="通信費")/ROW(契約日ソート!$F$1:$F$201),0),ROW(I46))),"")</f>
        <v/>
      </c>
      <c r="J46" t="str">
        <f>IFERROR(INDEX(契約日ソート!J:J,1/LARGE(INDEX((契約日ソート!$F$1:$F$201="通信費")/ROW(契約日ソート!$F$1:$F$201),0),ROW(J46))),"")</f>
        <v/>
      </c>
      <c r="K46" t="str">
        <f>IFERROR(INDEX(契約日ソート!K:K,1/LARGE(INDEX((契約日ソート!$F$1:$F$201="通信費")/ROW(契約日ソート!$F$1:$F$201),0),ROW(K46))),"")</f>
        <v/>
      </c>
      <c r="L46" t="str">
        <f>IFERROR(INDEX(契約日ソート!L:L,1/LARGE(INDEX((契約日ソート!$F$1:$F$201="通信費")/ROW(契約日ソート!$F$1:$F$201),0),ROW(L46))),"")</f>
        <v/>
      </c>
      <c r="M46" t="str">
        <f>IFERROR(INDEX(契約日ソート!M:M,1/LARGE(INDEX((契約日ソート!$F$1:$F$201="通信費")/ROW(契約日ソート!$F$1:$F$201),0),ROW(M46))),"")</f>
        <v/>
      </c>
      <c r="N46" t="str">
        <f>IFERROR(INDEX(契約日ソート!N:N,1/LARGE(INDEX((契約日ソート!$F$1:$F$201="通信費")/ROW(契約日ソート!$F$1:$F$201),0),ROW(N46))),"")</f>
        <v/>
      </c>
      <c r="O46" t="str">
        <f>IFERROR(INDEX(契約日ソート!O:O,1/LARGE(INDEX((契約日ソート!$F$1:$F$201="通信費")/ROW(契約日ソート!$F$1:$F$201),0),ROW(O46))),"")</f>
        <v/>
      </c>
      <c r="P46" t="str">
        <f>IFERROR(INDEX(契約日ソート!P:P,1/LARGE(INDEX((契約日ソート!$F$1:$F$201="通信費")/ROW(契約日ソート!$F$1:$F$201),0),ROW(P46))),"")</f>
        <v/>
      </c>
      <c r="Q46" t="str">
        <f>IFERROR(INDEX(契約日ソート!Q:Q,1/LARGE(INDEX((契約日ソート!$F$1:$F$201="通信費")/ROW(契約日ソート!$F$1:$F$201),0),ROW(Q46))),"")</f>
        <v/>
      </c>
    </row>
    <row r="47" spans="1:17" x14ac:dyDescent="0.45">
      <c r="A47" t="str">
        <f>IFERROR(INDEX(契約日ソート!A:A,1/LARGE(INDEX((契約日ソート!$F$1:$F$201="通信費")/ROW(契約日ソート!$F$1:$F$201),0),ROW(A47))),"")</f>
        <v/>
      </c>
      <c r="B47" t="str">
        <f>IFERROR(INDEX(契約日ソート!B:B,1/LARGE(INDEX((契約日ソート!$F$1:$F$201="通信費")/ROW(契約日ソート!$F$1:$F$201),0),ROW(B47))),"")</f>
        <v/>
      </c>
      <c r="C47" t="str">
        <f>IFERROR(INDEX(契約日ソート!C:C,1/LARGE(INDEX((契約日ソート!$F$1:$F$201="通信費")/ROW(契約日ソート!$F$1:$F$201),0),ROW(C47))),"")</f>
        <v/>
      </c>
      <c r="D47" t="str">
        <f>IFERROR(INDEX(契約日ソート!D:D,1/LARGE(INDEX((契約日ソート!$F$1:$F$201="通信費")/ROW(契約日ソート!$F$1:$F$201),0),ROW(D47))),"")</f>
        <v/>
      </c>
      <c r="E47" t="str">
        <f>IFERROR(INDEX(契約日ソート!E:E,1/LARGE(INDEX((契約日ソート!$F$1:$F$201="通信費")/ROW(契約日ソート!$F$1:$F$201),0),ROW(E47))),"")</f>
        <v/>
      </c>
      <c r="F47" t="str">
        <f>IFERROR(INDEX(契約日ソート!F:F,1/LARGE(INDEX((契約日ソート!$F$1:$F$201="通信費")/ROW(契約日ソート!$F$1:$F$201),0),ROW(F47))),"")</f>
        <v/>
      </c>
      <c r="G47" t="str">
        <f>IFERROR(INDEX(契約日ソート!G:G,1/LARGE(INDEX((契約日ソート!$F$1:$F$201="通信費")/ROW(契約日ソート!$F$1:$F$201),0),ROW(G47))),"")</f>
        <v/>
      </c>
      <c r="H47" t="str">
        <f>IFERROR(INDEX(契約日ソート!H:H,1/LARGE(INDEX((契約日ソート!$F$1:$F$201="通信費")/ROW(契約日ソート!$F$1:$F$201),0),ROW(H47))),"")</f>
        <v/>
      </c>
      <c r="I47" t="str">
        <f>IFERROR(INDEX(契約日ソート!I:I,1/LARGE(INDEX((契約日ソート!$F$1:$F$201="通信費")/ROW(契約日ソート!$F$1:$F$201),0),ROW(I47))),"")</f>
        <v/>
      </c>
      <c r="J47" t="str">
        <f>IFERROR(INDEX(契約日ソート!J:J,1/LARGE(INDEX((契約日ソート!$F$1:$F$201="通信費")/ROW(契約日ソート!$F$1:$F$201),0),ROW(J47))),"")</f>
        <v/>
      </c>
      <c r="K47" t="str">
        <f>IFERROR(INDEX(契約日ソート!K:K,1/LARGE(INDEX((契約日ソート!$F$1:$F$201="通信費")/ROW(契約日ソート!$F$1:$F$201),0),ROW(K47))),"")</f>
        <v/>
      </c>
      <c r="L47" t="str">
        <f>IFERROR(INDEX(契約日ソート!L:L,1/LARGE(INDEX((契約日ソート!$F$1:$F$201="通信費")/ROW(契約日ソート!$F$1:$F$201),0),ROW(L47))),"")</f>
        <v/>
      </c>
      <c r="M47" t="str">
        <f>IFERROR(INDEX(契約日ソート!M:M,1/LARGE(INDEX((契約日ソート!$F$1:$F$201="通信費")/ROW(契約日ソート!$F$1:$F$201),0),ROW(M47))),"")</f>
        <v/>
      </c>
      <c r="N47" t="str">
        <f>IFERROR(INDEX(契約日ソート!N:N,1/LARGE(INDEX((契約日ソート!$F$1:$F$201="通信費")/ROW(契約日ソート!$F$1:$F$201),0),ROW(N47))),"")</f>
        <v/>
      </c>
      <c r="O47" t="str">
        <f>IFERROR(INDEX(契約日ソート!O:O,1/LARGE(INDEX((契約日ソート!$F$1:$F$201="通信費")/ROW(契約日ソート!$F$1:$F$201),0),ROW(O47))),"")</f>
        <v/>
      </c>
      <c r="P47" t="str">
        <f>IFERROR(INDEX(契約日ソート!P:P,1/LARGE(INDEX((契約日ソート!$F$1:$F$201="通信費")/ROW(契約日ソート!$F$1:$F$201),0),ROW(P47))),"")</f>
        <v/>
      </c>
      <c r="Q47" t="str">
        <f>IFERROR(INDEX(契約日ソート!Q:Q,1/LARGE(INDEX((契約日ソート!$F$1:$F$201="通信費")/ROW(契約日ソート!$F$1:$F$201),0),ROW(Q47))),"")</f>
        <v/>
      </c>
    </row>
    <row r="48" spans="1:17" x14ac:dyDescent="0.45">
      <c r="A48" t="str">
        <f>IFERROR(INDEX(契約日ソート!A:A,1/LARGE(INDEX((契約日ソート!$F$1:$F$201="通信費")/ROW(契約日ソート!$F$1:$F$201),0),ROW(A48))),"")</f>
        <v/>
      </c>
      <c r="B48" t="str">
        <f>IFERROR(INDEX(契約日ソート!B:B,1/LARGE(INDEX((契約日ソート!$F$1:$F$201="通信費")/ROW(契約日ソート!$F$1:$F$201),0),ROW(B48))),"")</f>
        <v/>
      </c>
      <c r="C48" t="str">
        <f>IFERROR(INDEX(契約日ソート!C:C,1/LARGE(INDEX((契約日ソート!$F$1:$F$201="通信費")/ROW(契約日ソート!$F$1:$F$201),0),ROW(C48))),"")</f>
        <v/>
      </c>
      <c r="D48" t="str">
        <f>IFERROR(INDEX(契約日ソート!D:D,1/LARGE(INDEX((契約日ソート!$F$1:$F$201="通信費")/ROW(契約日ソート!$F$1:$F$201),0),ROW(D48))),"")</f>
        <v/>
      </c>
      <c r="E48" t="str">
        <f>IFERROR(INDEX(契約日ソート!E:E,1/LARGE(INDEX((契約日ソート!$F$1:$F$201="通信費")/ROW(契約日ソート!$F$1:$F$201),0),ROW(E48))),"")</f>
        <v/>
      </c>
      <c r="F48" t="str">
        <f>IFERROR(INDEX(契約日ソート!F:F,1/LARGE(INDEX((契約日ソート!$F$1:$F$201="通信費")/ROW(契約日ソート!$F$1:$F$201),0),ROW(F48))),"")</f>
        <v/>
      </c>
      <c r="G48" t="str">
        <f>IFERROR(INDEX(契約日ソート!G:G,1/LARGE(INDEX((契約日ソート!$F$1:$F$201="通信費")/ROW(契約日ソート!$F$1:$F$201),0),ROW(G48))),"")</f>
        <v/>
      </c>
      <c r="H48" t="str">
        <f>IFERROR(INDEX(契約日ソート!H:H,1/LARGE(INDEX((契約日ソート!$F$1:$F$201="通信費")/ROW(契約日ソート!$F$1:$F$201),0),ROW(H48))),"")</f>
        <v/>
      </c>
      <c r="I48" t="str">
        <f>IFERROR(INDEX(契約日ソート!I:I,1/LARGE(INDEX((契約日ソート!$F$1:$F$201="通信費")/ROW(契約日ソート!$F$1:$F$201),0),ROW(I48))),"")</f>
        <v/>
      </c>
      <c r="J48" t="str">
        <f>IFERROR(INDEX(契約日ソート!J:J,1/LARGE(INDEX((契約日ソート!$F$1:$F$201="通信費")/ROW(契約日ソート!$F$1:$F$201),0),ROW(J48))),"")</f>
        <v/>
      </c>
      <c r="K48" t="str">
        <f>IFERROR(INDEX(契約日ソート!K:K,1/LARGE(INDEX((契約日ソート!$F$1:$F$201="通信費")/ROW(契約日ソート!$F$1:$F$201),0),ROW(K48))),"")</f>
        <v/>
      </c>
      <c r="L48" t="str">
        <f>IFERROR(INDEX(契約日ソート!L:L,1/LARGE(INDEX((契約日ソート!$F$1:$F$201="通信費")/ROW(契約日ソート!$F$1:$F$201),0),ROW(L48))),"")</f>
        <v/>
      </c>
      <c r="M48" t="str">
        <f>IFERROR(INDEX(契約日ソート!M:M,1/LARGE(INDEX((契約日ソート!$F$1:$F$201="通信費")/ROW(契約日ソート!$F$1:$F$201),0),ROW(M48))),"")</f>
        <v/>
      </c>
      <c r="N48" t="str">
        <f>IFERROR(INDEX(契約日ソート!N:N,1/LARGE(INDEX((契約日ソート!$F$1:$F$201="通信費")/ROW(契約日ソート!$F$1:$F$201),0),ROW(N48))),"")</f>
        <v/>
      </c>
      <c r="O48" t="str">
        <f>IFERROR(INDEX(契約日ソート!O:O,1/LARGE(INDEX((契約日ソート!$F$1:$F$201="通信費")/ROW(契約日ソート!$F$1:$F$201),0),ROW(O48))),"")</f>
        <v/>
      </c>
      <c r="P48" t="str">
        <f>IFERROR(INDEX(契約日ソート!P:P,1/LARGE(INDEX((契約日ソート!$F$1:$F$201="通信費")/ROW(契約日ソート!$F$1:$F$201),0),ROW(P48))),"")</f>
        <v/>
      </c>
      <c r="Q48" t="str">
        <f>IFERROR(INDEX(契約日ソート!Q:Q,1/LARGE(INDEX((契約日ソート!$F$1:$F$201="通信費")/ROW(契約日ソート!$F$1:$F$201),0),ROW(Q48))),"")</f>
        <v/>
      </c>
    </row>
    <row r="49" spans="1:17" x14ac:dyDescent="0.45">
      <c r="A49" t="str">
        <f>IFERROR(INDEX(契約日ソート!A:A,1/LARGE(INDEX((契約日ソート!$F$1:$F$201="通信費")/ROW(契約日ソート!$F$1:$F$201),0),ROW(A49))),"")</f>
        <v/>
      </c>
      <c r="B49" t="str">
        <f>IFERROR(INDEX(契約日ソート!B:B,1/LARGE(INDEX((契約日ソート!$F$1:$F$201="通信費")/ROW(契約日ソート!$F$1:$F$201),0),ROW(B49))),"")</f>
        <v/>
      </c>
      <c r="C49" t="str">
        <f>IFERROR(INDEX(契約日ソート!C:C,1/LARGE(INDEX((契約日ソート!$F$1:$F$201="通信費")/ROW(契約日ソート!$F$1:$F$201),0),ROW(C49))),"")</f>
        <v/>
      </c>
      <c r="D49" t="str">
        <f>IFERROR(INDEX(契約日ソート!D:D,1/LARGE(INDEX((契約日ソート!$F$1:$F$201="通信費")/ROW(契約日ソート!$F$1:$F$201),0),ROW(D49))),"")</f>
        <v/>
      </c>
      <c r="E49" t="str">
        <f>IFERROR(INDEX(契約日ソート!E:E,1/LARGE(INDEX((契約日ソート!$F$1:$F$201="通信費")/ROW(契約日ソート!$F$1:$F$201),0),ROW(E49))),"")</f>
        <v/>
      </c>
      <c r="F49" t="str">
        <f>IFERROR(INDEX(契約日ソート!F:F,1/LARGE(INDEX((契約日ソート!$F$1:$F$201="通信費")/ROW(契約日ソート!$F$1:$F$201),0),ROW(F49))),"")</f>
        <v/>
      </c>
      <c r="G49" t="str">
        <f>IFERROR(INDEX(契約日ソート!G:G,1/LARGE(INDEX((契約日ソート!$F$1:$F$201="通信費")/ROW(契約日ソート!$F$1:$F$201),0),ROW(G49))),"")</f>
        <v/>
      </c>
      <c r="H49" t="str">
        <f>IFERROR(INDEX(契約日ソート!H:H,1/LARGE(INDEX((契約日ソート!$F$1:$F$201="通信費")/ROW(契約日ソート!$F$1:$F$201),0),ROW(H49))),"")</f>
        <v/>
      </c>
      <c r="I49" t="str">
        <f>IFERROR(INDEX(契約日ソート!I:I,1/LARGE(INDEX((契約日ソート!$F$1:$F$201="通信費")/ROW(契約日ソート!$F$1:$F$201),0),ROW(I49))),"")</f>
        <v/>
      </c>
      <c r="J49" t="str">
        <f>IFERROR(INDEX(契約日ソート!J:J,1/LARGE(INDEX((契約日ソート!$F$1:$F$201="通信費")/ROW(契約日ソート!$F$1:$F$201),0),ROW(J49))),"")</f>
        <v/>
      </c>
      <c r="K49" t="str">
        <f>IFERROR(INDEX(契約日ソート!K:K,1/LARGE(INDEX((契約日ソート!$F$1:$F$201="通信費")/ROW(契約日ソート!$F$1:$F$201),0),ROW(K49))),"")</f>
        <v/>
      </c>
      <c r="L49" t="str">
        <f>IFERROR(INDEX(契約日ソート!L:L,1/LARGE(INDEX((契約日ソート!$F$1:$F$201="通信費")/ROW(契約日ソート!$F$1:$F$201),0),ROW(L49))),"")</f>
        <v/>
      </c>
      <c r="M49" t="str">
        <f>IFERROR(INDEX(契約日ソート!M:M,1/LARGE(INDEX((契約日ソート!$F$1:$F$201="通信費")/ROW(契約日ソート!$F$1:$F$201),0),ROW(M49))),"")</f>
        <v/>
      </c>
      <c r="N49" t="str">
        <f>IFERROR(INDEX(契約日ソート!N:N,1/LARGE(INDEX((契約日ソート!$F$1:$F$201="通信費")/ROW(契約日ソート!$F$1:$F$201),0),ROW(N49))),"")</f>
        <v/>
      </c>
      <c r="O49" t="str">
        <f>IFERROR(INDEX(契約日ソート!O:O,1/LARGE(INDEX((契約日ソート!$F$1:$F$201="通信費")/ROW(契約日ソート!$F$1:$F$201),0),ROW(O49))),"")</f>
        <v/>
      </c>
      <c r="P49" t="str">
        <f>IFERROR(INDEX(契約日ソート!P:P,1/LARGE(INDEX((契約日ソート!$F$1:$F$201="通信費")/ROW(契約日ソート!$F$1:$F$201),0),ROW(P49))),"")</f>
        <v/>
      </c>
      <c r="Q49" t="str">
        <f>IFERROR(INDEX(契約日ソート!Q:Q,1/LARGE(INDEX((契約日ソート!$F$1:$F$201="通信費")/ROW(契約日ソート!$F$1:$F$201),0),ROW(Q49))),"")</f>
        <v/>
      </c>
    </row>
    <row r="50" spans="1:17" x14ac:dyDescent="0.45">
      <c r="A50" t="str">
        <f>IFERROR(INDEX(契約日ソート!A:A,1/LARGE(INDEX((契約日ソート!$F$1:$F$201="通信費")/ROW(契約日ソート!$F$1:$F$201),0),ROW(A50))),"")</f>
        <v/>
      </c>
      <c r="B50" t="str">
        <f>IFERROR(INDEX(契約日ソート!B:B,1/LARGE(INDEX((契約日ソート!$F$1:$F$201="通信費")/ROW(契約日ソート!$F$1:$F$201),0),ROW(B50))),"")</f>
        <v/>
      </c>
      <c r="C50" t="str">
        <f>IFERROR(INDEX(契約日ソート!C:C,1/LARGE(INDEX((契約日ソート!$F$1:$F$201="通信費")/ROW(契約日ソート!$F$1:$F$201),0),ROW(C50))),"")</f>
        <v/>
      </c>
      <c r="D50" t="str">
        <f>IFERROR(INDEX(契約日ソート!D:D,1/LARGE(INDEX((契約日ソート!$F$1:$F$201="通信費")/ROW(契約日ソート!$F$1:$F$201),0),ROW(D50))),"")</f>
        <v/>
      </c>
      <c r="E50" t="str">
        <f>IFERROR(INDEX(契約日ソート!E:E,1/LARGE(INDEX((契約日ソート!$F$1:$F$201="通信費")/ROW(契約日ソート!$F$1:$F$201),0),ROW(E50))),"")</f>
        <v/>
      </c>
      <c r="F50" t="str">
        <f>IFERROR(INDEX(契約日ソート!F:F,1/LARGE(INDEX((契約日ソート!$F$1:$F$201="通信費")/ROW(契約日ソート!$F$1:$F$201),0),ROW(F50))),"")</f>
        <v/>
      </c>
      <c r="G50" t="str">
        <f>IFERROR(INDEX(契約日ソート!G:G,1/LARGE(INDEX((契約日ソート!$F$1:$F$201="通信費")/ROW(契約日ソート!$F$1:$F$201),0),ROW(G50))),"")</f>
        <v/>
      </c>
      <c r="H50" t="str">
        <f>IFERROR(INDEX(契約日ソート!H:H,1/LARGE(INDEX((契約日ソート!$F$1:$F$201="通信費")/ROW(契約日ソート!$F$1:$F$201),0),ROW(H50))),"")</f>
        <v/>
      </c>
      <c r="I50" t="str">
        <f>IFERROR(INDEX(契約日ソート!I:I,1/LARGE(INDEX((契約日ソート!$F$1:$F$201="通信費")/ROW(契約日ソート!$F$1:$F$201),0),ROW(I50))),"")</f>
        <v/>
      </c>
      <c r="J50" t="str">
        <f>IFERROR(INDEX(契約日ソート!J:J,1/LARGE(INDEX((契約日ソート!$F$1:$F$201="通信費")/ROW(契約日ソート!$F$1:$F$201),0),ROW(J50))),"")</f>
        <v/>
      </c>
      <c r="K50" t="str">
        <f>IFERROR(INDEX(契約日ソート!K:K,1/LARGE(INDEX((契約日ソート!$F$1:$F$201="通信費")/ROW(契約日ソート!$F$1:$F$201),0),ROW(K50))),"")</f>
        <v/>
      </c>
      <c r="L50" t="str">
        <f>IFERROR(INDEX(契約日ソート!L:L,1/LARGE(INDEX((契約日ソート!$F$1:$F$201="通信費")/ROW(契約日ソート!$F$1:$F$201),0),ROW(L50))),"")</f>
        <v/>
      </c>
      <c r="M50" t="str">
        <f>IFERROR(INDEX(契約日ソート!M:M,1/LARGE(INDEX((契約日ソート!$F$1:$F$201="通信費")/ROW(契約日ソート!$F$1:$F$201),0),ROW(M50))),"")</f>
        <v/>
      </c>
      <c r="N50" t="str">
        <f>IFERROR(INDEX(契約日ソート!N:N,1/LARGE(INDEX((契約日ソート!$F$1:$F$201="通信費")/ROW(契約日ソート!$F$1:$F$201),0),ROW(N50))),"")</f>
        <v/>
      </c>
      <c r="O50" t="str">
        <f>IFERROR(INDEX(契約日ソート!O:O,1/LARGE(INDEX((契約日ソート!$F$1:$F$201="通信費")/ROW(契約日ソート!$F$1:$F$201),0),ROW(O50))),"")</f>
        <v/>
      </c>
      <c r="P50" t="str">
        <f>IFERROR(INDEX(契約日ソート!P:P,1/LARGE(INDEX((契約日ソート!$F$1:$F$201="通信費")/ROW(契約日ソート!$F$1:$F$201),0),ROW(P50))),"")</f>
        <v/>
      </c>
      <c r="Q50" t="str">
        <f>IFERROR(INDEX(契約日ソート!Q:Q,1/LARGE(INDEX((契約日ソート!$F$1:$F$201="通信費")/ROW(契約日ソート!$F$1:$F$201),0),ROW(Q50))),"")</f>
        <v/>
      </c>
    </row>
    <row r="51" spans="1:17" x14ac:dyDescent="0.45">
      <c r="A51" t="str">
        <f>IFERROR(INDEX(契約日ソート!A:A,1/LARGE(INDEX((契約日ソート!$F$1:$F$201="通信費")/ROW(契約日ソート!$F$1:$F$201),0),ROW(A51))),"")</f>
        <v/>
      </c>
      <c r="B51" t="str">
        <f>IFERROR(INDEX(契約日ソート!B:B,1/LARGE(INDEX((契約日ソート!$F$1:$F$201="通信費")/ROW(契約日ソート!$F$1:$F$201),0),ROW(B51))),"")</f>
        <v/>
      </c>
      <c r="C51" t="str">
        <f>IFERROR(INDEX(契約日ソート!C:C,1/LARGE(INDEX((契約日ソート!$F$1:$F$201="通信費")/ROW(契約日ソート!$F$1:$F$201),0),ROW(C51))),"")</f>
        <v/>
      </c>
      <c r="D51" t="str">
        <f>IFERROR(INDEX(契約日ソート!D:D,1/LARGE(INDEX((契約日ソート!$F$1:$F$201="通信費")/ROW(契約日ソート!$F$1:$F$201),0),ROW(D51))),"")</f>
        <v/>
      </c>
      <c r="E51" t="str">
        <f>IFERROR(INDEX(契約日ソート!E:E,1/LARGE(INDEX((契約日ソート!$F$1:$F$201="通信費")/ROW(契約日ソート!$F$1:$F$201),0),ROW(E51))),"")</f>
        <v/>
      </c>
      <c r="F51" t="str">
        <f>IFERROR(INDEX(契約日ソート!F:F,1/LARGE(INDEX((契約日ソート!$F$1:$F$201="通信費")/ROW(契約日ソート!$F$1:$F$201),0),ROW(F51))),"")</f>
        <v/>
      </c>
      <c r="G51" t="str">
        <f>IFERROR(INDEX(契約日ソート!G:G,1/LARGE(INDEX((契約日ソート!$F$1:$F$201="通信費")/ROW(契約日ソート!$F$1:$F$201),0),ROW(G51))),"")</f>
        <v/>
      </c>
      <c r="H51" t="str">
        <f>IFERROR(INDEX(契約日ソート!H:H,1/LARGE(INDEX((契約日ソート!$F$1:$F$201="通信費")/ROW(契約日ソート!$F$1:$F$201),0),ROW(H51))),"")</f>
        <v/>
      </c>
      <c r="I51" t="str">
        <f>IFERROR(INDEX(契約日ソート!I:I,1/LARGE(INDEX((契約日ソート!$F$1:$F$201="通信費")/ROW(契約日ソート!$F$1:$F$201),0),ROW(I51))),"")</f>
        <v/>
      </c>
      <c r="J51" t="str">
        <f>IFERROR(INDEX(契約日ソート!J:J,1/LARGE(INDEX((契約日ソート!$F$1:$F$201="通信費")/ROW(契約日ソート!$F$1:$F$201),0),ROW(J51))),"")</f>
        <v/>
      </c>
      <c r="K51" t="str">
        <f>IFERROR(INDEX(契約日ソート!K:K,1/LARGE(INDEX((契約日ソート!$F$1:$F$201="通信費")/ROW(契約日ソート!$F$1:$F$201),0),ROW(K51))),"")</f>
        <v/>
      </c>
      <c r="L51" t="str">
        <f>IFERROR(INDEX(契約日ソート!L:L,1/LARGE(INDEX((契約日ソート!$F$1:$F$201="通信費")/ROW(契約日ソート!$F$1:$F$201),0),ROW(L51))),"")</f>
        <v/>
      </c>
      <c r="M51" t="str">
        <f>IFERROR(INDEX(契約日ソート!M:M,1/LARGE(INDEX((契約日ソート!$F$1:$F$201="通信費")/ROW(契約日ソート!$F$1:$F$201),0),ROW(M51))),"")</f>
        <v/>
      </c>
      <c r="N51" t="str">
        <f>IFERROR(INDEX(契約日ソート!N:N,1/LARGE(INDEX((契約日ソート!$F$1:$F$201="通信費")/ROW(契約日ソート!$F$1:$F$201),0),ROW(N51))),"")</f>
        <v/>
      </c>
      <c r="O51" t="str">
        <f>IFERROR(INDEX(契約日ソート!O:O,1/LARGE(INDEX((契約日ソート!$F$1:$F$201="通信費")/ROW(契約日ソート!$F$1:$F$201),0),ROW(O51))),"")</f>
        <v/>
      </c>
      <c r="P51" t="str">
        <f>IFERROR(INDEX(契約日ソート!P:P,1/LARGE(INDEX((契約日ソート!$F$1:$F$201="通信費")/ROW(契約日ソート!$F$1:$F$201),0),ROW(P51))),"")</f>
        <v/>
      </c>
      <c r="Q51" t="str">
        <f>IFERROR(INDEX(契約日ソート!Q:Q,1/LARGE(INDEX((契約日ソート!$F$1:$F$201="通信費")/ROW(契約日ソート!$F$1:$F$201),0),ROW(Q51))),"")</f>
        <v/>
      </c>
    </row>
    <row r="52" spans="1:17" x14ac:dyDescent="0.45">
      <c r="A52" t="str">
        <f>IFERROR(INDEX(契約日ソート!A:A,1/LARGE(INDEX((契約日ソート!$F$1:$F$201="通信費")/ROW(契約日ソート!$F$1:$F$201),0),ROW(A52))),"")</f>
        <v/>
      </c>
      <c r="B52" t="str">
        <f>IFERROR(INDEX(契約日ソート!B:B,1/LARGE(INDEX((契約日ソート!$F$1:$F$201="通信費")/ROW(契約日ソート!$F$1:$F$201),0),ROW(B52))),"")</f>
        <v/>
      </c>
      <c r="C52" t="str">
        <f>IFERROR(INDEX(契約日ソート!C:C,1/LARGE(INDEX((契約日ソート!$F$1:$F$201="通信費")/ROW(契約日ソート!$F$1:$F$201),0),ROW(C52))),"")</f>
        <v/>
      </c>
      <c r="D52" t="str">
        <f>IFERROR(INDEX(契約日ソート!D:D,1/LARGE(INDEX((契約日ソート!$F$1:$F$201="通信費")/ROW(契約日ソート!$F$1:$F$201),0),ROW(D52))),"")</f>
        <v/>
      </c>
      <c r="E52" t="str">
        <f>IFERROR(INDEX(契約日ソート!E:E,1/LARGE(INDEX((契約日ソート!$F$1:$F$201="通信費")/ROW(契約日ソート!$F$1:$F$201),0),ROW(E52))),"")</f>
        <v/>
      </c>
      <c r="F52" t="str">
        <f>IFERROR(INDEX(契約日ソート!F:F,1/LARGE(INDEX((契約日ソート!$F$1:$F$201="通信費")/ROW(契約日ソート!$F$1:$F$201),0),ROW(F52))),"")</f>
        <v/>
      </c>
      <c r="G52" t="str">
        <f>IFERROR(INDEX(契約日ソート!G:G,1/LARGE(INDEX((契約日ソート!$F$1:$F$201="通信費")/ROW(契約日ソート!$F$1:$F$201),0),ROW(G52))),"")</f>
        <v/>
      </c>
      <c r="H52" t="str">
        <f>IFERROR(INDEX(契約日ソート!H:H,1/LARGE(INDEX((契約日ソート!$F$1:$F$201="通信費")/ROW(契約日ソート!$F$1:$F$201),0),ROW(H52))),"")</f>
        <v/>
      </c>
      <c r="I52" t="str">
        <f>IFERROR(INDEX(契約日ソート!I:I,1/LARGE(INDEX((契約日ソート!$F$1:$F$201="通信費")/ROW(契約日ソート!$F$1:$F$201),0),ROW(I52))),"")</f>
        <v/>
      </c>
      <c r="J52" t="str">
        <f>IFERROR(INDEX(契約日ソート!J:J,1/LARGE(INDEX((契約日ソート!$F$1:$F$201="通信費")/ROW(契約日ソート!$F$1:$F$201),0),ROW(J52))),"")</f>
        <v/>
      </c>
      <c r="K52" t="str">
        <f>IFERROR(INDEX(契約日ソート!K:K,1/LARGE(INDEX((契約日ソート!$F$1:$F$201="通信費")/ROW(契約日ソート!$F$1:$F$201),0),ROW(K52))),"")</f>
        <v/>
      </c>
      <c r="L52" t="str">
        <f>IFERROR(INDEX(契約日ソート!L:L,1/LARGE(INDEX((契約日ソート!$F$1:$F$201="通信費")/ROW(契約日ソート!$F$1:$F$201),0),ROW(L52))),"")</f>
        <v/>
      </c>
      <c r="M52" t="str">
        <f>IFERROR(INDEX(契約日ソート!M:M,1/LARGE(INDEX((契約日ソート!$F$1:$F$201="通信費")/ROW(契約日ソート!$F$1:$F$201),0),ROW(M52))),"")</f>
        <v/>
      </c>
      <c r="N52" t="str">
        <f>IFERROR(INDEX(契約日ソート!N:N,1/LARGE(INDEX((契約日ソート!$F$1:$F$201="通信費")/ROW(契約日ソート!$F$1:$F$201),0),ROW(N52))),"")</f>
        <v/>
      </c>
      <c r="O52" t="str">
        <f>IFERROR(INDEX(契約日ソート!O:O,1/LARGE(INDEX((契約日ソート!$F$1:$F$201="通信費")/ROW(契約日ソート!$F$1:$F$201),0),ROW(O52))),"")</f>
        <v/>
      </c>
      <c r="P52" t="str">
        <f>IFERROR(INDEX(契約日ソート!P:P,1/LARGE(INDEX((契約日ソート!$F$1:$F$201="通信費")/ROW(契約日ソート!$F$1:$F$201),0),ROW(P52))),"")</f>
        <v/>
      </c>
      <c r="Q52" t="str">
        <f>IFERROR(INDEX(契約日ソート!Q:Q,1/LARGE(INDEX((契約日ソート!$F$1:$F$201="通信費")/ROW(契約日ソート!$F$1:$F$201),0),ROW(Q52))),"")</f>
        <v/>
      </c>
    </row>
    <row r="53" spans="1:17" x14ac:dyDescent="0.45">
      <c r="A53" t="str">
        <f>IFERROR(INDEX(契約日ソート!A:A,1/LARGE(INDEX((契約日ソート!$F$1:$F$201="通信費")/ROW(契約日ソート!$F$1:$F$201),0),ROW(A53))),"")</f>
        <v/>
      </c>
      <c r="B53" t="str">
        <f>IFERROR(INDEX(契約日ソート!B:B,1/LARGE(INDEX((契約日ソート!$F$1:$F$201="通信費")/ROW(契約日ソート!$F$1:$F$201),0),ROW(B53))),"")</f>
        <v/>
      </c>
      <c r="C53" t="str">
        <f>IFERROR(INDEX(契約日ソート!C:C,1/LARGE(INDEX((契約日ソート!$F$1:$F$201="通信費")/ROW(契約日ソート!$F$1:$F$201),0),ROW(C53))),"")</f>
        <v/>
      </c>
      <c r="D53" t="str">
        <f>IFERROR(INDEX(契約日ソート!D:D,1/LARGE(INDEX((契約日ソート!$F$1:$F$201="通信費")/ROW(契約日ソート!$F$1:$F$201),0),ROW(D53))),"")</f>
        <v/>
      </c>
      <c r="E53" t="str">
        <f>IFERROR(INDEX(契約日ソート!E:E,1/LARGE(INDEX((契約日ソート!$F$1:$F$201="通信費")/ROW(契約日ソート!$F$1:$F$201),0),ROW(E53))),"")</f>
        <v/>
      </c>
      <c r="F53" t="str">
        <f>IFERROR(INDEX(契約日ソート!F:F,1/LARGE(INDEX((契約日ソート!$F$1:$F$201="通信費")/ROW(契約日ソート!$F$1:$F$201),0),ROW(F53))),"")</f>
        <v/>
      </c>
      <c r="G53" t="str">
        <f>IFERROR(INDEX(契約日ソート!G:G,1/LARGE(INDEX((契約日ソート!$F$1:$F$201="通信費")/ROW(契約日ソート!$F$1:$F$201),0),ROW(G53))),"")</f>
        <v/>
      </c>
      <c r="H53" t="str">
        <f>IFERROR(INDEX(契約日ソート!H:H,1/LARGE(INDEX((契約日ソート!$F$1:$F$201="通信費")/ROW(契約日ソート!$F$1:$F$201),0),ROW(H53))),"")</f>
        <v/>
      </c>
      <c r="I53" t="str">
        <f>IFERROR(INDEX(契約日ソート!I:I,1/LARGE(INDEX((契約日ソート!$F$1:$F$201="通信費")/ROW(契約日ソート!$F$1:$F$201),0),ROW(I53))),"")</f>
        <v/>
      </c>
      <c r="J53" t="str">
        <f>IFERROR(INDEX(契約日ソート!J:J,1/LARGE(INDEX((契約日ソート!$F$1:$F$201="通信費")/ROW(契約日ソート!$F$1:$F$201),0),ROW(J53))),"")</f>
        <v/>
      </c>
      <c r="K53" t="str">
        <f>IFERROR(INDEX(契約日ソート!K:K,1/LARGE(INDEX((契約日ソート!$F$1:$F$201="通信費")/ROW(契約日ソート!$F$1:$F$201),0),ROW(K53))),"")</f>
        <v/>
      </c>
      <c r="L53" t="str">
        <f>IFERROR(INDEX(契約日ソート!L:L,1/LARGE(INDEX((契約日ソート!$F$1:$F$201="通信費")/ROW(契約日ソート!$F$1:$F$201),0),ROW(L53))),"")</f>
        <v/>
      </c>
      <c r="M53" t="str">
        <f>IFERROR(INDEX(契約日ソート!M:M,1/LARGE(INDEX((契約日ソート!$F$1:$F$201="通信費")/ROW(契約日ソート!$F$1:$F$201),0),ROW(M53))),"")</f>
        <v/>
      </c>
      <c r="N53" t="str">
        <f>IFERROR(INDEX(契約日ソート!N:N,1/LARGE(INDEX((契約日ソート!$F$1:$F$201="通信費")/ROW(契約日ソート!$F$1:$F$201),0),ROW(N53))),"")</f>
        <v/>
      </c>
      <c r="O53" t="str">
        <f>IFERROR(INDEX(契約日ソート!O:O,1/LARGE(INDEX((契約日ソート!$F$1:$F$201="通信費")/ROW(契約日ソート!$F$1:$F$201),0),ROW(O53))),"")</f>
        <v/>
      </c>
      <c r="P53" t="str">
        <f>IFERROR(INDEX(契約日ソート!P:P,1/LARGE(INDEX((契約日ソート!$F$1:$F$201="通信費")/ROW(契約日ソート!$F$1:$F$201),0),ROW(P53))),"")</f>
        <v/>
      </c>
      <c r="Q53" t="str">
        <f>IFERROR(INDEX(契約日ソート!Q:Q,1/LARGE(INDEX((契約日ソート!$F$1:$F$201="通信費")/ROW(契約日ソート!$F$1:$F$201),0),ROW(Q53))),"")</f>
        <v/>
      </c>
    </row>
    <row r="54" spans="1:17" x14ac:dyDescent="0.45">
      <c r="A54" t="str">
        <f>IFERROR(INDEX(契約日ソート!A:A,1/LARGE(INDEX((契約日ソート!$F$1:$F$201="通信費")/ROW(契約日ソート!$F$1:$F$201),0),ROW(A54))),"")</f>
        <v/>
      </c>
      <c r="B54" t="str">
        <f>IFERROR(INDEX(契約日ソート!B:B,1/LARGE(INDEX((契約日ソート!$F$1:$F$201="通信費")/ROW(契約日ソート!$F$1:$F$201),0),ROW(B54))),"")</f>
        <v/>
      </c>
      <c r="C54" t="str">
        <f>IFERROR(INDEX(契約日ソート!C:C,1/LARGE(INDEX((契約日ソート!$F$1:$F$201="通信費")/ROW(契約日ソート!$F$1:$F$201),0),ROW(C54))),"")</f>
        <v/>
      </c>
      <c r="D54" t="str">
        <f>IFERROR(INDEX(契約日ソート!D:D,1/LARGE(INDEX((契約日ソート!$F$1:$F$201="通信費")/ROW(契約日ソート!$F$1:$F$201),0),ROW(D54))),"")</f>
        <v/>
      </c>
      <c r="E54" t="str">
        <f>IFERROR(INDEX(契約日ソート!E:E,1/LARGE(INDEX((契約日ソート!$F$1:$F$201="通信費")/ROW(契約日ソート!$F$1:$F$201),0),ROW(E54))),"")</f>
        <v/>
      </c>
      <c r="F54" t="str">
        <f>IFERROR(INDEX(契約日ソート!F:F,1/LARGE(INDEX((契約日ソート!$F$1:$F$201="通信費")/ROW(契約日ソート!$F$1:$F$201),0),ROW(F54))),"")</f>
        <v/>
      </c>
      <c r="G54" t="str">
        <f>IFERROR(INDEX(契約日ソート!G:G,1/LARGE(INDEX((契約日ソート!$F$1:$F$201="通信費")/ROW(契約日ソート!$F$1:$F$201),0),ROW(G54))),"")</f>
        <v/>
      </c>
      <c r="H54" t="str">
        <f>IFERROR(INDEX(契約日ソート!H:H,1/LARGE(INDEX((契約日ソート!$F$1:$F$201="通信費")/ROW(契約日ソート!$F$1:$F$201),0),ROW(H54))),"")</f>
        <v/>
      </c>
      <c r="I54" t="str">
        <f>IFERROR(INDEX(契約日ソート!I:I,1/LARGE(INDEX((契約日ソート!$F$1:$F$201="通信費")/ROW(契約日ソート!$F$1:$F$201),0),ROW(I54))),"")</f>
        <v/>
      </c>
      <c r="J54" t="str">
        <f>IFERROR(INDEX(契約日ソート!J:J,1/LARGE(INDEX((契約日ソート!$F$1:$F$201="通信費")/ROW(契約日ソート!$F$1:$F$201),0),ROW(J54))),"")</f>
        <v/>
      </c>
      <c r="K54" t="str">
        <f>IFERROR(INDEX(契約日ソート!K:K,1/LARGE(INDEX((契約日ソート!$F$1:$F$201="通信費")/ROW(契約日ソート!$F$1:$F$201),0),ROW(K54))),"")</f>
        <v/>
      </c>
      <c r="L54" t="str">
        <f>IFERROR(INDEX(契約日ソート!L:L,1/LARGE(INDEX((契約日ソート!$F$1:$F$201="通信費")/ROW(契約日ソート!$F$1:$F$201),0),ROW(L54))),"")</f>
        <v/>
      </c>
      <c r="M54" t="str">
        <f>IFERROR(INDEX(契約日ソート!M:M,1/LARGE(INDEX((契約日ソート!$F$1:$F$201="通信費")/ROW(契約日ソート!$F$1:$F$201),0),ROW(M54))),"")</f>
        <v/>
      </c>
      <c r="N54" t="str">
        <f>IFERROR(INDEX(契約日ソート!N:N,1/LARGE(INDEX((契約日ソート!$F$1:$F$201="通信費")/ROW(契約日ソート!$F$1:$F$201),0),ROW(N54))),"")</f>
        <v/>
      </c>
      <c r="O54" t="str">
        <f>IFERROR(INDEX(契約日ソート!O:O,1/LARGE(INDEX((契約日ソート!$F$1:$F$201="通信費")/ROW(契約日ソート!$F$1:$F$201),0),ROW(O54))),"")</f>
        <v/>
      </c>
      <c r="P54" t="str">
        <f>IFERROR(INDEX(契約日ソート!P:P,1/LARGE(INDEX((契約日ソート!$F$1:$F$201="通信費")/ROW(契約日ソート!$F$1:$F$201),0),ROW(P54))),"")</f>
        <v/>
      </c>
      <c r="Q54" t="str">
        <f>IFERROR(INDEX(契約日ソート!Q:Q,1/LARGE(INDEX((契約日ソート!$F$1:$F$201="通信費")/ROW(契約日ソート!$F$1:$F$201),0),ROW(Q54))),"")</f>
        <v/>
      </c>
    </row>
    <row r="55" spans="1:17" x14ac:dyDescent="0.45">
      <c r="A55" t="str">
        <f>IFERROR(INDEX(契約日ソート!A:A,1/LARGE(INDEX((契約日ソート!$F$1:$F$201="通信費")/ROW(契約日ソート!$F$1:$F$201),0),ROW(A55))),"")</f>
        <v/>
      </c>
      <c r="B55" t="str">
        <f>IFERROR(INDEX(契約日ソート!B:B,1/LARGE(INDEX((契約日ソート!$F$1:$F$201="通信費")/ROW(契約日ソート!$F$1:$F$201),0),ROW(B55))),"")</f>
        <v/>
      </c>
      <c r="C55" t="str">
        <f>IFERROR(INDEX(契約日ソート!C:C,1/LARGE(INDEX((契約日ソート!$F$1:$F$201="通信費")/ROW(契約日ソート!$F$1:$F$201),0),ROW(C55))),"")</f>
        <v/>
      </c>
      <c r="D55" t="str">
        <f>IFERROR(INDEX(契約日ソート!D:D,1/LARGE(INDEX((契約日ソート!$F$1:$F$201="通信費")/ROW(契約日ソート!$F$1:$F$201),0),ROW(D55))),"")</f>
        <v/>
      </c>
      <c r="E55" t="str">
        <f>IFERROR(INDEX(契約日ソート!E:E,1/LARGE(INDEX((契約日ソート!$F$1:$F$201="通信費")/ROW(契約日ソート!$F$1:$F$201),0),ROW(E55))),"")</f>
        <v/>
      </c>
      <c r="F55" t="str">
        <f>IFERROR(INDEX(契約日ソート!F:F,1/LARGE(INDEX((契約日ソート!$F$1:$F$201="通信費")/ROW(契約日ソート!$F$1:$F$201),0),ROW(F55))),"")</f>
        <v/>
      </c>
      <c r="G55" t="str">
        <f>IFERROR(INDEX(契約日ソート!G:G,1/LARGE(INDEX((契約日ソート!$F$1:$F$201="通信費")/ROW(契約日ソート!$F$1:$F$201),0),ROW(G55))),"")</f>
        <v/>
      </c>
      <c r="H55" t="str">
        <f>IFERROR(INDEX(契約日ソート!H:H,1/LARGE(INDEX((契約日ソート!$F$1:$F$201="通信費")/ROW(契約日ソート!$F$1:$F$201),0),ROW(H55))),"")</f>
        <v/>
      </c>
      <c r="I55" t="str">
        <f>IFERROR(INDEX(契約日ソート!I:I,1/LARGE(INDEX((契約日ソート!$F$1:$F$201="通信費")/ROW(契約日ソート!$F$1:$F$201),0),ROW(I55))),"")</f>
        <v/>
      </c>
      <c r="J55" t="str">
        <f>IFERROR(INDEX(契約日ソート!J:J,1/LARGE(INDEX((契約日ソート!$F$1:$F$201="通信費")/ROW(契約日ソート!$F$1:$F$201),0),ROW(J55))),"")</f>
        <v/>
      </c>
      <c r="K55" t="str">
        <f>IFERROR(INDEX(契約日ソート!K:K,1/LARGE(INDEX((契約日ソート!$F$1:$F$201="通信費")/ROW(契約日ソート!$F$1:$F$201),0),ROW(K55))),"")</f>
        <v/>
      </c>
      <c r="L55" t="str">
        <f>IFERROR(INDEX(契約日ソート!L:L,1/LARGE(INDEX((契約日ソート!$F$1:$F$201="通信費")/ROW(契約日ソート!$F$1:$F$201),0),ROW(L55))),"")</f>
        <v/>
      </c>
      <c r="M55" t="str">
        <f>IFERROR(INDEX(契約日ソート!M:M,1/LARGE(INDEX((契約日ソート!$F$1:$F$201="通信費")/ROW(契約日ソート!$F$1:$F$201),0),ROW(M55))),"")</f>
        <v/>
      </c>
      <c r="N55" t="str">
        <f>IFERROR(INDEX(契約日ソート!N:N,1/LARGE(INDEX((契約日ソート!$F$1:$F$201="通信費")/ROW(契約日ソート!$F$1:$F$201),0),ROW(N55))),"")</f>
        <v/>
      </c>
      <c r="O55" t="str">
        <f>IFERROR(INDEX(契約日ソート!O:O,1/LARGE(INDEX((契約日ソート!$F$1:$F$201="通信費")/ROW(契約日ソート!$F$1:$F$201),0),ROW(O55))),"")</f>
        <v/>
      </c>
      <c r="P55" t="str">
        <f>IFERROR(INDEX(契約日ソート!P:P,1/LARGE(INDEX((契約日ソート!$F$1:$F$201="通信費")/ROW(契約日ソート!$F$1:$F$201),0),ROW(P55))),"")</f>
        <v/>
      </c>
      <c r="Q55" t="str">
        <f>IFERROR(INDEX(契約日ソート!Q:Q,1/LARGE(INDEX((契約日ソート!$F$1:$F$201="通信費")/ROW(契約日ソート!$F$1:$F$201),0),ROW(Q55))),"")</f>
        <v/>
      </c>
    </row>
    <row r="56" spans="1:17" x14ac:dyDescent="0.45">
      <c r="A56" t="str">
        <f>IFERROR(INDEX(契約日ソート!A:A,1/LARGE(INDEX((契約日ソート!$F$1:$F$201="通信費")/ROW(契約日ソート!$F$1:$F$201),0),ROW(A56))),"")</f>
        <v/>
      </c>
      <c r="B56" t="str">
        <f>IFERROR(INDEX(契約日ソート!B:B,1/LARGE(INDEX((契約日ソート!$F$1:$F$201="通信費")/ROW(契約日ソート!$F$1:$F$201),0),ROW(B56))),"")</f>
        <v/>
      </c>
      <c r="C56" t="str">
        <f>IFERROR(INDEX(契約日ソート!C:C,1/LARGE(INDEX((契約日ソート!$F$1:$F$201="通信費")/ROW(契約日ソート!$F$1:$F$201),0),ROW(C56))),"")</f>
        <v/>
      </c>
      <c r="D56" t="str">
        <f>IFERROR(INDEX(契約日ソート!D:D,1/LARGE(INDEX((契約日ソート!$F$1:$F$201="通信費")/ROW(契約日ソート!$F$1:$F$201),0),ROW(D56))),"")</f>
        <v/>
      </c>
      <c r="E56" t="str">
        <f>IFERROR(INDEX(契約日ソート!E:E,1/LARGE(INDEX((契約日ソート!$F$1:$F$201="通信費")/ROW(契約日ソート!$F$1:$F$201),0),ROW(E56))),"")</f>
        <v/>
      </c>
      <c r="F56" t="str">
        <f>IFERROR(INDEX(契約日ソート!F:F,1/LARGE(INDEX((契約日ソート!$F$1:$F$201="通信費")/ROW(契約日ソート!$F$1:$F$201),0),ROW(F56))),"")</f>
        <v/>
      </c>
      <c r="G56" t="str">
        <f>IFERROR(INDEX(契約日ソート!G:G,1/LARGE(INDEX((契約日ソート!$F$1:$F$201="通信費")/ROW(契約日ソート!$F$1:$F$201),0),ROW(G56))),"")</f>
        <v/>
      </c>
      <c r="H56" t="str">
        <f>IFERROR(INDEX(契約日ソート!H:H,1/LARGE(INDEX((契約日ソート!$F$1:$F$201="通信費")/ROW(契約日ソート!$F$1:$F$201),0),ROW(H56))),"")</f>
        <v/>
      </c>
      <c r="I56" t="str">
        <f>IFERROR(INDEX(契約日ソート!I:I,1/LARGE(INDEX((契約日ソート!$F$1:$F$201="通信費")/ROW(契約日ソート!$F$1:$F$201),0),ROW(I56))),"")</f>
        <v/>
      </c>
      <c r="J56" t="str">
        <f>IFERROR(INDEX(契約日ソート!J:J,1/LARGE(INDEX((契約日ソート!$F$1:$F$201="通信費")/ROW(契約日ソート!$F$1:$F$201),0),ROW(J56))),"")</f>
        <v/>
      </c>
      <c r="K56" t="str">
        <f>IFERROR(INDEX(契約日ソート!K:K,1/LARGE(INDEX((契約日ソート!$F$1:$F$201="通信費")/ROW(契約日ソート!$F$1:$F$201),0),ROW(K56))),"")</f>
        <v/>
      </c>
      <c r="L56" t="str">
        <f>IFERROR(INDEX(契約日ソート!L:L,1/LARGE(INDEX((契約日ソート!$F$1:$F$201="通信費")/ROW(契約日ソート!$F$1:$F$201),0),ROW(L56))),"")</f>
        <v/>
      </c>
      <c r="M56" t="str">
        <f>IFERROR(INDEX(契約日ソート!M:M,1/LARGE(INDEX((契約日ソート!$F$1:$F$201="通信費")/ROW(契約日ソート!$F$1:$F$201),0),ROW(M56))),"")</f>
        <v/>
      </c>
      <c r="N56" t="str">
        <f>IFERROR(INDEX(契約日ソート!N:N,1/LARGE(INDEX((契約日ソート!$F$1:$F$201="通信費")/ROW(契約日ソート!$F$1:$F$201),0),ROW(N56))),"")</f>
        <v/>
      </c>
      <c r="O56" t="str">
        <f>IFERROR(INDEX(契約日ソート!O:O,1/LARGE(INDEX((契約日ソート!$F$1:$F$201="通信費")/ROW(契約日ソート!$F$1:$F$201),0),ROW(O56))),"")</f>
        <v/>
      </c>
      <c r="P56" t="str">
        <f>IFERROR(INDEX(契約日ソート!P:P,1/LARGE(INDEX((契約日ソート!$F$1:$F$201="通信費")/ROW(契約日ソート!$F$1:$F$201),0),ROW(P56))),"")</f>
        <v/>
      </c>
      <c r="Q56" t="str">
        <f>IFERROR(INDEX(契約日ソート!Q:Q,1/LARGE(INDEX((契約日ソート!$F$1:$F$201="通信費")/ROW(契約日ソート!$F$1:$F$201),0),ROW(Q56))),"")</f>
        <v/>
      </c>
    </row>
    <row r="57" spans="1:17" x14ac:dyDescent="0.45">
      <c r="A57" t="str">
        <f>IFERROR(INDEX(契約日ソート!A:A,1/LARGE(INDEX((契約日ソート!$F$1:$F$201="通信費")/ROW(契約日ソート!$F$1:$F$201),0),ROW(A57))),"")</f>
        <v/>
      </c>
      <c r="B57" t="str">
        <f>IFERROR(INDEX(契約日ソート!B:B,1/LARGE(INDEX((契約日ソート!$F$1:$F$201="通信費")/ROW(契約日ソート!$F$1:$F$201),0),ROW(B57))),"")</f>
        <v/>
      </c>
      <c r="C57" t="str">
        <f>IFERROR(INDEX(契約日ソート!C:C,1/LARGE(INDEX((契約日ソート!$F$1:$F$201="通信費")/ROW(契約日ソート!$F$1:$F$201),0),ROW(C57))),"")</f>
        <v/>
      </c>
      <c r="D57" t="str">
        <f>IFERROR(INDEX(契約日ソート!D:D,1/LARGE(INDEX((契約日ソート!$F$1:$F$201="通信費")/ROW(契約日ソート!$F$1:$F$201),0),ROW(D57))),"")</f>
        <v/>
      </c>
      <c r="E57" t="str">
        <f>IFERROR(INDEX(契約日ソート!E:E,1/LARGE(INDEX((契約日ソート!$F$1:$F$201="通信費")/ROW(契約日ソート!$F$1:$F$201),0),ROW(E57))),"")</f>
        <v/>
      </c>
      <c r="F57" t="str">
        <f>IFERROR(INDEX(契約日ソート!F:F,1/LARGE(INDEX((契約日ソート!$F$1:$F$201="通信費")/ROW(契約日ソート!$F$1:$F$201),0),ROW(F57))),"")</f>
        <v/>
      </c>
      <c r="G57" t="str">
        <f>IFERROR(INDEX(契約日ソート!G:G,1/LARGE(INDEX((契約日ソート!$F$1:$F$201="通信費")/ROW(契約日ソート!$F$1:$F$201),0),ROW(G57))),"")</f>
        <v/>
      </c>
      <c r="H57" t="str">
        <f>IFERROR(INDEX(契約日ソート!H:H,1/LARGE(INDEX((契約日ソート!$F$1:$F$201="通信費")/ROW(契約日ソート!$F$1:$F$201),0),ROW(H57))),"")</f>
        <v/>
      </c>
      <c r="I57" t="str">
        <f>IFERROR(INDEX(契約日ソート!I:I,1/LARGE(INDEX((契約日ソート!$F$1:$F$201="通信費")/ROW(契約日ソート!$F$1:$F$201),0),ROW(I57))),"")</f>
        <v/>
      </c>
      <c r="J57" t="str">
        <f>IFERROR(INDEX(契約日ソート!J:J,1/LARGE(INDEX((契約日ソート!$F$1:$F$201="通信費")/ROW(契約日ソート!$F$1:$F$201),0),ROW(J57))),"")</f>
        <v/>
      </c>
      <c r="K57" t="str">
        <f>IFERROR(INDEX(契約日ソート!K:K,1/LARGE(INDEX((契約日ソート!$F$1:$F$201="通信費")/ROW(契約日ソート!$F$1:$F$201),0),ROW(K57))),"")</f>
        <v/>
      </c>
      <c r="L57" t="str">
        <f>IFERROR(INDEX(契約日ソート!L:L,1/LARGE(INDEX((契約日ソート!$F$1:$F$201="通信費")/ROW(契約日ソート!$F$1:$F$201),0),ROW(L57))),"")</f>
        <v/>
      </c>
      <c r="M57" t="str">
        <f>IFERROR(INDEX(契約日ソート!M:M,1/LARGE(INDEX((契約日ソート!$F$1:$F$201="通信費")/ROW(契約日ソート!$F$1:$F$201),0),ROW(M57))),"")</f>
        <v/>
      </c>
      <c r="N57" t="str">
        <f>IFERROR(INDEX(契約日ソート!N:N,1/LARGE(INDEX((契約日ソート!$F$1:$F$201="通信費")/ROW(契約日ソート!$F$1:$F$201),0),ROW(N57))),"")</f>
        <v/>
      </c>
      <c r="O57" t="str">
        <f>IFERROR(INDEX(契約日ソート!O:O,1/LARGE(INDEX((契約日ソート!$F$1:$F$201="通信費")/ROW(契約日ソート!$F$1:$F$201),0),ROW(O57))),"")</f>
        <v/>
      </c>
      <c r="P57" t="str">
        <f>IFERROR(INDEX(契約日ソート!P:P,1/LARGE(INDEX((契約日ソート!$F$1:$F$201="通信費")/ROW(契約日ソート!$F$1:$F$201),0),ROW(P57))),"")</f>
        <v/>
      </c>
      <c r="Q57" t="str">
        <f>IFERROR(INDEX(契約日ソート!Q:Q,1/LARGE(INDEX((契約日ソート!$F$1:$F$201="通信費")/ROW(契約日ソート!$F$1:$F$201),0),ROW(Q57))),"")</f>
        <v/>
      </c>
    </row>
    <row r="58" spans="1:17" x14ac:dyDescent="0.45">
      <c r="A58" t="str">
        <f>IFERROR(INDEX(契約日ソート!A:A,1/LARGE(INDEX((契約日ソート!$F$1:$F$201="通信費")/ROW(契約日ソート!$F$1:$F$201),0),ROW(A58))),"")</f>
        <v/>
      </c>
      <c r="B58" t="str">
        <f>IFERROR(INDEX(契約日ソート!B:B,1/LARGE(INDEX((契約日ソート!$F$1:$F$201="通信費")/ROW(契約日ソート!$F$1:$F$201),0),ROW(B58))),"")</f>
        <v/>
      </c>
      <c r="C58" t="str">
        <f>IFERROR(INDEX(契約日ソート!C:C,1/LARGE(INDEX((契約日ソート!$F$1:$F$201="通信費")/ROW(契約日ソート!$F$1:$F$201),0),ROW(C58))),"")</f>
        <v/>
      </c>
      <c r="D58" t="str">
        <f>IFERROR(INDEX(契約日ソート!D:D,1/LARGE(INDEX((契約日ソート!$F$1:$F$201="通信費")/ROW(契約日ソート!$F$1:$F$201),0),ROW(D58))),"")</f>
        <v/>
      </c>
      <c r="E58" t="str">
        <f>IFERROR(INDEX(契約日ソート!E:E,1/LARGE(INDEX((契約日ソート!$F$1:$F$201="通信費")/ROW(契約日ソート!$F$1:$F$201),0),ROW(E58))),"")</f>
        <v/>
      </c>
      <c r="F58" t="str">
        <f>IFERROR(INDEX(契約日ソート!F:F,1/LARGE(INDEX((契約日ソート!$F$1:$F$201="通信費")/ROW(契約日ソート!$F$1:$F$201),0),ROW(F58))),"")</f>
        <v/>
      </c>
      <c r="G58" t="str">
        <f>IFERROR(INDEX(契約日ソート!G:G,1/LARGE(INDEX((契約日ソート!$F$1:$F$201="通信費")/ROW(契約日ソート!$F$1:$F$201),0),ROW(G58))),"")</f>
        <v/>
      </c>
      <c r="H58" t="str">
        <f>IFERROR(INDEX(契約日ソート!H:H,1/LARGE(INDEX((契約日ソート!$F$1:$F$201="通信費")/ROW(契約日ソート!$F$1:$F$201),0),ROW(H58))),"")</f>
        <v/>
      </c>
      <c r="I58" t="str">
        <f>IFERROR(INDEX(契約日ソート!I:I,1/LARGE(INDEX((契約日ソート!$F$1:$F$201="通信費")/ROW(契約日ソート!$F$1:$F$201),0),ROW(I58))),"")</f>
        <v/>
      </c>
      <c r="J58" t="str">
        <f>IFERROR(INDEX(契約日ソート!J:J,1/LARGE(INDEX((契約日ソート!$F$1:$F$201="通信費")/ROW(契約日ソート!$F$1:$F$201),0),ROW(J58))),"")</f>
        <v/>
      </c>
      <c r="K58" t="str">
        <f>IFERROR(INDEX(契約日ソート!K:K,1/LARGE(INDEX((契約日ソート!$F$1:$F$201="通信費")/ROW(契約日ソート!$F$1:$F$201),0),ROW(K58))),"")</f>
        <v/>
      </c>
      <c r="L58" t="str">
        <f>IFERROR(INDEX(契約日ソート!L:L,1/LARGE(INDEX((契約日ソート!$F$1:$F$201="通信費")/ROW(契約日ソート!$F$1:$F$201),0),ROW(L58))),"")</f>
        <v/>
      </c>
      <c r="M58" t="str">
        <f>IFERROR(INDEX(契約日ソート!M:M,1/LARGE(INDEX((契約日ソート!$F$1:$F$201="通信費")/ROW(契約日ソート!$F$1:$F$201),0),ROW(M58))),"")</f>
        <v/>
      </c>
      <c r="N58" t="str">
        <f>IFERROR(INDEX(契約日ソート!N:N,1/LARGE(INDEX((契約日ソート!$F$1:$F$201="通信費")/ROW(契約日ソート!$F$1:$F$201),0),ROW(N58))),"")</f>
        <v/>
      </c>
      <c r="O58" t="str">
        <f>IFERROR(INDEX(契約日ソート!O:O,1/LARGE(INDEX((契約日ソート!$F$1:$F$201="通信費")/ROW(契約日ソート!$F$1:$F$201),0),ROW(O58))),"")</f>
        <v/>
      </c>
      <c r="P58" t="str">
        <f>IFERROR(INDEX(契約日ソート!P:P,1/LARGE(INDEX((契約日ソート!$F$1:$F$201="通信費")/ROW(契約日ソート!$F$1:$F$201),0),ROW(P58))),"")</f>
        <v/>
      </c>
      <c r="Q58" t="str">
        <f>IFERROR(INDEX(契約日ソート!Q:Q,1/LARGE(INDEX((契約日ソート!$F$1:$F$201="通信費")/ROW(契約日ソート!$F$1:$F$201),0),ROW(Q58))),"")</f>
        <v/>
      </c>
    </row>
    <row r="59" spans="1:17" x14ac:dyDescent="0.45">
      <c r="A59" t="str">
        <f>IFERROR(INDEX(契約日ソート!A:A,1/LARGE(INDEX((契約日ソート!$F$1:$F$201="通信費")/ROW(契約日ソート!$F$1:$F$201),0),ROW(A59))),"")</f>
        <v/>
      </c>
      <c r="B59" t="str">
        <f>IFERROR(INDEX(契約日ソート!B:B,1/LARGE(INDEX((契約日ソート!$F$1:$F$201="通信費")/ROW(契約日ソート!$F$1:$F$201),0),ROW(B59))),"")</f>
        <v/>
      </c>
      <c r="C59" t="str">
        <f>IFERROR(INDEX(契約日ソート!C:C,1/LARGE(INDEX((契約日ソート!$F$1:$F$201="通信費")/ROW(契約日ソート!$F$1:$F$201),0),ROW(C59))),"")</f>
        <v/>
      </c>
      <c r="D59" t="str">
        <f>IFERROR(INDEX(契約日ソート!D:D,1/LARGE(INDEX((契約日ソート!$F$1:$F$201="通信費")/ROW(契約日ソート!$F$1:$F$201),0),ROW(D59))),"")</f>
        <v/>
      </c>
      <c r="E59" t="str">
        <f>IFERROR(INDEX(契約日ソート!E:E,1/LARGE(INDEX((契約日ソート!$F$1:$F$201="通信費")/ROW(契約日ソート!$F$1:$F$201),0),ROW(E59))),"")</f>
        <v/>
      </c>
      <c r="F59" t="str">
        <f>IFERROR(INDEX(契約日ソート!F:F,1/LARGE(INDEX((契約日ソート!$F$1:$F$201="通信費")/ROW(契約日ソート!$F$1:$F$201),0),ROW(F59))),"")</f>
        <v/>
      </c>
      <c r="G59" t="str">
        <f>IFERROR(INDEX(契約日ソート!G:G,1/LARGE(INDEX((契約日ソート!$F$1:$F$201="通信費")/ROW(契約日ソート!$F$1:$F$201),0),ROW(G59))),"")</f>
        <v/>
      </c>
      <c r="H59" t="str">
        <f>IFERROR(INDEX(契約日ソート!H:H,1/LARGE(INDEX((契約日ソート!$F$1:$F$201="通信費")/ROW(契約日ソート!$F$1:$F$201),0),ROW(H59))),"")</f>
        <v/>
      </c>
      <c r="I59" t="str">
        <f>IFERROR(INDEX(契約日ソート!I:I,1/LARGE(INDEX((契約日ソート!$F$1:$F$201="通信費")/ROW(契約日ソート!$F$1:$F$201),0),ROW(I59))),"")</f>
        <v/>
      </c>
      <c r="J59" t="str">
        <f>IFERROR(INDEX(契約日ソート!J:J,1/LARGE(INDEX((契約日ソート!$F$1:$F$201="通信費")/ROW(契約日ソート!$F$1:$F$201),0),ROW(J59))),"")</f>
        <v/>
      </c>
      <c r="K59" t="str">
        <f>IFERROR(INDEX(契約日ソート!K:K,1/LARGE(INDEX((契約日ソート!$F$1:$F$201="通信費")/ROW(契約日ソート!$F$1:$F$201),0),ROW(K59))),"")</f>
        <v/>
      </c>
      <c r="L59" t="str">
        <f>IFERROR(INDEX(契約日ソート!L:L,1/LARGE(INDEX((契約日ソート!$F$1:$F$201="通信費")/ROW(契約日ソート!$F$1:$F$201),0),ROW(L59))),"")</f>
        <v/>
      </c>
      <c r="M59" t="str">
        <f>IFERROR(INDEX(契約日ソート!M:M,1/LARGE(INDEX((契約日ソート!$F$1:$F$201="通信費")/ROW(契約日ソート!$F$1:$F$201),0),ROW(M59))),"")</f>
        <v/>
      </c>
      <c r="N59" t="str">
        <f>IFERROR(INDEX(契約日ソート!N:N,1/LARGE(INDEX((契約日ソート!$F$1:$F$201="通信費")/ROW(契約日ソート!$F$1:$F$201),0),ROW(N59))),"")</f>
        <v/>
      </c>
      <c r="O59" t="str">
        <f>IFERROR(INDEX(契約日ソート!O:O,1/LARGE(INDEX((契約日ソート!$F$1:$F$201="通信費")/ROW(契約日ソート!$F$1:$F$201),0),ROW(O59))),"")</f>
        <v/>
      </c>
      <c r="P59" t="str">
        <f>IFERROR(INDEX(契約日ソート!P:P,1/LARGE(INDEX((契約日ソート!$F$1:$F$201="通信費")/ROW(契約日ソート!$F$1:$F$201),0),ROW(P59))),"")</f>
        <v/>
      </c>
      <c r="Q59" t="str">
        <f>IFERROR(INDEX(契約日ソート!Q:Q,1/LARGE(INDEX((契約日ソート!$F$1:$F$201="通信費")/ROW(契約日ソート!$F$1:$F$201),0),ROW(Q59))),"")</f>
        <v/>
      </c>
    </row>
    <row r="60" spans="1:17" x14ac:dyDescent="0.45">
      <c r="A60" t="str">
        <f>IFERROR(INDEX(契約日ソート!A:A,1/LARGE(INDEX((契約日ソート!$F$1:$F$201="通信費")/ROW(契約日ソート!$F$1:$F$201),0),ROW(A60))),"")</f>
        <v/>
      </c>
      <c r="B60" t="str">
        <f>IFERROR(INDEX(契約日ソート!B:B,1/LARGE(INDEX((契約日ソート!$F$1:$F$201="通信費")/ROW(契約日ソート!$F$1:$F$201),0),ROW(B60))),"")</f>
        <v/>
      </c>
      <c r="C60" t="str">
        <f>IFERROR(INDEX(契約日ソート!C:C,1/LARGE(INDEX((契約日ソート!$F$1:$F$201="通信費")/ROW(契約日ソート!$F$1:$F$201),0),ROW(C60))),"")</f>
        <v/>
      </c>
      <c r="D60" t="str">
        <f>IFERROR(INDEX(契約日ソート!D:D,1/LARGE(INDEX((契約日ソート!$F$1:$F$201="通信費")/ROW(契約日ソート!$F$1:$F$201),0),ROW(D60))),"")</f>
        <v/>
      </c>
      <c r="E60" t="str">
        <f>IFERROR(INDEX(契約日ソート!E:E,1/LARGE(INDEX((契約日ソート!$F$1:$F$201="通信費")/ROW(契約日ソート!$F$1:$F$201),0),ROW(E60))),"")</f>
        <v/>
      </c>
      <c r="F60" t="str">
        <f>IFERROR(INDEX(契約日ソート!F:F,1/LARGE(INDEX((契約日ソート!$F$1:$F$201="通信費")/ROW(契約日ソート!$F$1:$F$201),0),ROW(F60))),"")</f>
        <v/>
      </c>
      <c r="G60" t="str">
        <f>IFERROR(INDEX(契約日ソート!G:G,1/LARGE(INDEX((契約日ソート!$F$1:$F$201="通信費")/ROW(契約日ソート!$F$1:$F$201),0),ROW(G60))),"")</f>
        <v/>
      </c>
      <c r="H60" t="str">
        <f>IFERROR(INDEX(契約日ソート!H:H,1/LARGE(INDEX((契約日ソート!$F$1:$F$201="通信費")/ROW(契約日ソート!$F$1:$F$201),0),ROW(H60))),"")</f>
        <v/>
      </c>
      <c r="I60" t="str">
        <f>IFERROR(INDEX(契約日ソート!I:I,1/LARGE(INDEX((契約日ソート!$F$1:$F$201="通信費")/ROW(契約日ソート!$F$1:$F$201),0),ROW(I60))),"")</f>
        <v/>
      </c>
      <c r="J60" t="str">
        <f>IFERROR(INDEX(契約日ソート!J:J,1/LARGE(INDEX((契約日ソート!$F$1:$F$201="通信費")/ROW(契約日ソート!$F$1:$F$201),0),ROW(J60))),"")</f>
        <v/>
      </c>
      <c r="K60" t="str">
        <f>IFERROR(INDEX(契約日ソート!K:K,1/LARGE(INDEX((契約日ソート!$F$1:$F$201="通信費")/ROW(契約日ソート!$F$1:$F$201),0),ROW(K60))),"")</f>
        <v/>
      </c>
      <c r="L60" t="str">
        <f>IFERROR(INDEX(契約日ソート!L:L,1/LARGE(INDEX((契約日ソート!$F$1:$F$201="通信費")/ROW(契約日ソート!$F$1:$F$201),0),ROW(L60))),"")</f>
        <v/>
      </c>
      <c r="M60" t="str">
        <f>IFERROR(INDEX(契約日ソート!M:M,1/LARGE(INDEX((契約日ソート!$F$1:$F$201="通信費")/ROW(契約日ソート!$F$1:$F$201),0),ROW(M60))),"")</f>
        <v/>
      </c>
      <c r="N60" t="str">
        <f>IFERROR(INDEX(契約日ソート!N:N,1/LARGE(INDEX((契約日ソート!$F$1:$F$201="通信費")/ROW(契約日ソート!$F$1:$F$201),0),ROW(N60))),"")</f>
        <v/>
      </c>
      <c r="O60" t="str">
        <f>IFERROR(INDEX(契約日ソート!O:O,1/LARGE(INDEX((契約日ソート!$F$1:$F$201="通信費")/ROW(契約日ソート!$F$1:$F$201),0),ROW(O60))),"")</f>
        <v/>
      </c>
      <c r="P60" t="str">
        <f>IFERROR(INDEX(契約日ソート!P:P,1/LARGE(INDEX((契約日ソート!$F$1:$F$201="通信費")/ROW(契約日ソート!$F$1:$F$201),0),ROW(P60))),"")</f>
        <v/>
      </c>
      <c r="Q60" t="str">
        <f>IFERROR(INDEX(契約日ソート!Q:Q,1/LARGE(INDEX((契約日ソート!$F$1:$F$201="通信費")/ROW(契約日ソート!$F$1:$F$201),0),ROW(Q60))),"")</f>
        <v/>
      </c>
    </row>
    <row r="61" spans="1:17" x14ac:dyDescent="0.45">
      <c r="A61" t="str">
        <f>IFERROR(INDEX(契約日ソート!A:A,1/LARGE(INDEX((契約日ソート!$F$1:$F$201="通信費")/ROW(契約日ソート!$F$1:$F$201),0),ROW(A61))),"")</f>
        <v/>
      </c>
      <c r="B61" t="str">
        <f>IFERROR(INDEX(契約日ソート!B:B,1/LARGE(INDEX((契約日ソート!$F$1:$F$201="通信費")/ROW(契約日ソート!$F$1:$F$201),0),ROW(B61))),"")</f>
        <v/>
      </c>
      <c r="C61" t="str">
        <f>IFERROR(INDEX(契約日ソート!C:C,1/LARGE(INDEX((契約日ソート!$F$1:$F$201="通信費")/ROW(契約日ソート!$F$1:$F$201),0),ROW(C61))),"")</f>
        <v/>
      </c>
      <c r="D61" t="str">
        <f>IFERROR(INDEX(契約日ソート!D:D,1/LARGE(INDEX((契約日ソート!$F$1:$F$201="通信費")/ROW(契約日ソート!$F$1:$F$201),0),ROW(D61))),"")</f>
        <v/>
      </c>
      <c r="E61" t="str">
        <f>IFERROR(INDEX(契約日ソート!E:E,1/LARGE(INDEX((契約日ソート!$F$1:$F$201="通信費")/ROW(契約日ソート!$F$1:$F$201),0),ROW(E61))),"")</f>
        <v/>
      </c>
      <c r="F61" t="str">
        <f>IFERROR(INDEX(契約日ソート!F:F,1/LARGE(INDEX((契約日ソート!$F$1:$F$201="通信費")/ROW(契約日ソート!$F$1:$F$201),0),ROW(F61))),"")</f>
        <v/>
      </c>
      <c r="G61" t="str">
        <f>IFERROR(INDEX(契約日ソート!G:G,1/LARGE(INDEX((契約日ソート!$F$1:$F$201="通信費")/ROW(契約日ソート!$F$1:$F$201),0),ROW(G61))),"")</f>
        <v/>
      </c>
      <c r="H61" t="str">
        <f>IFERROR(INDEX(契約日ソート!H:H,1/LARGE(INDEX((契約日ソート!$F$1:$F$201="通信費")/ROW(契約日ソート!$F$1:$F$201),0),ROW(H61))),"")</f>
        <v/>
      </c>
      <c r="I61" t="str">
        <f>IFERROR(INDEX(契約日ソート!I:I,1/LARGE(INDEX((契約日ソート!$F$1:$F$201="通信費")/ROW(契約日ソート!$F$1:$F$201),0),ROW(I61))),"")</f>
        <v/>
      </c>
      <c r="J61" t="str">
        <f>IFERROR(INDEX(契約日ソート!J:J,1/LARGE(INDEX((契約日ソート!$F$1:$F$201="通信費")/ROW(契約日ソート!$F$1:$F$201),0),ROW(J61))),"")</f>
        <v/>
      </c>
      <c r="K61" t="str">
        <f>IFERROR(INDEX(契約日ソート!K:K,1/LARGE(INDEX((契約日ソート!$F$1:$F$201="通信費")/ROW(契約日ソート!$F$1:$F$201),0),ROW(K61))),"")</f>
        <v/>
      </c>
      <c r="L61" t="str">
        <f>IFERROR(INDEX(契約日ソート!L:L,1/LARGE(INDEX((契約日ソート!$F$1:$F$201="通信費")/ROW(契約日ソート!$F$1:$F$201),0),ROW(L61))),"")</f>
        <v/>
      </c>
      <c r="M61" t="str">
        <f>IFERROR(INDEX(契約日ソート!M:M,1/LARGE(INDEX((契約日ソート!$F$1:$F$201="通信費")/ROW(契約日ソート!$F$1:$F$201),0),ROW(M61))),"")</f>
        <v/>
      </c>
      <c r="N61" t="str">
        <f>IFERROR(INDEX(契約日ソート!N:N,1/LARGE(INDEX((契約日ソート!$F$1:$F$201="通信費")/ROW(契約日ソート!$F$1:$F$201),0),ROW(N61))),"")</f>
        <v/>
      </c>
      <c r="O61" t="str">
        <f>IFERROR(INDEX(契約日ソート!O:O,1/LARGE(INDEX((契約日ソート!$F$1:$F$201="通信費")/ROW(契約日ソート!$F$1:$F$201),0),ROW(O61))),"")</f>
        <v/>
      </c>
      <c r="P61" t="str">
        <f>IFERROR(INDEX(契約日ソート!P:P,1/LARGE(INDEX((契約日ソート!$F$1:$F$201="通信費")/ROW(契約日ソート!$F$1:$F$201),0),ROW(P61))),"")</f>
        <v/>
      </c>
      <c r="Q61" t="str">
        <f>IFERROR(INDEX(契約日ソート!Q:Q,1/LARGE(INDEX((契約日ソート!$F$1:$F$201="通信費")/ROW(契約日ソート!$F$1:$F$201),0),ROW(Q61))),"")</f>
        <v/>
      </c>
    </row>
    <row r="62" spans="1:17" x14ac:dyDescent="0.45">
      <c r="A62" t="str">
        <f>IFERROR(INDEX(契約日ソート!A:A,1/LARGE(INDEX((契約日ソート!$F$1:$F$201="通信費")/ROW(契約日ソート!$F$1:$F$201),0),ROW(A62))),"")</f>
        <v/>
      </c>
      <c r="B62" t="str">
        <f>IFERROR(INDEX(契約日ソート!B:B,1/LARGE(INDEX((契約日ソート!$F$1:$F$201="通信費")/ROW(契約日ソート!$F$1:$F$201),0),ROW(B62))),"")</f>
        <v/>
      </c>
      <c r="C62" t="str">
        <f>IFERROR(INDEX(契約日ソート!C:C,1/LARGE(INDEX((契約日ソート!$F$1:$F$201="通信費")/ROW(契約日ソート!$F$1:$F$201),0),ROW(C62))),"")</f>
        <v/>
      </c>
      <c r="D62" t="str">
        <f>IFERROR(INDEX(契約日ソート!D:D,1/LARGE(INDEX((契約日ソート!$F$1:$F$201="通信費")/ROW(契約日ソート!$F$1:$F$201),0),ROW(D62))),"")</f>
        <v/>
      </c>
      <c r="E62" t="str">
        <f>IFERROR(INDEX(契約日ソート!E:E,1/LARGE(INDEX((契約日ソート!$F$1:$F$201="通信費")/ROW(契約日ソート!$F$1:$F$201),0),ROW(E62))),"")</f>
        <v/>
      </c>
      <c r="F62" t="str">
        <f>IFERROR(INDEX(契約日ソート!F:F,1/LARGE(INDEX((契約日ソート!$F$1:$F$201="通信費")/ROW(契約日ソート!$F$1:$F$201),0),ROW(F62))),"")</f>
        <v/>
      </c>
      <c r="G62" t="str">
        <f>IFERROR(INDEX(契約日ソート!G:G,1/LARGE(INDEX((契約日ソート!$F$1:$F$201="通信費")/ROW(契約日ソート!$F$1:$F$201),0),ROW(G62))),"")</f>
        <v/>
      </c>
      <c r="H62" t="str">
        <f>IFERROR(INDEX(契約日ソート!H:H,1/LARGE(INDEX((契約日ソート!$F$1:$F$201="通信費")/ROW(契約日ソート!$F$1:$F$201),0),ROW(H62))),"")</f>
        <v/>
      </c>
      <c r="I62" t="str">
        <f>IFERROR(INDEX(契約日ソート!I:I,1/LARGE(INDEX((契約日ソート!$F$1:$F$201="通信費")/ROW(契約日ソート!$F$1:$F$201),0),ROW(I62))),"")</f>
        <v/>
      </c>
      <c r="J62" t="str">
        <f>IFERROR(INDEX(契約日ソート!J:J,1/LARGE(INDEX((契約日ソート!$F$1:$F$201="通信費")/ROW(契約日ソート!$F$1:$F$201),0),ROW(J62))),"")</f>
        <v/>
      </c>
      <c r="K62" t="str">
        <f>IFERROR(INDEX(契約日ソート!K:K,1/LARGE(INDEX((契約日ソート!$F$1:$F$201="通信費")/ROW(契約日ソート!$F$1:$F$201),0),ROW(K62))),"")</f>
        <v/>
      </c>
      <c r="L62" t="str">
        <f>IFERROR(INDEX(契約日ソート!L:L,1/LARGE(INDEX((契約日ソート!$F$1:$F$201="通信費")/ROW(契約日ソート!$F$1:$F$201),0),ROW(L62))),"")</f>
        <v/>
      </c>
      <c r="M62" t="str">
        <f>IFERROR(INDEX(契約日ソート!M:M,1/LARGE(INDEX((契約日ソート!$F$1:$F$201="通信費")/ROW(契約日ソート!$F$1:$F$201),0),ROW(M62))),"")</f>
        <v/>
      </c>
      <c r="N62" t="str">
        <f>IFERROR(INDEX(契約日ソート!N:N,1/LARGE(INDEX((契約日ソート!$F$1:$F$201="通信費")/ROW(契約日ソート!$F$1:$F$201),0),ROW(N62))),"")</f>
        <v/>
      </c>
      <c r="O62" t="str">
        <f>IFERROR(INDEX(契約日ソート!O:O,1/LARGE(INDEX((契約日ソート!$F$1:$F$201="通信費")/ROW(契約日ソート!$F$1:$F$201),0),ROW(O62))),"")</f>
        <v/>
      </c>
      <c r="P62" t="str">
        <f>IFERROR(INDEX(契約日ソート!P:P,1/LARGE(INDEX((契約日ソート!$F$1:$F$201="通信費")/ROW(契約日ソート!$F$1:$F$201),0),ROW(P62))),"")</f>
        <v/>
      </c>
      <c r="Q62" t="str">
        <f>IFERROR(INDEX(契約日ソート!Q:Q,1/LARGE(INDEX((契約日ソート!$F$1:$F$201="通信費")/ROW(契約日ソート!$F$1:$F$201),0),ROW(Q62))),"")</f>
        <v/>
      </c>
    </row>
    <row r="63" spans="1:17" x14ac:dyDescent="0.45">
      <c r="A63" t="str">
        <f>IFERROR(INDEX(契約日ソート!A:A,1/LARGE(INDEX((契約日ソート!$F$1:$F$201="通信費")/ROW(契約日ソート!$F$1:$F$201),0),ROW(A63))),"")</f>
        <v/>
      </c>
      <c r="B63" t="str">
        <f>IFERROR(INDEX(契約日ソート!B:B,1/LARGE(INDEX((契約日ソート!$F$1:$F$201="通信費")/ROW(契約日ソート!$F$1:$F$201),0),ROW(B63))),"")</f>
        <v/>
      </c>
      <c r="C63" t="str">
        <f>IFERROR(INDEX(契約日ソート!C:C,1/LARGE(INDEX((契約日ソート!$F$1:$F$201="通信費")/ROW(契約日ソート!$F$1:$F$201),0),ROW(C63))),"")</f>
        <v/>
      </c>
      <c r="D63" t="str">
        <f>IFERROR(INDEX(契約日ソート!D:D,1/LARGE(INDEX((契約日ソート!$F$1:$F$201="通信費")/ROW(契約日ソート!$F$1:$F$201),0),ROW(D63))),"")</f>
        <v/>
      </c>
      <c r="E63" t="str">
        <f>IFERROR(INDEX(契約日ソート!E:E,1/LARGE(INDEX((契約日ソート!$F$1:$F$201="通信費")/ROW(契約日ソート!$F$1:$F$201),0),ROW(E63))),"")</f>
        <v/>
      </c>
      <c r="F63" t="str">
        <f>IFERROR(INDEX(契約日ソート!F:F,1/LARGE(INDEX((契約日ソート!$F$1:$F$201="通信費")/ROW(契約日ソート!$F$1:$F$201),0),ROW(F63))),"")</f>
        <v/>
      </c>
      <c r="G63" t="str">
        <f>IFERROR(INDEX(契約日ソート!G:G,1/LARGE(INDEX((契約日ソート!$F$1:$F$201="通信費")/ROW(契約日ソート!$F$1:$F$201),0),ROW(G63))),"")</f>
        <v/>
      </c>
      <c r="H63" t="str">
        <f>IFERROR(INDEX(契約日ソート!H:H,1/LARGE(INDEX((契約日ソート!$F$1:$F$201="通信費")/ROW(契約日ソート!$F$1:$F$201),0),ROW(H63))),"")</f>
        <v/>
      </c>
      <c r="I63" t="str">
        <f>IFERROR(INDEX(契約日ソート!I:I,1/LARGE(INDEX((契約日ソート!$F$1:$F$201="通信費")/ROW(契約日ソート!$F$1:$F$201),0),ROW(I63))),"")</f>
        <v/>
      </c>
      <c r="J63" t="str">
        <f>IFERROR(INDEX(契約日ソート!J:J,1/LARGE(INDEX((契約日ソート!$F$1:$F$201="通信費")/ROW(契約日ソート!$F$1:$F$201),0),ROW(J63))),"")</f>
        <v/>
      </c>
      <c r="K63" t="str">
        <f>IFERROR(INDEX(契約日ソート!K:K,1/LARGE(INDEX((契約日ソート!$F$1:$F$201="通信費")/ROW(契約日ソート!$F$1:$F$201),0),ROW(K63))),"")</f>
        <v/>
      </c>
      <c r="L63" t="str">
        <f>IFERROR(INDEX(契約日ソート!L:L,1/LARGE(INDEX((契約日ソート!$F$1:$F$201="通信費")/ROW(契約日ソート!$F$1:$F$201),0),ROW(L63))),"")</f>
        <v/>
      </c>
      <c r="M63" t="str">
        <f>IFERROR(INDEX(契約日ソート!M:M,1/LARGE(INDEX((契約日ソート!$F$1:$F$201="通信費")/ROW(契約日ソート!$F$1:$F$201),0),ROW(M63))),"")</f>
        <v/>
      </c>
      <c r="N63" t="str">
        <f>IFERROR(INDEX(契約日ソート!N:N,1/LARGE(INDEX((契約日ソート!$F$1:$F$201="通信費")/ROW(契約日ソート!$F$1:$F$201),0),ROW(N63))),"")</f>
        <v/>
      </c>
      <c r="O63" t="str">
        <f>IFERROR(INDEX(契約日ソート!O:O,1/LARGE(INDEX((契約日ソート!$F$1:$F$201="通信費")/ROW(契約日ソート!$F$1:$F$201),0),ROW(O63))),"")</f>
        <v/>
      </c>
      <c r="P63" t="str">
        <f>IFERROR(INDEX(契約日ソート!P:P,1/LARGE(INDEX((契約日ソート!$F$1:$F$201="通信費")/ROW(契約日ソート!$F$1:$F$201),0),ROW(P63))),"")</f>
        <v/>
      </c>
      <c r="Q63" t="str">
        <f>IFERROR(INDEX(契約日ソート!Q:Q,1/LARGE(INDEX((契約日ソート!$F$1:$F$201="通信費")/ROW(契約日ソート!$F$1:$F$201),0),ROW(Q63))),"")</f>
        <v/>
      </c>
    </row>
    <row r="64" spans="1:17" x14ac:dyDescent="0.45">
      <c r="A64" t="str">
        <f>IFERROR(INDEX(契約日ソート!A:A,1/LARGE(INDEX((契約日ソート!$F$1:$F$201="通信費")/ROW(契約日ソート!$F$1:$F$201),0),ROW(A64))),"")</f>
        <v/>
      </c>
      <c r="B64" t="str">
        <f>IFERROR(INDEX(契約日ソート!B:B,1/LARGE(INDEX((契約日ソート!$F$1:$F$201="通信費")/ROW(契約日ソート!$F$1:$F$201),0),ROW(B64))),"")</f>
        <v/>
      </c>
      <c r="C64" t="str">
        <f>IFERROR(INDEX(契約日ソート!C:C,1/LARGE(INDEX((契約日ソート!$F$1:$F$201="通信費")/ROW(契約日ソート!$F$1:$F$201),0),ROW(C64))),"")</f>
        <v/>
      </c>
      <c r="D64" t="str">
        <f>IFERROR(INDEX(契約日ソート!D:D,1/LARGE(INDEX((契約日ソート!$F$1:$F$201="通信費")/ROW(契約日ソート!$F$1:$F$201),0),ROW(D64))),"")</f>
        <v/>
      </c>
      <c r="E64" t="str">
        <f>IFERROR(INDEX(契約日ソート!E:E,1/LARGE(INDEX((契約日ソート!$F$1:$F$201="通信費")/ROW(契約日ソート!$F$1:$F$201),0),ROW(E64))),"")</f>
        <v/>
      </c>
      <c r="F64" t="str">
        <f>IFERROR(INDEX(契約日ソート!F:F,1/LARGE(INDEX((契約日ソート!$F$1:$F$201="通信費")/ROW(契約日ソート!$F$1:$F$201),0),ROW(F64))),"")</f>
        <v/>
      </c>
      <c r="G64" t="str">
        <f>IFERROR(INDEX(契約日ソート!G:G,1/LARGE(INDEX((契約日ソート!$F$1:$F$201="通信費")/ROW(契約日ソート!$F$1:$F$201),0),ROW(G64))),"")</f>
        <v/>
      </c>
      <c r="H64" t="str">
        <f>IFERROR(INDEX(契約日ソート!H:H,1/LARGE(INDEX((契約日ソート!$F$1:$F$201="通信費")/ROW(契約日ソート!$F$1:$F$201),0),ROW(H64))),"")</f>
        <v/>
      </c>
      <c r="I64" t="str">
        <f>IFERROR(INDEX(契約日ソート!I:I,1/LARGE(INDEX((契約日ソート!$F$1:$F$201="通信費")/ROW(契約日ソート!$F$1:$F$201),0),ROW(I64))),"")</f>
        <v/>
      </c>
      <c r="J64" t="str">
        <f>IFERROR(INDEX(契約日ソート!J:J,1/LARGE(INDEX((契約日ソート!$F$1:$F$201="通信費")/ROW(契約日ソート!$F$1:$F$201),0),ROW(J64))),"")</f>
        <v/>
      </c>
      <c r="K64" t="str">
        <f>IFERROR(INDEX(契約日ソート!K:K,1/LARGE(INDEX((契約日ソート!$F$1:$F$201="通信費")/ROW(契約日ソート!$F$1:$F$201),0),ROW(K64))),"")</f>
        <v/>
      </c>
      <c r="L64" t="str">
        <f>IFERROR(INDEX(契約日ソート!L:L,1/LARGE(INDEX((契約日ソート!$F$1:$F$201="通信費")/ROW(契約日ソート!$F$1:$F$201),0),ROW(L64))),"")</f>
        <v/>
      </c>
      <c r="M64" t="str">
        <f>IFERROR(INDEX(契約日ソート!M:M,1/LARGE(INDEX((契約日ソート!$F$1:$F$201="通信費")/ROW(契約日ソート!$F$1:$F$201),0),ROW(M64))),"")</f>
        <v/>
      </c>
      <c r="N64" t="str">
        <f>IFERROR(INDEX(契約日ソート!N:N,1/LARGE(INDEX((契約日ソート!$F$1:$F$201="通信費")/ROW(契約日ソート!$F$1:$F$201),0),ROW(N64))),"")</f>
        <v/>
      </c>
      <c r="O64" t="str">
        <f>IFERROR(INDEX(契約日ソート!O:O,1/LARGE(INDEX((契約日ソート!$F$1:$F$201="通信費")/ROW(契約日ソート!$F$1:$F$201),0),ROW(O64))),"")</f>
        <v/>
      </c>
      <c r="P64" t="str">
        <f>IFERROR(INDEX(契約日ソート!P:P,1/LARGE(INDEX((契約日ソート!$F$1:$F$201="通信費")/ROW(契約日ソート!$F$1:$F$201),0),ROW(P64))),"")</f>
        <v/>
      </c>
      <c r="Q64" t="str">
        <f>IFERROR(INDEX(契約日ソート!Q:Q,1/LARGE(INDEX((契約日ソート!$F$1:$F$201="通信費")/ROW(契約日ソート!$F$1:$F$201),0),ROW(Q64))),"")</f>
        <v/>
      </c>
    </row>
    <row r="65" spans="1:17" x14ac:dyDescent="0.45">
      <c r="A65" t="str">
        <f>IFERROR(INDEX(契約日ソート!A:A,1/LARGE(INDEX((契約日ソート!$F$1:$F$201="通信費")/ROW(契約日ソート!$F$1:$F$201),0),ROW(A65))),"")</f>
        <v/>
      </c>
      <c r="B65" t="str">
        <f>IFERROR(INDEX(契約日ソート!B:B,1/LARGE(INDEX((契約日ソート!$F$1:$F$201="通信費")/ROW(契約日ソート!$F$1:$F$201),0),ROW(B65))),"")</f>
        <v/>
      </c>
      <c r="C65" t="str">
        <f>IFERROR(INDEX(契約日ソート!C:C,1/LARGE(INDEX((契約日ソート!$F$1:$F$201="通信費")/ROW(契約日ソート!$F$1:$F$201),0),ROW(C65))),"")</f>
        <v/>
      </c>
      <c r="D65" t="str">
        <f>IFERROR(INDEX(契約日ソート!D:D,1/LARGE(INDEX((契約日ソート!$F$1:$F$201="通信費")/ROW(契約日ソート!$F$1:$F$201),0),ROW(D65))),"")</f>
        <v/>
      </c>
      <c r="E65" t="str">
        <f>IFERROR(INDEX(契約日ソート!E:E,1/LARGE(INDEX((契約日ソート!$F$1:$F$201="通信費")/ROW(契約日ソート!$F$1:$F$201),0),ROW(E65))),"")</f>
        <v/>
      </c>
      <c r="F65" t="str">
        <f>IFERROR(INDEX(契約日ソート!F:F,1/LARGE(INDEX((契約日ソート!$F$1:$F$201="通信費")/ROW(契約日ソート!$F$1:$F$201),0),ROW(F65))),"")</f>
        <v/>
      </c>
      <c r="G65" t="str">
        <f>IFERROR(INDEX(契約日ソート!G:G,1/LARGE(INDEX((契約日ソート!$F$1:$F$201="通信費")/ROW(契約日ソート!$F$1:$F$201),0),ROW(G65))),"")</f>
        <v/>
      </c>
      <c r="H65" t="str">
        <f>IFERROR(INDEX(契約日ソート!H:H,1/LARGE(INDEX((契約日ソート!$F$1:$F$201="通信費")/ROW(契約日ソート!$F$1:$F$201),0),ROW(H65))),"")</f>
        <v/>
      </c>
      <c r="I65" t="str">
        <f>IFERROR(INDEX(契約日ソート!I:I,1/LARGE(INDEX((契約日ソート!$F$1:$F$201="通信費")/ROW(契約日ソート!$F$1:$F$201),0),ROW(I65))),"")</f>
        <v/>
      </c>
      <c r="J65" t="str">
        <f>IFERROR(INDEX(契約日ソート!J:J,1/LARGE(INDEX((契約日ソート!$F$1:$F$201="通信費")/ROW(契約日ソート!$F$1:$F$201),0),ROW(J65))),"")</f>
        <v/>
      </c>
      <c r="K65" t="str">
        <f>IFERROR(INDEX(契約日ソート!K:K,1/LARGE(INDEX((契約日ソート!$F$1:$F$201="通信費")/ROW(契約日ソート!$F$1:$F$201),0),ROW(K65))),"")</f>
        <v/>
      </c>
      <c r="L65" t="str">
        <f>IFERROR(INDEX(契約日ソート!L:L,1/LARGE(INDEX((契約日ソート!$F$1:$F$201="通信費")/ROW(契約日ソート!$F$1:$F$201),0),ROW(L65))),"")</f>
        <v/>
      </c>
      <c r="M65" t="str">
        <f>IFERROR(INDEX(契約日ソート!M:M,1/LARGE(INDEX((契約日ソート!$F$1:$F$201="通信費")/ROW(契約日ソート!$F$1:$F$201),0),ROW(M65))),"")</f>
        <v/>
      </c>
      <c r="N65" t="str">
        <f>IFERROR(INDEX(契約日ソート!N:N,1/LARGE(INDEX((契約日ソート!$F$1:$F$201="通信費")/ROW(契約日ソート!$F$1:$F$201),0),ROW(N65))),"")</f>
        <v/>
      </c>
      <c r="O65" t="str">
        <f>IFERROR(INDEX(契約日ソート!O:O,1/LARGE(INDEX((契約日ソート!$F$1:$F$201="通信費")/ROW(契約日ソート!$F$1:$F$201),0),ROW(O65))),"")</f>
        <v/>
      </c>
      <c r="P65" t="str">
        <f>IFERROR(INDEX(契約日ソート!P:P,1/LARGE(INDEX((契約日ソート!$F$1:$F$201="通信費")/ROW(契約日ソート!$F$1:$F$201),0),ROW(P65))),"")</f>
        <v/>
      </c>
      <c r="Q65" t="str">
        <f>IFERROR(INDEX(契約日ソート!Q:Q,1/LARGE(INDEX((契約日ソート!$F$1:$F$201="通信費")/ROW(契約日ソート!$F$1:$F$201),0),ROW(Q65))),"")</f>
        <v/>
      </c>
    </row>
    <row r="66" spans="1:17" x14ac:dyDescent="0.45">
      <c r="A66" t="str">
        <f>IFERROR(INDEX(契約日ソート!A:A,1/LARGE(INDEX((契約日ソート!$F$1:$F$201="通信費")/ROW(契約日ソート!$F$1:$F$201),0),ROW(A66))),"")</f>
        <v/>
      </c>
      <c r="B66" t="str">
        <f>IFERROR(INDEX(契約日ソート!B:B,1/LARGE(INDEX((契約日ソート!$F$1:$F$201="通信費")/ROW(契約日ソート!$F$1:$F$201),0),ROW(B66))),"")</f>
        <v/>
      </c>
      <c r="C66" t="str">
        <f>IFERROR(INDEX(契約日ソート!C:C,1/LARGE(INDEX((契約日ソート!$F$1:$F$201="通信費")/ROW(契約日ソート!$F$1:$F$201),0),ROW(C66))),"")</f>
        <v/>
      </c>
      <c r="D66" t="str">
        <f>IFERROR(INDEX(契約日ソート!D:D,1/LARGE(INDEX((契約日ソート!$F$1:$F$201="通信費")/ROW(契約日ソート!$F$1:$F$201),0),ROW(D66))),"")</f>
        <v/>
      </c>
      <c r="E66" t="str">
        <f>IFERROR(INDEX(契約日ソート!E:E,1/LARGE(INDEX((契約日ソート!$F$1:$F$201="通信費")/ROW(契約日ソート!$F$1:$F$201),0),ROW(E66))),"")</f>
        <v/>
      </c>
      <c r="F66" t="str">
        <f>IFERROR(INDEX(契約日ソート!F:F,1/LARGE(INDEX((契約日ソート!$F$1:$F$201="通信費")/ROW(契約日ソート!$F$1:$F$201),0),ROW(F66))),"")</f>
        <v/>
      </c>
      <c r="G66" t="str">
        <f>IFERROR(INDEX(契約日ソート!G:G,1/LARGE(INDEX((契約日ソート!$F$1:$F$201="通信費")/ROW(契約日ソート!$F$1:$F$201),0),ROW(G66))),"")</f>
        <v/>
      </c>
      <c r="H66" t="str">
        <f>IFERROR(INDEX(契約日ソート!H:H,1/LARGE(INDEX((契約日ソート!$F$1:$F$201="通信費")/ROW(契約日ソート!$F$1:$F$201),0),ROW(H66))),"")</f>
        <v/>
      </c>
      <c r="I66" t="str">
        <f>IFERROR(INDEX(契約日ソート!I:I,1/LARGE(INDEX((契約日ソート!$F$1:$F$201="通信費")/ROW(契約日ソート!$F$1:$F$201),0),ROW(I66))),"")</f>
        <v/>
      </c>
      <c r="J66" t="str">
        <f>IFERROR(INDEX(契約日ソート!J:J,1/LARGE(INDEX((契約日ソート!$F$1:$F$201="通信費")/ROW(契約日ソート!$F$1:$F$201),0),ROW(J66))),"")</f>
        <v/>
      </c>
      <c r="K66" t="str">
        <f>IFERROR(INDEX(契約日ソート!K:K,1/LARGE(INDEX((契約日ソート!$F$1:$F$201="通信費")/ROW(契約日ソート!$F$1:$F$201),0),ROW(K66))),"")</f>
        <v/>
      </c>
      <c r="L66" t="str">
        <f>IFERROR(INDEX(契約日ソート!L:L,1/LARGE(INDEX((契約日ソート!$F$1:$F$201="通信費")/ROW(契約日ソート!$F$1:$F$201),0),ROW(L66))),"")</f>
        <v/>
      </c>
      <c r="M66" t="str">
        <f>IFERROR(INDEX(契約日ソート!M:M,1/LARGE(INDEX((契約日ソート!$F$1:$F$201="通信費")/ROW(契約日ソート!$F$1:$F$201),0),ROW(M66))),"")</f>
        <v/>
      </c>
      <c r="N66" t="str">
        <f>IFERROR(INDEX(契約日ソート!N:N,1/LARGE(INDEX((契約日ソート!$F$1:$F$201="通信費")/ROW(契約日ソート!$F$1:$F$201),0),ROW(N66))),"")</f>
        <v/>
      </c>
      <c r="O66" t="str">
        <f>IFERROR(INDEX(契約日ソート!O:O,1/LARGE(INDEX((契約日ソート!$F$1:$F$201="通信費")/ROW(契約日ソート!$F$1:$F$201),0),ROW(O66))),"")</f>
        <v/>
      </c>
      <c r="P66" t="str">
        <f>IFERROR(INDEX(契約日ソート!P:P,1/LARGE(INDEX((契約日ソート!$F$1:$F$201="通信費")/ROW(契約日ソート!$F$1:$F$201),0),ROW(P66))),"")</f>
        <v/>
      </c>
      <c r="Q66" t="str">
        <f>IFERROR(INDEX(契約日ソート!Q:Q,1/LARGE(INDEX((契約日ソート!$F$1:$F$201="通信費")/ROW(契約日ソート!$F$1:$F$201),0),ROW(Q66))),"")</f>
        <v/>
      </c>
    </row>
    <row r="67" spans="1:17" x14ac:dyDescent="0.45">
      <c r="A67" t="str">
        <f>IFERROR(INDEX(契約日ソート!A:A,1/LARGE(INDEX((契約日ソート!$F$1:$F$201="通信費")/ROW(契約日ソート!$F$1:$F$201),0),ROW(A67))),"")</f>
        <v/>
      </c>
      <c r="B67" t="str">
        <f>IFERROR(INDEX(契約日ソート!B:B,1/LARGE(INDEX((契約日ソート!$F$1:$F$201="通信費")/ROW(契約日ソート!$F$1:$F$201),0),ROW(B67))),"")</f>
        <v/>
      </c>
      <c r="C67" t="str">
        <f>IFERROR(INDEX(契約日ソート!C:C,1/LARGE(INDEX((契約日ソート!$F$1:$F$201="通信費")/ROW(契約日ソート!$F$1:$F$201),0),ROW(C67))),"")</f>
        <v/>
      </c>
      <c r="D67" t="str">
        <f>IFERROR(INDEX(契約日ソート!D:D,1/LARGE(INDEX((契約日ソート!$F$1:$F$201="通信費")/ROW(契約日ソート!$F$1:$F$201),0),ROW(D67))),"")</f>
        <v/>
      </c>
      <c r="E67" t="str">
        <f>IFERROR(INDEX(契約日ソート!E:E,1/LARGE(INDEX((契約日ソート!$F$1:$F$201="通信費")/ROW(契約日ソート!$F$1:$F$201),0),ROW(E67))),"")</f>
        <v/>
      </c>
      <c r="F67" t="str">
        <f>IFERROR(INDEX(契約日ソート!F:F,1/LARGE(INDEX((契約日ソート!$F$1:$F$201="通信費")/ROW(契約日ソート!$F$1:$F$201),0),ROW(F67))),"")</f>
        <v/>
      </c>
      <c r="G67" t="str">
        <f>IFERROR(INDEX(契約日ソート!G:G,1/LARGE(INDEX((契約日ソート!$F$1:$F$201="通信費")/ROW(契約日ソート!$F$1:$F$201),0),ROW(G67))),"")</f>
        <v/>
      </c>
      <c r="H67" t="str">
        <f>IFERROR(INDEX(契約日ソート!H:H,1/LARGE(INDEX((契約日ソート!$F$1:$F$201="通信費")/ROW(契約日ソート!$F$1:$F$201),0),ROW(H67))),"")</f>
        <v/>
      </c>
      <c r="I67" t="str">
        <f>IFERROR(INDEX(契約日ソート!I:I,1/LARGE(INDEX((契約日ソート!$F$1:$F$201="通信費")/ROW(契約日ソート!$F$1:$F$201),0),ROW(I67))),"")</f>
        <v/>
      </c>
      <c r="J67" t="str">
        <f>IFERROR(INDEX(契約日ソート!J:J,1/LARGE(INDEX((契約日ソート!$F$1:$F$201="通信費")/ROW(契約日ソート!$F$1:$F$201),0),ROW(J67))),"")</f>
        <v/>
      </c>
      <c r="K67" t="str">
        <f>IFERROR(INDEX(契約日ソート!K:K,1/LARGE(INDEX((契約日ソート!$F$1:$F$201="通信費")/ROW(契約日ソート!$F$1:$F$201),0),ROW(K67))),"")</f>
        <v/>
      </c>
      <c r="L67" t="str">
        <f>IFERROR(INDEX(契約日ソート!L:L,1/LARGE(INDEX((契約日ソート!$F$1:$F$201="通信費")/ROW(契約日ソート!$F$1:$F$201),0),ROW(L67))),"")</f>
        <v/>
      </c>
      <c r="M67" t="str">
        <f>IFERROR(INDEX(契約日ソート!M:M,1/LARGE(INDEX((契約日ソート!$F$1:$F$201="通信費")/ROW(契約日ソート!$F$1:$F$201),0),ROW(M67))),"")</f>
        <v/>
      </c>
      <c r="N67" t="str">
        <f>IFERROR(INDEX(契約日ソート!N:N,1/LARGE(INDEX((契約日ソート!$F$1:$F$201="通信費")/ROW(契約日ソート!$F$1:$F$201),0),ROW(N67))),"")</f>
        <v/>
      </c>
      <c r="O67" t="str">
        <f>IFERROR(INDEX(契約日ソート!O:O,1/LARGE(INDEX((契約日ソート!$F$1:$F$201="通信費")/ROW(契約日ソート!$F$1:$F$201),0),ROW(O67))),"")</f>
        <v/>
      </c>
      <c r="P67" t="str">
        <f>IFERROR(INDEX(契約日ソート!P:P,1/LARGE(INDEX((契約日ソート!$F$1:$F$201="通信費")/ROW(契約日ソート!$F$1:$F$201),0),ROW(P67))),"")</f>
        <v/>
      </c>
      <c r="Q67" t="str">
        <f>IFERROR(INDEX(契約日ソート!Q:Q,1/LARGE(INDEX((契約日ソート!$F$1:$F$201="通信費")/ROW(契約日ソート!$F$1:$F$201),0),ROW(Q67))),"")</f>
        <v/>
      </c>
    </row>
    <row r="68" spans="1:17" x14ac:dyDescent="0.45">
      <c r="A68" t="str">
        <f>IFERROR(INDEX(契約日ソート!A:A,1/LARGE(INDEX((契約日ソート!$F$1:$F$201="通信費")/ROW(契約日ソート!$F$1:$F$201),0),ROW(A68))),"")</f>
        <v/>
      </c>
      <c r="B68" t="str">
        <f>IFERROR(INDEX(契約日ソート!B:B,1/LARGE(INDEX((契約日ソート!$F$1:$F$201="通信費")/ROW(契約日ソート!$F$1:$F$201),0),ROW(B68))),"")</f>
        <v/>
      </c>
      <c r="C68" t="str">
        <f>IFERROR(INDEX(契約日ソート!C:C,1/LARGE(INDEX((契約日ソート!$F$1:$F$201="通信費")/ROW(契約日ソート!$F$1:$F$201),0),ROW(C68))),"")</f>
        <v/>
      </c>
      <c r="D68" t="str">
        <f>IFERROR(INDEX(契約日ソート!D:D,1/LARGE(INDEX((契約日ソート!$F$1:$F$201="通信費")/ROW(契約日ソート!$F$1:$F$201),0),ROW(D68))),"")</f>
        <v/>
      </c>
      <c r="E68" t="str">
        <f>IFERROR(INDEX(契約日ソート!E:E,1/LARGE(INDEX((契約日ソート!$F$1:$F$201="通信費")/ROW(契約日ソート!$F$1:$F$201),0),ROW(E68))),"")</f>
        <v/>
      </c>
      <c r="F68" t="str">
        <f>IFERROR(INDEX(契約日ソート!F:F,1/LARGE(INDEX((契約日ソート!$F$1:$F$201="通信費")/ROW(契約日ソート!$F$1:$F$201),0),ROW(F68))),"")</f>
        <v/>
      </c>
      <c r="G68" t="str">
        <f>IFERROR(INDEX(契約日ソート!G:G,1/LARGE(INDEX((契約日ソート!$F$1:$F$201="通信費")/ROW(契約日ソート!$F$1:$F$201),0),ROW(G68))),"")</f>
        <v/>
      </c>
      <c r="H68" t="str">
        <f>IFERROR(INDEX(契約日ソート!H:H,1/LARGE(INDEX((契約日ソート!$F$1:$F$201="通信費")/ROW(契約日ソート!$F$1:$F$201),0),ROW(H68))),"")</f>
        <v/>
      </c>
      <c r="I68" t="str">
        <f>IFERROR(INDEX(契約日ソート!I:I,1/LARGE(INDEX((契約日ソート!$F$1:$F$201="通信費")/ROW(契約日ソート!$F$1:$F$201),0),ROW(I68))),"")</f>
        <v/>
      </c>
      <c r="J68" t="str">
        <f>IFERROR(INDEX(契約日ソート!J:J,1/LARGE(INDEX((契約日ソート!$F$1:$F$201="通信費")/ROW(契約日ソート!$F$1:$F$201),0),ROW(J68))),"")</f>
        <v/>
      </c>
      <c r="K68" t="str">
        <f>IFERROR(INDEX(契約日ソート!K:K,1/LARGE(INDEX((契約日ソート!$F$1:$F$201="通信費")/ROW(契約日ソート!$F$1:$F$201),0),ROW(K68))),"")</f>
        <v/>
      </c>
      <c r="L68" t="str">
        <f>IFERROR(INDEX(契約日ソート!L:L,1/LARGE(INDEX((契約日ソート!$F$1:$F$201="通信費")/ROW(契約日ソート!$F$1:$F$201),0),ROW(L68))),"")</f>
        <v/>
      </c>
      <c r="M68" t="str">
        <f>IFERROR(INDEX(契約日ソート!M:M,1/LARGE(INDEX((契約日ソート!$F$1:$F$201="通信費")/ROW(契約日ソート!$F$1:$F$201),0),ROW(M68))),"")</f>
        <v/>
      </c>
      <c r="N68" t="str">
        <f>IFERROR(INDEX(契約日ソート!N:N,1/LARGE(INDEX((契約日ソート!$F$1:$F$201="通信費")/ROW(契約日ソート!$F$1:$F$201),0),ROW(N68))),"")</f>
        <v/>
      </c>
      <c r="O68" t="str">
        <f>IFERROR(INDEX(契約日ソート!O:O,1/LARGE(INDEX((契約日ソート!$F$1:$F$201="通信費")/ROW(契約日ソート!$F$1:$F$201),0),ROW(O68))),"")</f>
        <v/>
      </c>
      <c r="P68" t="str">
        <f>IFERROR(INDEX(契約日ソート!P:P,1/LARGE(INDEX((契約日ソート!$F$1:$F$201="通信費")/ROW(契約日ソート!$F$1:$F$201),0),ROW(P68))),"")</f>
        <v/>
      </c>
      <c r="Q68" t="str">
        <f>IFERROR(INDEX(契約日ソート!Q:Q,1/LARGE(INDEX((契約日ソート!$F$1:$F$201="通信費")/ROW(契約日ソート!$F$1:$F$201),0),ROW(Q68))),"")</f>
        <v/>
      </c>
    </row>
    <row r="69" spans="1:17" x14ac:dyDescent="0.45">
      <c r="A69" t="str">
        <f>IFERROR(INDEX(契約日ソート!A:A,1/LARGE(INDEX((契約日ソート!$F$1:$F$201="通信費")/ROW(契約日ソート!$F$1:$F$201),0),ROW(A69))),"")</f>
        <v/>
      </c>
      <c r="B69" t="str">
        <f>IFERROR(INDEX(契約日ソート!B:B,1/LARGE(INDEX((契約日ソート!$F$1:$F$201="通信費")/ROW(契約日ソート!$F$1:$F$201),0),ROW(B69))),"")</f>
        <v/>
      </c>
      <c r="C69" t="str">
        <f>IFERROR(INDEX(契約日ソート!C:C,1/LARGE(INDEX((契約日ソート!$F$1:$F$201="通信費")/ROW(契約日ソート!$F$1:$F$201),0),ROW(C69))),"")</f>
        <v/>
      </c>
      <c r="D69" t="str">
        <f>IFERROR(INDEX(契約日ソート!D:D,1/LARGE(INDEX((契約日ソート!$F$1:$F$201="通信費")/ROW(契約日ソート!$F$1:$F$201),0),ROW(D69))),"")</f>
        <v/>
      </c>
      <c r="E69" t="str">
        <f>IFERROR(INDEX(契約日ソート!E:E,1/LARGE(INDEX((契約日ソート!$F$1:$F$201="通信費")/ROW(契約日ソート!$F$1:$F$201),0),ROW(E69))),"")</f>
        <v/>
      </c>
      <c r="F69" t="str">
        <f>IFERROR(INDEX(契約日ソート!F:F,1/LARGE(INDEX((契約日ソート!$F$1:$F$201="通信費")/ROW(契約日ソート!$F$1:$F$201),0),ROW(F69))),"")</f>
        <v/>
      </c>
      <c r="G69" t="str">
        <f>IFERROR(INDEX(契約日ソート!G:G,1/LARGE(INDEX((契約日ソート!$F$1:$F$201="通信費")/ROW(契約日ソート!$F$1:$F$201),0),ROW(G69))),"")</f>
        <v/>
      </c>
      <c r="H69" t="str">
        <f>IFERROR(INDEX(契約日ソート!H:H,1/LARGE(INDEX((契約日ソート!$F$1:$F$201="通信費")/ROW(契約日ソート!$F$1:$F$201),0),ROW(H69))),"")</f>
        <v/>
      </c>
      <c r="I69" t="str">
        <f>IFERROR(INDEX(契約日ソート!I:I,1/LARGE(INDEX((契約日ソート!$F$1:$F$201="通信費")/ROW(契約日ソート!$F$1:$F$201),0),ROW(I69))),"")</f>
        <v/>
      </c>
      <c r="J69" t="str">
        <f>IFERROR(INDEX(契約日ソート!J:J,1/LARGE(INDEX((契約日ソート!$F$1:$F$201="通信費")/ROW(契約日ソート!$F$1:$F$201),0),ROW(J69))),"")</f>
        <v/>
      </c>
      <c r="K69" t="str">
        <f>IFERROR(INDEX(契約日ソート!K:K,1/LARGE(INDEX((契約日ソート!$F$1:$F$201="通信費")/ROW(契約日ソート!$F$1:$F$201),0),ROW(K69))),"")</f>
        <v/>
      </c>
      <c r="L69" t="str">
        <f>IFERROR(INDEX(契約日ソート!L:L,1/LARGE(INDEX((契約日ソート!$F$1:$F$201="通信費")/ROW(契約日ソート!$F$1:$F$201),0),ROW(L69))),"")</f>
        <v/>
      </c>
      <c r="M69" t="str">
        <f>IFERROR(INDEX(契約日ソート!M:M,1/LARGE(INDEX((契約日ソート!$F$1:$F$201="通信費")/ROW(契約日ソート!$F$1:$F$201),0),ROW(M69))),"")</f>
        <v/>
      </c>
      <c r="N69" t="str">
        <f>IFERROR(INDEX(契約日ソート!N:N,1/LARGE(INDEX((契約日ソート!$F$1:$F$201="通信費")/ROW(契約日ソート!$F$1:$F$201),0),ROW(N69))),"")</f>
        <v/>
      </c>
      <c r="O69" t="str">
        <f>IFERROR(INDEX(契約日ソート!O:O,1/LARGE(INDEX((契約日ソート!$F$1:$F$201="通信費")/ROW(契約日ソート!$F$1:$F$201),0),ROW(O69))),"")</f>
        <v/>
      </c>
      <c r="P69" t="str">
        <f>IFERROR(INDEX(契約日ソート!P:P,1/LARGE(INDEX((契約日ソート!$F$1:$F$201="通信費")/ROW(契約日ソート!$F$1:$F$201),0),ROW(P69))),"")</f>
        <v/>
      </c>
      <c r="Q69" t="str">
        <f>IFERROR(INDEX(契約日ソート!Q:Q,1/LARGE(INDEX((契約日ソート!$F$1:$F$201="通信費")/ROW(契約日ソート!$F$1:$F$201),0),ROW(Q69))),"")</f>
        <v/>
      </c>
    </row>
    <row r="70" spans="1:17" x14ac:dyDescent="0.45">
      <c r="A70" t="str">
        <f>IFERROR(INDEX(契約日ソート!A:A,1/LARGE(INDEX((契約日ソート!$F$1:$F$201="通信費")/ROW(契約日ソート!$F$1:$F$201),0),ROW(A70))),"")</f>
        <v/>
      </c>
      <c r="B70" t="str">
        <f>IFERROR(INDEX(契約日ソート!B:B,1/LARGE(INDEX((契約日ソート!$F$1:$F$201="通信費")/ROW(契約日ソート!$F$1:$F$201),0),ROW(B70))),"")</f>
        <v/>
      </c>
      <c r="C70" t="str">
        <f>IFERROR(INDEX(契約日ソート!C:C,1/LARGE(INDEX((契約日ソート!$F$1:$F$201="通信費")/ROW(契約日ソート!$F$1:$F$201),0),ROW(C70))),"")</f>
        <v/>
      </c>
      <c r="D70" t="str">
        <f>IFERROR(INDEX(契約日ソート!D:D,1/LARGE(INDEX((契約日ソート!$F$1:$F$201="通信費")/ROW(契約日ソート!$F$1:$F$201),0),ROW(D70))),"")</f>
        <v/>
      </c>
      <c r="E70" t="str">
        <f>IFERROR(INDEX(契約日ソート!E:E,1/LARGE(INDEX((契約日ソート!$F$1:$F$201="通信費")/ROW(契約日ソート!$F$1:$F$201),0),ROW(E70))),"")</f>
        <v/>
      </c>
      <c r="F70" t="str">
        <f>IFERROR(INDEX(契約日ソート!F:F,1/LARGE(INDEX((契約日ソート!$F$1:$F$201="通信費")/ROW(契約日ソート!$F$1:$F$201),0),ROW(F70))),"")</f>
        <v/>
      </c>
      <c r="G70" t="str">
        <f>IFERROR(INDEX(契約日ソート!G:G,1/LARGE(INDEX((契約日ソート!$F$1:$F$201="通信費")/ROW(契約日ソート!$F$1:$F$201),0),ROW(G70))),"")</f>
        <v/>
      </c>
      <c r="H70" t="str">
        <f>IFERROR(INDEX(契約日ソート!H:H,1/LARGE(INDEX((契約日ソート!$F$1:$F$201="通信費")/ROW(契約日ソート!$F$1:$F$201),0),ROW(H70))),"")</f>
        <v/>
      </c>
      <c r="I70" t="str">
        <f>IFERROR(INDEX(契約日ソート!I:I,1/LARGE(INDEX((契約日ソート!$F$1:$F$201="通信費")/ROW(契約日ソート!$F$1:$F$201),0),ROW(I70))),"")</f>
        <v/>
      </c>
      <c r="J70" t="str">
        <f>IFERROR(INDEX(契約日ソート!J:J,1/LARGE(INDEX((契約日ソート!$F$1:$F$201="通信費")/ROW(契約日ソート!$F$1:$F$201),0),ROW(J70))),"")</f>
        <v/>
      </c>
      <c r="K70" t="str">
        <f>IFERROR(INDEX(契約日ソート!K:K,1/LARGE(INDEX((契約日ソート!$F$1:$F$201="通信費")/ROW(契約日ソート!$F$1:$F$201),0),ROW(K70))),"")</f>
        <v/>
      </c>
      <c r="L70" t="str">
        <f>IFERROR(INDEX(契約日ソート!L:L,1/LARGE(INDEX((契約日ソート!$F$1:$F$201="通信費")/ROW(契約日ソート!$F$1:$F$201),0),ROW(L70))),"")</f>
        <v/>
      </c>
      <c r="M70" t="str">
        <f>IFERROR(INDEX(契約日ソート!M:M,1/LARGE(INDEX((契約日ソート!$F$1:$F$201="通信費")/ROW(契約日ソート!$F$1:$F$201),0),ROW(M70))),"")</f>
        <v/>
      </c>
      <c r="N70" t="str">
        <f>IFERROR(INDEX(契約日ソート!N:N,1/LARGE(INDEX((契約日ソート!$F$1:$F$201="通信費")/ROW(契約日ソート!$F$1:$F$201),0),ROW(N70))),"")</f>
        <v/>
      </c>
      <c r="O70" t="str">
        <f>IFERROR(INDEX(契約日ソート!O:O,1/LARGE(INDEX((契約日ソート!$F$1:$F$201="通信費")/ROW(契約日ソート!$F$1:$F$201),0),ROW(O70))),"")</f>
        <v/>
      </c>
      <c r="P70" t="str">
        <f>IFERROR(INDEX(契約日ソート!P:P,1/LARGE(INDEX((契約日ソート!$F$1:$F$201="通信費")/ROW(契約日ソート!$F$1:$F$201),0),ROW(P70))),"")</f>
        <v/>
      </c>
      <c r="Q70" t="str">
        <f>IFERROR(INDEX(契約日ソート!Q:Q,1/LARGE(INDEX((契約日ソート!$F$1:$F$201="通信費")/ROW(契約日ソート!$F$1:$F$201),0),ROW(Q70))),"")</f>
        <v/>
      </c>
    </row>
    <row r="71" spans="1:17" x14ac:dyDescent="0.45">
      <c r="A71" t="str">
        <f>IFERROR(INDEX(契約日ソート!A:A,1/LARGE(INDEX((契約日ソート!$F$1:$F$201="通信費")/ROW(契約日ソート!$F$1:$F$201),0),ROW(A71))),"")</f>
        <v/>
      </c>
      <c r="B71" t="str">
        <f>IFERROR(INDEX(契約日ソート!B:B,1/LARGE(INDEX((契約日ソート!$F$1:$F$201="通信費")/ROW(契約日ソート!$F$1:$F$201),0),ROW(B71))),"")</f>
        <v/>
      </c>
      <c r="C71" t="str">
        <f>IFERROR(INDEX(契約日ソート!C:C,1/LARGE(INDEX((契約日ソート!$F$1:$F$201="通信費")/ROW(契約日ソート!$F$1:$F$201),0),ROW(C71))),"")</f>
        <v/>
      </c>
      <c r="D71" t="str">
        <f>IFERROR(INDEX(契約日ソート!D:D,1/LARGE(INDEX((契約日ソート!$F$1:$F$201="通信費")/ROW(契約日ソート!$F$1:$F$201),0),ROW(D71))),"")</f>
        <v/>
      </c>
      <c r="E71" t="str">
        <f>IFERROR(INDEX(契約日ソート!E:E,1/LARGE(INDEX((契約日ソート!$F$1:$F$201="通信費")/ROW(契約日ソート!$F$1:$F$201),0),ROW(E71))),"")</f>
        <v/>
      </c>
      <c r="F71" t="str">
        <f>IFERROR(INDEX(契約日ソート!F:F,1/LARGE(INDEX((契約日ソート!$F$1:$F$201="通信費")/ROW(契約日ソート!$F$1:$F$201),0),ROW(F71))),"")</f>
        <v/>
      </c>
      <c r="G71" t="str">
        <f>IFERROR(INDEX(契約日ソート!G:G,1/LARGE(INDEX((契約日ソート!$F$1:$F$201="通信費")/ROW(契約日ソート!$F$1:$F$201),0),ROW(G71))),"")</f>
        <v/>
      </c>
      <c r="H71" t="str">
        <f>IFERROR(INDEX(契約日ソート!H:H,1/LARGE(INDEX((契約日ソート!$F$1:$F$201="通信費")/ROW(契約日ソート!$F$1:$F$201),0),ROW(H71))),"")</f>
        <v/>
      </c>
      <c r="I71" t="str">
        <f>IFERROR(INDEX(契約日ソート!I:I,1/LARGE(INDEX((契約日ソート!$F$1:$F$201="通信費")/ROW(契約日ソート!$F$1:$F$201),0),ROW(I71))),"")</f>
        <v/>
      </c>
      <c r="J71" t="str">
        <f>IFERROR(INDEX(契約日ソート!J:J,1/LARGE(INDEX((契約日ソート!$F$1:$F$201="通信費")/ROW(契約日ソート!$F$1:$F$201),0),ROW(J71))),"")</f>
        <v/>
      </c>
      <c r="K71" t="str">
        <f>IFERROR(INDEX(契約日ソート!K:K,1/LARGE(INDEX((契約日ソート!$F$1:$F$201="通信費")/ROW(契約日ソート!$F$1:$F$201),0),ROW(K71))),"")</f>
        <v/>
      </c>
      <c r="L71" t="str">
        <f>IFERROR(INDEX(契約日ソート!L:L,1/LARGE(INDEX((契約日ソート!$F$1:$F$201="通信費")/ROW(契約日ソート!$F$1:$F$201),0),ROW(L71))),"")</f>
        <v/>
      </c>
      <c r="M71" t="str">
        <f>IFERROR(INDEX(契約日ソート!M:M,1/LARGE(INDEX((契約日ソート!$F$1:$F$201="通信費")/ROW(契約日ソート!$F$1:$F$201),0),ROW(M71))),"")</f>
        <v/>
      </c>
      <c r="N71" t="str">
        <f>IFERROR(INDEX(契約日ソート!N:N,1/LARGE(INDEX((契約日ソート!$F$1:$F$201="通信費")/ROW(契約日ソート!$F$1:$F$201),0),ROW(N71))),"")</f>
        <v/>
      </c>
      <c r="O71" t="str">
        <f>IFERROR(INDEX(契約日ソート!O:O,1/LARGE(INDEX((契約日ソート!$F$1:$F$201="通信費")/ROW(契約日ソート!$F$1:$F$201),0),ROW(O71))),"")</f>
        <v/>
      </c>
      <c r="P71" t="str">
        <f>IFERROR(INDEX(契約日ソート!P:P,1/LARGE(INDEX((契約日ソート!$F$1:$F$201="通信費")/ROW(契約日ソート!$F$1:$F$201),0),ROW(P71))),"")</f>
        <v/>
      </c>
      <c r="Q71" t="str">
        <f>IFERROR(INDEX(契約日ソート!Q:Q,1/LARGE(INDEX((契約日ソート!$F$1:$F$201="通信費")/ROW(契約日ソート!$F$1:$F$201),0),ROW(Q71))),"")</f>
        <v/>
      </c>
    </row>
    <row r="72" spans="1:17" x14ac:dyDescent="0.45">
      <c r="A72" t="str">
        <f>IFERROR(INDEX(契約日ソート!A:A,1/LARGE(INDEX((契約日ソート!$F$1:$F$201="通信費")/ROW(契約日ソート!$F$1:$F$201),0),ROW(A72))),"")</f>
        <v/>
      </c>
      <c r="B72" t="str">
        <f>IFERROR(INDEX(契約日ソート!B:B,1/LARGE(INDEX((契約日ソート!$F$1:$F$201="通信費")/ROW(契約日ソート!$F$1:$F$201),0),ROW(B72))),"")</f>
        <v/>
      </c>
      <c r="C72" t="str">
        <f>IFERROR(INDEX(契約日ソート!C:C,1/LARGE(INDEX((契約日ソート!$F$1:$F$201="通信費")/ROW(契約日ソート!$F$1:$F$201),0),ROW(C72))),"")</f>
        <v/>
      </c>
      <c r="D72" t="str">
        <f>IFERROR(INDEX(契約日ソート!D:D,1/LARGE(INDEX((契約日ソート!$F$1:$F$201="通信費")/ROW(契約日ソート!$F$1:$F$201),0),ROW(D72))),"")</f>
        <v/>
      </c>
      <c r="E72" t="str">
        <f>IFERROR(INDEX(契約日ソート!E:E,1/LARGE(INDEX((契約日ソート!$F$1:$F$201="通信費")/ROW(契約日ソート!$F$1:$F$201),0),ROW(E72))),"")</f>
        <v/>
      </c>
      <c r="F72" t="str">
        <f>IFERROR(INDEX(契約日ソート!F:F,1/LARGE(INDEX((契約日ソート!$F$1:$F$201="通信費")/ROW(契約日ソート!$F$1:$F$201),0),ROW(F72))),"")</f>
        <v/>
      </c>
      <c r="G72" t="str">
        <f>IFERROR(INDEX(契約日ソート!G:G,1/LARGE(INDEX((契約日ソート!$F$1:$F$201="通信費")/ROW(契約日ソート!$F$1:$F$201),0),ROW(G72))),"")</f>
        <v/>
      </c>
      <c r="H72" t="str">
        <f>IFERROR(INDEX(契約日ソート!H:H,1/LARGE(INDEX((契約日ソート!$F$1:$F$201="通信費")/ROW(契約日ソート!$F$1:$F$201),0),ROW(H72))),"")</f>
        <v/>
      </c>
      <c r="I72" t="str">
        <f>IFERROR(INDEX(契約日ソート!I:I,1/LARGE(INDEX((契約日ソート!$F$1:$F$201="通信費")/ROW(契約日ソート!$F$1:$F$201),0),ROW(I72))),"")</f>
        <v/>
      </c>
      <c r="J72" t="str">
        <f>IFERROR(INDEX(契約日ソート!J:J,1/LARGE(INDEX((契約日ソート!$F$1:$F$201="通信費")/ROW(契約日ソート!$F$1:$F$201),0),ROW(J72))),"")</f>
        <v/>
      </c>
      <c r="K72" t="str">
        <f>IFERROR(INDEX(契約日ソート!K:K,1/LARGE(INDEX((契約日ソート!$F$1:$F$201="通信費")/ROW(契約日ソート!$F$1:$F$201),0),ROW(K72))),"")</f>
        <v/>
      </c>
      <c r="L72" t="str">
        <f>IFERROR(INDEX(契約日ソート!L:L,1/LARGE(INDEX((契約日ソート!$F$1:$F$201="通信費")/ROW(契約日ソート!$F$1:$F$201),0),ROW(L72))),"")</f>
        <v/>
      </c>
      <c r="M72" t="str">
        <f>IFERROR(INDEX(契約日ソート!M:M,1/LARGE(INDEX((契約日ソート!$F$1:$F$201="通信費")/ROW(契約日ソート!$F$1:$F$201),0),ROW(M72))),"")</f>
        <v/>
      </c>
      <c r="N72" t="str">
        <f>IFERROR(INDEX(契約日ソート!N:N,1/LARGE(INDEX((契約日ソート!$F$1:$F$201="通信費")/ROW(契約日ソート!$F$1:$F$201),0),ROW(N72))),"")</f>
        <v/>
      </c>
      <c r="O72" t="str">
        <f>IFERROR(INDEX(契約日ソート!O:O,1/LARGE(INDEX((契約日ソート!$F$1:$F$201="通信費")/ROW(契約日ソート!$F$1:$F$201),0),ROW(O72))),"")</f>
        <v/>
      </c>
      <c r="P72" t="str">
        <f>IFERROR(INDEX(契約日ソート!P:P,1/LARGE(INDEX((契約日ソート!$F$1:$F$201="通信費")/ROW(契約日ソート!$F$1:$F$201),0),ROW(P72))),"")</f>
        <v/>
      </c>
      <c r="Q72" t="str">
        <f>IFERROR(INDEX(契約日ソート!Q:Q,1/LARGE(INDEX((契約日ソート!$F$1:$F$201="通信費")/ROW(契約日ソート!$F$1:$F$201),0),ROW(Q72))),"")</f>
        <v/>
      </c>
    </row>
    <row r="73" spans="1:17" x14ac:dyDescent="0.45">
      <c r="A73" t="str">
        <f>IFERROR(INDEX(契約日ソート!A:A,1/LARGE(INDEX((契約日ソート!$F$1:$F$201="通信費")/ROW(契約日ソート!$F$1:$F$201),0),ROW(A73))),"")</f>
        <v/>
      </c>
      <c r="B73" t="str">
        <f>IFERROR(INDEX(契約日ソート!B:B,1/LARGE(INDEX((契約日ソート!$F$1:$F$201="通信費")/ROW(契約日ソート!$F$1:$F$201),0),ROW(B73))),"")</f>
        <v/>
      </c>
      <c r="C73" t="str">
        <f>IFERROR(INDEX(契約日ソート!C:C,1/LARGE(INDEX((契約日ソート!$F$1:$F$201="通信費")/ROW(契約日ソート!$F$1:$F$201),0),ROW(C73))),"")</f>
        <v/>
      </c>
      <c r="D73" t="str">
        <f>IFERROR(INDEX(契約日ソート!D:D,1/LARGE(INDEX((契約日ソート!$F$1:$F$201="通信費")/ROW(契約日ソート!$F$1:$F$201),0),ROW(D73))),"")</f>
        <v/>
      </c>
      <c r="E73" t="str">
        <f>IFERROR(INDEX(契約日ソート!E:E,1/LARGE(INDEX((契約日ソート!$F$1:$F$201="通信費")/ROW(契約日ソート!$F$1:$F$201),0),ROW(E73))),"")</f>
        <v/>
      </c>
      <c r="F73" t="str">
        <f>IFERROR(INDEX(契約日ソート!F:F,1/LARGE(INDEX((契約日ソート!$F$1:$F$201="通信費")/ROW(契約日ソート!$F$1:$F$201),0),ROW(F73))),"")</f>
        <v/>
      </c>
      <c r="G73" t="str">
        <f>IFERROR(INDEX(契約日ソート!G:G,1/LARGE(INDEX((契約日ソート!$F$1:$F$201="通信費")/ROW(契約日ソート!$F$1:$F$201),0),ROW(G73))),"")</f>
        <v/>
      </c>
      <c r="H73" t="str">
        <f>IFERROR(INDEX(契約日ソート!H:H,1/LARGE(INDEX((契約日ソート!$F$1:$F$201="通信費")/ROW(契約日ソート!$F$1:$F$201),0),ROW(H73))),"")</f>
        <v/>
      </c>
      <c r="I73" t="str">
        <f>IFERROR(INDEX(契約日ソート!I:I,1/LARGE(INDEX((契約日ソート!$F$1:$F$201="通信費")/ROW(契約日ソート!$F$1:$F$201),0),ROW(I73))),"")</f>
        <v/>
      </c>
      <c r="J73" t="str">
        <f>IFERROR(INDEX(契約日ソート!J:J,1/LARGE(INDEX((契約日ソート!$F$1:$F$201="通信費")/ROW(契約日ソート!$F$1:$F$201),0),ROW(J73))),"")</f>
        <v/>
      </c>
      <c r="K73" t="str">
        <f>IFERROR(INDEX(契約日ソート!K:K,1/LARGE(INDEX((契約日ソート!$F$1:$F$201="通信費")/ROW(契約日ソート!$F$1:$F$201),0),ROW(K73))),"")</f>
        <v/>
      </c>
      <c r="L73" t="str">
        <f>IFERROR(INDEX(契約日ソート!L:L,1/LARGE(INDEX((契約日ソート!$F$1:$F$201="通信費")/ROW(契約日ソート!$F$1:$F$201),0),ROW(L73))),"")</f>
        <v/>
      </c>
      <c r="M73" t="str">
        <f>IFERROR(INDEX(契約日ソート!M:M,1/LARGE(INDEX((契約日ソート!$F$1:$F$201="通信費")/ROW(契約日ソート!$F$1:$F$201),0),ROW(M73))),"")</f>
        <v/>
      </c>
      <c r="N73" t="str">
        <f>IFERROR(INDEX(契約日ソート!N:N,1/LARGE(INDEX((契約日ソート!$F$1:$F$201="通信費")/ROW(契約日ソート!$F$1:$F$201),0),ROW(N73))),"")</f>
        <v/>
      </c>
      <c r="O73" t="str">
        <f>IFERROR(INDEX(契約日ソート!O:O,1/LARGE(INDEX((契約日ソート!$F$1:$F$201="通信費")/ROW(契約日ソート!$F$1:$F$201),0),ROW(O73))),"")</f>
        <v/>
      </c>
      <c r="P73" t="str">
        <f>IFERROR(INDEX(契約日ソート!P:P,1/LARGE(INDEX((契約日ソート!$F$1:$F$201="通信費")/ROW(契約日ソート!$F$1:$F$201),0),ROW(P73))),"")</f>
        <v/>
      </c>
      <c r="Q73" t="str">
        <f>IFERROR(INDEX(契約日ソート!Q:Q,1/LARGE(INDEX((契約日ソート!$F$1:$F$201="通信費")/ROW(契約日ソート!$F$1:$F$201),0),ROW(Q73))),"")</f>
        <v/>
      </c>
    </row>
    <row r="74" spans="1:17" x14ac:dyDescent="0.45">
      <c r="A74" t="str">
        <f>IFERROR(INDEX(契約日ソート!A:A,1/LARGE(INDEX((契約日ソート!$F$1:$F$201="通信費")/ROW(契約日ソート!$F$1:$F$201),0),ROW(A74))),"")</f>
        <v/>
      </c>
      <c r="B74" t="str">
        <f>IFERROR(INDEX(契約日ソート!B:B,1/LARGE(INDEX((契約日ソート!$F$1:$F$201="通信費")/ROW(契約日ソート!$F$1:$F$201),0),ROW(B74))),"")</f>
        <v/>
      </c>
      <c r="C74" t="str">
        <f>IFERROR(INDEX(契約日ソート!C:C,1/LARGE(INDEX((契約日ソート!$F$1:$F$201="通信費")/ROW(契約日ソート!$F$1:$F$201),0),ROW(C74))),"")</f>
        <v/>
      </c>
      <c r="D74" t="str">
        <f>IFERROR(INDEX(契約日ソート!D:D,1/LARGE(INDEX((契約日ソート!$F$1:$F$201="通信費")/ROW(契約日ソート!$F$1:$F$201),0),ROW(D74))),"")</f>
        <v/>
      </c>
      <c r="E74" t="str">
        <f>IFERROR(INDEX(契約日ソート!E:E,1/LARGE(INDEX((契約日ソート!$F$1:$F$201="通信費")/ROW(契約日ソート!$F$1:$F$201),0),ROW(E74))),"")</f>
        <v/>
      </c>
      <c r="F74" t="str">
        <f>IFERROR(INDEX(契約日ソート!F:F,1/LARGE(INDEX((契約日ソート!$F$1:$F$201="通信費")/ROW(契約日ソート!$F$1:$F$201),0),ROW(F74))),"")</f>
        <v/>
      </c>
      <c r="G74" t="str">
        <f>IFERROR(INDEX(契約日ソート!G:G,1/LARGE(INDEX((契約日ソート!$F$1:$F$201="通信費")/ROW(契約日ソート!$F$1:$F$201),0),ROW(G74))),"")</f>
        <v/>
      </c>
      <c r="H74" t="str">
        <f>IFERROR(INDEX(契約日ソート!H:H,1/LARGE(INDEX((契約日ソート!$F$1:$F$201="通信費")/ROW(契約日ソート!$F$1:$F$201),0),ROW(H74))),"")</f>
        <v/>
      </c>
      <c r="I74" t="str">
        <f>IFERROR(INDEX(契約日ソート!I:I,1/LARGE(INDEX((契約日ソート!$F$1:$F$201="通信費")/ROW(契約日ソート!$F$1:$F$201),0),ROW(I74))),"")</f>
        <v/>
      </c>
      <c r="J74" t="str">
        <f>IFERROR(INDEX(契約日ソート!J:J,1/LARGE(INDEX((契約日ソート!$F$1:$F$201="通信費")/ROW(契約日ソート!$F$1:$F$201),0),ROW(J74))),"")</f>
        <v/>
      </c>
      <c r="K74" t="str">
        <f>IFERROR(INDEX(契約日ソート!K:K,1/LARGE(INDEX((契約日ソート!$F$1:$F$201="通信費")/ROW(契約日ソート!$F$1:$F$201),0),ROW(K74))),"")</f>
        <v/>
      </c>
      <c r="L74" t="str">
        <f>IFERROR(INDEX(契約日ソート!L:L,1/LARGE(INDEX((契約日ソート!$F$1:$F$201="通信費")/ROW(契約日ソート!$F$1:$F$201),0),ROW(L74))),"")</f>
        <v/>
      </c>
      <c r="M74" t="str">
        <f>IFERROR(INDEX(契約日ソート!M:M,1/LARGE(INDEX((契約日ソート!$F$1:$F$201="通信費")/ROW(契約日ソート!$F$1:$F$201),0),ROW(M74))),"")</f>
        <v/>
      </c>
      <c r="N74" t="str">
        <f>IFERROR(INDEX(契約日ソート!N:N,1/LARGE(INDEX((契約日ソート!$F$1:$F$201="通信費")/ROW(契約日ソート!$F$1:$F$201),0),ROW(N74))),"")</f>
        <v/>
      </c>
      <c r="O74" t="str">
        <f>IFERROR(INDEX(契約日ソート!O:O,1/LARGE(INDEX((契約日ソート!$F$1:$F$201="通信費")/ROW(契約日ソート!$F$1:$F$201),0),ROW(O74))),"")</f>
        <v/>
      </c>
      <c r="P74" t="str">
        <f>IFERROR(INDEX(契約日ソート!P:P,1/LARGE(INDEX((契約日ソート!$F$1:$F$201="通信費")/ROW(契約日ソート!$F$1:$F$201),0),ROW(P74))),"")</f>
        <v/>
      </c>
      <c r="Q74" t="str">
        <f>IFERROR(INDEX(契約日ソート!Q:Q,1/LARGE(INDEX((契約日ソート!$F$1:$F$201="通信費")/ROW(契約日ソート!$F$1:$F$201),0),ROW(Q74))),"")</f>
        <v/>
      </c>
    </row>
    <row r="75" spans="1:17" x14ac:dyDescent="0.45">
      <c r="A75" t="str">
        <f>IFERROR(INDEX(契約日ソート!A:A,1/LARGE(INDEX((契約日ソート!$F$1:$F$201="通信費")/ROW(契約日ソート!$F$1:$F$201),0),ROW(A75))),"")</f>
        <v/>
      </c>
      <c r="B75" t="str">
        <f>IFERROR(INDEX(契約日ソート!B:B,1/LARGE(INDEX((契約日ソート!$F$1:$F$201="通信費")/ROW(契約日ソート!$F$1:$F$201),0),ROW(B75))),"")</f>
        <v/>
      </c>
      <c r="C75" t="str">
        <f>IFERROR(INDEX(契約日ソート!C:C,1/LARGE(INDEX((契約日ソート!$F$1:$F$201="通信費")/ROW(契約日ソート!$F$1:$F$201),0),ROW(C75))),"")</f>
        <v/>
      </c>
      <c r="D75" t="str">
        <f>IFERROR(INDEX(契約日ソート!D:D,1/LARGE(INDEX((契約日ソート!$F$1:$F$201="通信費")/ROW(契約日ソート!$F$1:$F$201),0),ROW(D75))),"")</f>
        <v/>
      </c>
      <c r="E75" t="str">
        <f>IFERROR(INDEX(契約日ソート!E:E,1/LARGE(INDEX((契約日ソート!$F$1:$F$201="通信費")/ROW(契約日ソート!$F$1:$F$201),0),ROW(E75))),"")</f>
        <v/>
      </c>
      <c r="F75" t="str">
        <f>IFERROR(INDEX(契約日ソート!F:F,1/LARGE(INDEX((契約日ソート!$F$1:$F$201="通信費")/ROW(契約日ソート!$F$1:$F$201),0),ROW(F75))),"")</f>
        <v/>
      </c>
      <c r="G75" t="str">
        <f>IFERROR(INDEX(契約日ソート!G:G,1/LARGE(INDEX((契約日ソート!$F$1:$F$201="通信費")/ROW(契約日ソート!$F$1:$F$201),0),ROW(G75))),"")</f>
        <v/>
      </c>
      <c r="H75" t="str">
        <f>IFERROR(INDEX(契約日ソート!H:H,1/LARGE(INDEX((契約日ソート!$F$1:$F$201="通信費")/ROW(契約日ソート!$F$1:$F$201),0),ROW(H75))),"")</f>
        <v/>
      </c>
      <c r="I75" t="str">
        <f>IFERROR(INDEX(契約日ソート!I:I,1/LARGE(INDEX((契約日ソート!$F$1:$F$201="通信費")/ROW(契約日ソート!$F$1:$F$201),0),ROW(I75))),"")</f>
        <v/>
      </c>
      <c r="J75" t="str">
        <f>IFERROR(INDEX(契約日ソート!J:J,1/LARGE(INDEX((契約日ソート!$F$1:$F$201="通信費")/ROW(契約日ソート!$F$1:$F$201),0),ROW(J75))),"")</f>
        <v/>
      </c>
      <c r="K75" t="str">
        <f>IFERROR(INDEX(契約日ソート!K:K,1/LARGE(INDEX((契約日ソート!$F$1:$F$201="通信費")/ROW(契約日ソート!$F$1:$F$201),0),ROW(K75))),"")</f>
        <v/>
      </c>
      <c r="L75" t="str">
        <f>IFERROR(INDEX(契約日ソート!L:L,1/LARGE(INDEX((契約日ソート!$F$1:$F$201="通信費")/ROW(契約日ソート!$F$1:$F$201),0),ROW(L75))),"")</f>
        <v/>
      </c>
      <c r="M75" t="str">
        <f>IFERROR(INDEX(契約日ソート!M:M,1/LARGE(INDEX((契約日ソート!$F$1:$F$201="通信費")/ROW(契約日ソート!$F$1:$F$201),0),ROW(M75))),"")</f>
        <v/>
      </c>
      <c r="N75" t="str">
        <f>IFERROR(INDEX(契約日ソート!N:N,1/LARGE(INDEX((契約日ソート!$F$1:$F$201="通信費")/ROW(契約日ソート!$F$1:$F$201),0),ROW(N75))),"")</f>
        <v/>
      </c>
      <c r="O75" t="str">
        <f>IFERROR(INDEX(契約日ソート!O:O,1/LARGE(INDEX((契約日ソート!$F$1:$F$201="通信費")/ROW(契約日ソート!$F$1:$F$201),0),ROW(O75))),"")</f>
        <v/>
      </c>
      <c r="P75" t="str">
        <f>IFERROR(INDEX(契約日ソート!P:P,1/LARGE(INDEX((契約日ソート!$F$1:$F$201="通信費")/ROW(契約日ソート!$F$1:$F$201),0),ROW(P75))),"")</f>
        <v/>
      </c>
      <c r="Q75" t="str">
        <f>IFERROR(INDEX(契約日ソート!Q:Q,1/LARGE(INDEX((契約日ソート!$F$1:$F$201="通信費")/ROW(契約日ソート!$F$1:$F$201),0),ROW(Q75))),"")</f>
        <v/>
      </c>
    </row>
    <row r="76" spans="1:17" x14ac:dyDescent="0.45">
      <c r="A76" t="str">
        <f>IFERROR(INDEX(契約日ソート!A:A,1/LARGE(INDEX((契約日ソート!$F$1:$F$201="通信費")/ROW(契約日ソート!$F$1:$F$201),0),ROW(A76))),"")</f>
        <v/>
      </c>
      <c r="B76" t="str">
        <f>IFERROR(INDEX(契約日ソート!B:B,1/LARGE(INDEX((契約日ソート!$F$1:$F$201="通信費")/ROW(契約日ソート!$F$1:$F$201),0),ROW(B76))),"")</f>
        <v/>
      </c>
      <c r="C76" t="str">
        <f>IFERROR(INDEX(契約日ソート!C:C,1/LARGE(INDEX((契約日ソート!$F$1:$F$201="通信費")/ROW(契約日ソート!$F$1:$F$201),0),ROW(C76))),"")</f>
        <v/>
      </c>
      <c r="D76" t="str">
        <f>IFERROR(INDEX(契約日ソート!D:D,1/LARGE(INDEX((契約日ソート!$F$1:$F$201="通信費")/ROW(契約日ソート!$F$1:$F$201),0),ROW(D76))),"")</f>
        <v/>
      </c>
      <c r="E76" t="str">
        <f>IFERROR(INDEX(契約日ソート!E:E,1/LARGE(INDEX((契約日ソート!$F$1:$F$201="通信費")/ROW(契約日ソート!$F$1:$F$201),0),ROW(E76))),"")</f>
        <v/>
      </c>
      <c r="F76" t="str">
        <f>IFERROR(INDEX(契約日ソート!F:F,1/LARGE(INDEX((契約日ソート!$F$1:$F$201="通信費")/ROW(契約日ソート!$F$1:$F$201),0),ROW(F76))),"")</f>
        <v/>
      </c>
      <c r="G76" t="str">
        <f>IFERROR(INDEX(契約日ソート!G:G,1/LARGE(INDEX((契約日ソート!$F$1:$F$201="通信費")/ROW(契約日ソート!$F$1:$F$201),0),ROW(G76))),"")</f>
        <v/>
      </c>
      <c r="H76" t="str">
        <f>IFERROR(INDEX(契約日ソート!H:H,1/LARGE(INDEX((契約日ソート!$F$1:$F$201="通信費")/ROW(契約日ソート!$F$1:$F$201),0),ROW(H76))),"")</f>
        <v/>
      </c>
      <c r="I76" t="str">
        <f>IFERROR(INDEX(契約日ソート!I:I,1/LARGE(INDEX((契約日ソート!$F$1:$F$201="通信費")/ROW(契約日ソート!$F$1:$F$201),0),ROW(I76))),"")</f>
        <v/>
      </c>
      <c r="J76" t="str">
        <f>IFERROR(INDEX(契約日ソート!J:J,1/LARGE(INDEX((契約日ソート!$F$1:$F$201="通信費")/ROW(契約日ソート!$F$1:$F$201),0),ROW(J76))),"")</f>
        <v/>
      </c>
      <c r="K76" t="str">
        <f>IFERROR(INDEX(契約日ソート!K:K,1/LARGE(INDEX((契約日ソート!$F$1:$F$201="通信費")/ROW(契約日ソート!$F$1:$F$201),0),ROW(K76))),"")</f>
        <v/>
      </c>
      <c r="L76" t="str">
        <f>IFERROR(INDEX(契約日ソート!L:L,1/LARGE(INDEX((契約日ソート!$F$1:$F$201="通信費")/ROW(契約日ソート!$F$1:$F$201),0),ROW(L76))),"")</f>
        <v/>
      </c>
      <c r="M76" t="str">
        <f>IFERROR(INDEX(契約日ソート!M:M,1/LARGE(INDEX((契約日ソート!$F$1:$F$201="通信費")/ROW(契約日ソート!$F$1:$F$201),0),ROW(M76))),"")</f>
        <v/>
      </c>
      <c r="N76" t="str">
        <f>IFERROR(INDEX(契約日ソート!N:N,1/LARGE(INDEX((契約日ソート!$F$1:$F$201="通信費")/ROW(契約日ソート!$F$1:$F$201),0),ROW(N76))),"")</f>
        <v/>
      </c>
      <c r="O76" t="str">
        <f>IFERROR(INDEX(契約日ソート!O:O,1/LARGE(INDEX((契約日ソート!$F$1:$F$201="通信費")/ROW(契約日ソート!$F$1:$F$201),0),ROW(O76))),"")</f>
        <v/>
      </c>
      <c r="P76" t="str">
        <f>IFERROR(INDEX(契約日ソート!P:P,1/LARGE(INDEX((契約日ソート!$F$1:$F$201="通信費")/ROW(契約日ソート!$F$1:$F$201),0),ROW(P76))),"")</f>
        <v/>
      </c>
      <c r="Q76" t="str">
        <f>IFERROR(INDEX(契約日ソート!Q:Q,1/LARGE(INDEX((契約日ソート!$F$1:$F$201="通信費")/ROW(契約日ソート!$F$1:$F$201),0),ROW(Q76))),"")</f>
        <v/>
      </c>
    </row>
    <row r="77" spans="1:17" x14ac:dyDescent="0.45">
      <c r="A77" t="str">
        <f>IFERROR(INDEX(契約日ソート!A:A,1/LARGE(INDEX((契約日ソート!$F$1:$F$201="通信費")/ROW(契約日ソート!$F$1:$F$201),0),ROW(A77))),"")</f>
        <v/>
      </c>
      <c r="B77" t="str">
        <f>IFERROR(INDEX(契約日ソート!B:B,1/LARGE(INDEX((契約日ソート!$F$1:$F$201="通信費")/ROW(契約日ソート!$F$1:$F$201),0),ROW(B77))),"")</f>
        <v/>
      </c>
      <c r="C77" t="str">
        <f>IFERROR(INDEX(契約日ソート!C:C,1/LARGE(INDEX((契約日ソート!$F$1:$F$201="通信費")/ROW(契約日ソート!$F$1:$F$201),0),ROW(C77))),"")</f>
        <v/>
      </c>
      <c r="D77" t="str">
        <f>IFERROR(INDEX(契約日ソート!D:D,1/LARGE(INDEX((契約日ソート!$F$1:$F$201="通信費")/ROW(契約日ソート!$F$1:$F$201),0),ROW(D77))),"")</f>
        <v/>
      </c>
      <c r="E77" t="str">
        <f>IFERROR(INDEX(契約日ソート!E:E,1/LARGE(INDEX((契約日ソート!$F$1:$F$201="通信費")/ROW(契約日ソート!$F$1:$F$201),0),ROW(E77))),"")</f>
        <v/>
      </c>
      <c r="F77" t="str">
        <f>IFERROR(INDEX(契約日ソート!F:F,1/LARGE(INDEX((契約日ソート!$F$1:$F$201="通信費")/ROW(契約日ソート!$F$1:$F$201),0),ROW(F77))),"")</f>
        <v/>
      </c>
      <c r="G77" t="str">
        <f>IFERROR(INDEX(契約日ソート!G:G,1/LARGE(INDEX((契約日ソート!$F$1:$F$201="通信費")/ROW(契約日ソート!$F$1:$F$201),0),ROW(G77))),"")</f>
        <v/>
      </c>
      <c r="H77" t="str">
        <f>IFERROR(INDEX(契約日ソート!H:H,1/LARGE(INDEX((契約日ソート!$F$1:$F$201="通信費")/ROW(契約日ソート!$F$1:$F$201),0),ROW(H77))),"")</f>
        <v/>
      </c>
      <c r="I77" t="str">
        <f>IFERROR(INDEX(契約日ソート!I:I,1/LARGE(INDEX((契約日ソート!$F$1:$F$201="通信費")/ROW(契約日ソート!$F$1:$F$201),0),ROW(I77))),"")</f>
        <v/>
      </c>
      <c r="J77" t="str">
        <f>IFERROR(INDEX(契約日ソート!J:J,1/LARGE(INDEX((契約日ソート!$F$1:$F$201="通信費")/ROW(契約日ソート!$F$1:$F$201),0),ROW(J77))),"")</f>
        <v/>
      </c>
      <c r="K77" t="str">
        <f>IFERROR(INDEX(契約日ソート!K:K,1/LARGE(INDEX((契約日ソート!$F$1:$F$201="通信費")/ROW(契約日ソート!$F$1:$F$201),0),ROW(K77))),"")</f>
        <v/>
      </c>
      <c r="L77" t="str">
        <f>IFERROR(INDEX(契約日ソート!L:L,1/LARGE(INDEX((契約日ソート!$F$1:$F$201="通信費")/ROW(契約日ソート!$F$1:$F$201),0),ROW(L77))),"")</f>
        <v/>
      </c>
      <c r="M77" t="str">
        <f>IFERROR(INDEX(契約日ソート!M:M,1/LARGE(INDEX((契約日ソート!$F$1:$F$201="通信費")/ROW(契約日ソート!$F$1:$F$201),0),ROW(M77))),"")</f>
        <v/>
      </c>
      <c r="N77" t="str">
        <f>IFERROR(INDEX(契約日ソート!N:N,1/LARGE(INDEX((契約日ソート!$F$1:$F$201="通信費")/ROW(契約日ソート!$F$1:$F$201),0),ROW(N77))),"")</f>
        <v/>
      </c>
      <c r="O77" t="str">
        <f>IFERROR(INDEX(契約日ソート!O:O,1/LARGE(INDEX((契約日ソート!$F$1:$F$201="通信費")/ROW(契約日ソート!$F$1:$F$201),0),ROW(O77))),"")</f>
        <v/>
      </c>
      <c r="P77" t="str">
        <f>IFERROR(INDEX(契約日ソート!P:P,1/LARGE(INDEX((契約日ソート!$F$1:$F$201="通信費")/ROW(契約日ソート!$F$1:$F$201),0),ROW(P77))),"")</f>
        <v/>
      </c>
      <c r="Q77" t="str">
        <f>IFERROR(INDEX(契約日ソート!Q:Q,1/LARGE(INDEX((契約日ソート!$F$1:$F$201="通信費")/ROW(契約日ソート!$F$1:$F$201),0),ROW(Q77))),"")</f>
        <v/>
      </c>
    </row>
    <row r="78" spans="1:17" x14ac:dyDescent="0.45">
      <c r="A78" t="str">
        <f>IFERROR(INDEX(契約日ソート!A:A,1/LARGE(INDEX((契約日ソート!$F$1:$F$201="通信費")/ROW(契約日ソート!$F$1:$F$201),0),ROW(A78))),"")</f>
        <v/>
      </c>
      <c r="B78" t="str">
        <f>IFERROR(INDEX(契約日ソート!B:B,1/LARGE(INDEX((契約日ソート!$F$1:$F$201="通信費")/ROW(契約日ソート!$F$1:$F$201),0),ROW(B78))),"")</f>
        <v/>
      </c>
      <c r="C78" t="str">
        <f>IFERROR(INDEX(契約日ソート!C:C,1/LARGE(INDEX((契約日ソート!$F$1:$F$201="通信費")/ROW(契約日ソート!$F$1:$F$201),0),ROW(C78))),"")</f>
        <v/>
      </c>
      <c r="D78" t="str">
        <f>IFERROR(INDEX(契約日ソート!D:D,1/LARGE(INDEX((契約日ソート!$F$1:$F$201="通信費")/ROW(契約日ソート!$F$1:$F$201),0),ROW(D78))),"")</f>
        <v/>
      </c>
      <c r="E78" t="str">
        <f>IFERROR(INDEX(契約日ソート!E:E,1/LARGE(INDEX((契約日ソート!$F$1:$F$201="通信費")/ROW(契約日ソート!$F$1:$F$201),0),ROW(E78))),"")</f>
        <v/>
      </c>
      <c r="F78" t="str">
        <f>IFERROR(INDEX(契約日ソート!F:F,1/LARGE(INDEX((契約日ソート!$F$1:$F$201="通信費")/ROW(契約日ソート!$F$1:$F$201),0),ROW(F78))),"")</f>
        <v/>
      </c>
      <c r="G78" t="str">
        <f>IFERROR(INDEX(契約日ソート!G:G,1/LARGE(INDEX((契約日ソート!$F$1:$F$201="通信費")/ROW(契約日ソート!$F$1:$F$201),0),ROW(G78))),"")</f>
        <v/>
      </c>
      <c r="H78" t="str">
        <f>IFERROR(INDEX(契約日ソート!H:H,1/LARGE(INDEX((契約日ソート!$F$1:$F$201="通信費")/ROW(契約日ソート!$F$1:$F$201),0),ROW(H78))),"")</f>
        <v/>
      </c>
      <c r="I78" t="str">
        <f>IFERROR(INDEX(契約日ソート!I:I,1/LARGE(INDEX((契約日ソート!$F$1:$F$201="通信費")/ROW(契約日ソート!$F$1:$F$201),0),ROW(I78))),"")</f>
        <v/>
      </c>
      <c r="J78" t="str">
        <f>IFERROR(INDEX(契約日ソート!J:J,1/LARGE(INDEX((契約日ソート!$F$1:$F$201="通信費")/ROW(契約日ソート!$F$1:$F$201),0),ROW(J78))),"")</f>
        <v/>
      </c>
      <c r="K78" t="str">
        <f>IFERROR(INDEX(契約日ソート!K:K,1/LARGE(INDEX((契約日ソート!$F$1:$F$201="通信費")/ROW(契約日ソート!$F$1:$F$201),0),ROW(K78))),"")</f>
        <v/>
      </c>
      <c r="L78" t="str">
        <f>IFERROR(INDEX(契約日ソート!L:L,1/LARGE(INDEX((契約日ソート!$F$1:$F$201="通信費")/ROW(契約日ソート!$F$1:$F$201),0),ROW(L78))),"")</f>
        <v/>
      </c>
      <c r="M78" t="str">
        <f>IFERROR(INDEX(契約日ソート!M:M,1/LARGE(INDEX((契約日ソート!$F$1:$F$201="通信費")/ROW(契約日ソート!$F$1:$F$201),0),ROW(M78))),"")</f>
        <v/>
      </c>
      <c r="N78" t="str">
        <f>IFERROR(INDEX(契約日ソート!N:N,1/LARGE(INDEX((契約日ソート!$F$1:$F$201="通信費")/ROW(契約日ソート!$F$1:$F$201),0),ROW(N78))),"")</f>
        <v/>
      </c>
      <c r="O78" t="str">
        <f>IFERROR(INDEX(契約日ソート!O:O,1/LARGE(INDEX((契約日ソート!$F$1:$F$201="通信費")/ROW(契約日ソート!$F$1:$F$201),0),ROW(O78))),"")</f>
        <v/>
      </c>
      <c r="P78" t="str">
        <f>IFERROR(INDEX(契約日ソート!P:P,1/LARGE(INDEX((契約日ソート!$F$1:$F$201="通信費")/ROW(契約日ソート!$F$1:$F$201),0),ROW(P78))),"")</f>
        <v/>
      </c>
      <c r="Q78" t="str">
        <f>IFERROR(INDEX(契約日ソート!Q:Q,1/LARGE(INDEX((契約日ソート!$F$1:$F$201="通信費")/ROW(契約日ソート!$F$1:$F$201),0),ROW(Q78))),"")</f>
        <v/>
      </c>
    </row>
    <row r="79" spans="1:17" x14ac:dyDescent="0.45">
      <c r="A79" t="str">
        <f>IFERROR(INDEX(契約日ソート!A:A,1/LARGE(INDEX((契約日ソート!$F$1:$F$201="通信費")/ROW(契約日ソート!$F$1:$F$201),0),ROW(A79))),"")</f>
        <v/>
      </c>
      <c r="B79" t="str">
        <f>IFERROR(INDEX(契約日ソート!B:B,1/LARGE(INDEX((契約日ソート!$F$1:$F$201="通信費")/ROW(契約日ソート!$F$1:$F$201),0),ROW(B79))),"")</f>
        <v/>
      </c>
      <c r="C79" t="str">
        <f>IFERROR(INDEX(契約日ソート!C:C,1/LARGE(INDEX((契約日ソート!$F$1:$F$201="通信費")/ROW(契約日ソート!$F$1:$F$201),0),ROW(C79))),"")</f>
        <v/>
      </c>
      <c r="D79" t="str">
        <f>IFERROR(INDEX(契約日ソート!D:D,1/LARGE(INDEX((契約日ソート!$F$1:$F$201="通信費")/ROW(契約日ソート!$F$1:$F$201),0),ROW(D79))),"")</f>
        <v/>
      </c>
      <c r="E79" t="str">
        <f>IFERROR(INDEX(契約日ソート!E:E,1/LARGE(INDEX((契約日ソート!$F$1:$F$201="通信費")/ROW(契約日ソート!$F$1:$F$201),0),ROW(E79))),"")</f>
        <v/>
      </c>
      <c r="F79" t="str">
        <f>IFERROR(INDEX(契約日ソート!F:F,1/LARGE(INDEX((契約日ソート!$F$1:$F$201="通信費")/ROW(契約日ソート!$F$1:$F$201),0),ROW(F79))),"")</f>
        <v/>
      </c>
      <c r="G79" t="str">
        <f>IFERROR(INDEX(契約日ソート!G:G,1/LARGE(INDEX((契約日ソート!$F$1:$F$201="通信費")/ROW(契約日ソート!$F$1:$F$201),0),ROW(G79))),"")</f>
        <v/>
      </c>
      <c r="H79" t="str">
        <f>IFERROR(INDEX(契約日ソート!H:H,1/LARGE(INDEX((契約日ソート!$F$1:$F$201="通信費")/ROW(契約日ソート!$F$1:$F$201),0),ROW(H79))),"")</f>
        <v/>
      </c>
      <c r="I79" t="str">
        <f>IFERROR(INDEX(契約日ソート!I:I,1/LARGE(INDEX((契約日ソート!$F$1:$F$201="通信費")/ROW(契約日ソート!$F$1:$F$201),0),ROW(I79))),"")</f>
        <v/>
      </c>
      <c r="J79" t="str">
        <f>IFERROR(INDEX(契約日ソート!J:J,1/LARGE(INDEX((契約日ソート!$F$1:$F$201="通信費")/ROW(契約日ソート!$F$1:$F$201),0),ROW(J79))),"")</f>
        <v/>
      </c>
      <c r="K79" t="str">
        <f>IFERROR(INDEX(契約日ソート!K:K,1/LARGE(INDEX((契約日ソート!$F$1:$F$201="通信費")/ROW(契約日ソート!$F$1:$F$201),0),ROW(K79))),"")</f>
        <v/>
      </c>
      <c r="L79" t="str">
        <f>IFERROR(INDEX(契約日ソート!L:L,1/LARGE(INDEX((契約日ソート!$F$1:$F$201="通信費")/ROW(契約日ソート!$F$1:$F$201),0),ROW(L79))),"")</f>
        <v/>
      </c>
      <c r="M79" t="str">
        <f>IFERROR(INDEX(契約日ソート!M:M,1/LARGE(INDEX((契約日ソート!$F$1:$F$201="通信費")/ROW(契約日ソート!$F$1:$F$201),0),ROW(M79))),"")</f>
        <v/>
      </c>
      <c r="N79" t="str">
        <f>IFERROR(INDEX(契約日ソート!N:N,1/LARGE(INDEX((契約日ソート!$F$1:$F$201="通信費")/ROW(契約日ソート!$F$1:$F$201),0),ROW(N79))),"")</f>
        <v/>
      </c>
      <c r="O79" t="str">
        <f>IFERROR(INDEX(契約日ソート!O:O,1/LARGE(INDEX((契約日ソート!$F$1:$F$201="通信費")/ROW(契約日ソート!$F$1:$F$201),0),ROW(O79))),"")</f>
        <v/>
      </c>
      <c r="P79" t="str">
        <f>IFERROR(INDEX(契約日ソート!P:P,1/LARGE(INDEX((契約日ソート!$F$1:$F$201="通信費")/ROW(契約日ソート!$F$1:$F$201),0),ROW(P79))),"")</f>
        <v/>
      </c>
      <c r="Q79" t="str">
        <f>IFERROR(INDEX(契約日ソート!Q:Q,1/LARGE(INDEX((契約日ソート!$F$1:$F$201="通信費")/ROW(契約日ソート!$F$1:$F$201),0),ROW(Q79))),"")</f>
        <v/>
      </c>
    </row>
    <row r="80" spans="1:17" x14ac:dyDescent="0.45">
      <c r="A80" t="str">
        <f>IFERROR(INDEX(契約日ソート!A:A,1/LARGE(INDEX((契約日ソート!$F$1:$F$201="通信費")/ROW(契約日ソート!$F$1:$F$201),0),ROW(A80))),"")</f>
        <v/>
      </c>
      <c r="B80" t="str">
        <f>IFERROR(INDEX(契約日ソート!B:B,1/LARGE(INDEX((契約日ソート!$F$1:$F$201="通信費")/ROW(契約日ソート!$F$1:$F$201),0),ROW(B80))),"")</f>
        <v/>
      </c>
      <c r="C80" t="str">
        <f>IFERROR(INDEX(契約日ソート!C:C,1/LARGE(INDEX((契約日ソート!$F$1:$F$201="通信費")/ROW(契約日ソート!$F$1:$F$201),0),ROW(C80))),"")</f>
        <v/>
      </c>
      <c r="D80" t="str">
        <f>IFERROR(INDEX(契約日ソート!D:D,1/LARGE(INDEX((契約日ソート!$F$1:$F$201="通信費")/ROW(契約日ソート!$F$1:$F$201),0),ROW(D80))),"")</f>
        <v/>
      </c>
      <c r="E80" t="str">
        <f>IFERROR(INDEX(契約日ソート!E:E,1/LARGE(INDEX((契約日ソート!$F$1:$F$201="通信費")/ROW(契約日ソート!$F$1:$F$201),0),ROW(E80))),"")</f>
        <v/>
      </c>
      <c r="F80" t="str">
        <f>IFERROR(INDEX(契約日ソート!F:F,1/LARGE(INDEX((契約日ソート!$F$1:$F$201="通信費")/ROW(契約日ソート!$F$1:$F$201),0),ROW(F80))),"")</f>
        <v/>
      </c>
      <c r="G80" t="str">
        <f>IFERROR(INDEX(契約日ソート!G:G,1/LARGE(INDEX((契約日ソート!$F$1:$F$201="通信費")/ROW(契約日ソート!$F$1:$F$201),0),ROW(G80))),"")</f>
        <v/>
      </c>
      <c r="H80" t="str">
        <f>IFERROR(INDEX(契約日ソート!H:H,1/LARGE(INDEX((契約日ソート!$F$1:$F$201="通信費")/ROW(契約日ソート!$F$1:$F$201),0),ROW(H80))),"")</f>
        <v/>
      </c>
      <c r="I80" t="str">
        <f>IFERROR(INDEX(契約日ソート!I:I,1/LARGE(INDEX((契約日ソート!$F$1:$F$201="通信費")/ROW(契約日ソート!$F$1:$F$201),0),ROW(I80))),"")</f>
        <v/>
      </c>
      <c r="J80" t="str">
        <f>IFERROR(INDEX(契約日ソート!J:J,1/LARGE(INDEX((契約日ソート!$F$1:$F$201="通信費")/ROW(契約日ソート!$F$1:$F$201),0),ROW(J80))),"")</f>
        <v/>
      </c>
      <c r="K80" t="str">
        <f>IFERROR(INDEX(契約日ソート!K:K,1/LARGE(INDEX((契約日ソート!$F$1:$F$201="通信費")/ROW(契約日ソート!$F$1:$F$201),0),ROW(K80))),"")</f>
        <v/>
      </c>
      <c r="L80" t="str">
        <f>IFERROR(INDEX(契約日ソート!L:L,1/LARGE(INDEX((契約日ソート!$F$1:$F$201="通信費")/ROW(契約日ソート!$F$1:$F$201),0),ROW(L80))),"")</f>
        <v/>
      </c>
      <c r="M80" t="str">
        <f>IFERROR(INDEX(契約日ソート!M:M,1/LARGE(INDEX((契約日ソート!$F$1:$F$201="通信費")/ROW(契約日ソート!$F$1:$F$201),0),ROW(M80))),"")</f>
        <v/>
      </c>
      <c r="N80" t="str">
        <f>IFERROR(INDEX(契約日ソート!N:N,1/LARGE(INDEX((契約日ソート!$F$1:$F$201="通信費")/ROW(契約日ソート!$F$1:$F$201),0),ROW(N80))),"")</f>
        <v/>
      </c>
      <c r="O80" t="str">
        <f>IFERROR(INDEX(契約日ソート!O:O,1/LARGE(INDEX((契約日ソート!$F$1:$F$201="通信費")/ROW(契約日ソート!$F$1:$F$201),0),ROW(O80))),"")</f>
        <v/>
      </c>
      <c r="P80" t="str">
        <f>IFERROR(INDEX(契約日ソート!P:P,1/LARGE(INDEX((契約日ソート!$F$1:$F$201="通信費")/ROW(契約日ソート!$F$1:$F$201),0),ROW(P80))),"")</f>
        <v/>
      </c>
      <c r="Q80" t="str">
        <f>IFERROR(INDEX(契約日ソート!Q:Q,1/LARGE(INDEX((契約日ソート!$F$1:$F$201="通信費")/ROW(契約日ソート!$F$1:$F$201),0),ROW(Q80))),"")</f>
        <v/>
      </c>
    </row>
    <row r="81" spans="1:17" x14ac:dyDescent="0.45">
      <c r="A81" t="str">
        <f>IFERROR(INDEX(契約日ソート!A:A,1/LARGE(INDEX((契約日ソート!$F$1:$F$201="通信費")/ROW(契約日ソート!$F$1:$F$201),0),ROW(A81))),"")</f>
        <v/>
      </c>
      <c r="B81" t="str">
        <f>IFERROR(INDEX(契約日ソート!B:B,1/LARGE(INDEX((契約日ソート!$F$1:$F$201="通信費")/ROW(契約日ソート!$F$1:$F$201),0),ROW(B81))),"")</f>
        <v/>
      </c>
      <c r="C81" t="str">
        <f>IFERROR(INDEX(契約日ソート!C:C,1/LARGE(INDEX((契約日ソート!$F$1:$F$201="通信費")/ROW(契約日ソート!$F$1:$F$201),0),ROW(C81))),"")</f>
        <v/>
      </c>
      <c r="D81" t="str">
        <f>IFERROR(INDEX(契約日ソート!D:D,1/LARGE(INDEX((契約日ソート!$F$1:$F$201="通信費")/ROW(契約日ソート!$F$1:$F$201),0),ROW(D81))),"")</f>
        <v/>
      </c>
      <c r="E81" t="str">
        <f>IFERROR(INDEX(契約日ソート!E:E,1/LARGE(INDEX((契約日ソート!$F$1:$F$201="通信費")/ROW(契約日ソート!$F$1:$F$201),0),ROW(E81))),"")</f>
        <v/>
      </c>
      <c r="F81" t="str">
        <f>IFERROR(INDEX(契約日ソート!F:F,1/LARGE(INDEX((契約日ソート!$F$1:$F$201="通信費")/ROW(契約日ソート!$F$1:$F$201),0),ROW(F81))),"")</f>
        <v/>
      </c>
      <c r="G81" t="str">
        <f>IFERROR(INDEX(契約日ソート!G:G,1/LARGE(INDEX((契約日ソート!$F$1:$F$201="通信費")/ROW(契約日ソート!$F$1:$F$201),0),ROW(G81))),"")</f>
        <v/>
      </c>
      <c r="H81" t="str">
        <f>IFERROR(INDEX(契約日ソート!H:H,1/LARGE(INDEX((契約日ソート!$F$1:$F$201="通信費")/ROW(契約日ソート!$F$1:$F$201),0),ROW(H81))),"")</f>
        <v/>
      </c>
      <c r="I81" t="str">
        <f>IFERROR(INDEX(契約日ソート!I:I,1/LARGE(INDEX((契約日ソート!$F$1:$F$201="通信費")/ROW(契約日ソート!$F$1:$F$201),0),ROW(I81))),"")</f>
        <v/>
      </c>
      <c r="J81" t="str">
        <f>IFERROR(INDEX(契約日ソート!J:J,1/LARGE(INDEX((契約日ソート!$F$1:$F$201="通信費")/ROW(契約日ソート!$F$1:$F$201),0),ROW(J81))),"")</f>
        <v/>
      </c>
      <c r="K81" t="str">
        <f>IFERROR(INDEX(契約日ソート!K:K,1/LARGE(INDEX((契約日ソート!$F$1:$F$201="通信費")/ROW(契約日ソート!$F$1:$F$201),0),ROW(K81))),"")</f>
        <v/>
      </c>
      <c r="L81" t="str">
        <f>IFERROR(INDEX(契約日ソート!L:L,1/LARGE(INDEX((契約日ソート!$F$1:$F$201="通信費")/ROW(契約日ソート!$F$1:$F$201),0),ROW(L81))),"")</f>
        <v/>
      </c>
      <c r="M81" t="str">
        <f>IFERROR(INDEX(契約日ソート!M:M,1/LARGE(INDEX((契約日ソート!$F$1:$F$201="通信費")/ROW(契約日ソート!$F$1:$F$201),0),ROW(M81))),"")</f>
        <v/>
      </c>
      <c r="N81" t="str">
        <f>IFERROR(INDEX(契約日ソート!N:N,1/LARGE(INDEX((契約日ソート!$F$1:$F$201="通信費")/ROW(契約日ソート!$F$1:$F$201),0),ROW(N81))),"")</f>
        <v/>
      </c>
      <c r="O81" t="str">
        <f>IFERROR(INDEX(契約日ソート!O:O,1/LARGE(INDEX((契約日ソート!$F$1:$F$201="通信費")/ROW(契約日ソート!$F$1:$F$201),0),ROW(O81))),"")</f>
        <v/>
      </c>
      <c r="P81" t="str">
        <f>IFERROR(INDEX(契約日ソート!P:P,1/LARGE(INDEX((契約日ソート!$F$1:$F$201="通信費")/ROW(契約日ソート!$F$1:$F$201),0),ROW(P81))),"")</f>
        <v/>
      </c>
      <c r="Q81" t="str">
        <f>IFERROR(INDEX(契約日ソート!Q:Q,1/LARGE(INDEX((契約日ソート!$F$1:$F$201="通信費")/ROW(契約日ソート!$F$1:$F$201),0),ROW(Q81))),"")</f>
        <v/>
      </c>
    </row>
    <row r="82" spans="1:17" x14ac:dyDescent="0.45">
      <c r="A82" t="str">
        <f>IFERROR(INDEX(契約日ソート!A:A,1/LARGE(INDEX((契約日ソート!$F$1:$F$201="通信費")/ROW(契約日ソート!$F$1:$F$201),0),ROW(A82))),"")</f>
        <v/>
      </c>
      <c r="B82" t="str">
        <f>IFERROR(INDEX(契約日ソート!B:B,1/LARGE(INDEX((契約日ソート!$F$1:$F$201="通信費")/ROW(契約日ソート!$F$1:$F$201),0),ROW(B82))),"")</f>
        <v/>
      </c>
      <c r="C82" t="str">
        <f>IFERROR(INDEX(契約日ソート!C:C,1/LARGE(INDEX((契約日ソート!$F$1:$F$201="通信費")/ROW(契約日ソート!$F$1:$F$201),0),ROW(C82))),"")</f>
        <v/>
      </c>
      <c r="D82" t="str">
        <f>IFERROR(INDEX(契約日ソート!D:D,1/LARGE(INDEX((契約日ソート!$F$1:$F$201="通信費")/ROW(契約日ソート!$F$1:$F$201),0),ROW(D82))),"")</f>
        <v/>
      </c>
      <c r="E82" t="str">
        <f>IFERROR(INDEX(契約日ソート!E:E,1/LARGE(INDEX((契約日ソート!$F$1:$F$201="通信費")/ROW(契約日ソート!$F$1:$F$201),0),ROW(E82))),"")</f>
        <v/>
      </c>
      <c r="F82" t="str">
        <f>IFERROR(INDEX(契約日ソート!F:F,1/LARGE(INDEX((契約日ソート!$F$1:$F$201="通信費")/ROW(契約日ソート!$F$1:$F$201),0),ROW(F82))),"")</f>
        <v/>
      </c>
      <c r="G82" t="str">
        <f>IFERROR(INDEX(契約日ソート!G:G,1/LARGE(INDEX((契約日ソート!$F$1:$F$201="通信費")/ROW(契約日ソート!$F$1:$F$201),0),ROW(G82))),"")</f>
        <v/>
      </c>
      <c r="H82" t="str">
        <f>IFERROR(INDEX(契約日ソート!H:H,1/LARGE(INDEX((契約日ソート!$F$1:$F$201="通信費")/ROW(契約日ソート!$F$1:$F$201),0),ROW(H82))),"")</f>
        <v/>
      </c>
      <c r="I82" t="str">
        <f>IFERROR(INDEX(契約日ソート!I:I,1/LARGE(INDEX((契約日ソート!$F$1:$F$201="通信費")/ROW(契約日ソート!$F$1:$F$201),0),ROW(I82))),"")</f>
        <v/>
      </c>
      <c r="J82" t="str">
        <f>IFERROR(INDEX(契約日ソート!J:J,1/LARGE(INDEX((契約日ソート!$F$1:$F$201="通信費")/ROW(契約日ソート!$F$1:$F$201),0),ROW(J82))),"")</f>
        <v/>
      </c>
      <c r="K82" t="str">
        <f>IFERROR(INDEX(契約日ソート!K:K,1/LARGE(INDEX((契約日ソート!$F$1:$F$201="通信費")/ROW(契約日ソート!$F$1:$F$201),0),ROW(K82))),"")</f>
        <v/>
      </c>
      <c r="L82" t="str">
        <f>IFERROR(INDEX(契約日ソート!L:L,1/LARGE(INDEX((契約日ソート!$F$1:$F$201="通信費")/ROW(契約日ソート!$F$1:$F$201),0),ROW(L82))),"")</f>
        <v/>
      </c>
      <c r="M82" t="str">
        <f>IFERROR(INDEX(契約日ソート!M:M,1/LARGE(INDEX((契約日ソート!$F$1:$F$201="通信費")/ROW(契約日ソート!$F$1:$F$201),0),ROW(M82))),"")</f>
        <v/>
      </c>
      <c r="N82" t="str">
        <f>IFERROR(INDEX(契約日ソート!N:N,1/LARGE(INDEX((契約日ソート!$F$1:$F$201="通信費")/ROW(契約日ソート!$F$1:$F$201),0),ROW(N82))),"")</f>
        <v/>
      </c>
      <c r="O82" t="str">
        <f>IFERROR(INDEX(契約日ソート!O:O,1/LARGE(INDEX((契約日ソート!$F$1:$F$201="通信費")/ROW(契約日ソート!$F$1:$F$201),0),ROW(O82))),"")</f>
        <v/>
      </c>
      <c r="P82" t="str">
        <f>IFERROR(INDEX(契約日ソート!P:P,1/LARGE(INDEX((契約日ソート!$F$1:$F$201="通信費")/ROW(契約日ソート!$F$1:$F$201),0),ROW(P82))),"")</f>
        <v/>
      </c>
      <c r="Q82" t="str">
        <f>IFERROR(INDEX(契約日ソート!Q:Q,1/LARGE(INDEX((契約日ソート!$F$1:$F$201="通信費")/ROW(契約日ソート!$F$1:$F$201),0),ROW(Q82))),"")</f>
        <v/>
      </c>
    </row>
    <row r="83" spans="1:17" x14ac:dyDescent="0.45">
      <c r="A83" t="str">
        <f>IFERROR(INDEX(契約日ソート!A:A,1/LARGE(INDEX((契約日ソート!$F$1:$F$201="通信費")/ROW(契約日ソート!$F$1:$F$201),0),ROW(A83))),"")</f>
        <v/>
      </c>
      <c r="B83" t="str">
        <f>IFERROR(INDEX(契約日ソート!B:B,1/LARGE(INDEX((契約日ソート!$F$1:$F$201="通信費")/ROW(契約日ソート!$F$1:$F$201),0),ROW(B83))),"")</f>
        <v/>
      </c>
      <c r="C83" t="str">
        <f>IFERROR(INDEX(契約日ソート!C:C,1/LARGE(INDEX((契約日ソート!$F$1:$F$201="通信費")/ROW(契約日ソート!$F$1:$F$201),0),ROW(C83))),"")</f>
        <v/>
      </c>
      <c r="D83" t="str">
        <f>IFERROR(INDEX(契約日ソート!D:D,1/LARGE(INDEX((契約日ソート!$F$1:$F$201="通信費")/ROW(契約日ソート!$F$1:$F$201),0),ROW(D83))),"")</f>
        <v/>
      </c>
      <c r="E83" t="str">
        <f>IFERROR(INDEX(契約日ソート!E:E,1/LARGE(INDEX((契約日ソート!$F$1:$F$201="通信費")/ROW(契約日ソート!$F$1:$F$201),0),ROW(E83))),"")</f>
        <v/>
      </c>
      <c r="F83" t="str">
        <f>IFERROR(INDEX(契約日ソート!F:F,1/LARGE(INDEX((契約日ソート!$F$1:$F$201="通信費")/ROW(契約日ソート!$F$1:$F$201),0),ROW(F83))),"")</f>
        <v/>
      </c>
      <c r="G83" t="str">
        <f>IFERROR(INDEX(契約日ソート!G:G,1/LARGE(INDEX((契約日ソート!$F$1:$F$201="通信費")/ROW(契約日ソート!$F$1:$F$201),0),ROW(G83))),"")</f>
        <v/>
      </c>
      <c r="H83" t="str">
        <f>IFERROR(INDEX(契約日ソート!H:H,1/LARGE(INDEX((契約日ソート!$F$1:$F$201="通信費")/ROW(契約日ソート!$F$1:$F$201),0),ROW(H83))),"")</f>
        <v/>
      </c>
      <c r="I83" t="str">
        <f>IFERROR(INDEX(契約日ソート!I:I,1/LARGE(INDEX((契約日ソート!$F$1:$F$201="通信費")/ROW(契約日ソート!$F$1:$F$201),0),ROW(I83))),"")</f>
        <v/>
      </c>
      <c r="J83" t="str">
        <f>IFERROR(INDEX(契約日ソート!J:J,1/LARGE(INDEX((契約日ソート!$F$1:$F$201="通信費")/ROW(契約日ソート!$F$1:$F$201),0),ROW(J83))),"")</f>
        <v/>
      </c>
      <c r="K83" t="str">
        <f>IFERROR(INDEX(契約日ソート!K:K,1/LARGE(INDEX((契約日ソート!$F$1:$F$201="通信費")/ROW(契約日ソート!$F$1:$F$201),0),ROW(K83))),"")</f>
        <v/>
      </c>
      <c r="L83" t="str">
        <f>IFERROR(INDEX(契約日ソート!L:L,1/LARGE(INDEX((契約日ソート!$F$1:$F$201="通信費")/ROW(契約日ソート!$F$1:$F$201),0),ROW(L83))),"")</f>
        <v/>
      </c>
      <c r="M83" t="str">
        <f>IFERROR(INDEX(契約日ソート!M:M,1/LARGE(INDEX((契約日ソート!$F$1:$F$201="通信費")/ROW(契約日ソート!$F$1:$F$201),0),ROW(M83))),"")</f>
        <v/>
      </c>
      <c r="N83" t="str">
        <f>IFERROR(INDEX(契約日ソート!N:N,1/LARGE(INDEX((契約日ソート!$F$1:$F$201="通信費")/ROW(契約日ソート!$F$1:$F$201),0),ROW(N83))),"")</f>
        <v/>
      </c>
      <c r="O83" t="str">
        <f>IFERROR(INDEX(契約日ソート!O:O,1/LARGE(INDEX((契約日ソート!$F$1:$F$201="通信費")/ROW(契約日ソート!$F$1:$F$201),0),ROW(O83))),"")</f>
        <v/>
      </c>
      <c r="P83" t="str">
        <f>IFERROR(INDEX(契約日ソート!P:P,1/LARGE(INDEX((契約日ソート!$F$1:$F$201="通信費")/ROW(契約日ソート!$F$1:$F$201),0),ROW(P83))),"")</f>
        <v/>
      </c>
      <c r="Q83" t="str">
        <f>IFERROR(INDEX(契約日ソート!Q:Q,1/LARGE(INDEX((契約日ソート!$F$1:$F$201="通信費")/ROW(契約日ソート!$F$1:$F$201),0),ROW(Q83))),"")</f>
        <v/>
      </c>
    </row>
    <row r="84" spans="1:17" x14ac:dyDescent="0.45">
      <c r="A84" t="str">
        <f>IFERROR(INDEX(契約日ソート!A:A,1/LARGE(INDEX((契約日ソート!$F$1:$F$201="通信費")/ROW(契約日ソート!$F$1:$F$201),0),ROW(A84))),"")</f>
        <v/>
      </c>
      <c r="B84" t="str">
        <f>IFERROR(INDEX(契約日ソート!B:B,1/LARGE(INDEX((契約日ソート!$F$1:$F$201="通信費")/ROW(契約日ソート!$F$1:$F$201),0),ROW(B84))),"")</f>
        <v/>
      </c>
      <c r="C84" t="str">
        <f>IFERROR(INDEX(契約日ソート!C:C,1/LARGE(INDEX((契約日ソート!$F$1:$F$201="通信費")/ROW(契約日ソート!$F$1:$F$201),0),ROW(C84))),"")</f>
        <v/>
      </c>
      <c r="D84" t="str">
        <f>IFERROR(INDEX(契約日ソート!D:D,1/LARGE(INDEX((契約日ソート!$F$1:$F$201="通信費")/ROW(契約日ソート!$F$1:$F$201),0),ROW(D84))),"")</f>
        <v/>
      </c>
      <c r="E84" t="str">
        <f>IFERROR(INDEX(契約日ソート!E:E,1/LARGE(INDEX((契約日ソート!$F$1:$F$201="通信費")/ROW(契約日ソート!$F$1:$F$201),0),ROW(E84))),"")</f>
        <v/>
      </c>
      <c r="F84" t="str">
        <f>IFERROR(INDEX(契約日ソート!F:F,1/LARGE(INDEX((契約日ソート!$F$1:$F$201="通信費")/ROW(契約日ソート!$F$1:$F$201),0),ROW(F84))),"")</f>
        <v/>
      </c>
      <c r="G84" t="str">
        <f>IFERROR(INDEX(契約日ソート!G:G,1/LARGE(INDEX((契約日ソート!$F$1:$F$201="通信費")/ROW(契約日ソート!$F$1:$F$201),0),ROW(G84))),"")</f>
        <v/>
      </c>
      <c r="H84" t="str">
        <f>IFERROR(INDEX(契約日ソート!H:H,1/LARGE(INDEX((契約日ソート!$F$1:$F$201="通信費")/ROW(契約日ソート!$F$1:$F$201),0),ROW(H84))),"")</f>
        <v/>
      </c>
      <c r="I84" t="str">
        <f>IFERROR(INDEX(契約日ソート!I:I,1/LARGE(INDEX((契約日ソート!$F$1:$F$201="通信費")/ROW(契約日ソート!$F$1:$F$201),0),ROW(I84))),"")</f>
        <v/>
      </c>
      <c r="J84" t="str">
        <f>IFERROR(INDEX(契約日ソート!J:J,1/LARGE(INDEX((契約日ソート!$F$1:$F$201="通信費")/ROW(契約日ソート!$F$1:$F$201),0),ROW(J84))),"")</f>
        <v/>
      </c>
      <c r="K84" t="str">
        <f>IFERROR(INDEX(契約日ソート!K:K,1/LARGE(INDEX((契約日ソート!$F$1:$F$201="通信費")/ROW(契約日ソート!$F$1:$F$201),0),ROW(K84))),"")</f>
        <v/>
      </c>
      <c r="L84" t="str">
        <f>IFERROR(INDEX(契約日ソート!L:L,1/LARGE(INDEX((契約日ソート!$F$1:$F$201="通信費")/ROW(契約日ソート!$F$1:$F$201),0),ROW(L84))),"")</f>
        <v/>
      </c>
      <c r="M84" t="str">
        <f>IFERROR(INDEX(契約日ソート!M:M,1/LARGE(INDEX((契約日ソート!$F$1:$F$201="通信費")/ROW(契約日ソート!$F$1:$F$201),0),ROW(M84))),"")</f>
        <v/>
      </c>
      <c r="N84" t="str">
        <f>IFERROR(INDEX(契約日ソート!N:N,1/LARGE(INDEX((契約日ソート!$F$1:$F$201="通信費")/ROW(契約日ソート!$F$1:$F$201),0),ROW(N84))),"")</f>
        <v/>
      </c>
      <c r="O84" t="str">
        <f>IFERROR(INDEX(契約日ソート!O:O,1/LARGE(INDEX((契約日ソート!$F$1:$F$201="通信費")/ROW(契約日ソート!$F$1:$F$201),0),ROW(O84))),"")</f>
        <v/>
      </c>
      <c r="P84" t="str">
        <f>IFERROR(INDEX(契約日ソート!P:P,1/LARGE(INDEX((契約日ソート!$F$1:$F$201="通信費")/ROW(契約日ソート!$F$1:$F$201),0),ROW(P84))),"")</f>
        <v/>
      </c>
      <c r="Q84" t="str">
        <f>IFERROR(INDEX(契約日ソート!Q:Q,1/LARGE(INDEX((契約日ソート!$F$1:$F$201="通信費")/ROW(契約日ソート!$F$1:$F$201),0),ROW(Q84))),"")</f>
        <v/>
      </c>
    </row>
    <row r="85" spans="1:17" x14ac:dyDescent="0.45">
      <c r="A85" t="str">
        <f>IFERROR(INDEX(契約日ソート!A:A,1/LARGE(INDEX((契約日ソート!$F$1:$F$201="通信費")/ROW(契約日ソート!$F$1:$F$201),0),ROW(A85))),"")</f>
        <v/>
      </c>
      <c r="B85" t="str">
        <f>IFERROR(INDEX(契約日ソート!B:B,1/LARGE(INDEX((契約日ソート!$F$1:$F$201="通信費")/ROW(契約日ソート!$F$1:$F$201),0),ROW(B85))),"")</f>
        <v/>
      </c>
      <c r="C85" t="str">
        <f>IFERROR(INDEX(契約日ソート!C:C,1/LARGE(INDEX((契約日ソート!$F$1:$F$201="通信費")/ROW(契約日ソート!$F$1:$F$201),0),ROW(C85))),"")</f>
        <v/>
      </c>
      <c r="D85" t="str">
        <f>IFERROR(INDEX(契約日ソート!D:D,1/LARGE(INDEX((契約日ソート!$F$1:$F$201="通信費")/ROW(契約日ソート!$F$1:$F$201),0),ROW(D85))),"")</f>
        <v/>
      </c>
      <c r="E85" t="str">
        <f>IFERROR(INDEX(契約日ソート!E:E,1/LARGE(INDEX((契約日ソート!$F$1:$F$201="通信費")/ROW(契約日ソート!$F$1:$F$201),0),ROW(E85))),"")</f>
        <v/>
      </c>
      <c r="F85" t="str">
        <f>IFERROR(INDEX(契約日ソート!F:F,1/LARGE(INDEX((契約日ソート!$F$1:$F$201="通信費")/ROW(契約日ソート!$F$1:$F$201),0),ROW(F85))),"")</f>
        <v/>
      </c>
      <c r="G85" t="str">
        <f>IFERROR(INDEX(契約日ソート!G:G,1/LARGE(INDEX((契約日ソート!$F$1:$F$201="通信費")/ROW(契約日ソート!$F$1:$F$201),0),ROW(G85))),"")</f>
        <v/>
      </c>
      <c r="H85" t="str">
        <f>IFERROR(INDEX(契約日ソート!H:H,1/LARGE(INDEX((契約日ソート!$F$1:$F$201="通信費")/ROW(契約日ソート!$F$1:$F$201),0),ROW(H85))),"")</f>
        <v/>
      </c>
      <c r="I85" t="str">
        <f>IFERROR(INDEX(契約日ソート!I:I,1/LARGE(INDEX((契約日ソート!$F$1:$F$201="通信費")/ROW(契約日ソート!$F$1:$F$201),0),ROW(I85))),"")</f>
        <v/>
      </c>
      <c r="J85" t="str">
        <f>IFERROR(INDEX(契約日ソート!J:J,1/LARGE(INDEX((契約日ソート!$F$1:$F$201="通信費")/ROW(契約日ソート!$F$1:$F$201),0),ROW(J85))),"")</f>
        <v/>
      </c>
      <c r="K85" t="str">
        <f>IFERROR(INDEX(契約日ソート!K:K,1/LARGE(INDEX((契約日ソート!$F$1:$F$201="通信費")/ROW(契約日ソート!$F$1:$F$201),0),ROW(K85))),"")</f>
        <v/>
      </c>
      <c r="L85" t="str">
        <f>IFERROR(INDEX(契約日ソート!L:L,1/LARGE(INDEX((契約日ソート!$F$1:$F$201="通信費")/ROW(契約日ソート!$F$1:$F$201),0),ROW(L85))),"")</f>
        <v/>
      </c>
      <c r="M85" t="str">
        <f>IFERROR(INDEX(契約日ソート!M:M,1/LARGE(INDEX((契約日ソート!$F$1:$F$201="通信費")/ROW(契約日ソート!$F$1:$F$201),0),ROW(M85))),"")</f>
        <v/>
      </c>
      <c r="N85" t="str">
        <f>IFERROR(INDEX(契約日ソート!N:N,1/LARGE(INDEX((契約日ソート!$F$1:$F$201="通信費")/ROW(契約日ソート!$F$1:$F$201),0),ROW(N85))),"")</f>
        <v/>
      </c>
      <c r="O85" t="str">
        <f>IFERROR(INDEX(契約日ソート!O:O,1/LARGE(INDEX((契約日ソート!$F$1:$F$201="通信費")/ROW(契約日ソート!$F$1:$F$201),0),ROW(O85))),"")</f>
        <v/>
      </c>
      <c r="P85" t="str">
        <f>IFERROR(INDEX(契約日ソート!P:P,1/LARGE(INDEX((契約日ソート!$F$1:$F$201="通信費")/ROW(契約日ソート!$F$1:$F$201),0),ROW(P85))),"")</f>
        <v/>
      </c>
      <c r="Q85" t="str">
        <f>IFERROR(INDEX(契約日ソート!Q:Q,1/LARGE(INDEX((契約日ソート!$F$1:$F$201="通信費")/ROW(契約日ソート!$F$1:$F$201),0),ROW(Q85))),"")</f>
        <v/>
      </c>
    </row>
    <row r="86" spans="1:17" x14ac:dyDescent="0.45">
      <c r="A86" t="str">
        <f>IFERROR(INDEX(契約日ソート!A:A,1/LARGE(INDEX((契約日ソート!$F$1:$F$201="通信費")/ROW(契約日ソート!$F$1:$F$201),0),ROW(A86))),"")</f>
        <v/>
      </c>
      <c r="B86" t="str">
        <f>IFERROR(INDEX(契約日ソート!B:B,1/LARGE(INDEX((契約日ソート!$F$1:$F$201="通信費")/ROW(契約日ソート!$F$1:$F$201),0),ROW(B86))),"")</f>
        <v/>
      </c>
      <c r="C86" t="str">
        <f>IFERROR(INDEX(契約日ソート!C:C,1/LARGE(INDEX((契約日ソート!$F$1:$F$201="通信費")/ROW(契約日ソート!$F$1:$F$201),0),ROW(C86))),"")</f>
        <v/>
      </c>
      <c r="D86" t="str">
        <f>IFERROR(INDEX(契約日ソート!D:D,1/LARGE(INDEX((契約日ソート!$F$1:$F$201="通信費")/ROW(契約日ソート!$F$1:$F$201),0),ROW(D86))),"")</f>
        <v/>
      </c>
      <c r="E86" t="str">
        <f>IFERROR(INDEX(契約日ソート!E:E,1/LARGE(INDEX((契約日ソート!$F$1:$F$201="通信費")/ROW(契約日ソート!$F$1:$F$201),0),ROW(E86))),"")</f>
        <v/>
      </c>
      <c r="F86" t="str">
        <f>IFERROR(INDEX(契約日ソート!F:F,1/LARGE(INDEX((契約日ソート!$F$1:$F$201="通信費")/ROW(契約日ソート!$F$1:$F$201),0),ROW(F86))),"")</f>
        <v/>
      </c>
      <c r="G86" t="str">
        <f>IFERROR(INDEX(契約日ソート!G:G,1/LARGE(INDEX((契約日ソート!$F$1:$F$201="通信費")/ROW(契約日ソート!$F$1:$F$201),0),ROW(G86))),"")</f>
        <v/>
      </c>
      <c r="H86" t="str">
        <f>IFERROR(INDEX(契約日ソート!H:H,1/LARGE(INDEX((契約日ソート!$F$1:$F$201="通信費")/ROW(契約日ソート!$F$1:$F$201),0),ROW(H86))),"")</f>
        <v/>
      </c>
      <c r="I86" t="str">
        <f>IFERROR(INDEX(契約日ソート!I:I,1/LARGE(INDEX((契約日ソート!$F$1:$F$201="通信費")/ROW(契約日ソート!$F$1:$F$201),0),ROW(I86))),"")</f>
        <v/>
      </c>
      <c r="J86" t="str">
        <f>IFERROR(INDEX(契約日ソート!J:J,1/LARGE(INDEX((契約日ソート!$F$1:$F$201="通信費")/ROW(契約日ソート!$F$1:$F$201),0),ROW(J86))),"")</f>
        <v/>
      </c>
      <c r="K86" t="str">
        <f>IFERROR(INDEX(契約日ソート!K:K,1/LARGE(INDEX((契約日ソート!$F$1:$F$201="通信費")/ROW(契約日ソート!$F$1:$F$201),0),ROW(K86))),"")</f>
        <v/>
      </c>
      <c r="L86" t="str">
        <f>IFERROR(INDEX(契約日ソート!L:L,1/LARGE(INDEX((契約日ソート!$F$1:$F$201="通信費")/ROW(契約日ソート!$F$1:$F$201),0),ROW(L86))),"")</f>
        <v/>
      </c>
      <c r="M86" t="str">
        <f>IFERROR(INDEX(契約日ソート!M:M,1/LARGE(INDEX((契約日ソート!$F$1:$F$201="通信費")/ROW(契約日ソート!$F$1:$F$201),0),ROW(M86))),"")</f>
        <v/>
      </c>
      <c r="N86" t="str">
        <f>IFERROR(INDEX(契約日ソート!N:N,1/LARGE(INDEX((契約日ソート!$F$1:$F$201="通信費")/ROW(契約日ソート!$F$1:$F$201),0),ROW(N86))),"")</f>
        <v/>
      </c>
      <c r="O86" t="str">
        <f>IFERROR(INDEX(契約日ソート!O:O,1/LARGE(INDEX((契約日ソート!$F$1:$F$201="通信費")/ROW(契約日ソート!$F$1:$F$201),0),ROW(O86))),"")</f>
        <v/>
      </c>
      <c r="P86" t="str">
        <f>IFERROR(INDEX(契約日ソート!P:P,1/LARGE(INDEX((契約日ソート!$F$1:$F$201="通信費")/ROW(契約日ソート!$F$1:$F$201),0),ROW(P86))),"")</f>
        <v/>
      </c>
      <c r="Q86" t="str">
        <f>IFERROR(INDEX(契約日ソート!Q:Q,1/LARGE(INDEX((契約日ソート!$F$1:$F$201="通信費")/ROW(契約日ソート!$F$1:$F$201),0),ROW(Q86))),"")</f>
        <v/>
      </c>
    </row>
    <row r="87" spans="1:17" x14ac:dyDescent="0.45">
      <c r="A87" t="str">
        <f>IFERROR(INDEX(契約日ソート!A:A,1/LARGE(INDEX((契約日ソート!$F$1:$F$201="通信費")/ROW(契約日ソート!$F$1:$F$201),0),ROW(A87))),"")</f>
        <v/>
      </c>
      <c r="B87" t="str">
        <f>IFERROR(INDEX(契約日ソート!B:B,1/LARGE(INDEX((契約日ソート!$F$1:$F$201="通信費")/ROW(契約日ソート!$F$1:$F$201),0),ROW(B87))),"")</f>
        <v/>
      </c>
      <c r="C87" t="str">
        <f>IFERROR(INDEX(契約日ソート!C:C,1/LARGE(INDEX((契約日ソート!$F$1:$F$201="通信費")/ROW(契約日ソート!$F$1:$F$201),0),ROW(C87))),"")</f>
        <v/>
      </c>
      <c r="D87" t="str">
        <f>IFERROR(INDEX(契約日ソート!D:D,1/LARGE(INDEX((契約日ソート!$F$1:$F$201="通信費")/ROW(契約日ソート!$F$1:$F$201),0),ROW(D87))),"")</f>
        <v/>
      </c>
      <c r="E87" t="str">
        <f>IFERROR(INDEX(契約日ソート!E:E,1/LARGE(INDEX((契約日ソート!$F$1:$F$201="通信費")/ROW(契約日ソート!$F$1:$F$201),0),ROW(E87))),"")</f>
        <v/>
      </c>
      <c r="F87" t="str">
        <f>IFERROR(INDEX(契約日ソート!F:F,1/LARGE(INDEX((契約日ソート!$F$1:$F$201="通信費")/ROW(契約日ソート!$F$1:$F$201),0),ROW(F87))),"")</f>
        <v/>
      </c>
      <c r="G87" t="str">
        <f>IFERROR(INDEX(契約日ソート!G:G,1/LARGE(INDEX((契約日ソート!$F$1:$F$201="通信費")/ROW(契約日ソート!$F$1:$F$201),0),ROW(G87))),"")</f>
        <v/>
      </c>
      <c r="H87" t="str">
        <f>IFERROR(INDEX(契約日ソート!H:H,1/LARGE(INDEX((契約日ソート!$F$1:$F$201="通信費")/ROW(契約日ソート!$F$1:$F$201),0),ROW(H87))),"")</f>
        <v/>
      </c>
      <c r="I87" t="str">
        <f>IFERROR(INDEX(契約日ソート!I:I,1/LARGE(INDEX((契約日ソート!$F$1:$F$201="通信費")/ROW(契約日ソート!$F$1:$F$201),0),ROW(I87))),"")</f>
        <v/>
      </c>
      <c r="J87" t="str">
        <f>IFERROR(INDEX(契約日ソート!J:J,1/LARGE(INDEX((契約日ソート!$F$1:$F$201="通信費")/ROW(契約日ソート!$F$1:$F$201),0),ROW(J87))),"")</f>
        <v/>
      </c>
      <c r="K87" t="str">
        <f>IFERROR(INDEX(契約日ソート!K:K,1/LARGE(INDEX((契約日ソート!$F$1:$F$201="通信費")/ROW(契約日ソート!$F$1:$F$201),0),ROW(K87))),"")</f>
        <v/>
      </c>
      <c r="L87" t="str">
        <f>IFERROR(INDEX(契約日ソート!L:L,1/LARGE(INDEX((契約日ソート!$F$1:$F$201="通信費")/ROW(契約日ソート!$F$1:$F$201),0),ROW(L87))),"")</f>
        <v/>
      </c>
      <c r="M87" t="str">
        <f>IFERROR(INDEX(契約日ソート!M:M,1/LARGE(INDEX((契約日ソート!$F$1:$F$201="通信費")/ROW(契約日ソート!$F$1:$F$201),0),ROW(M87))),"")</f>
        <v/>
      </c>
      <c r="N87" t="str">
        <f>IFERROR(INDEX(契約日ソート!N:N,1/LARGE(INDEX((契約日ソート!$F$1:$F$201="通信費")/ROW(契約日ソート!$F$1:$F$201),0),ROW(N87))),"")</f>
        <v/>
      </c>
      <c r="O87" t="str">
        <f>IFERROR(INDEX(契約日ソート!O:O,1/LARGE(INDEX((契約日ソート!$F$1:$F$201="通信費")/ROW(契約日ソート!$F$1:$F$201),0),ROW(O87))),"")</f>
        <v/>
      </c>
      <c r="P87" t="str">
        <f>IFERROR(INDEX(契約日ソート!P:P,1/LARGE(INDEX((契約日ソート!$F$1:$F$201="通信費")/ROW(契約日ソート!$F$1:$F$201),0),ROW(P87))),"")</f>
        <v/>
      </c>
      <c r="Q87" t="str">
        <f>IFERROR(INDEX(契約日ソート!Q:Q,1/LARGE(INDEX((契約日ソート!$F$1:$F$201="通信費")/ROW(契約日ソート!$F$1:$F$201),0),ROW(Q87))),"")</f>
        <v/>
      </c>
    </row>
    <row r="88" spans="1:17" x14ac:dyDescent="0.45">
      <c r="A88" t="str">
        <f>IFERROR(INDEX(契約日ソート!A:A,1/LARGE(INDEX((契約日ソート!$F$1:$F$201="通信費")/ROW(契約日ソート!$F$1:$F$201),0),ROW(A88))),"")</f>
        <v/>
      </c>
      <c r="B88" t="str">
        <f>IFERROR(INDEX(契約日ソート!B:B,1/LARGE(INDEX((契約日ソート!$F$1:$F$201="通信費")/ROW(契約日ソート!$F$1:$F$201),0),ROW(B88))),"")</f>
        <v/>
      </c>
      <c r="C88" t="str">
        <f>IFERROR(INDEX(契約日ソート!C:C,1/LARGE(INDEX((契約日ソート!$F$1:$F$201="通信費")/ROW(契約日ソート!$F$1:$F$201),0),ROW(C88))),"")</f>
        <v/>
      </c>
      <c r="D88" t="str">
        <f>IFERROR(INDEX(契約日ソート!D:D,1/LARGE(INDEX((契約日ソート!$F$1:$F$201="通信費")/ROW(契約日ソート!$F$1:$F$201),0),ROW(D88))),"")</f>
        <v/>
      </c>
      <c r="E88" t="str">
        <f>IFERROR(INDEX(契約日ソート!E:E,1/LARGE(INDEX((契約日ソート!$F$1:$F$201="通信費")/ROW(契約日ソート!$F$1:$F$201),0),ROW(E88))),"")</f>
        <v/>
      </c>
      <c r="F88" t="str">
        <f>IFERROR(INDEX(契約日ソート!F:F,1/LARGE(INDEX((契約日ソート!$F$1:$F$201="通信費")/ROW(契約日ソート!$F$1:$F$201),0),ROW(F88))),"")</f>
        <v/>
      </c>
      <c r="G88" t="str">
        <f>IFERROR(INDEX(契約日ソート!G:G,1/LARGE(INDEX((契約日ソート!$F$1:$F$201="通信費")/ROW(契約日ソート!$F$1:$F$201),0),ROW(G88))),"")</f>
        <v/>
      </c>
      <c r="H88" t="str">
        <f>IFERROR(INDEX(契約日ソート!H:H,1/LARGE(INDEX((契約日ソート!$F$1:$F$201="通信費")/ROW(契約日ソート!$F$1:$F$201),0),ROW(H88))),"")</f>
        <v/>
      </c>
      <c r="I88" t="str">
        <f>IFERROR(INDEX(契約日ソート!I:I,1/LARGE(INDEX((契約日ソート!$F$1:$F$201="通信費")/ROW(契約日ソート!$F$1:$F$201),0),ROW(I88))),"")</f>
        <v/>
      </c>
      <c r="J88" t="str">
        <f>IFERROR(INDEX(契約日ソート!J:J,1/LARGE(INDEX((契約日ソート!$F$1:$F$201="通信費")/ROW(契約日ソート!$F$1:$F$201),0),ROW(J88))),"")</f>
        <v/>
      </c>
      <c r="K88" t="str">
        <f>IFERROR(INDEX(契約日ソート!K:K,1/LARGE(INDEX((契約日ソート!$F$1:$F$201="通信費")/ROW(契約日ソート!$F$1:$F$201),0),ROW(K88))),"")</f>
        <v/>
      </c>
      <c r="L88" t="str">
        <f>IFERROR(INDEX(契約日ソート!L:L,1/LARGE(INDEX((契約日ソート!$F$1:$F$201="通信費")/ROW(契約日ソート!$F$1:$F$201),0),ROW(L88))),"")</f>
        <v/>
      </c>
      <c r="M88" t="str">
        <f>IFERROR(INDEX(契約日ソート!M:M,1/LARGE(INDEX((契約日ソート!$F$1:$F$201="通信費")/ROW(契約日ソート!$F$1:$F$201),0),ROW(M88))),"")</f>
        <v/>
      </c>
      <c r="N88" t="str">
        <f>IFERROR(INDEX(契約日ソート!N:N,1/LARGE(INDEX((契約日ソート!$F$1:$F$201="通信費")/ROW(契約日ソート!$F$1:$F$201),0),ROW(N88))),"")</f>
        <v/>
      </c>
      <c r="O88" t="str">
        <f>IFERROR(INDEX(契約日ソート!O:O,1/LARGE(INDEX((契約日ソート!$F$1:$F$201="通信費")/ROW(契約日ソート!$F$1:$F$201),0),ROW(O88))),"")</f>
        <v/>
      </c>
      <c r="P88" t="str">
        <f>IFERROR(INDEX(契約日ソート!P:P,1/LARGE(INDEX((契約日ソート!$F$1:$F$201="通信費")/ROW(契約日ソート!$F$1:$F$201),0),ROW(P88))),"")</f>
        <v/>
      </c>
      <c r="Q88" t="str">
        <f>IFERROR(INDEX(契約日ソート!Q:Q,1/LARGE(INDEX((契約日ソート!$F$1:$F$201="通信費")/ROW(契約日ソート!$F$1:$F$201),0),ROW(Q88))),"")</f>
        <v/>
      </c>
    </row>
    <row r="89" spans="1:17" x14ac:dyDescent="0.45">
      <c r="A89" t="str">
        <f>IFERROR(INDEX(契約日ソート!A:A,1/LARGE(INDEX((契約日ソート!$F$1:$F$201="通信費")/ROW(契約日ソート!$F$1:$F$201),0),ROW(A89))),"")</f>
        <v/>
      </c>
      <c r="B89" t="str">
        <f>IFERROR(INDEX(契約日ソート!B:B,1/LARGE(INDEX((契約日ソート!$F$1:$F$201="通信費")/ROW(契約日ソート!$F$1:$F$201),0),ROW(B89))),"")</f>
        <v/>
      </c>
      <c r="C89" t="str">
        <f>IFERROR(INDEX(契約日ソート!C:C,1/LARGE(INDEX((契約日ソート!$F$1:$F$201="通信費")/ROW(契約日ソート!$F$1:$F$201),0),ROW(C89))),"")</f>
        <v/>
      </c>
      <c r="D89" t="str">
        <f>IFERROR(INDEX(契約日ソート!D:D,1/LARGE(INDEX((契約日ソート!$F$1:$F$201="通信費")/ROW(契約日ソート!$F$1:$F$201),0),ROW(D89))),"")</f>
        <v/>
      </c>
      <c r="E89" t="str">
        <f>IFERROR(INDEX(契約日ソート!E:E,1/LARGE(INDEX((契約日ソート!$F$1:$F$201="通信費")/ROW(契約日ソート!$F$1:$F$201),0),ROW(E89))),"")</f>
        <v/>
      </c>
      <c r="F89" t="str">
        <f>IFERROR(INDEX(契約日ソート!F:F,1/LARGE(INDEX((契約日ソート!$F$1:$F$201="通信費")/ROW(契約日ソート!$F$1:$F$201),0),ROW(F89))),"")</f>
        <v/>
      </c>
      <c r="G89" t="str">
        <f>IFERROR(INDEX(契約日ソート!G:G,1/LARGE(INDEX((契約日ソート!$F$1:$F$201="通信費")/ROW(契約日ソート!$F$1:$F$201),0),ROW(G89))),"")</f>
        <v/>
      </c>
      <c r="H89" t="str">
        <f>IFERROR(INDEX(契約日ソート!H:H,1/LARGE(INDEX((契約日ソート!$F$1:$F$201="通信費")/ROW(契約日ソート!$F$1:$F$201),0),ROW(H89))),"")</f>
        <v/>
      </c>
      <c r="I89" t="str">
        <f>IFERROR(INDEX(契約日ソート!I:I,1/LARGE(INDEX((契約日ソート!$F$1:$F$201="通信費")/ROW(契約日ソート!$F$1:$F$201),0),ROW(I89))),"")</f>
        <v/>
      </c>
      <c r="J89" t="str">
        <f>IFERROR(INDEX(契約日ソート!J:J,1/LARGE(INDEX((契約日ソート!$F$1:$F$201="通信費")/ROW(契約日ソート!$F$1:$F$201),0),ROW(J89))),"")</f>
        <v/>
      </c>
      <c r="K89" t="str">
        <f>IFERROR(INDEX(契約日ソート!K:K,1/LARGE(INDEX((契約日ソート!$F$1:$F$201="通信費")/ROW(契約日ソート!$F$1:$F$201),0),ROW(K89))),"")</f>
        <v/>
      </c>
      <c r="L89" t="str">
        <f>IFERROR(INDEX(契約日ソート!L:L,1/LARGE(INDEX((契約日ソート!$F$1:$F$201="通信費")/ROW(契約日ソート!$F$1:$F$201),0),ROW(L89))),"")</f>
        <v/>
      </c>
      <c r="M89" t="str">
        <f>IFERROR(INDEX(契約日ソート!M:M,1/LARGE(INDEX((契約日ソート!$F$1:$F$201="通信費")/ROW(契約日ソート!$F$1:$F$201),0),ROW(M89))),"")</f>
        <v/>
      </c>
      <c r="N89" t="str">
        <f>IFERROR(INDEX(契約日ソート!N:N,1/LARGE(INDEX((契約日ソート!$F$1:$F$201="通信費")/ROW(契約日ソート!$F$1:$F$201),0),ROW(N89))),"")</f>
        <v/>
      </c>
      <c r="O89" t="str">
        <f>IFERROR(INDEX(契約日ソート!O:O,1/LARGE(INDEX((契約日ソート!$F$1:$F$201="通信費")/ROW(契約日ソート!$F$1:$F$201),0),ROW(O89))),"")</f>
        <v/>
      </c>
      <c r="P89" t="str">
        <f>IFERROR(INDEX(契約日ソート!P:P,1/LARGE(INDEX((契約日ソート!$F$1:$F$201="通信費")/ROW(契約日ソート!$F$1:$F$201),0),ROW(P89))),"")</f>
        <v/>
      </c>
      <c r="Q89" t="str">
        <f>IFERROR(INDEX(契約日ソート!Q:Q,1/LARGE(INDEX((契約日ソート!$F$1:$F$201="通信費")/ROW(契約日ソート!$F$1:$F$201),0),ROW(Q89))),"")</f>
        <v/>
      </c>
    </row>
    <row r="90" spans="1:17" x14ac:dyDescent="0.45">
      <c r="A90" t="str">
        <f>IFERROR(INDEX(契約日ソート!A:A,1/LARGE(INDEX((契約日ソート!$F$1:$F$201="通信費")/ROW(契約日ソート!$F$1:$F$201),0),ROW(A90))),"")</f>
        <v/>
      </c>
      <c r="B90" t="str">
        <f>IFERROR(INDEX(契約日ソート!B:B,1/LARGE(INDEX((契約日ソート!$F$1:$F$201="通信費")/ROW(契約日ソート!$F$1:$F$201),0),ROW(B90))),"")</f>
        <v/>
      </c>
      <c r="C90" t="str">
        <f>IFERROR(INDEX(契約日ソート!C:C,1/LARGE(INDEX((契約日ソート!$F$1:$F$201="通信費")/ROW(契約日ソート!$F$1:$F$201),0),ROW(C90))),"")</f>
        <v/>
      </c>
      <c r="D90" t="str">
        <f>IFERROR(INDEX(契約日ソート!D:D,1/LARGE(INDEX((契約日ソート!$F$1:$F$201="通信費")/ROW(契約日ソート!$F$1:$F$201),0),ROW(D90))),"")</f>
        <v/>
      </c>
      <c r="E90" t="str">
        <f>IFERROR(INDEX(契約日ソート!E:E,1/LARGE(INDEX((契約日ソート!$F$1:$F$201="通信費")/ROW(契約日ソート!$F$1:$F$201),0),ROW(E90))),"")</f>
        <v/>
      </c>
      <c r="F90" t="str">
        <f>IFERROR(INDEX(契約日ソート!F:F,1/LARGE(INDEX((契約日ソート!$F$1:$F$201="通信費")/ROW(契約日ソート!$F$1:$F$201),0),ROW(F90))),"")</f>
        <v/>
      </c>
      <c r="G90" t="str">
        <f>IFERROR(INDEX(契約日ソート!G:G,1/LARGE(INDEX((契約日ソート!$F$1:$F$201="通信費")/ROW(契約日ソート!$F$1:$F$201),0),ROW(G90))),"")</f>
        <v/>
      </c>
      <c r="H90" t="str">
        <f>IFERROR(INDEX(契約日ソート!H:H,1/LARGE(INDEX((契約日ソート!$F$1:$F$201="通信費")/ROW(契約日ソート!$F$1:$F$201),0),ROW(H90))),"")</f>
        <v/>
      </c>
      <c r="I90" t="str">
        <f>IFERROR(INDEX(契約日ソート!I:I,1/LARGE(INDEX((契約日ソート!$F$1:$F$201="通信費")/ROW(契約日ソート!$F$1:$F$201),0),ROW(I90))),"")</f>
        <v/>
      </c>
      <c r="J90" t="str">
        <f>IFERROR(INDEX(契約日ソート!J:J,1/LARGE(INDEX((契約日ソート!$F$1:$F$201="通信費")/ROW(契約日ソート!$F$1:$F$201),0),ROW(J90))),"")</f>
        <v/>
      </c>
      <c r="K90" t="str">
        <f>IFERROR(INDEX(契約日ソート!K:K,1/LARGE(INDEX((契約日ソート!$F$1:$F$201="通信費")/ROW(契約日ソート!$F$1:$F$201),0),ROW(K90))),"")</f>
        <v/>
      </c>
      <c r="L90" t="str">
        <f>IFERROR(INDEX(契約日ソート!L:L,1/LARGE(INDEX((契約日ソート!$F$1:$F$201="通信費")/ROW(契約日ソート!$F$1:$F$201),0),ROW(L90))),"")</f>
        <v/>
      </c>
      <c r="M90" t="str">
        <f>IFERROR(INDEX(契約日ソート!M:M,1/LARGE(INDEX((契約日ソート!$F$1:$F$201="通信費")/ROW(契約日ソート!$F$1:$F$201),0),ROW(M90))),"")</f>
        <v/>
      </c>
      <c r="N90" t="str">
        <f>IFERROR(INDEX(契約日ソート!N:N,1/LARGE(INDEX((契約日ソート!$F$1:$F$201="通信費")/ROW(契約日ソート!$F$1:$F$201),0),ROW(N90))),"")</f>
        <v/>
      </c>
      <c r="O90" t="str">
        <f>IFERROR(INDEX(契約日ソート!O:O,1/LARGE(INDEX((契約日ソート!$F$1:$F$201="通信費")/ROW(契約日ソート!$F$1:$F$201),0),ROW(O90))),"")</f>
        <v/>
      </c>
      <c r="P90" t="str">
        <f>IFERROR(INDEX(契約日ソート!P:P,1/LARGE(INDEX((契約日ソート!$F$1:$F$201="通信費")/ROW(契約日ソート!$F$1:$F$201),0),ROW(P90))),"")</f>
        <v/>
      </c>
      <c r="Q90" t="str">
        <f>IFERROR(INDEX(契約日ソート!Q:Q,1/LARGE(INDEX((契約日ソート!$F$1:$F$201="通信費")/ROW(契約日ソート!$F$1:$F$201),0),ROW(Q90))),"")</f>
        <v/>
      </c>
    </row>
    <row r="91" spans="1:17" x14ac:dyDescent="0.45">
      <c r="A91" t="str">
        <f>IFERROR(INDEX(契約日ソート!A:A,1/LARGE(INDEX((契約日ソート!$F$1:$F$201="通信費")/ROW(契約日ソート!$F$1:$F$201),0),ROW(A91))),"")</f>
        <v/>
      </c>
      <c r="B91" t="str">
        <f>IFERROR(INDEX(契約日ソート!B:B,1/LARGE(INDEX((契約日ソート!$F$1:$F$201="通信費")/ROW(契約日ソート!$F$1:$F$201),0),ROW(B91))),"")</f>
        <v/>
      </c>
      <c r="C91" t="str">
        <f>IFERROR(INDEX(契約日ソート!C:C,1/LARGE(INDEX((契約日ソート!$F$1:$F$201="通信費")/ROW(契約日ソート!$F$1:$F$201),0),ROW(C91))),"")</f>
        <v/>
      </c>
      <c r="D91" t="str">
        <f>IFERROR(INDEX(契約日ソート!D:D,1/LARGE(INDEX((契約日ソート!$F$1:$F$201="通信費")/ROW(契約日ソート!$F$1:$F$201),0),ROW(D91))),"")</f>
        <v/>
      </c>
      <c r="E91" t="str">
        <f>IFERROR(INDEX(契約日ソート!E:E,1/LARGE(INDEX((契約日ソート!$F$1:$F$201="通信費")/ROW(契約日ソート!$F$1:$F$201),0),ROW(E91))),"")</f>
        <v/>
      </c>
      <c r="F91" t="str">
        <f>IFERROR(INDEX(契約日ソート!F:F,1/LARGE(INDEX((契約日ソート!$F$1:$F$201="通信費")/ROW(契約日ソート!$F$1:$F$201),0),ROW(F91))),"")</f>
        <v/>
      </c>
      <c r="G91" t="str">
        <f>IFERROR(INDEX(契約日ソート!G:G,1/LARGE(INDEX((契約日ソート!$F$1:$F$201="通信費")/ROW(契約日ソート!$F$1:$F$201),0),ROW(G91))),"")</f>
        <v/>
      </c>
      <c r="H91" t="str">
        <f>IFERROR(INDEX(契約日ソート!H:H,1/LARGE(INDEX((契約日ソート!$F$1:$F$201="通信費")/ROW(契約日ソート!$F$1:$F$201),0),ROW(H91))),"")</f>
        <v/>
      </c>
      <c r="I91" t="str">
        <f>IFERROR(INDEX(契約日ソート!I:I,1/LARGE(INDEX((契約日ソート!$F$1:$F$201="通信費")/ROW(契約日ソート!$F$1:$F$201),0),ROW(I91))),"")</f>
        <v/>
      </c>
      <c r="J91" t="str">
        <f>IFERROR(INDEX(契約日ソート!J:J,1/LARGE(INDEX((契約日ソート!$F$1:$F$201="通信費")/ROW(契約日ソート!$F$1:$F$201),0),ROW(J91))),"")</f>
        <v/>
      </c>
      <c r="K91" t="str">
        <f>IFERROR(INDEX(契約日ソート!K:K,1/LARGE(INDEX((契約日ソート!$F$1:$F$201="通信費")/ROW(契約日ソート!$F$1:$F$201),0),ROW(K91))),"")</f>
        <v/>
      </c>
      <c r="L91" t="str">
        <f>IFERROR(INDEX(契約日ソート!L:L,1/LARGE(INDEX((契約日ソート!$F$1:$F$201="通信費")/ROW(契約日ソート!$F$1:$F$201),0),ROW(L91))),"")</f>
        <v/>
      </c>
      <c r="M91" t="str">
        <f>IFERROR(INDEX(契約日ソート!M:M,1/LARGE(INDEX((契約日ソート!$F$1:$F$201="通信費")/ROW(契約日ソート!$F$1:$F$201),0),ROW(M91))),"")</f>
        <v/>
      </c>
      <c r="N91" t="str">
        <f>IFERROR(INDEX(契約日ソート!N:N,1/LARGE(INDEX((契約日ソート!$F$1:$F$201="通信費")/ROW(契約日ソート!$F$1:$F$201),0),ROW(N91))),"")</f>
        <v/>
      </c>
      <c r="O91" t="str">
        <f>IFERROR(INDEX(契約日ソート!O:O,1/LARGE(INDEX((契約日ソート!$F$1:$F$201="通信費")/ROW(契約日ソート!$F$1:$F$201),0),ROW(O91))),"")</f>
        <v/>
      </c>
      <c r="P91" t="str">
        <f>IFERROR(INDEX(契約日ソート!P:P,1/LARGE(INDEX((契約日ソート!$F$1:$F$201="通信費")/ROW(契約日ソート!$F$1:$F$201),0),ROW(P91))),"")</f>
        <v/>
      </c>
      <c r="Q91" t="str">
        <f>IFERROR(INDEX(契約日ソート!Q:Q,1/LARGE(INDEX((契約日ソート!$F$1:$F$201="通信費")/ROW(契約日ソート!$F$1:$F$201),0),ROW(Q91))),"")</f>
        <v/>
      </c>
    </row>
    <row r="92" spans="1:17" x14ac:dyDescent="0.45">
      <c r="A92" t="str">
        <f>IFERROR(INDEX(契約日ソート!A:A,1/LARGE(INDEX((契約日ソート!$F$1:$F$201="通信費")/ROW(契約日ソート!$F$1:$F$201),0),ROW(A92))),"")</f>
        <v/>
      </c>
      <c r="B92" t="str">
        <f>IFERROR(INDEX(契約日ソート!B:B,1/LARGE(INDEX((契約日ソート!$F$1:$F$201="通信費")/ROW(契約日ソート!$F$1:$F$201),0),ROW(B92))),"")</f>
        <v/>
      </c>
      <c r="C92" t="str">
        <f>IFERROR(INDEX(契約日ソート!C:C,1/LARGE(INDEX((契約日ソート!$F$1:$F$201="通信費")/ROW(契約日ソート!$F$1:$F$201),0),ROW(C92))),"")</f>
        <v/>
      </c>
      <c r="D92" t="str">
        <f>IFERROR(INDEX(契約日ソート!D:D,1/LARGE(INDEX((契約日ソート!$F$1:$F$201="通信費")/ROW(契約日ソート!$F$1:$F$201),0),ROW(D92))),"")</f>
        <v/>
      </c>
      <c r="E92" t="str">
        <f>IFERROR(INDEX(契約日ソート!E:E,1/LARGE(INDEX((契約日ソート!$F$1:$F$201="通信費")/ROW(契約日ソート!$F$1:$F$201),0),ROW(E92))),"")</f>
        <v/>
      </c>
      <c r="F92" t="str">
        <f>IFERROR(INDEX(契約日ソート!F:F,1/LARGE(INDEX((契約日ソート!$F$1:$F$201="通信費")/ROW(契約日ソート!$F$1:$F$201),0),ROW(F92))),"")</f>
        <v/>
      </c>
      <c r="G92" t="str">
        <f>IFERROR(INDEX(契約日ソート!G:G,1/LARGE(INDEX((契約日ソート!$F$1:$F$201="通信費")/ROW(契約日ソート!$F$1:$F$201),0),ROW(G92))),"")</f>
        <v/>
      </c>
      <c r="H92" t="str">
        <f>IFERROR(INDEX(契約日ソート!H:H,1/LARGE(INDEX((契約日ソート!$F$1:$F$201="通信費")/ROW(契約日ソート!$F$1:$F$201),0),ROW(H92))),"")</f>
        <v/>
      </c>
      <c r="I92" t="str">
        <f>IFERROR(INDEX(契約日ソート!I:I,1/LARGE(INDEX((契約日ソート!$F$1:$F$201="通信費")/ROW(契約日ソート!$F$1:$F$201),0),ROW(I92))),"")</f>
        <v/>
      </c>
      <c r="J92" t="str">
        <f>IFERROR(INDEX(契約日ソート!J:J,1/LARGE(INDEX((契約日ソート!$F$1:$F$201="通信費")/ROW(契約日ソート!$F$1:$F$201),0),ROW(J92))),"")</f>
        <v/>
      </c>
      <c r="K92" t="str">
        <f>IFERROR(INDEX(契約日ソート!K:K,1/LARGE(INDEX((契約日ソート!$F$1:$F$201="通信費")/ROW(契約日ソート!$F$1:$F$201),0),ROW(K92))),"")</f>
        <v/>
      </c>
      <c r="L92" t="str">
        <f>IFERROR(INDEX(契約日ソート!L:L,1/LARGE(INDEX((契約日ソート!$F$1:$F$201="通信費")/ROW(契約日ソート!$F$1:$F$201),0),ROW(L92))),"")</f>
        <v/>
      </c>
      <c r="M92" t="str">
        <f>IFERROR(INDEX(契約日ソート!M:M,1/LARGE(INDEX((契約日ソート!$F$1:$F$201="通信費")/ROW(契約日ソート!$F$1:$F$201),0),ROW(M92))),"")</f>
        <v/>
      </c>
      <c r="N92" t="str">
        <f>IFERROR(INDEX(契約日ソート!N:N,1/LARGE(INDEX((契約日ソート!$F$1:$F$201="通信費")/ROW(契約日ソート!$F$1:$F$201),0),ROW(N92))),"")</f>
        <v/>
      </c>
      <c r="O92" t="str">
        <f>IFERROR(INDEX(契約日ソート!O:O,1/LARGE(INDEX((契約日ソート!$F$1:$F$201="通信費")/ROW(契約日ソート!$F$1:$F$201),0),ROW(O92))),"")</f>
        <v/>
      </c>
      <c r="P92" t="str">
        <f>IFERROR(INDEX(契約日ソート!P:P,1/LARGE(INDEX((契約日ソート!$F$1:$F$201="通信費")/ROW(契約日ソート!$F$1:$F$201),0),ROW(P92))),"")</f>
        <v/>
      </c>
      <c r="Q92" t="str">
        <f>IFERROR(INDEX(契約日ソート!Q:Q,1/LARGE(INDEX((契約日ソート!$F$1:$F$201="通信費")/ROW(契約日ソート!$F$1:$F$201),0),ROW(Q92))),"")</f>
        <v/>
      </c>
    </row>
    <row r="93" spans="1:17" x14ac:dyDescent="0.45">
      <c r="A93" t="str">
        <f>IFERROR(INDEX(契約日ソート!A:A,1/LARGE(INDEX((契約日ソート!$F$1:$F$201="通信費")/ROW(契約日ソート!$F$1:$F$201),0),ROW(A93))),"")</f>
        <v/>
      </c>
      <c r="B93" t="str">
        <f>IFERROR(INDEX(契約日ソート!B:B,1/LARGE(INDEX((契約日ソート!$F$1:$F$201="通信費")/ROW(契約日ソート!$F$1:$F$201),0),ROW(B93))),"")</f>
        <v/>
      </c>
      <c r="C93" t="str">
        <f>IFERROR(INDEX(契約日ソート!C:C,1/LARGE(INDEX((契約日ソート!$F$1:$F$201="通信費")/ROW(契約日ソート!$F$1:$F$201),0),ROW(C93))),"")</f>
        <v/>
      </c>
      <c r="D93" t="str">
        <f>IFERROR(INDEX(契約日ソート!D:D,1/LARGE(INDEX((契約日ソート!$F$1:$F$201="通信費")/ROW(契約日ソート!$F$1:$F$201),0),ROW(D93))),"")</f>
        <v/>
      </c>
      <c r="E93" t="str">
        <f>IFERROR(INDEX(契約日ソート!E:E,1/LARGE(INDEX((契約日ソート!$F$1:$F$201="通信費")/ROW(契約日ソート!$F$1:$F$201),0),ROW(E93))),"")</f>
        <v/>
      </c>
      <c r="F93" t="str">
        <f>IFERROR(INDEX(契約日ソート!F:F,1/LARGE(INDEX((契約日ソート!$F$1:$F$201="通信費")/ROW(契約日ソート!$F$1:$F$201),0),ROW(F93))),"")</f>
        <v/>
      </c>
      <c r="G93" t="str">
        <f>IFERROR(INDEX(契約日ソート!G:G,1/LARGE(INDEX((契約日ソート!$F$1:$F$201="通信費")/ROW(契約日ソート!$F$1:$F$201),0),ROW(G93))),"")</f>
        <v/>
      </c>
      <c r="H93" t="str">
        <f>IFERROR(INDEX(契約日ソート!H:H,1/LARGE(INDEX((契約日ソート!$F$1:$F$201="通信費")/ROW(契約日ソート!$F$1:$F$201),0),ROW(H93))),"")</f>
        <v/>
      </c>
      <c r="I93" t="str">
        <f>IFERROR(INDEX(契約日ソート!I:I,1/LARGE(INDEX((契約日ソート!$F$1:$F$201="通信費")/ROW(契約日ソート!$F$1:$F$201),0),ROW(I93))),"")</f>
        <v/>
      </c>
      <c r="J93" t="str">
        <f>IFERROR(INDEX(契約日ソート!J:J,1/LARGE(INDEX((契約日ソート!$F$1:$F$201="通信費")/ROW(契約日ソート!$F$1:$F$201),0),ROW(J93))),"")</f>
        <v/>
      </c>
      <c r="K93" t="str">
        <f>IFERROR(INDEX(契約日ソート!K:K,1/LARGE(INDEX((契約日ソート!$F$1:$F$201="通信費")/ROW(契約日ソート!$F$1:$F$201),0),ROW(K93))),"")</f>
        <v/>
      </c>
      <c r="L93" t="str">
        <f>IFERROR(INDEX(契約日ソート!L:L,1/LARGE(INDEX((契約日ソート!$F$1:$F$201="通信費")/ROW(契約日ソート!$F$1:$F$201),0),ROW(L93))),"")</f>
        <v/>
      </c>
      <c r="M93" t="str">
        <f>IFERROR(INDEX(契約日ソート!M:M,1/LARGE(INDEX((契約日ソート!$F$1:$F$201="通信費")/ROW(契約日ソート!$F$1:$F$201),0),ROW(M93))),"")</f>
        <v/>
      </c>
      <c r="N93" t="str">
        <f>IFERROR(INDEX(契約日ソート!N:N,1/LARGE(INDEX((契約日ソート!$F$1:$F$201="通信費")/ROW(契約日ソート!$F$1:$F$201),0),ROW(N93))),"")</f>
        <v/>
      </c>
      <c r="O93" t="str">
        <f>IFERROR(INDEX(契約日ソート!O:O,1/LARGE(INDEX((契約日ソート!$F$1:$F$201="通信費")/ROW(契約日ソート!$F$1:$F$201),0),ROW(O93))),"")</f>
        <v/>
      </c>
      <c r="P93" t="str">
        <f>IFERROR(INDEX(契約日ソート!P:P,1/LARGE(INDEX((契約日ソート!$F$1:$F$201="通信費")/ROW(契約日ソート!$F$1:$F$201),0),ROW(P93))),"")</f>
        <v/>
      </c>
      <c r="Q93" t="str">
        <f>IFERROR(INDEX(契約日ソート!Q:Q,1/LARGE(INDEX((契約日ソート!$F$1:$F$201="通信費")/ROW(契約日ソート!$F$1:$F$201),0),ROW(Q93))),"")</f>
        <v/>
      </c>
    </row>
    <row r="94" spans="1:17" x14ac:dyDescent="0.45">
      <c r="A94" t="str">
        <f>IFERROR(INDEX(契約日ソート!A:A,1/LARGE(INDEX((契約日ソート!$F$1:$F$201="通信費")/ROW(契約日ソート!$F$1:$F$201),0),ROW(A94))),"")</f>
        <v/>
      </c>
      <c r="B94" t="str">
        <f>IFERROR(INDEX(契約日ソート!B:B,1/LARGE(INDEX((契約日ソート!$F$1:$F$201="通信費")/ROW(契約日ソート!$F$1:$F$201),0),ROW(B94))),"")</f>
        <v/>
      </c>
      <c r="C94" t="str">
        <f>IFERROR(INDEX(契約日ソート!C:C,1/LARGE(INDEX((契約日ソート!$F$1:$F$201="通信費")/ROW(契約日ソート!$F$1:$F$201),0),ROW(C94))),"")</f>
        <v/>
      </c>
      <c r="D94" t="str">
        <f>IFERROR(INDEX(契約日ソート!D:D,1/LARGE(INDEX((契約日ソート!$F$1:$F$201="通信費")/ROW(契約日ソート!$F$1:$F$201),0),ROW(D94))),"")</f>
        <v/>
      </c>
      <c r="E94" t="str">
        <f>IFERROR(INDEX(契約日ソート!E:E,1/LARGE(INDEX((契約日ソート!$F$1:$F$201="通信費")/ROW(契約日ソート!$F$1:$F$201),0),ROW(E94))),"")</f>
        <v/>
      </c>
      <c r="F94" t="str">
        <f>IFERROR(INDEX(契約日ソート!F:F,1/LARGE(INDEX((契約日ソート!$F$1:$F$201="通信費")/ROW(契約日ソート!$F$1:$F$201),0),ROW(F94))),"")</f>
        <v/>
      </c>
      <c r="G94" t="str">
        <f>IFERROR(INDEX(契約日ソート!G:G,1/LARGE(INDEX((契約日ソート!$F$1:$F$201="通信費")/ROW(契約日ソート!$F$1:$F$201),0),ROW(G94))),"")</f>
        <v/>
      </c>
      <c r="H94" t="str">
        <f>IFERROR(INDEX(契約日ソート!H:H,1/LARGE(INDEX((契約日ソート!$F$1:$F$201="通信費")/ROW(契約日ソート!$F$1:$F$201),0),ROW(H94))),"")</f>
        <v/>
      </c>
      <c r="I94" t="str">
        <f>IFERROR(INDEX(契約日ソート!I:I,1/LARGE(INDEX((契約日ソート!$F$1:$F$201="通信費")/ROW(契約日ソート!$F$1:$F$201),0),ROW(I94))),"")</f>
        <v/>
      </c>
      <c r="J94" t="str">
        <f>IFERROR(INDEX(契約日ソート!J:J,1/LARGE(INDEX((契約日ソート!$F$1:$F$201="通信費")/ROW(契約日ソート!$F$1:$F$201),0),ROW(J94))),"")</f>
        <v/>
      </c>
      <c r="K94" t="str">
        <f>IFERROR(INDEX(契約日ソート!K:K,1/LARGE(INDEX((契約日ソート!$F$1:$F$201="通信費")/ROW(契約日ソート!$F$1:$F$201),0),ROW(K94))),"")</f>
        <v/>
      </c>
      <c r="L94" t="str">
        <f>IFERROR(INDEX(契約日ソート!L:L,1/LARGE(INDEX((契約日ソート!$F$1:$F$201="通信費")/ROW(契約日ソート!$F$1:$F$201),0),ROW(L94))),"")</f>
        <v/>
      </c>
      <c r="M94" t="str">
        <f>IFERROR(INDEX(契約日ソート!M:M,1/LARGE(INDEX((契約日ソート!$F$1:$F$201="通信費")/ROW(契約日ソート!$F$1:$F$201),0),ROW(M94))),"")</f>
        <v/>
      </c>
      <c r="N94" t="str">
        <f>IFERROR(INDEX(契約日ソート!N:N,1/LARGE(INDEX((契約日ソート!$F$1:$F$201="通信費")/ROW(契約日ソート!$F$1:$F$201),0),ROW(N94))),"")</f>
        <v/>
      </c>
      <c r="O94" t="str">
        <f>IFERROR(INDEX(契約日ソート!O:O,1/LARGE(INDEX((契約日ソート!$F$1:$F$201="通信費")/ROW(契約日ソート!$F$1:$F$201),0),ROW(O94))),"")</f>
        <v/>
      </c>
      <c r="P94" t="str">
        <f>IFERROR(INDEX(契約日ソート!P:P,1/LARGE(INDEX((契約日ソート!$F$1:$F$201="通信費")/ROW(契約日ソート!$F$1:$F$201),0),ROW(P94))),"")</f>
        <v/>
      </c>
      <c r="Q94" t="str">
        <f>IFERROR(INDEX(契約日ソート!Q:Q,1/LARGE(INDEX((契約日ソート!$F$1:$F$201="通信費")/ROW(契約日ソート!$F$1:$F$201),0),ROW(Q94))),"")</f>
        <v/>
      </c>
    </row>
    <row r="95" spans="1:17" x14ac:dyDescent="0.45">
      <c r="A95" t="str">
        <f>IFERROR(INDEX(契約日ソート!A:A,1/LARGE(INDEX((契約日ソート!$F$1:$F$201="通信費")/ROW(契約日ソート!$F$1:$F$201),0),ROW(A95))),"")</f>
        <v/>
      </c>
      <c r="B95" t="str">
        <f>IFERROR(INDEX(契約日ソート!B:B,1/LARGE(INDEX((契約日ソート!$F$1:$F$201="通信費")/ROW(契約日ソート!$F$1:$F$201),0),ROW(B95))),"")</f>
        <v/>
      </c>
      <c r="C95" t="str">
        <f>IFERROR(INDEX(契約日ソート!C:C,1/LARGE(INDEX((契約日ソート!$F$1:$F$201="通信費")/ROW(契約日ソート!$F$1:$F$201),0),ROW(C95))),"")</f>
        <v/>
      </c>
      <c r="D95" t="str">
        <f>IFERROR(INDEX(契約日ソート!D:D,1/LARGE(INDEX((契約日ソート!$F$1:$F$201="通信費")/ROW(契約日ソート!$F$1:$F$201),0),ROW(D95))),"")</f>
        <v/>
      </c>
      <c r="E95" t="str">
        <f>IFERROR(INDEX(契約日ソート!E:E,1/LARGE(INDEX((契約日ソート!$F$1:$F$201="通信費")/ROW(契約日ソート!$F$1:$F$201),0),ROW(E95))),"")</f>
        <v/>
      </c>
      <c r="F95" t="str">
        <f>IFERROR(INDEX(契約日ソート!F:F,1/LARGE(INDEX((契約日ソート!$F$1:$F$201="通信費")/ROW(契約日ソート!$F$1:$F$201),0),ROW(F95))),"")</f>
        <v/>
      </c>
      <c r="G95" t="str">
        <f>IFERROR(INDEX(契約日ソート!G:G,1/LARGE(INDEX((契約日ソート!$F$1:$F$201="通信費")/ROW(契約日ソート!$F$1:$F$201),0),ROW(G95))),"")</f>
        <v/>
      </c>
      <c r="H95" t="str">
        <f>IFERROR(INDEX(契約日ソート!H:H,1/LARGE(INDEX((契約日ソート!$F$1:$F$201="通信費")/ROW(契約日ソート!$F$1:$F$201),0),ROW(H95))),"")</f>
        <v/>
      </c>
      <c r="I95" t="str">
        <f>IFERROR(INDEX(契約日ソート!I:I,1/LARGE(INDEX((契約日ソート!$F$1:$F$201="通信費")/ROW(契約日ソート!$F$1:$F$201),0),ROW(I95))),"")</f>
        <v/>
      </c>
      <c r="J95" t="str">
        <f>IFERROR(INDEX(契約日ソート!J:J,1/LARGE(INDEX((契約日ソート!$F$1:$F$201="通信費")/ROW(契約日ソート!$F$1:$F$201),0),ROW(J95))),"")</f>
        <v/>
      </c>
      <c r="K95" t="str">
        <f>IFERROR(INDEX(契約日ソート!K:K,1/LARGE(INDEX((契約日ソート!$F$1:$F$201="通信費")/ROW(契約日ソート!$F$1:$F$201),0),ROW(K95))),"")</f>
        <v/>
      </c>
      <c r="L95" t="str">
        <f>IFERROR(INDEX(契約日ソート!L:L,1/LARGE(INDEX((契約日ソート!$F$1:$F$201="通信費")/ROW(契約日ソート!$F$1:$F$201),0),ROW(L95))),"")</f>
        <v/>
      </c>
      <c r="M95" t="str">
        <f>IFERROR(INDEX(契約日ソート!M:M,1/LARGE(INDEX((契約日ソート!$F$1:$F$201="通信費")/ROW(契約日ソート!$F$1:$F$201),0),ROW(M95))),"")</f>
        <v/>
      </c>
      <c r="N95" t="str">
        <f>IFERROR(INDEX(契約日ソート!N:N,1/LARGE(INDEX((契約日ソート!$F$1:$F$201="通信費")/ROW(契約日ソート!$F$1:$F$201),0),ROW(N95))),"")</f>
        <v/>
      </c>
      <c r="O95" t="str">
        <f>IFERROR(INDEX(契約日ソート!O:O,1/LARGE(INDEX((契約日ソート!$F$1:$F$201="通信費")/ROW(契約日ソート!$F$1:$F$201),0),ROW(O95))),"")</f>
        <v/>
      </c>
      <c r="P95" t="str">
        <f>IFERROR(INDEX(契約日ソート!P:P,1/LARGE(INDEX((契約日ソート!$F$1:$F$201="通信費")/ROW(契約日ソート!$F$1:$F$201),0),ROW(P95))),"")</f>
        <v/>
      </c>
      <c r="Q95" t="str">
        <f>IFERROR(INDEX(契約日ソート!Q:Q,1/LARGE(INDEX((契約日ソート!$F$1:$F$201="通信費")/ROW(契約日ソート!$F$1:$F$201),0),ROW(Q95))),"")</f>
        <v/>
      </c>
    </row>
    <row r="96" spans="1:17" x14ac:dyDescent="0.45">
      <c r="A96" t="str">
        <f>IFERROR(INDEX(契約日ソート!A:A,1/LARGE(INDEX((契約日ソート!$F$1:$F$201="通信費")/ROW(契約日ソート!$F$1:$F$201),0),ROW(A96))),"")</f>
        <v/>
      </c>
      <c r="B96" t="str">
        <f>IFERROR(INDEX(契約日ソート!B:B,1/LARGE(INDEX((契約日ソート!$F$1:$F$201="通信費")/ROW(契約日ソート!$F$1:$F$201),0),ROW(B96))),"")</f>
        <v/>
      </c>
      <c r="C96" t="str">
        <f>IFERROR(INDEX(契約日ソート!C:C,1/LARGE(INDEX((契約日ソート!$F$1:$F$201="通信費")/ROW(契約日ソート!$F$1:$F$201),0),ROW(C96))),"")</f>
        <v/>
      </c>
      <c r="D96" t="str">
        <f>IFERROR(INDEX(契約日ソート!D:D,1/LARGE(INDEX((契約日ソート!$F$1:$F$201="通信費")/ROW(契約日ソート!$F$1:$F$201),0),ROW(D96))),"")</f>
        <v/>
      </c>
      <c r="E96" t="str">
        <f>IFERROR(INDEX(契約日ソート!E:E,1/LARGE(INDEX((契約日ソート!$F$1:$F$201="通信費")/ROW(契約日ソート!$F$1:$F$201),0),ROW(E96))),"")</f>
        <v/>
      </c>
      <c r="F96" t="str">
        <f>IFERROR(INDEX(契約日ソート!F:F,1/LARGE(INDEX((契約日ソート!$F$1:$F$201="通信費")/ROW(契約日ソート!$F$1:$F$201),0),ROW(F96))),"")</f>
        <v/>
      </c>
      <c r="G96" t="str">
        <f>IFERROR(INDEX(契約日ソート!G:G,1/LARGE(INDEX((契約日ソート!$F$1:$F$201="通信費")/ROW(契約日ソート!$F$1:$F$201),0),ROW(G96))),"")</f>
        <v/>
      </c>
      <c r="H96" t="str">
        <f>IFERROR(INDEX(契約日ソート!H:H,1/LARGE(INDEX((契約日ソート!$F$1:$F$201="通信費")/ROW(契約日ソート!$F$1:$F$201),0),ROW(H96))),"")</f>
        <v/>
      </c>
      <c r="I96" t="str">
        <f>IFERROR(INDEX(契約日ソート!I:I,1/LARGE(INDEX((契約日ソート!$F$1:$F$201="通信費")/ROW(契約日ソート!$F$1:$F$201),0),ROW(I96))),"")</f>
        <v/>
      </c>
      <c r="J96" t="str">
        <f>IFERROR(INDEX(契約日ソート!J:J,1/LARGE(INDEX((契約日ソート!$F$1:$F$201="通信費")/ROW(契約日ソート!$F$1:$F$201),0),ROW(J96))),"")</f>
        <v/>
      </c>
      <c r="K96" t="str">
        <f>IFERROR(INDEX(契約日ソート!K:K,1/LARGE(INDEX((契約日ソート!$F$1:$F$201="通信費")/ROW(契約日ソート!$F$1:$F$201),0),ROW(K96))),"")</f>
        <v/>
      </c>
      <c r="L96" t="str">
        <f>IFERROR(INDEX(契約日ソート!L:L,1/LARGE(INDEX((契約日ソート!$F$1:$F$201="通信費")/ROW(契約日ソート!$F$1:$F$201),0),ROW(L96))),"")</f>
        <v/>
      </c>
      <c r="M96" t="str">
        <f>IFERROR(INDEX(契約日ソート!M:M,1/LARGE(INDEX((契約日ソート!$F$1:$F$201="通信費")/ROW(契約日ソート!$F$1:$F$201),0),ROW(M96))),"")</f>
        <v/>
      </c>
      <c r="N96" t="str">
        <f>IFERROR(INDEX(契約日ソート!N:N,1/LARGE(INDEX((契約日ソート!$F$1:$F$201="通信費")/ROW(契約日ソート!$F$1:$F$201),0),ROW(N96))),"")</f>
        <v/>
      </c>
      <c r="O96" t="str">
        <f>IFERROR(INDEX(契約日ソート!O:O,1/LARGE(INDEX((契約日ソート!$F$1:$F$201="通信費")/ROW(契約日ソート!$F$1:$F$201),0),ROW(O96))),"")</f>
        <v/>
      </c>
      <c r="P96" t="str">
        <f>IFERROR(INDEX(契約日ソート!P:P,1/LARGE(INDEX((契約日ソート!$F$1:$F$201="通信費")/ROW(契約日ソート!$F$1:$F$201),0),ROW(P96))),"")</f>
        <v/>
      </c>
      <c r="Q96" t="str">
        <f>IFERROR(INDEX(契約日ソート!Q:Q,1/LARGE(INDEX((契約日ソート!$F$1:$F$201="通信費")/ROW(契約日ソート!$F$1:$F$201),0),ROW(Q96))),"")</f>
        <v/>
      </c>
    </row>
    <row r="97" spans="1:17" x14ac:dyDescent="0.45">
      <c r="A97" t="str">
        <f>IFERROR(INDEX(契約日ソート!A:A,1/LARGE(INDEX((契約日ソート!$F$1:$F$201="通信費")/ROW(契約日ソート!$F$1:$F$201),0),ROW(A97))),"")</f>
        <v/>
      </c>
      <c r="B97" t="str">
        <f>IFERROR(INDEX(契約日ソート!B:B,1/LARGE(INDEX((契約日ソート!$F$1:$F$201="通信費")/ROW(契約日ソート!$F$1:$F$201),0),ROW(B97))),"")</f>
        <v/>
      </c>
      <c r="C97" t="str">
        <f>IFERROR(INDEX(契約日ソート!C:C,1/LARGE(INDEX((契約日ソート!$F$1:$F$201="通信費")/ROW(契約日ソート!$F$1:$F$201),0),ROW(C97))),"")</f>
        <v/>
      </c>
      <c r="D97" t="str">
        <f>IFERROR(INDEX(契約日ソート!D:D,1/LARGE(INDEX((契約日ソート!$F$1:$F$201="通信費")/ROW(契約日ソート!$F$1:$F$201),0),ROW(D97))),"")</f>
        <v/>
      </c>
      <c r="E97" t="str">
        <f>IFERROR(INDEX(契約日ソート!E:E,1/LARGE(INDEX((契約日ソート!$F$1:$F$201="通信費")/ROW(契約日ソート!$F$1:$F$201),0),ROW(E97))),"")</f>
        <v/>
      </c>
      <c r="F97" t="str">
        <f>IFERROR(INDEX(契約日ソート!F:F,1/LARGE(INDEX((契約日ソート!$F$1:$F$201="通信費")/ROW(契約日ソート!$F$1:$F$201),0),ROW(F97))),"")</f>
        <v/>
      </c>
      <c r="G97" t="str">
        <f>IFERROR(INDEX(契約日ソート!G:G,1/LARGE(INDEX((契約日ソート!$F$1:$F$201="通信費")/ROW(契約日ソート!$F$1:$F$201),0),ROW(G97))),"")</f>
        <v/>
      </c>
      <c r="H97" t="str">
        <f>IFERROR(INDEX(契約日ソート!H:H,1/LARGE(INDEX((契約日ソート!$F$1:$F$201="通信費")/ROW(契約日ソート!$F$1:$F$201),0),ROW(H97))),"")</f>
        <v/>
      </c>
      <c r="I97" t="str">
        <f>IFERROR(INDEX(契約日ソート!I:I,1/LARGE(INDEX((契約日ソート!$F$1:$F$201="通信費")/ROW(契約日ソート!$F$1:$F$201),0),ROW(I97))),"")</f>
        <v/>
      </c>
      <c r="J97" t="str">
        <f>IFERROR(INDEX(契約日ソート!J:J,1/LARGE(INDEX((契約日ソート!$F$1:$F$201="通信費")/ROW(契約日ソート!$F$1:$F$201),0),ROW(J97))),"")</f>
        <v/>
      </c>
      <c r="K97" t="str">
        <f>IFERROR(INDEX(契約日ソート!K:K,1/LARGE(INDEX((契約日ソート!$F$1:$F$201="通信費")/ROW(契約日ソート!$F$1:$F$201),0),ROW(K97))),"")</f>
        <v/>
      </c>
      <c r="L97" t="str">
        <f>IFERROR(INDEX(契約日ソート!L:L,1/LARGE(INDEX((契約日ソート!$F$1:$F$201="通信費")/ROW(契約日ソート!$F$1:$F$201),0),ROW(L97))),"")</f>
        <v/>
      </c>
      <c r="M97" t="str">
        <f>IFERROR(INDEX(契約日ソート!M:M,1/LARGE(INDEX((契約日ソート!$F$1:$F$201="通信費")/ROW(契約日ソート!$F$1:$F$201),0),ROW(M97))),"")</f>
        <v/>
      </c>
      <c r="N97" t="str">
        <f>IFERROR(INDEX(契約日ソート!N:N,1/LARGE(INDEX((契約日ソート!$F$1:$F$201="通信費")/ROW(契約日ソート!$F$1:$F$201),0),ROW(N97))),"")</f>
        <v/>
      </c>
      <c r="O97" t="str">
        <f>IFERROR(INDEX(契約日ソート!O:O,1/LARGE(INDEX((契約日ソート!$F$1:$F$201="通信費")/ROW(契約日ソート!$F$1:$F$201),0),ROW(O97))),"")</f>
        <v/>
      </c>
      <c r="P97" t="str">
        <f>IFERROR(INDEX(契約日ソート!P:P,1/LARGE(INDEX((契約日ソート!$F$1:$F$201="通信費")/ROW(契約日ソート!$F$1:$F$201),0),ROW(P97))),"")</f>
        <v/>
      </c>
      <c r="Q97" t="str">
        <f>IFERROR(INDEX(契約日ソート!Q:Q,1/LARGE(INDEX((契約日ソート!$F$1:$F$201="通信費")/ROW(契約日ソート!$F$1:$F$201),0),ROW(Q97))),"")</f>
        <v/>
      </c>
    </row>
    <row r="98" spans="1:17" x14ac:dyDescent="0.45">
      <c r="A98" t="str">
        <f>IFERROR(INDEX(契約日ソート!A:A,1/LARGE(INDEX((契約日ソート!$F$1:$F$201="通信費")/ROW(契約日ソート!$F$1:$F$201),0),ROW(A98))),"")</f>
        <v/>
      </c>
      <c r="B98" t="str">
        <f>IFERROR(INDEX(契約日ソート!B:B,1/LARGE(INDEX((契約日ソート!$F$1:$F$201="通信費")/ROW(契約日ソート!$F$1:$F$201),0),ROW(B98))),"")</f>
        <v/>
      </c>
      <c r="C98" t="str">
        <f>IFERROR(INDEX(契約日ソート!C:C,1/LARGE(INDEX((契約日ソート!$F$1:$F$201="通信費")/ROW(契約日ソート!$F$1:$F$201),0),ROW(C98))),"")</f>
        <v/>
      </c>
      <c r="D98" t="str">
        <f>IFERROR(INDEX(契約日ソート!D:D,1/LARGE(INDEX((契約日ソート!$F$1:$F$201="通信費")/ROW(契約日ソート!$F$1:$F$201),0),ROW(D98))),"")</f>
        <v/>
      </c>
      <c r="E98" t="str">
        <f>IFERROR(INDEX(契約日ソート!E:E,1/LARGE(INDEX((契約日ソート!$F$1:$F$201="通信費")/ROW(契約日ソート!$F$1:$F$201),0),ROW(E98))),"")</f>
        <v/>
      </c>
      <c r="F98" t="str">
        <f>IFERROR(INDEX(契約日ソート!F:F,1/LARGE(INDEX((契約日ソート!$F$1:$F$201="通信費")/ROW(契約日ソート!$F$1:$F$201),0),ROW(F98))),"")</f>
        <v/>
      </c>
      <c r="G98" t="str">
        <f>IFERROR(INDEX(契約日ソート!G:G,1/LARGE(INDEX((契約日ソート!$F$1:$F$201="通信費")/ROW(契約日ソート!$F$1:$F$201),0),ROW(G98))),"")</f>
        <v/>
      </c>
      <c r="H98" t="str">
        <f>IFERROR(INDEX(契約日ソート!H:H,1/LARGE(INDEX((契約日ソート!$F$1:$F$201="通信費")/ROW(契約日ソート!$F$1:$F$201),0),ROW(H98))),"")</f>
        <v/>
      </c>
      <c r="I98" t="str">
        <f>IFERROR(INDEX(契約日ソート!I:I,1/LARGE(INDEX((契約日ソート!$F$1:$F$201="通信費")/ROW(契約日ソート!$F$1:$F$201),0),ROW(I98))),"")</f>
        <v/>
      </c>
      <c r="J98" t="str">
        <f>IFERROR(INDEX(契約日ソート!J:J,1/LARGE(INDEX((契約日ソート!$F$1:$F$201="通信費")/ROW(契約日ソート!$F$1:$F$201),0),ROW(J98))),"")</f>
        <v/>
      </c>
      <c r="K98" t="str">
        <f>IFERROR(INDEX(契約日ソート!K:K,1/LARGE(INDEX((契約日ソート!$F$1:$F$201="通信費")/ROW(契約日ソート!$F$1:$F$201),0),ROW(K98))),"")</f>
        <v/>
      </c>
      <c r="L98" t="str">
        <f>IFERROR(INDEX(契約日ソート!L:L,1/LARGE(INDEX((契約日ソート!$F$1:$F$201="通信費")/ROW(契約日ソート!$F$1:$F$201),0),ROW(L98))),"")</f>
        <v/>
      </c>
      <c r="M98" t="str">
        <f>IFERROR(INDEX(契約日ソート!M:M,1/LARGE(INDEX((契約日ソート!$F$1:$F$201="通信費")/ROW(契約日ソート!$F$1:$F$201),0),ROW(M98))),"")</f>
        <v/>
      </c>
      <c r="N98" t="str">
        <f>IFERROR(INDEX(契約日ソート!N:N,1/LARGE(INDEX((契約日ソート!$F$1:$F$201="通信費")/ROW(契約日ソート!$F$1:$F$201),0),ROW(N98))),"")</f>
        <v/>
      </c>
      <c r="O98" t="str">
        <f>IFERROR(INDEX(契約日ソート!O:O,1/LARGE(INDEX((契約日ソート!$F$1:$F$201="通信費")/ROW(契約日ソート!$F$1:$F$201),0),ROW(O98))),"")</f>
        <v/>
      </c>
      <c r="P98" t="str">
        <f>IFERROR(INDEX(契約日ソート!P:P,1/LARGE(INDEX((契約日ソート!$F$1:$F$201="通信費")/ROW(契約日ソート!$F$1:$F$201),0),ROW(P98))),"")</f>
        <v/>
      </c>
      <c r="Q98" t="str">
        <f>IFERROR(INDEX(契約日ソート!Q:Q,1/LARGE(INDEX((契約日ソート!$F$1:$F$201="通信費")/ROW(契約日ソート!$F$1:$F$201),0),ROW(Q98))),"")</f>
        <v/>
      </c>
    </row>
    <row r="99" spans="1:17" x14ac:dyDescent="0.45">
      <c r="A99" t="str">
        <f>IFERROR(INDEX(契約日ソート!A:A,1/LARGE(INDEX((契約日ソート!$F$1:$F$201="通信費")/ROW(契約日ソート!$F$1:$F$201),0),ROW(A99))),"")</f>
        <v/>
      </c>
      <c r="B99" t="str">
        <f>IFERROR(INDEX(契約日ソート!B:B,1/LARGE(INDEX((契約日ソート!$F$1:$F$201="通信費")/ROW(契約日ソート!$F$1:$F$201),0),ROW(B99))),"")</f>
        <v/>
      </c>
      <c r="C99" t="str">
        <f>IFERROR(INDEX(契約日ソート!C:C,1/LARGE(INDEX((契約日ソート!$F$1:$F$201="通信費")/ROW(契約日ソート!$F$1:$F$201),0),ROW(C99))),"")</f>
        <v/>
      </c>
      <c r="D99" t="str">
        <f>IFERROR(INDEX(契約日ソート!D:D,1/LARGE(INDEX((契約日ソート!$F$1:$F$201="通信費")/ROW(契約日ソート!$F$1:$F$201),0),ROW(D99))),"")</f>
        <v/>
      </c>
      <c r="E99" t="str">
        <f>IFERROR(INDEX(契約日ソート!E:E,1/LARGE(INDEX((契約日ソート!$F$1:$F$201="通信費")/ROW(契約日ソート!$F$1:$F$201),0),ROW(E99))),"")</f>
        <v/>
      </c>
      <c r="F99" t="str">
        <f>IFERROR(INDEX(契約日ソート!F:F,1/LARGE(INDEX((契約日ソート!$F$1:$F$201="通信費")/ROW(契約日ソート!$F$1:$F$201),0),ROW(F99))),"")</f>
        <v/>
      </c>
      <c r="G99" t="str">
        <f>IFERROR(INDEX(契約日ソート!G:G,1/LARGE(INDEX((契約日ソート!$F$1:$F$201="通信費")/ROW(契約日ソート!$F$1:$F$201),0),ROW(G99))),"")</f>
        <v/>
      </c>
      <c r="H99" t="str">
        <f>IFERROR(INDEX(契約日ソート!H:H,1/LARGE(INDEX((契約日ソート!$F$1:$F$201="通信費")/ROW(契約日ソート!$F$1:$F$201),0),ROW(H99))),"")</f>
        <v/>
      </c>
      <c r="I99" t="str">
        <f>IFERROR(INDEX(契約日ソート!I:I,1/LARGE(INDEX((契約日ソート!$F$1:$F$201="通信費")/ROW(契約日ソート!$F$1:$F$201),0),ROW(I99))),"")</f>
        <v/>
      </c>
      <c r="J99" t="str">
        <f>IFERROR(INDEX(契約日ソート!J:J,1/LARGE(INDEX((契約日ソート!$F$1:$F$201="通信費")/ROW(契約日ソート!$F$1:$F$201),0),ROW(J99))),"")</f>
        <v/>
      </c>
      <c r="K99" t="str">
        <f>IFERROR(INDEX(契約日ソート!K:K,1/LARGE(INDEX((契約日ソート!$F$1:$F$201="通信費")/ROW(契約日ソート!$F$1:$F$201),0),ROW(K99))),"")</f>
        <v/>
      </c>
      <c r="L99" t="str">
        <f>IFERROR(INDEX(契約日ソート!L:L,1/LARGE(INDEX((契約日ソート!$F$1:$F$201="通信費")/ROW(契約日ソート!$F$1:$F$201),0),ROW(L99))),"")</f>
        <v/>
      </c>
      <c r="M99" t="str">
        <f>IFERROR(INDEX(契約日ソート!M:M,1/LARGE(INDEX((契約日ソート!$F$1:$F$201="通信費")/ROW(契約日ソート!$F$1:$F$201),0),ROW(M99))),"")</f>
        <v/>
      </c>
      <c r="N99" t="str">
        <f>IFERROR(INDEX(契約日ソート!N:N,1/LARGE(INDEX((契約日ソート!$F$1:$F$201="通信費")/ROW(契約日ソート!$F$1:$F$201),0),ROW(N99))),"")</f>
        <v/>
      </c>
      <c r="O99" t="str">
        <f>IFERROR(INDEX(契約日ソート!O:O,1/LARGE(INDEX((契約日ソート!$F$1:$F$201="通信費")/ROW(契約日ソート!$F$1:$F$201),0),ROW(O99))),"")</f>
        <v/>
      </c>
      <c r="P99" t="str">
        <f>IFERROR(INDEX(契約日ソート!P:P,1/LARGE(INDEX((契約日ソート!$F$1:$F$201="通信費")/ROW(契約日ソート!$F$1:$F$201),0),ROW(P99))),"")</f>
        <v/>
      </c>
      <c r="Q99" t="str">
        <f>IFERROR(INDEX(契約日ソート!Q:Q,1/LARGE(INDEX((契約日ソート!$F$1:$F$201="通信費")/ROW(契約日ソート!$F$1:$F$201),0),ROW(Q99))),"")</f>
        <v/>
      </c>
    </row>
    <row r="100" spans="1:17" x14ac:dyDescent="0.45">
      <c r="A100" t="str">
        <f>IFERROR(INDEX(契約日ソート!A:A,1/LARGE(INDEX((契約日ソート!$F$1:$F$201="通信費")/ROW(契約日ソート!$F$1:$F$201),0),ROW(A100))),"")</f>
        <v/>
      </c>
      <c r="B100" t="str">
        <f>IFERROR(INDEX(契約日ソート!B:B,1/LARGE(INDEX((契約日ソート!$F$1:$F$201="通信費")/ROW(契約日ソート!$F$1:$F$201),0),ROW(B100))),"")</f>
        <v/>
      </c>
      <c r="C100" t="str">
        <f>IFERROR(INDEX(契約日ソート!C:C,1/LARGE(INDEX((契約日ソート!$F$1:$F$201="通信費")/ROW(契約日ソート!$F$1:$F$201),0),ROW(C100))),"")</f>
        <v/>
      </c>
      <c r="D100" t="str">
        <f>IFERROR(INDEX(契約日ソート!D:D,1/LARGE(INDEX((契約日ソート!$F$1:$F$201="通信費")/ROW(契約日ソート!$F$1:$F$201),0),ROW(D100))),"")</f>
        <v/>
      </c>
      <c r="E100" t="str">
        <f>IFERROR(INDEX(契約日ソート!E:E,1/LARGE(INDEX((契約日ソート!$F$1:$F$201="通信費")/ROW(契約日ソート!$F$1:$F$201),0),ROW(E100))),"")</f>
        <v/>
      </c>
      <c r="F100" t="str">
        <f>IFERROR(INDEX(契約日ソート!F:F,1/LARGE(INDEX((契約日ソート!$F$1:$F$201="通信費")/ROW(契約日ソート!$F$1:$F$201),0),ROW(F100))),"")</f>
        <v/>
      </c>
      <c r="G100" t="str">
        <f>IFERROR(INDEX(契約日ソート!G:G,1/LARGE(INDEX((契約日ソート!$F$1:$F$201="通信費")/ROW(契約日ソート!$F$1:$F$201),0),ROW(G100))),"")</f>
        <v/>
      </c>
      <c r="H100" t="str">
        <f>IFERROR(INDEX(契約日ソート!H:H,1/LARGE(INDEX((契約日ソート!$F$1:$F$201="通信費")/ROW(契約日ソート!$F$1:$F$201),0),ROW(H100))),"")</f>
        <v/>
      </c>
      <c r="I100" t="str">
        <f>IFERROR(INDEX(契約日ソート!I:I,1/LARGE(INDEX((契約日ソート!$F$1:$F$201="通信費")/ROW(契約日ソート!$F$1:$F$201),0),ROW(I100))),"")</f>
        <v/>
      </c>
      <c r="J100" t="str">
        <f>IFERROR(INDEX(契約日ソート!J:J,1/LARGE(INDEX((契約日ソート!$F$1:$F$201="通信費")/ROW(契約日ソート!$F$1:$F$201),0),ROW(J100))),"")</f>
        <v/>
      </c>
      <c r="K100" t="str">
        <f>IFERROR(INDEX(契約日ソート!K:K,1/LARGE(INDEX((契約日ソート!$F$1:$F$201="通信費")/ROW(契約日ソート!$F$1:$F$201),0),ROW(K100))),"")</f>
        <v/>
      </c>
      <c r="L100" t="str">
        <f>IFERROR(INDEX(契約日ソート!L:L,1/LARGE(INDEX((契約日ソート!$F$1:$F$201="通信費")/ROW(契約日ソート!$F$1:$F$201),0),ROW(L100))),"")</f>
        <v/>
      </c>
      <c r="M100" t="str">
        <f>IFERROR(INDEX(契約日ソート!M:M,1/LARGE(INDEX((契約日ソート!$F$1:$F$201="通信費")/ROW(契約日ソート!$F$1:$F$201),0),ROW(M100))),"")</f>
        <v/>
      </c>
      <c r="N100" t="str">
        <f>IFERROR(INDEX(契約日ソート!N:N,1/LARGE(INDEX((契約日ソート!$F$1:$F$201="通信費")/ROW(契約日ソート!$F$1:$F$201),0),ROW(N100))),"")</f>
        <v/>
      </c>
      <c r="O100" t="str">
        <f>IFERROR(INDEX(契約日ソート!O:O,1/LARGE(INDEX((契約日ソート!$F$1:$F$201="通信費")/ROW(契約日ソート!$F$1:$F$201),0),ROW(O100))),"")</f>
        <v/>
      </c>
      <c r="P100" t="str">
        <f>IFERROR(INDEX(契約日ソート!P:P,1/LARGE(INDEX((契約日ソート!$F$1:$F$201="通信費")/ROW(契約日ソート!$F$1:$F$201),0),ROW(P100))),"")</f>
        <v/>
      </c>
      <c r="Q100" t="str">
        <f>IFERROR(INDEX(契約日ソート!Q:Q,1/LARGE(INDEX((契約日ソート!$F$1:$F$201="通信費")/ROW(契約日ソート!$F$1:$F$201),0),ROW(Q100))),"")</f>
        <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100"/>
  <sheetViews>
    <sheetView workbookViewId="0"/>
  </sheetViews>
  <sheetFormatPr defaultRowHeight="18" x14ac:dyDescent="0.45"/>
  <cols>
    <col min="12" max="12" width="9" style="25"/>
  </cols>
  <sheetData>
    <row r="1" spans="1:13" x14ac:dyDescent="0.45">
      <c r="A1">
        <f>IF(通信費!B1="","",通信費!B1)</f>
        <v>46082</v>
      </c>
      <c r="B1">
        <f>IF($A1="","",通信費!D1)</f>
        <v>2100</v>
      </c>
      <c r="C1" t="str">
        <f>IF($A1="","",通信費!E1)</f>
        <v>立候補準備</v>
      </c>
      <c r="D1" t="str">
        <f>IF($A1="","",通信費!G1)</f>
        <v>仮設電話代</v>
      </c>
      <c r="E1" t="str">
        <f>IF($A1="","",通信費!H1)</f>
        <v>美作市美来6</v>
      </c>
      <c r="F1" t="str">
        <f>IF($A1="","",通信費!I1)</f>
        <v>株式会社美作通信</v>
      </c>
      <c r="G1" t="str">
        <f>IF($A1="","",通信費!J1)</f>
        <v>通信業</v>
      </c>
      <c r="H1">
        <f>IF($A1="","",通信費!K1)</f>
        <v>0</v>
      </c>
      <c r="I1" t="str">
        <f>IF($A1="","",通信費!M1&amp;"食分")</f>
        <v>0食分</v>
      </c>
      <c r="J1" t="str">
        <f>IF($A1="","",通信費!N1)</f>
        <v>9,300円÷31日×7日分</v>
      </c>
      <c r="K1" t="str">
        <f>IF($A1="","",IF(通信費!O1="○","公費負担",""))</f>
        <v/>
      </c>
      <c r="L1" s="25" t="str">
        <f>IF($A1="","",IF(通信費!B1&lt;&gt;通信費!C1,TEXT(通信費!C1,"m/d")&amp;"支払",""))</f>
        <v>3/20支払</v>
      </c>
      <c r="M1" t="str">
        <f>IF($A1="","",通信費!P1)</f>
        <v>振込明細書のみ</v>
      </c>
    </row>
    <row r="2" spans="1:13" x14ac:dyDescent="0.45">
      <c r="A2" t="str">
        <f>IF(通信費!B2="",IF(COUNTIF(A$1:A1,"（通信費 計）"),"","（通信費 計）"),通信費!B2)</f>
        <v>（通信費 計）</v>
      </c>
      <c r="B2">
        <f>IF($A2="","",IF($A2="（通信費 計）",SUM(B$1:B1),通信費!D2))</f>
        <v>2100</v>
      </c>
      <c r="C2" t="str">
        <f>IF(OR($A2="",$A2="（通信費 計）"),"",通信費!E2)</f>
        <v/>
      </c>
      <c r="D2" t="str">
        <f>IF(OR($A2="",$A2="（通信費 計）"),"",通信費!G2)</f>
        <v/>
      </c>
      <c r="E2" t="str">
        <f>IF(OR($A2="",$A2="（通信費 計）"),"",通信費!H2)</f>
        <v/>
      </c>
      <c r="F2" t="str">
        <f>IF(OR($A2="",$A2="（通信費 計）"),"",通信費!I2)</f>
        <v/>
      </c>
      <c r="G2" t="str">
        <f>IF(OR($A2="",$A2="（通信費 計）"),"",通信費!J2)</f>
        <v/>
      </c>
      <c r="H2" t="str">
        <f>IF(OR($A2="",$A2="（通信費 計）"),"",通信費!K2)</f>
        <v/>
      </c>
      <c r="I2" t="str">
        <f>IF(OR($A2="",$A2="（通信費 計）"),"",通信費!M2&amp;"食分")</f>
        <v/>
      </c>
      <c r="J2" t="str">
        <f>IF(OR($A2="",$A2="（通信費 計）"),"",通信費!N2)</f>
        <v/>
      </c>
      <c r="K2" t="str">
        <f>IF(OR($A2="",$A2="（通信費 計）"),"",IF(通信費!O2="○","公費負担",""))</f>
        <v/>
      </c>
      <c r="L2" s="25" t="str">
        <f>IF(OR($A2="",$A2="（通信費 計）"),"",IF(通信費!B2&lt;&gt;通信費!C2,TEXT(通信費!C2,"m/d")&amp;"支払",""))</f>
        <v/>
      </c>
      <c r="M2" t="str">
        <f>IF(OR($A2="",$A2="（通信費 計）"),"",通信費!P2)</f>
        <v/>
      </c>
    </row>
    <row r="3" spans="1:13" x14ac:dyDescent="0.45">
      <c r="A3" t="str">
        <f>IF(通信費!B3="",IF(COUNTIF(A$1:A2,"（通信費 計）"),"","（通信費 計）"),通信費!B3)</f>
        <v/>
      </c>
      <c r="B3" t="str">
        <f>IF($A3="","",IF($A3="（通信費 計）",SUM(B$1:B2),通信費!D3))</f>
        <v/>
      </c>
      <c r="C3" t="str">
        <f>IF(OR($A3="",$A3="（通信費 計）"),"",通信費!E3)</f>
        <v/>
      </c>
      <c r="D3" t="str">
        <f>IF(OR($A3="",$A3="（通信費 計）"),"",通信費!G3)</f>
        <v/>
      </c>
      <c r="E3" t="str">
        <f>IF(OR($A3="",$A3="（通信費 計）"),"",通信費!H3)</f>
        <v/>
      </c>
      <c r="F3" t="str">
        <f>IF(OR($A3="",$A3="（通信費 計）"),"",通信費!I3)</f>
        <v/>
      </c>
      <c r="G3" t="str">
        <f>IF(OR($A3="",$A3="（通信費 計）"),"",通信費!J3)</f>
        <v/>
      </c>
      <c r="H3" t="str">
        <f>IF(OR($A3="",$A3="（通信費 計）"),"",通信費!K3)</f>
        <v/>
      </c>
      <c r="I3" t="str">
        <f>IF(OR($A3="",$A3="（通信費 計）"),"",通信費!M3&amp;"食分")</f>
        <v/>
      </c>
      <c r="J3" t="str">
        <f>IF(OR($A3="",$A3="（通信費 計）"),"",通信費!N3)</f>
        <v/>
      </c>
      <c r="K3" t="str">
        <f>IF(OR($A3="",$A3="（通信費 計）"),"",IF(通信費!O3="○","公費負担",""))</f>
        <v/>
      </c>
      <c r="L3" s="25" t="str">
        <f>IF(OR($A3="",$A3="（通信費 計）"),"",IF(通信費!B3&lt;&gt;通信費!C3,TEXT(通信費!C3,"m/d")&amp;"支払",""))</f>
        <v/>
      </c>
      <c r="M3" t="str">
        <f>IF(OR($A3="",$A3="（通信費 計）"),"",通信費!P3)</f>
        <v/>
      </c>
    </row>
    <row r="4" spans="1:13" x14ac:dyDescent="0.45">
      <c r="A4" t="str">
        <f>IF(通信費!B4="",IF(COUNTIF(A$1:A3,"（通信費 計）"),"","（通信費 計）"),通信費!B4)</f>
        <v/>
      </c>
      <c r="B4" t="str">
        <f>IF($A4="","",IF($A4="（通信費 計）",SUM(B$1:B3),通信費!D4))</f>
        <v/>
      </c>
      <c r="C4" t="str">
        <f>IF(OR($A4="",$A4="（通信費 計）"),"",通信費!E4)</f>
        <v/>
      </c>
      <c r="D4" t="str">
        <f>IF(OR($A4="",$A4="（通信費 計）"),"",通信費!G4)</f>
        <v/>
      </c>
      <c r="E4" t="str">
        <f>IF(OR($A4="",$A4="（通信費 計）"),"",通信費!H4)</f>
        <v/>
      </c>
      <c r="F4" t="str">
        <f>IF(OR($A4="",$A4="（通信費 計）"),"",通信費!I4)</f>
        <v/>
      </c>
      <c r="G4" t="str">
        <f>IF(OR($A4="",$A4="（通信費 計）"),"",通信費!J4)</f>
        <v/>
      </c>
      <c r="H4" t="str">
        <f>IF(OR($A4="",$A4="（通信費 計）"),"",通信費!K4)</f>
        <v/>
      </c>
      <c r="I4" t="str">
        <f>IF(OR($A4="",$A4="（通信費 計）"),"",通信費!M4&amp;"食分")</f>
        <v/>
      </c>
      <c r="J4" t="str">
        <f>IF(OR($A4="",$A4="（通信費 計）"),"",通信費!N4)</f>
        <v/>
      </c>
      <c r="K4" t="str">
        <f>IF(OR($A4="",$A4="（通信費 計）"),"",IF(通信費!O4="○","公費負担",""))</f>
        <v/>
      </c>
      <c r="L4" s="25" t="str">
        <f>IF(OR($A4="",$A4="（通信費 計）"),"",IF(通信費!B4&lt;&gt;通信費!C4,TEXT(通信費!C4,"m/d")&amp;"支払",""))</f>
        <v/>
      </c>
      <c r="M4" t="str">
        <f>IF(OR($A4="",$A4="（通信費 計）"),"",通信費!P4)</f>
        <v/>
      </c>
    </row>
    <row r="5" spans="1:13" x14ac:dyDescent="0.45">
      <c r="A5" t="str">
        <f>IF(通信費!B5="",IF(COUNTIF(A$1:A4,"（通信費 計）"),"","（通信費 計）"),通信費!B5)</f>
        <v/>
      </c>
      <c r="B5" t="str">
        <f>IF($A5="","",IF($A5="（通信費 計）",SUM(B$1:B4),通信費!D5))</f>
        <v/>
      </c>
      <c r="C5" t="str">
        <f>IF(OR($A5="",$A5="（通信費 計）"),"",通信費!E5)</f>
        <v/>
      </c>
      <c r="D5" t="str">
        <f>IF(OR($A5="",$A5="（通信費 計）"),"",通信費!G5)</f>
        <v/>
      </c>
      <c r="E5" t="str">
        <f>IF(OR($A5="",$A5="（通信費 計）"),"",通信費!H5)</f>
        <v/>
      </c>
      <c r="F5" t="str">
        <f>IF(OR($A5="",$A5="（通信費 計）"),"",通信費!I5)</f>
        <v/>
      </c>
      <c r="G5" t="str">
        <f>IF(OR($A5="",$A5="（通信費 計）"),"",通信費!J5)</f>
        <v/>
      </c>
      <c r="H5" t="str">
        <f>IF(OR($A5="",$A5="（通信費 計）"),"",通信費!K5)</f>
        <v/>
      </c>
      <c r="I5" t="str">
        <f>IF(OR($A5="",$A5="（通信費 計）"),"",通信費!M5&amp;"食分")</f>
        <v/>
      </c>
      <c r="J5" t="str">
        <f>IF(OR($A5="",$A5="（通信費 計）"),"",通信費!N5)</f>
        <v/>
      </c>
      <c r="K5" t="str">
        <f>IF(OR($A5="",$A5="（通信費 計）"),"",IF(通信費!O5="○","公費負担",""))</f>
        <v/>
      </c>
      <c r="L5" s="25" t="str">
        <f>IF(OR($A5="",$A5="（通信費 計）"),"",IF(通信費!B5&lt;&gt;通信費!C5,TEXT(通信費!C5,"m/d")&amp;"支払",""))</f>
        <v/>
      </c>
      <c r="M5" t="str">
        <f>IF(OR($A5="",$A5="（通信費 計）"),"",通信費!P5)</f>
        <v/>
      </c>
    </row>
    <row r="6" spans="1:13" x14ac:dyDescent="0.45">
      <c r="A6" t="str">
        <f>IF(通信費!B6="",IF(COUNTIF(A$1:A5,"（通信費 計）"),"","（通信費 計）"),通信費!B6)</f>
        <v/>
      </c>
      <c r="B6" t="str">
        <f>IF($A6="","",IF($A6="（通信費 計）",SUM(B$1:B5),通信費!D6))</f>
        <v/>
      </c>
      <c r="C6" t="str">
        <f>IF(OR($A6="",$A6="（通信費 計）"),"",通信費!E6)</f>
        <v/>
      </c>
      <c r="D6" t="str">
        <f>IF(OR($A6="",$A6="（通信費 計）"),"",通信費!G6)</f>
        <v/>
      </c>
      <c r="E6" t="str">
        <f>IF(OR($A6="",$A6="（通信費 計）"),"",通信費!H6)</f>
        <v/>
      </c>
      <c r="F6" t="str">
        <f>IF(OR($A6="",$A6="（通信費 計）"),"",通信費!I6)</f>
        <v/>
      </c>
      <c r="G6" t="str">
        <f>IF(OR($A6="",$A6="（通信費 計）"),"",通信費!J6)</f>
        <v/>
      </c>
      <c r="H6" t="str">
        <f>IF(OR($A6="",$A6="（通信費 計）"),"",通信費!K6)</f>
        <v/>
      </c>
      <c r="I6" t="str">
        <f>IF(OR($A6="",$A6="（通信費 計）"),"",通信費!M6&amp;"食分")</f>
        <v/>
      </c>
      <c r="J6" t="str">
        <f>IF(OR($A6="",$A6="（通信費 計）"),"",通信費!N6)</f>
        <v/>
      </c>
      <c r="K6" t="str">
        <f>IF(OR($A6="",$A6="（通信費 計）"),"",IF(通信費!O6="○","公費負担",""))</f>
        <v/>
      </c>
      <c r="L6" s="25" t="str">
        <f>IF(OR($A6="",$A6="（通信費 計）"),"",IF(通信費!B6&lt;&gt;通信費!C6,TEXT(通信費!C6,"m/d")&amp;"支払",""))</f>
        <v/>
      </c>
      <c r="M6" t="str">
        <f>IF(OR($A6="",$A6="（通信費 計）"),"",通信費!P6)</f>
        <v/>
      </c>
    </row>
    <row r="7" spans="1:13" x14ac:dyDescent="0.45">
      <c r="A7" t="str">
        <f>IF(通信費!B7="",IF(COUNTIF(A$1:A6,"（通信費 計）"),"","（通信費 計）"),通信費!B7)</f>
        <v/>
      </c>
      <c r="B7" t="str">
        <f>IF($A7="","",IF($A7="（通信費 計）",SUM(B$1:B6),通信費!D7))</f>
        <v/>
      </c>
      <c r="C7" t="str">
        <f>IF(OR($A7="",$A7="（通信費 計）"),"",通信費!E7)</f>
        <v/>
      </c>
      <c r="D7" t="str">
        <f>IF(OR($A7="",$A7="（通信費 計）"),"",通信費!G7)</f>
        <v/>
      </c>
      <c r="E7" t="str">
        <f>IF(OR($A7="",$A7="（通信費 計）"),"",通信費!H7)</f>
        <v/>
      </c>
      <c r="F7" t="str">
        <f>IF(OR($A7="",$A7="（通信費 計）"),"",通信費!I7)</f>
        <v/>
      </c>
      <c r="G7" t="str">
        <f>IF(OR($A7="",$A7="（通信費 計）"),"",通信費!J7)</f>
        <v/>
      </c>
      <c r="H7" t="str">
        <f>IF(OR($A7="",$A7="（通信費 計）"),"",通信費!K7)</f>
        <v/>
      </c>
      <c r="I7" t="str">
        <f>IF(OR($A7="",$A7="（通信費 計）"),"",通信費!M7&amp;"食分")</f>
        <v/>
      </c>
      <c r="J7" t="str">
        <f>IF(OR($A7="",$A7="（通信費 計）"),"",通信費!N7)</f>
        <v/>
      </c>
      <c r="K7" t="str">
        <f>IF(OR($A7="",$A7="（通信費 計）"),"",IF(通信費!O7="○","公費負担",""))</f>
        <v/>
      </c>
      <c r="L7" s="25" t="str">
        <f>IF(OR($A7="",$A7="（通信費 計）"),"",IF(通信費!B7&lt;&gt;通信費!C7,TEXT(通信費!C7,"m/d")&amp;"支払",""))</f>
        <v/>
      </c>
      <c r="M7" t="str">
        <f>IF(OR($A7="",$A7="（通信費 計）"),"",通信費!P7)</f>
        <v/>
      </c>
    </row>
    <row r="8" spans="1:13" x14ac:dyDescent="0.45">
      <c r="A8" t="str">
        <f>IF(通信費!B8="",IF(COUNTIF(A$1:A7,"（通信費 計）"),"","（通信費 計）"),通信費!B8)</f>
        <v/>
      </c>
      <c r="B8" t="str">
        <f>IF($A8="","",IF($A8="（通信費 計）",SUM(B$1:B7),通信費!D8))</f>
        <v/>
      </c>
      <c r="C8" t="str">
        <f>IF(OR($A8="",$A8="（通信費 計）"),"",通信費!E8)</f>
        <v/>
      </c>
      <c r="D8" t="str">
        <f>IF(OR($A8="",$A8="（通信費 計）"),"",通信費!G8)</f>
        <v/>
      </c>
      <c r="E8" t="str">
        <f>IF(OR($A8="",$A8="（通信費 計）"),"",通信費!H8)</f>
        <v/>
      </c>
      <c r="F8" t="str">
        <f>IF(OR($A8="",$A8="（通信費 計）"),"",通信費!I8)</f>
        <v/>
      </c>
      <c r="G8" t="str">
        <f>IF(OR($A8="",$A8="（通信費 計）"),"",通信費!J8)</f>
        <v/>
      </c>
      <c r="H8" t="str">
        <f>IF(OR($A8="",$A8="（通信費 計）"),"",通信費!K8)</f>
        <v/>
      </c>
      <c r="I8" t="str">
        <f>IF(OR($A8="",$A8="（通信費 計）"),"",通信費!M8&amp;"食分")</f>
        <v/>
      </c>
      <c r="J8" t="str">
        <f>IF(OR($A8="",$A8="（通信費 計）"),"",通信費!N8)</f>
        <v/>
      </c>
      <c r="K8" t="str">
        <f>IF(OR($A8="",$A8="（通信費 計）"),"",IF(通信費!O8="○","公費負担",""))</f>
        <v/>
      </c>
      <c r="L8" s="25" t="str">
        <f>IF(OR($A8="",$A8="（通信費 計）"),"",IF(通信費!B8&lt;&gt;通信費!C8,TEXT(通信費!C8,"m/d")&amp;"支払",""))</f>
        <v/>
      </c>
      <c r="M8" t="str">
        <f>IF(OR($A8="",$A8="（通信費 計）"),"",通信費!P8)</f>
        <v/>
      </c>
    </row>
    <row r="9" spans="1:13" x14ac:dyDescent="0.45">
      <c r="A9" t="str">
        <f>IF(通信費!B9="",IF(COUNTIF(A$1:A8,"（通信費 計）"),"","（通信費 計）"),通信費!B9)</f>
        <v/>
      </c>
      <c r="B9" t="str">
        <f>IF($A9="","",IF($A9="（通信費 計）",SUM(B$1:B8),通信費!D9))</f>
        <v/>
      </c>
      <c r="C9" t="str">
        <f>IF(OR($A9="",$A9="（通信費 計）"),"",通信費!E9)</f>
        <v/>
      </c>
      <c r="D9" t="str">
        <f>IF(OR($A9="",$A9="（通信費 計）"),"",通信費!G9)</f>
        <v/>
      </c>
      <c r="E9" t="str">
        <f>IF(OR($A9="",$A9="（通信費 計）"),"",通信費!H9)</f>
        <v/>
      </c>
      <c r="F9" t="str">
        <f>IF(OR($A9="",$A9="（通信費 計）"),"",通信費!I9)</f>
        <v/>
      </c>
      <c r="G9" t="str">
        <f>IF(OR($A9="",$A9="（通信費 計）"),"",通信費!J9)</f>
        <v/>
      </c>
      <c r="H9" t="str">
        <f>IF(OR($A9="",$A9="（通信費 計）"),"",通信費!K9)</f>
        <v/>
      </c>
      <c r="I9" t="str">
        <f>IF(OR($A9="",$A9="（通信費 計）"),"",通信費!M9&amp;"食分")</f>
        <v/>
      </c>
      <c r="J9" t="str">
        <f>IF(OR($A9="",$A9="（通信費 計）"),"",通信費!N9)</f>
        <v/>
      </c>
      <c r="K9" t="str">
        <f>IF(OR($A9="",$A9="（通信費 計）"),"",IF(通信費!O9="○","公費負担",""))</f>
        <v/>
      </c>
      <c r="L9" s="25" t="str">
        <f>IF(OR($A9="",$A9="（通信費 計）"),"",IF(通信費!B9&lt;&gt;通信費!C9,TEXT(通信費!C9,"m/d")&amp;"支払",""))</f>
        <v/>
      </c>
      <c r="M9" t="str">
        <f>IF(OR($A9="",$A9="（通信費 計）"),"",通信費!P9)</f>
        <v/>
      </c>
    </row>
    <row r="10" spans="1:13" x14ac:dyDescent="0.45">
      <c r="A10" t="str">
        <f>IF(通信費!B10="",IF(COUNTIF(A$1:A9,"（通信費 計）"),"","（通信費 計）"),通信費!B10)</f>
        <v/>
      </c>
      <c r="B10" t="str">
        <f>IF($A10="","",IF($A10="（通信費 計）",SUM(B$1:B9),通信費!D10))</f>
        <v/>
      </c>
      <c r="C10" t="str">
        <f>IF(OR($A10="",$A10="（通信費 計）"),"",通信費!E10)</f>
        <v/>
      </c>
      <c r="D10" t="str">
        <f>IF(OR($A10="",$A10="（通信費 計）"),"",通信費!G10)</f>
        <v/>
      </c>
      <c r="E10" t="str">
        <f>IF(OR($A10="",$A10="（通信費 計）"),"",通信費!H10)</f>
        <v/>
      </c>
      <c r="F10" t="str">
        <f>IF(OR($A10="",$A10="（通信費 計）"),"",通信費!I10)</f>
        <v/>
      </c>
      <c r="G10" t="str">
        <f>IF(OR($A10="",$A10="（通信費 計）"),"",通信費!J10)</f>
        <v/>
      </c>
      <c r="H10" t="str">
        <f>IF(OR($A10="",$A10="（通信費 計）"),"",通信費!K10)</f>
        <v/>
      </c>
      <c r="I10" t="str">
        <f>IF(OR($A10="",$A10="（通信費 計）"),"",通信費!M10&amp;"食分")</f>
        <v/>
      </c>
      <c r="J10" t="str">
        <f>IF(OR($A10="",$A10="（通信費 計）"),"",通信費!N10)</f>
        <v/>
      </c>
      <c r="K10" t="str">
        <f>IF(OR($A10="",$A10="（通信費 計）"),"",IF(通信費!O10="○","公費負担",""))</f>
        <v/>
      </c>
      <c r="L10" s="25" t="str">
        <f>IF(OR($A10="",$A10="（通信費 計）"),"",IF(通信費!B10&lt;&gt;通信費!C10,TEXT(通信費!C10,"m/d")&amp;"支払",""))</f>
        <v/>
      </c>
      <c r="M10" t="str">
        <f>IF(OR($A10="",$A10="（通信費 計）"),"",通信費!P10)</f>
        <v/>
      </c>
    </row>
    <row r="11" spans="1:13" x14ac:dyDescent="0.45">
      <c r="A11" t="str">
        <f>IF(通信費!B11="",IF(COUNTIF(A$1:A10,"（通信費 計）"),"","（通信費 計）"),通信費!B11)</f>
        <v/>
      </c>
      <c r="B11" t="str">
        <f>IF($A11="","",IF($A11="（通信費 計）",SUM(B$1:B10),通信費!D11))</f>
        <v/>
      </c>
      <c r="C11" t="str">
        <f>IF(OR($A11="",$A11="（通信費 計）"),"",通信費!E11)</f>
        <v/>
      </c>
      <c r="D11" t="str">
        <f>IF(OR($A11="",$A11="（通信費 計）"),"",通信費!G11)</f>
        <v/>
      </c>
      <c r="E11" t="str">
        <f>IF(OR($A11="",$A11="（通信費 計）"),"",通信費!H11)</f>
        <v/>
      </c>
      <c r="F11" t="str">
        <f>IF(OR($A11="",$A11="（通信費 計）"),"",通信費!I11)</f>
        <v/>
      </c>
      <c r="G11" t="str">
        <f>IF(OR($A11="",$A11="（通信費 計）"),"",通信費!J11)</f>
        <v/>
      </c>
      <c r="H11" t="str">
        <f>IF(OR($A11="",$A11="（通信費 計）"),"",通信費!K11)</f>
        <v/>
      </c>
      <c r="I11" t="str">
        <f>IF(OR($A11="",$A11="（通信費 計）"),"",通信費!M11&amp;"食分")</f>
        <v/>
      </c>
      <c r="J11" t="str">
        <f>IF(OR($A11="",$A11="（通信費 計）"),"",通信費!N11)</f>
        <v/>
      </c>
      <c r="K11" t="str">
        <f>IF(OR($A11="",$A11="（通信費 計）"),"",IF(通信費!O11="○","公費負担",""))</f>
        <v/>
      </c>
      <c r="L11" s="25" t="str">
        <f>IF(OR($A11="",$A11="（通信費 計）"),"",IF(通信費!B11&lt;&gt;通信費!C11,TEXT(通信費!C11,"m/d")&amp;"支払",""))</f>
        <v/>
      </c>
      <c r="M11" t="str">
        <f>IF(OR($A11="",$A11="（通信費 計）"),"",通信費!P11)</f>
        <v/>
      </c>
    </row>
    <row r="12" spans="1:13" x14ac:dyDescent="0.45">
      <c r="A12" t="str">
        <f>IF(通信費!B12="",IF(COUNTIF(A$1:A11,"（通信費 計）"),"","（通信費 計）"),通信費!B12)</f>
        <v/>
      </c>
      <c r="B12" t="str">
        <f>IF($A12="","",IF($A12="（通信費 計）",SUM(B$1:B11),通信費!D12))</f>
        <v/>
      </c>
      <c r="C12" t="str">
        <f>IF(OR($A12="",$A12="（通信費 計）"),"",通信費!E12)</f>
        <v/>
      </c>
      <c r="D12" t="str">
        <f>IF(OR($A12="",$A12="（通信費 計）"),"",通信費!G12)</f>
        <v/>
      </c>
      <c r="E12" t="str">
        <f>IF(OR($A12="",$A12="（通信費 計）"),"",通信費!H12)</f>
        <v/>
      </c>
      <c r="F12" t="str">
        <f>IF(OR($A12="",$A12="（通信費 計）"),"",通信費!I12)</f>
        <v/>
      </c>
      <c r="G12" t="str">
        <f>IF(OR($A12="",$A12="（通信費 計）"),"",通信費!J12)</f>
        <v/>
      </c>
      <c r="H12" t="str">
        <f>IF(OR($A12="",$A12="（通信費 計）"),"",通信費!K12)</f>
        <v/>
      </c>
      <c r="I12" t="str">
        <f>IF(OR($A12="",$A12="（通信費 計）"),"",通信費!M12&amp;"食分")</f>
        <v/>
      </c>
      <c r="J12" t="str">
        <f>IF(OR($A12="",$A12="（通信費 計）"),"",通信費!N12)</f>
        <v/>
      </c>
      <c r="K12" t="str">
        <f>IF(OR($A12="",$A12="（通信費 計）"),"",IF(通信費!O12="○","公費負担",""))</f>
        <v/>
      </c>
      <c r="L12" s="25" t="str">
        <f>IF(OR($A12="",$A12="（通信費 計）"),"",IF(通信費!B12&lt;&gt;通信費!C12,TEXT(通信費!C12,"m/d")&amp;"支払",""))</f>
        <v/>
      </c>
      <c r="M12" t="str">
        <f>IF(OR($A12="",$A12="（通信費 計）"),"",通信費!P12)</f>
        <v/>
      </c>
    </row>
    <row r="13" spans="1:13" x14ac:dyDescent="0.45">
      <c r="A13" t="str">
        <f>IF(通信費!B13="",IF(COUNTIF(A$1:A12,"（通信費 計）"),"","（通信費 計）"),通信費!B13)</f>
        <v/>
      </c>
      <c r="B13" t="str">
        <f>IF($A13="","",IF($A13="（通信費 計）",SUM(B$1:B12),通信費!D13))</f>
        <v/>
      </c>
      <c r="C13" t="str">
        <f>IF(OR($A13="",$A13="（通信費 計）"),"",通信費!E13)</f>
        <v/>
      </c>
      <c r="D13" t="str">
        <f>IF(OR($A13="",$A13="（通信費 計）"),"",通信費!G13)</f>
        <v/>
      </c>
      <c r="E13" t="str">
        <f>IF(OR($A13="",$A13="（通信費 計）"),"",通信費!H13)</f>
        <v/>
      </c>
      <c r="F13" t="str">
        <f>IF(OR($A13="",$A13="（通信費 計）"),"",通信費!I13)</f>
        <v/>
      </c>
      <c r="G13" t="str">
        <f>IF(OR($A13="",$A13="（通信費 計）"),"",通信費!J13)</f>
        <v/>
      </c>
      <c r="H13" t="str">
        <f>IF(OR($A13="",$A13="（通信費 計）"),"",通信費!K13)</f>
        <v/>
      </c>
      <c r="I13" t="str">
        <f>IF(OR($A13="",$A13="（通信費 計）"),"",通信費!M13&amp;"食分")</f>
        <v/>
      </c>
      <c r="J13" t="str">
        <f>IF(OR($A13="",$A13="（通信費 計）"),"",通信費!N13)</f>
        <v/>
      </c>
      <c r="K13" t="str">
        <f>IF(OR($A13="",$A13="（通信費 計）"),"",IF(通信費!O13="○","公費負担",""))</f>
        <v/>
      </c>
      <c r="L13" s="25" t="str">
        <f>IF(OR($A13="",$A13="（通信費 計）"),"",IF(通信費!B13&lt;&gt;通信費!C13,TEXT(通信費!C13,"m/d")&amp;"支払",""))</f>
        <v/>
      </c>
      <c r="M13" t="str">
        <f>IF(OR($A13="",$A13="（通信費 計）"),"",通信費!P13)</f>
        <v/>
      </c>
    </row>
    <row r="14" spans="1:13" x14ac:dyDescent="0.45">
      <c r="A14" t="str">
        <f>IF(通信費!B14="",IF(COUNTIF(A$1:A13,"（通信費 計）"),"","（通信費 計）"),通信費!B14)</f>
        <v/>
      </c>
      <c r="B14" t="str">
        <f>IF($A14="","",IF($A14="（通信費 計）",SUM(B$1:B13),通信費!D14))</f>
        <v/>
      </c>
      <c r="C14" t="str">
        <f>IF(OR($A14="",$A14="（通信費 計）"),"",通信費!E14)</f>
        <v/>
      </c>
      <c r="D14" t="str">
        <f>IF(OR($A14="",$A14="（通信費 計）"),"",通信費!G14)</f>
        <v/>
      </c>
      <c r="E14" t="str">
        <f>IF(OR($A14="",$A14="（通信費 計）"),"",通信費!H14)</f>
        <v/>
      </c>
      <c r="F14" t="str">
        <f>IF(OR($A14="",$A14="（通信費 計）"),"",通信費!I14)</f>
        <v/>
      </c>
      <c r="G14" t="str">
        <f>IF(OR($A14="",$A14="（通信費 計）"),"",通信費!J14)</f>
        <v/>
      </c>
      <c r="H14" t="str">
        <f>IF(OR($A14="",$A14="（通信費 計）"),"",通信費!K14)</f>
        <v/>
      </c>
      <c r="I14" t="str">
        <f>IF(OR($A14="",$A14="（通信費 計）"),"",通信費!M14&amp;"食分")</f>
        <v/>
      </c>
      <c r="J14" t="str">
        <f>IF(OR($A14="",$A14="（通信費 計）"),"",通信費!N14)</f>
        <v/>
      </c>
      <c r="K14" t="str">
        <f>IF(OR($A14="",$A14="（通信費 計）"),"",IF(通信費!O14="○","公費負担",""))</f>
        <v/>
      </c>
      <c r="L14" s="25" t="str">
        <f>IF(OR($A14="",$A14="（通信費 計）"),"",IF(通信費!B14&lt;&gt;通信費!C14,TEXT(通信費!C14,"m/d")&amp;"支払",""))</f>
        <v/>
      </c>
      <c r="M14" t="str">
        <f>IF(OR($A14="",$A14="（通信費 計）"),"",通信費!P14)</f>
        <v/>
      </c>
    </row>
    <row r="15" spans="1:13" x14ac:dyDescent="0.45">
      <c r="A15" t="str">
        <f>IF(通信費!B15="",IF(COUNTIF(A$1:A14,"（通信費 計）"),"","（通信費 計）"),通信費!B15)</f>
        <v/>
      </c>
      <c r="B15" t="str">
        <f>IF($A15="","",IF($A15="（通信費 計）",SUM(B$1:B14),通信費!D15))</f>
        <v/>
      </c>
      <c r="C15" t="str">
        <f>IF(OR($A15="",$A15="（通信費 計）"),"",通信費!E15)</f>
        <v/>
      </c>
      <c r="D15" t="str">
        <f>IF(OR($A15="",$A15="（通信費 計）"),"",通信費!G15)</f>
        <v/>
      </c>
      <c r="E15" t="str">
        <f>IF(OR($A15="",$A15="（通信費 計）"),"",通信費!H15)</f>
        <v/>
      </c>
      <c r="F15" t="str">
        <f>IF(OR($A15="",$A15="（通信費 計）"),"",通信費!I15)</f>
        <v/>
      </c>
      <c r="G15" t="str">
        <f>IF(OR($A15="",$A15="（通信費 計）"),"",通信費!J15)</f>
        <v/>
      </c>
      <c r="H15" t="str">
        <f>IF(OR($A15="",$A15="（通信費 計）"),"",通信費!K15)</f>
        <v/>
      </c>
      <c r="I15" t="str">
        <f>IF(OR($A15="",$A15="（通信費 計）"),"",通信費!M15&amp;"食分")</f>
        <v/>
      </c>
      <c r="J15" t="str">
        <f>IF(OR($A15="",$A15="（通信費 計）"),"",通信費!N15)</f>
        <v/>
      </c>
      <c r="K15" t="str">
        <f>IF(OR($A15="",$A15="（通信費 計）"),"",IF(通信費!O15="○","公費負担",""))</f>
        <v/>
      </c>
      <c r="L15" s="25" t="str">
        <f>IF(OR($A15="",$A15="（通信費 計）"),"",IF(通信費!B15&lt;&gt;通信費!C15,TEXT(通信費!C15,"m/d")&amp;"支払",""))</f>
        <v/>
      </c>
      <c r="M15" t="str">
        <f>IF(OR($A15="",$A15="（通信費 計）"),"",通信費!P15)</f>
        <v/>
      </c>
    </row>
    <row r="16" spans="1:13" x14ac:dyDescent="0.45">
      <c r="A16" t="str">
        <f>IF(通信費!B16="",IF(COUNTIF(A$1:A15,"（通信費 計）"),"","（通信費 計）"),通信費!B16)</f>
        <v/>
      </c>
      <c r="B16" t="str">
        <f>IF($A16="","",IF($A16="（通信費 計）",SUM(B$1:B15),通信費!D16))</f>
        <v/>
      </c>
      <c r="C16" t="str">
        <f>IF(OR($A16="",$A16="（通信費 計）"),"",通信費!E16)</f>
        <v/>
      </c>
      <c r="D16" t="str">
        <f>IF(OR($A16="",$A16="（通信費 計）"),"",通信費!G16)</f>
        <v/>
      </c>
      <c r="E16" t="str">
        <f>IF(OR($A16="",$A16="（通信費 計）"),"",通信費!H16)</f>
        <v/>
      </c>
      <c r="F16" t="str">
        <f>IF(OR($A16="",$A16="（通信費 計）"),"",通信費!I16)</f>
        <v/>
      </c>
      <c r="G16" t="str">
        <f>IF(OR($A16="",$A16="（通信費 計）"),"",通信費!J16)</f>
        <v/>
      </c>
      <c r="H16" t="str">
        <f>IF(OR($A16="",$A16="（通信費 計）"),"",通信費!K16)</f>
        <v/>
      </c>
      <c r="I16" t="str">
        <f>IF(OR($A16="",$A16="（通信費 計）"),"",通信費!M16&amp;"食分")</f>
        <v/>
      </c>
      <c r="J16" t="str">
        <f>IF(OR($A16="",$A16="（通信費 計）"),"",通信費!N16)</f>
        <v/>
      </c>
      <c r="K16" t="str">
        <f>IF(OR($A16="",$A16="（通信費 計）"),"",IF(通信費!O16="○","公費負担",""))</f>
        <v/>
      </c>
      <c r="L16" s="25" t="str">
        <f>IF(OR($A16="",$A16="（通信費 計）"),"",IF(通信費!B16&lt;&gt;通信費!C16,TEXT(通信費!C16,"m/d")&amp;"支払",""))</f>
        <v/>
      </c>
      <c r="M16" t="str">
        <f>IF(OR($A16="",$A16="（通信費 計）"),"",通信費!P16)</f>
        <v/>
      </c>
    </row>
    <row r="17" spans="1:13" x14ac:dyDescent="0.45">
      <c r="A17" t="str">
        <f>IF(通信費!B17="",IF(COUNTIF(A$1:A16,"（通信費 計）"),"","（通信費 計）"),通信費!B17)</f>
        <v/>
      </c>
      <c r="B17" t="str">
        <f>IF($A17="","",IF($A17="（通信費 計）",SUM(B$1:B16),通信費!D17))</f>
        <v/>
      </c>
      <c r="C17" t="str">
        <f>IF(OR($A17="",$A17="（通信費 計）"),"",通信費!E17)</f>
        <v/>
      </c>
      <c r="D17" t="str">
        <f>IF(OR($A17="",$A17="（通信費 計）"),"",通信費!G17)</f>
        <v/>
      </c>
      <c r="E17" t="str">
        <f>IF(OR($A17="",$A17="（通信費 計）"),"",通信費!H17)</f>
        <v/>
      </c>
      <c r="F17" t="str">
        <f>IF(OR($A17="",$A17="（通信費 計）"),"",通信費!I17)</f>
        <v/>
      </c>
      <c r="G17" t="str">
        <f>IF(OR($A17="",$A17="（通信費 計）"),"",通信費!J17)</f>
        <v/>
      </c>
      <c r="H17" t="str">
        <f>IF(OR($A17="",$A17="（通信費 計）"),"",通信費!K17)</f>
        <v/>
      </c>
      <c r="I17" t="str">
        <f>IF(OR($A17="",$A17="（通信費 計）"),"",通信費!M17&amp;"食分")</f>
        <v/>
      </c>
      <c r="J17" t="str">
        <f>IF(OR($A17="",$A17="（通信費 計）"),"",通信費!N17)</f>
        <v/>
      </c>
      <c r="K17" t="str">
        <f>IF(OR($A17="",$A17="（通信費 計）"),"",IF(通信費!O17="○","公費負担",""))</f>
        <v/>
      </c>
      <c r="L17" s="25" t="str">
        <f>IF(OR($A17="",$A17="（通信費 計）"),"",IF(通信費!B17&lt;&gt;通信費!C17,TEXT(通信費!C17,"m/d")&amp;"支払",""))</f>
        <v/>
      </c>
      <c r="M17" t="str">
        <f>IF(OR($A17="",$A17="（通信費 計）"),"",通信費!P17)</f>
        <v/>
      </c>
    </row>
    <row r="18" spans="1:13" x14ac:dyDescent="0.45">
      <c r="A18" t="str">
        <f>IF(通信費!B18="",IF(COUNTIF(A$1:A17,"（通信費 計）"),"","（通信費 計）"),通信費!B18)</f>
        <v/>
      </c>
      <c r="B18" t="str">
        <f>IF($A18="","",IF($A18="（通信費 計）",SUM(B$1:B17),通信費!D18))</f>
        <v/>
      </c>
      <c r="C18" t="str">
        <f>IF(OR($A18="",$A18="（通信費 計）"),"",通信費!E18)</f>
        <v/>
      </c>
      <c r="D18" t="str">
        <f>IF(OR($A18="",$A18="（通信費 計）"),"",通信費!G18)</f>
        <v/>
      </c>
      <c r="E18" t="str">
        <f>IF(OR($A18="",$A18="（通信費 計）"),"",通信費!H18)</f>
        <v/>
      </c>
      <c r="F18" t="str">
        <f>IF(OR($A18="",$A18="（通信費 計）"),"",通信費!I18)</f>
        <v/>
      </c>
      <c r="G18" t="str">
        <f>IF(OR($A18="",$A18="（通信費 計）"),"",通信費!J18)</f>
        <v/>
      </c>
      <c r="H18" t="str">
        <f>IF(OR($A18="",$A18="（通信費 計）"),"",通信費!K18)</f>
        <v/>
      </c>
      <c r="I18" t="str">
        <f>IF(OR($A18="",$A18="（通信費 計）"),"",通信費!M18&amp;"食分")</f>
        <v/>
      </c>
      <c r="J18" t="str">
        <f>IF(OR($A18="",$A18="（通信費 計）"),"",通信費!N18)</f>
        <v/>
      </c>
      <c r="K18" t="str">
        <f>IF(OR($A18="",$A18="（通信費 計）"),"",IF(通信費!O18="○","公費負担",""))</f>
        <v/>
      </c>
      <c r="L18" s="25" t="str">
        <f>IF(OR($A18="",$A18="（通信費 計）"),"",IF(通信費!B18&lt;&gt;通信費!C18,TEXT(通信費!C18,"m/d")&amp;"支払",""))</f>
        <v/>
      </c>
      <c r="M18" t="str">
        <f>IF(OR($A18="",$A18="（通信費 計）"),"",通信費!P18)</f>
        <v/>
      </c>
    </row>
    <row r="19" spans="1:13" x14ac:dyDescent="0.45">
      <c r="A19" t="str">
        <f>IF(通信費!B19="",IF(COUNTIF(A$1:A18,"（通信費 計）"),"","（通信費 計）"),通信費!B19)</f>
        <v/>
      </c>
      <c r="B19" t="str">
        <f>IF($A19="","",IF($A19="（通信費 計）",SUM(B$1:B18),通信費!D19))</f>
        <v/>
      </c>
      <c r="C19" t="str">
        <f>IF(OR($A19="",$A19="（通信費 計）"),"",通信費!E19)</f>
        <v/>
      </c>
      <c r="D19" t="str">
        <f>IF(OR($A19="",$A19="（通信費 計）"),"",通信費!G19)</f>
        <v/>
      </c>
      <c r="E19" t="str">
        <f>IF(OR($A19="",$A19="（通信費 計）"),"",通信費!H19)</f>
        <v/>
      </c>
      <c r="F19" t="str">
        <f>IF(OR($A19="",$A19="（通信費 計）"),"",通信費!I19)</f>
        <v/>
      </c>
      <c r="G19" t="str">
        <f>IF(OR($A19="",$A19="（通信費 計）"),"",通信費!J19)</f>
        <v/>
      </c>
      <c r="H19" t="str">
        <f>IF(OR($A19="",$A19="（通信費 計）"),"",通信費!K19)</f>
        <v/>
      </c>
      <c r="I19" t="str">
        <f>IF(OR($A19="",$A19="（通信費 計）"),"",通信費!M19&amp;"食分")</f>
        <v/>
      </c>
      <c r="J19" t="str">
        <f>IF(OR($A19="",$A19="（通信費 計）"),"",通信費!N19)</f>
        <v/>
      </c>
      <c r="K19" t="str">
        <f>IF(OR($A19="",$A19="（通信費 計）"),"",IF(通信費!O19="○","公費負担",""))</f>
        <v/>
      </c>
      <c r="L19" s="25" t="str">
        <f>IF(OR($A19="",$A19="（通信費 計）"),"",IF(通信費!B19&lt;&gt;通信費!C19,TEXT(通信費!C19,"m/d")&amp;"支払",""))</f>
        <v/>
      </c>
      <c r="M19" t="str">
        <f>IF(OR($A19="",$A19="（通信費 計）"),"",通信費!P19)</f>
        <v/>
      </c>
    </row>
    <row r="20" spans="1:13" x14ac:dyDescent="0.45">
      <c r="A20" t="str">
        <f>IF(通信費!B20="",IF(COUNTIF(A$1:A19,"（通信費 計）"),"","（通信費 計）"),通信費!B20)</f>
        <v/>
      </c>
      <c r="B20" t="str">
        <f>IF($A20="","",IF($A20="（通信費 計）",SUM(B$1:B19),通信費!D20))</f>
        <v/>
      </c>
      <c r="C20" t="str">
        <f>IF(OR($A20="",$A20="（通信費 計）"),"",通信費!E20)</f>
        <v/>
      </c>
      <c r="D20" t="str">
        <f>IF(OR($A20="",$A20="（通信費 計）"),"",通信費!G20)</f>
        <v/>
      </c>
      <c r="E20" t="str">
        <f>IF(OR($A20="",$A20="（通信費 計）"),"",通信費!H20)</f>
        <v/>
      </c>
      <c r="F20" t="str">
        <f>IF(OR($A20="",$A20="（通信費 計）"),"",通信費!I20)</f>
        <v/>
      </c>
      <c r="G20" t="str">
        <f>IF(OR($A20="",$A20="（通信費 計）"),"",通信費!J20)</f>
        <v/>
      </c>
      <c r="H20" t="str">
        <f>IF(OR($A20="",$A20="（通信費 計）"),"",通信費!K20)</f>
        <v/>
      </c>
      <c r="I20" t="str">
        <f>IF(OR($A20="",$A20="（通信費 計）"),"",通信費!M20&amp;"食分")</f>
        <v/>
      </c>
      <c r="J20" t="str">
        <f>IF(OR($A20="",$A20="（通信費 計）"),"",通信費!N20)</f>
        <v/>
      </c>
      <c r="K20" t="str">
        <f>IF(OR($A20="",$A20="（通信費 計）"),"",IF(通信費!O20="○","公費負担",""))</f>
        <v/>
      </c>
      <c r="L20" s="25" t="str">
        <f>IF(OR($A20="",$A20="（通信費 計）"),"",IF(通信費!B20&lt;&gt;通信費!C20,TEXT(通信費!C20,"m/d")&amp;"支払",""))</f>
        <v/>
      </c>
      <c r="M20" t="str">
        <f>IF(OR($A20="",$A20="（通信費 計）"),"",通信費!P20)</f>
        <v/>
      </c>
    </row>
    <row r="21" spans="1:13" x14ac:dyDescent="0.45">
      <c r="A21" t="str">
        <f>IF(通信費!B21="",IF(COUNTIF(A$1:A20,"（通信費 計）"),"","（通信費 計）"),通信費!B21)</f>
        <v/>
      </c>
      <c r="B21" t="str">
        <f>IF($A21="","",IF($A21="（通信費 計）",SUM(B$1:B20),通信費!D21))</f>
        <v/>
      </c>
      <c r="C21" t="str">
        <f>IF(OR($A21="",$A21="（通信費 計）"),"",通信費!E21)</f>
        <v/>
      </c>
      <c r="D21" t="str">
        <f>IF(OR($A21="",$A21="（通信費 計）"),"",通信費!G21)</f>
        <v/>
      </c>
      <c r="E21" t="str">
        <f>IF(OR($A21="",$A21="（通信費 計）"),"",通信費!H21)</f>
        <v/>
      </c>
      <c r="F21" t="str">
        <f>IF(OR($A21="",$A21="（通信費 計）"),"",通信費!I21)</f>
        <v/>
      </c>
      <c r="G21" t="str">
        <f>IF(OR($A21="",$A21="（通信費 計）"),"",通信費!J21)</f>
        <v/>
      </c>
      <c r="H21" t="str">
        <f>IF(OR($A21="",$A21="（通信費 計）"),"",通信費!K21)</f>
        <v/>
      </c>
      <c r="I21" t="str">
        <f>IF(OR($A21="",$A21="（通信費 計）"),"",通信費!M21&amp;"食分")</f>
        <v/>
      </c>
      <c r="J21" t="str">
        <f>IF(OR($A21="",$A21="（通信費 計）"),"",通信費!N21)</f>
        <v/>
      </c>
      <c r="K21" t="str">
        <f>IF(OR($A21="",$A21="（通信費 計）"),"",IF(通信費!O21="○","公費負担",""))</f>
        <v/>
      </c>
      <c r="L21" s="25" t="str">
        <f>IF(OR($A21="",$A21="（通信費 計）"),"",IF(通信費!B21&lt;&gt;通信費!C21,TEXT(通信費!C21,"m/d")&amp;"支払",""))</f>
        <v/>
      </c>
      <c r="M21" t="str">
        <f>IF(OR($A21="",$A21="（通信費 計）"),"",通信費!P21)</f>
        <v/>
      </c>
    </row>
    <row r="22" spans="1:13" x14ac:dyDescent="0.45">
      <c r="A22" t="str">
        <f>IF(通信費!B22="",IF(COUNTIF(A$1:A21,"（通信費 計）"),"","（通信費 計）"),通信費!B22)</f>
        <v/>
      </c>
      <c r="B22" t="str">
        <f>IF($A22="","",IF($A22="（通信費 計）",SUM(B$1:B21),通信費!D22))</f>
        <v/>
      </c>
      <c r="C22" t="str">
        <f>IF(OR($A22="",$A22="（通信費 計）"),"",通信費!E22)</f>
        <v/>
      </c>
      <c r="D22" t="str">
        <f>IF(OR($A22="",$A22="（通信費 計）"),"",通信費!G22)</f>
        <v/>
      </c>
      <c r="E22" t="str">
        <f>IF(OR($A22="",$A22="（通信費 計）"),"",通信費!H22)</f>
        <v/>
      </c>
      <c r="F22" t="str">
        <f>IF(OR($A22="",$A22="（通信費 計）"),"",通信費!I22)</f>
        <v/>
      </c>
      <c r="G22" t="str">
        <f>IF(OR($A22="",$A22="（通信費 計）"),"",通信費!J22)</f>
        <v/>
      </c>
      <c r="H22" t="str">
        <f>IF(OR($A22="",$A22="（通信費 計）"),"",通信費!K22)</f>
        <v/>
      </c>
      <c r="I22" t="str">
        <f>IF(OR($A22="",$A22="（通信費 計）"),"",通信費!M22&amp;"食分")</f>
        <v/>
      </c>
      <c r="J22" t="str">
        <f>IF(OR($A22="",$A22="（通信費 計）"),"",通信費!N22)</f>
        <v/>
      </c>
      <c r="K22" t="str">
        <f>IF(OR($A22="",$A22="（通信費 計）"),"",IF(通信費!O22="○","公費負担",""))</f>
        <v/>
      </c>
      <c r="L22" s="25" t="str">
        <f>IF(OR($A22="",$A22="（通信費 計）"),"",IF(通信費!B22&lt;&gt;通信費!C22,TEXT(通信費!C22,"m/d")&amp;"支払",""))</f>
        <v/>
      </c>
      <c r="M22" t="str">
        <f>IF(OR($A22="",$A22="（通信費 計）"),"",通信費!P22)</f>
        <v/>
      </c>
    </row>
    <row r="23" spans="1:13" x14ac:dyDescent="0.45">
      <c r="A23" t="str">
        <f>IF(通信費!B23="",IF(COUNTIF(A$1:A22,"（通信費 計）"),"","（通信費 計）"),通信費!B23)</f>
        <v/>
      </c>
      <c r="B23" t="str">
        <f>IF($A23="","",IF($A23="（通信費 計）",SUM(B$1:B22),通信費!D23))</f>
        <v/>
      </c>
      <c r="C23" t="str">
        <f>IF(OR($A23="",$A23="（通信費 計）"),"",通信費!E23)</f>
        <v/>
      </c>
      <c r="D23" t="str">
        <f>IF(OR($A23="",$A23="（通信費 計）"),"",通信費!G23)</f>
        <v/>
      </c>
      <c r="E23" t="str">
        <f>IF(OR($A23="",$A23="（通信費 計）"),"",通信費!H23)</f>
        <v/>
      </c>
      <c r="F23" t="str">
        <f>IF(OR($A23="",$A23="（通信費 計）"),"",通信費!I23)</f>
        <v/>
      </c>
      <c r="G23" t="str">
        <f>IF(OR($A23="",$A23="（通信費 計）"),"",通信費!J23)</f>
        <v/>
      </c>
      <c r="H23" t="str">
        <f>IF(OR($A23="",$A23="（通信費 計）"),"",通信費!K23)</f>
        <v/>
      </c>
      <c r="I23" t="str">
        <f>IF(OR($A23="",$A23="（通信費 計）"),"",通信費!M23&amp;"食分")</f>
        <v/>
      </c>
      <c r="J23" t="str">
        <f>IF(OR($A23="",$A23="（通信費 計）"),"",通信費!N23)</f>
        <v/>
      </c>
      <c r="K23" t="str">
        <f>IF(OR($A23="",$A23="（通信費 計）"),"",IF(通信費!O23="○","公費負担",""))</f>
        <v/>
      </c>
      <c r="L23" s="25" t="str">
        <f>IF(OR($A23="",$A23="（通信費 計）"),"",IF(通信費!B23&lt;&gt;通信費!C23,TEXT(通信費!C23,"m/d")&amp;"支払",""))</f>
        <v/>
      </c>
      <c r="M23" t="str">
        <f>IF(OR($A23="",$A23="（通信費 計）"),"",通信費!P23)</f>
        <v/>
      </c>
    </row>
    <row r="24" spans="1:13" x14ac:dyDescent="0.45">
      <c r="A24" t="str">
        <f>IF(通信費!B24="",IF(COUNTIF(A$1:A23,"（通信費 計）"),"","（通信費 計）"),通信費!B24)</f>
        <v/>
      </c>
      <c r="B24" t="str">
        <f>IF($A24="","",IF($A24="（通信費 計）",SUM(B$1:B23),通信費!D24))</f>
        <v/>
      </c>
      <c r="C24" t="str">
        <f>IF(OR($A24="",$A24="（通信費 計）"),"",通信費!E24)</f>
        <v/>
      </c>
      <c r="D24" t="str">
        <f>IF(OR($A24="",$A24="（通信費 計）"),"",通信費!G24)</f>
        <v/>
      </c>
      <c r="E24" t="str">
        <f>IF(OR($A24="",$A24="（通信費 計）"),"",通信費!H24)</f>
        <v/>
      </c>
      <c r="F24" t="str">
        <f>IF(OR($A24="",$A24="（通信費 計）"),"",通信費!I24)</f>
        <v/>
      </c>
      <c r="G24" t="str">
        <f>IF(OR($A24="",$A24="（通信費 計）"),"",通信費!J24)</f>
        <v/>
      </c>
      <c r="H24" t="str">
        <f>IF(OR($A24="",$A24="（通信費 計）"),"",通信費!K24)</f>
        <v/>
      </c>
      <c r="I24" t="str">
        <f>IF(OR($A24="",$A24="（通信費 計）"),"",通信費!M24&amp;"食分")</f>
        <v/>
      </c>
      <c r="J24" t="str">
        <f>IF(OR($A24="",$A24="（通信費 計）"),"",通信費!N24)</f>
        <v/>
      </c>
      <c r="K24" t="str">
        <f>IF(OR($A24="",$A24="（通信費 計）"),"",IF(通信費!O24="○","公費負担",""))</f>
        <v/>
      </c>
      <c r="L24" s="25" t="str">
        <f>IF(OR($A24="",$A24="（通信費 計）"),"",IF(通信費!B24&lt;&gt;通信費!C24,TEXT(通信費!C24,"m/d")&amp;"支払",""))</f>
        <v/>
      </c>
      <c r="M24" t="str">
        <f>IF(OR($A24="",$A24="（通信費 計）"),"",通信費!P24)</f>
        <v/>
      </c>
    </row>
    <row r="25" spans="1:13" x14ac:dyDescent="0.45">
      <c r="A25" t="str">
        <f>IF(通信費!B25="",IF(COUNTIF(A$1:A24,"（通信費 計）"),"","（通信費 計）"),通信費!B25)</f>
        <v/>
      </c>
      <c r="B25" t="str">
        <f>IF($A25="","",IF($A25="（通信費 計）",SUM(B$1:B24),通信費!D25))</f>
        <v/>
      </c>
      <c r="C25" t="str">
        <f>IF(OR($A25="",$A25="（通信費 計）"),"",通信費!E25)</f>
        <v/>
      </c>
      <c r="D25" t="str">
        <f>IF(OR($A25="",$A25="（通信費 計）"),"",通信費!G25)</f>
        <v/>
      </c>
      <c r="E25" t="str">
        <f>IF(OR($A25="",$A25="（通信費 計）"),"",通信費!H25)</f>
        <v/>
      </c>
      <c r="F25" t="str">
        <f>IF(OR($A25="",$A25="（通信費 計）"),"",通信費!I25)</f>
        <v/>
      </c>
      <c r="G25" t="str">
        <f>IF(OR($A25="",$A25="（通信費 計）"),"",通信費!J25)</f>
        <v/>
      </c>
      <c r="H25" t="str">
        <f>IF(OR($A25="",$A25="（通信費 計）"),"",通信費!K25)</f>
        <v/>
      </c>
      <c r="I25" t="str">
        <f>IF(OR($A25="",$A25="（通信費 計）"),"",通信費!M25&amp;"食分")</f>
        <v/>
      </c>
      <c r="J25" t="str">
        <f>IF(OR($A25="",$A25="（通信費 計）"),"",通信費!N25)</f>
        <v/>
      </c>
      <c r="K25" t="str">
        <f>IF(OR($A25="",$A25="（通信費 計）"),"",IF(通信費!O25="○","公費負担",""))</f>
        <v/>
      </c>
      <c r="L25" s="25" t="str">
        <f>IF(OR($A25="",$A25="（通信費 計）"),"",IF(通信費!B25&lt;&gt;通信費!C25,TEXT(通信費!C25,"m/d")&amp;"支払",""))</f>
        <v/>
      </c>
      <c r="M25" t="str">
        <f>IF(OR($A25="",$A25="（通信費 計）"),"",通信費!P25)</f>
        <v/>
      </c>
    </row>
    <row r="26" spans="1:13" x14ac:dyDescent="0.45">
      <c r="A26" t="str">
        <f>IF(通信費!B26="",IF(COUNTIF(A$1:A25,"（通信費 計）"),"","（通信費 計）"),通信費!B26)</f>
        <v/>
      </c>
      <c r="B26" t="str">
        <f>IF($A26="","",IF($A26="（通信費 計）",SUM(B$1:B25),通信費!D26))</f>
        <v/>
      </c>
      <c r="C26" t="str">
        <f>IF(OR($A26="",$A26="（通信費 計）"),"",通信費!E26)</f>
        <v/>
      </c>
      <c r="D26" t="str">
        <f>IF(OR($A26="",$A26="（通信費 計）"),"",通信費!G26)</f>
        <v/>
      </c>
      <c r="E26" t="str">
        <f>IF(OR($A26="",$A26="（通信費 計）"),"",通信費!H26)</f>
        <v/>
      </c>
      <c r="F26" t="str">
        <f>IF(OR($A26="",$A26="（通信費 計）"),"",通信費!I26)</f>
        <v/>
      </c>
      <c r="G26" t="str">
        <f>IF(OR($A26="",$A26="（通信費 計）"),"",通信費!J26)</f>
        <v/>
      </c>
      <c r="H26" t="str">
        <f>IF(OR($A26="",$A26="（通信費 計）"),"",通信費!K26)</f>
        <v/>
      </c>
      <c r="I26" t="str">
        <f>IF(OR($A26="",$A26="（通信費 計）"),"",通信費!M26&amp;"食分")</f>
        <v/>
      </c>
      <c r="J26" t="str">
        <f>IF(OR($A26="",$A26="（通信費 計）"),"",通信費!N26)</f>
        <v/>
      </c>
      <c r="K26" t="str">
        <f>IF(OR($A26="",$A26="（通信費 計）"),"",IF(通信費!O26="○","公費負担",""))</f>
        <v/>
      </c>
      <c r="L26" s="25" t="str">
        <f>IF(OR($A26="",$A26="（通信費 計）"),"",IF(通信費!B26&lt;&gt;通信費!C26,TEXT(通信費!C26,"m/d")&amp;"支払",""))</f>
        <v/>
      </c>
      <c r="M26" t="str">
        <f>IF(OR($A26="",$A26="（通信費 計）"),"",通信費!P26)</f>
        <v/>
      </c>
    </row>
    <row r="27" spans="1:13" x14ac:dyDescent="0.45">
      <c r="A27" t="str">
        <f>IF(通信費!B27="",IF(COUNTIF(A$1:A26,"（通信費 計）"),"","（通信費 計）"),通信費!B27)</f>
        <v/>
      </c>
      <c r="B27" t="str">
        <f>IF($A27="","",IF($A27="（通信費 計）",SUM(B$1:B26),通信費!D27))</f>
        <v/>
      </c>
      <c r="C27" t="str">
        <f>IF(OR($A27="",$A27="（通信費 計）"),"",通信費!E27)</f>
        <v/>
      </c>
      <c r="D27" t="str">
        <f>IF(OR($A27="",$A27="（通信費 計）"),"",通信費!G27)</f>
        <v/>
      </c>
      <c r="E27" t="str">
        <f>IF(OR($A27="",$A27="（通信費 計）"),"",通信費!H27)</f>
        <v/>
      </c>
      <c r="F27" t="str">
        <f>IF(OR($A27="",$A27="（通信費 計）"),"",通信費!I27)</f>
        <v/>
      </c>
      <c r="G27" t="str">
        <f>IF(OR($A27="",$A27="（通信費 計）"),"",通信費!J27)</f>
        <v/>
      </c>
      <c r="H27" t="str">
        <f>IF(OR($A27="",$A27="（通信費 計）"),"",通信費!K27)</f>
        <v/>
      </c>
      <c r="I27" t="str">
        <f>IF(OR($A27="",$A27="（通信費 計）"),"",通信費!M27&amp;"食分")</f>
        <v/>
      </c>
      <c r="J27" t="str">
        <f>IF(OR($A27="",$A27="（通信費 計）"),"",通信費!N27)</f>
        <v/>
      </c>
      <c r="K27" t="str">
        <f>IF(OR($A27="",$A27="（通信費 計）"),"",IF(通信費!O27="○","公費負担",""))</f>
        <v/>
      </c>
      <c r="L27" s="25" t="str">
        <f>IF(OR($A27="",$A27="（通信費 計）"),"",IF(通信費!B27&lt;&gt;通信費!C27,TEXT(通信費!C27,"m/d")&amp;"支払",""))</f>
        <v/>
      </c>
      <c r="M27" t="str">
        <f>IF(OR($A27="",$A27="（通信費 計）"),"",通信費!P27)</f>
        <v/>
      </c>
    </row>
    <row r="28" spans="1:13" x14ac:dyDescent="0.45">
      <c r="A28" t="str">
        <f>IF(通信費!B28="",IF(COUNTIF(A$1:A27,"（通信費 計）"),"","（通信費 計）"),通信費!B28)</f>
        <v/>
      </c>
      <c r="B28" t="str">
        <f>IF($A28="","",IF($A28="（通信費 計）",SUM(B$1:B27),通信費!D28))</f>
        <v/>
      </c>
      <c r="C28" t="str">
        <f>IF(OR($A28="",$A28="（通信費 計）"),"",通信費!E28)</f>
        <v/>
      </c>
      <c r="D28" t="str">
        <f>IF(OR($A28="",$A28="（通信費 計）"),"",通信費!G28)</f>
        <v/>
      </c>
      <c r="E28" t="str">
        <f>IF(OR($A28="",$A28="（通信費 計）"),"",通信費!H28)</f>
        <v/>
      </c>
      <c r="F28" t="str">
        <f>IF(OR($A28="",$A28="（通信費 計）"),"",通信費!I28)</f>
        <v/>
      </c>
      <c r="G28" t="str">
        <f>IF(OR($A28="",$A28="（通信費 計）"),"",通信費!J28)</f>
        <v/>
      </c>
      <c r="H28" t="str">
        <f>IF(OR($A28="",$A28="（通信費 計）"),"",通信費!K28)</f>
        <v/>
      </c>
      <c r="I28" t="str">
        <f>IF(OR($A28="",$A28="（通信費 計）"),"",通信費!M28&amp;"食分")</f>
        <v/>
      </c>
      <c r="J28" t="str">
        <f>IF(OR($A28="",$A28="（通信費 計）"),"",通信費!N28)</f>
        <v/>
      </c>
      <c r="K28" t="str">
        <f>IF(OR($A28="",$A28="（通信費 計）"),"",IF(通信費!O28="○","公費負担",""))</f>
        <v/>
      </c>
      <c r="L28" s="25" t="str">
        <f>IF(OR($A28="",$A28="（通信費 計）"),"",IF(通信費!B28&lt;&gt;通信費!C28,TEXT(通信費!C28,"m/d")&amp;"支払",""))</f>
        <v/>
      </c>
      <c r="M28" t="str">
        <f>IF(OR($A28="",$A28="（通信費 計）"),"",通信費!P28)</f>
        <v/>
      </c>
    </row>
    <row r="29" spans="1:13" x14ac:dyDescent="0.45">
      <c r="A29" t="str">
        <f>IF(通信費!B29="",IF(COUNTIF(A$1:A28,"（通信費 計）"),"","（通信費 計）"),通信費!B29)</f>
        <v/>
      </c>
      <c r="B29" t="str">
        <f>IF($A29="","",IF($A29="（通信費 計）",SUM(B$1:B28),通信費!D29))</f>
        <v/>
      </c>
      <c r="C29" t="str">
        <f>IF(OR($A29="",$A29="（通信費 計）"),"",通信費!E29)</f>
        <v/>
      </c>
      <c r="D29" t="str">
        <f>IF(OR($A29="",$A29="（通信費 計）"),"",通信費!G29)</f>
        <v/>
      </c>
      <c r="E29" t="str">
        <f>IF(OR($A29="",$A29="（通信費 計）"),"",通信費!H29)</f>
        <v/>
      </c>
      <c r="F29" t="str">
        <f>IF(OR($A29="",$A29="（通信費 計）"),"",通信費!I29)</f>
        <v/>
      </c>
      <c r="G29" t="str">
        <f>IF(OR($A29="",$A29="（通信費 計）"),"",通信費!J29)</f>
        <v/>
      </c>
      <c r="H29" t="str">
        <f>IF(OR($A29="",$A29="（通信費 計）"),"",通信費!K29)</f>
        <v/>
      </c>
      <c r="I29" t="str">
        <f>IF(OR($A29="",$A29="（通信費 計）"),"",通信費!M29&amp;"食分")</f>
        <v/>
      </c>
      <c r="J29" t="str">
        <f>IF(OR($A29="",$A29="（通信費 計）"),"",通信費!N29)</f>
        <v/>
      </c>
      <c r="K29" t="str">
        <f>IF(OR($A29="",$A29="（通信費 計）"),"",IF(通信費!O29="○","公費負担",""))</f>
        <v/>
      </c>
      <c r="L29" s="25" t="str">
        <f>IF(OR($A29="",$A29="（通信費 計）"),"",IF(通信費!B29&lt;&gt;通信費!C29,TEXT(通信費!C29,"m/d")&amp;"支払",""))</f>
        <v/>
      </c>
      <c r="M29" t="str">
        <f>IF(OR($A29="",$A29="（通信費 計）"),"",通信費!P29)</f>
        <v/>
      </c>
    </row>
    <row r="30" spans="1:13" x14ac:dyDescent="0.45">
      <c r="A30" t="str">
        <f>IF(通信費!B30="",IF(COUNTIF(A$1:A29,"（通信費 計）"),"","（通信費 計）"),通信費!B30)</f>
        <v/>
      </c>
      <c r="B30" t="str">
        <f>IF($A30="","",IF($A30="（通信費 計）",SUM(B$1:B29),通信費!D30))</f>
        <v/>
      </c>
      <c r="C30" t="str">
        <f>IF(OR($A30="",$A30="（通信費 計）"),"",通信費!E30)</f>
        <v/>
      </c>
      <c r="D30" t="str">
        <f>IF(OR($A30="",$A30="（通信費 計）"),"",通信費!G30)</f>
        <v/>
      </c>
      <c r="E30" t="str">
        <f>IF(OR($A30="",$A30="（通信費 計）"),"",通信費!H30)</f>
        <v/>
      </c>
      <c r="F30" t="str">
        <f>IF(OR($A30="",$A30="（通信費 計）"),"",通信費!I30)</f>
        <v/>
      </c>
      <c r="G30" t="str">
        <f>IF(OR($A30="",$A30="（通信費 計）"),"",通信費!J30)</f>
        <v/>
      </c>
      <c r="H30" t="str">
        <f>IF(OR($A30="",$A30="（通信費 計）"),"",通信費!K30)</f>
        <v/>
      </c>
      <c r="I30" t="str">
        <f>IF(OR($A30="",$A30="（通信費 計）"),"",通信費!M30&amp;"食分")</f>
        <v/>
      </c>
      <c r="J30" t="str">
        <f>IF(OR($A30="",$A30="（通信費 計）"),"",通信費!N30)</f>
        <v/>
      </c>
      <c r="K30" t="str">
        <f>IF(OR($A30="",$A30="（通信費 計）"),"",IF(通信費!O30="○","公費負担",""))</f>
        <v/>
      </c>
      <c r="L30" s="25" t="str">
        <f>IF(OR($A30="",$A30="（通信費 計）"),"",IF(通信費!B30&lt;&gt;通信費!C30,TEXT(通信費!C30,"m/d")&amp;"支払",""))</f>
        <v/>
      </c>
      <c r="M30" t="str">
        <f>IF(OR($A30="",$A30="（通信費 計）"),"",通信費!P30)</f>
        <v/>
      </c>
    </row>
    <row r="31" spans="1:13" x14ac:dyDescent="0.45">
      <c r="A31" t="str">
        <f>IF(通信費!B31="",IF(COUNTIF(A$1:A30,"（通信費 計）"),"","（通信費 計）"),通信費!B31)</f>
        <v/>
      </c>
      <c r="B31" t="str">
        <f>IF($A31="","",IF($A31="（通信費 計）",SUM(B$1:B30),通信費!D31))</f>
        <v/>
      </c>
      <c r="C31" t="str">
        <f>IF(OR($A31="",$A31="（通信費 計）"),"",通信費!E31)</f>
        <v/>
      </c>
      <c r="D31" t="str">
        <f>IF(OR($A31="",$A31="（通信費 計）"),"",通信費!G31)</f>
        <v/>
      </c>
      <c r="E31" t="str">
        <f>IF(OR($A31="",$A31="（通信費 計）"),"",通信費!H31)</f>
        <v/>
      </c>
      <c r="F31" t="str">
        <f>IF(OR($A31="",$A31="（通信費 計）"),"",通信費!I31)</f>
        <v/>
      </c>
      <c r="G31" t="str">
        <f>IF(OR($A31="",$A31="（通信費 計）"),"",通信費!J31)</f>
        <v/>
      </c>
      <c r="H31" t="str">
        <f>IF(OR($A31="",$A31="（通信費 計）"),"",通信費!K31)</f>
        <v/>
      </c>
      <c r="I31" t="str">
        <f>IF(OR($A31="",$A31="（通信費 計）"),"",通信費!M31&amp;"食分")</f>
        <v/>
      </c>
      <c r="J31" t="str">
        <f>IF(OR($A31="",$A31="（通信費 計）"),"",通信費!N31)</f>
        <v/>
      </c>
      <c r="K31" t="str">
        <f>IF(OR($A31="",$A31="（通信費 計）"),"",IF(通信費!O31="○","公費負担",""))</f>
        <v/>
      </c>
      <c r="L31" s="25" t="str">
        <f>IF(OR($A31="",$A31="（通信費 計）"),"",IF(通信費!B31&lt;&gt;通信費!C31,TEXT(通信費!C31,"m/d")&amp;"支払",""))</f>
        <v/>
      </c>
      <c r="M31" t="str">
        <f>IF(OR($A31="",$A31="（通信費 計）"),"",通信費!P31)</f>
        <v/>
      </c>
    </row>
    <row r="32" spans="1:13" x14ac:dyDescent="0.45">
      <c r="A32" t="str">
        <f>IF(通信費!B32="",IF(COUNTIF(A$1:A31,"（通信費 計）"),"","（通信費 計）"),通信費!B32)</f>
        <v/>
      </c>
      <c r="B32" t="str">
        <f>IF($A32="","",IF($A32="（通信費 計）",SUM(B$1:B31),通信費!D32))</f>
        <v/>
      </c>
      <c r="C32" t="str">
        <f>IF(OR($A32="",$A32="（通信費 計）"),"",通信費!E32)</f>
        <v/>
      </c>
      <c r="D32" t="str">
        <f>IF(OR($A32="",$A32="（通信費 計）"),"",通信費!G32)</f>
        <v/>
      </c>
      <c r="E32" t="str">
        <f>IF(OR($A32="",$A32="（通信費 計）"),"",通信費!H32)</f>
        <v/>
      </c>
      <c r="F32" t="str">
        <f>IF(OR($A32="",$A32="（通信費 計）"),"",通信費!I32)</f>
        <v/>
      </c>
      <c r="G32" t="str">
        <f>IF(OR($A32="",$A32="（通信費 計）"),"",通信費!J32)</f>
        <v/>
      </c>
      <c r="H32" t="str">
        <f>IF(OR($A32="",$A32="（通信費 計）"),"",通信費!K32)</f>
        <v/>
      </c>
      <c r="I32" t="str">
        <f>IF(OR($A32="",$A32="（通信費 計）"),"",通信費!M32&amp;"食分")</f>
        <v/>
      </c>
      <c r="J32" t="str">
        <f>IF(OR($A32="",$A32="（通信費 計）"),"",通信費!N32)</f>
        <v/>
      </c>
      <c r="K32" t="str">
        <f>IF(OR($A32="",$A32="（通信費 計）"),"",IF(通信費!O32="○","公費負担",""))</f>
        <v/>
      </c>
      <c r="L32" s="25" t="str">
        <f>IF(OR($A32="",$A32="（通信費 計）"),"",IF(通信費!B32&lt;&gt;通信費!C32,TEXT(通信費!C32,"m/d")&amp;"支払",""))</f>
        <v/>
      </c>
      <c r="M32" t="str">
        <f>IF(OR($A32="",$A32="（通信費 計）"),"",通信費!P32)</f>
        <v/>
      </c>
    </row>
    <row r="33" spans="1:13" x14ac:dyDescent="0.45">
      <c r="A33" t="str">
        <f>IF(通信費!B33="",IF(COUNTIF(A$1:A32,"（通信費 計）"),"","（通信費 計）"),通信費!B33)</f>
        <v/>
      </c>
      <c r="B33" t="str">
        <f>IF($A33="","",IF($A33="（通信費 計）",SUM(B$1:B32),通信費!D33))</f>
        <v/>
      </c>
      <c r="C33" t="str">
        <f>IF(OR($A33="",$A33="（通信費 計）"),"",通信費!E33)</f>
        <v/>
      </c>
      <c r="D33" t="str">
        <f>IF(OR($A33="",$A33="（通信費 計）"),"",通信費!G33)</f>
        <v/>
      </c>
      <c r="E33" t="str">
        <f>IF(OR($A33="",$A33="（通信費 計）"),"",通信費!H33)</f>
        <v/>
      </c>
      <c r="F33" t="str">
        <f>IF(OR($A33="",$A33="（通信費 計）"),"",通信費!I33)</f>
        <v/>
      </c>
      <c r="G33" t="str">
        <f>IF(OR($A33="",$A33="（通信費 計）"),"",通信費!J33)</f>
        <v/>
      </c>
      <c r="H33" t="str">
        <f>IF(OR($A33="",$A33="（通信費 計）"),"",通信費!K33)</f>
        <v/>
      </c>
      <c r="I33" t="str">
        <f>IF(OR($A33="",$A33="（通信費 計）"),"",通信費!M33&amp;"食分")</f>
        <v/>
      </c>
      <c r="J33" t="str">
        <f>IF(OR($A33="",$A33="（通信費 計）"),"",通信費!N33)</f>
        <v/>
      </c>
      <c r="K33" t="str">
        <f>IF(OR($A33="",$A33="（通信費 計）"),"",IF(通信費!O33="○","公費負担",""))</f>
        <v/>
      </c>
      <c r="L33" s="25" t="str">
        <f>IF(OR($A33="",$A33="（通信費 計）"),"",IF(通信費!B33&lt;&gt;通信費!C33,TEXT(通信費!C33,"m/d")&amp;"支払",""))</f>
        <v/>
      </c>
      <c r="M33" t="str">
        <f>IF(OR($A33="",$A33="（通信費 計）"),"",通信費!P33)</f>
        <v/>
      </c>
    </row>
    <row r="34" spans="1:13" x14ac:dyDescent="0.45">
      <c r="A34" t="str">
        <f>IF(通信費!B34="",IF(COUNTIF(A$1:A33,"（通信費 計）"),"","（通信費 計）"),通信費!B34)</f>
        <v/>
      </c>
      <c r="B34" t="str">
        <f>IF($A34="","",IF($A34="（通信費 計）",SUM(B$1:B33),通信費!D34))</f>
        <v/>
      </c>
      <c r="C34" t="str">
        <f>IF(OR($A34="",$A34="（通信費 計）"),"",通信費!E34)</f>
        <v/>
      </c>
      <c r="D34" t="str">
        <f>IF(OR($A34="",$A34="（通信費 計）"),"",通信費!G34)</f>
        <v/>
      </c>
      <c r="E34" t="str">
        <f>IF(OR($A34="",$A34="（通信費 計）"),"",通信費!H34)</f>
        <v/>
      </c>
      <c r="F34" t="str">
        <f>IF(OR($A34="",$A34="（通信費 計）"),"",通信費!I34)</f>
        <v/>
      </c>
      <c r="G34" t="str">
        <f>IF(OR($A34="",$A34="（通信費 計）"),"",通信費!J34)</f>
        <v/>
      </c>
      <c r="H34" t="str">
        <f>IF(OR($A34="",$A34="（通信費 計）"),"",通信費!K34)</f>
        <v/>
      </c>
      <c r="I34" t="str">
        <f>IF(OR($A34="",$A34="（通信費 計）"),"",通信費!M34&amp;"食分")</f>
        <v/>
      </c>
      <c r="J34" t="str">
        <f>IF(OR($A34="",$A34="（通信費 計）"),"",通信費!N34)</f>
        <v/>
      </c>
      <c r="K34" t="str">
        <f>IF(OR($A34="",$A34="（通信費 計）"),"",IF(通信費!O34="○","公費負担",""))</f>
        <v/>
      </c>
      <c r="L34" s="25" t="str">
        <f>IF(OR($A34="",$A34="（通信費 計）"),"",IF(通信費!B34&lt;&gt;通信費!C34,TEXT(通信費!C34,"m/d")&amp;"支払",""))</f>
        <v/>
      </c>
      <c r="M34" t="str">
        <f>IF(OR($A34="",$A34="（通信費 計）"),"",通信費!P34)</f>
        <v/>
      </c>
    </row>
    <row r="35" spans="1:13" x14ac:dyDescent="0.45">
      <c r="A35" t="str">
        <f>IF(通信費!B35="",IF(COUNTIF(A$1:A34,"（通信費 計）"),"","（通信費 計）"),通信費!B35)</f>
        <v/>
      </c>
      <c r="B35" t="str">
        <f>IF($A35="","",IF($A35="（通信費 計）",SUM(B$1:B34),通信費!D35))</f>
        <v/>
      </c>
      <c r="C35" t="str">
        <f>IF(OR($A35="",$A35="（通信費 計）"),"",通信費!E35)</f>
        <v/>
      </c>
      <c r="D35" t="str">
        <f>IF(OR($A35="",$A35="（通信費 計）"),"",通信費!G35)</f>
        <v/>
      </c>
      <c r="E35" t="str">
        <f>IF(OR($A35="",$A35="（通信費 計）"),"",通信費!H35)</f>
        <v/>
      </c>
      <c r="F35" t="str">
        <f>IF(OR($A35="",$A35="（通信費 計）"),"",通信費!I35)</f>
        <v/>
      </c>
      <c r="G35" t="str">
        <f>IF(OR($A35="",$A35="（通信費 計）"),"",通信費!J35)</f>
        <v/>
      </c>
      <c r="H35" t="str">
        <f>IF(OR($A35="",$A35="（通信費 計）"),"",通信費!K35)</f>
        <v/>
      </c>
      <c r="I35" t="str">
        <f>IF(OR($A35="",$A35="（通信費 計）"),"",通信費!M35&amp;"食分")</f>
        <v/>
      </c>
      <c r="J35" t="str">
        <f>IF(OR($A35="",$A35="（通信費 計）"),"",通信費!N35)</f>
        <v/>
      </c>
      <c r="K35" t="str">
        <f>IF(OR($A35="",$A35="（通信費 計）"),"",IF(通信費!O35="○","公費負担",""))</f>
        <v/>
      </c>
      <c r="L35" s="25" t="str">
        <f>IF(OR($A35="",$A35="（通信費 計）"),"",IF(通信費!B35&lt;&gt;通信費!C35,TEXT(通信費!C35,"m/d")&amp;"支払",""))</f>
        <v/>
      </c>
      <c r="M35" t="str">
        <f>IF(OR($A35="",$A35="（通信費 計）"),"",通信費!P35)</f>
        <v/>
      </c>
    </row>
    <row r="36" spans="1:13" x14ac:dyDescent="0.45">
      <c r="A36" t="str">
        <f>IF(通信費!B36="",IF(COUNTIF(A$1:A35,"（通信費 計）"),"","（通信費 計）"),通信費!B36)</f>
        <v/>
      </c>
      <c r="B36" t="str">
        <f>IF($A36="","",IF($A36="（通信費 計）",SUM(B$1:B35),通信費!D36))</f>
        <v/>
      </c>
      <c r="C36" t="str">
        <f>IF(OR($A36="",$A36="（通信費 計）"),"",通信費!E36)</f>
        <v/>
      </c>
      <c r="D36" t="str">
        <f>IF(OR($A36="",$A36="（通信費 計）"),"",通信費!G36)</f>
        <v/>
      </c>
      <c r="E36" t="str">
        <f>IF(OR($A36="",$A36="（通信費 計）"),"",通信費!H36)</f>
        <v/>
      </c>
      <c r="F36" t="str">
        <f>IF(OR($A36="",$A36="（通信費 計）"),"",通信費!I36)</f>
        <v/>
      </c>
      <c r="G36" t="str">
        <f>IF(OR($A36="",$A36="（通信費 計）"),"",通信費!J36)</f>
        <v/>
      </c>
      <c r="H36" t="str">
        <f>IF(OR($A36="",$A36="（通信費 計）"),"",通信費!K36)</f>
        <v/>
      </c>
      <c r="I36" t="str">
        <f>IF(OR($A36="",$A36="（通信費 計）"),"",通信費!M36&amp;"食分")</f>
        <v/>
      </c>
      <c r="J36" t="str">
        <f>IF(OR($A36="",$A36="（通信費 計）"),"",通信費!N36)</f>
        <v/>
      </c>
      <c r="K36" t="str">
        <f>IF(OR($A36="",$A36="（通信費 計）"),"",IF(通信費!O36="○","公費負担",""))</f>
        <v/>
      </c>
      <c r="L36" s="25" t="str">
        <f>IF(OR($A36="",$A36="（通信費 計）"),"",IF(通信費!B36&lt;&gt;通信費!C36,TEXT(通信費!C36,"m/d")&amp;"支払",""))</f>
        <v/>
      </c>
      <c r="M36" t="str">
        <f>IF(OR($A36="",$A36="（通信費 計）"),"",通信費!P36)</f>
        <v/>
      </c>
    </row>
    <row r="37" spans="1:13" x14ac:dyDescent="0.45">
      <c r="A37" t="str">
        <f>IF(通信費!B37="",IF(COUNTIF(A$1:A36,"（通信費 計）"),"","（通信費 計）"),通信費!B37)</f>
        <v/>
      </c>
      <c r="B37" t="str">
        <f>IF($A37="","",IF($A37="（通信費 計）",SUM(B$1:B36),通信費!D37))</f>
        <v/>
      </c>
      <c r="C37" t="str">
        <f>IF(OR($A37="",$A37="（通信費 計）"),"",通信費!E37)</f>
        <v/>
      </c>
      <c r="D37" t="str">
        <f>IF(OR($A37="",$A37="（通信費 計）"),"",通信費!G37)</f>
        <v/>
      </c>
      <c r="E37" t="str">
        <f>IF(OR($A37="",$A37="（通信費 計）"),"",通信費!H37)</f>
        <v/>
      </c>
      <c r="F37" t="str">
        <f>IF(OR($A37="",$A37="（通信費 計）"),"",通信費!I37)</f>
        <v/>
      </c>
      <c r="G37" t="str">
        <f>IF(OR($A37="",$A37="（通信費 計）"),"",通信費!J37)</f>
        <v/>
      </c>
      <c r="H37" t="str">
        <f>IF(OR($A37="",$A37="（通信費 計）"),"",通信費!K37)</f>
        <v/>
      </c>
      <c r="I37" t="str">
        <f>IF(OR($A37="",$A37="（通信費 計）"),"",通信費!M37&amp;"食分")</f>
        <v/>
      </c>
      <c r="J37" t="str">
        <f>IF(OR($A37="",$A37="（通信費 計）"),"",通信費!N37)</f>
        <v/>
      </c>
      <c r="K37" t="str">
        <f>IF(OR($A37="",$A37="（通信費 計）"),"",IF(通信費!O37="○","公費負担",""))</f>
        <v/>
      </c>
      <c r="L37" s="25" t="str">
        <f>IF(OR($A37="",$A37="（通信費 計）"),"",IF(通信費!B37&lt;&gt;通信費!C37,TEXT(通信費!C37,"m/d")&amp;"支払",""))</f>
        <v/>
      </c>
      <c r="M37" t="str">
        <f>IF(OR($A37="",$A37="（通信費 計）"),"",通信費!P37)</f>
        <v/>
      </c>
    </row>
    <row r="38" spans="1:13" x14ac:dyDescent="0.45">
      <c r="A38" t="str">
        <f>IF(通信費!B38="",IF(COUNTIF(A$1:A37,"（通信費 計）"),"","（通信費 計）"),通信費!B38)</f>
        <v/>
      </c>
      <c r="B38" t="str">
        <f>IF($A38="","",IF($A38="（通信費 計）",SUM(B$1:B37),通信費!D38))</f>
        <v/>
      </c>
      <c r="C38" t="str">
        <f>IF(OR($A38="",$A38="（通信費 計）"),"",通信費!E38)</f>
        <v/>
      </c>
      <c r="D38" t="str">
        <f>IF(OR($A38="",$A38="（通信費 計）"),"",通信費!G38)</f>
        <v/>
      </c>
      <c r="E38" t="str">
        <f>IF(OR($A38="",$A38="（通信費 計）"),"",通信費!H38)</f>
        <v/>
      </c>
      <c r="F38" t="str">
        <f>IF(OR($A38="",$A38="（通信費 計）"),"",通信費!I38)</f>
        <v/>
      </c>
      <c r="G38" t="str">
        <f>IF(OR($A38="",$A38="（通信費 計）"),"",通信費!J38)</f>
        <v/>
      </c>
      <c r="H38" t="str">
        <f>IF(OR($A38="",$A38="（通信費 計）"),"",通信費!K38)</f>
        <v/>
      </c>
      <c r="I38" t="str">
        <f>IF(OR($A38="",$A38="（通信費 計）"),"",通信費!M38&amp;"食分")</f>
        <v/>
      </c>
      <c r="J38" t="str">
        <f>IF(OR($A38="",$A38="（通信費 計）"),"",通信費!N38)</f>
        <v/>
      </c>
      <c r="K38" t="str">
        <f>IF(OR($A38="",$A38="（通信費 計）"),"",IF(通信費!O38="○","公費負担",""))</f>
        <v/>
      </c>
      <c r="L38" s="25" t="str">
        <f>IF(OR($A38="",$A38="（通信費 計）"),"",IF(通信費!B38&lt;&gt;通信費!C38,TEXT(通信費!C38,"m/d")&amp;"支払",""))</f>
        <v/>
      </c>
      <c r="M38" t="str">
        <f>IF(OR($A38="",$A38="（通信費 計）"),"",通信費!P38)</f>
        <v/>
      </c>
    </row>
    <row r="39" spans="1:13" x14ac:dyDescent="0.45">
      <c r="A39" t="str">
        <f>IF(通信費!B39="",IF(COUNTIF(A$1:A38,"（通信費 計）"),"","（通信費 計）"),通信費!B39)</f>
        <v/>
      </c>
      <c r="B39" t="str">
        <f>IF($A39="","",IF($A39="（通信費 計）",SUM(B$1:B38),通信費!D39))</f>
        <v/>
      </c>
      <c r="C39" t="str">
        <f>IF(OR($A39="",$A39="（通信費 計）"),"",通信費!E39)</f>
        <v/>
      </c>
      <c r="D39" t="str">
        <f>IF(OR($A39="",$A39="（通信費 計）"),"",通信費!G39)</f>
        <v/>
      </c>
      <c r="E39" t="str">
        <f>IF(OR($A39="",$A39="（通信費 計）"),"",通信費!H39)</f>
        <v/>
      </c>
      <c r="F39" t="str">
        <f>IF(OR($A39="",$A39="（通信費 計）"),"",通信費!I39)</f>
        <v/>
      </c>
      <c r="G39" t="str">
        <f>IF(OR($A39="",$A39="（通信費 計）"),"",通信費!J39)</f>
        <v/>
      </c>
      <c r="H39" t="str">
        <f>IF(OR($A39="",$A39="（通信費 計）"),"",通信費!K39)</f>
        <v/>
      </c>
      <c r="I39" t="str">
        <f>IF(OR($A39="",$A39="（通信費 計）"),"",通信費!M39&amp;"食分")</f>
        <v/>
      </c>
      <c r="J39" t="str">
        <f>IF(OR($A39="",$A39="（通信費 計）"),"",通信費!N39)</f>
        <v/>
      </c>
      <c r="K39" t="str">
        <f>IF(OR($A39="",$A39="（通信費 計）"),"",IF(通信費!O39="○","公費負担",""))</f>
        <v/>
      </c>
      <c r="L39" s="25" t="str">
        <f>IF(OR($A39="",$A39="（通信費 計）"),"",IF(通信費!B39&lt;&gt;通信費!C39,TEXT(通信費!C39,"m/d")&amp;"支払",""))</f>
        <v/>
      </c>
      <c r="M39" t="str">
        <f>IF(OR($A39="",$A39="（通信費 計）"),"",通信費!P39)</f>
        <v/>
      </c>
    </row>
    <row r="40" spans="1:13" x14ac:dyDescent="0.45">
      <c r="A40" t="str">
        <f>IF(通信費!B40="",IF(COUNTIF(A$1:A39,"（通信費 計）"),"","（通信費 計）"),通信費!B40)</f>
        <v/>
      </c>
      <c r="B40" t="str">
        <f>IF($A40="","",IF($A40="（通信費 計）",SUM(B$1:B39),通信費!D40))</f>
        <v/>
      </c>
      <c r="C40" t="str">
        <f>IF(OR($A40="",$A40="（通信費 計）"),"",通信費!E40)</f>
        <v/>
      </c>
      <c r="D40" t="str">
        <f>IF(OR($A40="",$A40="（通信費 計）"),"",通信費!G40)</f>
        <v/>
      </c>
      <c r="E40" t="str">
        <f>IF(OR($A40="",$A40="（通信費 計）"),"",通信費!H40)</f>
        <v/>
      </c>
      <c r="F40" t="str">
        <f>IF(OR($A40="",$A40="（通信費 計）"),"",通信費!I40)</f>
        <v/>
      </c>
      <c r="G40" t="str">
        <f>IF(OR($A40="",$A40="（通信費 計）"),"",通信費!J40)</f>
        <v/>
      </c>
      <c r="H40" t="str">
        <f>IF(OR($A40="",$A40="（通信費 計）"),"",通信費!K40)</f>
        <v/>
      </c>
      <c r="I40" t="str">
        <f>IF(OR($A40="",$A40="（通信費 計）"),"",通信費!M40&amp;"食分")</f>
        <v/>
      </c>
      <c r="J40" t="str">
        <f>IF(OR($A40="",$A40="（通信費 計）"),"",通信費!N40)</f>
        <v/>
      </c>
      <c r="K40" t="str">
        <f>IF(OR($A40="",$A40="（通信費 計）"),"",IF(通信費!O40="○","公費負担",""))</f>
        <v/>
      </c>
      <c r="L40" s="25" t="str">
        <f>IF(OR($A40="",$A40="（通信費 計）"),"",IF(通信費!B40&lt;&gt;通信費!C40,TEXT(通信費!C40,"m/d")&amp;"支払",""))</f>
        <v/>
      </c>
      <c r="M40" t="str">
        <f>IF(OR($A40="",$A40="（通信費 計）"),"",通信費!P40)</f>
        <v/>
      </c>
    </row>
    <row r="41" spans="1:13" x14ac:dyDescent="0.45">
      <c r="A41" t="str">
        <f>IF(通信費!B41="",IF(COUNTIF(A$1:A40,"（通信費 計）"),"","（通信費 計）"),通信費!B41)</f>
        <v/>
      </c>
      <c r="B41" t="str">
        <f>IF($A41="","",IF($A41="（通信費 計）",SUM(B$1:B40),通信費!D41))</f>
        <v/>
      </c>
      <c r="C41" t="str">
        <f>IF(OR($A41="",$A41="（通信費 計）"),"",通信費!E41)</f>
        <v/>
      </c>
      <c r="D41" t="str">
        <f>IF(OR($A41="",$A41="（通信費 計）"),"",通信費!G41)</f>
        <v/>
      </c>
      <c r="E41" t="str">
        <f>IF(OR($A41="",$A41="（通信費 計）"),"",通信費!H41)</f>
        <v/>
      </c>
      <c r="F41" t="str">
        <f>IF(OR($A41="",$A41="（通信費 計）"),"",通信費!I41)</f>
        <v/>
      </c>
      <c r="G41" t="str">
        <f>IF(OR($A41="",$A41="（通信費 計）"),"",通信費!J41)</f>
        <v/>
      </c>
      <c r="H41" t="str">
        <f>IF(OR($A41="",$A41="（通信費 計）"),"",通信費!K41)</f>
        <v/>
      </c>
      <c r="I41" t="str">
        <f>IF(OR($A41="",$A41="（通信費 計）"),"",通信費!M41&amp;"食分")</f>
        <v/>
      </c>
      <c r="J41" t="str">
        <f>IF(OR($A41="",$A41="（通信費 計）"),"",通信費!N41)</f>
        <v/>
      </c>
      <c r="K41" t="str">
        <f>IF(OR($A41="",$A41="（通信費 計）"),"",IF(通信費!O41="○","公費負担",""))</f>
        <v/>
      </c>
      <c r="L41" s="25" t="str">
        <f>IF(OR($A41="",$A41="（通信費 計）"),"",IF(通信費!B41&lt;&gt;通信費!C41,TEXT(通信費!C41,"m/d")&amp;"支払",""))</f>
        <v/>
      </c>
      <c r="M41" t="str">
        <f>IF(OR($A41="",$A41="（通信費 計）"),"",通信費!P41)</f>
        <v/>
      </c>
    </row>
    <row r="42" spans="1:13" x14ac:dyDescent="0.45">
      <c r="A42" t="str">
        <f>IF(通信費!B42="",IF(COUNTIF(A$1:A41,"（通信費 計）"),"","（通信費 計）"),通信費!B42)</f>
        <v/>
      </c>
      <c r="B42" t="str">
        <f>IF($A42="","",IF($A42="（通信費 計）",SUM(B$1:B41),通信費!D42))</f>
        <v/>
      </c>
      <c r="C42" t="str">
        <f>IF(OR($A42="",$A42="（通信費 計）"),"",通信費!E42)</f>
        <v/>
      </c>
      <c r="D42" t="str">
        <f>IF(OR($A42="",$A42="（通信費 計）"),"",通信費!G42)</f>
        <v/>
      </c>
      <c r="E42" t="str">
        <f>IF(OR($A42="",$A42="（通信費 計）"),"",通信費!H42)</f>
        <v/>
      </c>
      <c r="F42" t="str">
        <f>IF(OR($A42="",$A42="（通信費 計）"),"",通信費!I42)</f>
        <v/>
      </c>
      <c r="G42" t="str">
        <f>IF(OR($A42="",$A42="（通信費 計）"),"",通信費!J42)</f>
        <v/>
      </c>
      <c r="H42" t="str">
        <f>IF(OR($A42="",$A42="（通信費 計）"),"",通信費!K42)</f>
        <v/>
      </c>
      <c r="I42" t="str">
        <f>IF(OR($A42="",$A42="（通信費 計）"),"",通信費!M42&amp;"食分")</f>
        <v/>
      </c>
      <c r="J42" t="str">
        <f>IF(OR($A42="",$A42="（通信費 計）"),"",通信費!N42)</f>
        <v/>
      </c>
      <c r="K42" t="str">
        <f>IF(OR($A42="",$A42="（通信費 計）"),"",IF(通信費!O42="○","公費負担",""))</f>
        <v/>
      </c>
      <c r="L42" s="25" t="str">
        <f>IF(OR($A42="",$A42="（通信費 計）"),"",IF(通信費!B42&lt;&gt;通信費!C42,TEXT(通信費!C42,"m/d")&amp;"支払",""))</f>
        <v/>
      </c>
      <c r="M42" t="str">
        <f>IF(OR($A42="",$A42="（通信費 計）"),"",通信費!P42)</f>
        <v/>
      </c>
    </row>
    <row r="43" spans="1:13" x14ac:dyDescent="0.45">
      <c r="A43" t="str">
        <f>IF(通信費!B43="",IF(COUNTIF(A$1:A42,"（通信費 計）"),"","（通信費 計）"),通信費!B43)</f>
        <v/>
      </c>
      <c r="B43" t="str">
        <f>IF($A43="","",IF($A43="（通信費 計）",SUM(B$1:B42),通信費!D43))</f>
        <v/>
      </c>
      <c r="C43" t="str">
        <f>IF(OR($A43="",$A43="（通信費 計）"),"",通信費!E43)</f>
        <v/>
      </c>
      <c r="D43" t="str">
        <f>IF(OR($A43="",$A43="（通信費 計）"),"",通信費!G43)</f>
        <v/>
      </c>
      <c r="E43" t="str">
        <f>IF(OR($A43="",$A43="（通信費 計）"),"",通信費!H43)</f>
        <v/>
      </c>
      <c r="F43" t="str">
        <f>IF(OR($A43="",$A43="（通信費 計）"),"",通信費!I43)</f>
        <v/>
      </c>
      <c r="G43" t="str">
        <f>IF(OR($A43="",$A43="（通信費 計）"),"",通信費!J43)</f>
        <v/>
      </c>
      <c r="H43" t="str">
        <f>IF(OR($A43="",$A43="（通信費 計）"),"",通信費!K43)</f>
        <v/>
      </c>
      <c r="I43" t="str">
        <f>IF(OR($A43="",$A43="（通信費 計）"),"",通信費!M43&amp;"食分")</f>
        <v/>
      </c>
      <c r="J43" t="str">
        <f>IF(OR($A43="",$A43="（通信費 計）"),"",通信費!N43)</f>
        <v/>
      </c>
      <c r="K43" t="str">
        <f>IF(OR($A43="",$A43="（通信費 計）"),"",IF(通信費!O43="○","公費負担",""))</f>
        <v/>
      </c>
      <c r="L43" s="25" t="str">
        <f>IF(OR($A43="",$A43="（通信費 計）"),"",IF(通信費!B43&lt;&gt;通信費!C43,TEXT(通信費!C43,"m/d")&amp;"支払",""))</f>
        <v/>
      </c>
      <c r="M43" t="str">
        <f>IF(OR($A43="",$A43="（通信費 計）"),"",通信費!P43)</f>
        <v/>
      </c>
    </row>
    <row r="44" spans="1:13" x14ac:dyDescent="0.45">
      <c r="A44" t="str">
        <f>IF(通信費!B44="",IF(COUNTIF(A$1:A43,"（通信費 計）"),"","（通信費 計）"),通信費!B44)</f>
        <v/>
      </c>
      <c r="B44" t="str">
        <f>IF($A44="","",IF($A44="（通信費 計）",SUM(B$1:B43),通信費!D44))</f>
        <v/>
      </c>
      <c r="C44" t="str">
        <f>IF(OR($A44="",$A44="（通信費 計）"),"",通信費!E44)</f>
        <v/>
      </c>
      <c r="D44" t="str">
        <f>IF(OR($A44="",$A44="（通信費 計）"),"",通信費!G44)</f>
        <v/>
      </c>
      <c r="E44" t="str">
        <f>IF(OR($A44="",$A44="（通信費 計）"),"",通信費!H44)</f>
        <v/>
      </c>
      <c r="F44" t="str">
        <f>IF(OR($A44="",$A44="（通信費 計）"),"",通信費!I44)</f>
        <v/>
      </c>
      <c r="G44" t="str">
        <f>IF(OR($A44="",$A44="（通信費 計）"),"",通信費!J44)</f>
        <v/>
      </c>
      <c r="H44" t="str">
        <f>IF(OR($A44="",$A44="（通信費 計）"),"",通信費!K44)</f>
        <v/>
      </c>
      <c r="I44" t="str">
        <f>IF(OR($A44="",$A44="（通信費 計）"),"",通信費!M44&amp;"食分")</f>
        <v/>
      </c>
      <c r="J44" t="str">
        <f>IF(OR($A44="",$A44="（通信費 計）"),"",通信費!N44)</f>
        <v/>
      </c>
      <c r="K44" t="str">
        <f>IF(OR($A44="",$A44="（通信費 計）"),"",IF(通信費!O44="○","公費負担",""))</f>
        <v/>
      </c>
      <c r="L44" s="25" t="str">
        <f>IF(OR($A44="",$A44="（通信費 計）"),"",IF(通信費!B44&lt;&gt;通信費!C44,TEXT(通信費!C44,"m/d")&amp;"支払",""))</f>
        <v/>
      </c>
      <c r="M44" t="str">
        <f>IF(OR($A44="",$A44="（通信費 計）"),"",通信費!P44)</f>
        <v/>
      </c>
    </row>
    <row r="45" spans="1:13" x14ac:dyDescent="0.45">
      <c r="A45" t="str">
        <f>IF(通信費!B45="",IF(COUNTIF(A$1:A44,"（通信費 計）"),"","（通信費 計）"),通信費!B45)</f>
        <v/>
      </c>
      <c r="B45" t="str">
        <f>IF($A45="","",IF($A45="（通信費 計）",SUM(B$1:B44),通信費!D45))</f>
        <v/>
      </c>
      <c r="C45" t="str">
        <f>IF(OR($A45="",$A45="（通信費 計）"),"",通信費!E45)</f>
        <v/>
      </c>
      <c r="D45" t="str">
        <f>IF(OR($A45="",$A45="（通信費 計）"),"",通信費!G45)</f>
        <v/>
      </c>
      <c r="E45" t="str">
        <f>IF(OR($A45="",$A45="（通信費 計）"),"",通信費!H45)</f>
        <v/>
      </c>
      <c r="F45" t="str">
        <f>IF(OR($A45="",$A45="（通信費 計）"),"",通信費!I45)</f>
        <v/>
      </c>
      <c r="G45" t="str">
        <f>IF(OR($A45="",$A45="（通信費 計）"),"",通信費!J45)</f>
        <v/>
      </c>
      <c r="H45" t="str">
        <f>IF(OR($A45="",$A45="（通信費 計）"),"",通信費!K45)</f>
        <v/>
      </c>
      <c r="I45" t="str">
        <f>IF(OR($A45="",$A45="（通信費 計）"),"",通信費!M45&amp;"食分")</f>
        <v/>
      </c>
      <c r="J45" t="str">
        <f>IF(OR($A45="",$A45="（通信費 計）"),"",通信費!N45)</f>
        <v/>
      </c>
      <c r="K45" t="str">
        <f>IF(OR($A45="",$A45="（通信費 計）"),"",IF(通信費!O45="○","公費負担",""))</f>
        <v/>
      </c>
      <c r="L45" s="25" t="str">
        <f>IF(OR($A45="",$A45="（通信費 計）"),"",IF(通信費!B45&lt;&gt;通信費!C45,TEXT(通信費!C45,"m/d")&amp;"支払",""))</f>
        <v/>
      </c>
      <c r="M45" t="str">
        <f>IF(OR($A45="",$A45="（通信費 計）"),"",通信費!P45)</f>
        <v/>
      </c>
    </row>
    <row r="46" spans="1:13" x14ac:dyDescent="0.45">
      <c r="A46" t="str">
        <f>IF(通信費!B46="",IF(COUNTIF(A$1:A45,"（通信費 計）"),"","（通信費 計）"),通信費!B46)</f>
        <v/>
      </c>
      <c r="B46" t="str">
        <f>IF($A46="","",IF($A46="（通信費 計）",SUM(B$1:B45),通信費!D46))</f>
        <v/>
      </c>
      <c r="C46" t="str">
        <f>IF(OR($A46="",$A46="（通信費 計）"),"",通信費!E46)</f>
        <v/>
      </c>
      <c r="D46" t="str">
        <f>IF(OR($A46="",$A46="（通信費 計）"),"",通信費!G46)</f>
        <v/>
      </c>
      <c r="E46" t="str">
        <f>IF(OR($A46="",$A46="（通信費 計）"),"",通信費!H46)</f>
        <v/>
      </c>
      <c r="F46" t="str">
        <f>IF(OR($A46="",$A46="（通信費 計）"),"",通信費!I46)</f>
        <v/>
      </c>
      <c r="G46" t="str">
        <f>IF(OR($A46="",$A46="（通信費 計）"),"",通信費!J46)</f>
        <v/>
      </c>
      <c r="H46" t="str">
        <f>IF(OR($A46="",$A46="（通信費 計）"),"",通信費!K46)</f>
        <v/>
      </c>
      <c r="I46" t="str">
        <f>IF(OR($A46="",$A46="（通信費 計）"),"",通信費!M46&amp;"食分")</f>
        <v/>
      </c>
      <c r="J46" t="str">
        <f>IF(OR($A46="",$A46="（通信費 計）"),"",通信費!N46)</f>
        <v/>
      </c>
      <c r="K46" t="str">
        <f>IF(OR($A46="",$A46="（通信費 計）"),"",IF(通信費!O46="○","公費負担",""))</f>
        <v/>
      </c>
      <c r="L46" s="25" t="str">
        <f>IF(OR($A46="",$A46="（通信費 計）"),"",IF(通信費!B46&lt;&gt;通信費!C46,TEXT(通信費!C46,"m/d")&amp;"支払",""))</f>
        <v/>
      </c>
      <c r="M46" t="str">
        <f>IF(OR($A46="",$A46="（通信費 計）"),"",通信費!P46)</f>
        <v/>
      </c>
    </row>
    <row r="47" spans="1:13" x14ac:dyDescent="0.45">
      <c r="A47" t="str">
        <f>IF(通信費!B47="",IF(COUNTIF(A$1:A46,"（通信費 計）"),"","（通信費 計）"),通信費!B47)</f>
        <v/>
      </c>
      <c r="B47" t="str">
        <f>IF($A47="","",IF($A47="（通信費 計）",SUM(B$1:B46),通信費!D47))</f>
        <v/>
      </c>
      <c r="C47" t="str">
        <f>IF(OR($A47="",$A47="（通信費 計）"),"",通信費!E47)</f>
        <v/>
      </c>
      <c r="D47" t="str">
        <f>IF(OR($A47="",$A47="（通信費 計）"),"",通信費!G47)</f>
        <v/>
      </c>
      <c r="E47" t="str">
        <f>IF(OR($A47="",$A47="（通信費 計）"),"",通信費!H47)</f>
        <v/>
      </c>
      <c r="F47" t="str">
        <f>IF(OR($A47="",$A47="（通信費 計）"),"",通信費!I47)</f>
        <v/>
      </c>
      <c r="G47" t="str">
        <f>IF(OR($A47="",$A47="（通信費 計）"),"",通信費!J47)</f>
        <v/>
      </c>
      <c r="H47" t="str">
        <f>IF(OR($A47="",$A47="（通信費 計）"),"",通信費!K47)</f>
        <v/>
      </c>
      <c r="I47" t="str">
        <f>IF(OR($A47="",$A47="（通信費 計）"),"",通信費!M47&amp;"食分")</f>
        <v/>
      </c>
      <c r="J47" t="str">
        <f>IF(OR($A47="",$A47="（通信費 計）"),"",通信費!N47)</f>
        <v/>
      </c>
      <c r="K47" t="str">
        <f>IF(OR($A47="",$A47="（通信費 計）"),"",IF(通信費!O47="○","公費負担",""))</f>
        <v/>
      </c>
      <c r="L47" s="25" t="str">
        <f>IF(OR($A47="",$A47="（通信費 計）"),"",IF(通信費!B47&lt;&gt;通信費!C47,TEXT(通信費!C47,"m/d")&amp;"支払",""))</f>
        <v/>
      </c>
      <c r="M47" t="str">
        <f>IF(OR($A47="",$A47="（通信費 計）"),"",通信費!P47)</f>
        <v/>
      </c>
    </row>
    <row r="48" spans="1:13" x14ac:dyDescent="0.45">
      <c r="A48" t="str">
        <f>IF(通信費!B48="",IF(COUNTIF(A$1:A47,"（通信費 計）"),"","（通信費 計）"),通信費!B48)</f>
        <v/>
      </c>
      <c r="B48" t="str">
        <f>IF($A48="","",IF($A48="（通信費 計）",SUM(B$1:B47),通信費!D48))</f>
        <v/>
      </c>
      <c r="C48" t="str">
        <f>IF(OR($A48="",$A48="（通信費 計）"),"",通信費!E48)</f>
        <v/>
      </c>
      <c r="D48" t="str">
        <f>IF(OR($A48="",$A48="（通信費 計）"),"",通信費!G48)</f>
        <v/>
      </c>
      <c r="E48" t="str">
        <f>IF(OR($A48="",$A48="（通信費 計）"),"",通信費!H48)</f>
        <v/>
      </c>
      <c r="F48" t="str">
        <f>IF(OR($A48="",$A48="（通信費 計）"),"",通信費!I48)</f>
        <v/>
      </c>
      <c r="G48" t="str">
        <f>IF(OR($A48="",$A48="（通信費 計）"),"",通信費!J48)</f>
        <v/>
      </c>
      <c r="H48" t="str">
        <f>IF(OR($A48="",$A48="（通信費 計）"),"",通信費!K48)</f>
        <v/>
      </c>
      <c r="I48" t="str">
        <f>IF(OR($A48="",$A48="（通信費 計）"),"",通信費!M48&amp;"食分")</f>
        <v/>
      </c>
      <c r="J48" t="str">
        <f>IF(OR($A48="",$A48="（通信費 計）"),"",通信費!N48)</f>
        <v/>
      </c>
      <c r="K48" t="str">
        <f>IF(OR($A48="",$A48="（通信費 計）"),"",IF(通信費!O48="○","公費負担",""))</f>
        <v/>
      </c>
      <c r="L48" s="25" t="str">
        <f>IF(OR($A48="",$A48="（通信費 計）"),"",IF(通信費!B48&lt;&gt;通信費!C48,TEXT(通信費!C48,"m/d")&amp;"支払",""))</f>
        <v/>
      </c>
      <c r="M48" t="str">
        <f>IF(OR($A48="",$A48="（通信費 計）"),"",通信費!P48)</f>
        <v/>
      </c>
    </row>
    <row r="49" spans="1:13" x14ac:dyDescent="0.45">
      <c r="A49" t="str">
        <f>IF(通信費!B49="",IF(COUNTIF(A$1:A48,"（通信費 計）"),"","（通信費 計）"),通信費!B49)</f>
        <v/>
      </c>
      <c r="B49" t="str">
        <f>IF($A49="","",IF($A49="（通信費 計）",SUM(B$1:B48),通信費!D49))</f>
        <v/>
      </c>
      <c r="C49" t="str">
        <f>IF(OR($A49="",$A49="（通信費 計）"),"",通信費!E49)</f>
        <v/>
      </c>
      <c r="D49" t="str">
        <f>IF(OR($A49="",$A49="（通信費 計）"),"",通信費!G49)</f>
        <v/>
      </c>
      <c r="E49" t="str">
        <f>IF(OR($A49="",$A49="（通信費 計）"),"",通信費!H49)</f>
        <v/>
      </c>
      <c r="F49" t="str">
        <f>IF(OR($A49="",$A49="（通信費 計）"),"",通信費!I49)</f>
        <v/>
      </c>
      <c r="G49" t="str">
        <f>IF(OR($A49="",$A49="（通信費 計）"),"",通信費!J49)</f>
        <v/>
      </c>
      <c r="H49" t="str">
        <f>IF(OR($A49="",$A49="（通信費 計）"),"",通信費!K49)</f>
        <v/>
      </c>
      <c r="I49" t="str">
        <f>IF(OR($A49="",$A49="（通信費 計）"),"",通信費!M49&amp;"食分")</f>
        <v/>
      </c>
      <c r="J49" t="str">
        <f>IF(OR($A49="",$A49="（通信費 計）"),"",通信費!N49)</f>
        <v/>
      </c>
      <c r="K49" t="str">
        <f>IF(OR($A49="",$A49="（通信費 計）"),"",IF(通信費!O49="○","公費負担",""))</f>
        <v/>
      </c>
      <c r="L49" s="25" t="str">
        <f>IF(OR($A49="",$A49="（通信費 計）"),"",IF(通信費!B49&lt;&gt;通信費!C49,TEXT(通信費!C49,"m/d")&amp;"支払",""))</f>
        <v/>
      </c>
      <c r="M49" t="str">
        <f>IF(OR($A49="",$A49="（通信費 計）"),"",通信費!P49)</f>
        <v/>
      </c>
    </row>
    <row r="50" spans="1:13" x14ac:dyDescent="0.45">
      <c r="A50" t="str">
        <f>IF(通信費!B50="",IF(COUNTIF(A$1:A49,"（通信費 計）"),"","（通信費 計）"),通信費!B50)</f>
        <v/>
      </c>
      <c r="B50" t="str">
        <f>IF($A50="","",IF($A50="（通信費 計）",SUM(B$1:B49),通信費!D50))</f>
        <v/>
      </c>
      <c r="C50" t="str">
        <f>IF(OR($A50="",$A50="（通信費 計）"),"",通信費!E50)</f>
        <v/>
      </c>
      <c r="D50" t="str">
        <f>IF(OR($A50="",$A50="（通信費 計）"),"",通信費!G50)</f>
        <v/>
      </c>
      <c r="E50" t="str">
        <f>IF(OR($A50="",$A50="（通信費 計）"),"",通信費!H50)</f>
        <v/>
      </c>
      <c r="F50" t="str">
        <f>IF(OR($A50="",$A50="（通信費 計）"),"",通信費!I50)</f>
        <v/>
      </c>
      <c r="G50" t="str">
        <f>IF(OR($A50="",$A50="（通信費 計）"),"",通信費!J50)</f>
        <v/>
      </c>
      <c r="H50" t="str">
        <f>IF(OR($A50="",$A50="（通信費 計）"),"",通信費!K50)</f>
        <v/>
      </c>
      <c r="I50" t="str">
        <f>IF(OR($A50="",$A50="（通信費 計）"),"",通信費!M50&amp;"食分")</f>
        <v/>
      </c>
      <c r="J50" t="str">
        <f>IF(OR($A50="",$A50="（通信費 計）"),"",通信費!N50)</f>
        <v/>
      </c>
      <c r="K50" t="str">
        <f>IF(OR($A50="",$A50="（通信費 計）"),"",IF(通信費!O50="○","公費負担",""))</f>
        <v/>
      </c>
      <c r="L50" s="25" t="str">
        <f>IF(OR($A50="",$A50="（通信費 計）"),"",IF(通信費!B50&lt;&gt;通信費!C50,TEXT(通信費!C50,"m/d")&amp;"支払",""))</f>
        <v/>
      </c>
      <c r="M50" t="str">
        <f>IF(OR($A50="",$A50="（通信費 計）"),"",通信費!P50)</f>
        <v/>
      </c>
    </row>
    <row r="51" spans="1:13" x14ac:dyDescent="0.45">
      <c r="A51" t="str">
        <f>IF(通信費!B51="",IF(COUNTIF(A$1:A50,"（通信費 計）"),"","（通信費 計）"),通信費!B51)</f>
        <v/>
      </c>
      <c r="B51" t="str">
        <f>IF($A51="","",IF($A51="（通信費 計）",SUM(B$1:B50),通信費!D51))</f>
        <v/>
      </c>
      <c r="C51" t="str">
        <f>IF(OR($A51="",$A51="（通信費 計）"),"",通信費!E51)</f>
        <v/>
      </c>
      <c r="D51" t="str">
        <f>IF(OR($A51="",$A51="（通信費 計）"),"",通信費!G51)</f>
        <v/>
      </c>
      <c r="E51" t="str">
        <f>IF(OR($A51="",$A51="（通信費 計）"),"",通信費!H51)</f>
        <v/>
      </c>
      <c r="F51" t="str">
        <f>IF(OR($A51="",$A51="（通信費 計）"),"",通信費!I51)</f>
        <v/>
      </c>
      <c r="G51" t="str">
        <f>IF(OR($A51="",$A51="（通信費 計）"),"",通信費!J51)</f>
        <v/>
      </c>
      <c r="H51" t="str">
        <f>IF(OR($A51="",$A51="（通信費 計）"),"",通信費!K51)</f>
        <v/>
      </c>
      <c r="I51" t="str">
        <f>IF(OR($A51="",$A51="（通信費 計）"),"",通信費!M51&amp;"食分")</f>
        <v/>
      </c>
      <c r="J51" t="str">
        <f>IF(OR($A51="",$A51="（通信費 計）"),"",通信費!N51)</f>
        <v/>
      </c>
      <c r="K51" t="str">
        <f>IF(OR($A51="",$A51="（通信費 計）"),"",IF(通信費!O51="○","公費負担",""))</f>
        <v/>
      </c>
      <c r="L51" s="25" t="str">
        <f>IF(OR($A51="",$A51="（通信費 計）"),"",IF(通信費!B51&lt;&gt;通信費!C51,TEXT(通信費!C51,"m/d")&amp;"支払",""))</f>
        <v/>
      </c>
      <c r="M51" t="str">
        <f>IF(OR($A51="",$A51="（通信費 計）"),"",通信費!P51)</f>
        <v/>
      </c>
    </row>
    <row r="52" spans="1:13" x14ac:dyDescent="0.45">
      <c r="A52" t="str">
        <f>IF(通信費!B52="",IF(COUNTIF(A$1:A51,"（通信費 計）"),"","（通信費 計）"),通信費!B52)</f>
        <v/>
      </c>
      <c r="B52" t="str">
        <f>IF($A52="","",IF($A52="（通信費 計）",SUM(B$1:B51),通信費!D52))</f>
        <v/>
      </c>
      <c r="C52" t="str">
        <f>IF(OR($A52="",$A52="（通信費 計）"),"",通信費!E52)</f>
        <v/>
      </c>
      <c r="D52" t="str">
        <f>IF(OR($A52="",$A52="（通信費 計）"),"",通信費!G52)</f>
        <v/>
      </c>
      <c r="E52" t="str">
        <f>IF(OR($A52="",$A52="（通信費 計）"),"",通信費!H52)</f>
        <v/>
      </c>
      <c r="F52" t="str">
        <f>IF(OR($A52="",$A52="（通信費 計）"),"",通信費!I52)</f>
        <v/>
      </c>
      <c r="G52" t="str">
        <f>IF(OR($A52="",$A52="（通信費 計）"),"",通信費!J52)</f>
        <v/>
      </c>
      <c r="H52" t="str">
        <f>IF(OR($A52="",$A52="（通信費 計）"),"",通信費!K52)</f>
        <v/>
      </c>
      <c r="I52" t="str">
        <f>IF(OR($A52="",$A52="（通信費 計）"),"",通信費!M52&amp;"食分")</f>
        <v/>
      </c>
      <c r="J52" t="str">
        <f>IF(OR($A52="",$A52="（通信費 計）"),"",通信費!N52)</f>
        <v/>
      </c>
      <c r="K52" t="str">
        <f>IF(OR($A52="",$A52="（通信費 計）"),"",IF(通信費!O52="○","公費負担",""))</f>
        <v/>
      </c>
      <c r="L52" s="25" t="str">
        <f>IF(OR($A52="",$A52="（通信費 計）"),"",IF(通信費!B52&lt;&gt;通信費!C52,TEXT(通信費!C52,"m/d")&amp;"支払",""))</f>
        <v/>
      </c>
      <c r="M52" t="str">
        <f>IF(OR($A52="",$A52="（通信費 計）"),"",通信費!P52)</f>
        <v/>
      </c>
    </row>
    <row r="53" spans="1:13" x14ac:dyDescent="0.45">
      <c r="A53" t="str">
        <f>IF(通信費!B53="",IF(COUNTIF(A$1:A52,"（通信費 計）"),"","（通信費 計）"),通信費!B53)</f>
        <v/>
      </c>
      <c r="B53" t="str">
        <f>IF($A53="","",IF($A53="（通信費 計）",SUM(B$1:B52),通信費!D53))</f>
        <v/>
      </c>
      <c r="C53" t="str">
        <f>IF(OR($A53="",$A53="（通信費 計）"),"",通信費!E53)</f>
        <v/>
      </c>
      <c r="D53" t="str">
        <f>IF(OR($A53="",$A53="（通信費 計）"),"",通信費!G53)</f>
        <v/>
      </c>
      <c r="E53" t="str">
        <f>IF(OR($A53="",$A53="（通信費 計）"),"",通信費!H53)</f>
        <v/>
      </c>
      <c r="F53" t="str">
        <f>IF(OR($A53="",$A53="（通信費 計）"),"",通信費!I53)</f>
        <v/>
      </c>
      <c r="G53" t="str">
        <f>IF(OR($A53="",$A53="（通信費 計）"),"",通信費!J53)</f>
        <v/>
      </c>
      <c r="H53" t="str">
        <f>IF(OR($A53="",$A53="（通信費 計）"),"",通信費!K53)</f>
        <v/>
      </c>
      <c r="I53" t="str">
        <f>IF(OR($A53="",$A53="（通信費 計）"),"",通信費!M53&amp;"食分")</f>
        <v/>
      </c>
      <c r="J53" t="str">
        <f>IF(OR($A53="",$A53="（通信費 計）"),"",通信費!N53)</f>
        <v/>
      </c>
      <c r="K53" t="str">
        <f>IF(OR($A53="",$A53="（通信費 計）"),"",IF(通信費!O53="○","公費負担",""))</f>
        <v/>
      </c>
      <c r="L53" s="25" t="str">
        <f>IF(OR($A53="",$A53="（通信費 計）"),"",IF(通信費!B53&lt;&gt;通信費!C53,TEXT(通信費!C53,"m/d")&amp;"支払",""))</f>
        <v/>
      </c>
      <c r="M53" t="str">
        <f>IF(OR($A53="",$A53="（通信費 計）"),"",通信費!P53)</f>
        <v/>
      </c>
    </row>
    <row r="54" spans="1:13" x14ac:dyDescent="0.45">
      <c r="A54" t="str">
        <f>IF(通信費!B54="",IF(COUNTIF(A$1:A53,"（通信費 計）"),"","（通信費 計）"),通信費!B54)</f>
        <v/>
      </c>
      <c r="B54" t="str">
        <f>IF($A54="","",IF($A54="（通信費 計）",SUM(B$1:B53),通信費!D54))</f>
        <v/>
      </c>
      <c r="C54" t="str">
        <f>IF(OR($A54="",$A54="（通信費 計）"),"",通信費!E54)</f>
        <v/>
      </c>
      <c r="D54" t="str">
        <f>IF(OR($A54="",$A54="（通信費 計）"),"",通信費!G54)</f>
        <v/>
      </c>
      <c r="E54" t="str">
        <f>IF(OR($A54="",$A54="（通信費 計）"),"",通信費!H54)</f>
        <v/>
      </c>
      <c r="F54" t="str">
        <f>IF(OR($A54="",$A54="（通信費 計）"),"",通信費!I54)</f>
        <v/>
      </c>
      <c r="G54" t="str">
        <f>IF(OR($A54="",$A54="（通信費 計）"),"",通信費!J54)</f>
        <v/>
      </c>
      <c r="H54" t="str">
        <f>IF(OR($A54="",$A54="（通信費 計）"),"",通信費!K54)</f>
        <v/>
      </c>
      <c r="I54" t="str">
        <f>IF(OR($A54="",$A54="（通信費 計）"),"",通信費!M54&amp;"食分")</f>
        <v/>
      </c>
      <c r="J54" t="str">
        <f>IF(OR($A54="",$A54="（通信費 計）"),"",通信費!N54)</f>
        <v/>
      </c>
      <c r="K54" t="str">
        <f>IF(OR($A54="",$A54="（通信費 計）"),"",IF(通信費!O54="○","公費負担",""))</f>
        <v/>
      </c>
      <c r="L54" s="25" t="str">
        <f>IF(OR($A54="",$A54="（通信費 計）"),"",IF(通信費!B54&lt;&gt;通信費!C54,TEXT(通信費!C54,"m/d")&amp;"支払",""))</f>
        <v/>
      </c>
      <c r="M54" t="str">
        <f>IF(OR($A54="",$A54="（通信費 計）"),"",通信費!P54)</f>
        <v/>
      </c>
    </row>
    <row r="55" spans="1:13" x14ac:dyDescent="0.45">
      <c r="A55" t="str">
        <f>IF(通信費!B55="",IF(COUNTIF(A$1:A54,"（通信費 計）"),"","（通信費 計）"),通信費!B55)</f>
        <v/>
      </c>
      <c r="B55" t="str">
        <f>IF($A55="","",IF($A55="（通信費 計）",SUM(B$1:B54),通信費!D55))</f>
        <v/>
      </c>
      <c r="C55" t="str">
        <f>IF(OR($A55="",$A55="（通信費 計）"),"",通信費!E55)</f>
        <v/>
      </c>
      <c r="D55" t="str">
        <f>IF(OR($A55="",$A55="（通信費 計）"),"",通信費!G55)</f>
        <v/>
      </c>
      <c r="E55" t="str">
        <f>IF(OR($A55="",$A55="（通信費 計）"),"",通信費!H55)</f>
        <v/>
      </c>
      <c r="F55" t="str">
        <f>IF(OR($A55="",$A55="（通信費 計）"),"",通信費!I55)</f>
        <v/>
      </c>
      <c r="G55" t="str">
        <f>IF(OR($A55="",$A55="（通信費 計）"),"",通信費!J55)</f>
        <v/>
      </c>
      <c r="H55" t="str">
        <f>IF(OR($A55="",$A55="（通信費 計）"),"",通信費!K55)</f>
        <v/>
      </c>
      <c r="I55" t="str">
        <f>IF(OR($A55="",$A55="（通信費 計）"),"",通信費!M55&amp;"食分")</f>
        <v/>
      </c>
      <c r="J55" t="str">
        <f>IF(OR($A55="",$A55="（通信費 計）"),"",通信費!N55)</f>
        <v/>
      </c>
      <c r="K55" t="str">
        <f>IF(OR($A55="",$A55="（通信費 計）"),"",IF(通信費!O55="○","公費負担",""))</f>
        <v/>
      </c>
      <c r="L55" s="25" t="str">
        <f>IF(OR($A55="",$A55="（通信費 計）"),"",IF(通信費!B55&lt;&gt;通信費!C55,TEXT(通信費!C55,"m/d")&amp;"支払",""))</f>
        <v/>
      </c>
      <c r="M55" t="str">
        <f>IF(OR($A55="",$A55="（通信費 計）"),"",通信費!P55)</f>
        <v/>
      </c>
    </row>
    <row r="56" spans="1:13" x14ac:dyDescent="0.45">
      <c r="A56" t="str">
        <f>IF(通信費!B56="",IF(COUNTIF(A$1:A55,"（通信費 計）"),"","（通信費 計）"),通信費!B56)</f>
        <v/>
      </c>
      <c r="B56" t="str">
        <f>IF($A56="","",IF($A56="（通信費 計）",SUM(B$1:B55),通信費!D56))</f>
        <v/>
      </c>
      <c r="C56" t="str">
        <f>IF(OR($A56="",$A56="（通信費 計）"),"",通信費!E56)</f>
        <v/>
      </c>
      <c r="D56" t="str">
        <f>IF(OR($A56="",$A56="（通信費 計）"),"",通信費!G56)</f>
        <v/>
      </c>
      <c r="E56" t="str">
        <f>IF(OR($A56="",$A56="（通信費 計）"),"",通信費!H56)</f>
        <v/>
      </c>
      <c r="F56" t="str">
        <f>IF(OR($A56="",$A56="（通信費 計）"),"",通信費!I56)</f>
        <v/>
      </c>
      <c r="G56" t="str">
        <f>IF(OR($A56="",$A56="（通信費 計）"),"",通信費!J56)</f>
        <v/>
      </c>
      <c r="H56" t="str">
        <f>IF(OR($A56="",$A56="（通信費 計）"),"",通信費!K56)</f>
        <v/>
      </c>
      <c r="I56" t="str">
        <f>IF(OR($A56="",$A56="（通信費 計）"),"",通信費!M56&amp;"食分")</f>
        <v/>
      </c>
      <c r="J56" t="str">
        <f>IF(OR($A56="",$A56="（通信費 計）"),"",通信費!N56)</f>
        <v/>
      </c>
      <c r="K56" t="str">
        <f>IF(OR($A56="",$A56="（通信費 計）"),"",IF(通信費!O56="○","公費負担",""))</f>
        <v/>
      </c>
      <c r="L56" s="25" t="str">
        <f>IF(OR($A56="",$A56="（通信費 計）"),"",IF(通信費!B56&lt;&gt;通信費!C56,TEXT(通信費!C56,"m/d")&amp;"支払",""))</f>
        <v/>
      </c>
      <c r="M56" t="str">
        <f>IF(OR($A56="",$A56="（通信費 計）"),"",通信費!P56)</f>
        <v/>
      </c>
    </row>
    <row r="57" spans="1:13" x14ac:dyDescent="0.45">
      <c r="A57" t="str">
        <f>IF(通信費!B57="",IF(COUNTIF(A$1:A56,"（通信費 計）"),"","（通信費 計）"),通信費!B57)</f>
        <v/>
      </c>
      <c r="B57" t="str">
        <f>IF($A57="","",IF($A57="（通信費 計）",SUM(B$1:B56),通信費!D57))</f>
        <v/>
      </c>
      <c r="C57" t="str">
        <f>IF(OR($A57="",$A57="（通信費 計）"),"",通信費!E57)</f>
        <v/>
      </c>
      <c r="D57" t="str">
        <f>IF(OR($A57="",$A57="（通信費 計）"),"",通信費!G57)</f>
        <v/>
      </c>
      <c r="E57" t="str">
        <f>IF(OR($A57="",$A57="（通信費 計）"),"",通信費!H57)</f>
        <v/>
      </c>
      <c r="F57" t="str">
        <f>IF(OR($A57="",$A57="（通信費 計）"),"",通信費!I57)</f>
        <v/>
      </c>
      <c r="G57" t="str">
        <f>IF(OR($A57="",$A57="（通信費 計）"),"",通信費!J57)</f>
        <v/>
      </c>
      <c r="H57" t="str">
        <f>IF(OR($A57="",$A57="（通信費 計）"),"",通信費!K57)</f>
        <v/>
      </c>
      <c r="I57" t="str">
        <f>IF(OR($A57="",$A57="（通信費 計）"),"",通信費!M57&amp;"食分")</f>
        <v/>
      </c>
      <c r="J57" t="str">
        <f>IF(OR($A57="",$A57="（通信費 計）"),"",通信費!N57)</f>
        <v/>
      </c>
      <c r="K57" t="str">
        <f>IF(OR($A57="",$A57="（通信費 計）"),"",IF(通信費!O57="○","公費負担",""))</f>
        <v/>
      </c>
      <c r="L57" s="25" t="str">
        <f>IF(OR($A57="",$A57="（通信費 計）"),"",IF(通信費!B57&lt;&gt;通信費!C57,TEXT(通信費!C57,"m/d")&amp;"支払",""))</f>
        <v/>
      </c>
      <c r="M57" t="str">
        <f>IF(OR($A57="",$A57="（通信費 計）"),"",通信費!P57)</f>
        <v/>
      </c>
    </row>
    <row r="58" spans="1:13" x14ac:dyDescent="0.45">
      <c r="A58" t="str">
        <f>IF(通信費!B58="",IF(COUNTIF(A$1:A57,"（通信費 計）"),"","（通信費 計）"),通信費!B58)</f>
        <v/>
      </c>
      <c r="B58" t="str">
        <f>IF($A58="","",IF($A58="（通信費 計）",SUM(B$1:B57),通信費!D58))</f>
        <v/>
      </c>
      <c r="C58" t="str">
        <f>IF(OR($A58="",$A58="（通信費 計）"),"",通信費!E58)</f>
        <v/>
      </c>
      <c r="D58" t="str">
        <f>IF(OR($A58="",$A58="（通信費 計）"),"",通信費!G58)</f>
        <v/>
      </c>
      <c r="E58" t="str">
        <f>IF(OR($A58="",$A58="（通信費 計）"),"",通信費!H58)</f>
        <v/>
      </c>
      <c r="F58" t="str">
        <f>IF(OR($A58="",$A58="（通信費 計）"),"",通信費!I58)</f>
        <v/>
      </c>
      <c r="G58" t="str">
        <f>IF(OR($A58="",$A58="（通信費 計）"),"",通信費!J58)</f>
        <v/>
      </c>
      <c r="H58" t="str">
        <f>IF(OR($A58="",$A58="（通信費 計）"),"",通信費!K58)</f>
        <v/>
      </c>
      <c r="I58" t="str">
        <f>IF(OR($A58="",$A58="（通信費 計）"),"",通信費!M58&amp;"食分")</f>
        <v/>
      </c>
      <c r="J58" t="str">
        <f>IF(OR($A58="",$A58="（通信費 計）"),"",通信費!N58)</f>
        <v/>
      </c>
      <c r="K58" t="str">
        <f>IF(OR($A58="",$A58="（通信費 計）"),"",IF(通信費!O58="○","公費負担",""))</f>
        <v/>
      </c>
      <c r="L58" s="25" t="str">
        <f>IF(OR($A58="",$A58="（通信費 計）"),"",IF(通信費!B58&lt;&gt;通信費!C58,TEXT(通信費!C58,"m/d")&amp;"支払",""))</f>
        <v/>
      </c>
      <c r="M58" t="str">
        <f>IF(OR($A58="",$A58="（通信費 計）"),"",通信費!P58)</f>
        <v/>
      </c>
    </row>
    <row r="59" spans="1:13" x14ac:dyDescent="0.45">
      <c r="A59" t="str">
        <f>IF(通信費!B59="",IF(COUNTIF(A$1:A58,"（通信費 計）"),"","（通信費 計）"),通信費!B59)</f>
        <v/>
      </c>
      <c r="B59" t="str">
        <f>IF($A59="","",IF($A59="（通信費 計）",SUM(B$1:B58),通信費!D59))</f>
        <v/>
      </c>
      <c r="C59" t="str">
        <f>IF(OR($A59="",$A59="（通信費 計）"),"",通信費!E59)</f>
        <v/>
      </c>
      <c r="D59" t="str">
        <f>IF(OR($A59="",$A59="（通信費 計）"),"",通信費!G59)</f>
        <v/>
      </c>
      <c r="E59" t="str">
        <f>IF(OR($A59="",$A59="（通信費 計）"),"",通信費!H59)</f>
        <v/>
      </c>
      <c r="F59" t="str">
        <f>IF(OR($A59="",$A59="（通信費 計）"),"",通信費!I59)</f>
        <v/>
      </c>
      <c r="G59" t="str">
        <f>IF(OR($A59="",$A59="（通信費 計）"),"",通信費!J59)</f>
        <v/>
      </c>
      <c r="H59" t="str">
        <f>IF(OR($A59="",$A59="（通信費 計）"),"",通信費!K59)</f>
        <v/>
      </c>
      <c r="I59" t="str">
        <f>IF(OR($A59="",$A59="（通信費 計）"),"",通信費!M59&amp;"食分")</f>
        <v/>
      </c>
      <c r="J59" t="str">
        <f>IF(OR($A59="",$A59="（通信費 計）"),"",通信費!N59)</f>
        <v/>
      </c>
      <c r="K59" t="str">
        <f>IF(OR($A59="",$A59="（通信費 計）"),"",IF(通信費!O59="○","公費負担",""))</f>
        <v/>
      </c>
      <c r="L59" s="25" t="str">
        <f>IF(OR($A59="",$A59="（通信費 計）"),"",IF(通信費!B59&lt;&gt;通信費!C59,TEXT(通信費!C59,"m/d")&amp;"支払",""))</f>
        <v/>
      </c>
      <c r="M59" t="str">
        <f>IF(OR($A59="",$A59="（通信費 計）"),"",通信費!P59)</f>
        <v/>
      </c>
    </row>
    <row r="60" spans="1:13" x14ac:dyDescent="0.45">
      <c r="A60" t="str">
        <f>IF(通信費!B60="",IF(COUNTIF(A$1:A59,"（通信費 計）"),"","（通信費 計）"),通信費!B60)</f>
        <v/>
      </c>
      <c r="B60" t="str">
        <f>IF($A60="","",IF($A60="（通信費 計）",SUM(B$1:B59),通信費!D60))</f>
        <v/>
      </c>
      <c r="C60" t="str">
        <f>IF(OR($A60="",$A60="（通信費 計）"),"",通信費!E60)</f>
        <v/>
      </c>
      <c r="D60" t="str">
        <f>IF(OR($A60="",$A60="（通信費 計）"),"",通信費!G60)</f>
        <v/>
      </c>
      <c r="E60" t="str">
        <f>IF(OR($A60="",$A60="（通信費 計）"),"",通信費!H60)</f>
        <v/>
      </c>
      <c r="F60" t="str">
        <f>IF(OR($A60="",$A60="（通信費 計）"),"",通信費!I60)</f>
        <v/>
      </c>
      <c r="G60" t="str">
        <f>IF(OR($A60="",$A60="（通信費 計）"),"",通信費!J60)</f>
        <v/>
      </c>
      <c r="H60" t="str">
        <f>IF(OR($A60="",$A60="（通信費 計）"),"",通信費!K60)</f>
        <v/>
      </c>
      <c r="I60" t="str">
        <f>IF(OR($A60="",$A60="（通信費 計）"),"",通信費!M60&amp;"食分")</f>
        <v/>
      </c>
      <c r="J60" t="str">
        <f>IF(OR($A60="",$A60="（通信費 計）"),"",通信費!N60)</f>
        <v/>
      </c>
      <c r="K60" t="str">
        <f>IF(OR($A60="",$A60="（通信費 計）"),"",IF(通信費!O60="○","公費負担",""))</f>
        <v/>
      </c>
      <c r="L60" s="25" t="str">
        <f>IF(OR($A60="",$A60="（通信費 計）"),"",IF(通信費!B60&lt;&gt;通信費!C60,TEXT(通信費!C60,"m/d")&amp;"支払",""))</f>
        <v/>
      </c>
      <c r="M60" t="str">
        <f>IF(OR($A60="",$A60="（通信費 計）"),"",通信費!P60)</f>
        <v/>
      </c>
    </row>
    <row r="61" spans="1:13" x14ac:dyDescent="0.45">
      <c r="A61" t="str">
        <f>IF(通信費!B61="",IF(COUNTIF(A$1:A60,"（通信費 計）"),"","（通信費 計）"),通信費!B61)</f>
        <v/>
      </c>
      <c r="B61" t="str">
        <f>IF($A61="","",IF($A61="（通信費 計）",SUM(B$1:B60),通信費!D61))</f>
        <v/>
      </c>
      <c r="C61" t="str">
        <f>IF(OR($A61="",$A61="（通信費 計）"),"",通信費!E61)</f>
        <v/>
      </c>
      <c r="D61" t="str">
        <f>IF(OR($A61="",$A61="（通信費 計）"),"",通信費!G61)</f>
        <v/>
      </c>
      <c r="E61" t="str">
        <f>IF(OR($A61="",$A61="（通信費 計）"),"",通信費!H61)</f>
        <v/>
      </c>
      <c r="F61" t="str">
        <f>IF(OR($A61="",$A61="（通信費 計）"),"",通信費!I61)</f>
        <v/>
      </c>
      <c r="G61" t="str">
        <f>IF(OR($A61="",$A61="（通信費 計）"),"",通信費!J61)</f>
        <v/>
      </c>
      <c r="H61" t="str">
        <f>IF(OR($A61="",$A61="（通信費 計）"),"",通信費!K61)</f>
        <v/>
      </c>
      <c r="I61" t="str">
        <f>IF(OR($A61="",$A61="（通信費 計）"),"",通信費!M61&amp;"食分")</f>
        <v/>
      </c>
      <c r="J61" t="str">
        <f>IF(OR($A61="",$A61="（通信費 計）"),"",通信費!N61)</f>
        <v/>
      </c>
      <c r="K61" t="str">
        <f>IF(OR($A61="",$A61="（通信費 計）"),"",IF(通信費!O61="○","公費負担",""))</f>
        <v/>
      </c>
      <c r="L61" s="25" t="str">
        <f>IF(OR($A61="",$A61="（通信費 計）"),"",IF(通信費!B61&lt;&gt;通信費!C61,TEXT(通信費!C61,"m/d")&amp;"支払",""))</f>
        <v/>
      </c>
      <c r="M61" t="str">
        <f>IF(OR($A61="",$A61="（通信費 計）"),"",通信費!P61)</f>
        <v/>
      </c>
    </row>
    <row r="62" spans="1:13" x14ac:dyDescent="0.45">
      <c r="A62" t="str">
        <f>IF(通信費!B62="",IF(COUNTIF(A$1:A61,"（通信費 計）"),"","（通信費 計）"),通信費!B62)</f>
        <v/>
      </c>
      <c r="B62" t="str">
        <f>IF($A62="","",IF($A62="（通信費 計）",SUM(B$1:B61),通信費!D62))</f>
        <v/>
      </c>
      <c r="C62" t="str">
        <f>IF(OR($A62="",$A62="（通信費 計）"),"",通信費!E62)</f>
        <v/>
      </c>
      <c r="D62" t="str">
        <f>IF(OR($A62="",$A62="（通信費 計）"),"",通信費!G62)</f>
        <v/>
      </c>
      <c r="E62" t="str">
        <f>IF(OR($A62="",$A62="（通信費 計）"),"",通信費!H62)</f>
        <v/>
      </c>
      <c r="F62" t="str">
        <f>IF(OR($A62="",$A62="（通信費 計）"),"",通信費!I62)</f>
        <v/>
      </c>
      <c r="G62" t="str">
        <f>IF(OR($A62="",$A62="（通信費 計）"),"",通信費!J62)</f>
        <v/>
      </c>
      <c r="H62" t="str">
        <f>IF(OR($A62="",$A62="（通信費 計）"),"",通信費!K62)</f>
        <v/>
      </c>
      <c r="I62" t="str">
        <f>IF(OR($A62="",$A62="（通信費 計）"),"",通信費!M62&amp;"食分")</f>
        <v/>
      </c>
      <c r="J62" t="str">
        <f>IF(OR($A62="",$A62="（通信費 計）"),"",通信費!N62)</f>
        <v/>
      </c>
      <c r="K62" t="str">
        <f>IF(OR($A62="",$A62="（通信費 計）"),"",IF(通信費!O62="○","公費負担",""))</f>
        <v/>
      </c>
      <c r="L62" s="25" t="str">
        <f>IF(OR($A62="",$A62="（通信費 計）"),"",IF(通信費!B62&lt;&gt;通信費!C62,TEXT(通信費!C62,"m/d")&amp;"支払",""))</f>
        <v/>
      </c>
      <c r="M62" t="str">
        <f>IF(OR($A62="",$A62="（通信費 計）"),"",通信費!P62)</f>
        <v/>
      </c>
    </row>
    <row r="63" spans="1:13" x14ac:dyDescent="0.45">
      <c r="A63" t="str">
        <f>IF(通信費!B63="",IF(COUNTIF(A$1:A62,"（通信費 計）"),"","（通信費 計）"),通信費!B63)</f>
        <v/>
      </c>
      <c r="B63" t="str">
        <f>IF($A63="","",IF($A63="（通信費 計）",SUM(B$1:B62),通信費!D63))</f>
        <v/>
      </c>
      <c r="C63" t="str">
        <f>IF(OR($A63="",$A63="（通信費 計）"),"",通信費!E63)</f>
        <v/>
      </c>
      <c r="D63" t="str">
        <f>IF(OR($A63="",$A63="（通信費 計）"),"",通信費!G63)</f>
        <v/>
      </c>
      <c r="E63" t="str">
        <f>IF(OR($A63="",$A63="（通信費 計）"),"",通信費!H63)</f>
        <v/>
      </c>
      <c r="F63" t="str">
        <f>IF(OR($A63="",$A63="（通信費 計）"),"",通信費!I63)</f>
        <v/>
      </c>
      <c r="G63" t="str">
        <f>IF(OR($A63="",$A63="（通信費 計）"),"",通信費!J63)</f>
        <v/>
      </c>
      <c r="H63" t="str">
        <f>IF(OR($A63="",$A63="（通信費 計）"),"",通信費!K63)</f>
        <v/>
      </c>
      <c r="I63" t="str">
        <f>IF(OR($A63="",$A63="（通信費 計）"),"",通信費!M63&amp;"食分")</f>
        <v/>
      </c>
      <c r="J63" t="str">
        <f>IF(OR($A63="",$A63="（通信費 計）"),"",通信費!N63)</f>
        <v/>
      </c>
      <c r="K63" t="str">
        <f>IF(OR($A63="",$A63="（通信費 計）"),"",IF(通信費!O63="○","公費負担",""))</f>
        <v/>
      </c>
      <c r="L63" s="25" t="str">
        <f>IF(OR($A63="",$A63="（通信費 計）"),"",IF(通信費!B63&lt;&gt;通信費!C63,TEXT(通信費!C63,"m/d")&amp;"支払",""))</f>
        <v/>
      </c>
      <c r="M63" t="str">
        <f>IF(OR($A63="",$A63="（通信費 計）"),"",通信費!P63)</f>
        <v/>
      </c>
    </row>
    <row r="64" spans="1:13" x14ac:dyDescent="0.45">
      <c r="A64" t="str">
        <f>IF(通信費!B64="",IF(COUNTIF(A$1:A63,"（通信費 計）"),"","（通信費 計）"),通信費!B64)</f>
        <v/>
      </c>
      <c r="B64" t="str">
        <f>IF($A64="","",IF($A64="（通信費 計）",SUM(B$1:B63),通信費!D64))</f>
        <v/>
      </c>
      <c r="C64" t="str">
        <f>IF(OR($A64="",$A64="（通信費 計）"),"",通信費!E64)</f>
        <v/>
      </c>
      <c r="D64" t="str">
        <f>IF(OR($A64="",$A64="（通信費 計）"),"",通信費!G64)</f>
        <v/>
      </c>
      <c r="E64" t="str">
        <f>IF(OR($A64="",$A64="（通信費 計）"),"",通信費!H64)</f>
        <v/>
      </c>
      <c r="F64" t="str">
        <f>IF(OR($A64="",$A64="（通信費 計）"),"",通信費!I64)</f>
        <v/>
      </c>
      <c r="G64" t="str">
        <f>IF(OR($A64="",$A64="（通信費 計）"),"",通信費!J64)</f>
        <v/>
      </c>
      <c r="H64" t="str">
        <f>IF(OR($A64="",$A64="（通信費 計）"),"",通信費!K64)</f>
        <v/>
      </c>
      <c r="I64" t="str">
        <f>IF(OR($A64="",$A64="（通信費 計）"),"",通信費!M64&amp;"食分")</f>
        <v/>
      </c>
      <c r="J64" t="str">
        <f>IF(OR($A64="",$A64="（通信費 計）"),"",通信費!N64)</f>
        <v/>
      </c>
      <c r="K64" t="str">
        <f>IF(OR($A64="",$A64="（通信費 計）"),"",IF(通信費!O64="○","公費負担",""))</f>
        <v/>
      </c>
      <c r="L64" s="25" t="str">
        <f>IF(OR($A64="",$A64="（通信費 計）"),"",IF(通信費!B64&lt;&gt;通信費!C64,TEXT(通信費!C64,"m/d")&amp;"支払",""))</f>
        <v/>
      </c>
      <c r="M64" t="str">
        <f>IF(OR($A64="",$A64="（通信費 計）"),"",通信費!P64)</f>
        <v/>
      </c>
    </row>
    <row r="65" spans="1:13" x14ac:dyDescent="0.45">
      <c r="A65" t="str">
        <f>IF(通信費!B65="",IF(COUNTIF(A$1:A64,"（通信費 計）"),"","（通信費 計）"),通信費!B65)</f>
        <v/>
      </c>
      <c r="B65" t="str">
        <f>IF($A65="","",IF($A65="（通信費 計）",SUM(B$1:B64),通信費!D65))</f>
        <v/>
      </c>
      <c r="C65" t="str">
        <f>IF(OR($A65="",$A65="（通信費 計）"),"",通信費!E65)</f>
        <v/>
      </c>
      <c r="D65" t="str">
        <f>IF(OR($A65="",$A65="（通信費 計）"),"",通信費!G65)</f>
        <v/>
      </c>
      <c r="E65" t="str">
        <f>IF(OR($A65="",$A65="（通信費 計）"),"",通信費!H65)</f>
        <v/>
      </c>
      <c r="F65" t="str">
        <f>IF(OR($A65="",$A65="（通信費 計）"),"",通信費!I65)</f>
        <v/>
      </c>
      <c r="G65" t="str">
        <f>IF(OR($A65="",$A65="（通信費 計）"),"",通信費!J65)</f>
        <v/>
      </c>
      <c r="H65" t="str">
        <f>IF(OR($A65="",$A65="（通信費 計）"),"",通信費!K65)</f>
        <v/>
      </c>
      <c r="I65" t="str">
        <f>IF(OR($A65="",$A65="（通信費 計）"),"",通信費!M65&amp;"食分")</f>
        <v/>
      </c>
      <c r="J65" t="str">
        <f>IF(OR($A65="",$A65="（通信費 計）"),"",通信費!N65)</f>
        <v/>
      </c>
      <c r="K65" t="str">
        <f>IF(OR($A65="",$A65="（通信費 計）"),"",IF(通信費!O65="○","公費負担",""))</f>
        <v/>
      </c>
      <c r="L65" s="25" t="str">
        <f>IF(OR($A65="",$A65="（通信費 計）"),"",IF(通信費!B65&lt;&gt;通信費!C65,TEXT(通信費!C65,"m/d")&amp;"支払",""))</f>
        <v/>
      </c>
      <c r="M65" t="str">
        <f>IF(OR($A65="",$A65="（通信費 計）"),"",通信費!P65)</f>
        <v/>
      </c>
    </row>
    <row r="66" spans="1:13" x14ac:dyDescent="0.45">
      <c r="A66" t="str">
        <f>IF(通信費!B66="",IF(COUNTIF(A$1:A65,"（通信費 計）"),"","（通信費 計）"),通信費!B66)</f>
        <v/>
      </c>
      <c r="B66" t="str">
        <f>IF($A66="","",IF($A66="（通信費 計）",SUM(B$1:B65),通信費!D66))</f>
        <v/>
      </c>
      <c r="C66" t="str">
        <f>IF(OR($A66="",$A66="（通信費 計）"),"",通信費!E66)</f>
        <v/>
      </c>
      <c r="D66" t="str">
        <f>IF(OR($A66="",$A66="（通信費 計）"),"",通信費!G66)</f>
        <v/>
      </c>
      <c r="E66" t="str">
        <f>IF(OR($A66="",$A66="（通信費 計）"),"",通信費!H66)</f>
        <v/>
      </c>
      <c r="F66" t="str">
        <f>IF(OR($A66="",$A66="（通信費 計）"),"",通信費!I66)</f>
        <v/>
      </c>
      <c r="G66" t="str">
        <f>IF(OR($A66="",$A66="（通信費 計）"),"",通信費!J66)</f>
        <v/>
      </c>
      <c r="H66" t="str">
        <f>IF(OR($A66="",$A66="（通信費 計）"),"",通信費!K66)</f>
        <v/>
      </c>
      <c r="I66" t="str">
        <f>IF(OR($A66="",$A66="（通信費 計）"),"",通信費!M66&amp;"食分")</f>
        <v/>
      </c>
      <c r="J66" t="str">
        <f>IF(OR($A66="",$A66="（通信費 計）"),"",通信費!N66)</f>
        <v/>
      </c>
      <c r="K66" t="str">
        <f>IF(OR($A66="",$A66="（通信費 計）"),"",IF(通信費!O66="○","公費負担",""))</f>
        <v/>
      </c>
      <c r="L66" s="25" t="str">
        <f>IF(OR($A66="",$A66="（通信費 計）"),"",IF(通信費!B66&lt;&gt;通信費!C66,TEXT(通信費!C66,"m/d")&amp;"支払",""))</f>
        <v/>
      </c>
      <c r="M66" t="str">
        <f>IF(OR($A66="",$A66="（通信費 計）"),"",通信費!P66)</f>
        <v/>
      </c>
    </row>
    <row r="67" spans="1:13" x14ac:dyDescent="0.45">
      <c r="A67" t="str">
        <f>IF(通信費!B67="",IF(COUNTIF(A$1:A66,"（通信費 計）"),"","（通信費 計）"),通信費!B67)</f>
        <v/>
      </c>
      <c r="B67" t="str">
        <f>IF($A67="","",IF($A67="（通信費 計）",SUM(B$1:B66),通信費!D67))</f>
        <v/>
      </c>
      <c r="C67" t="str">
        <f>IF(OR($A67="",$A67="（通信費 計）"),"",通信費!E67)</f>
        <v/>
      </c>
      <c r="D67" t="str">
        <f>IF(OR($A67="",$A67="（通信費 計）"),"",通信費!G67)</f>
        <v/>
      </c>
      <c r="E67" t="str">
        <f>IF(OR($A67="",$A67="（通信費 計）"),"",通信費!H67)</f>
        <v/>
      </c>
      <c r="F67" t="str">
        <f>IF(OR($A67="",$A67="（通信費 計）"),"",通信費!I67)</f>
        <v/>
      </c>
      <c r="G67" t="str">
        <f>IF(OR($A67="",$A67="（通信費 計）"),"",通信費!J67)</f>
        <v/>
      </c>
      <c r="H67" t="str">
        <f>IF(OR($A67="",$A67="（通信費 計）"),"",通信費!K67)</f>
        <v/>
      </c>
      <c r="I67" t="str">
        <f>IF(OR($A67="",$A67="（通信費 計）"),"",通信費!M67&amp;"食分")</f>
        <v/>
      </c>
      <c r="J67" t="str">
        <f>IF(OR($A67="",$A67="（通信費 計）"),"",通信費!N67)</f>
        <v/>
      </c>
      <c r="K67" t="str">
        <f>IF(OR($A67="",$A67="（通信費 計）"),"",IF(通信費!O67="○","公費負担",""))</f>
        <v/>
      </c>
      <c r="L67" s="25" t="str">
        <f>IF(OR($A67="",$A67="（通信費 計）"),"",IF(通信費!B67&lt;&gt;通信費!C67,TEXT(通信費!C67,"m/d")&amp;"支払",""))</f>
        <v/>
      </c>
      <c r="M67" t="str">
        <f>IF(OR($A67="",$A67="（通信費 計）"),"",通信費!P67)</f>
        <v/>
      </c>
    </row>
    <row r="68" spans="1:13" x14ac:dyDescent="0.45">
      <c r="A68" t="str">
        <f>IF(通信費!B68="",IF(COUNTIF(A$1:A67,"（通信費 計）"),"","（通信費 計）"),通信費!B68)</f>
        <v/>
      </c>
      <c r="B68" t="str">
        <f>IF($A68="","",IF($A68="（通信費 計）",SUM(B$1:B67),通信費!D68))</f>
        <v/>
      </c>
      <c r="C68" t="str">
        <f>IF(OR($A68="",$A68="（通信費 計）"),"",通信費!E68)</f>
        <v/>
      </c>
      <c r="D68" t="str">
        <f>IF(OR($A68="",$A68="（通信費 計）"),"",通信費!G68)</f>
        <v/>
      </c>
      <c r="E68" t="str">
        <f>IF(OR($A68="",$A68="（通信費 計）"),"",通信費!H68)</f>
        <v/>
      </c>
      <c r="F68" t="str">
        <f>IF(OR($A68="",$A68="（通信費 計）"),"",通信費!I68)</f>
        <v/>
      </c>
      <c r="G68" t="str">
        <f>IF(OR($A68="",$A68="（通信費 計）"),"",通信費!J68)</f>
        <v/>
      </c>
      <c r="H68" t="str">
        <f>IF(OR($A68="",$A68="（通信費 計）"),"",通信費!K68)</f>
        <v/>
      </c>
      <c r="I68" t="str">
        <f>IF(OR($A68="",$A68="（通信費 計）"),"",通信費!M68&amp;"食分")</f>
        <v/>
      </c>
      <c r="J68" t="str">
        <f>IF(OR($A68="",$A68="（通信費 計）"),"",通信費!N68)</f>
        <v/>
      </c>
      <c r="K68" t="str">
        <f>IF(OR($A68="",$A68="（通信費 計）"),"",IF(通信費!O68="○","公費負担",""))</f>
        <v/>
      </c>
      <c r="L68" s="25" t="str">
        <f>IF(OR($A68="",$A68="（通信費 計）"),"",IF(通信費!B68&lt;&gt;通信費!C68,TEXT(通信費!C68,"m/d")&amp;"支払",""))</f>
        <v/>
      </c>
      <c r="M68" t="str">
        <f>IF(OR($A68="",$A68="（通信費 計）"),"",通信費!P68)</f>
        <v/>
      </c>
    </row>
    <row r="69" spans="1:13" x14ac:dyDescent="0.45">
      <c r="A69" t="str">
        <f>IF(通信費!B69="",IF(COUNTIF(A$1:A68,"（通信費 計）"),"","（通信費 計）"),通信費!B69)</f>
        <v/>
      </c>
      <c r="B69" t="str">
        <f>IF($A69="","",IF($A69="（通信費 計）",SUM(B$1:B68),通信費!D69))</f>
        <v/>
      </c>
      <c r="C69" t="str">
        <f>IF(OR($A69="",$A69="（通信費 計）"),"",通信費!E69)</f>
        <v/>
      </c>
      <c r="D69" t="str">
        <f>IF(OR($A69="",$A69="（通信費 計）"),"",通信費!G69)</f>
        <v/>
      </c>
      <c r="E69" t="str">
        <f>IF(OR($A69="",$A69="（通信費 計）"),"",通信費!H69)</f>
        <v/>
      </c>
      <c r="F69" t="str">
        <f>IF(OR($A69="",$A69="（通信費 計）"),"",通信費!I69)</f>
        <v/>
      </c>
      <c r="G69" t="str">
        <f>IF(OR($A69="",$A69="（通信費 計）"),"",通信費!J69)</f>
        <v/>
      </c>
      <c r="H69" t="str">
        <f>IF(OR($A69="",$A69="（通信費 計）"),"",通信費!K69)</f>
        <v/>
      </c>
      <c r="I69" t="str">
        <f>IF(OR($A69="",$A69="（通信費 計）"),"",通信費!M69&amp;"食分")</f>
        <v/>
      </c>
      <c r="J69" t="str">
        <f>IF(OR($A69="",$A69="（通信費 計）"),"",通信費!N69)</f>
        <v/>
      </c>
      <c r="K69" t="str">
        <f>IF(OR($A69="",$A69="（通信費 計）"),"",IF(通信費!O69="○","公費負担",""))</f>
        <v/>
      </c>
      <c r="L69" s="25" t="str">
        <f>IF(OR($A69="",$A69="（通信費 計）"),"",IF(通信費!B69&lt;&gt;通信費!C69,TEXT(通信費!C69,"m/d")&amp;"支払",""))</f>
        <v/>
      </c>
      <c r="M69" t="str">
        <f>IF(OR($A69="",$A69="（通信費 計）"),"",通信費!P69)</f>
        <v/>
      </c>
    </row>
    <row r="70" spans="1:13" x14ac:dyDescent="0.45">
      <c r="A70" t="str">
        <f>IF(通信費!B70="",IF(COUNTIF(A$1:A69,"（通信費 計）"),"","（通信費 計）"),通信費!B70)</f>
        <v/>
      </c>
      <c r="B70" t="str">
        <f>IF($A70="","",IF($A70="（通信費 計）",SUM(B$1:B69),通信費!D70))</f>
        <v/>
      </c>
      <c r="C70" t="str">
        <f>IF(OR($A70="",$A70="（通信費 計）"),"",通信費!E70)</f>
        <v/>
      </c>
      <c r="D70" t="str">
        <f>IF(OR($A70="",$A70="（通信費 計）"),"",通信費!G70)</f>
        <v/>
      </c>
      <c r="E70" t="str">
        <f>IF(OR($A70="",$A70="（通信費 計）"),"",通信費!H70)</f>
        <v/>
      </c>
      <c r="F70" t="str">
        <f>IF(OR($A70="",$A70="（通信費 計）"),"",通信費!I70)</f>
        <v/>
      </c>
      <c r="G70" t="str">
        <f>IF(OR($A70="",$A70="（通信費 計）"),"",通信費!J70)</f>
        <v/>
      </c>
      <c r="H70" t="str">
        <f>IF(OR($A70="",$A70="（通信費 計）"),"",通信費!K70)</f>
        <v/>
      </c>
      <c r="I70" t="str">
        <f>IF(OR($A70="",$A70="（通信費 計）"),"",通信費!M70&amp;"食分")</f>
        <v/>
      </c>
      <c r="J70" t="str">
        <f>IF(OR($A70="",$A70="（通信費 計）"),"",通信費!N70)</f>
        <v/>
      </c>
      <c r="K70" t="str">
        <f>IF(OR($A70="",$A70="（通信費 計）"),"",IF(通信費!O70="○","公費負担",""))</f>
        <v/>
      </c>
      <c r="L70" s="25" t="str">
        <f>IF(OR($A70="",$A70="（通信費 計）"),"",IF(通信費!B70&lt;&gt;通信費!C70,TEXT(通信費!C70,"m/d")&amp;"支払",""))</f>
        <v/>
      </c>
      <c r="M70" t="str">
        <f>IF(OR($A70="",$A70="（通信費 計）"),"",通信費!P70)</f>
        <v/>
      </c>
    </row>
    <row r="71" spans="1:13" x14ac:dyDescent="0.45">
      <c r="A71" t="str">
        <f>IF(通信費!B71="",IF(COUNTIF(A$1:A70,"（通信費 計）"),"","（通信費 計）"),通信費!B71)</f>
        <v/>
      </c>
      <c r="B71" t="str">
        <f>IF($A71="","",IF($A71="（通信費 計）",SUM(B$1:B70),通信費!D71))</f>
        <v/>
      </c>
      <c r="C71" t="str">
        <f>IF(OR($A71="",$A71="（通信費 計）"),"",通信費!E71)</f>
        <v/>
      </c>
      <c r="D71" t="str">
        <f>IF(OR($A71="",$A71="（通信費 計）"),"",通信費!G71)</f>
        <v/>
      </c>
      <c r="E71" t="str">
        <f>IF(OR($A71="",$A71="（通信費 計）"),"",通信費!H71)</f>
        <v/>
      </c>
      <c r="F71" t="str">
        <f>IF(OR($A71="",$A71="（通信費 計）"),"",通信費!I71)</f>
        <v/>
      </c>
      <c r="G71" t="str">
        <f>IF(OR($A71="",$A71="（通信費 計）"),"",通信費!J71)</f>
        <v/>
      </c>
      <c r="H71" t="str">
        <f>IF(OR($A71="",$A71="（通信費 計）"),"",通信費!K71)</f>
        <v/>
      </c>
      <c r="I71" t="str">
        <f>IF(OR($A71="",$A71="（通信費 計）"),"",通信費!M71&amp;"食分")</f>
        <v/>
      </c>
      <c r="J71" t="str">
        <f>IF(OR($A71="",$A71="（通信費 計）"),"",通信費!N71)</f>
        <v/>
      </c>
      <c r="K71" t="str">
        <f>IF(OR($A71="",$A71="（通信費 計）"),"",IF(通信費!O71="○","公費負担",""))</f>
        <v/>
      </c>
      <c r="L71" s="25" t="str">
        <f>IF(OR($A71="",$A71="（通信費 計）"),"",IF(通信費!B71&lt;&gt;通信費!C71,TEXT(通信費!C71,"m/d")&amp;"支払",""))</f>
        <v/>
      </c>
      <c r="M71" t="str">
        <f>IF(OR($A71="",$A71="（通信費 計）"),"",通信費!P71)</f>
        <v/>
      </c>
    </row>
    <row r="72" spans="1:13" x14ac:dyDescent="0.45">
      <c r="A72" t="str">
        <f>IF(通信費!B72="",IF(COUNTIF(A$1:A71,"（通信費 計）"),"","（通信費 計）"),通信費!B72)</f>
        <v/>
      </c>
      <c r="B72" t="str">
        <f>IF($A72="","",IF($A72="（通信費 計）",SUM(B$1:B71),通信費!D72))</f>
        <v/>
      </c>
      <c r="C72" t="str">
        <f>IF(OR($A72="",$A72="（通信費 計）"),"",通信費!E72)</f>
        <v/>
      </c>
      <c r="D72" t="str">
        <f>IF(OR($A72="",$A72="（通信費 計）"),"",通信費!G72)</f>
        <v/>
      </c>
      <c r="E72" t="str">
        <f>IF(OR($A72="",$A72="（通信費 計）"),"",通信費!H72)</f>
        <v/>
      </c>
      <c r="F72" t="str">
        <f>IF(OR($A72="",$A72="（通信費 計）"),"",通信費!I72)</f>
        <v/>
      </c>
      <c r="G72" t="str">
        <f>IF(OR($A72="",$A72="（通信費 計）"),"",通信費!J72)</f>
        <v/>
      </c>
      <c r="H72" t="str">
        <f>IF(OR($A72="",$A72="（通信費 計）"),"",通信費!K72)</f>
        <v/>
      </c>
      <c r="I72" t="str">
        <f>IF(OR($A72="",$A72="（通信費 計）"),"",通信費!M72&amp;"食分")</f>
        <v/>
      </c>
      <c r="J72" t="str">
        <f>IF(OR($A72="",$A72="（通信費 計）"),"",通信費!N72)</f>
        <v/>
      </c>
      <c r="K72" t="str">
        <f>IF(OR($A72="",$A72="（通信費 計）"),"",IF(通信費!O72="○","公費負担",""))</f>
        <v/>
      </c>
      <c r="L72" s="25" t="str">
        <f>IF(OR($A72="",$A72="（通信費 計）"),"",IF(通信費!B72&lt;&gt;通信費!C72,TEXT(通信費!C72,"m/d")&amp;"支払",""))</f>
        <v/>
      </c>
      <c r="M72" t="str">
        <f>IF(OR($A72="",$A72="（通信費 計）"),"",通信費!P72)</f>
        <v/>
      </c>
    </row>
    <row r="73" spans="1:13" x14ac:dyDescent="0.45">
      <c r="A73" t="str">
        <f>IF(通信費!B73="",IF(COUNTIF(A$1:A72,"（通信費 計）"),"","（通信費 計）"),通信費!B73)</f>
        <v/>
      </c>
      <c r="B73" t="str">
        <f>IF($A73="","",IF($A73="（通信費 計）",SUM(B$1:B72),通信費!D73))</f>
        <v/>
      </c>
      <c r="C73" t="str">
        <f>IF(OR($A73="",$A73="（通信費 計）"),"",通信費!E73)</f>
        <v/>
      </c>
      <c r="D73" t="str">
        <f>IF(OR($A73="",$A73="（通信費 計）"),"",通信費!G73)</f>
        <v/>
      </c>
      <c r="E73" t="str">
        <f>IF(OR($A73="",$A73="（通信費 計）"),"",通信費!H73)</f>
        <v/>
      </c>
      <c r="F73" t="str">
        <f>IF(OR($A73="",$A73="（通信費 計）"),"",通信費!I73)</f>
        <v/>
      </c>
      <c r="G73" t="str">
        <f>IF(OR($A73="",$A73="（通信費 計）"),"",通信費!J73)</f>
        <v/>
      </c>
      <c r="H73" t="str">
        <f>IF(OR($A73="",$A73="（通信費 計）"),"",通信費!K73)</f>
        <v/>
      </c>
      <c r="I73" t="str">
        <f>IF(OR($A73="",$A73="（通信費 計）"),"",通信費!M73&amp;"食分")</f>
        <v/>
      </c>
      <c r="J73" t="str">
        <f>IF(OR($A73="",$A73="（通信費 計）"),"",通信費!N73)</f>
        <v/>
      </c>
      <c r="K73" t="str">
        <f>IF(OR($A73="",$A73="（通信費 計）"),"",IF(通信費!O73="○","公費負担",""))</f>
        <v/>
      </c>
      <c r="L73" s="25" t="str">
        <f>IF(OR($A73="",$A73="（通信費 計）"),"",IF(通信費!B73&lt;&gt;通信費!C73,TEXT(通信費!C73,"m/d")&amp;"支払",""))</f>
        <v/>
      </c>
      <c r="M73" t="str">
        <f>IF(OR($A73="",$A73="（通信費 計）"),"",通信費!P73)</f>
        <v/>
      </c>
    </row>
    <row r="74" spans="1:13" x14ac:dyDescent="0.45">
      <c r="A74" t="str">
        <f>IF(通信費!B74="",IF(COUNTIF(A$1:A73,"（通信費 計）"),"","（通信費 計）"),通信費!B74)</f>
        <v/>
      </c>
      <c r="B74" t="str">
        <f>IF($A74="","",IF($A74="（通信費 計）",SUM(B$1:B73),通信費!D74))</f>
        <v/>
      </c>
      <c r="C74" t="str">
        <f>IF(OR($A74="",$A74="（通信費 計）"),"",通信費!E74)</f>
        <v/>
      </c>
      <c r="D74" t="str">
        <f>IF(OR($A74="",$A74="（通信費 計）"),"",通信費!G74)</f>
        <v/>
      </c>
      <c r="E74" t="str">
        <f>IF(OR($A74="",$A74="（通信費 計）"),"",通信費!H74)</f>
        <v/>
      </c>
      <c r="F74" t="str">
        <f>IF(OR($A74="",$A74="（通信費 計）"),"",通信費!I74)</f>
        <v/>
      </c>
      <c r="G74" t="str">
        <f>IF(OR($A74="",$A74="（通信費 計）"),"",通信費!J74)</f>
        <v/>
      </c>
      <c r="H74" t="str">
        <f>IF(OR($A74="",$A74="（通信費 計）"),"",通信費!K74)</f>
        <v/>
      </c>
      <c r="I74" t="str">
        <f>IF(OR($A74="",$A74="（通信費 計）"),"",通信費!M74&amp;"食分")</f>
        <v/>
      </c>
      <c r="J74" t="str">
        <f>IF(OR($A74="",$A74="（通信費 計）"),"",通信費!N74)</f>
        <v/>
      </c>
      <c r="K74" t="str">
        <f>IF(OR($A74="",$A74="（通信費 計）"),"",IF(通信費!O74="○","公費負担",""))</f>
        <v/>
      </c>
      <c r="L74" s="25" t="str">
        <f>IF(OR($A74="",$A74="（通信費 計）"),"",IF(通信費!B74&lt;&gt;通信費!C74,TEXT(通信費!C74,"m/d")&amp;"支払",""))</f>
        <v/>
      </c>
      <c r="M74" t="str">
        <f>IF(OR($A74="",$A74="（通信費 計）"),"",通信費!P74)</f>
        <v/>
      </c>
    </row>
    <row r="75" spans="1:13" x14ac:dyDescent="0.45">
      <c r="A75" t="str">
        <f>IF(通信費!B75="",IF(COUNTIF(A$1:A74,"（通信費 計）"),"","（通信費 計）"),通信費!B75)</f>
        <v/>
      </c>
      <c r="B75" t="str">
        <f>IF($A75="","",IF($A75="（通信費 計）",SUM(B$1:B74),通信費!D75))</f>
        <v/>
      </c>
      <c r="C75" t="str">
        <f>IF(OR($A75="",$A75="（通信費 計）"),"",通信費!E75)</f>
        <v/>
      </c>
      <c r="D75" t="str">
        <f>IF(OR($A75="",$A75="（通信費 計）"),"",通信費!G75)</f>
        <v/>
      </c>
      <c r="E75" t="str">
        <f>IF(OR($A75="",$A75="（通信費 計）"),"",通信費!H75)</f>
        <v/>
      </c>
      <c r="F75" t="str">
        <f>IF(OR($A75="",$A75="（通信費 計）"),"",通信費!I75)</f>
        <v/>
      </c>
      <c r="G75" t="str">
        <f>IF(OR($A75="",$A75="（通信費 計）"),"",通信費!J75)</f>
        <v/>
      </c>
      <c r="H75" t="str">
        <f>IF(OR($A75="",$A75="（通信費 計）"),"",通信費!K75)</f>
        <v/>
      </c>
      <c r="I75" t="str">
        <f>IF(OR($A75="",$A75="（通信費 計）"),"",通信費!M75&amp;"食分")</f>
        <v/>
      </c>
      <c r="J75" t="str">
        <f>IF(OR($A75="",$A75="（通信費 計）"),"",通信費!N75)</f>
        <v/>
      </c>
      <c r="K75" t="str">
        <f>IF(OR($A75="",$A75="（通信費 計）"),"",IF(通信費!O75="○","公費負担",""))</f>
        <v/>
      </c>
      <c r="L75" s="25" t="str">
        <f>IF(OR($A75="",$A75="（通信費 計）"),"",IF(通信費!B75&lt;&gt;通信費!C75,TEXT(通信費!C75,"m/d")&amp;"支払",""))</f>
        <v/>
      </c>
      <c r="M75" t="str">
        <f>IF(OR($A75="",$A75="（通信費 計）"),"",通信費!P75)</f>
        <v/>
      </c>
    </row>
    <row r="76" spans="1:13" x14ac:dyDescent="0.45">
      <c r="A76" t="str">
        <f>IF(通信費!B76="",IF(COUNTIF(A$1:A75,"（通信費 計）"),"","（通信費 計）"),通信費!B76)</f>
        <v/>
      </c>
      <c r="B76" t="str">
        <f>IF($A76="","",IF($A76="（通信費 計）",SUM(B$1:B75),通信費!D76))</f>
        <v/>
      </c>
      <c r="C76" t="str">
        <f>IF(OR($A76="",$A76="（通信費 計）"),"",通信費!E76)</f>
        <v/>
      </c>
      <c r="D76" t="str">
        <f>IF(OR($A76="",$A76="（通信費 計）"),"",通信費!G76)</f>
        <v/>
      </c>
      <c r="E76" t="str">
        <f>IF(OR($A76="",$A76="（通信費 計）"),"",通信費!H76)</f>
        <v/>
      </c>
      <c r="F76" t="str">
        <f>IF(OR($A76="",$A76="（通信費 計）"),"",通信費!I76)</f>
        <v/>
      </c>
      <c r="G76" t="str">
        <f>IF(OR($A76="",$A76="（通信費 計）"),"",通信費!J76)</f>
        <v/>
      </c>
      <c r="H76" t="str">
        <f>IF(OR($A76="",$A76="（通信費 計）"),"",通信費!K76)</f>
        <v/>
      </c>
      <c r="I76" t="str">
        <f>IF(OR($A76="",$A76="（通信費 計）"),"",通信費!M76&amp;"食分")</f>
        <v/>
      </c>
      <c r="J76" t="str">
        <f>IF(OR($A76="",$A76="（通信費 計）"),"",通信費!N76)</f>
        <v/>
      </c>
      <c r="K76" t="str">
        <f>IF(OR($A76="",$A76="（通信費 計）"),"",IF(通信費!O76="○","公費負担",""))</f>
        <v/>
      </c>
      <c r="L76" s="25" t="str">
        <f>IF(OR($A76="",$A76="（通信費 計）"),"",IF(通信費!B76&lt;&gt;通信費!C76,TEXT(通信費!C76,"m/d")&amp;"支払",""))</f>
        <v/>
      </c>
      <c r="M76" t="str">
        <f>IF(OR($A76="",$A76="（通信費 計）"),"",通信費!P76)</f>
        <v/>
      </c>
    </row>
    <row r="77" spans="1:13" x14ac:dyDescent="0.45">
      <c r="A77" t="str">
        <f>IF(通信費!B77="",IF(COUNTIF(A$1:A76,"（通信費 計）"),"","（通信費 計）"),通信費!B77)</f>
        <v/>
      </c>
      <c r="B77" t="str">
        <f>IF($A77="","",IF($A77="（通信費 計）",SUM(B$1:B76),通信費!D77))</f>
        <v/>
      </c>
      <c r="C77" t="str">
        <f>IF(OR($A77="",$A77="（通信費 計）"),"",通信費!E77)</f>
        <v/>
      </c>
      <c r="D77" t="str">
        <f>IF(OR($A77="",$A77="（通信費 計）"),"",通信費!G77)</f>
        <v/>
      </c>
      <c r="E77" t="str">
        <f>IF(OR($A77="",$A77="（通信費 計）"),"",通信費!H77)</f>
        <v/>
      </c>
      <c r="F77" t="str">
        <f>IF(OR($A77="",$A77="（通信費 計）"),"",通信費!I77)</f>
        <v/>
      </c>
      <c r="G77" t="str">
        <f>IF(OR($A77="",$A77="（通信費 計）"),"",通信費!J77)</f>
        <v/>
      </c>
      <c r="H77" t="str">
        <f>IF(OR($A77="",$A77="（通信費 計）"),"",通信費!K77)</f>
        <v/>
      </c>
      <c r="I77" t="str">
        <f>IF(OR($A77="",$A77="（通信費 計）"),"",通信費!M77&amp;"食分")</f>
        <v/>
      </c>
      <c r="J77" t="str">
        <f>IF(OR($A77="",$A77="（通信費 計）"),"",通信費!N77)</f>
        <v/>
      </c>
      <c r="K77" t="str">
        <f>IF(OR($A77="",$A77="（通信費 計）"),"",IF(通信費!O77="○","公費負担",""))</f>
        <v/>
      </c>
      <c r="L77" s="25" t="str">
        <f>IF(OR($A77="",$A77="（通信費 計）"),"",IF(通信費!B77&lt;&gt;通信費!C77,TEXT(通信費!C77,"m/d")&amp;"支払",""))</f>
        <v/>
      </c>
      <c r="M77" t="str">
        <f>IF(OR($A77="",$A77="（通信費 計）"),"",通信費!P77)</f>
        <v/>
      </c>
    </row>
    <row r="78" spans="1:13" x14ac:dyDescent="0.45">
      <c r="A78" t="str">
        <f>IF(通信費!B78="",IF(COUNTIF(A$1:A77,"（通信費 計）"),"","（通信費 計）"),通信費!B78)</f>
        <v/>
      </c>
      <c r="B78" t="str">
        <f>IF($A78="","",IF($A78="（通信費 計）",SUM(B$1:B77),通信費!D78))</f>
        <v/>
      </c>
      <c r="C78" t="str">
        <f>IF(OR($A78="",$A78="（通信費 計）"),"",通信費!E78)</f>
        <v/>
      </c>
      <c r="D78" t="str">
        <f>IF(OR($A78="",$A78="（通信費 計）"),"",通信費!G78)</f>
        <v/>
      </c>
      <c r="E78" t="str">
        <f>IF(OR($A78="",$A78="（通信費 計）"),"",通信費!H78)</f>
        <v/>
      </c>
      <c r="F78" t="str">
        <f>IF(OR($A78="",$A78="（通信費 計）"),"",通信費!I78)</f>
        <v/>
      </c>
      <c r="G78" t="str">
        <f>IF(OR($A78="",$A78="（通信費 計）"),"",通信費!J78)</f>
        <v/>
      </c>
      <c r="H78" t="str">
        <f>IF(OR($A78="",$A78="（通信費 計）"),"",通信費!K78)</f>
        <v/>
      </c>
      <c r="I78" t="str">
        <f>IF(OR($A78="",$A78="（通信費 計）"),"",通信費!M78&amp;"食分")</f>
        <v/>
      </c>
      <c r="J78" t="str">
        <f>IF(OR($A78="",$A78="（通信費 計）"),"",通信費!N78)</f>
        <v/>
      </c>
      <c r="K78" t="str">
        <f>IF(OR($A78="",$A78="（通信費 計）"),"",IF(通信費!O78="○","公費負担",""))</f>
        <v/>
      </c>
      <c r="L78" s="25" t="str">
        <f>IF(OR($A78="",$A78="（通信費 計）"),"",IF(通信費!B78&lt;&gt;通信費!C78,TEXT(通信費!C78,"m/d")&amp;"支払",""))</f>
        <v/>
      </c>
      <c r="M78" t="str">
        <f>IF(OR($A78="",$A78="（通信費 計）"),"",通信費!P78)</f>
        <v/>
      </c>
    </row>
    <row r="79" spans="1:13" x14ac:dyDescent="0.45">
      <c r="A79" t="str">
        <f>IF(通信費!B79="",IF(COUNTIF(A$1:A78,"（通信費 計）"),"","（通信費 計）"),通信費!B79)</f>
        <v/>
      </c>
      <c r="B79" t="str">
        <f>IF($A79="","",IF($A79="（通信費 計）",SUM(B$1:B78),通信費!D79))</f>
        <v/>
      </c>
      <c r="C79" t="str">
        <f>IF(OR($A79="",$A79="（通信費 計）"),"",通信費!E79)</f>
        <v/>
      </c>
      <c r="D79" t="str">
        <f>IF(OR($A79="",$A79="（通信費 計）"),"",通信費!G79)</f>
        <v/>
      </c>
      <c r="E79" t="str">
        <f>IF(OR($A79="",$A79="（通信費 計）"),"",通信費!H79)</f>
        <v/>
      </c>
      <c r="F79" t="str">
        <f>IF(OR($A79="",$A79="（通信費 計）"),"",通信費!I79)</f>
        <v/>
      </c>
      <c r="G79" t="str">
        <f>IF(OR($A79="",$A79="（通信費 計）"),"",通信費!J79)</f>
        <v/>
      </c>
      <c r="H79" t="str">
        <f>IF(OR($A79="",$A79="（通信費 計）"),"",通信費!K79)</f>
        <v/>
      </c>
      <c r="I79" t="str">
        <f>IF(OR($A79="",$A79="（通信費 計）"),"",通信費!M79&amp;"食分")</f>
        <v/>
      </c>
      <c r="J79" t="str">
        <f>IF(OR($A79="",$A79="（通信費 計）"),"",通信費!N79)</f>
        <v/>
      </c>
      <c r="K79" t="str">
        <f>IF(OR($A79="",$A79="（通信費 計）"),"",IF(通信費!O79="○","公費負担",""))</f>
        <v/>
      </c>
      <c r="L79" s="25" t="str">
        <f>IF(OR($A79="",$A79="（通信費 計）"),"",IF(通信費!B79&lt;&gt;通信費!C79,TEXT(通信費!C79,"m/d")&amp;"支払",""))</f>
        <v/>
      </c>
      <c r="M79" t="str">
        <f>IF(OR($A79="",$A79="（通信費 計）"),"",通信費!P79)</f>
        <v/>
      </c>
    </row>
    <row r="80" spans="1:13" x14ac:dyDescent="0.45">
      <c r="A80" t="str">
        <f>IF(通信費!B80="",IF(COUNTIF(A$1:A79,"（通信費 計）"),"","（通信費 計）"),通信費!B80)</f>
        <v/>
      </c>
      <c r="B80" t="str">
        <f>IF($A80="","",IF($A80="（通信費 計）",SUM(B$1:B79),通信費!D80))</f>
        <v/>
      </c>
      <c r="C80" t="str">
        <f>IF(OR($A80="",$A80="（通信費 計）"),"",通信費!E80)</f>
        <v/>
      </c>
      <c r="D80" t="str">
        <f>IF(OR($A80="",$A80="（通信費 計）"),"",通信費!G80)</f>
        <v/>
      </c>
      <c r="E80" t="str">
        <f>IF(OR($A80="",$A80="（通信費 計）"),"",通信費!H80)</f>
        <v/>
      </c>
      <c r="F80" t="str">
        <f>IF(OR($A80="",$A80="（通信費 計）"),"",通信費!I80)</f>
        <v/>
      </c>
      <c r="G80" t="str">
        <f>IF(OR($A80="",$A80="（通信費 計）"),"",通信費!J80)</f>
        <v/>
      </c>
      <c r="H80" t="str">
        <f>IF(OR($A80="",$A80="（通信費 計）"),"",通信費!K80)</f>
        <v/>
      </c>
      <c r="I80" t="str">
        <f>IF(OR($A80="",$A80="（通信費 計）"),"",通信費!M80&amp;"食分")</f>
        <v/>
      </c>
      <c r="J80" t="str">
        <f>IF(OR($A80="",$A80="（通信費 計）"),"",通信費!N80)</f>
        <v/>
      </c>
      <c r="K80" t="str">
        <f>IF(OR($A80="",$A80="（通信費 計）"),"",IF(通信費!O80="○","公費負担",""))</f>
        <v/>
      </c>
      <c r="L80" s="25" t="str">
        <f>IF(OR($A80="",$A80="（通信費 計）"),"",IF(通信費!B80&lt;&gt;通信費!C80,TEXT(通信費!C80,"m/d")&amp;"支払",""))</f>
        <v/>
      </c>
      <c r="M80" t="str">
        <f>IF(OR($A80="",$A80="（通信費 計）"),"",通信費!P80)</f>
        <v/>
      </c>
    </row>
    <row r="81" spans="1:13" x14ac:dyDescent="0.45">
      <c r="A81" t="str">
        <f>IF(通信費!B81="",IF(COUNTIF(A$1:A80,"（通信費 計）"),"","（通信費 計）"),通信費!B81)</f>
        <v/>
      </c>
      <c r="B81" t="str">
        <f>IF($A81="","",IF($A81="（通信費 計）",SUM(B$1:B80),通信費!D81))</f>
        <v/>
      </c>
      <c r="C81" t="str">
        <f>IF(OR($A81="",$A81="（通信費 計）"),"",通信費!E81)</f>
        <v/>
      </c>
      <c r="D81" t="str">
        <f>IF(OR($A81="",$A81="（通信費 計）"),"",通信費!G81)</f>
        <v/>
      </c>
      <c r="E81" t="str">
        <f>IF(OR($A81="",$A81="（通信費 計）"),"",通信費!H81)</f>
        <v/>
      </c>
      <c r="F81" t="str">
        <f>IF(OR($A81="",$A81="（通信費 計）"),"",通信費!I81)</f>
        <v/>
      </c>
      <c r="G81" t="str">
        <f>IF(OR($A81="",$A81="（通信費 計）"),"",通信費!J81)</f>
        <v/>
      </c>
      <c r="H81" t="str">
        <f>IF(OR($A81="",$A81="（通信費 計）"),"",通信費!K81)</f>
        <v/>
      </c>
      <c r="I81" t="str">
        <f>IF(OR($A81="",$A81="（通信費 計）"),"",通信費!M81&amp;"食分")</f>
        <v/>
      </c>
      <c r="J81" t="str">
        <f>IF(OR($A81="",$A81="（通信費 計）"),"",通信費!N81)</f>
        <v/>
      </c>
      <c r="K81" t="str">
        <f>IF(OR($A81="",$A81="（通信費 計）"),"",IF(通信費!O81="○","公費負担",""))</f>
        <v/>
      </c>
      <c r="L81" s="25" t="str">
        <f>IF(OR($A81="",$A81="（通信費 計）"),"",IF(通信費!B81&lt;&gt;通信費!C81,TEXT(通信費!C81,"m/d")&amp;"支払",""))</f>
        <v/>
      </c>
      <c r="M81" t="str">
        <f>IF(OR($A81="",$A81="（通信費 計）"),"",通信費!P81)</f>
        <v/>
      </c>
    </row>
    <row r="82" spans="1:13" x14ac:dyDescent="0.45">
      <c r="A82" t="str">
        <f>IF(通信費!B82="",IF(COUNTIF(A$1:A81,"（通信費 計）"),"","（通信費 計）"),通信費!B82)</f>
        <v/>
      </c>
      <c r="B82" t="str">
        <f>IF($A82="","",IF($A82="（通信費 計）",SUM(B$1:B81),通信費!D82))</f>
        <v/>
      </c>
      <c r="C82" t="str">
        <f>IF(OR($A82="",$A82="（通信費 計）"),"",通信費!E82)</f>
        <v/>
      </c>
      <c r="D82" t="str">
        <f>IF(OR($A82="",$A82="（通信費 計）"),"",通信費!G82)</f>
        <v/>
      </c>
      <c r="E82" t="str">
        <f>IF(OR($A82="",$A82="（通信費 計）"),"",通信費!H82)</f>
        <v/>
      </c>
      <c r="F82" t="str">
        <f>IF(OR($A82="",$A82="（通信費 計）"),"",通信費!I82)</f>
        <v/>
      </c>
      <c r="G82" t="str">
        <f>IF(OR($A82="",$A82="（通信費 計）"),"",通信費!J82)</f>
        <v/>
      </c>
      <c r="H82" t="str">
        <f>IF(OR($A82="",$A82="（通信費 計）"),"",通信費!K82)</f>
        <v/>
      </c>
      <c r="I82" t="str">
        <f>IF(OR($A82="",$A82="（通信費 計）"),"",通信費!M82&amp;"食分")</f>
        <v/>
      </c>
      <c r="J82" t="str">
        <f>IF(OR($A82="",$A82="（通信費 計）"),"",通信費!N82)</f>
        <v/>
      </c>
      <c r="K82" t="str">
        <f>IF(OR($A82="",$A82="（通信費 計）"),"",IF(通信費!O82="○","公費負担",""))</f>
        <v/>
      </c>
      <c r="L82" s="25" t="str">
        <f>IF(OR($A82="",$A82="（通信費 計）"),"",IF(通信費!B82&lt;&gt;通信費!C82,TEXT(通信費!C82,"m/d")&amp;"支払",""))</f>
        <v/>
      </c>
      <c r="M82" t="str">
        <f>IF(OR($A82="",$A82="（通信費 計）"),"",通信費!P82)</f>
        <v/>
      </c>
    </row>
    <row r="83" spans="1:13" x14ac:dyDescent="0.45">
      <c r="A83" t="str">
        <f>IF(通信費!B83="",IF(COUNTIF(A$1:A82,"（通信費 計）"),"","（通信費 計）"),通信費!B83)</f>
        <v/>
      </c>
      <c r="B83" t="str">
        <f>IF($A83="","",IF($A83="（通信費 計）",SUM(B$1:B82),通信費!D83))</f>
        <v/>
      </c>
      <c r="C83" t="str">
        <f>IF(OR($A83="",$A83="（通信費 計）"),"",通信費!E83)</f>
        <v/>
      </c>
      <c r="D83" t="str">
        <f>IF(OR($A83="",$A83="（通信費 計）"),"",通信費!G83)</f>
        <v/>
      </c>
      <c r="E83" t="str">
        <f>IF(OR($A83="",$A83="（通信費 計）"),"",通信費!H83)</f>
        <v/>
      </c>
      <c r="F83" t="str">
        <f>IF(OR($A83="",$A83="（通信費 計）"),"",通信費!I83)</f>
        <v/>
      </c>
      <c r="G83" t="str">
        <f>IF(OR($A83="",$A83="（通信費 計）"),"",通信費!J83)</f>
        <v/>
      </c>
      <c r="H83" t="str">
        <f>IF(OR($A83="",$A83="（通信費 計）"),"",通信費!K83)</f>
        <v/>
      </c>
      <c r="I83" t="str">
        <f>IF(OR($A83="",$A83="（通信費 計）"),"",通信費!M83&amp;"食分")</f>
        <v/>
      </c>
      <c r="J83" t="str">
        <f>IF(OR($A83="",$A83="（通信費 計）"),"",通信費!N83)</f>
        <v/>
      </c>
      <c r="K83" t="str">
        <f>IF(OR($A83="",$A83="（通信費 計）"),"",IF(通信費!O83="○","公費負担",""))</f>
        <v/>
      </c>
      <c r="L83" s="25" t="str">
        <f>IF(OR($A83="",$A83="（通信費 計）"),"",IF(通信費!B83&lt;&gt;通信費!C83,TEXT(通信費!C83,"m/d")&amp;"支払",""))</f>
        <v/>
      </c>
      <c r="M83" t="str">
        <f>IF(OR($A83="",$A83="（通信費 計）"),"",通信費!P83)</f>
        <v/>
      </c>
    </row>
    <row r="84" spans="1:13" x14ac:dyDescent="0.45">
      <c r="A84" t="str">
        <f>IF(通信費!B84="",IF(COUNTIF(A$1:A83,"（通信費 計）"),"","（通信費 計）"),通信費!B84)</f>
        <v/>
      </c>
      <c r="B84" t="str">
        <f>IF($A84="","",IF($A84="（通信費 計）",SUM(B$1:B83),通信費!D84))</f>
        <v/>
      </c>
      <c r="C84" t="str">
        <f>IF(OR($A84="",$A84="（通信費 計）"),"",通信費!E84)</f>
        <v/>
      </c>
      <c r="D84" t="str">
        <f>IF(OR($A84="",$A84="（通信費 計）"),"",通信費!G84)</f>
        <v/>
      </c>
      <c r="E84" t="str">
        <f>IF(OR($A84="",$A84="（通信費 計）"),"",通信費!H84)</f>
        <v/>
      </c>
      <c r="F84" t="str">
        <f>IF(OR($A84="",$A84="（通信費 計）"),"",通信費!I84)</f>
        <v/>
      </c>
      <c r="G84" t="str">
        <f>IF(OR($A84="",$A84="（通信費 計）"),"",通信費!J84)</f>
        <v/>
      </c>
      <c r="H84" t="str">
        <f>IF(OR($A84="",$A84="（通信費 計）"),"",通信費!K84)</f>
        <v/>
      </c>
      <c r="I84" t="str">
        <f>IF(OR($A84="",$A84="（通信費 計）"),"",通信費!M84&amp;"食分")</f>
        <v/>
      </c>
      <c r="J84" t="str">
        <f>IF(OR($A84="",$A84="（通信費 計）"),"",通信費!N84)</f>
        <v/>
      </c>
      <c r="K84" t="str">
        <f>IF(OR($A84="",$A84="（通信費 計）"),"",IF(通信費!O84="○","公費負担",""))</f>
        <v/>
      </c>
      <c r="L84" s="25" t="str">
        <f>IF(OR($A84="",$A84="（通信費 計）"),"",IF(通信費!B84&lt;&gt;通信費!C84,TEXT(通信費!C84,"m/d")&amp;"支払",""))</f>
        <v/>
      </c>
      <c r="M84" t="str">
        <f>IF(OR($A84="",$A84="（通信費 計）"),"",通信費!P84)</f>
        <v/>
      </c>
    </row>
    <row r="85" spans="1:13" x14ac:dyDescent="0.45">
      <c r="A85" t="str">
        <f>IF(通信費!B85="",IF(COUNTIF(A$1:A84,"（通信費 計）"),"","（通信費 計）"),通信費!B85)</f>
        <v/>
      </c>
      <c r="B85" t="str">
        <f>IF($A85="","",IF($A85="（通信費 計）",SUM(B$1:B84),通信費!D85))</f>
        <v/>
      </c>
      <c r="C85" t="str">
        <f>IF(OR($A85="",$A85="（通信費 計）"),"",通信費!E85)</f>
        <v/>
      </c>
      <c r="D85" t="str">
        <f>IF(OR($A85="",$A85="（通信費 計）"),"",通信費!G85)</f>
        <v/>
      </c>
      <c r="E85" t="str">
        <f>IF(OR($A85="",$A85="（通信費 計）"),"",通信費!H85)</f>
        <v/>
      </c>
      <c r="F85" t="str">
        <f>IF(OR($A85="",$A85="（通信費 計）"),"",通信費!I85)</f>
        <v/>
      </c>
      <c r="G85" t="str">
        <f>IF(OR($A85="",$A85="（通信費 計）"),"",通信費!J85)</f>
        <v/>
      </c>
      <c r="H85" t="str">
        <f>IF(OR($A85="",$A85="（通信費 計）"),"",通信費!K85)</f>
        <v/>
      </c>
      <c r="I85" t="str">
        <f>IF(OR($A85="",$A85="（通信費 計）"),"",通信費!M85&amp;"食分")</f>
        <v/>
      </c>
      <c r="J85" t="str">
        <f>IF(OR($A85="",$A85="（通信費 計）"),"",通信費!N85)</f>
        <v/>
      </c>
      <c r="K85" t="str">
        <f>IF(OR($A85="",$A85="（通信費 計）"),"",IF(通信費!O85="○","公費負担",""))</f>
        <v/>
      </c>
      <c r="L85" s="25" t="str">
        <f>IF(OR($A85="",$A85="（通信費 計）"),"",IF(通信費!B85&lt;&gt;通信費!C85,TEXT(通信費!C85,"m/d")&amp;"支払",""))</f>
        <v/>
      </c>
      <c r="M85" t="str">
        <f>IF(OR($A85="",$A85="（通信費 計）"),"",通信費!P85)</f>
        <v/>
      </c>
    </row>
    <row r="86" spans="1:13" x14ac:dyDescent="0.45">
      <c r="A86" t="str">
        <f>IF(通信費!B86="",IF(COUNTIF(A$1:A85,"（通信費 計）"),"","（通信費 計）"),通信費!B86)</f>
        <v/>
      </c>
      <c r="B86" t="str">
        <f>IF($A86="","",IF($A86="（通信費 計）",SUM(B$1:B85),通信費!D86))</f>
        <v/>
      </c>
      <c r="C86" t="str">
        <f>IF(OR($A86="",$A86="（通信費 計）"),"",通信費!E86)</f>
        <v/>
      </c>
      <c r="D86" t="str">
        <f>IF(OR($A86="",$A86="（通信費 計）"),"",通信費!G86)</f>
        <v/>
      </c>
      <c r="E86" t="str">
        <f>IF(OR($A86="",$A86="（通信費 計）"),"",通信費!H86)</f>
        <v/>
      </c>
      <c r="F86" t="str">
        <f>IF(OR($A86="",$A86="（通信費 計）"),"",通信費!I86)</f>
        <v/>
      </c>
      <c r="G86" t="str">
        <f>IF(OR($A86="",$A86="（通信費 計）"),"",通信費!J86)</f>
        <v/>
      </c>
      <c r="H86" t="str">
        <f>IF(OR($A86="",$A86="（通信費 計）"),"",通信費!K86)</f>
        <v/>
      </c>
      <c r="I86" t="str">
        <f>IF(OR($A86="",$A86="（通信費 計）"),"",通信費!M86&amp;"食分")</f>
        <v/>
      </c>
      <c r="J86" t="str">
        <f>IF(OR($A86="",$A86="（通信費 計）"),"",通信費!N86)</f>
        <v/>
      </c>
      <c r="K86" t="str">
        <f>IF(OR($A86="",$A86="（通信費 計）"),"",IF(通信費!O86="○","公費負担",""))</f>
        <v/>
      </c>
      <c r="L86" s="25" t="str">
        <f>IF(OR($A86="",$A86="（通信費 計）"),"",IF(通信費!B86&lt;&gt;通信費!C86,TEXT(通信費!C86,"m/d")&amp;"支払",""))</f>
        <v/>
      </c>
      <c r="M86" t="str">
        <f>IF(OR($A86="",$A86="（通信費 計）"),"",通信費!P86)</f>
        <v/>
      </c>
    </row>
    <row r="87" spans="1:13" x14ac:dyDescent="0.45">
      <c r="A87" t="str">
        <f>IF(通信費!B87="",IF(COUNTIF(A$1:A86,"（通信費 計）"),"","（通信費 計）"),通信費!B87)</f>
        <v/>
      </c>
      <c r="B87" t="str">
        <f>IF($A87="","",IF($A87="（通信費 計）",SUM(B$1:B86),通信費!D87))</f>
        <v/>
      </c>
      <c r="C87" t="str">
        <f>IF(OR($A87="",$A87="（通信費 計）"),"",通信費!E87)</f>
        <v/>
      </c>
      <c r="D87" t="str">
        <f>IF(OR($A87="",$A87="（通信費 計）"),"",通信費!G87)</f>
        <v/>
      </c>
      <c r="E87" t="str">
        <f>IF(OR($A87="",$A87="（通信費 計）"),"",通信費!H87)</f>
        <v/>
      </c>
      <c r="F87" t="str">
        <f>IF(OR($A87="",$A87="（通信費 計）"),"",通信費!I87)</f>
        <v/>
      </c>
      <c r="G87" t="str">
        <f>IF(OR($A87="",$A87="（通信費 計）"),"",通信費!J87)</f>
        <v/>
      </c>
      <c r="H87" t="str">
        <f>IF(OR($A87="",$A87="（通信費 計）"),"",通信費!K87)</f>
        <v/>
      </c>
      <c r="I87" t="str">
        <f>IF(OR($A87="",$A87="（通信費 計）"),"",通信費!M87&amp;"食分")</f>
        <v/>
      </c>
      <c r="J87" t="str">
        <f>IF(OR($A87="",$A87="（通信費 計）"),"",通信費!N87)</f>
        <v/>
      </c>
      <c r="K87" t="str">
        <f>IF(OR($A87="",$A87="（通信費 計）"),"",IF(通信費!O87="○","公費負担",""))</f>
        <v/>
      </c>
      <c r="L87" s="25" t="str">
        <f>IF(OR($A87="",$A87="（通信費 計）"),"",IF(通信費!B87&lt;&gt;通信費!C87,TEXT(通信費!C87,"m/d")&amp;"支払",""))</f>
        <v/>
      </c>
      <c r="M87" t="str">
        <f>IF(OR($A87="",$A87="（通信費 計）"),"",通信費!P87)</f>
        <v/>
      </c>
    </row>
    <row r="88" spans="1:13" x14ac:dyDescent="0.45">
      <c r="A88" t="str">
        <f>IF(通信費!B88="",IF(COUNTIF(A$1:A87,"（通信費 計）"),"","（通信費 計）"),通信費!B88)</f>
        <v/>
      </c>
      <c r="B88" t="str">
        <f>IF($A88="","",IF($A88="（通信費 計）",SUM(B$1:B87),通信費!D88))</f>
        <v/>
      </c>
      <c r="C88" t="str">
        <f>IF(OR($A88="",$A88="（通信費 計）"),"",通信費!E88)</f>
        <v/>
      </c>
      <c r="D88" t="str">
        <f>IF(OR($A88="",$A88="（通信費 計）"),"",通信費!G88)</f>
        <v/>
      </c>
      <c r="E88" t="str">
        <f>IF(OR($A88="",$A88="（通信費 計）"),"",通信費!H88)</f>
        <v/>
      </c>
      <c r="F88" t="str">
        <f>IF(OR($A88="",$A88="（通信費 計）"),"",通信費!I88)</f>
        <v/>
      </c>
      <c r="G88" t="str">
        <f>IF(OR($A88="",$A88="（通信費 計）"),"",通信費!J88)</f>
        <v/>
      </c>
      <c r="H88" t="str">
        <f>IF(OR($A88="",$A88="（通信費 計）"),"",通信費!K88)</f>
        <v/>
      </c>
      <c r="I88" t="str">
        <f>IF(OR($A88="",$A88="（通信費 計）"),"",通信費!M88&amp;"食分")</f>
        <v/>
      </c>
      <c r="J88" t="str">
        <f>IF(OR($A88="",$A88="（通信費 計）"),"",通信費!N88)</f>
        <v/>
      </c>
      <c r="K88" t="str">
        <f>IF(OR($A88="",$A88="（通信費 計）"),"",IF(通信費!O88="○","公費負担",""))</f>
        <v/>
      </c>
      <c r="L88" s="25" t="str">
        <f>IF(OR($A88="",$A88="（通信費 計）"),"",IF(通信費!B88&lt;&gt;通信費!C88,TEXT(通信費!C88,"m/d")&amp;"支払",""))</f>
        <v/>
      </c>
      <c r="M88" t="str">
        <f>IF(OR($A88="",$A88="（通信費 計）"),"",通信費!P88)</f>
        <v/>
      </c>
    </row>
    <row r="89" spans="1:13" x14ac:dyDescent="0.45">
      <c r="A89" t="str">
        <f>IF(通信費!B89="",IF(COUNTIF(A$1:A88,"（通信費 計）"),"","（通信費 計）"),通信費!B89)</f>
        <v/>
      </c>
      <c r="B89" t="str">
        <f>IF($A89="","",IF($A89="（通信費 計）",SUM(B$1:B88),通信費!D89))</f>
        <v/>
      </c>
      <c r="C89" t="str">
        <f>IF(OR($A89="",$A89="（通信費 計）"),"",通信費!E89)</f>
        <v/>
      </c>
      <c r="D89" t="str">
        <f>IF(OR($A89="",$A89="（通信費 計）"),"",通信費!G89)</f>
        <v/>
      </c>
      <c r="E89" t="str">
        <f>IF(OR($A89="",$A89="（通信費 計）"),"",通信費!H89)</f>
        <v/>
      </c>
      <c r="F89" t="str">
        <f>IF(OR($A89="",$A89="（通信費 計）"),"",通信費!I89)</f>
        <v/>
      </c>
      <c r="G89" t="str">
        <f>IF(OR($A89="",$A89="（通信費 計）"),"",通信費!J89)</f>
        <v/>
      </c>
      <c r="H89" t="str">
        <f>IF(OR($A89="",$A89="（通信費 計）"),"",通信費!K89)</f>
        <v/>
      </c>
      <c r="I89" t="str">
        <f>IF(OR($A89="",$A89="（通信費 計）"),"",通信費!M89&amp;"食分")</f>
        <v/>
      </c>
      <c r="J89" t="str">
        <f>IF(OR($A89="",$A89="（通信費 計）"),"",通信費!N89)</f>
        <v/>
      </c>
      <c r="K89" t="str">
        <f>IF(OR($A89="",$A89="（通信費 計）"),"",IF(通信費!O89="○","公費負担",""))</f>
        <v/>
      </c>
      <c r="L89" s="25" t="str">
        <f>IF(OR($A89="",$A89="（通信費 計）"),"",IF(通信費!B89&lt;&gt;通信費!C89,TEXT(通信費!C89,"m/d")&amp;"支払",""))</f>
        <v/>
      </c>
      <c r="M89" t="str">
        <f>IF(OR($A89="",$A89="（通信費 計）"),"",通信費!P89)</f>
        <v/>
      </c>
    </row>
    <row r="90" spans="1:13" x14ac:dyDescent="0.45">
      <c r="A90" t="str">
        <f>IF(通信費!B90="",IF(COUNTIF(A$1:A89,"（通信費 計）"),"","（通信費 計）"),通信費!B90)</f>
        <v/>
      </c>
      <c r="B90" t="str">
        <f>IF($A90="","",IF($A90="（通信費 計）",SUM(B$1:B89),通信費!D90))</f>
        <v/>
      </c>
      <c r="C90" t="str">
        <f>IF(OR($A90="",$A90="（通信費 計）"),"",通信費!E90)</f>
        <v/>
      </c>
      <c r="D90" t="str">
        <f>IF(OR($A90="",$A90="（通信費 計）"),"",通信費!G90)</f>
        <v/>
      </c>
      <c r="E90" t="str">
        <f>IF(OR($A90="",$A90="（通信費 計）"),"",通信費!H90)</f>
        <v/>
      </c>
      <c r="F90" t="str">
        <f>IF(OR($A90="",$A90="（通信費 計）"),"",通信費!I90)</f>
        <v/>
      </c>
      <c r="G90" t="str">
        <f>IF(OR($A90="",$A90="（通信費 計）"),"",通信費!J90)</f>
        <v/>
      </c>
      <c r="H90" t="str">
        <f>IF(OR($A90="",$A90="（通信費 計）"),"",通信費!K90)</f>
        <v/>
      </c>
      <c r="I90" t="str">
        <f>IF(OR($A90="",$A90="（通信費 計）"),"",通信費!M90&amp;"食分")</f>
        <v/>
      </c>
      <c r="J90" t="str">
        <f>IF(OR($A90="",$A90="（通信費 計）"),"",通信費!N90)</f>
        <v/>
      </c>
      <c r="K90" t="str">
        <f>IF(OR($A90="",$A90="（通信費 計）"),"",IF(通信費!O90="○","公費負担",""))</f>
        <v/>
      </c>
      <c r="L90" s="25" t="str">
        <f>IF(OR($A90="",$A90="（通信費 計）"),"",IF(通信費!B90&lt;&gt;通信費!C90,TEXT(通信費!C90,"m/d")&amp;"支払",""))</f>
        <v/>
      </c>
      <c r="M90" t="str">
        <f>IF(OR($A90="",$A90="（通信費 計）"),"",通信費!P90)</f>
        <v/>
      </c>
    </row>
    <row r="91" spans="1:13" x14ac:dyDescent="0.45">
      <c r="A91" t="str">
        <f>IF(通信費!B91="",IF(COUNTIF(A$1:A90,"（通信費 計）"),"","（通信費 計）"),通信費!B91)</f>
        <v/>
      </c>
      <c r="B91" t="str">
        <f>IF($A91="","",IF($A91="（通信費 計）",SUM(B$1:B90),通信費!D91))</f>
        <v/>
      </c>
      <c r="C91" t="str">
        <f>IF(OR($A91="",$A91="（通信費 計）"),"",通信費!E91)</f>
        <v/>
      </c>
      <c r="D91" t="str">
        <f>IF(OR($A91="",$A91="（通信費 計）"),"",通信費!G91)</f>
        <v/>
      </c>
      <c r="E91" t="str">
        <f>IF(OR($A91="",$A91="（通信費 計）"),"",通信費!H91)</f>
        <v/>
      </c>
      <c r="F91" t="str">
        <f>IF(OR($A91="",$A91="（通信費 計）"),"",通信費!I91)</f>
        <v/>
      </c>
      <c r="G91" t="str">
        <f>IF(OR($A91="",$A91="（通信費 計）"),"",通信費!J91)</f>
        <v/>
      </c>
      <c r="H91" t="str">
        <f>IF(OR($A91="",$A91="（通信費 計）"),"",通信費!K91)</f>
        <v/>
      </c>
      <c r="I91" t="str">
        <f>IF(OR($A91="",$A91="（通信費 計）"),"",通信費!M91&amp;"食分")</f>
        <v/>
      </c>
      <c r="J91" t="str">
        <f>IF(OR($A91="",$A91="（通信費 計）"),"",通信費!N91)</f>
        <v/>
      </c>
      <c r="K91" t="str">
        <f>IF(OR($A91="",$A91="（通信費 計）"),"",IF(通信費!O91="○","公費負担",""))</f>
        <v/>
      </c>
      <c r="L91" s="25" t="str">
        <f>IF(OR($A91="",$A91="（通信費 計）"),"",IF(通信費!B91&lt;&gt;通信費!C91,TEXT(通信費!C91,"m/d")&amp;"支払",""))</f>
        <v/>
      </c>
      <c r="M91" t="str">
        <f>IF(OR($A91="",$A91="（通信費 計）"),"",通信費!P91)</f>
        <v/>
      </c>
    </row>
    <row r="92" spans="1:13" x14ac:dyDescent="0.45">
      <c r="A92" t="str">
        <f>IF(通信費!B92="",IF(COUNTIF(A$1:A91,"（通信費 計）"),"","（通信費 計）"),通信費!B92)</f>
        <v/>
      </c>
      <c r="B92" t="str">
        <f>IF($A92="","",IF($A92="（通信費 計）",SUM(B$1:B91),通信費!D92))</f>
        <v/>
      </c>
      <c r="C92" t="str">
        <f>IF(OR($A92="",$A92="（通信費 計）"),"",通信費!E92)</f>
        <v/>
      </c>
      <c r="D92" t="str">
        <f>IF(OR($A92="",$A92="（通信費 計）"),"",通信費!G92)</f>
        <v/>
      </c>
      <c r="E92" t="str">
        <f>IF(OR($A92="",$A92="（通信費 計）"),"",通信費!H92)</f>
        <v/>
      </c>
      <c r="F92" t="str">
        <f>IF(OR($A92="",$A92="（通信費 計）"),"",通信費!I92)</f>
        <v/>
      </c>
      <c r="G92" t="str">
        <f>IF(OR($A92="",$A92="（通信費 計）"),"",通信費!J92)</f>
        <v/>
      </c>
      <c r="H92" t="str">
        <f>IF(OR($A92="",$A92="（通信費 計）"),"",通信費!K92)</f>
        <v/>
      </c>
      <c r="I92" t="str">
        <f>IF(OR($A92="",$A92="（通信費 計）"),"",通信費!M92&amp;"食分")</f>
        <v/>
      </c>
      <c r="J92" t="str">
        <f>IF(OR($A92="",$A92="（通信費 計）"),"",通信費!N92)</f>
        <v/>
      </c>
      <c r="K92" t="str">
        <f>IF(OR($A92="",$A92="（通信費 計）"),"",IF(通信費!O92="○","公費負担",""))</f>
        <v/>
      </c>
      <c r="L92" s="25" t="str">
        <f>IF(OR($A92="",$A92="（通信費 計）"),"",IF(通信費!B92&lt;&gt;通信費!C92,TEXT(通信費!C92,"m/d")&amp;"支払",""))</f>
        <v/>
      </c>
      <c r="M92" t="str">
        <f>IF(OR($A92="",$A92="（通信費 計）"),"",通信費!P92)</f>
        <v/>
      </c>
    </row>
    <row r="93" spans="1:13" x14ac:dyDescent="0.45">
      <c r="A93" t="str">
        <f>IF(通信費!B93="",IF(COUNTIF(A$1:A92,"（通信費 計）"),"","（通信費 計）"),通信費!B93)</f>
        <v/>
      </c>
      <c r="B93" t="str">
        <f>IF($A93="","",IF($A93="（通信費 計）",SUM(B$1:B92),通信費!D93))</f>
        <v/>
      </c>
      <c r="C93" t="str">
        <f>IF(OR($A93="",$A93="（通信費 計）"),"",通信費!E93)</f>
        <v/>
      </c>
      <c r="D93" t="str">
        <f>IF(OR($A93="",$A93="（通信費 計）"),"",通信費!G93)</f>
        <v/>
      </c>
      <c r="E93" t="str">
        <f>IF(OR($A93="",$A93="（通信費 計）"),"",通信費!H93)</f>
        <v/>
      </c>
      <c r="F93" t="str">
        <f>IF(OR($A93="",$A93="（通信費 計）"),"",通信費!I93)</f>
        <v/>
      </c>
      <c r="G93" t="str">
        <f>IF(OR($A93="",$A93="（通信費 計）"),"",通信費!J93)</f>
        <v/>
      </c>
      <c r="H93" t="str">
        <f>IF(OR($A93="",$A93="（通信費 計）"),"",通信費!K93)</f>
        <v/>
      </c>
      <c r="I93" t="str">
        <f>IF(OR($A93="",$A93="（通信費 計）"),"",通信費!M93&amp;"食分")</f>
        <v/>
      </c>
      <c r="J93" t="str">
        <f>IF(OR($A93="",$A93="（通信費 計）"),"",通信費!N93)</f>
        <v/>
      </c>
      <c r="K93" t="str">
        <f>IF(OR($A93="",$A93="（通信費 計）"),"",IF(通信費!O93="○","公費負担",""))</f>
        <v/>
      </c>
      <c r="L93" s="25" t="str">
        <f>IF(OR($A93="",$A93="（通信費 計）"),"",IF(通信費!B93&lt;&gt;通信費!C93,TEXT(通信費!C93,"m/d")&amp;"支払",""))</f>
        <v/>
      </c>
      <c r="M93" t="str">
        <f>IF(OR($A93="",$A93="（通信費 計）"),"",通信費!P93)</f>
        <v/>
      </c>
    </row>
    <row r="94" spans="1:13" x14ac:dyDescent="0.45">
      <c r="A94" t="str">
        <f>IF(通信費!B94="",IF(COUNTIF(A$1:A93,"（通信費 計）"),"","（通信費 計）"),通信費!B94)</f>
        <v/>
      </c>
      <c r="B94" t="str">
        <f>IF($A94="","",IF($A94="（通信費 計）",SUM(B$1:B93),通信費!D94))</f>
        <v/>
      </c>
      <c r="C94" t="str">
        <f>IF(OR($A94="",$A94="（通信費 計）"),"",通信費!E94)</f>
        <v/>
      </c>
      <c r="D94" t="str">
        <f>IF(OR($A94="",$A94="（通信費 計）"),"",通信費!G94)</f>
        <v/>
      </c>
      <c r="E94" t="str">
        <f>IF(OR($A94="",$A94="（通信費 計）"),"",通信費!H94)</f>
        <v/>
      </c>
      <c r="F94" t="str">
        <f>IF(OR($A94="",$A94="（通信費 計）"),"",通信費!I94)</f>
        <v/>
      </c>
      <c r="G94" t="str">
        <f>IF(OR($A94="",$A94="（通信費 計）"),"",通信費!J94)</f>
        <v/>
      </c>
      <c r="H94" t="str">
        <f>IF(OR($A94="",$A94="（通信費 計）"),"",通信費!K94)</f>
        <v/>
      </c>
      <c r="I94" t="str">
        <f>IF(OR($A94="",$A94="（通信費 計）"),"",通信費!M94&amp;"食分")</f>
        <v/>
      </c>
      <c r="J94" t="str">
        <f>IF(OR($A94="",$A94="（通信費 計）"),"",通信費!N94)</f>
        <v/>
      </c>
      <c r="K94" t="str">
        <f>IF(OR($A94="",$A94="（通信費 計）"),"",IF(通信費!O94="○","公費負担",""))</f>
        <v/>
      </c>
      <c r="L94" s="25" t="str">
        <f>IF(OR($A94="",$A94="（通信費 計）"),"",IF(通信費!B94&lt;&gt;通信費!C94,TEXT(通信費!C94,"m/d")&amp;"支払",""))</f>
        <v/>
      </c>
      <c r="M94" t="str">
        <f>IF(OR($A94="",$A94="（通信費 計）"),"",通信費!P94)</f>
        <v/>
      </c>
    </row>
    <row r="95" spans="1:13" x14ac:dyDescent="0.45">
      <c r="A95" t="str">
        <f>IF(通信費!B95="",IF(COUNTIF(A$1:A94,"（通信費 計）"),"","（通信費 計）"),通信費!B95)</f>
        <v/>
      </c>
      <c r="B95" t="str">
        <f>IF($A95="","",IF($A95="（通信費 計）",SUM(B$1:B94),通信費!D95))</f>
        <v/>
      </c>
      <c r="C95" t="str">
        <f>IF(OR($A95="",$A95="（通信費 計）"),"",通信費!E95)</f>
        <v/>
      </c>
      <c r="D95" t="str">
        <f>IF(OR($A95="",$A95="（通信費 計）"),"",通信費!G95)</f>
        <v/>
      </c>
      <c r="E95" t="str">
        <f>IF(OR($A95="",$A95="（通信費 計）"),"",通信費!H95)</f>
        <v/>
      </c>
      <c r="F95" t="str">
        <f>IF(OR($A95="",$A95="（通信費 計）"),"",通信費!I95)</f>
        <v/>
      </c>
      <c r="G95" t="str">
        <f>IF(OR($A95="",$A95="（通信費 計）"),"",通信費!J95)</f>
        <v/>
      </c>
      <c r="H95" t="str">
        <f>IF(OR($A95="",$A95="（通信費 計）"),"",通信費!K95)</f>
        <v/>
      </c>
      <c r="I95" t="str">
        <f>IF(OR($A95="",$A95="（通信費 計）"),"",通信費!M95&amp;"食分")</f>
        <v/>
      </c>
      <c r="J95" t="str">
        <f>IF(OR($A95="",$A95="（通信費 計）"),"",通信費!N95)</f>
        <v/>
      </c>
      <c r="K95" t="str">
        <f>IF(OR($A95="",$A95="（通信費 計）"),"",IF(通信費!O95="○","公費負担",""))</f>
        <v/>
      </c>
      <c r="L95" s="25" t="str">
        <f>IF(OR($A95="",$A95="（通信費 計）"),"",IF(通信費!B95&lt;&gt;通信費!C95,TEXT(通信費!C95,"m/d")&amp;"支払",""))</f>
        <v/>
      </c>
      <c r="M95" t="str">
        <f>IF(OR($A95="",$A95="（通信費 計）"),"",通信費!P95)</f>
        <v/>
      </c>
    </row>
    <row r="96" spans="1:13" x14ac:dyDescent="0.45">
      <c r="A96" t="str">
        <f>IF(通信費!B96="",IF(COUNTIF(A$1:A95,"（通信費 計）"),"","（通信費 計）"),通信費!B96)</f>
        <v/>
      </c>
      <c r="B96" t="str">
        <f>IF($A96="","",IF($A96="（通信費 計）",SUM(B$1:B95),通信費!D96))</f>
        <v/>
      </c>
      <c r="C96" t="str">
        <f>IF(OR($A96="",$A96="（通信費 計）"),"",通信費!E96)</f>
        <v/>
      </c>
      <c r="D96" t="str">
        <f>IF(OR($A96="",$A96="（通信費 計）"),"",通信費!G96)</f>
        <v/>
      </c>
      <c r="E96" t="str">
        <f>IF(OR($A96="",$A96="（通信費 計）"),"",通信費!H96)</f>
        <v/>
      </c>
      <c r="F96" t="str">
        <f>IF(OR($A96="",$A96="（通信費 計）"),"",通信費!I96)</f>
        <v/>
      </c>
      <c r="G96" t="str">
        <f>IF(OR($A96="",$A96="（通信費 計）"),"",通信費!J96)</f>
        <v/>
      </c>
      <c r="H96" t="str">
        <f>IF(OR($A96="",$A96="（通信費 計）"),"",通信費!K96)</f>
        <v/>
      </c>
      <c r="I96" t="str">
        <f>IF(OR($A96="",$A96="（通信費 計）"),"",通信費!M96&amp;"食分")</f>
        <v/>
      </c>
      <c r="J96" t="str">
        <f>IF(OR($A96="",$A96="（通信費 計）"),"",通信費!N96)</f>
        <v/>
      </c>
      <c r="K96" t="str">
        <f>IF(OR($A96="",$A96="（通信費 計）"),"",IF(通信費!O96="○","公費負担",""))</f>
        <v/>
      </c>
      <c r="L96" s="25" t="str">
        <f>IF(OR($A96="",$A96="（通信費 計）"),"",IF(通信費!B96&lt;&gt;通信費!C96,TEXT(通信費!C96,"m/d")&amp;"支払",""))</f>
        <v/>
      </c>
      <c r="M96" t="str">
        <f>IF(OR($A96="",$A96="（通信費 計）"),"",通信費!P96)</f>
        <v/>
      </c>
    </row>
    <row r="97" spans="1:13" x14ac:dyDescent="0.45">
      <c r="A97" t="str">
        <f>IF(通信費!B97="",IF(COUNTIF(A$1:A96,"（通信費 計）"),"","（通信費 計）"),通信費!B97)</f>
        <v/>
      </c>
      <c r="B97" t="str">
        <f>IF($A97="","",IF($A97="（通信費 計）",SUM(B$1:B96),通信費!D97))</f>
        <v/>
      </c>
      <c r="C97" t="str">
        <f>IF(OR($A97="",$A97="（通信費 計）"),"",通信費!E97)</f>
        <v/>
      </c>
      <c r="D97" t="str">
        <f>IF(OR($A97="",$A97="（通信費 計）"),"",通信費!G97)</f>
        <v/>
      </c>
      <c r="E97" t="str">
        <f>IF(OR($A97="",$A97="（通信費 計）"),"",通信費!H97)</f>
        <v/>
      </c>
      <c r="F97" t="str">
        <f>IF(OR($A97="",$A97="（通信費 計）"),"",通信費!I97)</f>
        <v/>
      </c>
      <c r="G97" t="str">
        <f>IF(OR($A97="",$A97="（通信費 計）"),"",通信費!J97)</f>
        <v/>
      </c>
      <c r="H97" t="str">
        <f>IF(OR($A97="",$A97="（通信費 計）"),"",通信費!K97)</f>
        <v/>
      </c>
      <c r="I97" t="str">
        <f>IF(OR($A97="",$A97="（通信費 計）"),"",通信費!M97&amp;"食分")</f>
        <v/>
      </c>
      <c r="J97" t="str">
        <f>IF(OR($A97="",$A97="（通信費 計）"),"",通信費!N97)</f>
        <v/>
      </c>
      <c r="K97" t="str">
        <f>IF(OR($A97="",$A97="（通信費 計）"),"",IF(通信費!O97="○","公費負担",""))</f>
        <v/>
      </c>
      <c r="L97" s="25" t="str">
        <f>IF(OR($A97="",$A97="（通信費 計）"),"",IF(通信費!B97&lt;&gt;通信費!C97,TEXT(通信費!C97,"m/d")&amp;"支払",""))</f>
        <v/>
      </c>
      <c r="M97" t="str">
        <f>IF(OR($A97="",$A97="（通信費 計）"),"",通信費!P97)</f>
        <v/>
      </c>
    </row>
    <row r="98" spans="1:13" x14ac:dyDescent="0.45">
      <c r="A98" t="str">
        <f>IF(通信費!B98="",IF(COUNTIF(A$1:A97,"（通信費 計）"),"","（通信費 計）"),通信費!B98)</f>
        <v/>
      </c>
      <c r="B98" t="str">
        <f>IF($A98="","",IF($A98="（通信費 計）",SUM(B$1:B97),通信費!D98))</f>
        <v/>
      </c>
      <c r="C98" t="str">
        <f>IF(OR($A98="",$A98="（通信費 計）"),"",通信費!E98)</f>
        <v/>
      </c>
      <c r="D98" t="str">
        <f>IF(OR($A98="",$A98="（通信費 計）"),"",通信費!G98)</f>
        <v/>
      </c>
      <c r="E98" t="str">
        <f>IF(OR($A98="",$A98="（通信費 計）"),"",通信費!H98)</f>
        <v/>
      </c>
      <c r="F98" t="str">
        <f>IF(OR($A98="",$A98="（通信費 計）"),"",通信費!I98)</f>
        <v/>
      </c>
      <c r="G98" t="str">
        <f>IF(OR($A98="",$A98="（通信費 計）"),"",通信費!J98)</f>
        <v/>
      </c>
      <c r="H98" t="str">
        <f>IF(OR($A98="",$A98="（通信費 計）"),"",通信費!K98)</f>
        <v/>
      </c>
      <c r="I98" t="str">
        <f>IF(OR($A98="",$A98="（通信費 計）"),"",通信費!M98&amp;"食分")</f>
        <v/>
      </c>
      <c r="J98" t="str">
        <f>IF(OR($A98="",$A98="（通信費 計）"),"",通信費!N98)</f>
        <v/>
      </c>
      <c r="K98" t="str">
        <f>IF(OR($A98="",$A98="（通信費 計）"),"",IF(通信費!O98="○","公費負担",""))</f>
        <v/>
      </c>
      <c r="L98" s="25" t="str">
        <f>IF(OR($A98="",$A98="（通信費 計）"),"",IF(通信費!B98&lt;&gt;通信費!C98,TEXT(通信費!C98,"m/d")&amp;"支払",""))</f>
        <v/>
      </c>
      <c r="M98" t="str">
        <f>IF(OR($A98="",$A98="（通信費 計）"),"",通信費!P98)</f>
        <v/>
      </c>
    </row>
    <row r="99" spans="1:13" x14ac:dyDescent="0.45">
      <c r="A99" t="str">
        <f>IF(通信費!B99="",IF(COUNTIF(A$1:A98,"（通信費 計）"),"","（通信費 計）"),通信費!B99)</f>
        <v/>
      </c>
      <c r="B99" t="str">
        <f>IF($A99="","",IF($A99="（通信費 計）",SUM(B$1:B98),通信費!D99))</f>
        <v/>
      </c>
      <c r="C99" t="str">
        <f>IF(OR($A99="",$A99="（通信費 計）"),"",通信費!E99)</f>
        <v/>
      </c>
      <c r="D99" t="str">
        <f>IF(OR($A99="",$A99="（通信費 計）"),"",通信費!G99)</f>
        <v/>
      </c>
      <c r="E99" t="str">
        <f>IF(OR($A99="",$A99="（通信費 計）"),"",通信費!H99)</f>
        <v/>
      </c>
      <c r="F99" t="str">
        <f>IF(OR($A99="",$A99="（通信費 計）"),"",通信費!I99)</f>
        <v/>
      </c>
      <c r="G99" t="str">
        <f>IF(OR($A99="",$A99="（通信費 計）"),"",通信費!J99)</f>
        <v/>
      </c>
      <c r="H99" t="str">
        <f>IF(OR($A99="",$A99="（通信費 計）"),"",通信費!K99)</f>
        <v/>
      </c>
      <c r="I99" t="str">
        <f>IF(OR($A99="",$A99="（通信費 計）"),"",通信費!M99&amp;"食分")</f>
        <v/>
      </c>
      <c r="J99" t="str">
        <f>IF(OR($A99="",$A99="（通信費 計）"),"",通信費!N99)</f>
        <v/>
      </c>
      <c r="K99" t="str">
        <f>IF(OR($A99="",$A99="（通信費 計）"),"",IF(通信費!O99="○","公費負担",""))</f>
        <v/>
      </c>
      <c r="L99" s="25" t="str">
        <f>IF(OR($A99="",$A99="（通信費 計）"),"",IF(通信費!B99&lt;&gt;通信費!C99,TEXT(通信費!C99,"m/d")&amp;"支払",""))</f>
        <v/>
      </c>
      <c r="M99" t="str">
        <f>IF(OR($A99="",$A99="（通信費 計）"),"",通信費!P99)</f>
        <v/>
      </c>
    </row>
    <row r="100" spans="1:13" x14ac:dyDescent="0.45">
      <c r="A100" t="str">
        <f>IF(通信費!B100="",IF(COUNTIF(A$1:A99,"（通信費 計）"),"","（通信費 計）"),通信費!B100)</f>
        <v/>
      </c>
      <c r="B100" t="str">
        <f>IF($A100="","",IF($A100="（通信費 計）",SUM(B$1:B99),通信費!D100))</f>
        <v/>
      </c>
      <c r="C100" t="str">
        <f>IF(OR($A100="",$A100="（通信費 計）"),"",通信費!E100)</f>
        <v/>
      </c>
      <c r="D100" t="str">
        <f>IF(OR($A100="",$A100="（通信費 計）"),"",通信費!G100)</f>
        <v/>
      </c>
      <c r="E100" t="str">
        <f>IF(OR($A100="",$A100="（通信費 計）"),"",通信費!H100)</f>
        <v/>
      </c>
      <c r="F100" t="str">
        <f>IF(OR($A100="",$A100="（通信費 計）"),"",通信費!I100)</f>
        <v/>
      </c>
      <c r="G100" t="str">
        <f>IF(OR($A100="",$A100="（通信費 計）"),"",通信費!J100)</f>
        <v/>
      </c>
      <c r="H100" t="str">
        <f>IF(OR($A100="",$A100="（通信費 計）"),"",通信費!K100)</f>
        <v/>
      </c>
      <c r="I100" t="str">
        <f>IF(OR($A100="",$A100="（通信費 計）"),"",通信費!M100&amp;"食分")</f>
        <v/>
      </c>
      <c r="J100" t="str">
        <f>IF(OR($A100="",$A100="（通信費 計）"),"",通信費!N100)</f>
        <v/>
      </c>
      <c r="K100" t="str">
        <f>IF(OR($A100="",$A100="（通信費 計）"),"",IF(通信費!O100="○","公費負担",""))</f>
        <v/>
      </c>
      <c r="L100" s="25" t="str">
        <f>IF(OR($A100="",$A100="（通信費 計）"),"",IF(通信費!B100&lt;&gt;通信費!C100,TEXT(通信費!C100,"m/d")&amp;"支払",""))</f>
        <v/>
      </c>
      <c r="M100" t="str">
        <f>IF(OR($A100="",$A100="（通信費 計）"),"",通信費!P100)</f>
        <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00"/>
  <sheetViews>
    <sheetView workbookViewId="0">
      <selection sqref="A1:Q100"/>
    </sheetView>
  </sheetViews>
  <sheetFormatPr defaultRowHeight="18" x14ac:dyDescent="0.45"/>
  <cols>
    <col min="2" max="3" width="9" style="25"/>
  </cols>
  <sheetData>
    <row r="1" spans="1:17" x14ac:dyDescent="0.45">
      <c r="A1">
        <f>IFERROR(INDEX(契約日ソート!A:A,1/LARGE(INDEX((契約日ソート!$F$1:$F$201="交通費")/ROW(契約日ソート!$F$1:$F$201),0),ROW(A1))),"")</f>
        <v>11</v>
      </c>
      <c r="B1">
        <f>IFERROR(INDEX(契約日ソート!B:B,1/LARGE(INDEX((契約日ソート!$F$1:$F$201="交通費")/ROW(契約日ソート!$F$1:$F$201),0),ROW(B1))),"")</f>
        <v>46054</v>
      </c>
      <c r="C1">
        <f>IFERROR(INDEX(契約日ソート!C:C,1/LARGE(INDEX((契約日ソート!$F$1:$F$201="交通費")/ROW(契約日ソート!$F$1:$F$201),0),ROW(C1))),"")</f>
        <v>46096</v>
      </c>
      <c r="D1">
        <f>IFERROR(INDEX(契約日ソート!D:D,1/LARGE(INDEX((契約日ソート!$F$1:$F$201="交通費")/ROW(契約日ソート!$F$1:$F$201),0),ROW(D1))),"")</f>
        <v>4500</v>
      </c>
      <c r="E1" t="str">
        <f>IFERROR(INDEX(契約日ソート!E:E,1/LARGE(INDEX((契約日ソート!$F$1:$F$201="交通費")/ROW(契約日ソート!$F$1:$F$201),0),ROW(E1))),"")</f>
        <v>立候補準備</v>
      </c>
      <c r="F1" t="str">
        <f>IFERROR(INDEX(契約日ソート!F:F,1/LARGE(INDEX((契約日ソート!$F$1:$F$201="交通費")/ROW(契約日ソート!$F$1:$F$201),0),ROW(F1))),"")</f>
        <v>交通費</v>
      </c>
      <c r="G1" t="str">
        <f>IFERROR(INDEX(契約日ソート!G:G,1/LARGE(INDEX((契約日ソート!$F$1:$F$201="交通費")/ROW(契約日ソート!$F$1:$F$201),0),ROW(G1))),"")</f>
        <v>鉄道賃実費弁償</v>
      </c>
      <c r="H1" t="str">
        <f>IFERROR(INDEX(契約日ソート!H:H,1/LARGE(INDEX((契約日ソート!$F$1:$F$201="交通費")/ROW(契約日ソート!$F$1:$F$201),0),ROW(H1))),"")</f>
        <v>美作市美来12</v>
      </c>
      <c r="I1" t="str">
        <f>IFERROR(INDEX(契約日ソート!I:I,1/LARGE(INDEX((契約日ソート!$F$1:$F$201="交通費")/ROW(契約日ソート!$F$1:$F$201),0),ROW(I1))),"")</f>
        <v>美作　花子</v>
      </c>
      <c r="J1" t="str">
        <f>IFERROR(INDEX(契約日ソート!J:J,1/LARGE(INDEX((契約日ソート!$F$1:$F$201="交通費")/ROW(契約日ソート!$F$1:$F$201),0),ROW(J1))),"")</f>
        <v>自営業</v>
      </c>
      <c r="K1">
        <f>IFERROR(INDEX(契約日ソート!K:K,1/LARGE(INDEX((契約日ソート!$F$1:$F$201="交通費")/ROW(契約日ソート!$F$1:$F$201),0),ROW(K1))),"")</f>
        <v>0</v>
      </c>
      <c r="L1" t="str">
        <f>IFERROR(INDEX(契約日ソート!L:L,1/LARGE(INDEX((契約日ソート!$F$1:$F$201="交通費")/ROW(契約日ソート!$F$1:$F$201),0),ROW(L1))),"")</f>
        <v>候補者</v>
      </c>
      <c r="M1">
        <f>IFERROR(INDEX(契約日ソート!M:M,1/LARGE(INDEX((契約日ソート!$F$1:$F$201="交通費")/ROW(契約日ソート!$F$1:$F$201),0),ROW(M1))),"")</f>
        <v>0</v>
      </c>
      <c r="N1">
        <f>IFERROR(INDEX(契約日ソート!N:N,1/LARGE(INDEX((契約日ソート!$F$1:$F$201="交通費")/ROW(契約日ソート!$F$1:$F$201),0),ROW(N1))),"")</f>
        <v>0</v>
      </c>
      <c r="O1">
        <f>IFERROR(INDEX(契約日ソート!O:O,1/LARGE(INDEX((契約日ソート!$F$1:$F$201="交通費")/ROW(契約日ソート!$F$1:$F$201),0),ROW(O1))),"")</f>
        <v>0</v>
      </c>
      <c r="P1" t="str">
        <f>IFERROR(INDEX(契約日ソート!P:P,1/LARGE(INDEX((契約日ソート!$F$1:$F$201="交通費")/ROW(契約日ソート!$F$1:$F$201),0),ROW(P1))),"")</f>
        <v>有</v>
      </c>
      <c r="Q1">
        <f>IFERROR(INDEX(契約日ソート!Q:Q,1/LARGE(INDEX((契約日ソート!$F$1:$F$201="交通費")/ROW(契約日ソート!$F$1:$F$201),0),ROW(Q1))),"")</f>
        <v>8</v>
      </c>
    </row>
    <row r="2" spans="1:17" x14ac:dyDescent="0.45">
      <c r="A2" t="str">
        <f>IFERROR(INDEX(契約日ソート!A:A,1/LARGE(INDEX((契約日ソート!$F$1:$F$201="交通費")/ROW(契約日ソート!$F$1:$F$201),0),ROW(A2))),"")</f>
        <v/>
      </c>
      <c r="B2" t="str">
        <f>IFERROR(INDEX(契約日ソート!B:B,1/LARGE(INDEX((契約日ソート!$F$1:$F$201="交通費")/ROW(契約日ソート!$F$1:$F$201),0),ROW(B2))),"")</f>
        <v/>
      </c>
      <c r="C2" t="str">
        <f>IFERROR(INDEX(契約日ソート!C:C,1/LARGE(INDEX((契約日ソート!$F$1:$F$201="交通費")/ROW(契約日ソート!$F$1:$F$201),0),ROW(C2))),"")</f>
        <v/>
      </c>
      <c r="D2" t="str">
        <f>IFERROR(INDEX(契約日ソート!D:D,1/LARGE(INDEX((契約日ソート!$F$1:$F$201="交通費")/ROW(契約日ソート!$F$1:$F$201),0),ROW(D2))),"")</f>
        <v/>
      </c>
      <c r="E2" t="str">
        <f>IFERROR(INDEX(契約日ソート!E:E,1/LARGE(INDEX((契約日ソート!$F$1:$F$201="交通費")/ROW(契約日ソート!$F$1:$F$201),0),ROW(E2))),"")</f>
        <v/>
      </c>
      <c r="F2" t="str">
        <f>IFERROR(INDEX(契約日ソート!F:F,1/LARGE(INDEX((契約日ソート!$F$1:$F$201="交通費")/ROW(契約日ソート!$F$1:$F$201),0),ROW(F2))),"")</f>
        <v/>
      </c>
      <c r="G2" t="str">
        <f>IFERROR(INDEX(契約日ソート!G:G,1/LARGE(INDEX((契約日ソート!$F$1:$F$201="交通費")/ROW(契約日ソート!$F$1:$F$201),0),ROW(G2))),"")</f>
        <v/>
      </c>
      <c r="H2" t="str">
        <f>IFERROR(INDEX(契約日ソート!H:H,1/LARGE(INDEX((契約日ソート!$F$1:$F$201="交通費")/ROW(契約日ソート!$F$1:$F$201),0),ROW(H2))),"")</f>
        <v/>
      </c>
      <c r="I2" t="str">
        <f>IFERROR(INDEX(契約日ソート!I:I,1/LARGE(INDEX((契約日ソート!$F$1:$F$201="交通費")/ROW(契約日ソート!$F$1:$F$201),0),ROW(I2))),"")</f>
        <v/>
      </c>
      <c r="J2" t="str">
        <f>IFERROR(INDEX(契約日ソート!J:J,1/LARGE(INDEX((契約日ソート!$F$1:$F$201="交通費")/ROW(契約日ソート!$F$1:$F$201),0),ROW(J2))),"")</f>
        <v/>
      </c>
      <c r="K2" t="str">
        <f>IFERROR(INDEX(契約日ソート!K:K,1/LARGE(INDEX((契約日ソート!$F$1:$F$201="交通費")/ROW(契約日ソート!$F$1:$F$201),0),ROW(K2))),"")</f>
        <v/>
      </c>
      <c r="L2" t="str">
        <f>IFERROR(INDEX(契約日ソート!L:L,1/LARGE(INDEX((契約日ソート!$F$1:$F$201="交通費")/ROW(契約日ソート!$F$1:$F$201),0),ROW(L2))),"")</f>
        <v/>
      </c>
      <c r="M2" t="str">
        <f>IFERROR(INDEX(契約日ソート!M:M,1/LARGE(INDEX((契約日ソート!$F$1:$F$201="交通費")/ROW(契約日ソート!$F$1:$F$201),0),ROW(M2))),"")</f>
        <v/>
      </c>
      <c r="N2" t="str">
        <f>IFERROR(INDEX(契約日ソート!N:N,1/LARGE(INDEX((契約日ソート!$F$1:$F$201="交通費")/ROW(契約日ソート!$F$1:$F$201),0),ROW(N2))),"")</f>
        <v/>
      </c>
      <c r="O2" t="str">
        <f>IFERROR(INDEX(契約日ソート!O:O,1/LARGE(INDEX((契約日ソート!$F$1:$F$201="交通費")/ROW(契約日ソート!$F$1:$F$201),0),ROW(O2))),"")</f>
        <v/>
      </c>
      <c r="P2" t="str">
        <f>IFERROR(INDEX(契約日ソート!P:P,1/LARGE(INDEX((契約日ソート!$F$1:$F$201="交通費")/ROW(契約日ソート!$F$1:$F$201),0),ROW(P2))),"")</f>
        <v/>
      </c>
      <c r="Q2" t="str">
        <f>IFERROR(INDEX(契約日ソート!Q:Q,1/LARGE(INDEX((契約日ソート!$F$1:$F$201="交通費")/ROW(契約日ソート!$F$1:$F$201),0),ROW(Q2))),"")</f>
        <v/>
      </c>
    </row>
    <row r="3" spans="1:17" x14ac:dyDescent="0.45">
      <c r="A3" t="str">
        <f>IFERROR(INDEX(契約日ソート!A:A,1/LARGE(INDEX((契約日ソート!$F$1:$F$201="交通費")/ROW(契約日ソート!$F$1:$F$201),0),ROW(A3))),"")</f>
        <v/>
      </c>
      <c r="B3" t="str">
        <f>IFERROR(INDEX(契約日ソート!B:B,1/LARGE(INDEX((契約日ソート!$F$1:$F$201="交通費")/ROW(契約日ソート!$F$1:$F$201),0),ROW(B3))),"")</f>
        <v/>
      </c>
      <c r="C3" t="str">
        <f>IFERROR(INDEX(契約日ソート!C:C,1/LARGE(INDEX((契約日ソート!$F$1:$F$201="交通費")/ROW(契約日ソート!$F$1:$F$201),0),ROW(C3))),"")</f>
        <v/>
      </c>
      <c r="D3" t="str">
        <f>IFERROR(INDEX(契約日ソート!D:D,1/LARGE(INDEX((契約日ソート!$F$1:$F$201="交通費")/ROW(契約日ソート!$F$1:$F$201),0),ROW(D3))),"")</f>
        <v/>
      </c>
      <c r="E3" t="str">
        <f>IFERROR(INDEX(契約日ソート!E:E,1/LARGE(INDEX((契約日ソート!$F$1:$F$201="交通費")/ROW(契約日ソート!$F$1:$F$201),0),ROW(E3))),"")</f>
        <v/>
      </c>
      <c r="F3" t="str">
        <f>IFERROR(INDEX(契約日ソート!F:F,1/LARGE(INDEX((契約日ソート!$F$1:$F$201="交通費")/ROW(契約日ソート!$F$1:$F$201),0),ROW(F3))),"")</f>
        <v/>
      </c>
      <c r="G3" t="str">
        <f>IFERROR(INDEX(契約日ソート!G:G,1/LARGE(INDEX((契約日ソート!$F$1:$F$201="交通費")/ROW(契約日ソート!$F$1:$F$201),0),ROW(G3))),"")</f>
        <v/>
      </c>
      <c r="H3" t="str">
        <f>IFERROR(INDEX(契約日ソート!H:H,1/LARGE(INDEX((契約日ソート!$F$1:$F$201="交通費")/ROW(契約日ソート!$F$1:$F$201),0),ROW(H3))),"")</f>
        <v/>
      </c>
      <c r="I3" t="str">
        <f>IFERROR(INDEX(契約日ソート!I:I,1/LARGE(INDEX((契約日ソート!$F$1:$F$201="交通費")/ROW(契約日ソート!$F$1:$F$201),0),ROW(I3))),"")</f>
        <v/>
      </c>
      <c r="J3" t="str">
        <f>IFERROR(INDEX(契約日ソート!J:J,1/LARGE(INDEX((契約日ソート!$F$1:$F$201="交通費")/ROW(契約日ソート!$F$1:$F$201),0),ROW(J3))),"")</f>
        <v/>
      </c>
      <c r="K3" t="str">
        <f>IFERROR(INDEX(契約日ソート!K:K,1/LARGE(INDEX((契約日ソート!$F$1:$F$201="交通費")/ROW(契約日ソート!$F$1:$F$201),0),ROW(K3))),"")</f>
        <v/>
      </c>
      <c r="L3" t="str">
        <f>IFERROR(INDEX(契約日ソート!L:L,1/LARGE(INDEX((契約日ソート!$F$1:$F$201="交通費")/ROW(契約日ソート!$F$1:$F$201),0),ROW(L3))),"")</f>
        <v/>
      </c>
      <c r="M3" t="str">
        <f>IFERROR(INDEX(契約日ソート!M:M,1/LARGE(INDEX((契約日ソート!$F$1:$F$201="交通費")/ROW(契約日ソート!$F$1:$F$201),0),ROW(M3))),"")</f>
        <v/>
      </c>
      <c r="N3" t="str">
        <f>IFERROR(INDEX(契約日ソート!N:N,1/LARGE(INDEX((契約日ソート!$F$1:$F$201="交通費")/ROW(契約日ソート!$F$1:$F$201),0),ROW(N3))),"")</f>
        <v/>
      </c>
      <c r="O3" t="str">
        <f>IFERROR(INDEX(契約日ソート!O:O,1/LARGE(INDEX((契約日ソート!$F$1:$F$201="交通費")/ROW(契約日ソート!$F$1:$F$201),0),ROW(O3))),"")</f>
        <v/>
      </c>
      <c r="P3" t="str">
        <f>IFERROR(INDEX(契約日ソート!P:P,1/LARGE(INDEX((契約日ソート!$F$1:$F$201="交通費")/ROW(契約日ソート!$F$1:$F$201),0),ROW(P3))),"")</f>
        <v/>
      </c>
      <c r="Q3" t="str">
        <f>IFERROR(INDEX(契約日ソート!Q:Q,1/LARGE(INDEX((契約日ソート!$F$1:$F$201="交通費")/ROW(契約日ソート!$F$1:$F$201),0),ROW(Q3))),"")</f>
        <v/>
      </c>
    </row>
    <row r="4" spans="1:17" x14ac:dyDescent="0.45">
      <c r="A4" t="str">
        <f>IFERROR(INDEX(契約日ソート!A:A,1/LARGE(INDEX((契約日ソート!$F$1:$F$201="交通費")/ROW(契約日ソート!$F$1:$F$201),0),ROW(A4))),"")</f>
        <v/>
      </c>
      <c r="B4" t="str">
        <f>IFERROR(INDEX(契約日ソート!B:B,1/LARGE(INDEX((契約日ソート!$F$1:$F$201="交通費")/ROW(契約日ソート!$F$1:$F$201),0),ROW(B4))),"")</f>
        <v/>
      </c>
      <c r="C4" t="str">
        <f>IFERROR(INDEX(契約日ソート!C:C,1/LARGE(INDEX((契約日ソート!$F$1:$F$201="交通費")/ROW(契約日ソート!$F$1:$F$201),0),ROW(C4))),"")</f>
        <v/>
      </c>
      <c r="D4" t="str">
        <f>IFERROR(INDEX(契約日ソート!D:D,1/LARGE(INDEX((契約日ソート!$F$1:$F$201="交通費")/ROW(契約日ソート!$F$1:$F$201),0),ROW(D4))),"")</f>
        <v/>
      </c>
      <c r="E4" t="str">
        <f>IFERROR(INDEX(契約日ソート!E:E,1/LARGE(INDEX((契約日ソート!$F$1:$F$201="交通費")/ROW(契約日ソート!$F$1:$F$201),0),ROW(E4))),"")</f>
        <v/>
      </c>
      <c r="F4" t="str">
        <f>IFERROR(INDEX(契約日ソート!F:F,1/LARGE(INDEX((契約日ソート!$F$1:$F$201="交通費")/ROW(契約日ソート!$F$1:$F$201),0),ROW(F4))),"")</f>
        <v/>
      </c>
      <c r="G4" t="str">
        <f>IFERROR(INDEX(契約日ソート!G:G,1/LARGE(INDEX((契約日ソート!$F$1:$F$201="交通費")/ROW(契約日ソート!$F$1:$F$201),0),ROW(G4))),"")</f>
        <v/>
      </c>
      <c r="H4" t="str">
        <f>IFERROR(INDEX(契約日ソート!H:H,1/LARGE(INDEX((契約日ソート!$F$1:$F$201="交通費")/ROW(契約日ソート!$F$1:$F$201),0),ROW(H4))),"")</f>
        <v/>
      </c>
      <c r="I4" t="str">
        <f>IFERROR(INDEX(契約日ソート!I:I,1/LARGE(INDEX((契約日ソート!$F$1:$F$201="交通費")/ROW(契約日ソート!$F$1:$F$201),0),ROW(I4))),"")</f>
        <v/>
      </c>
      <c r="J4" t="str">
        <f>IFERROR(INDEX(契約日ソート!J:J,1/LARGE(INDEX((契約日ソート!$F$1:$F$201="交通費")/ROW(契約日ソート!$F$1:$F$201),0),ROW(J4))),"")</f>
        <v/>
      </c>
      <c r="K4" t="str">
        <f>IFERROR(INDEX(契約日ソート!K:K,1/LARGE(INDEX((契約日ソート!$F$1:$F$201="交通費")/ROW(契約日ソート!$F$1:$F$201),0),ROW(K4))),"")</f>
        <v/>
      </c>
      <c r="L4" t="str">
        <f>IFERROR(INDEX(契約日ソート!L:L,1/LARGE(INDEX((契約日ソート!$F$1:$F$201="交通費")/ROW(契約日ソート!$F$1:$F$201),0),ROW(L4))),"")</f>
        <v/>
      </c>
      <c r="M4" t="str">
        <f>IFERROR(INDEX(契約日ソート!M:M,1/LARGE(INDEX((契約日ソート!$F$1:$F$201="交通費")/ROW(契約日ソート!$F$1:$F$201),0),ROW(M4))),"")</f>
        <v/>
      </c>
      <c r="N4" t="str">
        <f>IFERROR(INDEX(契約日ソート!N:N,1/LARGE(INDEX((契約日ソート!$F$1:$F$201="交通費")/ROW(契約日ソート!$F$1:$F$201),0),ROW(N4))),"")</f>
        <v/>
      </c>
      <c r="O4" t="str">
        <f>IFERROR(INDEX(契約日ソート!O:O,1/LARGE(INDEX((契約日ソート!$F$1:$F$201="交通費")/ROW(契約日ソート!$F$1:$F$201),0),ROW(O4))),"")</f>
        <v/>
      </c>
      <c r="P4" t="str">
        <f>IFERROR(INDEX(契約日ソート!P:P,1/LARGE(INDEX((契約日ソート!$F$1:$F$201="交通費")/ROW(契約日ソート!$F$1:$F$201),0),ROW(P4))),"")</f>
        <v/>
      </c>
      <c r="Q4" t="str">
        <f>IFERROR(INDEX(契約日ソート!Q:Q,1/LARGE(INDEX((契約日ソート!$F$1:$F$201="交通費")/ROW(契約日ソート!$F$1:$F$201),0),ROW(Q4))),"")</f>
        <v/>
      </c>
    </row>
    <row r="5" spans="1:17" x14ac:dyDescent="0.45">
      <c r="A5" t="str">
        <f>IFERROR(INDEX(契約日ソート!A:A,1/LARGE(INDEX((契約日ソート!$F$1:$F$201="交通費")/ROW(契約日ソート!$F$1:$F$201),0),ROW(A5))),"")</f>
        <v/>
      </c>
      <c r="B5" t="str">
        <f>IFERROR(INDEX(契約日ソート!B:B,1/LARGE(INDEX((契約日ソート!$F$1:$F$201="交通費")/ROW(契約日ソート!$F$1:$F$201),0),ROW(B5))),"")</f>
        <v/>
      </c>
      <c r="C5" t="str">
        <f>IFERROR(INDEX(契約日ソート!C:C,1/LARGE(INDEX((契約日ソート!$F$1:$F$201="交通費")/ROW(契約日ソート!$F$1:$F$201),0),ROW(C5))),"")</f>
        <v/>
      </c>
      <c r="D5" t="str">
        <f>IFERROR(INDEX(契約日ソート!D:D,1/LARGE(INDEX((契約日ソート!$F$1:$F$201="交通費")/ROW(契約日ソート!$F$1:$F$201),0),ROW(D5))),"")</f>
        <v/>
      </c>
      <c r="E5" t="str">
        <f>IFERROR(INDEX(契約日ソート!E:E,1/LARGE(INDEX((契約日ソート!$F$1:$F$201="交通費")/ROW(契約日ソート!$F$1:$F$201),0),ROW(E5))),"")</f>
        <v/>
      </c>
      <c r="F5" t="str">
        <f>IFERROR(INDEX(契約日ソート!F:F,1/LARGE(INDEX((契約日ソート!$F$1:$F$201="交通費")/ROW(契約日ソート!$F$1:$F$201),0),ROW(F5))),"")</f>
        <v/>
      </c>
      <c r="G5" t="str">
        <f>IFERROR(INDEX(契約日ソート!G:G,1/LARGE(INDEX((契約日ソート!$F$1:$F$201="交通費")/ROW(契約日ソート!$F$1:$F$201),0),ROW(G5))),"")</f>
        <v/>
      </c>
      <c r="H5" t="str">
        <f>IFERROR(INDEX(契約日ソート!H:H,1/LARGE(INDEX((契約日ソート!$F$1:$F$201="交通費")/ROW(契約日ソート!$F$1:$F$201),0),ROW(H5))),"")</f>
        <v/>
      </c>
      <c r="I5" t="str">
        <f>IFERROR(INDEX(契約日ソート!I:I,1/LARGE(INDEX((契約日ソート!$F$1:$F$201="交通費")/ROW(契約日ソート!$F$1:$F$201),0),ROW(I5))),"")</f>
        <v/>
      </c>
      <c r="J5" t="str">
        <f>IFERROR(INDEX(契約日ソート!J:J,1/LARGE(INDEX((契約日ソート!$F$1:$F$201="交通費")/ROW(契約日ソート!$F$1:$F$201),0),ROW(J5))),"")</f>
        <v/>
      </c>
      <c r="K5" t="str">
        <f>IFERROR(INDEX(契約日ソート!K:K,1/LARGE(INDEX((契約日ソート!$F$1:$F$201="交通費")/ROW(契約日ソート!$F$1:$F$201),0),ROW(K5))),"")</f>
        <v/>
      </c>
      <c r="L5" t="str">
        <f>IFERROR(INDEX(契約日ソート!L:L,1/LARGE(INDEX((契約日ソート!$F$1:$F$201="交通費")/ROW(契約日ソート!$F$1:$F$201),0),ROW(L5))),"")</f>
        <v/>
      </c>
      <c r="M5" t="str">
        <f>IFERROR(INDEX(契約日ソート!M:M,1/LARGE(INDEX((契約日ソート!$F$1:$F$201="交通費")/ROW(契約日ソート!$F$1:$F$201),0),ROW(M5))),"")</f>
        <v/>
      </c>
      <c r="N5" t="str">
        <f>IFERROR(INDEX(契約日ソート!N:N,1/LARGE(INDEX((契約日ソート!$F$1:$F$201="交通費")/ROW(契約日ソート!$F$1:$F$201),0),ROW(N5))),"")</f>
        <v/>
      </c>
      <c r="O5" t="str">
        <f>IFERROR(INDEX(契約日ソート!O:O,1/LARGE(INDEX((契約日ソート!$F$1:$F$201="交通費")/ROW(契約日ソート!$F$1:$F$201),0),ROW(O5))),"")</f>
        <v/>
      </c>
      <c r="P5" t="str">
        <f>IFERROR(INDEX(契約日ソート!P:P,1/LARGE(INDEX((契約日ソート!$F$1:$F$201="交通費")/ROW(契約日ソート!$F$1:$F$201),0),ROW(P5))),"")</f>
        <v/>
      </c>
      <c r="Q5" t="str">
        <f>IFERROR(INDEX(契約日ソート!Q:Q,1/LARGE(INDEX((契約日ソート!$F$1:$F$201="交通費")/ROW(契約日ソート!$F$1:$F$201),0),ROW(Q5))),"")</f>
        <v/>
      </c>
    </row>
    <row r="6" spans="1:17" x14ac:dyDescent="0.45">
      <c r="A6" t="str">
        <f>IFERROR(INDEX(契約日ソート!A:A,1/LARGE(INDEX((契約日ソート!$F$1:$F$201="交通費")/ROW(契約日ソート!$F$1:$F$201),0),ROW(A6))),"")</f>
        <v/>
      </c>
      <c r="B6" t="str">
        <f>IFERROR(INDEX(契約日ソート!B:B,1/LARGE(INDEX((契約日ソート!$F$1:$F$201="交通費")/ROW(契約日ソート!$F$1:$F$201),0),ROW(B6))),"")</f>
        <v/>
      </c>
      <c r="C6" t="str">
        <f>IFERROR(INDEX(契約日ソート!C:C,1/LARGE(INDEX((契約日ソート!$F$1:$F$201="交通費")/ROW(契約日ソート!$F$1:$F$201),0),ROW(C6))),"")</f>
        <v/>
      </c>
      <c r="D6" t="str">
        <f>IFERROR(INDEX(契約日ソート!D:D,1/LARGE(INDEX((契約日ソート!$F$1:$F$201="交通費")/ROW(契約日ソート!$F$1:$F$201),0),ROW(D6))),"")</f>
        <v/>
      </c>
      <c r="E6" t="str">
        <f>IFERROR(INDEX(契約日ソート!E:E,1/LARGE(INDEX((契約日ソート!$F$1:$F$201="交通費")/ROW(契約日ソート!$F$1:$F$201),0),ROW(E6))),"")</f>
        <v/>
      </c>
      <c r="F6" t="str">
        <f>IFERROR(INDEX(契約日ソート!F:F,1/LARGE(INDEX((契約日ソート!$F$1:$F$201="交通費")/ROW(契約日ソート!$F$1:$F$201),0),ROW(F6))),"")</f>
        <v/>
      </c>
      <c r="G6" t="str">
        <f>IFERROR(INDEX(契約日ソート!G:G,1/LARGE(INDEX((契約日ソート!$F$1:$F$201="交通費")/ROW(契約日ソート!$F$1:$F$201),0),ROW(G6))),"")</f>
        <v/>
      </c>
      <c r="H6" t="str">
        <f>IFERROR(INDEX(契約日ソート!H:H,1/LARGE(INDEX((契約日ソート!$F$1:$F$201="交通費")/ROW(契約日ソート!$F$1:$F$201),0),ROW(H6))),"")</f>
        <v/>
      </c>
      <c r="I6" t="str">
        <f>IFERROR(INDEX(契約日ソート!I:I,1/LARGE(INDEX((契約日ソート!$F$1:$F$201="交通費")/ROW(契約日ソート!$F$1:$F$201),0),ROW(I6))),"")</f>
        <v/>
      </c>
      <c r="J6" t="str">
        <f>IFERROR(INDEX(契約日ソート!J:J,1/LARGE(INDEX((契約日ソート!$F$1:$F$201="交通費")/ROW(契約日ソート!$F$1:$F$201),0),ROW(J6))),"")</f>
        <v/>
      </c>
      <c r="K6" t="str">
        <f>IFERROR(INDEX(契約日ソート!K:K,1/LARGE(INDEX((契約日ソート!$F$1:$F$201="交通費")/ROW(契約日ソート!$F$1:$F$201),0),ROW(K6))),"")</f>
        <v/>
      </c>
      <c r="L6" t="str">
        <f>IFERROR(INDEX(契約日ソート!L:L,1/LARGE(INDEX((契約日ソート!$F$1:$F$201="交通費")/ROW(契約日ソート!$F$1:$F$201),0),ROW(L6))),"")</f>
        <v/>
      </c>
      <c r="M6" t="str">
        <f>IFERROR(INDEX(契約日ソート!M:M,1/LARGE(INDEX((契約日ソート!$F$1:$F$201="交通費")/ROW(契約日ソート!$F$1:$F$201),0),ROW(M6))),"")</f>
        <v/>
      </c>
      <c r="N6" t="str">
        <f>IFERROR(INDEX(契約日ソート!N:N,1/LARGE(INDEX((契約日ソート!$F$1:$F$201="交通費")/ROW(契約日ソート!$F$1:$F$201),0),ROW(N6))),"")</f>
        <v/>
      </c>
      <c r="O6" t="str">
        <f>IFERROR(INDEX(契約日ソート!O:O,1/LARGE(INDEX((契約日ソート!$F$1:$F$201="交通費")/ROW(契約日ソート!$F$1:$F$201),0),ROW(O6))),"")</f>
        <v/>
      </c>
      <c r="P6" t="str">
        <f>IFERROR(INDEX(契約日ソート!P:P,1/LARGE(INDEX((契約日ソート!$F$1:$F$201="交通費")/ROW(契約日ソート!$F$1:$F$201),0),ROW(P6))),"")</f>
        <v/>
      </c>
      <c r="Q6" t="str">
        <f>IFERROR(INDEX(契約日ソート!Q:Q,1/LARGE(INDEX((契約日ソート!$F$1:$F$201="交通費")/ROW(契約日ソート!$F$1:$F$201),0),ROW(Q6))),"")</f>
        <v/>
      </c>
    </row>
    <row r="7" spans="1:17" x14ac:dyDescent="0.45">
      <c r="A7" t="str">
        <f>IFERROR(INDEX(契約日ソート!A:A,1/LARGE(INDEX((契約日ソート!$F$1:$F$201="交通費")/ROW(契約日ソート!$F$1:$F$201),0),ROW(A7))),"")</f>
        <v/>
      </c>
      <c r="B7" t="str">
        <f>IFERROR(INDEX(契約日ソート!B:B,1/LARGE(INDEX((契約日ソート!$F$1:$F$201="交通費")/ROW(契約日ソート!$F$1:$F$201),0),ROW(B7))),"")</f>
        <v/>
      </c>
      <c r="C7" t="str">
        <f>IFERROR(INDEX(契約日ソート!C:C,1/LARGE(INDEX((契約日ソート!$F$1:$F$201="交通費")/ROW(契約日ソート!$F$1:$F$201),0),ROW(C7))),"")</f>
        <v/>
      </c>
      <c r="D7" t="str">
        <f>IFERROR(INDEX(契約日ソート!D:D,1/LARGE(INDEX((契約日ソート!$F$1:$F$201="交通費")/ROW(契約日ソート!$F$1:$F$201),0),ROW(D7))),"")</f>
        <v/>
      </c>
      <c r="E7" t="str">
        <f>IFERROR(INDEX(契約日ソート!E:E,1/LARGE(INDEX((契約日ソート!$F$1:$F$201="交通費")/ROW(契約日ソート!$F$1:$F$201),0),ROW(E7))),"")</f>
        <v/>
      </c>
      <c r="F7" t="str">
        <f>IFERROR(INDEX(契約日ソート!F:F,1/LARGE(INDEX((契約日ソート!$F$1:$F$201="交通費")/ROW(契約日ソート!$F$1:$F$201),0),ROW(F7))),"")</f>
        <v/>
      </c>
      <c r="G7" t="str">
        <f>IFERROR(INDEX(契約日ソート!G:G,1/LARGE(INDEX((契約日ソート!$F$1:$F$201="交通費")/ROW(契約日ソート!$F$1:$F$201),0),ROW(G7))),"")</f>
        <v/>
      </c>
      <c r="H7" t="str">
        <f>IFERROR(INDEX(契約日ソート!H:H,1/LARGE(INDEX((契約日ソート!$F$1:$F$201="交通費")/ROW(契約日ソート!$F$1:$F$201),0),ROW(H7))),"")</f>
        <v/>
      </c>
      <c r="I7" t="str">
        <f>IFERROR(INDEX(契約日ソート!I:I,1/LARGE(INDEX((契約日ソート!$F$1:$F$201="交通費")/ROW(契約日ソート!$F$1:$F$201),0),ROW(I7))),"")</f>
        <v/>
      </c>
      <c r="J7" t="str">
        <f>IFERROR(INDEX(契約日ソート!J:J,1/LARGE(INDEX((契約日ソート!$F$1:$F$201="交通費")/ROW(契約日ソート!$F$1:$F$201),0),ROW(J7))),"")</f>
        <v/>
      </c>
      <c r="K7" t="str">
        <f>IFERROR(INDEX(契約日ソート!K:K,1/LARGE(INDEX((契約日ソート!$F$1:$F$201="交通費")/ROW(契約日ソート!$F$1:$F$201),0),ROW(K7))),"")</f>
        <v/>
      </c>
      <c r="L7" t="str">
        <f>IFERROR(INDEX(契約日ソート!L:L,1/LARGE(INDEX((契約日ソート!$F$1:$F$201="交通費")/ROW(契約日ソート!$F$1:$F$201),0),ROW(L7))),"")</f>
        <v/>
      </c>
      <c r="M7" t="str">
        <f>IFERROR(INDEX(契約日ソート!M:M,1/LARGE(INDEX((契約日ソート!$F$1:$F$201="交通費")/ROW(契約日ソート!$F$1:$F$201),0),ROW(M7))),"")</f>
        <v/>
      </c>
      <c r="N7" t="str">
        <f>IFERROR(INDEX(契約日ソート!N:N,1/LARGE(INDEX((契約日ソート!$F$1:$F$201="交通費")/ROW(契約日ソート!$F$1:$F$201),0),ROW(N7))),"")</f>
        <v/>
      </c>
      <c r="O7" t="str">
        <f>IFERROR(INDEX(契約日ソート!O:O,1/LARGE(INDEX((契約日ソート!$F$1:$F$201="交通費")/ROW(契約日ソート!$F$1:$F$201),0),ROW(O7))),"")</f>
        <v/>
      </c>
      <c r="P7" t="str">
        <f>IFERROR(INDEX(契約日ソート!P:P,1/LARGE(INDEX((契約日ソート!$F$1:$F$201="交通費")/ROW(契約日ソート!$F$1:$F$201),0),ROW(P7))),"")</f>
        <v/>
      </c>
      <c r="Q7" t="str">
        <f>IFERROR(INDEX(契約日ソート!Q:Q,1/LARGE(INDEX((契約日ソート!$F$1:$F$201="交通費")/ROW(契約日ソート!$F$1:$F$201),0),ROW(Q7))),"")</f>
        <v/>
      </c>
    </row>
    <row r="8" spans="1:17" x14ac:dyDescent="0.45">
      <c r="A8" t="str">
        <f>IFERROR(INDEX(契約日ソート!A:A,1/LARGE(INDEX((契約日ソート!$F$1:$F$201="交通費")/ROW(契約日ソート!$F$1:$F$201),0),ROW(A8))),"")</f>
        <v/>
      </c>
      <c r="B8" t="str">
        <f>IFERROR(INDEX(契約日ソート!B:B,1/LARGE(INDEX((契約日ソート!$F$1:$F$201="交通費")/ROW(契約日ソート!$F$1:$F$201),0),ROW(B8))),"")</f>
        <v/>
      </c>
      <c r="C8" t="str">
        <f>IFERROR(INDEX(契約日ソート!C:C,1/LARGE(INDEX((契約日ソート!$F$1:$F$201="交通費")/ROW(契約日ソート!$F$1:$F$201),0),ROW(C8))),"")</f>
        <v/>
      </c>
      <c r="D8" t="str">
        <f>IFERROR(INDEX(契約日ソート!D:D,1/LARGE(INDEX((契約日ソート!$F$1:$F$201="交通費")/ROW(契約日ソート!$F$1:$F$201),0),ROW(D8))),"")</f>
        <v/>
      </c>
      <c r="E8" t="str">
        <f>IFERROR(INDEX(契約日ソート!E:E,1/LARGE(INDEX((契約日ソート!$F$1:$F$201="交通費")/ROW(契約日ソート!$F$1:$F$201),0),ROW(E8))),"")</f>
        <v/>
      </c>
      <c r="F8" t="str">
        <f>IFERROR(INDEX(契約日ソート!F:F,1/LARGE(INDEX((契約日ソート!$F$1:$F$201="交通費")/ROW(契約日ソート!$F$1:$F$201),0),ROW(F8))),"")</f>
        <v/>
      </c>
      <c r="G8" t="str">
        <f>IFERROR(INDEX(契約日ソート!G:G,1/LARGE(INDEX((契約日ソート!$F$1:$F$201="交通費")/ROW(契約日ソート!$F$1:$F$201),0),ROW(G8))),"")</f>
        <v/>
      </c>
      <c r="H8" t="str">
        <f>IFERROR(INDEX(契約日ソート!H:H,1/LARGE(INDEX((契約日ソート!$F$1:$F$201="交通費")/ROW(契約日ソート!$F$1:$F$201),0),ROW(H8))),"")</f>
        <v/>
      </c>
      <c r="I8" t="str">
        <f>IFERROR(INDEX(契約日ソート!I:I,1/LARGE(INDEX((契約日ソート!$F$1:$F$201="交通費")/ROW(契約日ソート!$F$1:$F$201),0),ROW(I8))),"")</f>
        <v/>
      </c>
      <c r="J8" t="str">
        <f>IFERROR(INDEX(契約日ソート!J:J,1/LARGE(INDEX((契約日ソート!$F$1:$F$201="交通費")/ROW(契約日ソート!$F$1:$F$201),0),ROW(J8))),"")</f>
        <v/>
      </c>
      <c r="K8" t="str">
        <f>IFERROR(INDEX(契約日ソート!K:K,1/LARGE(INDEX((契約日ソート!$F$1:$F$201="交通費")/ROW(契約日ソート!$F$1:$F$201),0),ROW(K8))),"")</f>
        <v/>
      </c>
      <c r="L8" t="str">
        <f>IFERROR(INDEX(契約日ソート!L:L,1/LARGE(INDEX((契約日ソート!$F$1:$F$201="交通費")/ROW(契約日ソート!$F$1:$F$201),0),ROW(L8))),"")</f>
        <v/>
      </c>
      <c r="M8" t="str">
        <f>IFERROR(INDEX(契約日ソート!M:M,1/LARGE(INDEX((契約日ソート!$F$1:$F$201="交通費")/ROW(契約日ソート!$F$1:$F$201),0),ROW(M8))),"")</f>
        <v/>
      </c>
      <c r="N8" t="str">
        <f>IFERROR(INDEX(契約日ソート!N:N,1/LARGE(INDEX((契約日ソート!$F$1:$F$201="交通費")/ROW(契約日ソート!$F$1:$F$201),0),ROW(N8))),"")</f>
        <v/>
      </c>
      <c r="O8" t="str">
        <f>IFERROR(INDEX(契約日ソート!O:O,1/LARGE(INDEX((契約日ソート!$F$1:$F$201="交通費")/ROW(契約日ソート!$F$1:$F$201),0),ROW(O8))),"")</f>
        <v/>
      </c>
      <c r="P8" t="str">
        <f>IFERROR(INDEX(契約日ソート!P:P,1/LARGE(INDEX((契約日ソート!$F$1:$F$201="交通費")/ROW(契約日ソート!$F$1:$F$201),0),ROW(P8))),"")</f>
        <v/>
      </c>
      <c r="Q8" t="str">
        <f>IFERROR(INDEX(契約日ソート!Q:Q,1/LARGE(INDEX((契約日ソート!$F$1:$F$201="交通費")/ROW(契約日ソート!$F$1:$F$201),0),ROW(Q8))),"")</f>
        <v/>
      </c>
    </row>
    <row r="9" spans="1:17" x14ac:dyDescent="0.45">
      <c r="A9" t="str">
        <f>IFERROR(INDEX(契約日ソート!A:A,1/LARGE(INDEX((契約日ソート!$F$1:$F$201="交通費")/ROW(契約日ソート!$F$1:$F$201),0),ROW(A9))),"")</f>
        <v/>
      </c>
      <c r="B9" t="str">
        <f>IFERROR(INDEX(契約日ソート!B:B,1/LARGE(INDEX((契約日ソート!$F$1:$F$201="交通費")/ROW(契約日ソート!$F$1:$F$201),0),ROW(B9))),"")</f>
        <v/>
      </c>
      <c r="C9" t="str">
        <f>IFERROR(INDEX(契約日ソート!C:C,1/LARGE(INDEX((契約日ソート!$F$1:$F$201="交通費")/ROW(契約日ソート!$F$1:$F$201),0),ROW(C9))),"")</f>
        <v/>
      </c>
      <c r="D9" t="str">
        <f>IFERROR(INDEX(契約日ソート!D:D,1/LARGE(INDEX((契約日ソート!$F$1:$F$201="交通費")/ROW(契約日ソート!$F$1:$F$201),0),ROW(D9))),"")</f>
        <v/>
      </c>
      <c r="E9" t="str">
        <f>IFERROR(INDEX(契約日ソート!E:E,1/LARGE(INDEX((契約日ソート!$F$1:$F$201="交通費")/ROW(契約日ソート!$F$1:$F$201),0),ROW(E9))),"")</f>
        <v/>
      </c>
      <c r="F9" t="str">
        <f>IFERROR(INDEX(契約日ソート!F:F,1/LARGE(INDEX((契約日ソート!$F$1:$F$201="交通費")/ROW(契約日ソート!$F$1:$F$201),0),ROW(F9))),"")</f>
        <v/>
      </c>
      <c r="G9" t="str">
        <f>IFERROR(INDEX(契約日ソート!G:G,1/LARGE(INDEX((契約日ソート!$F$1:$F$201="交通費")/ROW(契約日ソート!$F$1:$F$201),0),ROW(G9))),"")</f>
        <v/>
      </c>
      <c r="H9" t="str">
        <f>IFERROR(INDEX(契約日ソート!H:H,1/LARGE(INDEX((契約日ソート!$F$1:$F$201="交通費")/ROW(契約日ソート!$F$1:$F$201),0),ROW(H9))),"")</f>
        <v/>
      </c>
      <c r="I9" t="str">
        <f>IFERROR(INDEX(契約日ソート!I:I,1/LARGE(INDEX((契約日ソート!$F$1:$F$201="交通費")/ROW(契約日ソート!$F$1:$F$201),0),ROW(I9))),"")</f>
        <v/>
      </c>
      <c r="J9" t="str">
        <f>IFERROR(INDEX(契約日ソート!J:J,1/LARGE(INDEX((契約日ソート!$F$1:$F$201="交通費")/ROW(契約日ソート!$F$1:$F$201),0),ROW(J9))),"")</f>
        <v/>
      </c>
      <c r="K9" t="str">
        <f>IFERROR(INDEX(契約日ソート!K:K,1/LARGE(INDEX((契約日ソート!$F$1:$F$201="交通費")/ROW(契約日ソート!$F$1:$F$201),0),ROW(K9))),"")</f>
        <v/>
      </c>
      <c r="L9" t="str">
        <f>IFERROR(INDEX(契約日ソート!L:L,1/LARGE(INDEX((契約日ソート!$F$1:$F$201="交通費")/ROW(契約日ソート!$F$1:$F$201),0),ROW(L9))),"")</f>
        <v/>
      </c>
      <c r="M9" t="str">
        <f>IFERROR(INDEX(契約日ソート!M:M,1/LARGE(INDEX((契約日ソート!$F$1:$F$201="交通費")/ROW(契約日ソート!$F$1:$F$201),0),ROW(M9))),"")</f>
        <v/>
      </c>
      <c r="N9" t="str">
        <f>IFERROR(INDEX(契約日ソート!N:N,1/LARGE(INDEX((契約日ソート!$F$1:$F$201="交通費")/ROW(契約日ソート!$F$1:$F$201),0),ROW(N9))),"")</f>
        <v/>
      </c>
      <c r="O9" t="str">
        <f>IFERROR(INDEX(契約日ソート!O:O,1/LARGE(INDEX((契約日ソート!$F$1:$F$201="交通費")/ROW(契約日ソート!$F$1:$F$201),0),ROW(O9))),"")</f>
        <v/>
      </c>
      <c r="P9" t="str">
        <f>IFERROR(INDEX(契約日ソート!P:P,1/LARGE(INDEX((契約日ソート!$F$1:$F$201="交通費")/ROW(契約日ソート!$F$1:$F$201),0),ROW(P9))),"")</f>
        <v/>
      </c>
      <c r="Q9" t="str">
        <f>IFERROR(INDEX(契約日ソート!Q:Q,1/LARGE(INDEX((契約日ソート!$F$1:$F$201="交通費")/ROW(契約日ソート!$F$1:$F$201),0),ROW(Q9))),"")</f>
        <v/>
      </c>
    </row>
    <row r="10" spans="1:17" x14ac:dyDescent="0.45">
      <c r="A10" t="str">
        <f>IFERROR(INDEX(契約日ソート!A:A,1/LARGE(INDEX((契約日ソート!$F$1:$F$201="交通費")/ROW(契約日ソート!$F$1:$F$201),0),ROW(A10))),"")</f>
        <v/>
      </c>
      <c r="B10" t="str">
        <f>IFERROR(INDEX(契約日ソート!B:B,1/LARGE(INDEX((契約日ソート!$F$1:$F$201="交通費")/ROW(契約日ソート!$F$1:$F$201),0),ROW(B10))),"")</f>
        <v/>
      </c>
      <c r="C10" t="str">
        <f>IFERROR(INDEX(契約日ソート!C:C,1/LARGE(INDEX((契約日ソート!$F$1:$F$201="交通費")/ROW(契約日ソート!$F$1:$F$201),0),ROW(C10))),"")</f>
        <v/>
      </c>
      <c r="D10" t="str">
        <f>IFERROR(INDEX(契約日ソート!D:D,1/LARGE(INDEX((契約日ソート!$F$1:$F$201="交通費")/ROW(契約日ソート!$F$1:$F$201),0),ROW(D10))),"")</f>
        <v/>
      </c>
      <c r="E10" t="str">
        <f>IFERROR(INDEX(契約日ソート!E:E,1/LARGE(INDEX((契約日ソート!$F$1:$F$201="交通費")/ROW(契約日ソート!$F$1:$F$201),0),ROW(E10))),"")</f>
        <v/>
      </c>
      <c r="F10" t="str">
        <f>IFERROR(INDEX(契約日ソート!F:F,1/LARGE(INDEX((契約日ソート!$F$1:$F$201="交通費")/ROW(契約日ソート!$F$1:$F$201),0),ROW(F10))),"")</f>
        <v/>
      </c>
      <c r="G10" t="str">
        <f>IFERROR(INDEX(契約日ソート!G:G,1/LARGE(INDEX((契約日ソート!$F$1:$F$201="交通費")/ROW(契約日ソート!$F$1:$F$201),0),ROW(G10))),"")</f>
        <v/>
      </c>
      <c r="H10" t="str">
        <f>IFERROR(INDEX(契約日ソート!H:H,1/LARGE(INDEX((契約日ソート!$F$1:$F$201="交通費")/ROW(契約日ソート!$F$1:$F$201),0),ROW(H10))),"")</f>
        <v/>
      </c>
      <c r="I10" t="str">
        <f>IFERROR(INDEX(契約日ソート!I:I,1/LARGE(INDEX((契約日ソート!$F$1:$F$201="交通費")/ROW(契約日ソート!$F$1:$F$201),0),ROW(I10))),"")</f>
        <v/>
      </c>
      <c r="J10" t="str">
        <f>IFERROR(INDEX(契約日ソート!J:J,1/LARGE(INDEX((契約日ソート!$F$1:$F$201="交通費")/ROW(契約日ソート!$F$1:$F$201),0),ROW(J10))),"")</f>
        <v/>
      </c>
      <c r="K10" t="str">
        <f>IFERROR(INDEX(契約日ソート!K:K,1/LARGE(INDEX((契約日ソート!$F$1:$F$201="交通費")/ROW(契約日ソート!$F$1:$F$201),0),ROW(K10))),"")</f>
        <v/>
      </c>
      <c r="L10" t="str">
        <f>IFERROR(INDEX(契約日ソート!L:L,1/LARGE(INDEX((契約日ソート!$F$1:$F$201="交通費")/ROW(契約日ソート!$F$1:$F$201),0),ROW(L10))),"")</f>
        <v/>
      </c>
      <c r="M10" t="str">
        <f>IFERROR(INDEX(契約日ソート!M:M,1/LARGE(INDEX((契約日ソート!$F$1:$F$201="交通費")/ROW(契約日ソート!$F$1:$F$201),0),ROW(M10))),"")</f>
        <v/>
      </c>
      <c r="N10" t="str">
        <f>IFERROR(INDEX(契約日ソート!N:N,1/LARGE(INDEX((契約日ソート!$F$1:$F$201="交通費")/ROW(契約日ソート!$F$1:$F$201),0),ROW(N10))),"")</f>
        <v/>
      </c>
      <c r="O10" t="str">
        <f>IFERROR(INDEX(契約日ソート!O:O,1/LARGE(INDEX((契約日ソート!$F$1:$F$201="交通費")/ROW(契約日ソート!$F$1:$F$201),0),ROW(O10))),"")</f>
        <v/>
      </c>
      <c r="P10" t="str">
        <f>IFERROR(INDEX(契約日ソート!P:P,1/LARGE(INDEX((契約日ソート!$F$1:$F$201="交通費")/ROW(契約日ソート!$F$1:$F$201),0),ROW(P10))),"")</f>
        <v/>
      </c>
      <c r="Q10" t="str">
        <f>IFERROR(INDEX(契約日ソート!Q:Q,1/LARGE(INDEX((契約日ソート!$F$1:$F$201="交通費")/ROW(契約日ソート!$F$1:$F$201),0),ROW(Q10))),"")</f>
        <v/>
      </c>
    </row>
    <row r="11" spans="1:17" x14ac:dyDescent="0.45">
      <c r="A11" t="str">
        <f>IFERROR(INDEX(契約日ソート!A:A,1/LARGE(INDEX((契約日ソート!$F$1:$F$201="交通費")/ROW(契約日ソート!$F$1:$F$201),0),ROW(A11))),"")</f>
        <v/>
      </c>
      <c r="B11" t="str">
        <f>IFERROR(INDEX(契約日ソート!B:B,1/LARGE(INDEX((契約日ソート!$F$1:$F$201="交通費")/ROW(契約日ソート!$F$1:$F$201),0),ROW(B11))),"")</f>
        <v/>
      </c>
      <c r="C11" t="str">
        <f>IFERROR(INDEX(契約日ソート!C:C,1/LARGE(INDEX((契約日ソート!$F$1:$F$201="交通費")/ROW(契約日ソート!$F$1:$F$201),0),ROW(C11))),"")</f>
        <v/>
      </c>
      <c r="D11" t="str">
        <f>IFERROR(INDEX(契約日ソート!D:D,1/LARGE(INDEX((契約日ソート!$F$1:$F$201="交通費")/ROW(契約日ソート!$F$1:$F$201),0),ROW(D11))),"")</f>
        <v/>
      </c>
      <c r="E11" t="str">
        <f>IFERROR(INDEX(契約日ソート!E:E,1/LARGE(INDEX((契約日ソート!$F$1:$F$201="交通費")/ROW(契約日ソート!$F$1:$F$201),0),ROW(E11))),"")</f>
        <v/>
      </c>
      <c r="F11" t="str">
        <f>IFERROR(INDEX(契約日ソート!F:F,1/LARGE(INDEX((契約日ソート!$F$1:$F$201="交通費")/ROW(契約日ソート!$F$1:$F$201),0),ROW(F11))),"")</f>
        <v/>
      </c>
      <c r="G11" t="str">
        <f>IFERROR(INDEX(契約日ソート!G:G,1/LARGE(INDEX((契約日ソート!$F$1:$F$201="交通費")/ROW(契約日ソート!$F$1:$F$201),0),ROW(G11))),"")</f>
        <v/>
      </c>
      <c r="H11" t="str">
        <f>IFERROR(INDEX(契約日ソート!H:H,1/LARGE(INDEX((契約日ソート!$F$1:$F$201="交通費")/ROW(契約日ソート!$F$1:$F$201),0),ROW(H11))),"")</f>
        <v/>
      </c>
      <c r="I11" t="str">
        <f>IFERROR(INDEX(契約日ソート!I:I,1/LARGE(INDEX((契約日ソート!$F$1:$F$201="交通費")/ROW(契約日ソート!$F$1:$F$201),0),ROW(I11))),"")</f>
        <v/>
      </c>
      <c r="J11" t="str">
        <f>IFERROR(INDEX(契約日ソート!J:J,1/LARGE(INDEX((契約日ソート!$F$1:$F$201="交通費")/ROW(契約日ソート!$F$1:$F$201),0),ROW(J11))),"")</f>
        <v/>
      </c>
      <c r="K11" t="str">
        <f>IFERROR(INDEX(契約日ソート!K:K,1/LARGE(INDEX((契約日ソート!$F$1:$F$201="交通費")/ROW(契約日ソート!$F$1:$F$201),0),ROW(K11))),"")</f>
        <v/>
      </c>
      <c r="L11" t="str">
        <f>IFERROR(INDEX(契約日ソート!L:L,1/LARGE(INDEX((契約日ソート!$F$1:$F$201="交通費")/ROW(契約日ソート!$F$1:$F$201),0),ROW(L11))),"")</f>
        <v/>
      </c>
      <c r="M11" t="str">
        <f>IFERROR(INDEX(契約日ソート!M:M,1/LARGE(INDEX((契約日ソート!$F$1:$F$201="交通費")/ROW(契約日ソート!$F$1:$F$201),0),ROW(M11))),"")</f>
        <v/>
      </c>
      <c r="N11" t="str">
        <f>IFERROR(INDEX(契約日ソート!N:N,1/LARGE(INDEX((契約日ソート!$F$1:$F$201="交通費")/ROW(契約日ソート!$F$1:$F$201),0),ROW(N11))),"")</f>
        <v/>
      </c>
      <c r="O11" t="str">
        <f>IFERROR(INDEX(契約日ソート!O:O,1/LARGE(INDEX((契約日ソート!$F$1:$F$201="交通費")/ROW(契約日ソート!$F$1:$F$201),0),ROW(O11))),"")</f>
        <v/>
      </c>
      <c r="P11" t="str">
        <f>IFERROR(INDEX(契約日ソート!P:P,1/LARGE(INDEX((契約日ソート!$F$1:$F$201="交通費")/ROW(契約日ソート!$F$1:$F$201),0),ROW(P11))),"")</f>
        <v/>
      </c>
      <c r="Q11" t="str">
        <f>IFERROR(INDEX(契約日ソート!Q:Q,1/LARGE(INDEX((契約日ソート!$F$1:$F$201="交通費")/ROW(契約日ソート!$F$1:$F$201),0),ROW(Q11))),"")</f>
        <v/>
      </c>
    </row>
    <row r="12" spans="1:17" x14ac:dyDescent="0.45">
      <c r="A12" t="str">
        <f>IFERROR(INDEX(契約日ソート!A:A,1/LARGE(INDEX((契約日ソート!$F$1:$F$201="交通費")/ROW(契約日ソート!$F$1:$F$201),0),ROW(A12))),"")</f>
        <v/>
      </c>
      <c r="B12" t="str">
        <f>IFERROR(INDEX(契約日ソート!B:B,1/LARGE(INDEX((契約日ソート!$F$1:$F$201="交通費")/ROW(契約日ソート!$F$1:$F$201),0),ROW(B12))),"")</f>
        <v/>
      </c>
      <c r="C12" t="str">
        <f>IFERROR(INDEX(契約日ソート!C:C,1/LARGE(INDEX((契約日ソート!$F$1:$F$201="交通費")/ROW(契約日ソート!$F$1:$F$201),0),ROW(C12))),"")</f>
        <v/>
      </c>
      <c r="D12" t="str">
        <f>IFERROR(INDEX(契約日ソート!D:D,1/LARGE(INDEX((契約日ソート!$F$1:$F$201="交通費")/ROW(契約日ソート!$F$1:$F$201),0),ROW(D12))),"")</f>
        <v/>
      </c>
      <c r="E12" t="str">
        <f>IFERROR(INDEX(契約日ソート!E:E,1/LARGE(INDEX((契約日ソート!$F$1:$F$201="交通費")/ROW(契約日ソート!$F$1:$F$201),0),ROW(E12))),"")</f>
        <v/>
      </c>
      <c r="F12" t="str">
        <f>IFERROR(INDEX(契約日ソート!F:F,1/LARGE(INDEX((契約日ソート!$F$1:$F$201="交通費")/ROW(契約日ソート!$F$1:$F$201),0),ROW(F12))),"")</f>
        <v/>
      </c>
      <c r="G12" t="str">
        <f>IFERROR(INDEX(契約日ソート!G:G,1/LARGE(INDEX((契約日ソート!$F$1:$F$201="交通費")/ROW(契約日ソート!$F$1:$F$201),0),ROW(G12))),"")</f>
        <v/>
      </c>
      <c r="H12" t="str">
        <f>IFERROR(INDEX(契約日ソート!H:H,1/LARGE(INDEX((契約日ソート!$F$1:$F$201="交通費")/ROW(契約日ソート!$F$1:$F$201),0),ROW(H12))),"")</f>
        <v/>
      </c>
      <c r="I12" t="str">
        <f>IFERROR(INDEX(契約日ソート!I:I,1/LARGE(INDEX((契約日ソート!$F$1:$F$201="交通費")/ROW(契約日ソート!$F$1:$F$201),0),ROW(I12))),"")</f>
        <v/>
      </c>
      <c r="J12" t="str">
        <f>IFERROR(INDEX(契約日ソート!J:J,1/LARGE(INDEX((契約日ソート!$F$1:$F$201="交通費")/ROW(契約日ソート!$F$1:$F$201),0),ROW(J12))),"")</f>
        <v/>
      </c>
      <c r="K12" t="str">
        <f>IFERROR(INDEX(契約日ソート!K:K,1/LARGE(INDEX((契約日ソート!$F$1:$F$201="交通費")/ROW(契約日ソート!$F$1:$F$201),0),ROW(K12))),"")</f>
        <v/>
      </c>
      <c r="L12" t="str">
        <f>IFERROR(INDEX(契約日ソート!L:L,1/LARGE(INDEX((契約日ソート!$F$1:$F$201="交通費")/ROW(契約日ソート!$F$1:$F$201),0),ROW(L12))),"")</f>
        <v/>
      </c>
      <c r="M12" t="str">
        <f>IFERROR(INDEX(契約日ソート!M:M,1/LARGE(INDEX((契約日ソート!$F$1:$F$201="交通費")/ROW(契約日ソート!$F$1:$F$201),0),ROW(M12))),"")</f>
        <v/>
      </c>
      <c r="N12" t="str">
        <f>IFERROR(INDEX(契約日ソート!N:N,1/LARGE(INDEX((契約日ソート!$F$1:$F$201="交通費")/ROW(契約日ソート!$F$1:$F$201),0),ROW(N12))),"")</f>
        <v/>
      </c>
      <c r="O12" t="str">
        <f>IFERROR(INDEX(契約日ソート!O:O,1/LARGE(INDEX((契約日ソート!$F$1:$F$201="交通費")/ROW(契約日ソート!$F$1:$F$201),0),ROW(O12))),"")</f>
        <v/>
      </c>
      <c r="P12" t="str">
        <f>IFERROR(INDEX(契約日ソート!P:P,1/LARGE(INDEX((契約日ソート!$F$1:$F$201="交通費")/ROW(契約日ソート!$F$1:$F$201),0),ROW(P12))),"")</f>
        <v/>
      </c>
      <c r="Q12" t="str">
        <f>IFERROR(INDEX(契約日ソート!Q:Q,1/LARGE(INDEX((契約日ソート!$F$1:$F$201="交通費")/ROW(契約日ソート!$F$1:$F$201),0),ROW(Q12))),"")</f>
        <v/>
      </c>
    </row>
    <row r="13" spans="1:17" x14ac:dyDescent="0.45">
      <c r="A13" t="str">
        <f>IFERROR(INDEX(契約日ソート!A:A,1/LARGE(INDEX((契約日ソート!$F$1:$F$201="交通費")/ROW(契約日ソート!$F$1:$F$201),0),ROW(A13))),"")</f>
        <v/>
      </c>
      <c r="B13" t="str">
        <f>IFERROR(INDEX(契約日ソート!B:B,1/LARGE(INDEX((契約日ソート!$F$1:$F$201="交通費")/ROW(契約日ソート!$F$1:$F$201),0),ROW(B13))),"")</f>
        <v/>
      </c>
      <c r="C13" t="str">
        <f>IFERROR(INDEX(契約日ソート!C:C,1/LARGE(INDEX((契約日ソート!$F$1:$F$201="交通費")/ROW(契約日ソート!$F$1:$F$201),0),ROW(C13))),"")</f>
        <v/>
      </c>
      <c r="D13" t="str">
        <f>IFERROR(INDEX(契約日ソート!D:D,1/LARGE(INDEX((契約日ソート!$F$1:$F$201="交通費")/ROW(契約日ソート!$F$1:$F$201),0),ROW(D13))),"")</f>
        <v/>
      </c>
      <c r="E13" t="str">
        <f>IFERROR(INDEX(契約日ソート!E:E,1/LARGE(INDEX((契約日ソート!$F$1:$F$201="交通費")/ROW(契約日ソート!$F$1:$F$201),0),ROW(E13))),"")</f>
        <v/>
      </c>
      <c r="F13" t="str">
        <f>IFERROR(INDEX(契約日ソート!F:F,1/LARGE(INDEX((契約日ソート!$F$1:$F$201="交通費")/ROW(契約日ソート!$F$1:$F$201),0),ROW(F13))),"")</f>
        <v/>
      </c>
      <c r="G13" t="str">
        <f>IFERROR(INDEX(契約日ソート!G:G,1/LARGE(INDEX((契約日ソート!$F$1:$F$201="交通費")/ROW(契約日ソート!$F$1:$F$201),0),ROW(G13))),"")</f>
        <v/>
      </c>
      <c r="H13" t="str">
        <f>IFERROR(INDEX(契約日ソート!H:H,1/LARGE(INDEX((契約日ソート!$F$1:$F$201="交通費")/ROW(契約日ソート!$F$1:$F$201),0),ROW(H13))),"")</f>
        <v/>
      </c>
      <c r="I13" t="str">
        <f>IFERROR(INDEX(契約日ソート!I:I,1/LARGE(INDEX((契約日ソート!$F$1:$F$201="交通費")/ROW(契約日ソート!$F$1:$F$201),0),ROW(I13))),"")</f>
        <v/>
      </c>
      <c r="J13" t="str">
        <f>IFERROR(INDEX(契約日ソート!J:J,1/LARGE(INDEX((契約日ソート!$F$1:$F$201="交通費")/ROW(契約日ソート!$F$1:$F$201),0),ROW(J13))),"")</f>
        <v/>
      </c>
      <c r="K13" t="str">
        <f>IFERROR(INDEX(契約日ソート!K:K,1/LARGE(INDEX((契約日ソート!$F$1:$F$201="交通費")/ROW(契約日ソート!$F$1:$F$201),0),ROW(K13))),"")</f>
        <v/>
      </c>
      <c r="L13" t="str">
        <f>IFERROR(INDEX(契約日ソート!L:L,1/LARGE(INDEX((契約日ソート!$F$1:$F$201="交通費")/ROW(契約日ソート!$F$1:$F$201),0),ROW(L13))),"")</f>
        <v/>
      </c>
      <c r="M13" t="str">
        <f>IFERROR(INDEX(契約日ソート!M:M,1/LARGE(INDEX((契約日ソート!$F$1:$F$201="交通費")/ROW(契約日ソート!$F$1:$F$201),0),ROW(M13))),"")</f>
        <v/>
      </c>
      <c r="N13" t="str">
        <f>IFERROR(INDEX(契約日ソート!N:N,1/LARGE(INDEX((契約日ソート!$F$1:$F$201="交通費")/ROW(契約日ソート!$F$1:$F$201),0),ROW(N13))),"")</f>
        <v/>
      </c>
      <c r="O13" t="str">
        <f>IFERROR(INDEX(契約日ソート!O:O,1/LARGE(INDEX((契約日ソート!$F$1:$F$201="交通費")/ROW(契約日ソート!$F$1:$F$201),0),ROW(O13))),"")</f>
        <v/>
      </c>
      <c r="P13" t="str">
        <f>IFERROR(INDEX(契約日ソート!P:P,1/LARGE(INDEX((契約日ソート!$F$1:$F$201="交通費")/ROW(契約日ソート!$F$1:$F$201),0),ROW(P13))),"")</f>
        <v/>
      </c>
      <c r="Q13" t="str">
        <f>IFERROR(INDEX(契約日ソート!Q:Q,1/LARGE(INDEX((契約日ソート!$F$1:$F$201="交通費")/ROW(契約日ソート!$F$1:$F$201),0),ROW(Q13))),"")</f>
        <v/>
      </c>
    </row>
    <row r="14" spans="1:17" x14ac:dyDescent="0.45">
      <c r="A14" t="str">
        <f>IFERROR(INDEX(契約日ソート!A:A,1/LARGE(INDEX((契約日ソート!$F$1:$F$201="交通費")/ROW(契約日ソート!$F$1:$F$201),0),ROW(A14))),"")</f>
        <v/>
      </c>
      <c r="B14" t="str">
        <f>IFERROR(INDEX(契約日ソート!B:B,1/LARGE(INDEX((契約日ソート!$F$1:$F$201="交通費")/ROW(契約日ソート!$F$1:$F$201),0),ROW(B14))),"")</f>
        <v/>
      </c>
      <c r="C14" t="str">
        <f>IFERROR(INDEX(契約日ソート!C:C,1/LARGE(INDEX((契約日ソート!$F$1:$F$201="交通費")/ROW(契約日ソート!$F$1:$F$201),0),ROW(C14))),"")</f>
        <v/>
      </c>
      <c r="D14" t="str">
        <f>IFERROR(INDEX(契約日ソート!D:D,1/LARGE(INDEX((契約日ソート!$F$1:$F$201="交通費")/ROW(契約日ソート!$F$1:$F$201),0),ROW(D14))),"")</f>
        <v/>
      </c>
      <c r="E14" t="str">
        <f>IFERROR(INDEX(契約日ソート!E:E,1/LARGE(INDEX((契約日ソート!$F$1:$F$201="交通費")/ROW(契約日ソート!$F$1:$F$201),0),ROW(E14))),"")</f>
        <v/>
      </c>
      <c r="F14" t="str">
        <f>IFERROR(INDEX(契約日ソート!F:F,1/LARGE(INDEX((契約日ソート!$F$1:$F$201="交通費")/ROW(契約日ソート!$F$1:$F$201),0),ROW(F14))),"")</f>
        <v/>
      </c>
      <c r="G14" t="str">
        <f>IFERROR(INDEX(契約日ソート!G:G,1/LARGE(INDEX((契約日ソート!$F$1:$F$201="交通費")/ROW(契約日ソート!$F$1:$F$201),0),ROW(G14))),"")</f>
        <v/>
      </c>
      <c r="H14" t="str">
        <f>IFERROR(INDEX(契約日ソート!H:H,1/LARGE(INDEX((契約日ソート!$F$1:$F$201="交通費")/ROW(契約日ソート!$F$1:$F$201),0),ROW(H14))),"")</f>
        <v/>
      </c>
      <c r="I14" t="str">
        <f>IFERROR(INDEX(契約日ソート!I:I,1/LARGE(INDEX((契約日ソート!$F$1:$F$201="交通費")/ROW(契約日ソート!$F$1:$F$201),0),ROW(I14))),"")</f>
        <v/>
      </c>
      <c r="J14" t="str">
        <f>IFERROR(INDEX(契約日ソート!J:J,1/LARGE(INDEX((契約日ソート!$F$1:$F$201="交通費")/ROW(契約日ソート!$F$1:$F$201),0),ROW(J14))),"")</f>
        <v/>
      </c>
      <c r="K14" t="str">
        <f>IFERROR(INDEX(契約日ソート!K:K,1/LARGE(INDEX((契約日ソート!$F$1:$F$201="交通費")/ROW(契約日ソート!$F$1:$F$201),0),ROW(K14))),"")</f>
        <v/>
      </c>
      <c r="L14" t="str">
        <f>IFERROR(INDEX(契約日ソート!L:L,1/LARGE(INDEX((契約日ソート!$F$1:$F$201="交通費")/ROW(契約日ソート!$F$1:$F$201),0),ROW(L14))),"")</f>
        <v/>
      </c>
      <c r="M14" t="str">
        <f>IFERROR(INDEX(契約日ソート!M:M,1/LARGE(INDEX((契約日ソート!$F$1:$F$201="交通費")/ROW(契約日ソート!$F$1:$F$201),0),ROW(M14))),"")</f>
        <v/>
      </c>
      <c r="N14" t="str">
        <f>IFERROR(INDEX(契約日ソート!N:N,1/LARGE(INDEX((契約日ソート!$F$1:$F$201="交通費")/ROW(契約日ソート!$F$1:$F$201),0),ROW(N14))),"")</f>
        <v/>
      </c>
      <c r="O14" t="str">
        <f>IFERROR(INDEX(契約日ソート!O:O,1/LARGE(INDEX((契約日ソート!$F$1:$F$201="交通費")/ROW(契約日ソート!$F$1:$F$201),0),ROW(O14))),"")</f>
        <v/>
      </c>
      <c r="P14" t="str">
        <f>IFERROR(INDEX(契約日ソート!P:P,1/LARGE(INDEX((契約日ソート!$F$1:$F$201="交通費")/ROW(契約日ソート!$F$1:$F$201),0),ROW(P14))),"")</f>
        <v/>
      </c>
      <c r="Q14" t="str">
        <f>IFERROR(INDEX(契約日ソート!Q:Q,1/LARGE(INDEX((契約日ソート!$F$1:$F$201="交通費")/ROW(契約日ソート!$F$1:$F$201),0),ROW(Q14))),"")</f>
        <v/>
      </c>
    </row>
    <row r="15" spans="1:17" x14ac:dyDescent="0.45">
      <c r="A15" t="str">
        <f>IFERROR(INDEX(契約日ソート!A:A,1/LARGE(INDEX((契約日ソート!$F$1:$F$201="交通費")/ROW(契約日ソート!$F$1:$F$201),0),ROW(A15))),"")</f>
        <v/>
      </c>
      <c r="B15" t="str">
        <f>IFERROR(INDEX(契約日ソート!B:B,1/LARGE(INDEX((契約日ソート!$F$1:$F$201="交通費")/ROW(契約日ソート!$F$1:$F$201),0),ROW(B15))),"")</f>
        <v/>
      </c>
      <c r="C15" t="str">
        <f>IFERROR(INDEX(契約日ソート!C:C,1/LARGE(INDEX((契約日ソート!$F$1:$F$201="交通費")/ROW(契約日ソート!$F$1:$F$201),0),ROW(C15))),"")</f>
        <v/>
      </c>
      <c r="D15" t="str">
        <f>IFERROR(INDEX(契約日ソート!D:D,1/LARGE(INDEX((契約日ソート!$F$1:$F$201="交通費")/ROW(契約日ソート!$F$1:$F$201),0),ROW(D15))),"")</f>
        <v/>
      </c>
      <c r="E15" t="str">
        <f>IFERROR(INDEX(契約日ソート!E:E,1/LARGE(INDEX((契約日ソート!$F$1:$F$201="交通費")/ROW(契約日ソート!$F$1:$F$201),0),ROW(E15))),"")</f>
        <v/>
      </c>
      <c r="F15" t="str">
        <f>IFERROR(INDEX(契約日ソート!F:F,1/LARGE(INDEX((契約日ソート!$F$1:$F$201="交通費")/ROW(契約日ソート!$F$1:$F$201),0),ROW(F15))),"")</f>
        <v/>
      </c>
      <c r="G15" t="str">
        <f>IFERROR(INDEX(契約日ソート!G:G,1/LARGE(INDEX((契約日ソート!$F$1:$F$201="交通費")/ROW(契約日ソート!$F$1:$F$201),0),ROW(G15))),"")</f>
        <v/>
      </c>
      <c r="H15" t="str">
        <f>IFERROR(INDEX(契約日ソート!H:H,1/LARGE(INDEX((契約日ソート!$F$1:$F$201="交通費")/ROW(契約日ソート!$F$1:$F$201),0),ROW(H15))),"")</f>
        <v/>
      </c>
      <c r="I15" t="str">
        <f>IFERROR(INDEX(契約日ソート!I:I,1/LARGE(INDEX((契約日ソート!$F$1:$F$201="交通費")/ROW(契約日ソート!$F$1:$F$201),0),ROW(I15))),"")</f>
        <v/>
      </c>
      <c r="J15" t="str">
        <f>IFERROR(INDEX(契約日ソート!J:J,1/LARGE(INDEX((契約日ソート!$F$1:$F$201="交通費")/ROW(契約日ソート!$F$1:$F$201),0),ROW(J15))),"")</f>
        <v/>
      </c>
      <c r="K15" t="str">
        <f>IFERROR(INDEX(契約日ソート!K:K,1/LARGE(INDEX((契約日ソート!$F$1:$F$201="交通費")/ROW(契約日ソート!$F$1:$F$201),0),ROW(K15))),"")</f>
        <v/>
      </c>
      <c r="L15" t="str">
        <f>IFERROR(INDEX(契約日ソート!L:L,1/LARGE(INDEX((契約日ソート!$F$1:$F$201="交通費")/ROW(契約日ソート!$F$1:$F$201),0),ROW(L15))),"")</f>
        <v/>
      </c>
      <c r="M15" t="str">
        <f>IFERROR(INDEX(契約日ソート!M:M,1/LARGE(INDEX((契約日ソート!$F$1:$F$201="交通費")/ROW(契約日ソート!$F$1:$F$201),0),ROW(M15))),"")</f>
        <v/>
      </c>
      <c r="N15" t="str">
        <f>IFERROR(INDEX(契約日ソート!N:N,1/LARGE(INDEX((契約日ソート!$F$1:$F$201="交通費")/ROW(契約日ソート!$F$1:$F$201),0),ROW(N15))),"")</f>
        <v/>
      </c>
      <c r="O15" t="str">
        <f>IFERROR(INDEX(契約日ソート!O:O,1/LARGE(INDEX((契約日ソート!$F$1:$F$201="交通費")/ROW(契約日ソート!$F$1:$F$201),0),ROW(O15))),"")</f>
        <v/>
      </c>
      <c r="P15" t="str">
        <f>IFERROR(INDEX(契約日ソート!P:P,1/LARGE(INDEX((契約日ソート!$F$1:$F$201="交通費")/ROW(契約日ソート!$F$1:$F$201),0),ROW(P15))),"")</f>
        <v/>
      </c>
      <c r="Q15" t="str">
        <f>IFERROR(INDEX(契約日ソート!Q:Q,1/LARGE(INDEX((契約日ソート!$F$1:$F$201="交通費")/ROW(契約日ソート!$F$1:$F$201),0),ROW(Q15))),"")</f>
        <v/>
      </c>
    </row>
    <row r="16" spans="1:17" x14ac:dyDescent="0.45">
      <c r="A16" t="str">
        <f>IFERROR(INDEX(契約日ソート!A:A,1/LARGE(INDEX((契約日ソート!$F$1:$F$201="交通費")/ROW(契約日ソート!$F$1:$F$201),0),ROW(A16))),"")</f>
        <v/>
      </c>
      <c r="B16" t="str">
        <f>IFERROR(INDEX(契約日ソート!B:B,1/LARGE(INDEX((契約日ソート!$F$1:$F$201="交通費")/ROW(契約日ソート!$F$1:$F$201),0),ROW(B16))),"")</f>
        <v/>
      </c>
      <c r="C16" t="str">
        <f>IFERROR(INDEX(契約日ソート!C:C,1/LARGE(INDEX((契約日ソート!$F$1:$F$201="交通費")/ROW(契約日ソート!$F$1:$F$201),0),ROW(C16))),"")</f>
        <v/>
      </c>
      <c r="D16" t="str">
        <f>IFERROR(INDEX(契約日ソート!D:D,1/LARGE(INDEX((契約日ソート!$F$1:$F$201="交通費")/ROW(契約日ソート!$F$1:$F$201),0),ROW(D16))),"")</f>
        <v/>
      </c>
      <c r="E16" t="str">
        <f>IFERROR(INDEX(契約日ソート!E:E,1/LARGE(INDEX((契約日ソート!$F$1:$F$201="交通費")/ROW(契約日ソート!$F$1:$F$201),0),ROW(E16))),"")</f>
        <v/>
      </c>
      <c r="F16" t="str">
        <f>IFERROR(INDEX(契約日ソート!F:F,1/LARGE(INDEX((契約日ソート!$F$1:$F$201="交通費")/ROW(契約日ソート!$F$1:$F$201),0),ROW(F16))),"")</f>
        <v/>
      </c>
      <c r="G16" t="str">
        <f>IFERROR(INDEX(契約日ソート!G:G,1/LARGE(INDEX((契約日ソート!$F$1:$F$201="交通費")/ROW(契約日ソート!$F$1:$F$201),0),ROW(G16))),"")</f>
        <v/>
      </c>
      <c r="H16" t="str">
        <f>IFERROR(INDEX(契約日ソート!H:H,1/LARGE(INDEX((契約日ソート!$F$1:$F$201="交通費")/ROW(契約日ソート!$F$1:$F$201),0),ROW(H16))),"")</f>
        <v/>
      </c>
      <c r="I16" t="str">
        <f>IFERROR(INDEX(契約日ソート!I:I,1/LARGE(INDEX((契約日ソート!$F$1:$F$201="交通費")/ROW(契約日ソート!$F$1:$F$201),0),ROW(I16))),"")</f>
        <v/>
      </c>
      <c r="J16" t="str">
        <f>IFERROR(INDEX(契約日ソート!J:J,1/LARGE(INDEX((契約日ソート!$F$1:$F$201="交通費")/ROW(契約日ソート!$F$1:$F$201),0),ROW(J16))),"")</f>
        <v/>
      </c>
      <c r="K16" t="str">
        <f>IFERROR(INDEX(契約日ソート!K:K,1/LARGE(INDEX((契約日ソート!$F$1:$F$201="交通費")/ROW(契約日ソート!$F$1:$F$201),0),ROW(K16))),"")</f>
        <v/>
      </c>
      <c r="L16" t="str">
        <f>IFERROR(INDEX(契約日ソート!L:L,1/LARGE(INDEX((契約日ソート!$F$1:$F$201="交通費")/ROW(契約日ソート!$F$1:$F$201),0),ROW(L16))),"")</f>
        <v/>
      </c>
      <c r="M16" t="str">
        <f>IFERROR(INDEX(契約日ソート!M:M,1/LARGE(INDEX((契約日ソート!$F$1:$F$201="交通費")/ROW(契約日ソート!$F$1:$F$201),0),ROW(M16))),"")</f>
        <v/>
      </c>
      <c r="N16" t="str">
        <f>IFERROR(INDEX(契約日ソート!N:N,1/LARGE(INDEX((契約日ソート!$F$1:$F$201="交通費")/ROW(契約日ソート!$F$1:$F$201),0),ROW(N16))),"")</f>
        <v/>
      </c>
      <c r="O16" t="str">
        <f>IFERROR(INDEX(契約日ソート!O:O,1/LARGE(INDEX((契約日ソート!$F$1:$F$201="交通費")/ROW(契約日ソート!$F$1:$F$201),0),ROW(O16))),"")</f>
        <v/>
      </c>
      <c r="P16" t="str">
        <f>IFERROR(INDEX(契約日ソート!P:P,1/LARGE(INDEX((契約日ソート!$F$1:$F$201="交通費")/ROW(契約日ソート!$F$1:$F$201),0),ROW(P16))),"")</f>
        <v/>
      </c>
      <c r="Q16" t="str">
        <f>IFERROR(INDEX(契約日ソート!Q:Q,1/LARGE(INDEX((契約日ソート!$F$1:$F$201="交通費")/ROW(契約日ソート!$F$1:$F$201),0),ROW(Q16))),"")</f>
        <v/>
      </c>
    </row>
    <row r="17" spans="1:17" x14ac:dyDescent="0.45">
      <c r="A17" t="str">
        <f>IFERROR(INDEX(契約日ソート!A:A,1/LARGE(INDEX((契約日ソート!$F$1:$F$201="交通費")/ROW(契約日ソート!$F$1:$F$201),0),ROW(A17))),"")</f>
        <v/>
      </c>
      <c r="B17" t="str">
        <f>IFERROR(INDEX(契約日ソート!B:B,1/LARGE(INDEX((契約日ソート!$F$1:$F$201="交通費")/ROW(契約日ソート!$F$1:$F$201),0),ROW(B17))),"")</f>
        <v/>
      </c>
      <c r="C17" t="str">
        <f>IFERROR(INDEX(契約日ソート!C:C,1/LARGE(INDEX((契約日ソート!$F$1:$F$201="交通費")/ROW(契約日ソート!$F$1:$F$201),0),ROW(C17))),"")</f>
        <v/>
      </c>
      <c r="D17" t="str">
        <f>IFERROR(INDEX(契約日ソート!D:D,1/LARGE(INDEX((契約日ソート!$F$1:$F$201="交通費")/ROW(契約日ソート!$F$1:$F$201),0),ROW(D17))),"")</f>
        <v/>
      </c>
      <c r="E17" t="str">
        <f>IFERROR(INDEX(契約日ソート!E:E,1/LARGE(INDEX((契約日ソート!$F$1:$F$201="交通費")/ROW(契約日ソート!$F$1:$F$201),0),ROW(E17))),"")</f>
        <v/>
      </c>
      <c r="F17" t="str">
        <f>IFERROR(INDEX(契約日ソート!F:F,1/LARGE(INDEX((契約日ソート!$F$1:$F$201="交通費")/ROW(契約日ソート!$F$1:$F$201),0),ROW(F17))),"")</f>
        <v/>
      </c>
      <c r="G17" t="str">
        <f>IFERROR(INDEX(契約日ソート!G:G,1/LARGE(INDEX((契約日ソート!$F$1:$F$201="交通費")/ROW(契約日ソート!$F$1:$F$201),0),ROW(G17))),"")</f>
        <v/>
      </c>
      <c r="H17" t="str">
        <f>IFERROR(INDEX(契約日ソート!H:H,1/LARGE(INDEX((契約日ソート!$F$1:$F$201="交通費")/ROW(契約日ソート!$F$1:$F$201),0),ROW(H17))),"")</f>
        <v/>
      </c>
      <c r="I17" t="str">
        <f>IFERROR(INDEX(契約日ソート!I:I,1/LARGE(INDEX((契約日ソート!$F$1:$F$201="交通費")/ROW(契約日ソート!$F$1:$F$201),0),ROW(I17))),"")</f>
        <v/>
      </c>
      <c r="J17" t="str">
        <f>IFERROR(INDEX(契約日ソート!J:J,1/LARGE(INDEX((契約日ソート!$F$1:$F$201="交通費")/ROW(契約日ソート!$F$1:$F$201),0),ROW(J17))),"")</f>
        <v/>
      </c>
      <c r="K17" t="str">
        <f>IFERROR(INDEX(契約日ソート!K:K,1/LARGE(INDEX((契約日ソート!$F$1:$F$201="交通費")/ROW(契約日ソート!$F$1:$F$201),0),ROW(K17))),"")</f>
        <v/>
      </c>
      <c r="L17" t="str">
        <f>IFERROR(INDEX(契約日ソート!L:L,1/LARGE(INDEX((契約日ソート!$F$1:$F$201="交通費")/ROW(契約日ソート!$F$1:$F$201),0),ROW(L17))),"")</f>
        <v/>
      </c>
      <c r="M17" t="str">
        <f>IFERROR(INDEX(契約日ソート!M:M,1/LARGE(INDEX((契約日ソート!$F$1:$F$201="交通費")/ROW(契約日ソート!$F$1:$F$201),0),ROW(M17))),"")</f>
        <v/>
      </c>
      <c r="N17" t="str">
        <f>IFERROR(INDEX(契約日ソート!N:N,1/LARGE(INDEX((契約日ソート!$F$1:$F$201="交通費")/ROW(契約日ソート!$F$1:$F$201),0),ROW(N17))),"")</f>
        <v/>
      </c>
      <c r="O17" t="str">
        <f>IFERROR(INDEX(契約日ソート!O:O,1/LARGE(INDEX((契約日ソート!$F$1:$F$201="交通費")/ROW(契約日ソート!$F$1:$F$201),0),ROW(O17))),"")</f>
        <v/>
      </c>
      <c r="P17" t="str">
        <f>IFERROR(INDEX(契約日ソート!P:P,1/LARGE(INDEX((契約日ソート!$F$1:$F$201="交通費")/ROW(契約日ソート!$F$1:$F$201),0),ROW(P17))),"")</f>
        <v/>
      </c>
      <c r="Q17" t="str">
        <f>IFERROR(INDEX(契約日ソート!Q:Q,1/LARGE(INDEX((契約日ソート!$F$1:$F$201="交通費")/ROW(契約日ソート!$F$1:$F$201),0),ROW(Q17))),"")</f>
        <v/>
      </c>
    </row>
    <row r="18" spans="1:17" x14ac:dyDescent="0.45">
      <c r="A18" t="str">
        <f>IFERROR(INDEX(契約日ソート!A:A,1/LARGE(INDEX((契約日ソート!$F$1:$F$201="交通費")/ROW(契約日ソート!$F$1:$F$201),0),ROW(A18))),"")</f>
        <v/>
      </c>
      <c r="B18" t="str">
        <f>IFERROR(INDEX(契約日ソート!B:B,1/LARGE(INDEX((契約日ソート!$F$1:$F$201="交通費")/ROW(契約日ソート!$F$1:$F$201),0),ROW(B18))),"")</f>
        <v/>
      </c>
      <c r="C18" t="str">
        <f>IFERROR(INDEX(契約日ソート!C:C,1/LARGE(INDEX((契約日ソート!$F$1:$F$201="交通費")/ROW(契約日ソート!$F$1:$F$201),0),ROW(C18))),"")</f>
        <v/>
      </c>
      <c r="D18" t="str">
        <f>IFERROR(INDEX(契約日ソート!D:D,1/LARGE(INDEX((契約日ソート!$F$1:$F$201="交通費")/ROW(契約日ソート!$F$1:$F$201),0),ROW(D18))),"")</f>
        <v/>
      </c>
      <c r="E18" t="str">
        <f>IFERROR(INDEX(契約日ソート!E:E,1/LARGE(INDEX((契約日ソート!$F$1:$F$201="交通費")/ROW(契約日ソート!$F$1:$F$201),0),ROW(E18))),"")</f>
        <v/>
      </c>
      <c r="F18" t="str">
        <f>IFERROR(INDEX(契約日ソート!F:F,1/LARGE(INDEX((契約日ソート!$F$1:$F$201="交通費")/ROW(契約日ソート!$F$1:$F$201),0),ROW(F18))),"")</f>
        <v/>
      </c>
      <c r="G18" t="str">
        <f>IFERROR(INDEX(契約日ソート!G:G,1/LARGE(INDEX((契約日ソート!$F$1:$F$201="交通費")/ROW(契約日ソート!$F$1:$F$201),0),ROW(G18))),"")</f>
        <v/>
      </c>
      <c r="H18" t="str">
        <f>IFERROR(INDEX(契約日ソート!H:H,1/LARGE(INDEX((契約日ソート!$F$1:$F$201="交通費")/ROW(契約日ソート!$F$1:$F$201),0),ROW(H18))),"")</f>
        <v/>
      </c>
      <c r="I18" t="str">
        <f>IFERROR(INDEX(契約日ソート!I:I,1/LARGE(INDEX((契約日ソート!$F$1:$F$201="交通費")/ROW(契約日ソート!$F$1:$F$201),0),ROW(I18))),"")</f>
        <v/>
      </c>
      <c r="J18" t="str">
        <f>IFERROR(INDEX(契約日ソート!J:J,1/LARGE(INDEX((契約日ソート!$F$1:$F$201="交通費")/ROW(契約日ソート!$F$1:$F$201),0),ROW(J18))),"")</f>
        <v/>
      </c>
      <c r="K18" t="str">
        <f>IFERROR(INDEX(契約日ソート!K:K,1/LARGE(INDEX((契約日ソート!$F$1:$F$201="交通費")/ROW(契約日ソート!$F$1:$F$201),0),ROW(K18))),"")</f>
        <v/>
      </c>
      <c r="L18" t="str">
        <f>IFERROR(INDEX(契約日ソート!L:L,1/LARGE(INDEX((契約日ソート!$F$1:$F$201="交通費")/ROW(契約日ソート!$F$1:$F$201),0),ROW(L18))),"")</f>
        <v/>
      </c>
      <c r="M18" t="str">
        <f>IFERROR(INDEX(契約日ソート!M:M,1/LARGE(INDEX((契約日ソート!$F$1:$F$201="交通費")/ROW(契約日ソート!$F$1:$F$201),0),ROW(M18))),"")</f>
        <v/>
      </c>
      <c r="N18" t="str">
        <f>IFERROR(INDEX(契約日ソート!N:N,1/LARGE(INDEX((契約日ソート!$F$1:$F$201="交通費")/ROW(契約日ソート!$F$1:$F$201),0),ROW(N18))),"")</f>
        <v/>
      </c>
      <c r="O18" t="str">
        <f>IFERROR(INDEX(契約日ソート!O:O,1/LARGE(INDEX((契約日ソート!$F$1:$F$201="交通費")/ROW(契約日ソート!$F$1:$F$201),0),ROW(O18))),"")</f>
        <v/>
      </c>
      <c r="P18" t="str">
        <f>IFERROR(INDEX(契約日ソート!P:P,1/LARGE(INDEX((契約日ソート!$F$1:$F$201="交通費")/ROW(契約日ソート!$F$1:$F$201),0),ROW(P18))),"")</f>
        <v/>
      </c>
      <c r="Q18" t="str">
        <f>IFERROR(INDEX(契約日ソート!Q:Q,1/LARGE(INDEX((契約日ソート!$F$1:$F$201="交通費")/ROW(契約日ソート!$F$1:$F$201),0),ROW(Q18))),"")</f>
        <v/>
      </c>
    </row>
    <row r="19" spans="1:17" x14ac:dyDescent="0.45">
      <c r="A19" t="str">
        <f>IFERROR(INDEX(契約日ソート!A:A,1/LARGE(INDEX((契約日ソート!$F$1:$F$201="交通費")/ROW(契約日ソート!$F$1:$F$201),0),ROW(A19))),"")</f>
        <v/>
      </c>
      <c r="B19" t="str">
        <f>IFERROR(INDEX(契約日ソート!B:B,1/LARGE(INDEX((契約日ソート!$F$1:$F$201="交通費")/ROW(契約日ソート!$F$1:$F$201),0),ROW(B19))),"")</f>
        <v/>
      </c>
      <c r="C19" t="str">
        <f>IFERROR(INDEX(契約日ソート!C:C,1/LARGE(INDEX((契約日ソート!$F$1:$F$201="交通費")/ROW(契約日ソート!$F$1:$F$201),0),ROW(C19))),"")</f>
        <v/>
      </c>
      <c r="D19" t="str">
        <f>IFERROR(INDEX(契約日ソート!D:D,1/LARGE(INDEX((契約日ソート!$F$1:$F$201="交通費")/ROW(契約日ソート!$F$1:$F$201),0),ROW(D19))),"")</f>
        <v/>
      </c>
      <c r="E19" t="str">
        <f>IFERROR(INDEX(契約日ソート!E:E,1/LARGE(INDEX((契約日ソート!$F$1:$F$201="交通費")/ROW(契約日ソート!$F$1:$F$201),0),ROW(E19))),"")</f>
        <v/>
      </c>
      <c r="F19" t="str">
        <f>IFERROR(INDEX(契約日ソート!F:F,1/LARGE(INDEX((契約日ソート!$F$1:$F$201="交通費")/ROW(契約日ソート!$F$1:$F$201),0),ROW(F19))),"")</f>
        <v/>
      </c>
      <c r="G19" t="str">
        <f>IFERROR(INDEX(契約日ソート!G:G,1/LARGE(INDEX((契約日ソート!$F$1:$F$201="交通費")/ROW(契約日ソート!$F$1:$F$201),0),ROW(G19))),"")</f>
        <v/>
      </c>
      <c r="H19" t="str">
        <f>IFERROR(INDEX(契約日ソート!H:H,1/LARGE(INDEX((契約日ソート!$F$1:$F$201="交通費")/ROW(契約日ソート!$F$1:$F$201),0),ROW(H19))),"")</f>
        <v/>
      </c>
      <c r="I19" t="str">
        <f>IFERROR(INDEX(契約日ソート!I:I,1/LARGE(INDEX((契約日ソート!$F$1:$F$201="交通費")/ROW(契約日ソート!$F$1:$F$201),0),ROW(I19))),"")</f>
        <v/>
      </c>
      <c r="J19" t="str">
        <f>IFERROR(INDEX(契約日ソート!J:J,1/LARGE(INDEX((契約日ソート!$F$1:$F$201="交通費")/ROW(契約日ソート!$F$1:$F$201),0),ROW(J19))),"")</f>
        <v/>
      </c>
      <c r="K19" t="str">
        <f>IFERROR(INDEX(契約日ソート!K:K,1/LARGE(INDEX((契約日ソート!$F$1:$F$201="交通費")/ROW(契約日ソート!$F$1:$F$201),0),ROW(K19))),"")</f>
        <v/>
      </c>
      <c r="L19" t="str">
        <f>IFERROR(INDEX(契約日ソート!L:L,1/LARGE(INDEX((契約日ソート!$F$1:$F$201="交通費")/ROW(契約日ソート!$F$1:$F$201),0),ROW(L19))),"")</f>
        <v/>
      </c>
      <c r="M19" t="str">
        <f>IFERROR(INDEX(契約日ソート!M:M,1/LARGE(INDEX((契約日ソート!$F$1:$F$201="交通費")/ROW(契約日ソート!$F$1:$F$201),0),ROW(M19))),"")</f>
        <v/>
      </c>
      <c r="N19" t="str">
        <f>IFERROR(INDEX(契約日ソート!N:N,1/LARGE(INDEX((契約日ソート!$F$1:$F$201="交通費")/ROW(契約日ソート!$F$1:$F$201),0),ROW(N19))),"")</f>
        <v/>
      </c>
      <c r="O19" t="str">
        <f>IFERROR(INDEX(契約日ソート!O:O,1/LARGE(INDEX((契約日ソート!$F$1:$F$201="交通費")/ROW(契約日ソート!$F$1:$F$201),0),ROW(O19))),"")</f>
        <v/>
      </c>
      <c r="P19" t="str">
        <f>IFERROR(INDEX(契約日ソート!P:P,1/LARGE(INDEX((契約日ソート!$F$1:$F$201="交通費")/ROW(契約日ソート!$F$1:$F$201),0),ROW(P19))),"")</f>
        <v/>
      </c>
      <c r="Q19" t="str">
        <f>IFERROR(INDEX(契約日ソート!Q:Q,1/LARGE(INDEX((契約日ソート!$F$1:$F$201="交通費")/ROW(契約日ソート!$F$1:$F$201),0),ROW(Q19))),"")</f>
        <v/>
      </c>
    </row>
    <row r="20" spans="1:17" x14ac:dyDescent="0.45">
      <c r="A20" t="str">
        <f>IFERROR(INDEX(契約日ソート!A:A,1/LARGE(INDEX((契約日ソート!$F$1:$F$201="交通費")/ROW(契約日ソート!$F$1:$F$201),0),ROW(A20))),"")</f>
        <v/>
      </c>
      <c r="B20" t="str">
        <f>IFERROR(INDEX(契約日ソート!B:B,1/LARGE(INDEX((契約日ソート!$F$1:$F$201="交通費")/ROW(契約日ソート!$F$1:$F$201),0),ROW(B20))),"")</f>
        <v/>
      </c>
      <c r="C20" t="str">
        <f>IFERROR(INDEX(契約日ソート!C:C,1/LARGE(INDEX((契約日ソート!$F$1:$F$201="交通費")/ROW(契約日ソート!$F$1:$F$201),0),ROW(C20))),"")</f>
        <v/>
      </c>
      <c r="D20" t="str">
        <f>IFERROR(INDEX(契約日ソート!D:D,1/LARGE(INDEX((契約日ソート!$F$1:$F$201="交通費")/ROW(契約日ソート!$F$1:$F$201),0),ROW(D20))),"")</f>
        <v/>
      </c>
      <c r="E20" t="str">
        <f>IFERROR(INDEX(契約日ソート!E:E,1/LARGE(INDEX((契約日ソート!$F$1:$F$201="交通費")/ROW(契約日ソート!$F$1:$F$201),0),ROW(E20))),"")</f>
        <v/>
      </c>
      <c r="F20" t="str">
        <f>IFERROR(INDEX(契約日ソート!F:F,1/LARGE(INDEX((契約日ソート!$F$1:$F$201="交通費")/ROW(契約日ソート!$F$1:$F$201),0),ROW(F20))),"")</f>
        <v/>
      </c>
      <c r="G20" t="str">
        <f>IFERROR(INDEX(契約日ソート!G:G,1/LARGE(INDEX((契約日ソート!$F$1:$F$201="交通費")/ROW(契約日ソート!$F$1:$F$201),0),ROW(G20))),"")</f>
        <v/>
      </c>
      <c r="H20" t="str">
        <f>IFERROR(INDEX(契約日ソート!H:H,1/LARGE(INDEX((契約日ソート!$F$1:$F$201="交通費")/ROW(契約日ソート!$F$1:$F$201),0),ROW(H20))),"")</f>
        <v/>
      </c>
      <c r="I20" t="str">
        <f>IFERROR(INDEX(契約日ソート!I:I,1/LARGE(INDEX((契約日ソート!$F$1:$F$201="交通費")/ROW(契約日ソート!$F$1:$F$201),0),ROW(I20))),"")</f>
        <v/>
      </c>
      <c r="J20" t="str">
        <f>IFERROR(INDEX(契約日ソート!J:J,1/LARGE(INDEX((契約日ソート!$F$1:$F$201="交通費")/ROW(契約日ソート!$F$1:$F$201),0),ROW(J20))),"")</f>
        <v/>
      </c>
      <c r="K20" t="str">
        <f>IFERROR(INDEX(契約日ソート!K:K,1/LARGE(INDEX((契約日ソート!$F$1:$F$201="交通費")/ROW(契約日ソート!$F$1:$F$201),0),ROW(K20))),"")</f>
        <v/>
      </c>
      <c r="L20" t="str">
        <f>IFERROR(INDEX(契約日ソート!L:L,1/LARGE(INDEX((契約日ソート!$F$1:$F$201="交通費")/ROW(契約日ソート!$F$1:$F$201),0),ROW(L20))),"")</f>
        <v/>
      </c>
      <c r="M20" t="str">
        <f>IFERROR(INDEX(契約日ソート!M:M,1/LARGE(INDEX((契約日ソート!$F$1:$F$201="交通費")/ROW(契約日ソート!$F$1:$F$201),0),ROW(M20))),"")</f>
        <v/>
      </c>
      <c r="N20" t="str">
        <f>IFERROR(INDEX(契約日ソート!N:N,1/LARGE(INDEX((契約日ソート!$F$1:$F$201="交通費")/ROW(契約日ソート!$F$1:$F$201),0),ROW(N20))),"")</f>
        <v/>
      </c>
      <c r="O20" t="str">
        <f>IFERROR(INDEX(契約日ソート!O:O,1/LARGE(INDEX((契約日ソート!$F$1:$F$201="交通費")/ROW(契約日ソート!$F$1:$F$201),0),ROW(O20))),"")</f>
        <v/>
      </c>
      <c r="P20" t="str">
        <f>IFERROR(INDEX(契約日ソート!P:P,1/LARGE(INDEX((契約日ソート!$F$1:$F$201="交通費")/ROW(契約日ソート!$F$1:$F$201),0),ROW(P20))),"")</f>
        <v/>
      </c>
      <c r="Q20" t="str">
        <f>IFERROR(INDEX(契約日ソート!Q:Q,1/LARGE(INDEX((契約日ソート!$F$1:$F$201="交通費")/ROW(契約日ソート!$F$1:$F$201),0),ROW(Q20))),"")</f>
        <v/>
      </c>
    </row>
    <row r="21" spans="1:17" x14ac:dyDescent="0.45">
      <c r="A21" t="str">
        <f>IFERROR(INDEX(契約日ソート!A:A,1/LARGE(INDEX((契約日ソート!$F$1:$F$201="交通費")/ROW(契約日ソート!$F$1:$F$201),0),ROW(A21))),"")</f>
        <v/>
      </c>
      <c r="B21" t="str">
        <f>IFERROR(INDEX(契約日ソート!B:B,1/LARGE(INDEX((契約日ソート!$F$1:$F$201="交通費")/ROW(契約日ソート!$F$1:$F$201),0),ROW(B21))),"")</f>
        <v/>
      </c>
      <c r="C21" t="str">
        <f>IFERROR(INDEX(契約日ソート!C:C,1/LARGE(INDEX((契約日ソート!$F$1:$F$201="交通費")/ROW(契約日ソート!$F$1:$F$201),0),ROW(C21))),"")</f>
        <v/>
      </c>
      <c r="D21" t="str">
        <f>IFERROR(INDEX(契約日ソート!D:D,1/LARGE(INDEX((契約日ソート!$F$1:$F$201="交通費")/ROW(契約日ソート!$F$1:$F$201),0),ROW(D21))),"")</f>
        <v/>
      </c>
      <c r="E21" t="str">
        <f>IFERROR(INDEX(契約日ソート!E:E,1/LARGE(INDEX((契約日ソート!$F$1:$F$201="交通費")/ROW(契約日ソート!$F$1:$F$201),0),ROW(E21))),"")</f>
        <v/>
      </c>
      <c r="F21" t="str">
        <f>IFERROR(INDEX(契約日ソート!F:F,1/LARGE(INDEX((契約日ソート!$F$1:$F$201="交通費")/ROW(契約日ソート!$F$1:$F$201),0),ROW(F21))),"")</f>
        <v/>
      </c>
      <c r="G21" t="str">
        <f>IFERROR(INDEX(契約日ソート!G:G,1/LARGE(INDEX((契約日ソート!$F$1:$F$201="交通費")/ROW(契約日ソート!$F$1:$F$201),0),ROW(G21))),"")</f>
        <v/>
      </c>
      <c r="H21" t="str">
        <f>IFERROR(INDEX(契約日ソート!H:H,1/LARGE(INDEX((契約日ソート!$F$1:$F$201="交通費")/ROW(契約日ソート!$F$1:$F$201),0),ROW(H21))),"")</f>
        <v/>
      </c>
      <c r="I21" t="str">
        <f>IFERROR(INDEX(契約日ソート!I:I,1/LARGE(INDEX((契約日ソート!$F$1:$F$201="交通費")/ROW(契約日ソート!$F$1:$F$201),0),ROW(I21))),"")</f>
        <v/>
      </c>
      <c r="J21" t="str">
        <f>IFERROR(INDEX(契約日ソート!J:J,1/LARGE(INDEX((契約日ソート!$F$1:$F$201="交通費")/ROW(契約日ソート!$F$1:$F$201),0),ROW(J21))),"")</f>
        <v/>
      </c>
      <c r="K21" t="str">
        <f>IFERROR(INDEX(契約日ソート!K:K,1/LARGE(INDEX((契約日ソート!$F$1:$F$201="交通費")/ROW(契約日ソート!$F$1:$F$201),0),ROW(K21))),"")</f>
        <v/>
      </c>
      <c r="L21" t="str">
        <f>IFERROR(INDEX(契約日ソート!L:L,1/LARGE(INDEX((契約日ソート!$F$1:$F$201="交通費")/ROW(契約日ソート!$F$1:$F$201),0),ROW(L21))),"")</f>
        <v/>
      </c>
      <c r="M21" t="str">
        <f>IFERROR(INDEX(契約日ソート!M:M,1/LARGE(INDEX((契約日ソート!$F$1:$F$201="交通費")/ROW(契約日ソート!$F$1:$F$201),0),ROW(M21))),"")</f>
        <v/>
      </c>
      <c r="N21" t="str">
        <f>IFERROR(INDEX(契約日ソート!N:N,1/LARGE(INDEX((契約日ソート!$F$1:$F$201="交通費")/ROW(契約日ソート!$F$1:$F$201),0),ROW(N21))),"")</f>
        <v/>
      </c>
      <c r="O21" t="str">
        <f>IFERROR(INDEX(契約日ソート!O:O,1/LARGE(INDEX((契約日ソート!$F$1:$F$201="交通費")/ROW(契約日ソート!$F$1:$F$201),0),ROW(O21))),"")</f>
        <v/>
      </c>
      <c r="P21" t="str">
        <f>IFERROR(INDEX(契約日ソート!P:P,1/LARGE(INDEX((契約日ソート!$F$1:$F$201="交通費")/ROW(契約日ソート!$F$1:$F$201),0),ROW(P21))),"")</f>
        <v/>
      </c>
      <c r="Q21" t="str">
        <f>IFERROR(INDEX(契約日ソート!Q:Q,1/LARGE(INDEX((契約日ソート!$F$1:$F$201="交通費")/ROW(契約日ソート!$F$1:$F$201),0),ROW(Q21))),"")</f>
        <v/>
      </c>
    </row>
    <row r="22" spans="1:17" x14ac:dyDescent="0.45">
      <c r="A22" t="str">
        <f>IFERROR(INDEX(契約日ソート!A:A,1/LARGE(INDEX((契約日ソート!$F$1:$F$201="交通費")/ROW(契約日ソート!$F$1:$F$201),0),ROW(A22))),"")</f>
        <v/>
      </c>
      <c r="B22" t="str">
        <f>IFERROR(INDEX(契約日ソート!B:B,1/LARGE(INDEX((契約日ソート!$F$1:$F$201="交通費")/ROW(契約日ソート!$F$1:$F$201),0),ROW(B22))),"")</f>
        <v/>
      </c>
      <c r="C22" t="str">
        <f>IFERROR(INDEX(契約日ソート!C:C,1/LARGE(INDEX((契約日ソート!$F$1:$F$201="交通費")/ROW(契約日ソート!$F$1:$F$201),0),ROW(C22))),"")</f>
        <v/>
      </c>
      <c r="D22" t="str">
        <f>IFERROR(INDEX(契約日ソート!D:D,1/LARGE(INDEX((契約日ソート!$F$1:$F$201="交通費")/ROW(契約日ソート!$F$1:$F$201),0),ROW(D22))),"")</f>
        <v/>
      </c>
      <c r="E22" t="str">
        <f>IFERROR(INDEX(契約日ソート!E:E,1/LARGE(INDEX((契約日ソート!$F$1:$F$201="交通費")/ROW(契約日ソート!$F$1:$F$201),0),ROW(E22))),"")</f>
        <v/>
      </c>
      <c r="F22" t="str">
        <f>IFERROR(INDEX(契約日ソート!F:F,1/LARGE(INDEX((契約日ソート!$F$1:$F$201="交通費")/ROW(契約日ソート!$F$1:$F$201),0),ROW(F22))),"")</f>
        <v/>
      </c>
      <c r="G22" t="str">
        <f>IFERROR(INDEX(契約日ソート!G:G,1/LARGE(INDEX((契約日ソート!$F$1:$F$201="交通費")/ROW(契約日ソート!$F$1:$F$201),0),ROW(G22))),"")</f>
        <v/>
      </c>
      <c r="H22" t="str">
        <f>IFERROR(INDEX(契約日ソート!H:H,1/LARGE(INDEX((契約日ソート!$F$1:$F$201="交通費")/ROW(契約日ソート!$F$1:$F$201),0),ROW(H22))),"")</f>
        <v/>
      </c>
      <c r="I22" t="str">
        <f>IFERROR(INDEX(契約日ソート!I:I,1/LARGE(INDEX((契約日ソート!$F$1:$F$201="交通費")/ROW(契約日ソート!$F$1:$F$201),0),ROW(I22))),"")</f>
        <v/>
      </c>
      <c r="J22" t="str">
        <f>IFERROR(INDEX(契約日ソート!J:J,1/LARGE(INDEX((契約日ソート!$F$1:$F$201="交通費")/ROW(契約日ソート!$F$1:$F$201),0),ROW(J22))),"")</f>
        <v/>
      </c>
      <c r="K22" t="str">
        <f>IFERROR(INDEX(契約日ソート!K:K,1/LARGE(INDEX((契約日ソート!$F$1:$F$201="交通費")/ROW(契約日ソート!$F$1:$F$201),0),ROW(K22))),"")</f>
        <v/>
      </c>
      <c r="L22" t="str">
        <f>IFERROR(INDEX(契約日ソート!L:L,1/LARGE(INDEX((契約日ソート!$F$1:$F$201="交通費")/ROW(契約日ソート!$F$1:$F$201),0),ROW(L22))),"")</f>
        <v/>
      </c>
      <c r="M22" t="str">
        <f>IFERROR(INDEX(契約日ソート!M:M,1/LARGE(INDEX((契約日ソート!$F$1:$F$201="交通費")/ROW(契約日ソート!$F$1:$F$201),0),ROW(M22))),"")</f>
        <v/>
      </c>
      <c r="N22" t="str">
        <f>IFERROR(INDEX(契約日ソート!N:N,1/LARGE(INDEX((契約日ソート!$F$1:$F$201="交通費")/ROW(契約日ソート!$F$1:$F$201),0),ROW(N22))),"")</f>
        <v/>
      </c>
      <c r="O22" t="str">
        <f>IFERROR(INDEX(契約日ソート!O:O,1/LARGE(INDEX((契約日ソート!$F$1:$F$201="交通費")/ROW(契約日ソート!$F$1:$F$201),0),ROW(O22))),"")</f>
        <v/>
      </c>
      <c r="P22" t="str">
        <f>IFERROR(INDEX(契約日ソート!P:P,1/LARGE(INDEX((契約日ソート!$F$1:$F$201="交通費")/ROW(契約日ソート!$F$1:$F$201),0),ROW(P22))),"")</f>
        <v/>
      </c>
      <c r="Q22" t="str">
        <f>IFERROR(INDEX(契約日ソート!Q:Q,1/LARGE(INDEX((契約日ソート!$F$1:$F$201="交通費")/ROW(契約日ソート!$F$1:$F$201),0),ROW(Q22))),"")</f>
        <v/>
      </c>
    </row>
    <row r="23" spans="1:17" x14ac:dyDescent="0.45">
      <c r="A23" t="str">
        <f>IFERROR(INDEX(契約日ソート!A:A,1/LARGE(INDEX((契約日ソート!$F$1:$F$201="交通費")/ROW(契約日ソート!$F$1:$F$201),0),ROW(A23))),"")</f>
        <v/>
      </c>
      <c r="B23" t="str">
        <f>IFERROR(INDEX(契約日ソート!B:B,1/LARGE(INDEX((契約日ソート!$F$1:$F$201="交通費")/ROW(契約日ソート!$F$1:$F$201),0),ROW(B23))),"")</f>
        <v/>
      </c>
      <c r="C23" t="str">
        <f>IFERROR(INDEX(契約日ソート!C:C,1/LARGE(INDEX((契約日ソート!$F$1:$F$201="交通費")/ROW(契約日ソート!$F$1:$F$201),0),ROW(C23))),"")</f>
        <v/>
      </c>
      <c r="D23" t="str">
        <f>IFERROR(INDEX(契約日ソート!D:D,1/LARGE(INDEX((契約日ソート!$F$1:$F$201="交通費")/ROW(契約日ソート!$F$1:$F$201),0),ROW(D23))),"")</f>
        <v/>
      </c>
      <c r="E23" t="str">
        <f>IFERROR(INDEX(契約日ソート!E:E,1/LARGE(INDEX((契約日ソート!$F$1:$F$201="交通費")/ROW(契約日ソート!$F$1:$F$201),0),ROW(E23))),"")</f>
        <v/>
      </c>
      <c r="F23" t="str">
        <f>IFERROR(INDEX(契約日ソート!F:F,1/LARGE(INDEX((契約日ソート!$F$1:$F$201="交通費")/ROW(契約日ソート!$F$1:$F$201),0),ROW(F23))),"")</f>
        <v/>
      </c>
      <c r="G23" t="str">
        <f>IFERROR(INDEX(契約日ソート!G:G,1/LARGE(INDEX((契約日ソート!$F$1:$F$201="交通費")/ROW(契約日ソート!$F$1:$F$201),0),ROW(G23))),"")</f>
        <v/>
      </c>
      <c r="H23" t="str">
        <f>IFERROR(INDEX(契約日ソート!H:H,1/LARGE(INDEX((契約日ソート!$F$1:$F$201="交通費")/ROW(契約日ソート!$F$1:$F$201),0),ROW(H23))),"")</f>
        <v/>
      </c>
      <c r="I23" t="str">
        <f>IFERROR(INDEX(契約日ソート!I:I,1/LARGE(INDEX((契約日ソート!$F$1:$F$201="交通費")/ROW(契約日ソート!$F$1:$F$201),0),ROW(I23))),"")</f>
        <v/>
      </c>
      <c r="J23" t="str">
        <f>IFERROR(INDEX(契約日ソート!J:J,1/LARGE(INDEX((契約日ソート!$F$1:$F$201="交通費")/ROW(契約日ソート!$F$1:$F$201),0),ROW(J23))),"")</f>
        <v/>
      </c>
      <c r="K23" t="str">
        <f>IFERROR(INDEX(契約日ソート!K:K,1/LARGE(INDEX((契約日ソート!$F$1:$F$201="交通費")/ROW(契約日ソート!$F$1:$F$201),0),ROW(K23))),"")</f>
        <v/>
      </c>
      <c r="L23" t="str">
        <f>IFERROR(INDEX(契約日ソート!L:L,1/LARGE(INDEX((契約日ソート!$F$1:$F$201="交通費")/ROW(契約日ソート!$F$1:$F$201),0),ROW(L23))),"")</f>
        <v/>
      </c>
      <c r="M23" t="str">
        <f>IFERROR(INDEX(契約日ソート!M:M,1/LARGE(INDEX((契約日ソート!$F$1:$F$201="交通費")/ROW(契約日ソート!$F$1:$F$201),0),ROW(M23))),"")</f>
        <v/>
      </c>
      <c r="N23" t="str">
        <f>IFERROR(INDEX(契約日ソート!N:N,1/LARGE(INDEX((契約日ソート!$F$1:$F$201="交通費")/ROW(契約日ソート!$F$1:$F$201),0),ROW(N23))),"")</f>
        <v/>
      </c>
      <c r="O23" t="str">
        <f>IFERROR(INDEX(契約日ソート!O:O,1/LARGE(INDEX((契約日ソート!$F$1:$F$201="交通費")/ROW(契約日ソート!$F$1:$F$201),0),ROW(O23))),"")</f>
        <v/>
      </c>
      <c r="P23" t="str">
        <f>IFERROR(INDEX(契約日ソート!P:P,1/LARGE(INDEX((契約日ソート!$F$1:$F$201="交通費")/ROW(契約日ソート!$F$1:$F$201),0),ROW(P23))),"")</f>
        <v/>
      </c>
      <c r="Q23" t="str">
        <f>IFERROR(INDEX(契約日ソート!Q:Q,1/LARGE(INDEX((契約日ソート!$F$1:$F$201="交通費")/ROW(契約日ソート!$F$1:$F$201),0),ROW(Q23))),"")</f>
        <v/>
      </c>
    </row>
    <row r="24" spans="1:17" x14ac:dyDescent="0.45">
      <c r="A24" t="str">
        <f>IFERROR(INDEX(契約日ソート!A:A,1/LARGE(INDEX((契約日ソート!$F$1:$F$201="交通費")/ROW(契約日ソート!$F$1:$F$201),0),ROW(A24))),"")</f>
        <v/>
      </c>
      <c r="B24" t="str">
        <f>IFERROR(INDEX(契約日ソート!B:B,1/LARGE(INDEX((契約日ソート!$F$1:$F$201="交通費")/ROW(契約日ソート!$F$1:$F$201),0),ROW(B24))),"")</f>
        <v/>
      </c>
      <c r="C24" t="str">
        <f>IFERROR(INDEX(契約日ソート!C:C,1/LARGE(INDEX((契約日ソート!$F$1:$F$201="交通費")/ROW(契約日ソート!$F$1:$F$201),0),ROW(C24))),"")</f>
        <v/>
      </c>
      <c r="D24" t="str">
        <f>IFERROR(INDEX(契約日ソート!D:D,1/LARGE(INDEX((契約日ソート!$F$1:$F$201="交通費")/ROW(契約日ソート!$F$1:$F$201),0),ROW(D24))),"")</f>
        <v/>
      </c>
      <c r="E24" t="str">
        <f>IFERROR(INDEX(契約日ソート!E:E,1/LARGE(INDEX((契約日ソート!$F$1:$F$201="交通費")/ROW(契約日ソート!$F$1:$F$201),0),ROW(E24))),"")</f>
        <v/>
      </c>
      <c r="F24" t="str">
        <f>IFERROR(INDEX(契約日ソート!F:F,1/LARGE(INDEX((契約日ソート!$F$1:$F$201="交通費")/ROW(契約日ソート!$F$1:$F$201),0),ROW(F24))),"")</f>
        <v/>
      </c>
      <c r="G24" t="str">
        <f>IFERROR(INDEX(契約日ソート!G:G,1/LARGE(INDEX((契約日ソート!$F$1:$F$201="交通費")/ROW(契約日ソート!$F$1:$F$201),0),ROW(G24))),"")</f>
        <v/>
      </c>
      <c r="H24" t="str">
        <f>IFERROR(INDEX(契約日ソート!H:H,1/LARGE(INDEX((契約日ソート!$F$1:$F$201="交通費")/ROW(契約日ソート!$F$1:$F$201),0),ROW(H24))),"")</f>
        <v/>
      </c>
      <c r="I24" t="str">
        <f>IFERROR(INDEX(契約日ソート!I:I,1/LARGE(INDEX((契約日ソート!$F$1:$F$201="交通費")/ROW(契約日ソート!$F$1:$F$201),0),ROW(I24))),"")</f>
        <v/>
      </c>
      <c r="J24" t="str">
        <f>IFERROR(INDEX(契約日ソート!J:J,1/LARGE(INDEX((契約日ソート!$F$1:$F$201="交通費")/ROW(契約日ソート!$F$1:$F$201),0),ROW(J24))),"")</f>
        <v/>
      </c>
      <c r="K24" t="str">
        <f>IFERROR(INDEX(契約日ソート!K:K,1/LARGE(INDEX((契約日ソート!$F$1:$F$201="交通費")/ROW(契約日ソート!$F$1:$F$201),0),ROW(K24))),"")</f>
        <v/>
      </c>
      <c r="L24" t="str">
        <f>IFERROR(INDEX(契約日ソート!L:L,1/LARGE(INDEX((契約日ソート!$F$1:$F$201="交通費")/ROW(契約日ソート!$F$1:$F$201),0),ROW(L24))),"")</f>
        <v/>
      </c>
      <c r="M24" t="str">
        <f>IFERROR(INDEX(契約日ソート!M:M,1/LARGE(INDEX((契約日ソート!$F$1:$F$201="交通費")/ROW(契約日ソート!$F$1:$F$201),0),ROW(M24))),"")</f>
        <v/>
      </c>
      <c r="N24" t="str">
        <f>IFERROR(INDEX(契約日ソート!N:N,1/LARGE(INDEX((契約日ソート!$F$1:$F$201="交通費")/ROW(契約日ソート!$F$1:$F$201),0),ROW(N24))),"")</f>
        <v/>
      </c>
      <c r="O24" t="str">
        <f>IFERROR(INDEX(契約日ソート!O:O,1/LARGE(INDEX((契約日ソート!$F$1:$F$201="交通費")/ROW(契約日ソート!$F$1:$F$201),0),ROW(O24))),"")</f>
        <v/>
      </c>
      <c r="P24" t="str">
        <f>IFERROR(INDEX(契約日ソート!P:P,1/LARGE(INDEX((契約日ソート!$F$1:$F$201="交通費")/ROW(契約日ソート!$F$1:$F$201),0),ROW(P24))),"")</f>
        <v/>
      </c>
      <c r="Q24" t="str">
        <f>IFERROR(INDEX(契約日ソート!Q:Q,1/LARGE(INDEX((契約日ソート!$F$1:$F$201="交通費")/ROW(契約日ソート!$F$1:$F$201),0),ROW(Q24))),"")</f>
        <v/>
      </c>
    </row>
    <row r="25" spans="1:17" x14ac:dyDescent="0.45">
      <c r="A25" t="str">
        <f>IFERROR(INDEX(契約日ソート!A:A,1/LARGE(INDEX((契約日ソート!$F$1:$F$201="交通費")/ROW(契約日ソート!$F$1:$F$201),0),ROW(A25))),"")</f>
        <v/>
      </c>
      <c r="B25" t="str">
        <f>IFERROR(INDEX(契約日ソート!B:B,1/LARGE(INDEX((契約日ソート!$F$1:$F$201="交通費")/ROW(契約日ソート!$F$1:$F$201),0),ROW(B25))),"")</f>
        <v/>
      </c>
      <c r="C25" t="str">
        <f>IFERROR(INDEX(契約日ソート!C:C,1/LARGE(INDEX((契約日ソート!$F$1:$F$201="交通費")/ROW(契約日ソート!$F$1:$F$201),0),ROW(C25))),"")</f>
        <v/>
      </c>
      <c r="D25" t="str">
        <f>IFERROR(INDEX(契約日ソート!D:D,1/LARGE(INDEX((契約日ソート!$F$1:$F$201="交通費")/ROW(契約日ソート!$F$1:$F$201),0),ROW(D25))),"")</f>
        <v/>
      </c>
      <c r="E25" t="str">
        <f>IFERROR(INDEX(契約日ソート!E:E,1/LARGE(INDEX((契約日ソート!$F$1:$F$201="交通費")/ROW(契約日ソート!$F$1:$F$201),0),ROW(E25))),"")</f>
        <v/>
      </c>
      <c r="F25" t="str">
        <f>IFERROR(INDEX(契約日ソート!F:F,1/LARGE(INDEX((契約日ソート!$F$1:$F$201="交通費")/ROW(契約日ソート!$F$1:$F$201),0),ROW(F25))),"")</f>
        <v/>
      </c>
      <c r="G25" t="str">
        <f>IFERROR(INDEX(契約日ソート!G:G,1/LARGE(INDEX((契約日ソート!$F$1:$F$201="交通費")/ROW(契約日ソート!$F$1:$F$201),0),ROW(G25))),"")</f>
        <v/>
      </c>
      <c r="H25" t="str">
        <f>IFERROR(INDEX(契約日ソート!H:H,1/LARGE(INDEX((契約日ソート!$F$1:$F$201="交通費")/ROW(契約日ソート!$F$1:$F$201),0),ROW(H25))),"")</f>
        <v/>
      </c>
      <c r="I25" t="str">
        <f>IFERROR(INDEX(契約日ソート!I:I,1/LARGE(INDEX((契約日ソート!$F$1:$F$201="交通費")/ROW(契約日ソート!$F$1:$F$201),0),ROW(I25))),"")</f>
        <v/>
      </c>
      <c r="J25" t="str">
        <f>IFERROR(INDEX(契約日ソート!J:J,1/LARGE(INDEX((契約日ソート!$F$1:$F$201="交通費")/ROW(契約日ソート!$F$1:$F$201),0),ROW(J25))),"")</f>
        <v/>
      </c>
      <c r="K25" t="str">
        <f>IFERROR(INDEX(契約日ソート!K:K,1/LARGE(INDEX((契約日ソート!$F$1:$F$201="交通費")/ROW(契約日ソート!$F$1:$F$201),0),ROW(K25))),"")</f>
        <v/>
      </c>
      <c r="L25" t="str">
        <f>IFERROR(INDEX(契約日ソート!L:L,1/LARGE(INDEX((契約日ソート!$F$1:$F$201="交通費")/ROW(契約日ソート!$F$1:$F$201),0),ROW(L25))),"")</f>
        <v/>
      </c>
      <c r="M25" t="str">
        <f>IFERROR(INDEX(契約日ソート!M:M,1/LARGE(INDEX((契約日ソート!$F$1:$F$201="交通費")/ROW(契約日ソート!$F$1:$F$201),0),ROW(M25))),"")</f>
        <v/>
      </c>
      <c r="N25" t="str">
        <f>IFERROR(INDEX(契約日ソート!N:N,1/LARGE(INDEX((契約日ソート!$F$1:$F$201="交通費")/ROW(契約日ソート!$F$1:$F$201),0),ROW(N25))),"")</f>
        <v/>
      </c>
      <c r="O25" t="str">
        <f>IFERROR(INDEX(契約日ソート!O:O,1/LARGE(INDEX((契約日ソート!$F$1:$F$201="交通費")/ROW(契約日ソート!$F$1:$F$201),0),ROW(O25))),"")</f>
        <v/>
      </c>
      <c r="P25" t="str">
        <f>IFERROR(INDEX(契約日ソート!P:P,1/LARGE(INDEX((契約日ソート!$F$1:$F$201="交通費")/ROW(契約日ソート!$F$1:$F$201),0),ROW(P25))),"")</f>
        <v/>
      </c>
      <c r="Q25" t="str">
        <f>IFERROR(INDEX(契約日ソート!Q:Q,1/LARGE(INDEX((契約日ソート!$F$1:$F$201="交通費")/ROW(契約日ソート!$F$1:$F$201),0),ROW(Q25))),"")</f>
        <v/>
      </c>
    </row>
    <row r="26" spans="1:17" x14ac:dyDescent="0.45">
      <c r="A26" t="str">
        <f>IFERROR(INDEX(契約日ソート!A:A,1/LARGE(INDEX((契約日ソート!$F$1:$F$201="交通費")/ROW(契約日ソート!$F$1:$F$201),0),ROW(A26))),"")</f>
        <v/>
      </c>
      <c r="B26" t="str">
        <f>IFERROR(INDEX(契約日ソート!B:B,1/LARGE(INDEX((契約日ソート!$F$1:$F$201="交通費")/ROW(契約日ソート!$F$1:$F$201),0),ROW(B26))),"")</f>
        <v/>
      </c>
      <c r="C26" t="str">
        <f>IFERROR(INDEX(契約日ソート!C:C,1/LARGE(INDEX((契約日ソート!$F$1:$F$201="交通費")/ROW(契約日ソート!$F$1:$F$201),0),ROW(C26))),"")</f>
        <v/>
      </c>
      <c r="D26" t="str">
        <f>IFERROR(INDEX(契約日ソート!D:D,1/LARGE(INDEX((契約日ソート!$F$1:$F$201="交通費")/ROW(契約日ソート!$F$1:$F$201),0),ROW(D26))),"")</f>
        <v/>
      </c>
      <c r="E26" t="str">
        <f>IFERROR(INDEX(契約日ソート!E:E,1/LARGE(INDEX((契約日ソート!$F$1:$F$201="交通費")/ROW(契約日ソート!$F$1:$F$201),0),ROW(E26))),"")</f>
        <v/>
      </c>
      <c r="F26" t="str">
        <f>IFERROR(INDEX(契約日ソート!F:F,1/LARGE(INDEX((契約日ソート!$F$1:$F$201="交通費")/ROW(契約日ソート!$F$1:$F$201),0),ROW(F26))),"")</f>
        <v/>
      </c>
      <c r="G26" t="str">
        <f>IFERROR(INDEX(契約日ソート!G:G,1/LARGE(INDEX((契約日ソート!$F$1:$F$201="交通費")/ROW(契約日ソート!$F$1:$F$201),0),ROW(G26))),"")</f>
        <v/>
      </c>
      <c r="H26" t="str">
        <f>IFERROR(INDEX(契約日ソート!H:H,1/LARGE(INDEX((契約日ソート!$F$1:$F$201="交通費")/ROW(契約日ソート!$F$1:$F$201),0),ROW(H26))),"")</f>
        <v/>
      </c>
      <c r="I26" t="str">
        <f>IFERROR(INDEX(契約日ソート!I:I,1/LARGE(INDEX((契約日ソート!$F$1:$F$201="交通費")/ROW(契約日ソート!$F$1:$F$201),0),ROW(I26))),"")</f>
        <v/>
      </c>
      <c r="J26" t="str">
        <f>IFERROR(INDEX(契約日ソート!J:J,1/LARGE(INDEX((契約日ソート!$F$1:$F$201="交通費")/ROW(契約日ソート!$F$1:$F$201),0),ROW(J26))),"")</f>
        <v/>
      </c>
      <c r="K26" t="str">
        <f>IFERROR(INDEX(契約日ソート!K:K,1/LARGE(INDEX((契約日ソート!$F$1:$F$201="交通費")/ROW(契約日ソート!$F$1:$F$201),0),ROW(K26))),"")</f>
        <v/>
      </c>
      <c r="L26" t="str">
        <f>IFERROR(INDEX(契約日ソート!L:L,1/LARGE(INDEX((契約日ソート!$F$1:$F$201="交通費")/ROW(契約日ソート!$F$1:$F$201),0),ROW(L26))),"")</f>
        <v/>
      </c>
      <c r="M26" t="str">
        <f>IFERROR(INDEX(契約日ソート!M:M,1/LARGE(INDEX((契約日ソート!$F$1:$F$201="交通費")/ROW(契約日ソート!$F$1:$F$201),0),ROW(M26))),"")</f>
        <v/>
      </c>
      <c r="N26" t="str">
        <f>IFERROR(INDEX(契約日ソート!N:N,1/LARGE(INDEX((契約日ソート!$F$1:$F$201="交通費")/ROW(契約日ソート!$F$1:$F$201),0),ROW(N26))),"")</f>
        <v/>
      </c>
      <c r="O26" t="str">
        <f>IFERROR(INDEX(契約日ソート!O:O,1/LARGE(INDEX((契約日ソート!$F$1:$F$201="交通費")/ROW(契約日ソート!$F$1:$F$201),0),ROW(O26))),"")</f>
        <v/>
      </c>
      <c r="P26" t="str">
        <f>IFERROR(INDEX(契約日ソート!P:P,1/LARGE(INDEX((契約日ソート!$F$1:$F$201="交通費")/ROW(契約日ソート!$F$1:$F$201),0),ROW(P26))),"")</f>
        <v/>
      </c>
      <c r="Q26" t="str">
        <f>IFERROR(INDEX(契約日ソート!Q:Q,1/LARGE(INDEX((契約日ソート!$F$1:$F$201="交通費")/ROW(契約日ソート!$F$1:$F$201),0),ROW(Q26))),"")</f>
        <v/>
      </c>
    </row>
    <row r="27" spans="1:17" x14ac:dyDescent="0.45">
      <c r="A27" t="str">
        <f>IFERROR(INDEX(契約日ソート!A:A,1/LARGE(INDEX((契約日ソート!$F$1:$F$201="交通費")/ROW(契約日ソート!$F$1:$F$201),0),ROW(A27))),"")</f>
        <v/>
      </c>
      <c r="B27" t="str">
        <f>IFERROR(INDEX(契約日ソート!B:B,1/LARGE(INDEX((契約日ソート!$F$1:$F$201="交通費")/ROW(契約日ソート!$F$1:$F$201),0),ROW(B27))),"")</f>
        <v/>
      </c>
      <c r="C27" t="str">
        <f>IFERROR(INDEX(契約日ソート!C:C,1/LARGE(INDEX((契約日ソート!$F$1:$F$201="交通費")/ROW(契約日ソート!$F$1:$F$201),0),ROW(C27))),"")</f>
        <v/>
      </c>
      <c r="D27" t="str">
        <f>IFERROR(INDEX(契約日ソート!D:D,1/LARGE(INDEX((契約日ソート!$F$1:$F$201="交通費")/ROW(契約日ソート!$F$1:$F$201),0),ROW(D27))),"")</f>
        <v/>
      </c>
      <c r="E27" t="str">
        <f>IFERROR(INDEX(契約日ソート!E:E,1/LARGE(INDEX((契約日ソート!$F$1:$F$201="交通費")/ROW(契約日ソート!$F$1:$F$201),0),ROW(E27))),"")</f>
        <v/>
      </c>
      <c r="F27" t="str">
        <f>IFERROR(INDEX(契約日ソート!F:F,1/LARGE(INDEX((契約日ソート!$F$1:$F$201="交通費")/ROW(契約日ソート!$F$1:$F$201),0),ROW(F27))),"")</f>
        <v/>
      </c>
      <c r="G27" t="str">
        <f>IFERROR(INDEX(契約日ソート!G:G,1/LARGE(INDEX((契約日ソート!$F$1:$F$201="交通費")/ROW(契約日ソート!$F$1:$F$201),0),ROW(G27))),"")</f>
        <v/>
      </c>
      <c r="H27" t="str">
        <f>IFERROR(INDEX(契約日ソート!H:H,1/LARGE(INDEX((契約日ソート!$F$1:$F$201="交通費")/ROW(契約日ソート!$F$1:$F$201),0),ROW(H27))),"")</f>
        <v/>
      </c>
      <c r="I27" t="str">
        <f>IFERROR(INDEX(契約日ソート!I:I,1/LARGE(INDEX((契約日ソート!$F$1:$F$201="交通費")/ROW(契約日ソート!$F$1:$F$201),0),ROW(I27))),"")</f>
        <v/>
      </c>
      <c r="J27" t="str">
        <f>IFERROR(INDEX(契約日ソート!J:J,1/LARGE(INDEX((契約日ソート!$F$1:$F$201="交通費")/ROW(契約日ソート!$F$1:$F$201),0),ROW(J27))),"")</f>
        <v/>
      </c>
      <c r="K27" t="str">
        <f>IFERROR(INDEX(契約日ソート!K:K,1/LARGE(INDEX((契約日ソート!$F$1:$F$201="交通費")/ROW(契約日ソート!$F$1:$F$201),0),ROW(K27))),"")</f>
        <v/>
      </c>
      <c r="L27" t="str">
        <f>IFERROR(INDEX(契約日ソート!L:L,1/LARGE(INDEX((契約日ソート!$F$1:$F$201="交通費")/ROW(契約日ソート!$F$1:$F$201),0),ROW(L27))),"")</f>
        <v/>
      </c>
      <c r="M27" t="str">
        <f>IFERROR(INDEX(契約日ソート!M:M,1/LARGE(INDEX((契約日ソート!$F$1:$F$201="交通費")/ROW(契約日ソート!$F$1:$F$201),0),ROW(M27))),"")</f>
        <v/>
      </c>
      <c r="N27" t="str">
        <f>IFERROR(INDEX(契約日ソート!N:N,1/LARGE(INDEX((契約日ソート!$F$1:$F$201="交通費")/ROW(契約日ソート!$F$1:$F$201),0),ROW(N27))),"")</f>
        <v/>
      </c>
      <c r="O27" t="str">
        <f>IFERROR(INDEX(契約日ソート!O:O,1/LARGE(INDEX((契約日ソート!$F$1:$F$201="交通費")/ROW(契約日ソート!$F$1:$F$201),0),ROW(O27))),"")</f>
        <v/>
      </c>
      <c r="P27" t="str">
        <f>IFERROR(INDEX(契約日ソート!P:P,1/LARGE(INDEX((契約日ソート!$F$1:$F$201="交通費")/ROW(契約日ソート!$F$1:$F$201),0),ROW(P27))),"")</f>
        <v/>
      </c>
      <c r="Q27" t="str">
        <f>IFERROR(INDEX(契約日ソート!Q:Q,1/LARGE(INDEX((契約日ソート!$F$1:$F$201="交通費")/ROW(契約日ソート!$F$1:$F$201),0),ROW(Q27))),"")</f>
        <v/>
      </c>
    </row>
    <row r="28" spans="1:17" x14ac:dyDescent="0.45">
      <c r="A28" t="str">
        <f>IFERROR(INDEX(契約日ソート!A:A,1/LARGE(INDEX((契約日ソート!$F$1:$F$201="交通費")/ROW(契約日ソート!$F$1:$F$201),0),ROW(A28))),"")</f>
        <v/>
      </c>
      <c r="B28" t="str">
        <f>IFERROR(INDEX(契約日ソート!B:B,1/LARGE(INDEX((契約日ソート!$F$1:$F$201="交通費")/ROW(契約日ソート!$F$1:$F$201),0),ROW(B28))),"")</f>
        <v/>
      </c>
      <c r="C28" t="str">
        <f>IFERROR(INDEX(契約日ソート!C:C,1/LARGE(INDEX((契約日ソート!$F$1:$F$201="交通費")/ROW(契約日ソート!$F$1:$F$201),0),ROW(C28))),"")</f>
        <v/>
      </c>
      <c r="D28" t="str">
        <f>IFERROR(INDEX(契約日ソート!D:D,1/LARGE(INDEX((契約日ソート!$F$1:$F$201="交通費")/ROW(契約日ソート!$F$1:$F$201),0),ROW(D28))),"")</f>
        <v/>
      </c>
      <c r="E28" t="str">
        <f>IFERROR(INDEX(契約日ソート!E:E,1/LARGE(INDEX((契約日ソート!$F$1:$F$201="交通費")/ROW(契約日ソート!$F$1:$F$201),0),ROW(E28))),"")</f>
        <v/>
      </c>
      <c r="F28" t="str">
        <f>IFERROR(INDEX(契約日ソート!F:F,1/LARGE(INDEX((契約日ソート!$F$1:$F$201="交通費")/ROW(契約日ソート!$F$1:$F$201),0),ROW(F28))),"")</f>
        <v/>
      </c>
      <c r="G28" t="str">
        <f>IFERROR(INDEX(契約日ソート!G:G,1/LARGE(INDEX((契約日ソート!$F$1:$F$201="交通費")/ROW(契約日ソート!$F$1:$F$201),0),ROW(G28))),"")</f>
        <v/>
      </c>
      <c r="H28" t="str">
        <f>IFERROR(INDEX(契約日ソート!H:H,1/LARGE(INDEX((契約日ソート!$F$1:$F$201="交通費")/ROW(契約日ソート!$F$1:$F$201),0),ROW(H28))),"")</f>
        <v/>
      </c>
      <c r="I28" t="str">
        <f>IFERROR(INDEX(契約日ソート!I:I,1/LARGE(INDEX((契約日ソート!$F$1:$F$201="交通費")/ROW(契約日ソート!$F$1:$F$201),0),ROW(I28))),"")</f>
        <v/>
      </c>
      <c r="J28" t="str">
        <f>IFERROR(INDEX(契約日ソート!J:J,1/LARGE(INDEX((契約日ソート!$F$1:$F$201="交通費")/ROW(契約日ソート!$F$1:$F$201),0),ROW(J28))),"")</f>
        <v/>
      </c>
      <c r="K28" t="str">
        <f>IFERROR(INDEX(契約日ソート!K:K,1/LARGE(INDEX((契約日ソート!$F$1:$F$201="交通費")/ROW(契約日ソート!$F$1:$F$201),0),ROW(K28))),"")</f>
        <v/>
      </c>
      <c r="L28" t="str">
        <f>IFERROR(INDEX(契約日ソート!L:L,1/LARGE(INDEX((契約日ソート!$F$1:$F$201="交通費")/ROW(契約日ソート!$F$1:$F$201),0),ROW(L28))),"")</f>
        <v/>
      </c>
      <c r="M28" t="str">
        <f>IFERROR(INDEX(契約日ソート!M:M,1/LARGE(INDEX((契約日ソート!$F$1:$F$201="交通費")/ROW(契約日ソート!$F$1:$F$201),0),ROW(M28))),"")</f>
        <v/>
      </c>
      <c r="N28" t="str">
        <f>IFERROR(INDEX(契約日ソート!N:N,1/LARGE(INDEX((契約日ソート!$F$1:$F$201="交通費")/ROW(契約日ソート!$F$1:$F$201),0),ROW(N28))),"")</f>
        <v/>
      </c>
      <c r="O28" t="str">
        <f>IFERROR(INDEX(契約日ソート!O:O,1/LARGE(INDEX((契約日ソート!$F$1:$F$201="交通費")/ROW(契約日ソート!$F$1:$F$201),0),ROW(O28))),"")</f>
        <v/>
      </c>
      <c r="P28" t="str">
        <f>IFERROR(INDEX(契約日ソート!P:P,1/LARGE(INDEX((契約日ソート!$F$1:$F$201="交通費")/ROW(契約日ソート!$F$1:$F$201),0),ROW(P28))),"")</f>
        <v/>
      </c>
      <c r="Q28" t="str">
        <f>IFERROR(INDEX(契約日ソート!Q:Q,1/LARGE(INDEX((契約日ソート!$F$1:$F$201="交通費")/ROW(契約日ソート!$F$1:$F$201),0),ROW(Q28))),"")</f>
        <v/>
      </c>
    </row>
    <row r="29" spans="1:17" x14ac:dyDescent="0.45">
      <c r="A29" t="str">
        <f>IFERROR(INDEX(契約日ソート!A:A,1/LARGE(INDEX((契約日ソート!$F$1:$F$201="交通費")/ROW(契約日ソート!$F$1:$F$201),0),ROW(A29))),"")</f>
        <v/>
      </c>
      <c r="B29" t="str">
        <f>IFERROR(INDEX(契約日ソート!B:B,1/LARGE(INDEX((契約日ソート!$F$1:$F$201="交通費")/ROW(契約日ソート!$F$1:$F$201),0),ROW(B29))),"")</f>
        <v/>
      </c>
      <c r="C29" t="str">
        <f>IFERROR(INDEX(契約日ソート!C:C,1/LARGE(INDEX((契約日ソート!$F$1:$F$201="交通費")/ROW(契約日ソート!$F$1:$F$201),0),ROW(C29))),"")</f>
        <v/>
      </c>
      <c r="D29" t="str">
        <f>IFERROR(INDEX(契約日ソート!D:D,1/LARGE(INDEX((契約日ソート!$F$1:$F$201="交通費")/ROW(契約日ソート!$F$1:$F$201),0),ROW(D29))),"")</f>
        <v/>
      </c>
      <c r="E29" t="str">
        <f>IFERROR(INDEX(契約日ソート!E:E,1/LARGE(INDEX((契約日ソート!$F$1:$F$201="交通費")/ROW(契約日ソート!$F$1:$F$201),0),ROW(E29))),"")</f>
        <v/>
      </c>
      <c r="F29" t="str">
        <f>IFERROR(INDEX(契約日ソート!F:F,1/LARGE(INDEX((契約日ソート!$F$1:$F$201="交通費")/ROW(契約日ソート!$F$1:$F$201),0),ROW(F29))),"")</f>
        <v/>
      </c>
      <c r="G29" t="str">
        <f>IFERROR(INDEX(契約日ソート!G:G,1/LARGE(INDEX((契約日ソート!$F$1:$F$201="交通費")/ROW(契約日ソート!$F$1:$F$201),0),ROW(G29))),"")</f>
        <v/>
      </c>
      <c r="H29" t="str">
        <f>IFERROR(INDEX(契約日ソート!H:H,1/LARGE(INDEX((契約日ソート!$F$1:$F$201="交通費")/ROW(契約日ソート!$F$1:$F$201),0),ROW(H29))),"")</f>
        <v/>
      </c>
      <c r="I29" t="str">
        <f>IFERROR(INDEX(契約日ソート!I:I,1/LARGE(INDEX((契約日ソート!$F$1:$F$201="交通費")/ROW(契約日ソート!$F$1:$F$201),0),ROW(I29))),"")</f>
        <v/>
      </c>
      <c r="J29" t="str">
        <f>IFERROR(INDEX(契約日ソート!J:J,1/LARGE(INDEX((契約日ソート!$F$1:$F$201="交通費")/ROW(契約日ソート!$F$1:$F$201),0),ROW(J29))),"")</f>
        <v/>
      </c>
      <c r="K29" t="str">
        <f>IFERROR(INDEX(契約日ソート!K:K,1/LARGE(INDEX((契約日ソート!$F$1:$F$201="交通費")/ROW(契約日ソート!$F$1:$F$201),0),ROW(K29))),"")</f>
        <v/>
      </c>
      <c r="L29" t="str">
        <f>IFERROR(INDEX(契約日ソート!L:L,1/LARGE(INDEX((契約日ソート!$F$1:$F$201="交通費")/ROW(契約日ソート!$F$1:$F$201),0),ROW(L29))),"")</f>
        <v/>
      </c>
      <c r="M29" t="str">
        <f>IFERROR(INDEX(契約日ソート!M:M,1/LARGE(INDEX((契約日ソート!$F$1:$F$201="交通費")/ROW(契約日ソート!$F$1:$F$201),0),ROW(M29))),"")</f>
        <v/>
      </c>
      <c r="N29" t="str">
        <f>IFERROR(INDEX(契約日ソート!N:N,1/LARGE(INDEX((契約日ソート!$F$1:$F$201="交通費")/ROW(契約日ソート!$F$1:$F$201),0),ROW(N29))),"")</f>
        <v/>
      </c>
      <c r="O29" t="str">
        <f>IFERROR(INDEX(契約日ソート!O:O,1/LARGE(INDEX((契約日ソート!$F$1:$F$201="交通費")/ROW(契約日ソート!$F$1:$F$201),0),ROW(O29))),"")</f>
        <v/>
      </c>
      <c r="P29" t="str">
        <f>IFERROR(INDEX(契約日ソート!P:P,1/LARGE(INDEX((契約日ソート!$F$1:$F$201="交通費")/ROW(契約日ソート!$F$1:$F$201),0),ROW(P29))),"")</f>
        <v/>
      </c>
      <c r="Q29" t="str">
        <f>IFERROR(INDEX(契約日ソート!Q:Q,1/LARGE(INDEX((契約日ソート!$F$1:$F$201="交通費")/ROW(契約日ソート!$F$1:$F$201),0),ROW(Q29))),"")</f>
        <v/>
      </c>
    </row>
    <row r="30" spans="1:17" x14ac:dyDescent="0.45">
      <c r="A30" t="str">
        <f>IFERROR(INDEX(契約日ソート!A:A,1/LARGE(INDEX((契約日ソート!$F$1:$F$201="交通費")/ROW(契約日ソート!$F$1:$F$201),0),ROW(A30))),"")</f>
        <v/>
      </c>
      <c r="B30" t="str">
        <f>IFERROR(INDEX(契約日ソート!B:B,1/LARGE(INDEX((契約日ソート!$F$1:$F$201="交通費")/ROW(契約日ソート!$F$1:$F$201),0),ROW(B30))),"")</f>
        <v/>
      </c>
      <c r="C30" t="str">
        <f>IFERROR(INDEX(契約日ソート!C:C,1/LARGE(INDEX((契約日ソート!$F$1:$F$201="交通費")/ROW(契約日ソート!$F$1:$F$201),0),ROW(C30))),"")</f>
        <v/>
      </c>
      <c r="D30" t="str">
        <f>IFERROR(INDEX(契約日ソート!D:D,1/LARGE(INDEX((契約日ソート!$F$1:$F$201="交通費")/ROW(契約日ソート!$F$1:$F$201),0),ROW(D30))),"")</f>
        <v/>
      </c>
      <c r="E30" t="str">
        <f>IFERROR(INDEX(契約日ソート!E:E,1/LARGE(INDEX((契約日ソート!$F$1:$F$201="交通費")/ROW(契約日ソート!$F$1:$F$201),0),ROW(E30))),"")</f>
        <v/>
      </c>
      <c r="F30" t="str">
        <f>IFERROR(INDEX(契約日ソート!F:F,1/LARGE(INDEX((契約日ソート!$F$1:$F$201="交通費")/ROW(契約日ソート!$F$1:$F$201),0),ROW(F30))),"")</f>
        <v/>
      </c>
      <c r="G30" t="str">
        <f>IFERROR(INDEX(契約日ソート!G:G,1/LARGE(INDEX((契約日ソート!$F$1:$F$201="交通費")/ROW(契約日ソート!$F$1:$F$201),0),ROW(G30))),"")</f>
        <v/>
      </c>
      <c r="H30" t="str">
        <f>IFERROR(INDEX(契約日ソート!H:H,1/LARGE(INDEX((契約日ソート!$F$1:$F$201="交通費")/ROW(契約日ソート!$F$1:$F$201),0),ROW(H30))),"")</f>
        <v/>
      </c>
      <c r="I30" t="str">
        <f>IFERROR(INDEX(契約日ソート!I:I,1/LARGE(INDEX((契約日ソート!$F$1:$F$201="交通費")/ROW(契約日ソート!$F$1:$F$201),0),ROW(I30))),"")</f>
        <v/>
      </c>
      <c r="J30" t="str">
        <f>IFERROR(INDEX(契約日ソート!J:J,1/LARGE(INDEX((契約日ソート!$F$1:$F$201="交通費")/ROW(契約日ソート!$F$1:$F$201),0),ROW(J30))),"")</f>
        <v/>
      </c>
      <c r="K30" t="str">
        <f>IFERROR(INDEX(契約日ソート!K:K,1/LARGE(INDEX((契約日ソート!$F$1:$F$201="交通費")/ROW(契約日ソート!$F$1:$F$201),0),ROW(K30))),"")</f>
        <v/>
      </c>
      <c r="L30" t="str">
        <f>IFERROR(INDEX(契約日ソート!L:L,1/LARGE(INDEX((契約日ソート!$F$1:$F$201="交通費")/ROW(契約日ソート!$F$1:$F$201),0),ROW(L30))),"")</f>
        <v/>
      </c>
      <c r="M30" t="str">
        <f>IFERROR(INDEX(契約日ソート!M:M,1/LARGE(INDEX((契約日ソート!$F$1:$F$201="交通費")/ROW(契約日ソート!$F$1:$F$201),0),ROW(M30))),"")</f>
        <v/>
      </c>
      <c r="N30" t="str">
        <f>IFERROR(INDEX(契約日ソート!N:N,1/LARGE(INDEX((契約日ソート!$F$1:$F$201="交通費")/ROW(契約日ソート!$F$1:$F$201),0),ROW(N30))),"")</f>
        <v/>
      </c>
      <c r="O30" t="str">
        <f>IFERROR(INDEX(契約日ソート!O:O,1/LARGE(INDEX((契約日ソート!$F$1:$F$201="交通費")/ROW(契約日ソート!$F$1:$F$201),0),ROW(O30))),"")</f>
        <v/>
      </c>
      <c r="P30" t="str">
        <f>IFERROR(INDEX(契約日ソート!P:P,1/LARGE(INDEX((契約日ソート!$F$1:$F$201="交通費")/ROW(契約日ソート!$F$1:$F$201),0),ROW(P30))),"")</f>
        <v/>
      </c>
      <c r="Q30" t="str">
        <f>IFERROR(INDEX(契約日ソート!Q:Q,1/LARGE(INDEX((契約日ソート!$F$1:$F$201="交通費")/ROW(契約日ソート!$F$1:$F$201),0),ROW(Q30))),"")</f>
        <v/>
      </c>
    </row>
    <row r="31" spans="1:17" x14ac:dyDescent="0.45">
      <c r="A31" t="str">
        <f>IFERROR(INDEX(契約日ソート!A:A,1/LARGE(INDEX((契約日ソート!$F$1:$F$201="交通費")/ROW(契約日ソート!$F$1:$F$201),0),ROW(A31))),"")</f>
        <v/>
      </c>
      <c r="B31" t="str">
        <f>IFERROR(INDEX(契約日ソート!B:B,1/LARGE(INDEX((契約日ソート!$F$1:$F$201="交通費")/ROW(契約日ソート!$F$1:$F$201),0),ROW(B31))),"")</f>
        <v/>
      </c>
      <c r="C31" t="str">
        <f>IFERROR(INDEX(契約日ソート!C:C,1/LARGE(INDEX((契約日ソート!$F$1:$F$201="交通費")/ROW(契約日ソート!$F$1:$F$201),0),ROW(C31))),"")</f>
        <v/>
      </c>
      <c r="D31" t="str">
        <f>IFERROR(INDEX(契約日ソート!D:D,1/LARGE(INDEX((契約日ソート!$F$1:$F$201="交通費")/ROW(契約日ソート!$F$1:$F$201),0),ROW(D31))),"")</f>
        <v/>
      </c>
      <c r="E31" t="str">
        <f>IFERROR(INDEX(契約日ソート!E:E,1/LARGE(INDEX((契約日ソート!$F$1:$F$201="交通費")/ROW(契約日ソート!$F$1:$F$201),0),ROW(E31))),"")</f>
        <v/>
      </c>
      <c r="F31" t="str">
        <f>IFERROR(INDEX(契約日ソート!F:F,1/LARGE(INDEX((契約日ソート!$F$1:$F$201="交通費")/ROW(契約日ソート!$F$1:$F$201),0),ROW(F31))),"")</f>
        <v/>
      </c>
      <c r="G31" t="str">
        <f>IFERROR(INDEX(契約日ソート!G:G,1/LARGE(INDEX((契約日ソート!$F$1:$F$201="交通費")/ROW(契約日ソート!$F$1:$F$201),0),ROW(G31))),"")</f>
        <v/>
      </c>
      <c r="H31" t="str">
        <f>IFERROR(INDEX(契約日ソート!H:H,1/LARGE(INDEX((契約日ソート!$F$1:$F$201="交通費")/ROW(契約日ソート!$F$1:$F$201),0),ROW(H31))),"")</f>
        <v/>
      </c>
      <c r="I31" t="str">
        <f>IFERROR(INDEX(契約日ソート!I:I,1/LARGE(INDEX((契約日ソート!$F$1:$F$201="交通費")/ROW(契約日ソート!$F$1:$F$201),0),ROW(I31))),"")</f>
        <v/>
      </c>
      <c r="J31" t="str">
        <f>IFERROR(INDEX(契約日ソート!J:J,1/LARGE(INDEX((契約日ソート!$F$1:$F$201="交通費")/ROW(契約日ソート!$F$1:$F$201),0),ROW(J31))),"")</f>
        <v/>
      </c>
      <c r="K31" t="str">
        <f>IFERROR(INDEX(契約日ソート!K:K,1/LARGE(INDEX((契約日ソート!$F$1:$F$201="交通費")/ROW(契約日ソート!$F$1:$F$201),0),ROW(K31))),"")</f>
        <v/>
      </c>
      <c r="L31" t="str">
        <f>IFERROR(INDEX(契約日ソート!L:L,1/LARGE(INDEX((契約日ソート!$F$1:$F$201="交通費")/ROW(契約日ソート!$F$1:$F$201),0),ROW(L31))),"")</f>
        <v/>
      </c>
      <c r="M31" t="str">
        <f>IFERROR(INDEX(契約日ソート!M:M,1/LARGE(INDEX((契約日ソート!$F$1:$F$201="交通費")/ROW(契約日ソート!$F$1:$F$201),0),ROW(M31))),"")</f>
        <v/>
      </c>
      <c r="N31" t="str">
        <f>IFERROR(INDEX(契約日ソート!N:N,1/LARGE(INDEX((契約日ソート!$F$1:$F$201="交通費")/ROW(契約日ソート!$F$1:$F$201),0),ROW(N31))),"")</f>
        <v/>
      </c>
      <c r="O31" t="str">
        <f>IFERROR(INDEX(契約日ソート!O:O,1/LARGE(INDEX((契約日ソート!$F$1:$F$201="交通費")/ROW(契約日ソート!$F$1:$F$201),0),ROW(O31))),"")</f>
        <v/>
      </c>
      <c r="P31" t="str">
        <f>IFERROR(INDEX(契約日ソート!P:P,1/LARGE(INDEX((契約日ソート!$F$1:$F$201="交通費")/ROW(契約日ソート!$F$1:$F$201),0),ROW(P31))),"")</f>
        <v/>
      </c>
      <c r="Q31" t="str">
        <f>IFERROR(INDEX(契約日ソート!Q:Q,1/LARGE(INDEX((契約日ソート!$F$1:$F$201="交通費")/ROW(契約日ソート!$F$1:$F$201),0),ROW(Q31))),"")</f>
        <v/>
      </c>
    </row>
    <row r="32" spans="1:17" x14ac:dyDescent="0.45">
      <c r="A32" t="str">
        <f>IFERROR(INDEX(契約日ソート!A:A,1/LARGE(INDEX((契約日ソート!$F$1:$F$201="交通費")/ROW(契約日ソート!$F$1:$F$201),0),ROW(A32))),"")</f>
        <v/>
      </c>
      <c r="B32" t="str">
        <f>IFERROR(INDEX(契約日ソート!B:B,1/LARGE(INDEX((契約日ソート!$F$1:$F$201="交通費")/ROW(契約日ソート!$F$1:$F$201),0),ROW(B32))),"")</f>
        <v/>
      </c>
      <c r="C32" t="str">
        <f>IFERROR(INDEX(契約日ソート!C:C,1/LARGE(INDEX((契約日ソート!$F$1:$F$201="交通費")/ROW(契約日ソート!$F$1:$F$201),0),ROW(C32))),"")</f>
        <v/>
      </c>
      <c r="D32" t="str">
        <f>IFERROR(INDEX(契約日ソート!D:D,1/LARGE(INDEX((契約日ソート!$F$1:$F$201="交通費")/ROW(契約日ソート!$F$1:$F$201),0),ROW(D32))),"")</f>
        <v/>
      </c>
      <c r="E32" t="str">
        <f>IFERROR(INDEX(契約日ソート!E:E,1/LARGE(INDEX((契約日ソート!$F$1:$F$201="交通費")/ROW(契約日ソート!$F$1:$F$201),0),ROW(E32))),"")</f>
        <v/>
      </c>
      <c r="F32" t="str">
        <f>IFERROR(INDEX(契約日ソート!F:F,1/LARGE(INDEX((契約日ソート!$F$1:$F$201="交通費")/ROW(契約日ソート!$F$1:$F$201),0),ROW(F32))),"")</f>
        <v/>
      </c>
      <c r="G32" t="str">
        <f>IFERROR(INDEX(契約日ソート!G:G,1/LARGE(INDEX((契約日ソート!$F$1:$F$201="交通費")/ROW(契約日ソート!$F$1:$F$201),0),ROW(G32))),"")</f>
        <v/>
      </c>
      <c r="H32" t="str">
        <f>IFERROR(INDEX(契約日ソート!H:H,1/LARGE(INDEX((契約日ソート!$F$1:$F$201="交通費")/ROW(契約日ソート!$F$1:$F$201),0),ROW(H32))),"")</f>
        <v/>
      </c>
      <c r="I32" t="str">
        <f>IFERROR(INDEX(契約日ソート!I:I,1/LARGE(INDEX((契約日ソート!$F$1:$F$201="交通費")/ROW(契約日ソート!$F$1:$F$201),0),ROW(I32))),"")</f>
        <v/>
      </c>
      <c r="J32" t="str">
        <f>IFERROR(INDEX(契約日ソート!J:J,1/LARGE(INDEX((契約日ソート!$F$1:$F$201="交通費")/ROW(契約日ソート!$F$1:$F$201),0),ROW(J32))),"")</f>
        <v/>
      </c>
      <c r="K32" t="str">
        <f>IFERROR(INDEX(契約日ソート!K:K,1/LARGE(INDEX((契約日ソート!$F$1:$F$201="交通費")/ROW(契約日ソート!$F$1:$F$201),0),ROW(K32))),"")</f>
        <v/>
      </c>
      <c r="L32" t="str">
        <f>IFERROR(INDEX(契約日ソート!L:L,1/LARGE(INDEX((契約日ソート!$F$1:$F$201="交通費")/ROW(契約日ソート!$F$1:$F$201),0),ROW(L32))),"")</f>
        <v/>
      </c>
      <c r="M32" t="str">
        <f>IFERROR(INDEX(契約日ソート!M:M,1/LARGE(INDEX((契約日ソート!$F$1:$F$201="交通費")/ROW(契約日ソート!$F$1:$F$201),0),ROW(M32))),"")</f>
        <v/>
      </c>
      <c r="N32" t="str">
        <f>IFERROR(INDEX(契約日ソート!N:N,1/LARGE(INDEX((契約日ソート!$F$1:$F$201="交通費")/ROW(契約日ソート!$F$1:$F$201),0),ROW(N32))),"")</f>
        <v/>
      </c>
      <c r="O32" t="str">
        <f>IFERROR(INDEX(契約日ソート!O:O,1/LARGE(INDEX((契約日ソート!$F$1:$F$201="交通費")/ROW(契約日ソート!$F$1:$F$201),0),ROW(O32))),"")</f>
        <v/>
      </c>
      <c r="P32" t="str">
        <f>IFERROR(INDEX(契約日ソート!P:P,1/LARGE(INDEX((契約日ソート!$F$1:$F$201="交通費")/ROW(契約日ソート!$F$1:$F$201),0),ROW(P32))),"")</f>
        <v/>
      </c>
      <c r="Q32" t="str">
        <f>IFERROR(INDEX(契約日ソート!Q:Q,1/LARGE(INDEX((契約日ソート!$F$1:$F$201="交通費")/ROW(契約日ソート!$F$1:$F$201),0),ROW(Q32))),"")</f>
        <v/>
      </c>
    </row>
    <row r="33" spans="1:17" x14ac:dyDescent="0.45">
      <c r="A33" t="str">
        <f>IFERROR(INDEX(契約日ソート!A:A,1/LARGE(INDEX((契約日ソート!$F$1:$F$201="交通費")/ROW(契約日ソート!$F$1:$F$201),0),ROW(A33))),"")</f>
        <v/>
      </c>
      <c r="B33" t="str">
        <f>IFERROR(INDEX(契約日ソート!B:B,1/LARGE(INDEX((契約日ソート!$F$1:$F$201="交通費")/ROW(契約日ソート!$F$1:$F$201),0),ROW(B33))),"")</f>
        <v/>
      </c>
      <c r="C33" t="str">
        <f>IFERROR(INDEX(契約日ソート!C:C,1/LARGE(INDEX((契約日ソート!$F$1:$F$201="交通費")/ROW(契約日ソート!$F$1:$F$201),0),ROW(C33))),"")</f>
        <v/>
      </c>
      <c r="D33" t="str">
        <f>IFERROR(INDEX(契約日ソート!D:D,1/LARGE(INDEX((契約日ソート!$F$1:$F$201="交通費")/ROW(契約日ソート!$F$1:$F$201),0),ROW(D33))),"")</f>
        <v/>
      </c>
      <c r="E33" t="str">
        <f>IFERROR(INDEX(契約日ソート!E:E,1/LARGE(INDEX((契約日ソート!$F$1:$F$201="交通費")/ROW(契約日ソート!$F$1:$F$201),0),ROW(E33))),"")</f>
        <v/>
      </c>
      <c r="F33" t="str">
        <f>IFERROR(INDEX(契約日ソート!F:F,1/LARGE(INDEX((契約日ソート!$F$1:$F$201="交通費")/ROW(契約日ソート!$F$1:$F$201),0),ROW(F33))),"")</f>
        <v/>
      </c>
      <c r="G33" t="str">
        <f>IFERROR(INDEX(契約日ソート!G:G,1/LARGE(INDEX((契約日ソート!$F$1:$F$201="交通費")/ROW(契約日ソート!$F$1:$F$201),0),ROW(G33))),"")</f>
        <v/>
      </c>
      <c r="H33" t="str">
        <f>IFERROR(INDEX(契約日ソート!H:H,1/LARGE(INDEX((契約日ソート!$F$1:$F$201="交通費")/ROW(契約日ソート!$F$1:$F$201),0),ROW(H33))),"")</f>
        <v/>
      </c>
      <c r="I33" t="str">
        <f>IFERROR(INDEX(契約日ソート!I:I,1/LARGE(INDEX((契約日ソート!$F$1:$F$201="交通費")/ROW(契約日ソート!$F$1:$F$201),0),ROW(I33))),"")</f>
        <v/>
      </c>
      <c r="J33" t="str">
        <f>IFERROR(INDEX(契約日ソート!J:J,1/LARGE(INDEX((契約日ソート!$F$1:$F$201="交通費")/ROW(契約日ソート!$F$1:$F$201),0),ROW(J33))),"")</f>
        <v/>
      </c>
      <c r="K33" t="str">
        <f>IFERROR(INDEX(契約日ソート!K:K,1/LARGE(INDEX((契約日ソート!$F$1:$F$201="交通費")/ROW(契約日ソート!$F$1:$F$201),0),ROW(K33))),"")</f>
        <v/>
      </c>
      <c r="L33" t="str">
        <f>IFERROR(INDEX(契約日ソート!L:L,1/LARGE(INDEX((契約日ソート!$F$1:$F$201="交通費")/ROW(契約日ソート!$F$1:$F$201),0),ROW(L33))),"")</f>
        <v/>
      </c>
      <c r="M33" t="str">
        <f>IFERROR(INDEX(契約日ソート!M:M,1/LARGE(INDEX((契約日ソート!$F$1:$F$201="交通費")/ROW(契約日ソート!$F$1:$F$201),0),ROW(M33))),"")</f>
        <v/>
      </c>
      <c r="N33" t="str">
        <f>IFERROR(INDEX(契約日ソート!N:N,1/LARGE(INDEX((契約日ソート!$F$1:$F$201="交通費")/ROW(契約日ソート!$F$1:$F$201),0),ROW(N33))),"")</f>
        <v/>
      </c>
      <c r="O33" t="str">
        <f>IFERROR(INDEX(契約日ソート!O:O,1/LARGE(INDEX((契約日ソート!$F$1:$F$201="交通費")/ROW(契約日ソート!$F$1:$F$201),0),ROW(O33))),"")</f>
        <v/>
      </c>
      <c r="P33" t="str">
        <f>IFERROR(INDEX(契約日ソート!P:P,1/LARGE(INDEX((契約日ソート!$F$1:$F$201="交通費")/ROW(契約日ソート!$F$1:$F$201),0),ROW(P33))),"")</f>
        <v/>
      </c>
      <c r="Q33" t="str">
        <f>IFERROR(INDEX(契約日ソート!Q:Q,1/LARGE(INDEX((契約日ソート!$F$1:$F$201="交通費")/ROW(契約日ソート!$F$1:$F$201),0),ROW(Q33))),"")</f>
        <v/>
      </c>
    </row>
    <row r="34" spans="1:17" x14ac:dyDescent="0.45">
      <c r="A34" t="str">
        <f>IFERROR(INDEX(契約日ソート!A:A,1/LARGE(INDEX((契約日ソート!$F$1:$F$201="交通費")/ROW(契約日ソート!$F$1:$F$201),0),ROW(A34))),"")</f>
        <v/>
      </c>
      <c r="B34" t="str">
        <f>IFERROR(INDEX(契約日ソート!B:B,1/LARGE(INDEX((契約日ソート!$F$1:$F$201="交通費")/ROW(契約日ソート!$F$1:$F$201),0),ROW(B34))),"")</f>
        <v/>
      </c>
      <c r="C34" t="str">
        <f>IFERROR(INDEX(契約日ソート!C:C,1/LARGE(INDEX((契約日ソート!$F$1:$F$201="交通費")/ROW(契約日ソート!$F$1:$F$201),0),ROW(C34))),"")</f>
        <v/>
      </c>
      <c r="D34" t="str">
        <f>IFERROR(INDEX(契約日ソート!D:D,1/LARGE(INDEX((契約日ソート!$F$1:$F$201="交通費")/ROW(契約日ソート!$F$1:$F$201),0),ROW(D34))),"")</f>
        <v/>
      </c>
      <c r="E34" t="str">
        <f>IFERROR(INDEX(契約日ソート!E:E,1/LARGE(INDEX((契約日ソート!$F$1:$F$201="交通費")/ROW(契約日ソート!$F$1:$F$201),0),ROW(E34))),"")</f>
        <v/>
      </c>
      <c r="F34" t="str">
        <f>IFERROR(INDEX(契約日ソート!F:F,1/LARGE(INDEX((契約日ソート!$F$1:$F$201="交通費")/ROW(契約日ソート!$F$1:$F$201),0),ROW(F34))),"")</f>
        <v/>
      </c>
      <c r="G34" t="str">
        <f>IFERROR(INDEX(契約日ソート!G:G,1/LARGE(INDEX((契約日ソート!$F$1:$F$201="交通費")/ROW(契約日ソート!$F$1:$F$201),0),ROW(G34))),"")</f>
        <v/>
      </c>
      <c r="H34" t="str">
        <f>IFERROR(INDEX(契約日ソート!H:H,1/LARGE(INDEX((契約日ソート!$F$1:$F$201="交通費")/ROW(契約日ソート!$F$1:$F$201),0),ROW(H34))),"")</f>
        <v/>
      </c>
      <c r="I34" t="str">
        <f>IFERROR(INDEX(契約日ソート!I:I,1/LARGE(INDEX((契約日ソート!$F$1:$F$201="交通費")/ROW(契約日ソート!$F$1:$F$201),0),ROW(I34))),"")</f>
        <v/>
      </c>
      <c r="J34" t="str">
        <f>IFERROR(INDEX(契約日ソート!J:J,1/LARGE(INDEX((契約日ソート!$F$1:$F$201="交通費")/ROW(契約日ソート!$F$1:$F$201),0),ROW(J34))),"")</f>
        <v/>
      </c>
      <c r="K34" t="str">
        <f>IFERROR(INDEX(契約日ソート!K:K,1/LARGE(INDEX((契約日ソート!$F$1:$F$201="交通費")/ROW(契約日ソート!$F$1:$F$201),0),ROW(K34))),"")</f>
        <v/>
      </c>
      <c r="L34" t="str">
        <f>IFERROR(INDEX(契約日ソート!L:L,1/LARGE(INDEX((契約日ソート!$F$1:$F$201="交通費")/ROW(契約日ソート!$F$1:$F$201),0),ROW(L34))),"")</f>
        <v/>
      </c>
      <c r="M34" t="str">
        <f>IFERROR(INDEX(契約日ソート!M:M,1/LARGE(INDEX((契約日ソート!$F$1:$F$201="交通費")/ROW(契約日ソート!$F$1:$F$201),0),ROW(M34))),"")</f>
        <v/>
      </c>
      <c r="N34" t="str">
        <f>IFERROR(INDEX(契約日ソート!N:N,1/LARGE(INDEX((契約日ソート!$F$1:$F$201="交通費")/ROW(契約日ソート!$F$1:$F$201),0),ROW(N34))),"")</f>
        <v/>
      </c>
      <c r="O34" t="str">
        <f>IFERROR(INDEX(契約日ソート!O:O,1/LARGE(INDEX((契約日ソート!$F$1:$F$201="交通費")/ROW(契約日ソート!$F$1:$F$201),0),ROW(O34))),"")</f>
        <v/>
      </c>
      <c r="P34" t="str">
        <f>IFERROR(INDEX(契約日ソート!P:P,1/LARGE(INDEX((契約日ソート!$F$1:$F$201="交通費")/ROW(契約日ソート!$F$1:$F$201),0),ROW(P34))),"")</f>
        <v/>
      </c>
      <c r="Q34" t="str">
        <f>IFERROR(INDEX(契約日ソート!Q:Q,1/LARGE(INDEX((契約日ソート!$F$1:$F$201="交通費")/ROW(契約日ソート!$F$1:$F$201),0),ROW(Q34))),"")</f>
        <v/>
      </c>
    </row>
    <row r="35" spans="1:17" x14ac:dyDescent="0.45">
      <c r="A35" t="str">
        <f>IFERROR(INDEX(契約日ソート!A:A,1/LARGE(INDEX((契約日ソート!$F$1:$F$201="交通費")/ROW(契約日ソート!$F$1:$F$201),0),ROW(A35))),"")</f>
        <v/>
      </c>
      <c r="B35" t="str">
        <f>IFERROR(INDEX(契約日ソート!B:B,1/LARGE(INDEX((契約日ソート!$F$1:$F$201="交通費")/ROW(契約日ソート!$F$1:$F$201),0),ROW(B35))),"")</f>
        <v/>
      </c>
      <c r="C35" t="str">
        <f>IFERROR(INDEX(契約日ソート!C:C,1/LARGE(INDEX((契約日ソート!$F$1:$F$201="交通費")/ROW(契約日ソート!$F$1:$F$201),0),ROW(C35))),"")</f>
        <v/>
      </c>
      <c r="D35" t="str">
        <f>IFERROR(INDEX(契約日ソート!D:D,1/LARGE(INDEX((契約日ソート!$F$1:$F$201="交通費")/ROW(契約日ソート!$F$1:$F$201),0),ROW(D35))),"")</f>
        <v/>
      </c>
      <c r="E35" t="str">
        <f>IFERROR(INDEX(契約日ソート!E:E,1/LARGE(INDEX((契約日ソート!$F$1:$F$201="交通費")/ROW(契約日ソート!$F$1:$F$201),0),ROW(E35))),"")</f>
        <v/>
      </c>
      <c r="F35" t="str">
        <f>IFERROR(INDEX(契約日ソート!F:F,1/LARGE(INDEX((契約日ソート!$F$1:$F$201="交通費")/ROW(契約日ソート!$F$1:$F$201),0),ROW(F35))),"")</f>
        <v/>
      </c>
      <c r="G35" t="str">
        <f>IFERROR(INDEX(契約日ソート!G:G,1/LARGE(INDEX((契約日ソート!$F$1:$F$201="交通費")/ROW(契約日ソート!$F$1:$F$201),0),ROW(G35))),"")</f>
        <v/>
      </c>
      <c r="H35" t="str">
        <f>IFERROR(INDEX(契約日ソート!H:H,1/LARGE(INDEX((契約日ソート!$F$1:$F$201="交通費")/ROW(契約日ソート!$F$1:$F$201),0),ROW(H35))),"")</f>
        <v/>
      </c>
      <c r="I35" t="str">
        <f>IFERROR(INDEX(契約日ソート!I:I,1/LARGE(INDEX((契約日ソート!$F$1:$F$201="交通費")/ROW(契約日ソート!$F$1:$F$201),0),ROW(I35))),"")</f>
        <v/>
      </c>
      <c r="J35" t="str">
        <f>IFERROR(INDEX(契約日ソート!J:J,1/LARGE(INDEX((契約日ソート!$F$1:$F$201="交通費")/ROW(契約日ソート!$F$1:$F$201),0),ROW(J35))),"")</f>
        <v/>
      </c>
      <c r="K35" t="str">
        <f>IFERROR(INDEX(契約日ソート!K:K,1/LARGE(INDEX((契約日ソート!$F$1:$F$201="交通費")/ROW(契約日ソート!$F$1:$F$201),0),ROW(K35))),"")</f>
        <v/>
      </c>
      <c r="L35" t="str">
        <f>IFERROR(INDEX(契約日ソート!L:L,1/LARGE(INDEX((契約日ソート!$F$1:$F$201="交通費")/ROW(契約日ソート!$F$1:$F$201),0),ROW(L35))),"")</f>
        <v/>
      </c>
      <c r="M35" t="str">
        <f>IFERROR(INDEX(契約日ソート!M:M,1/LARGE(INDEX((契約日ソート!$F$1:$F$201="交通費")/ROW(契約日ソート!$F$1:$F$201),0),ROW(M35))),"")</f>
        <v/>
      </c>
      <c r="N35" t="str">
        <f>IFERROR(INDEX(契約日ソート!N:N,1/LARGE(INDEX((契約日ソート!$F$1:$F$201="交通費")/ROW(契約日ソート!$F$1:$F$201),0),ROW(N35))),"")</f>
        <v/>
      </c>
      <c r="O35" t="str">
        <f>IFERROR(INDEX(契約日ソート!O:O,1/LARGE(INDEX((契約日ソート!$F$1:$F$201="交通費")/ROW(契約日ソート!$F$1:$F$201),0),ROW(O35))),"")</f>
        <v/>
      </c>
      <c r="P35" t="str">
        <f>IFERROR(INDEX(契約日ソート!P:P,1/LARGE(INDEX((契約日ソート!$F$1:$F$201="交通費")/ROW(契約日ソート!$F$1:$F$201),0),ROW(P35))),"")</f>
        <v/>
      </c>
      <c r="Q35" t="str">
        <f>IFERROR(INDEX(契約日ソート!Q:Q,1/LARGE(INDEX((契約日ソート!$F$1:$F$201="交通費")/ROW(契約日ソート!$F$1:$F$201),0),ROW(Q35))),"")</f>
        <v/>
      </c>
    </row>
    <row r="36" spans="1:17" x14ac:dyDescent="0.45">
      <c r="A36" t="str">
        <f>IFERROR(INDEX(契約日ソート!A:A,1/LARGE(INDEX((契約日ソート!$F$1:$F$201="交通費")/ROW(契約日ソート!$F$1:$F$201),0),ROW(A36))),"")</f>
        <v/>
      </c>
      <c r="B36" t="str">
        <f>IFERROR(INDEX(契約日ソート!B:B,1/LARGE(INDEX((契約日ソート!$F$1:$F$201="交通費")/ROW(契約日ソート!$F$1:$F$201),0),ROW(B36))),"")</f>
        <v/>
      </c>
      <c r="C36" t="str">
        <f>IFERROR(INDEX(契約日ソート!C:C,1/LARGE(INDEX((契約日ソート!$F$1:$F$201="交通費")/ROW(契約日ソート!$F$1:$F$201),0),ROW(C36))),"")</f>
        <v/>
      </c>
      <c r="D36" t="str">
        <f>IFERROR(INDEX(契約日ソート!D:D,1/LARGE(INDEX((契約日ソート!$F$1:$F$201="交通費")/ROW(契約日ソート!$F$1:$F$201),0),ROW(D36))),"")</f>
        <v/>
      </c>
      <c r="E36" t="str">
        <f>IFERROR(INDEX(契約日ソート!E:E,1/LARGE(INDEX((契約日ソート!$F$1:$F$201="交通費")/ROW(契約日ソート!$F$1:$F$201),0),ROW(E36))),"")</f>
        <v/>
      </c>
      <c r="F36" t="str">
        <f>IFERROR(INDEX(契約日ソート!F:F,1/LARGE(INDEX((契約日ソート!$F$1:$F$201="交通費")/ROW(契約日ソート!$F$1:$F$201),0),ROW(F36))),"")</f>
        <v/>
      </c>
      <c r="G36" t="str">
        <f>IFERROR(INDEX(契約日ソート!G:G,1/LARGE(INDEX((契約日ソート!$F$1:$F$201="交通費")/ROW(契約日ソート!$F$1:$F$201),0),ROW(G36))),"")</f>
        <v/>
      </c>
      <c r="H36" t="str">
        <f>IFERROR(INDEX(契約日ソート!H:H,1/LARGE(INDEX((契約日ソート!$F$1:$F$201="交通費")/ROW(契約日ソート!$F$1:$F$201),0),ROW(H36))),"")</f>
        <v/>
      </c>
      <c r="I36" t="str">
        <f>IFERROR(INDEX(契約日ソート!I:I,1/LARGE(INDEX((契約日ソート!$F$1:$F$201="交通費")/ROW(契約日ソート!$F$1:$F$201),0),ROW(I36))),"")</f>
        <v/>
      </c>
      <c r="J36" t="str">
        <f>IFERROR(INDEX(契約日ソート!J:J,1/LARGE(INDEX((契約日ソート!$F$1:$F$201="交通費")/ROW(契約日ソート!$F$1:$F$201),0),ROW(J36))),"")</f>
        <v/>
      </c>
      <c r="K36" t="str">
        <f>IFERROR(INDEX(契約日ソート!K:K,1/LARGE(INDEX((契約日ソート!$F$1:$F$201="交通費")/ROW(契約日ソート!$F$1:$F$201),0),ROW(K36))),"")</f>
        <v/>
      </c>
      <c r="L36" t="str">
        <f>IFERROR(INDEX(契約日ソート!L:L,1/LARGE(INDEX((契約日ソート!$F$1:$F$201="交通費")/ROW(契約日ソート!$F$1:$F$201),0),ROW(L36))),"")</f>
        <v/>
      </c>
      <c r="M36" t="str">
        <f>IFERROR(INDEX(契約日ソート!M:M,1/LARGE(INDEX((契約日ソート!$F$1:$F$201="交通費")/ROW(契約日ソート!$F$1:$F$201),0),ROW(M36))),"")</f>
        <v/>
      </c>
      <c r="N36" t="str">
        <f>IFERROR(INDEX(契約日ソート!N:N,1/LARGE(INDEX((契約日ソート!$F$1:$F$201="交通費")/ROW(契約日ソート!$F$1:$F$201),0),ROW(N36))),"")</f>
        <v/>
      </c>
      <c r="O36" t="str">
        <f>IFERROR(INDEX(契約日ソート!O:O,1/LARGE(INDEX((契約日ソート!$F$1:$F$201="交通費")/ROW(契約日ソート!$F$1:$F$201),0),ROW(O36))),"")</f>
        <v/>
      </c>
      <c r="P36" t="str">
        <f>IFERROR(INDEX(契約日ソート!P:P,1/LARGE(INDEX((契約日ソート!$F$1:$F$201="交通費")/ROW(契約日ソート!$F$1:$F$201),0),ROW(P36))),"")</f>
        <v/>
      </c>
      <c r="Q36" t="str">
        <f>IFERROR(INDEX(契約日ソート!Q:Q,1/LARGE(INDEX((契約日ソート!$F$1:$F$201="交通費")/ROW(契約日ソート!$F$1:$F$201),0),ROW(Q36))),"")</f>
        <v/>
      </c>
    </row>
    <row r="37" spans="1:17" x14ac:dyDescent="0.45">
      <c r="A37" t="str">
        <f>IFERROR(INDEX(契約日ソート!A:A,1/LARGE(INDEX((契約日ソート!$F$1:$F$201="交通費")/ROW(契約日ソート!$F$1:$F$201),0),ROW(A37))),"")</f>
        <v/>
      </c>
      <c r="B37" t="str">
        <f>IFERROR(INDEX(契約日ソート!B:B,1/LARGE(INDEX((契約日ソート!$F$1:$F$201="交通費")/ROW(契約日ソート!$F$1:$F$201),0),ROW(B37))),"")</f>
        <v/>
      </c>
      <c r="C37" t="str">
        <f>IFERROR(INDEX(契約日ソート!C:C,1/LARGE(INDEX((契約日ソート!$F$1:$F$201="交通費")/ROW(契約日ソート!$F$1:$F$201),0),ROW(C37))),"")</f>
        <v/>
      </c>
      <c r="D37" t="str">
        <f>IFERROR(INDEX(契約日ソート!D:D,1/LARGE(INDEX((契約日ソート!$F$1:$F$201="交通費")/ROW(契約日ソート!$F$1:$F$201),0),ROW(D37))),"")</f>
        <v/>
      </c>
      <c r="E37" t="str">
        <f>IFERROR(INDEX(契約日ソート!E:E,1/LARGE(INDEX((契約日ソート!$F$1:$F$201="交通費")/ROW(契約日ソート!$F$1:$F$201),0),ROW(E37))),"")</f>
        <v/>
      </c>
      <c r="F37" t="str">
        <f>IFERROR(INDEX(契約日ソート!F:F,1/LARGE(INDEX((契約日ソート!$F$1:$F$201="交通費")/ROW(契約日ソート!$F$1:$F$201),0),ROW(F37))),"")</f>
        <v/>
      </c>
      <c r="G37" t="str">
        <f>IFERROR(INDEX(契約日ソート!G:G,1/LARGE(INDEX((契約日ソート!$F$1:$F$201="交通費")/ROW(契約日ソート!$F$1:$F$201),0),ROW(G37))),"")</f>
        <v/>
      </c>
      <c r="H37" t="str">
        <f>IFERROR(INDEX(契約日ソート!H:H,1/LARGE(INDEX((契約日ソート!$F$1:$F$201="交通費")/ROW(契約日ソート!$F$1:$F$201),0),ROW(H37))),"")</f>
        <v/>
      </c>
      <c r="I37" t="str">
        <f>IFERROR(INDEX(契約日ソート!I:I,1/LARGE(INDEX((契約日ソート!$F$1:$F$201="交通費")/ROW(契約日ソート!$F$1:$F$201),0),ROW(I37))),"")</f>
        <v/>
      </c>
      <c r="J37" t="str">
        <f>IFERROR(INDEX(契約日ソート!J:J,1/LARGE(INDEX((契約日ソート!$F$1:$F$201="交通費")/ROW(契約日ソート!$F$1:$F$201),0),ROW(J37))),"")</f>
        <v/>
      </c>
      <c r="K37" t="str">
        <f>IFERROR(INDEX(契約日ソート!K:K,1/LARGE(INDEX((契約日ソート!$F$1:$F$201="交通費")/ROW(契約日ソート!$F$1:$F$201),0),ROW(K37))),"")</f>
        <v/>
      </c>
      <c r="L37" t="str">
        <f>IFERROR(INDEX(契約日ソート!L:L,1/LARGE(INDEX((契約日ソート!$F$1:$F$201="交通費")/ROW(契約日ソート!$F$1:$F$201),0),ROW(L37))),"")</f>
        <v/>
      </c>
      <c r="M37" t="str">
        <f>IFERROR(INDEX(契約日ソート!M:M,1/LARGE(INDEX((契約日ソート!$F$1:$F$201="交通費")/ROW(契約日ソート!$F$1:$F$201),0),ROW(M37))),"")</f>
        <v/>
      </c>
      <c r="N37" t="str">
        <f>IFERROR(INDEX(契約日ソート!N:N,1/LARGE(INDEX((契約日ソート!$F$1:$F$201="交通費")/ROW(契約日ソート!$F$1:$F$201),0),ROW(N37))),"")</f>
        <v/>
      </c>
      <c r="O37" t="str">
        <f>IFERROR(INDEX(契約日ソート!O:O,1/LARGE(INDEX((契約日ソート!$F$1:$F$201="交通費")/ROW(契約日ソート!$F$1:$F$201),0),ROW(O37))),"")</f>
        <v/>
      </c>
      <c r="P37" t="str">
        <f>IFERROR(INDEX(契約日ソート!P:P,1/LARGE(INDEX((契約日ソート!$F$1:$F$201="交通費")/ROW(契約日ソート!$F$1:$F$201),0),ROW(P37))),"")</f>
        <v/>
      </c>
      <c r="Q37" t="str">
        <f>IFERROR(INDEX(契約日ソート!Q:Q,1/LARGE(INDEX((契約日ソート!$F$1:$F$201="交通費")/ROW(契約日ソート!$F$1:$F$201),0),ROW(Q37))),"")</f>
        <v/>
      </c>
    </row>
    <row r="38" spans="1:17" x14ac:dyDescent="0.45">
      <c r="A38" t="str">
        <f>IFERROR(INDEX(契約日ソート!A:A,1/LARGE(INDEX((契約日ソート!$F$1:$F$201="交通費")/ROW(契約日ソート!$F$1:$F$201),0),ROW(A38))),"")</f>
        <v/>
      </c>
      <c r="B38" t="str">
        <f>IFERROR(INDEX(契約日ソート!B:B,1/LARGE(INDEX((契約日ソート!$F$1:$F$201="交通費")/ROW(契約日ソート!$F$1:$F$201),0),ROW(B38))),"")</f>
        <v/>
      </c>
      <c r="C38" t="str">
        <f>IFERROR(INDEX(契約日ソート!C:C,1/LARGE(INDEX((契約日ソート!$F$1:$F$201="交通費")/ROW(契約日ソート!$F$1:$F$201),0),ROW(C38))),"")</f>
        <v/>
      </c>
      <c r="D38" t="str">
        <f>IFERROR(INDEX(契約日ソート!D:D,1/LARGE(INDEX((契約日ソート!$F$1:$F$201="交通費")/ROW(契約日ソート!$F$1:$F$201),0),ROW(D38))),"")</f>
        <v/>
      </c>
      <c r="E38" t="str">
        <f>IFERROR(INDEX(契約日ソート!E:E,1/LARGE(INDEX((契約日ソート!$F$1:$F$201="交通費")/ROW(契約日ソート!$F$1:$F$201),0),ROW(E38))),"")</f>
        <v/>
      </c>
      <c r="F38" t="str">
        <f>IFERROR(INDEX(契約日ソート!F:F,1/LARGE(INDEX((契約日ソート!$F$1:$F$201="交通費")/ROW(契約日ソート!$F$1:$F$201),0),ROW(F38))),"")</f>
        <v/>
      </c>
      <c r="G38" t="str">
        <f>IFERROR(INDEX(契約日ソート!G:G,1/LARGE(INDEX((契約日ソート!$F$1:$F$201="交通費")/ROW(契約日ソート!$F$1:$F$201),0),ROW(G38))),"")</f>
        <v/>
      </c>
      <c r="H38" t="str">
        <f>IFERROR(INDEX(契約日ソート!H:H,1/LARGE(INDEX((契約日ソート!$F$1:$F$201="交通費")/ROW(契約日ソート!$F$1:$F$201),0),ROW(H38))),"")</f>
        <v/>
      </c>
      <c r="I38" t="str">
        <f>IFERROR(INDEX(契約日ソート!I:I,1/LARGE(INDEX((契約日ソート!$F$1:$F$201="交通費")/ROW(契約日ソート!$F$1:$F$201),0),ROW(I38))),"")</f>
        <v/>
      </c>
      <c r="J38" t="str">
        <f>IFERROR(INDEX(契約日ソート!J:J,1/LARGE(INDEX((契約日ソート!$F$1:$F$201="交通費")/ROW(契約日ソート!$F$1:$F$201),0),ROW(J38))),"")</f>
        <v/>
      </c>
      <c r="K38" t="str">
        <f>IFERROR(INDEX(契約日ソート!K:K,1/LARGE(INDEX((契約日ソート!$F$1:$F$201="交通費")/ROW(契約日ソート!$F$1:$F$201),0),ROW(K38))),"")</f>
        <v/>
      </c>
      <c r="L38" t="str">
        <f>IFERROR(INDEX(契約日ソート!L:L,1/LARGE(INDEX((契約日ソート!$F$1:$F$201="交通費")/ROW(契約日ソート!$F$1:$F$201),0),ROW(L38))),"")</f>
        <v/>
      </c>
      <c r="M38" t="str">
        <f>IFERROR(INDEX(契約日ソート!M:M,1/LARGE(INDEX((契約日ソート!$F$1:$F$201="交通費")/ROW(契約日ソート!$F$1:$F$201),0),ROW(M38))),"")</f>
        <v/>
      </c>
      <c r="N38" t="str">
        <f>IFERROR(INDEX(契約日ソート!N:N,1/LARGE(INDEX((契約日ソート!$F$1:$F$201="交通費")/ROW(契約日ソート!$F$1:$F$201),0),ROW(N38))),"")</f>
        <v/>
      </c>
      <c r="O38" t="str">
        <f>IFERROR(INDEX(契約日ソート!O:O,1/LARGE(INDEX((契約日ソート!$F$1:$F$201="交通費")/ROW(契約日ソート!$F$1:$F$201),0),ROW(O38))),"")</f>
        <v/>
      </c>
      <c r="P38" t="str">
        <f>IFERROR(INDEX(契約日ソート!P:P,1/LARGE(INDEX((契約日ソート!$F$1:$F$201="交通費")/ROW(契約日ソート!$F$1:$F$201),0),ROW(P38))),"")</f>
        <v/>
      </c>
      <c r="Q38" t="str">
        <f>IFERROR(INDEX(契約日ソート!Q:Q,1/LARGE(INDEX((契約日ソート!$F$1:$F$201="交通費")/ROW(契約日ソート!$F$1:$F$201),0),ROW(Q38))),"")</f>
        <v/>
      </c>
    </row>
    <row r="39" spans="1:17" x14ac:dyDescent="0.45">
      <c r="A39" t="str">
        <f>IFERROR(INDEX(契約日ソート!A:A,1/LARGE(INDEX((契約日ソート!$F$1:$F$201="交通費")/ROW(契約日ソート!$F$1:$F$201),0),ROW(A39))),"")</f>
        <v/>
      </c>
      <c r="B39" t="str">
        <f>IFERROR(INDEX(契約日ソート!B:B,1/LARGE(INDEX((契約日ソート!$F$1:$F$201="交通費")/ROW(契約日ソート!$F$1:$F$201),0),ROW(B39))),"")</f>
        <v/>
      </c>
      <c r="C39" t="str">
        <f>IFERROR(INDEX(契約日ソート!C:C,1/LARGE(INDEX((契約日ソート!$F$1:$F$201="交通費")/ROW(契約日ソート!$F$1:$F$201),0),ROW(C39))),"")</f>
        <v/>
      </c>
      <c r="D39" t="str">
        <f>IFERROR(INDEX(契約日ソート!D:D,1/LARGE(INDEX((契約日ソート!$F$1:$F$201="交通費")/ROW(契約日ソート!$F$1:$F$201),0),ROW(D39))),"")</f>
        <v/>
      </c>
      <c r="E39" t="str">
        <f>IFERROR(INDEX(契約日ソート!E:E,1/LARGE(INDEX((契約日ソート!$F$1:$F$201="交通費")/ROW(契約日ソート!$F$1:$F$201),0),ROW(E39))),"")</f>
        <v/>
      </c>
      <c r="F39" t="str">
        <f>IFERROR(INDEX(契約日ソート!F:F,1/LARGE(INDEX((契約日ソート!$F$1:$F$201="交通費")/ROW(契約日ソート!$F$1:$F$201),0),ROW(F39))),"")</f>
        <v/>
      </c>
      <c r="G39" t="str">
        <f>IFERROR(INDEX(契約日ソート!G:G,1/LARGE(INDEX((契約日ソート!$F$1:$F$201="交通費")/ROW(契約日ソート!$F$1:$F$201),0),ROW(G39))),"")</f>
        <v/>
      </c>
      <c r="H39" t="str">
        <f>IFERROR(INDEX(契約日ソート!H:H,1/LARGE(INDEX((契約日ソート!$F$1:$F$201="交通費")/ROW(契約日ソート!$F$1:$F$201),0),ROW(H39))),"")</f>
        <v/>
      </c>
      <c r="I39" t="str">
        <f>IFERROR(INDEX(契約日ソート!I:I,1/LARGE(INDEX((契約日ソート!$F$1:$F$201="交通費")/ROW(契約日ソート!$F$1:$F$201),0),ROW(I39))),"")</f>
        <v/>
      </c>
      <c r="J39" t="str">
        <f>IFERROR(INDEX(契約日ソート!J:J,1/LARGE(INDEX((契約日ソート!$F$1:$F$201="交通費")/ROW(契約日ソート!$F$1:$F$201),0),ROW(J39))),"")</f>
        <v/>
      </c>
      <c r="K39" t="str">
        <f>IFERROR(INDEX(契約日ソート!K:K,1/LARGE(INDEX((契約日ソート!$F$1:$F$201="交通費")/ROW(契約日ソート!$F$1:$F$201),0),ROW(K39))),"")</f>
        <v/>
      </c>
      <c r="L39" t="str">
        <f>IFERROR(INDEX(契約日ソート!L:L,1/LARGE(INDEX((契約日ソート!$F$1:$F$201="交通費")/ROW(契約日ソート!$F$1:$F$201),0),ROW(L39))),"")</f>
        <v/>
      </c>
      <c r="M39" t="str">
        <f>IFERROR(INDEX(契約日ソート!M:M,1/LARGE(INDEX((契約日ソート!$F$1:$F$201="交通費")/ROW(契約日ソート!$F$1:$F$201),0),ROW(M39))),"")</f>
        <v/>
      </c>
      <c r="N39" t="str">
        <f>IFERROR(INDEX(契約日ソート!N:N,1/LARGE(INDEX((契約日ソート!$F$1:$F$201="交通費")/ROW(契約日ソート!$F$1:$F$201),0),ROW(N39))),"")</f>
        <v/>
      </c>
      <c r="O39" t="str">
        <f>IFERROR(INDEX(契約日ソート!O:O,1/LARGE(INDEX((契約日ソート!$F$1:$F$201="交通費")/ROW(契約日ソート!$F$1:$F$201),0),ROW(O39))),"")</f>
        <v/>
      </c>
      <c r="P39" t="str">
        <f>IFERROR(INDEX(契約日ソート!P:P,1/LARGE(INDEX((契約日ソート!$F$1:$F$201="交通費")/ROW(契約日ソート!$F$1:$F$201),0),ROW(P39))),"")</f>
        <v/>
      </c>
      <c r="Q39" t="str">
        <f>IFERROR(INDEX(契約日ソート!Q:Q,1/LARGE(INDEX((契約日ソート!$F$1:$F$201="交通費")/ROW(契約日ソート!$F$1:$F$201),0),ROW(Q39))),"")</f>
        <v/>
      </c>
    </row>
    <row r="40" spans="1:17" x14ac:dyDescent="0.45">
      <c r="A40" t="str">
        <f>IFERROR(INDEX(契約日ソート!A:A,1/LARGE(INDEX((契約日ソート!$F$1:$F$201="交通費")/ROW(契約日ソート!$F$1:$F$201),0),ROW(A40))),"")</f>
        <v/>
      </c>
      <c r="B40" t="str">
        <f>IFERROR(INDEX(契約日ソート!B:B,1/LARGE(INDEX((契約日ソート!$F$1:$F$201="交通費")/ROW(契約日ソート!$F$1:$F$201),0),ROW(B40))),"")</f>
        <v/>
      </c>
      <c r="C40" t="str">
        <f>IFERROR(INDEX(契約日ソート!C:C,1/LARGE(INDEX((契約日ソート!$F$1:$F$201="交通費")/ROW(契約日ソート!$F$1:$F$201),0),ROW(C40))),"")</f>
        <v/>
      </c>
      <c r="D40" t="str">
        <f>IFERROR(INDEX(契約日ソート!D:D,1/LARGE(INDEX((契約日ソート!$F$1:$F$201="交通費")/ROW(契約日ソート!$F$1:$F$201),0),ROW(D40))),"")</f>
        <v/>
      </c>
      <c r="E40" t="str">
        <f>IFERROR(INDEX(契約日ソート!E:E,1/LARGE(INDEX((契約日ソート!$F$1:$F$201="交通費")/ROW(契約日ソート!$F$1:$F$201),0),ROW(E40))),"")</f>
        <v/>
      </c>
      <c r="F40" t="str">
        <f>IFERROR(INDEX(契約日ソート!F:F,1/LARGE(INDEX((契約日ソート!$F$1:$F$201="交通費")/ROW(契約日ソート!$F$1:$F$201),0),ROW(F40))),"")</f>
        <v/>
      </c>
      <c r="G40" t="str">
        <f>IFERROR(INDEX(契約日ソート!G:G,1/LARGE(INDEX((契約日ソート!$F$1:$F$201="交通費")/ROW(契約日ソート!$F$1:$F$201),0),ROW(G40))),"")</f>
        <v/>
      </c>
      <c r="H40" t="str">
        <f>IFERROR(INDEX(契約日ソート!H:H,1/LARGE(INDEX((契約日ソート!$F$1:$F$201="交通費")/ROW(契約日ソート!$F$1:$F$201),0),ROW(H40))),"")</f>
        <v/>
      </c>
      <c r="I40" t="str">
        <f>IFERROR(INDEX(契約日ソート!I:I,1/LARGE(INDEX((契約日ソート!$F$1:$F$201="交通費")/ROW(契約日ソート!$F$1:$F$201),0),ROW(I40))),"")</f>
        <v/>
      </c>
      <c r="J40" t="str">
        <f>IFERROR(INDEX(契約日ソート!J:J,1/LARGE(INDEX((契約日ソート!$F$1:$F$201="交通費")/ROW(契約日ソート!$F$1:$F$201),0),ROW(J40))),"")</f>
        <v/>
      </c>
      <c r="K40" t="str">
        <f>IFERROR(INDEX(契約日ソート!K:K,1/LARGE(INDEX((契約日ソート!$F$1:$F$201="交通費")/ROW(契約日ソート!$F$1:$F$201),0),ROW(K40))),"")</f>
        <v/>
      </c>
      <c r="L40" t="str">
        <f>IFERROR(INDEX(契約日ソート!L:L,1/LARGE(INDEX((契約日ソート!$F$1:$F$201="交通費")/ROW(契約日ソート!$F$1:$F$201),0),ROW(L40))),"")</f>
        <v/>
      </c>
      <c r="M40" t="str">
        <f>IFERROR(INDEX(契約日ソート!M:M,1/LARGE(INDEX((契約日ソート!$F$1:$F$201="交通費")/ROW(契約日ソート!$F$1:$F$201),0),ROW(M40))),"")</f>
        <v/>
      </c>
      <c r="N40" t="str">
        <f>IFERROR(INDEX(契約日ソート!N:N,1/LARGE(INDEX((契約日ソート!$F$1:$F$201="交通費")/ROW(契約日ソート!$F$1:$F$201),0),ROW(N40))),"")</f>
        <v/>
      </c>
      <c r="O40" t="str">
        <f>IFERROR(INDEX(契約日ソート!O:O,1/LARGE(INDEX((契約日ソート!$F$1:$F$201="交通費")/ROW(契約日ソート!$F$1:$F$201),0),ROW(O40))),"")</f>
        <v/>
      </c>
      <c r="P40" t="str">
        <f>IFERROR(INDEX(契約日ソート!P:P,1/LARGE(INDEX((契約日ソート!$F$1:$F$201="交通費")/ROW(契約日ソート!$F$1:$F$201),0),ROW(P40))),"")</f>
        <v/>
      </c>
      <c r="Q40" t="str">
        <f>IFERROR(INDEX(契約日ソート!Q:Q,1/LARGE(INDEX((契約日ソート!$F$1:$F$201="交通費")/ROW(契約日ソート!$F$1:$F$201),0),ROW(Q40))),"")</f>
        <v/>
      </c>
    </row>
    <row r="41" spans="1:17" x14ac:dyDescent="0.45">
      <c r="A41" t="str">
        <f>IFERROR(INDEX(契約日ソート!A:A,1/LARGE(INDEX((契約日ソート!$F$1:$F$201="交通費")/ROW(契約日ソート!$F$1:$F$201),0),ROW(A41))),"")</f>
        <v/>
      </c>
      <c r="B41" t="str">
        <f>IFERROR(INDEX(契約日ソート!B:B,1/LARGE(INDEX((契約日ソート!$F$1:$F$201="交通費")/ROW(契約日ソート!$F$1:$F$201),0),ROW(B41))),"")</f>
        <v/>
      </c>
      <c r="C41" t="str">
        <f>IFERROR(INDEX(契約日ソート!C:C,1/LARGE(INDEX((契約日ソート!$F$1:$F$201="交通費")/ROW(契約日ソート!$F$1:$F$201),0),ROW(C41))),"")</f>
        <v/>
      </c>
      <c r="D41" t="str">
        <f>IFERROR(INDEX(契約日ソート!D:D,1/LARGE(INDEX((契約日ソート!$F$1:$F$201="交通費")/ROW(契約日ソート!$F$1:$F$201),0),ROW(D41))),"")</f>
        <v/>
      </c>
      <c r="E41" t="str">
        <f>IFERROR(INDEX(契約日ソート!E:E,1/LARGE(INDEX((契約日ソート!$F$1:$F$201="交通費")/ROW(契約日ソート!$F$1:$F$201),0),ROW(E41))),"")</f>
        <v/>
      </c>
      <c r="F41" t="str">
        <f>IFERROR(INDEX(契約日ソート!F:F,1/LARGE(INDEX((契約日ソート!$F$1:$F$201="交通費")/ROW(契約日ソート!$F$1:$F$201),0),ROW(F41))),"")</f>
        <v/>
      </c>
      <c r="G41" t="str">
        <f>IFERROR(INDEX(契約日ソート!G:G,1/LARGE(INDEX((契約日ソート!$F$1:$F$201="交通費")/ROW(契約日ソート!$F$1:$F$201),0),ROW(G41))),"")</f>
        <v/>
      </c>
      <c r="H41" t="str">
        <f>IFERROR(INDEX(契約日ソート!H:H,1/LARGE(INDEX((契約日ソート!$F$1:$F$201="交通費")/ROW(契約日ソート!$F$1:$F$201),0),ROW(H41))),"")</f>
        <v/>
      </c>
      <c r="I41" t="str">
        <f>IFERROR(INDEX(契約日ソート!I:I,1/LARGE(INDEX((契約日ソート!$F$1:$F$201="交通費")/ROW(契約日ソート!$F$1:$F$201),0),ROW(I41))),"")</f>
        <v/>
      </c>
      <c r="J41" t="str">
        <f>IFERROR(INDEX(契約日ソート!J:J,1/LARGE(INDEX((契約日ソート!$F$1:$F$201="交通費")/ROW(契約日ソート!$F$1:$F$201),0),ROW(J41))),"")</f>
        <v/>
      </c>
      <c r="K41" t="str">
        <f>IFERROR(INDEX(契約日ソート!K:K,1/LARGE(INDEX((契約日ソート!$F$1:$F$201="交通費")/ROW(契約日ソート!$F$1:$F$201),0),ROW(K41))),"")</f>
        <v/>
      </c>
      <c r="L41" t="str">
        <f>IFERROR(INDEX(契約日ソート!L:L,1/LARGE(INDEX((契約日ソート!$F$1:$F$201="交通費")/ROW(契約日ソート!$F$1:$F$201),0),ROW(L41))),"")</f>
        <v/>
      </c>
      <c r="M41" t="str">
        <f>IFERROR(INDEX(契約日ソート!M:M,1/LARGE(INDEX((契約日ソート!$F$1:$F$201="交通費")/ROW(契約日ソート!$F$1:$F$201),0),ROW(M41))),"")</f>
        <v/>
      </c>
      <c r="N41" t="str">
        <f>IFERROR(INDEX(契約日ソート!N:N,1/LARGE(INDEX((契約日ソート!$F$1:$F$201="交通費")/ROW(契約日ソート!$F$1:$F$201),0),ROW(N41))),"")</f>
        <v/>
      </c>
      <c r="O41" t="str">
        <f>IFERROR(INDEX(契約日ソート!O:O,1/LARGE(INDEX((契約日ソート!$F$1:$F$201="交通費")/ROW(契約日ソート!$F$1:$F$201),0),ROW(O41))),"")</f>
        <v/>
      </c>
      <c r="P41" t="str">
        <f>IFERROR(INDEX(契約日ソート!P:P,1/LARGE(INDEX((契約日ソート!$F$1:$F$201="交通費")/ROW(契約日ソート!$F$1:$F$201),0),ROW(P41))),"")</f>
        <v/>
      </c>
      <c r="Q41" t="str">
        <f>IFERROR(INDEX(契約日ソート!Q:Q,1/LARGE(INDEX((契約日ソート!$F$1:$F$201="交通費")/ROW(契約日ソート!$F$1:$F$201),0),ROW(Q41))),"")</f>
        <v/>
      </c>
    </row>
    <row r="42" spans="1:17" x14ac:dyDescent="0.45">
      <c r="A42" t="str">
        <f>IFERROR(INDEX(契約日ソート!A:A,1/LARGE(INDEX((契約日ソート!$F$1:$F$201="交通費")/ROW(契約日ソート!$F$1:$F$201),0),ROW(A42))),"")</f>
        <v/>
      </c>
      <c r="B42" t="str">
        <f>IFERROR(INDEX(契約日ソート!B:B,1/LARGE(INDEX((契約日ソート!$F$1:$F$201="交通費")/ROW(契約日ソート!$F$1:$F$201),0),ROW(B42))),"")</f>
        <v/>
      </c>
      <c r="C42" t="str">
        <f>IFERROR(INDEX(契約日ソート!C:C,1/LARGE(INDEX((契約日ソート!$F$1:$F$201="交通費")/ROW(契約日ソート!$F$1:$F$201),0),ROW(C42))),"")</f>
        <v/>
      </c>
      <c r="D42" t="str">
        <f>IFERROR(INDEX(契約日ソート!D:D,1/LARGE(INDEX((契約日ソート!$F$1:$F$201="交通費")/ROW(契約日ソート!$F$1:$F$201),0),ROW(D42))),"")</f>
        <v/>
      </c>
      <c r="E42" t="str">
        <f>IFERROR(INDEX(契約日ソート!E:E,1/LARGE(INDEX((契約日ソート!$F$1:$F$201="交通費")/ROW(契約日ソート!$F$1:$F$201),0),ROW(E42))),"")</f>
        <v/>
      </c>
      <c r="F42" t="str">
        <f>IFERROR(INDEX(契約日ソート!F:F,1/LARGE(INDEX((契約日ソート!$F$1:$F$201="交通費")/ROW(契約日ソート!$F$1:$F$201),0),ROW(F42))),"")</f>
        <v/>
      </c>
      <c r="G42" t="str">
        <f>IFERROR(INDEX(契約日ソート!G:G,1/LARGE(INDEX((契約日ソート!$F$1:$F$201="交通費")/ROW(契約日ソート!$F$1:$F$201),0),ROW(G42))),"")</f>
        <v/>
      </c>
      <c r="H42" t="str">
        <f>IFERROR(INDEX(契約日ソート!H:H,1/LARGE(INDEX((契約日ソート!$F$1:$F$201="交通費")/ROW(契約日ソート!$F$1:$F$201),0),ROW(H42))),"")</f>
        <v/>
      </c>
      <c r="I42" t="str">
        <f>IFERROR(INDEX(契約日ソート!I:I,1/LARGE(INDEX((契約日ソート!$F$1:$F$201="交通費")/ROW(契約日ソート!$F$1:$F$201),0),ROW(I42))),"")</f>
        <v/>
      </c>
      <c r="J42" t="str">
        <f>IFERROR(INDEX(契約日ソート!J:J,1/LARGE(INDEX((契約日ソート!$F$1:$F$201="交通費")/ROW(契約日ソート!$F$1:$F$201),0),ROW(J42))),"")</f>
        <v/>
      </c>
      <c r="K42" t="str">
        <f>IFERROR(INDEX(契約日ソート!K:K,1/LARGE(INDEX((契約日ソート!$F$1:$F$201="交通費")/ROW(契約日ソート!$F$1:$F$201),0),ROW(K42))),"")</f>
        <v/>
      </c>
      <c r="L42" t="str">
        <f>IFERROR(INDEX(契約日ソート!L:L,1/LARGE(INDEX((契約日ソート!$F$1:$F$201="交通費")/ROW(契約日ソート!$F$1:$F$201),0),ROW(L42))),"")</f>
        <v/>
      </c>
      <c r="M42" t="str">
        <f>IFERROR(INDEX(契約日ソート!M:M,1/LARGE(INDEX((契約日ソート!$F$1:$F$201="交通費")/ROW(契約日ソート!$F$1:$F$201),0),ROW(M42))),"")</f>
        <v/>
      </c>
      <c r="N42" t="str">
        <f>IFERROR(INDEX(契約日ソート!N:N,1/LARGE(INDEX((契約日ソート!$F$1:$F$201="交通費")/ROW(契約日ソート!$F$1:$F$201),0),ROW(N42))),"")</f>
        <v/>
      </c>
      <c r="O42" t="str">
        <f>IFERROR(INDEX(契約日ソート!O:O,1/LARGE(INDEX((契約日ソート!$F$1:$F$201="交通費")/ROW(契約日ソート!$F$1:$F$201),0),ROW(O42))),"")</f>
        <v/>
      </c>
      <c r="P42" t="str">
        <f>IFERROR(INDEX(契約日ソート!P:P,1/LARGE(INDEX((契約日ソート!$F$1:$F$201="交通費")/ROW(契約日ソート!$F$1:$F$201),0),ROW(P42))),"")</f>
        <v/>
      </c>
      <c r="Q42" t="str">
        <f>IFERROR(INDEX(契約日ソート!Q:Q,1/LARGE(INDEX((契約日ソート!$F$1:$F$201="交通費")/ROW(契約日ソート!$F$1:$F$201),0),ROW(Q42))),"")</f>
        <v/>
      </c>
    </row>
    <row r="43" spans="1:17" x14ac:dyDescent="0.45">
      <c r="A43" t="str">
        <f>IFERROR(INDEX(契約日ソート!A:A,1/LARGE(INDEX((契約日ソート!$F$1:$F$201="交通費")/ROW(契約日ソート!$F$1:$F$201),0),ROW(A43))),"")</f>
        <v/>
      </c>
      <c r="B43" t="str">
        <f>IFERROR(INDEX(契約日ソート!B:B,1/LARGE(INDEX((契約日ソート!$F$1:$F$201="交通費")/ROW(契約日ソート!$F$1:$F$201),0),ROW(B43))),"")</f>
        <v/>
      </c>
      <c r="C43" t="str">
        <f>IFERROR(INDEX(契約日ソート!C:C,1/LARGE(INDEX((契約日ソート!$F$1:$F$201="交通費")/ROW(契約日ソート!$F$1:$F$201),0),ROW(C43))),"")</f>
        <v/>
      </c>
      <c r="D43" t="str">
        <f>IFERROR(INDEX(契約日ソート!D:D,1/LARGE(INDEX((契約日ソート!$F$1:$F$201="交通費")/ROW(契約日ソート!$F$1:$F$201),0),ROW(D43))),"")</f>
        <v/>
      </c>
      <c r="E43" t="str">
        <f>IFERROR(INDEX(契約日ソート!E:E,1/LARGE(INDEX((契約日ソート!$F$1:$F$201="交通費")/ROW(契約日ソート!$F$1:$F$201),0),ROW(E43))),"")</f>
        <v/>
      </c>
      <c r="F43" t="str">
        <f>IFERROR(INDEX(契約日ソート!F:F,1/LARGE(INDEX((契約日ソート!$F$1:$F$201="交通費")/ROW(契約日ソート!$F$1:$F$201),0),ROW(F43))),"")</f>
        <v/>
      </c>
      <c r="G43" t="str">
        <f>IFERROR(INDEX(契約日ソート!G:G,1/LARGE(INDEX((契約日ソート!$F$1:$F$201="交通費")/ROW(契約日ソート!$F$1:$F$201),0),ROW(G43))),"")</f>
        <v/>
      </c>
      <c r="H43" t="str">
        <f>IFERROR(INDEX(契約日ソート!H:H,1/LARGE(INDEX((契約日ソート!$F$1:$F$201="交通費")/ROW(契約日ソート!$F$1:$F$201),0),ROW(H43))),"")</f>
        <v/>
      </c>
      <c r="I43" t="str">
        <f>IFERROR(INDEX(契約日ソート!I:I,1/LARGE(INDEX((契約日ソート!$F$1:$F$201="交通費")/ROW(契約日ソート!$F$1:$F$201),0),ROW(I43))),"")</f>
        <v/>
      </c>
      <c r="J43" t="str">
        <f>IFERROR(INDEX(契約日ソート!J:J,1/LARGE(INDEX((契約日ソート!$F$1:$F$201="交通費")/ROW(契約日ソート!$F$1:$F$201),0),ROW(J43))),"")</f>
        <v/>
      </c>
      <c r="K43" t="str">
        <f>IFERROR(INDEX(契約日ソート!K:K,1/LARGE(INDEX((契約日ソート!$F$1:$F$201="交通費")/ROW(契約日ソート!$F$1:$F$201),0),ROW(K43))),"")</f>
        <v/>
      </c>
      <c r="L43" t="str">
        <f>IFERROR(INDEX(契約日ソート!L:L,1/LARGE(INDEX((契約日ソート!$F$1:$F$201="交通費")/ROW(契約日ソート!$F$1:$F$201),0),ROW(L43))),"")</f>
        <v/>
      </c>
      <c r="M43" t="str">
        <f>IFERROR(INDEX(契約日ソート!M:M,1/LARGE(INDEX((契約日ソート!$F$1:$F$201="交通費")/ROW(契約日ソート!$F$1:$F$201),0),ROW(M43))),"")</f>
        <v/>
      </c>
      <c r="N43" t="str">
        <f>IFERROR(INDEX(契約日ソート!N:N,1/LARGE(INDEX((契約日ソート!$F$1:$F$201="交通費")/ROW(契約日ソート!$F$1:$F$201),0),ROW(N43))),"")</f>
        <v/>
      </c>
      <c r="O43" t="str">
        <f>IFERROR(INDEX(契約日ソート!O:O,1/LARGE(INDEX((契約日ソート!$F$1:$F$201="交通費")/ROW(契約日ソート!$F$1:$F$201),0),ROW(O43))),"")</f>
        <v/>
      </c>
      <c r="P43" t="str">
        <f>IFERROR(INDEX(契約日ソート!P:P,1/LARGE(INDEX((契約日ソート!$F$1:$F$201="交通費")/ROW(契約日ソート!$F$1:$F$201),0),ROW(P43))),"")</f>
        <v/>
      </c>
      <c r="Q43" t="str">
        <f>IFERROR(INDEX(契約日ソート!Q:Q,1/LARGE(INDEX((契約日ソート!$F$1:$F$201="交通費")/ROW(契約日ソート!$F$1:$F$201),0),ROW(Q43))),"")</f>
        <v/>
      </c>
    </row>
    <row r="44" spans="1:17" x14ac:dyDescent="0.45">
      <c r="A44" t="str">
        <f>IFERROR(INDEX(契約日ソート!A:A,1/LARGE(INDEX((契約日ソート!$F$1:$F$201="交通費")/ROW(契約日ソート!$F$1:$F$201),0),ROW(A44))),"")</f>
        <v/>
      </c>
      <c r="B44" t="str">
        <f>IFERROR(INDEX(契約日ソート!B:B,1/LARGE(INDEX((契約日ソート!$F$1:$F$201="交通費")/ROW(契約日ソート!$F$1:$F$201),0),ROW(B44))),"")</f>
        <v/>
      </c>
      <c r="C44" t="str">
        <f>IFERROR(INDEX(契約日ソート!C:C,1/LARGE(INDEX((契約日ソート!$F$1:$F$201="交通費")/ROW(契約日ソート!$F$1:$F$201),0),ROW(C44))),"")</f>
        <v/>
      </c>
      <c r="D44" t="str">
        <f>IFERROR(INDEX(契約日ソート!D:D,1/LARGE(INDEX((契約日ソート!$F$1:$F$201="交通費")/ROW(契約日ソート!$F$1:$F$201),0),ROW(D44))),"")</f>
        <v/>
      </c>
      <c r="E44" t="str">
        <f>IFERROR(INDEX(契約日ソート!E:E,1/LARGE(INDEX((契約日ソート!$F$1:$F$201="交通費")/ROW(契約日ソート!$F$1:$F$201),0),ROW(E44))),"")</f>
        <v/>
      </c>
      <c r="F44" t="str">
        <f>IFERROR(INDEX(契約日ソート!F:F,1/LARGE(INDEX((契約日ソート!$F$1:$F$201="交通費")/ROW(契約日ソート!$F$1:$F$201),0),ROW(F44))),"")</f>
        <v/>
      </c>
      <c r="G44" t="str">
        <f>IFERROR(INDEX(契約日ソート!G:G,1/LARGE(INDEX((契約日ソート!$F$1:$F$201="交通費")/ROW(契約日ソート!$F$1:$F$201),0),ROW(G44))),"")</f>
        <v/>
      </c>
      <c r="H44" t="str">
        <f>IFERROR(INDEX(契約日ソート!H:H,1/LARGE(INDEX((契約日ソート!$F$1:$F$201="交通費")/ROW(契約日ソート!$F$1:$F$201),0),ROW(H44))),"")</f>
        <v/>
      </c>
      <c r="I44" t="str">
        <f>IFERROR(INDEX(契約日ソート!I:I,1/LARGE(INDEX((契約日ソート!$F$1:$F$201="交通費")/ROW(契約日ソート!$F$1:$F$201),0),ROW(I44))),"")</f>
        <v/>
      </c>
      <c r="J44" t="str">
        <f>IFERROR(INDEX(契約日ソート!J:J,1/LARGE(INDEX((契約日ソート!$F$1:$F$201="交通費")/ROW(契約日ソート!$F$1:$F$201),0),ROW(J44))),"")</f>
        <v/>
      </c>
      <c r="K44" t="str">
        <f>IFERROR(INDEX(契約日ソート!K:K,1/LARGE(INDEX((契約日ソート!$F$1:$F$201="交通費")/ROW(契約日ソート!$F$1:$F$201),0),ROW(K44))),"")</f>
        <v/>
      </c>
      <c r="L44" t="str">
        <f>IFERROR(INDEX(契約日ソート!L:L,1/LARGE(INDEX((契約日ソート!$F$1:$F$201="交通費")/ROW(契約日ソート!$F$1:$F$201),0),ROW(L44))),"")</f>
        <v/>
      </c>
      <c r="M44" t="str">
        <f>IFERROR(INDEX(契約日ソート!M:M,1/LARGE(INDEX((契約日ソート!$F$1:$F$201="交通費")/ROW(契約日ソート!$F$1:$F$201),0),ROW(M44))),"")</f>
        <v/>
      </c>
      <c r="N44" t="str">
        <f>IFERROR(INDEX(契約日ソート!N:N,1/LARGE(INDEX((契約日ソート!$F$1:$F$201="交通費")/ROW(契約日ソート!$F$1:$F$201),0),ROW(N44))),"")</f>
        <v/>
      </c>
      <c r="O44" t="str">
        <f>IFERROR(INDEX(契約日ソート!O:O,1/LARGE(INDEX((契約日ソート!$F$1:$F$201="交通費")/ROW(契約日ソート!$F$1:$F$201),0),ROW(O44))),"")</f>
        <v/>
      </c>
      <c r="P44" t="str">
        <f>IFERROR(INDEX(契約日ソート!P:P,1/LARGE(INDEX((契約日ソート!$F$1:$F$201="交通費")/ROW(契約日ソート!$F$1:$F$201),0),ROW(P44))),"")</f>
        <v/>
      </c>
      <c r="Q44" t="str">
        <f>IFERROR(INDEX(契約日ソート!Q:Q,1/LARGE(INDEX((契約日ソート!$F$1:$F$201="交通費")/ROW(契約日ソート!$F$1:$F$201),0),ROW(Q44))),"")</f>
        <v/>
      </c>
    </row>
    <row r="45" spans="1:17" x14ac:dyDescent="0.45">
      <c r="A45" t="str">
        <f>IFERROR(INDEX(契約日ソート!A:A,1/LARGE(INDEX((契約日ソート!$F$1:$F$201="交通費")/ROW(契約日ソート!$F$1:$F$201),0),ROW(A45))),"")</f>
        <v/>
      </c>
      <c r="B45" t="str">
        <f>IFERROR(INDEX(契約日ソート!B:B,1/LARGE(INDEX((契約日ソート!$F$1:$F$201="交通費")/ROW(契約日ソート!$F$1:$F$201),0),ROW(B45))),"")</f>
        <v/>
      </c>
      <c r="C45" t="str">
        <f>IFERROR(INDEX(契約日ソート!C:C,1/LARGE(INDEX((契約日ソート!$F$1:$F$201="交通費")/ROW(契約日ソート!$F$1:$F$201),0),ROW(C45))),"")</f>
        <v/>
      </c>
      <c r="D45" t="str">
        <f>IFERROR(INDEX(契約日ソート!D:D,1/LARGE(INDEX((契約日ソート!$F$1:$F$201="交通費")/ROW(契約日ソート!$F$1:$F$201),0),ROW(D45))),"")</f>
        <v/>
      </c>
      <c r="E45" t="str">
        <f>IFERROR(INDEX(契約日ソート!E:E,1/LARGE(INDEX((契約日ソート!$F$1:$F$201="交通費")/ROW(契約日ソート!$F$1:$F$201),0),ROW(E45))),"")</f>
        <v/>
      </c>
      <c r="F45" t="str">
        <f>IFERROR(INDEX(契約日ソート!F:F,1/LARGE(INDEX((契約日ソート!$F$1:$F$201="交通費")/ROW(契約日ソート!$F$1:$F$201),0),ROW(F45))),"")</f>
        <v/>
      </c>
      <c r="G45" t="str">
        <f>IFERROR(INDEX(契約日ソート!G:G,1/LARGE(INDEX((契約日ソート!$F$1:$F$201="交通費")/ROW(契約日ソート!$F$1:$F$201),0),ROW(G45))),"")</f>
        <v/>
      </c>
      <c r="H45" t="str">
        <f>IFERROR(INDEX(契約日ソート!H:H,1/LARGE(INDEX((契約日ソート!$F$1:$F$201="交通費")/ROW(契約日ソート!$F$1:$F$201),0),ROW(H45))),"")</f>
        <v/>
      </c>
      <c r="I45" t="str">
        <f>IFERROR(INDEX(契約日ソート!I:I,1/LARGE(INDEX((契約日ソート!$F$1:$F$201="交通費")/ROW(契約日ソート!$F$1:$F$201),0),ROW(I45))),"")</f>
        <v/>
      </c>
      <c r="J45" t="str">
        <f>IFERROR(INDEX(契約日ソート!J:J,1/LARGE(INDEX((契約日ソート!$F$1:$F$201="交通費")/ROW(契約日ソート!$F$1:$F$201),0),ROW(J45))),"")</f>
        <v/>
      </c>
      <c r="K45" t="str">
        <f>IFERROR(INDEX(契約日ソート!K:K,1/LARGE(INDEX((契約日ソート!$F$1:$F$201="交通費")/ROW(契約日ソート!$F$1:$F$201),0),ROW(K45))),"")</f>
        <v/>
      </c>
      <c r="L45" t="str">
        <f>IFERROR(INDEX(契約日ソート!L:L,1/LARGE(INDEX((契約日ソート!$F$1:$F$201="交通費")/ROW(契約日ソート!$F$1:$F$201),0),ROW(L45))),"")</f>
        <v/>
      </c>
      <c r="M45" t="str">
        <f>IFERROR(INDEX(契約日ソート!M:M,1/LARGE(INDEX((契約日ソート!$F$1:$F$201="交通費")/ROW(契約日ソート!$F$1:$F$201),0),ROW(M45))),"")</f>
        <v/>
      </c>
      <c r="N45" t="str">
        <f>IFERROR(INDEX(契約日ソート!N:N,1/LARGE(INDEX((契約日ソート!$F$1:$F$201="交通費")/ROW(契約日ソート!$F$1:$F$201),0),ROW(N45))),"")</f>
        <v/>
      </c>
      <c r="O45" t="str">
        <f>IFERROR(INDEX(契約日ソート!O:O,1/LARGE(INDEX((契約日ソート!$F$1:$F$201="交通費")/ROW(契約日ソート!$F$1:$F$201),0),ROW(O45))),"")</f>
        <v/>
      </c>
      <c r="P45" t="str">
        <f>IFERROR(INDEX(契約日ソート!P:P,1/LARGE(INDEX((契約日ソート!$F$1:$F$201="交通費")/ROW(契約日ソート!$F$1:$F$201),0),ROW(P45))),"")</f>
        <v/>
      </c>
      <c r="Q45" t="str">
        <f>IFERROR(INDEX(契約日ソート!Q:Q,1/LARGE(INDEX((契約日ソート!$F$1:$F$201="交通費")/ROW(契約日ソート!$F$1:$F$201),0),ROW(Q45))),"")</f>
        <v/>
      </c>
    </row>
    <row r="46" spans="1:17" x14ac:dyDescent="0.45">
      <c r="A46" t="str">
        <f>IFERROR(INDEX(契約日ソート!A:A,1/LARGE(INDEX((契約日ソート!$F$1:$F$201="交通費")/ROW(契約日ソート!$F$1:$F$201),0),ROW(A46))),"")</f>
        <v/>
      </c>
      <c r="B46" t="str">
        <f>IFERROR(INDEX(契約日ソート!B:B,1/LARGE(INDEX((契約日ソート!$F$1:$F$201="交通費")/ROW(契約日ソート!$F$1:$F$201),0),ROW(B46))),"")</f>
        <v/>
      </c>
      <c r="C46" t="str">
        <f>IFERROR(INDEX(契約日ソート!C:C,1/LARGE(INDEX((契約日ソート!$F$1:$F$201="交通費")/ROW(契約日ソート!$F$1:$F$201),0),ROW(C46))),"")</f>
        <v/>
      </c>
      <c r="D46" t="str">
        <f>IFERROR(INDEX(契約日ソート!D:D,1/LARGE(INDEX((契約日ソート!$F$1:$F$201="交通費")/ROW(契約日ソート!$F$1:$F$201),0),ROW(D46))),"")</f>
        <v/>
      </c>
      <c r="E46" t="str">
        <f>IFERROR(INDEX(契約日ソート!E:E,1/LARGE(INDEX((契約日ソート!$F$1:$F$201="交通費")/ROW(契約日ソート!$F$1:$F$201),0),ROW(E46))),"")</f>
        <v/>
      </c>
      <c r="F46" t="str">
        <f>IFERROR(INDEX(契約日ソート!F:F,1/LARGE(INDEX((契約日ソート!$F$1:$F$201="交通費")/ROW(契約日ソート!$F$1:$F$201),0),ROW(F46))),"")</f>
        <v/>
      </c>
      <c r="G46" t="str">
        <f>IFERROR(INDEX(契約日ソート!G:G,1/LARGE(INDEX((契約日ソート!$F$1:$F$201="交通費")/ROW(契約日ソート!$F$1:$F$201),0),ROW(G46))),"")</f>
        <v/>
      </c>
      <c r="H46" t="str">
        <f>IFERROR(INDEX(契約日ソート!H:H,1/LARGE(INDEX((契約日ソート!$F$1:$F$201="交通費")/ROW(契約日ソート!$F$1:$F$201),0),ROW(H46))),"")</f>
        <v/>
      </c>
      <c r="I46" t="str">
        <f>IFERROR(INDEX(契約日ソート!I:I,1/LARGE(INDEX((契約日ソート!$F$1:$F$201="交通費")/ROW(契約日ソート!$F$1:$F$201),0),ROW(I46))),"")</f>
        <v/>
      </c>
      <c r="J46" t="str">
        <f>IFERROR(INDEX(契約日ソート!J:J,1/LARGE(INDEX((契約日ソート!$F$1:$F$201="交通費")/ROW(契約日ソート!$F$1:$F$201),0),ROW(J46))),"")</f>
        <v/>
      </c>
      <c r="K46" t="str">
        <f>IFERROR(INDEX(契約日ソート!K:K,1/LARGE(INDEX((契約日ソート!$F$1:$F$201="交通費")/ROW(契約日ソート!$F$1:$F$201),0),ROW(K46))),"")</f>
        <v/>
      </c>
      <c r="L46" t="str">
        <f>IFERROR(INDEX(契約日ソート!L:L,1/LARGE(INDEX((契約日ソート!$F$1:$F$201="交通費")/ROW(契約日ソート!$F$1:$F$201),0),ROW(L46))),"")</f>
        <v/>
      </c>
      <c r="M46" t="str">
        <f>IFERROR(INDEX(契約日ソート!M:M,1/LARGE(INDEX((契約日ソート!$F$1:$F$201="交通費")/ROW(契約日ソート!$F$1:$F$201),0),ROW(M46))),"")</f>
        <v/>
      </c>
      <c r="N46" t="str">
        <f>IFERROR(INDEX(契約日ソート!N:N,1/LARGE(INDEX((契約日ソート!$F$1:$F$201="交通費")/ROW(契約日ソート!$F$1:$F$201),0),ROW(N46))),"")</f>
        <v/>
      </c>
      <c r="O46" t="str">
        <f>IFERROR(INDEX(契約日ソート!O:O,1/LARGE(INDEX((契約日ソート!$F$1:$F$201="交通費")/ROW(契約日ソート!$F$1:$F$201),0),ROW(O46))),"")</f>
        <v/>
      </c>
      <c r="P46" t="str">
        <f>IFERROR(INDEX(契約日ソート!P:P,1/LARGE(INDEX((契約日ソート!$F$1:$F$201="交通費")/ROW(契約日ソート!$F$1:$F$201),0),ROW(P46))),"")</f>
        <v/>
      </c>
      <c r="Q46" t="str">
        <f>IFERROR(INDEX(契約日ソート!Q:Q,1/LARGE(INDEX((契約日ソート!$F$1:$F$201="交通費")/ROW(契約日ソート!$F$1:$F$201),0),ROW(Q46))),"")</f>
        <v/>
      </c>
    </row>
    <row r="47" spans="1:17" x14ac:dyDescent="0.45">
      <c r="A47" t="str">
        <f>IFERROR(INDEX(契約日ソート!A:A,1/LARGE(INDEX((契約日ソート!$F$1:$F$201="交通費")/ROW(契約日ソート!$F$1:$F$201),0),ROW(A47))),"")</f>
        <v/>
      </c>
      <c r="B47" t="str">
        <f>IFERROR(INDEX(契約日ソート!B:B,1/LARGE(INDEX((契約日ソート!$F$1:$F$201="交通費")/ROW(契約日ソート!$F$1:$F$201),0),ROW(B47))),"")</f>
        <v/>
      </c>
      <c r="C47" t="str">
        <f>IFERROR(INDEX(契約日ソート!C:C,1/LARGE(INDEX((契約日ソート!$F$1:$F$201="交通費")/ROW(契約日ソート!$F$1:$F$201),0),ROW(C47))),"")</f>
        <v/>
      </c>
      <c r="D47" t="str">
        <f>IFERROR(INDEX(契約日ソート!D:D,1/LARGE(INDEX((契約日ソート!$F$1:$F$201="交通費")/ROW(契約日ソート!$F$1:$F$201),0),ROW(D47))),"")</f>
        <v/>
      </c>
      <c r="E47" t="str">
        <f>IFERROR(INDEX(契約日ソート!E:E,1/LARGE(INDEX((契約日ソート!$F$1:$F$201="交通費")/ROW(契約日ソート!$F$1:$F$201),0),ROW(E47))),"")</f>
        <v/>
      </c>
      <c r="F47" t="str">
        <f>IFERROR(INDEX(契約日ソート!F:F,1/LARGE(INDEX((契約日ソート!$F$1:$F$201="交通費")/ROW(契約日ソート!$F$1:$F$201),0),ROW(F47))),"")</f>
        <v/>
      </c>
      <c r="G47" t="str">
        <f>IFERROR(INDEX(契約日ソート!G:G,1/LARGE(INDEX((契約日ソート!$F$1:$F$201="交通費")/ROW(契約日ソート!$F$1:$F$201),0),ROW(G47))),"")</f>
        <v/>
      </c>
      <c r="H47" t="str">
        <f>IFERROR(INDEX(契約日ソート!H:H,1/LARGE(INDEX((契約日ソート!$F$1:$F$201="交通費")/ROW(契約日ソート!$F$1:$F$201),0),ROW(H47))),"")</f>
        <v/>
      </c>
      <c r="I47" t="str">
        <f>IFERROR(INDEX(契約日ソート!I:I,1/LARGE(INDEX((契約日ソート!$F$1:$F$201="交通費")/ROW(契約日ソート!$F$1:$F$201),0),ROW(I47))),"")</f>
        <v/>
      </c>
      <c r="J47" t="str">
        <f>IFERROR(INDEX(契約日ソート!J:J,1/LARGE(INDEX((契約日ソート!$F$1:$F$201="交通費")/ROW(契約日ソート!$F$1:$F$201),0),ROW(J47))),"")</f>
        <v/>
      </c>
      <c r="K47" t="str">
        <f>IFERROR(INDEX(契約日ソート!K:K,1/LARGE(INDEX((契約日ソート!$F$1:$F$201="交通費")/ROW(契約日ソート!$F$1:$F$201),0),ROW(K47))),"")</f>
        <v/>
      </c>
      <c r="L47" t="str">
        <f>IFERROR(INDEX(契約日ソート!L:L,1/LARGE(INDEX((契約日ソート!$F$1:$F$201="交通費")/ROW(契約日ソート!$F$1:$F$201),0),ROW(L47))),"")</f>
        <v/>
      </c>
      <c r="M47" t="str">
        <f>IFERROR(INDEX(契約日ソート!M:M,1/LARGE(INDEX((契約日ソート!$F$1:$F$201="交通費")/ROW(契約日ソート!$F$1:$F$201),0),ROW(M47))),"")</f>
        <v/>
      </c>
      <c r="N47" t="str">
        <f>IFERROR(INDEX(契約日ソート!N:N,1/LARGE(INDEX((契約日ソート!$F$1:$F$201="交通費")/ROW(契約日ソート!$F$1:$F$201),0),ROW(N47))),"")</f>
        <v/>
      </c>
      <c r="O47" t="str">
        <f>IFERROR(INDEX(契約日ソート!O:O,1/LARGE(INDEX((契約日ソート!$F$1:$F$201="交通費")/ROW(契約日ソート!$F$1:$F$201),0),ROW(O47))),"")</f>
        <v/>
      </c>
      <c r="P47" t="str">
        <f>IFERROR(INDEX(契約日ソート!P:P,1/LARGE(INDEX((契約日ソート!$F$1:$F$201="交通費")/ROW(契約日ソート!$F$1:$F$201),0),ROW(P47))),"")</f>
        <v/>
      </c>
      <c r="Q47" t="str">
        <f>IFERROR(INDEX(契約日ソート!Q:Q,1/LARGE(INDEX((契約日ソート!$F$1:$F$201="交通費")/ROW(契約日ソート!$F$1:$F$201),0),ROW(Q47))),"")</f>
        <v/>
      </c>
    </row>
    <row r="48" spans="1:17" x14ac:dyDescent="0.45">
      <c r="A48" t="str">
        <f>IFERROR(INDEX(契約日ソート!A:A,1/LARGE(INDEX((契約日ソート!$F$1:$F$201="交通費")/ROW(契約日ソート!$F$1:$F$201),0),ROW(A48))),"")</f>
        <v/>
      </c>
      <c r="B48" t="str">
        <f>IFERROR(INDEX(契約日ソート!B:B,1/LARGE(INDEX((契約日ソート!$F$1:$F$201="交通費")/ROW(契約日ソート!$F$1:$F$201),0),ROW(B48))),"")</f>
        <v/>
      </c>
      <c r="C48" t="str">
        <f>IFERROR(INDEX(契約日ソート!C:C,1/LARGE(INDEX((契約日ソート!$F$1:$F$201="交通費")/ROW(契約日ソート!$F$1:$F$201),0),ROW(C48))),"")</f>
        <v/>
      </c>
      <c r="D48" t="str">
        <f>IFERROR(INDEX(契約日ソート!D:D,1/LARGE(INDEX((契約日ソート!$F$1:$F$201="交通費")/ROW(契約日ソート!$F$1:$F$201),0),ROW(D48))),"")</f>
        <v/>
      </c>
      <c r="E48" t="str">
        <f>IFERROR(INDEX(契約日ソート!E:E,1/LARGE(INDEX((契約日ソート!$F$1:$F$201="交通費")/ROW(契約日ソート!$F$1:$F$201),0),ROW(E48))),"")</f>
        <v/>
      </c>
      <c r="F48" t="str">
        <f>IFERROR(INDEX(契約日ソート!F:F,1/LARGE(INDEX((契約日ソート!$F$1:$F$201="交通費")/ROW(契約日ソート!$F$1:$F$201),0),ROW(F48))),"")</f>
        <v/>
      </c>
      <c r="G48" t="str">
        <f>IFERROR(INDEX(契約日ソート!G:G,1/LARGE(INDEX((契約日ソート!$F$1:$F$201="交通費")/ROW(契約日ソート!$F$1:$F$201),0),ROW(G48))),"")</f>
        <v/>
      </c>
      <c r="H48" t="str">
        <f>IFERROR(INDEX(契約日ソート!H:H,1/LARGE(INDEX((契約日ソート!$F$1:$F$201="交通費")/ROW(契約日ソート!$F$1:$F$201),0),ROW(H48))),"")</f>
        <v/>
      </c>
      <c r="I48" t="str">
        <f>IFERROR(INDEX(契約日ソート!I:I,1/LARGE(INDEX((契約日ソート!$F$1:$F$201="交通費")/ROW(契約日ソート!$F$1:$F$201),0),ROW(I48))),"")</f>
        <v/>
      </c>
      <c r="J48" t="str">
        <f>IFERROR(INDEX(契約日ソート!J:J,1/LARGE(INDEX((契約日ソート!$F$1:$F$201="交通費")/ROW(契約日ソート!$F$1:$F$201),0),ROW(J48))),"")</f>
        <v/>
      </c>
      <c r="K48" t="str">
        <f>IFERROR(INDEX(契約日ソート!K:K,1/LARGE(INDEX((契約日ソート!$F$1:$F$201="交通費")/ROW(契約日ソート!$F$1:$F$201),0),ROW(K48))),"")</f>
        <v/>
      </c>
      <c r="L48" t="str">
        <f>IFERROR(INDEX(契約日ソート!L:L,1/LARGE(INDEX((契約日ソート!$F$1:$F$201="交通費")/ROW(契約日ソート!$F$1:$F$201),0),ROW(L48))),"")</f>
        <v/>
      </c>
      <c r="M48" t="str">
        <f>IFERROR(INDEX(契約日ソート!M:M,1/LARGE(INDEX((契約日ソート!$F$1:$F$201="交通費")/ROW(契約日ソート!$F$1:$F$201),0),ROW(M48))),"")</f>
        <v/>
      </c>
      <c r="N48" t="str">
        <f>IFERROR(INDEX(契約日ソート!N:N,1/LARGE(INDEX((契約日ソート!$F$1:$F$201="交通費")/ROW(契約日ソート!$F$1:$F$201),0),ROW(N48))),"")</f>
        <v/>
      </c>
      <c r="O48" t="str">
        <f>IFERROR(INDEX(契約日ソート!O:O,1/LARGE(INDEX((契約日ソート!$F$1:$F$201="交通費")/ROW(契約日ソート!$F$1:$F$201),0),ROW(O48))),"")</f>
        <v/>
      </c>
      <c r="P48" t="str">
        <f>IFERROR(INDEX(契約日ソート!P:P,1/LARGE(INDEX((契約日ソート!$F$1:$F$201="交通費")/ROW(契約日ソート!$F$1:$F$201),0),ROW(P48))),"")</f>
        <v/>
      </c>
      <c r="Q48" t="str">
        <f>IFERROR(INDEX(契約日ソート!Q:Q,1/LARGE(INDEX((契約日ソート!$F$1:$F$201="交通費")/ROW(契約日ソート!$F$1:$F$201),0),ROW(Q48))),"")</f>
        <v/>
      </c>
    </row>
    <row r="49" spans="1:17" x14ac:dyDescent="0.45">
      <c r="A49" t="str">
        <f>IFERROR(INDEX(契約日ソート!A:A,1/LARGE(INDEX((契約日ソート!$F$1:$F$201="交通費")/ROW(契約日ソート!$F$1:$F$201),0),ROW(A49))),"")</f>
        <v/>
      </c>
      <c r="B49" t="str">
        <f>IFERROR(INDEX(契約日ソート!B:B,1/LARGE(INDEX((契約日ソート!$F$1:$F$201="交通費")/ROW(契約日ソート!$F$1:$F$201),0),ROW(B49))),"")</f>
        <v/>
      </c>
      <c r="C49" t="str">
        <f>IFERROR(INDEX(契約日ソート!C:C,1/LARGE(INDEX((契約日ソート!$F$1:$F$201="交通費")/ROW(契約日ソート!$F$1:$F$201),0),ROW(C49))),"")</f>
        <v/>
      </c>
      <c r="D49" t="str">
        <f>IFERROR(INDEX(契約日ソート!D:D,1/LARGE(INDEX((契約日ソート!$F$1:$F$201="交通費")/ROW(契約日ソート!$F$1:$F$201),0),ROW(D49))),"")</f>
        <v/>
      </c>
      <c r="E49" t="str">
        <f>IFERROR(INDEX(契約日ソート!E:E,1/LARGE(INDEX((契約日ソート!$F$1:$F$201="交通費")/ROW(契約日ソート!$F$1:$F$201),0),ROW(E49))),"")</f>
        <v/>
      </c>
      <c r="F49" t="str">
        <f>IFERROR(INDEX(契約日ソート!F:F,1/LARGE(INDEX((契約日ソート!$F$1:$F$201="交通費")/ROW(契約日ソート!$F$1:$F$201),0),ROW(F49))),"")</f>
        <v/>
      </c>
      <c r="G49" t="str">
        <f>IFERROR(INDEX(契約日ソート!G:G,1/LARGE(INDEX((契約日ソート!$F$1:$F$201="交通費")/ROW(契約日ソート!$F$1:$F$201),0),ROW(G49))),"")</f>
        <v/>
      </c>
      <c r="H49" t="str">
        <f>IFERROR(INDEX(契約日ソート!H:H,1/LARGE(INDEX((契約日ソート!$F$1:$F$201="交通費")/ROW(契約日ソート!$F$1:$F$201),0),ROW(H49))),"")</f>
        <v/>
      </c>
      <c r="I49" t="str">
        <f>IFERROR(INDEX(契約日ソート!I:I,1/LARGE(INDEX((契約日ソート!$F$1:$F$201="交通費")/ROW(契約日ソート!$F$1:$F$201),0),ROW(I49))),"")</f>
        <v/>
      </c>
      <c r="J49" t="str">
        <f>IFERROR(INDEX(契約日ソート!J:J,1/LARGE(INDEX((契約日ソート!$F$1:$F$201="交通費")/ROW(契約日ソート!$F$1:$F$201),0),ROW(J49))),"")</f>
        <v/>
      </c>
      <c r="K49" t="str">
        <f>IFERROR(INDEX(契約日ソート!K:K,1/LARGE(INDEX((契約日ソート!$F$1:$F$201="交通費")/ROW(契約日ソート!$F$1:$F$201),0),ROW(K49))),"")</f>
        <v/>
      </c>
      <c r="L49" t="str">
        <f>IFERROR(INDEX(契約日ソート!L:L,1/LARGE(INDEX((契約日ソート!$F$1:$F$201="交通費")/ROW(契約日ソート!$F$1:$F$201),0),ROW(L49))),"")</f>
        <v/>
      </c>
      <c r="M49" t="str">
        <f>IFERROR(INDEX(契約日ソート!M:M,1/LARGE(INDEX((契約日ソート!$F$1:$F$201="交通費")/ROW(契約日ソート!$F$1:$F$201),0),ROW(M49))),"")</f>
        <v/>
      </c>
      <c r="N49" t="str">
        <f>IFERROR(INDEX(契約日ソート!N:N,1/LARGE(INDEX((契約日ソート!$F$1:$F$201="交通費")/ROW(契約日ソート!$F$1:$F$201),0),ROW(N49))),"")</f>
        <v/>
      </c>
      <c r="O49" t="str">
        <f>IFERROR(INDEX(契約日ソート!O:O,1/LARGE(INDEX((契約日ソート!$F$1:$F$201="交通費")/ROW(契約日ソート!$F$1:$F$201),0),ROW(O49))),"")</f>
        <v/>
      </c>
      <c r="P49" t="str">
        <f>IFERROR(INDEX(契約日ソート!P:P,1/LARGE(INDEX((契約日ソート!$F$1:$F$201="交通費")/ROW(契約日ソート!$F$1:$F$201),0),ROW(P49))),"")</f>
        <v/>
      </c>
      <c r="Q49" t="str">
        <f>IFERROR(INDEX(契約日ソート!Q:Q,1/LARGE(INDEX((契約日ソート!$F$1:$F$201="交通費")/ROW(契約日ソート!$F$1:$F$201),0),ROW(Q49))),"")</f>
        <v/>
      </c>
    </row>
    <row r="50" spans="1:17" x14ac:dyDescent="0.45">
      <c r="A50" t="str">
        <f>IFERROR(INDEX(契約日ソート!A:A,1/LARGE(INDEX((契約日ソート!$F$1:$F$201="交通費")/ROW(契約日ソート!$F$1:$F$201),0),ROW(A50))),"")</f>
        <v/>
      </c>
      <c r="B50" t="str">
        <f>IFERROR(INDEX(契約日ソート!B:B,1/LARGE(INDEX((契約日ソート!$F$1:$F$201="交通費")/ROW(契約日ソート!$F$1:$F$201),0),ROW(B50))),"")</f>
        <v/>
      </c>
      <c r="C50" t="str">
        <f>IFERROR(INDEX(契約日ソート!C:C,1/LARGE(INDEX((契約日ソート!$F$1:$F$201="交通費")/ROW(契約日ソート!$F$1:$F$201),0),ROW(C50))),"")</f>
        <v/>
      </c>
      <c r="D50" t="str">
        <f>IFERROR(INDEX(契約日ソート!D:D,1/LARGE(INDEX((契約日ソート!$F$1:$F$201="交通費")/ROW(契約日ソート!$F$1:$F$201),0),ROW(D50))),"")</f>
        <v/>
      </c>
      <c r="E50" t="str">
        <f>IFERROR(INDEX(契約日ソート!E:E,1/LARGE(INDEX((契約日ソート!$F$1:$F$201="交通費")/ROW(契約日ソート!$F$1:$F$201),0),ROW(E50))),"")</f>
        <v/>
      </c>
      <c r="F50" t="str">
        <f>IFERROR(INDEX(契約日ソート!F:F,1/LARGE(INDEX((契約日ソート!$F$1:$F$201="交通費")/ROW(契約日ソート!$F$1:$F$201),0),ROW(F50))),"")</f>
        <v/>
      </c>
      <c r="G50" t="str">
        <f>IFERROR(INDEX(契約日ソート!G:G,1/LARGE(INDEX((契約日ソート!$F$1:$F$201="交通費")/ROW(契約日ソート!$F$1:$F$201),0),ROW(G50))),"")</f>
        <v/>
      </c>
      <c r="H50" t="str">
        <f>IFERROR(INDEX(契約日ソート!H:H,1/LARGE(INDEX((契約日ソート!$F$1:$F$201="交通費")/ROW(契約日ソート!$F$1:$F$201),0),ROW(H50))),"")</f>
        <v/>
      </c>
      <c r="I50" t="str">
        <f>IFERROR(INDEX(契約日ソート!I:I,1/LARGE(INDEX((契約日ソート!$F$1:$F$201="交通費")/ROW(契約日ソート!$F$1:$F$201),0),ROW(I50))),"")</f>
        <v/>
      </c>
      <c r="J50" t="str">
        <f>IFERROR(INDEX(契約日ソート!J:J,1/LARGE(INDEX((契約日ソート!$F$1:$F$201="交通費")/ROW(契約日ソート!$F$1:$F$201),0),ROW(J50))),"")</f>
        <v/>
      </c>
      <c r="K50" t="str">
        <f>IFERROR(INDEX(契約日ソート!K:K,1/LARGE(INDEX((契約日ソート!$F$1:$F$201="交通費")/ROW(契約日ソート!$F$1:$F$201),0),ROW(K50))),"")</f>
        <v/>
      </c>
      <c r="L50" t="str">
        <f>IFERROR(INDEX(契約日ソート!L:L,1/LARGE(INDEX((契約日ソート!$F$1:$F$201="交通費")/ROW(契約日ソート!$F$1:$F$201),0),ROW(L50))),"")</f>
        <v/>
      </c>
      <c r="M50" t="str">
        <f>IFERROR(INDEX(契約日ソート!M:M,1/LARGE(INDEX((契約日ソート!$F$1:$F$201="交通費")/ROW(契約日ソート!$F$1:$F$201),0),ROW(M50))),"")</f>
        <v/>
      </c>
      <c r="N50" t="str">
        <f>IFERROR(INDEX(契約日ソート!N:N,1/LARGE(INDEX((契約日ソート!$F$1:$F$201="交通費")/ROW(契約日ソート!$F$1:$F$201),0),ROW(N50))),"")</f>
        <v/>
      </c>
      <c r="O50" t="str">
        <f>IFERROR(INDEX(契約日ソート!O:O,1/LARGE(INDEX((契約日ソート!$F$1:$F$201="交通費")/ROW(契約日ソート!$F$1:$F$201),0),ROW(O50))),"")</f>
        <v/>
      </c>
      <c r="P50" t="str">
        <f>IFERROR(INDEX(契約日ソート!P:P,1/LARGE(INDEX((契約日ソート!$F$1:$F$201="交通費")/ROW(契約日ソート!$F$1:$F$201),0),ROW(P50))),"")</f>
        <v/>
      </c>
      <c r="Q50" t="str">
        <f>IFERROR(INDEX(契約日ソート!Q:Q,1/LARGE(INDEX((契約日ソート!$F$1:$F$201="交通費")/ROW(契約日ソート!$F$1:$F$201),0),ROW(Q50))),"")</f>
        <v/>
      </c>
    </row>
    <row r="51" spans="1:17" x14ac:dyDescent="0.45">
      <c r="A51" t="str">
        <f>IFERROR(INDEX(契約日ソート!A:A,1/LARGE(INDEX((契約日ソート!$F$1:$F$201="交通費")/ROW(契約日ソート!$F$1:$F$201),0),ROW(A51))),"")</f>
        <v/>
      </c>
      <c r="B51" t="str">
        <f>IFERROR(INDEX(契約日ソート!B:B,1/LARGE(INDEX((契約日ソート!$F$1:$F$201="交通費")/ROW(契約日ソート!$F$1:$F$201),0),ROW(B51))),"")</f>
        <v/>
      </c>
      <c r="C51" t="str">
        <f>IFERROR(INDEX(契約日ソート!C:C,1/LARGE(INDEX((契約日ソート!$F$1:$F$201="交通費")/ROW(契約日ソート!$F$1:$F$201),0),ROW(C51))),"")</f>
        <v/>
      </c>
      <c r="D51" t="str">
        <f>IFERROR(INDEX(契約日ソート!D:D,1/LARGE(INDEX((契約日ソート!$F$1:$F$201="交通費")/ROW(契約日ソート!$F$1:$F$201),0),ROW(D51))),"")</f>
        <v/>
      </c>
      <c r="E51" t="str">
        <f>IFERROR(INDEX(契約日ソート!E:E,1/LARGE(INDEX((契約日ソート!$F$1:$F$201="交通費")/ROW(契約日ソート!$F$1:$F$201),0),ROW(E51))),"")</f>
        <v/>
      </c>
      <c r="F51" t="str">
        <f>IFERROR(INDEX(契約日ソート!F:F,1/LARGE(INDEX((契約日ソート!$F$1:$F$201="交通費")/ROW(契約日ソート!$F$1:$F$201),0),ROW(F51))),"")</f>
        <v/>
      </c>
      <c r="G51" t="str">
        <f>IFERROR(INDEX(契約日ソート!G:G,1/LARGE(INDEX((契約日ソート!$F$1:$F$201="交通費")/ROW(契約日ソート!$F$1:$F$201),0),ROW(G51))),"")</f>
        <v/>
      </c>
      <c r="H51" t="str">
        <f>IFERROR(INDEX(契約日ソート!H:H,1/LARGE(INDEX((契約日ソート!$F$1:$F$201="交通費")/ROW(契約日ソート!$F$1:$F$201),0),ROW(H51))),"")</f>
        <v/>
      </c>
      <c r="I51" t="str">
        <f>IFERROR(INDEX(契約日ソート!I:I,1/LARGE(INDEX((契約日ソート!$F$1:$F$201="交通費")/ROW(契約日ソート!$F$1:$F$201),0),ROW(I51))),"")</f>
        <v/>
      </c>
      <c r="J51" t="str">
        <f>IFERROR(INDEX(契約日ソート!J:J,1/LARGE(INDEX((契約日ソート!$F$1:$F$201="交通費")/ROW(契約日ソート!$F$1:$F$201),0),ROW(J51))),"")</f>
        <v/>
      </c>
      <c r="K51" t="str">
        <f>IFERROR(INDEX(契約日ソート!K:K,1/LARGE(INDEX((契約日ソート!$F$1:$F$201="交通費")/ROW(契約日ソート!$F$1:$F$201),0),ROW(K51))),"")</f>
        <v/>
      </c>
      <c r="L51" t="str">
        <f>IFERROR(INDEX(契約日ソート!L:L,1/LARGE(INDEX((契約日ソート!$F$1:$F$201="交通費")/ROW(契約日ソート!$F$1:$F$201),0),ROW(L51))),"")</f>
        <v/>
      </c>
      <c r="M51" t="str">
        <f>IFERROR(INDEX(契約日ソート!M:M,1/LARGE(INDEX((契約日ソート!$F$1:$F$201="交通費")/ROW(契約日ソート!$F$1:$F$201),0),ROW(M51))),"")</f>
        <v/>
      </c>
      <c r="N51" t="str">
        <f>IFERROR(INDEX(契約日ソート!N:N,1/LARGE(INDEX((契約日ソート!$F$1:$F$201="交通費")/ROW(契約日ソート!$F$1:$F$201),0),ROW(N51))),"")</f>
        <v/>
      </c>
      <c r="O51" t="str">
        <f>IFERROR(INDEX(契約日ソート!O:O,1/LARGE(INDEX((契約日ソート!$F$1:$F$201="交通費")/ROW(契約日ソート!$F$1:$F$201),0),ROW(O51))),"")</f>
        <v/>
      </c>
      <c r="P51" t="str">
        <f>IFERROR(INDEX(契約日ソート!P:P,1/LARGE(INDEX((契約日ソート!$F$1:$F$201="交通費")/ROW(契約日ソート!$F$1:$F$201),0),ROW(P51))),"")</f>
        <v/>
      </c>
      <c r="Q51" t="str">
        <f>IFERROR(INDEX(契約日ソート!Q:Q,1/LARGE(INDEX((契約日ソート!$F$1:$F$201="交通費")/ROW(契約日ソート!$F$1:$F$201),0),ROW(Q51))),"")</f>
        <v/>
      </c>
    </row>
    <row r="52" spans="1:17" x14ac:dyDescent="0.45">
      <c r="A52" t="str">
        <f>IFERROR(INDEX(契約日ソート!A:A,1/LARGE(INDEX((契約日ソート!$F$1:$F$201="交通費")/ROW(契約日ソート!$F$1:$F$201),0),ROW(A52))),"")</f>
        <v/>
      </c>
      <c r="B52" t="str">
        <f>IFERROR(INDEX(契約日ソート!B:B,1/LARGE(INDEX((契約日ソート!$F$1:$F$201="交通費")/ROW(契約日ソート!$F$1:$F$201),0),ROW(B52))),"")</f>
        <v/>
      </c>
      <c r="C52" t="str">
        <f>IFERROR(INDEX(契約日ソート!C:C,1/LARGE(INDEX((契約日ソート!$F$1:$F$201="交通費")/ROW(契約日ソート!$F$1:$F$201),0),ROW(C52))),"")</f>
        <v/>
      </c>
      <c r="D52" t="str">
        <f>IFERROR(INDEX(契約日ソート!D:D,1/LARGE(INDEX((契約日ソート!$F$1:$F$201="交通費")/ROW(契約日ソート!$F$1:$F$201),0),ROW(D52))),"")</f>
        <v/>
      </c>
      <c r="E52" t="str">
        <f>IFERROR(INDEX(契約日ソート!E:E,1/LARGE(INDEX((契約日ソート!$F$1:$F$201="交通費")/ROW(契約日ソート!$F$1:$F$201),0),ROW(E52))),"")</f>
        <v/>
      </c>
      <c r="F52" t="str">
        <f>IFERROR(INDEX(契約日ソート!F:F,1/LARGE(INDEX((契約日ソート!$F$1:$F$201="交通費")/ROW(契約日ソート!$F$1:$F$201),0),ROW(F52))),"")</f>
        <v/>
      </c>
      <c r="G52" t="str">
        <f>IFERROR(INDEX(契約日ソート!G:G,1/LARGE(INDEX((契約日ソート!$F$1:$F$201="交通費")/ROW(契約日ソート!$F$1:$F$201),0),ROW(G52))),"")</f>
        <v/>
      </c>
      <c r="H52" t="str">
        <f>IFERROR(INDEX(契約日ソート!H:H,1/LARGE(INDEX((契約日ソート!$F$1:$F$201="交通費")/ROW(契約日ソート!$F$1:$F$201),0),ROW(H52))),"")</f>
        <v/>
      </c>
      <c r="I52" t="str">
        <f>IFERROR(INDEX(契約日ソート!I:I,1/LARGE(INDEX((契約日ソート!$F$1:$F$201="交通費")/ROW(契約日ソート!$F$1:$F$201),0),ROW(I52))),"")</f>
        <v/>
      </c>
      <c r="J52" t="str">
        <f>IFERROR(INDEX(契約日ソート!J:J,1/LARGE(INDEX((契約日ソート!$F$1:$F$201="交通費")/ROW(契約日ソート!$F$1:$F$201),0),ROW(J52))),"")</f>
        <v/>
      </c>
      <c r="K52" t="str">
        <f>IFERROR(INDEX(契約日ソート!K:K,1/LARGE(INDEX((契約日ソート!$F$1:$F$201="交通費")/ROW(契約日ソート!$F$1:$F$201),0),ROW(K52))),"")</f>
        <v/>
      </c>
      <c r="L52" t="str">
        <f>IFERROR(INDEX(契約日ソート!L:L,1/LARGE(INDEX((契約日ソート!$F$1:$F$201="交通費")/ROW(契約日ソート!$F$1:$F$201),0),ROW(L52))),"")</f>
        <v/>
      </c>
      <c r="M52" t="str">
        <f>IFERROR(INDEX(契約日ソート!M:M,1/LARGE(INDEX((契約日ソート!$F$1:$F$201="交通費")/ROW(契約日ソート!$F$1:$F$201),0),ROW(M52))),"")</f>
        <v/>
      </c>
      <c r="N52" t="str">
        <f>IFERROR(INDEX(契約日ソート!N:N,1/LARGE(INDEX((契約日ソート!$F$1:$F$201="交通費")/ROW(契約日ソート!$F$1:$F$201),0),ROW(N52))),"")</f>
        <v/>
      </c>
      <c r="O52" t="str">
        <f>IFERROR(INDEX(契約日ソート!O:O,1/LARGE(INDEX((契約日ソート!$F$1:$F$201="交通費")/ROW(契約日ソート!$F$1:$F$201),0),ROW(O52))),"")</f>
        <v/>
      </c>
      <c r="P52" t="str">
        <f>IFERROR(INDEX(契約日ソート!P:P,1/LARGE(INDEX((契約日ソート!$F$1:$F$201="交通費")/ROW(契約日ソート!$F$1:$F$201),0),ROW(P52))),"")</f>
        <v/>
      </c>
      <c r="Q52" t="str">
        <f>IFERROR(INDEX(契約日ソート!Q:Q,1/LARGE(INDEX((契約日ソート!$F$1:$F$201="交通費")/ROW(契約日ソート!$F$1:$F$201),0),ROW(Q52))),"")</f>
        <v/>
      </c>
    </row>
    <row r="53" spans="1:17" x14ac:dyDescent="0.45">
      <c r="A53" t="str">
        <f>IFERROR(INDEX(契約日ソート!A:A,1/LARGE(INDEX((契約日ソート!$F$1:$F$201="交通費")/ROW(契約日ソート!$F$1:$F$201),0),ROW(A53))),"")</f>
        <v/>
      </c>
      <c r="B53" t="str">
        <f>IFERROR(INDEX(契約日ソート!B:B,1/LARGE(INDEX((契約日ソート!$F$1:$F$201="交通費")/ROW(契約日ソート!$F$1:$F$201),0),ROW(B53))),"")</f>
        <v/>
      </c>
      <c r="C53" t="str">
        <f>IFERROR(INDEX(契約日ソート!C:C,1/LARGE(INDEX((契約日ソート!$F$1:$F$201="交通費")/ROW(契約日ソート!$F$1:$F$201),0),ROW(C53))),"")</f>
        <v/>
      </c>
      <c r="D53" t="str">
        <f>IFERROR(INDEX(契約日ソート!D:D,1/LARGE(INDEX((契約日ソート!$F$1:$F$201="交通費")/ROW(契約日ソート!$F$1:$F$201),0),ROW(D53))),"")</f>
        <v/>
      </c>
      <c r="E53" t="str">
        <f>IFERROR(INDEX(契約日ソート!E:E,1/LARGE(INDEX((契約日ソート!$F$1:$F$201="交通費")/ROW(契約日ソート!$F$1:$F$201),0),ROW(E53))),"")</f>
        <v/>
      </c>
      <c r="F53" t="str">
        <f>IFERROR(INDEX(契約日ソート!F:F,1/LARGE(INDEX((契約日ソート!$F$1:$F$201="交通費")/ROW(契約日ソート!$F$1:$F$201),0),ROW(F53))),"")</f>
        <v/>
      </c>
      <c r="G53" t="str">
        <f>IFERROR(INDEX(契約日ソート!G:G,1/LARGE(INDEX((契約日ソート!$F$1:$F$201="交通費")/ROW(契約日ソート!$F$1:$F$201),0),ROW(G53))),"")</f>
        <v/>
      </c>
      <c r="H53" t="str">
        <f>IFERROR(INDEX(契約日ソート!H:H,1/LARGE(INDEX((契約日ソート!$F$1:$F$201="交通費")/ROW(契約日ソート!$F$1:$F$201),0),ROW(H53))),"")</f>
        <v/>
      </c>
      <c r="I53" t="str">
        <f>IFERROR(INDEX(契約日ソート!I:I,1/LARGE(INDEX((契約日ソート!$F$1:$F$201="交通費")/ROW(契約日ソート!$F$1:$F$201),0),ROW(I53))),"")</f>
        <v/>
      </c>
      <c r="J53" t="str">
        <f>IFERROR(INDEX(契約日ソート!J:J,1/LARGE(INDEX((契約日ソート!$F$1:$F$201="交通費")/ROW(契約日ソート!$F$1:$F$201),0),ROW(J53))),"")</f>
        <v/>
      </c>
      <c r="K53" t="str">
        <f>IFERROR(INDEX(契約日ソート!K:K,1/LARGE(INDEX((契約日ソート!$F$1:$F$201="交通費")/ROW(契約日ソート!$F$1:$F$201),0),ROW(K53))),"")</f>
        <v/>
      </c>
      <c r="L53" t="str">
        <f>IFERROR(INDEX(契約日ソート!L:L,1/LARGE(INDEX((契約日ソート!$F$1:$F$201="交通費")/ROW(契約日ソート!$F$1:$F$201),0),ROW(L53))),"")</f>
        <v/>
      </c>
      <c r="M53" t="str">
        <f>IFERROR(INDEX(契約日ソート!M:M,1/LARGE(INDEX((契約日ソート!$F$1:$F$201="交通費")/ROW(契約日ソート!$F$1:$F$201),0),ROW(M53))),"")</f>
        <v/>
      </c>
      <c r="N53" t="str">
        <f>IFERROR(INDEX(契約日ソート!N:N,1/LARGE(INDEX((契約日ソート!$F$1:$F$201="交通費")/ROW(契約日ソート!$F$1:$F$201),0),ROW(N53))),"")</f>
        <v/>
      </c>
      <c r="O53" t="str">
        <f>IFERROR(INDEX(契約日ソート!O:O,1/LARGE(INDEX((契約日ソート!$F$1:$F$201="交通費")/ROW(契約日ソート!$F$1:$F$201),0),ROW(O53))),"")</f>
        <v/>
      </c>
      <c r="P53" t="str">
        <f>IFERROR(INDEX(契約日ソート!P:P,1/LARGE(INDEX((契約日ソート!$F$1:$F$201="交通費")/ROW(契約日ソート!$F$1:$F$201),0),ROW(P53))),"")</f>
        <v/>
      </c>
      <c r="Q53" t="str">
        <f>IFERROR(INDEX(契約日ソート!Q:Q,1/LARGE(INDEX((契約日ソート!$F$1:$F$201="交通費")/ROW(契約日ソート!$F$1:$F$201),0),ROW(Q53))),"")</f>
        <v/>
      </c>
    </row>
    <row r="54" spans="1:17" x14ac:dyDescent="0.45">
      <c r="A54" t="str">
        <f>IFERROR(INDEX(契約日ソート!A:A,1/LARGE(INDEX((契約日ソート!$F$1:$F$201="交通費")/ROW(契約日ソート!$F$1:$F$201),0),ROW(A54))),"")</f>
        <v/>
      </c>
      <c r="B54" t="str">
        <f>IFERROR(INDEX(契約日ソート!B:B,1/LARGE(INDEX((契約日ソート!$F$1:$F$201="交通費")/ROW(契約日ソート!$F$1:$F$201),0),ROW(B54))),"")</f>
        <v/>
      </c>
      <c r="C54" t="str">
        <f>IFERROR(INDEX(契約日ソート!C:C,1/LARGE(INDEX((契約日ソート!$F$1:$F$201="交通費")/ROW(契約日ソート!$F$1:$F$201),0),ROW(C54))),"")</f>
        <v/>
      </c>
      <c r="D54" t="str">
        <f>IFERROR(INDEX(契約日ソート!D:D,1/LARGE(INDEX((契約日ソート!$F$1:$F$201="交通費")/ROW(契約日ソート!$F$1:$F$201),0),ROW(D54))),"")</f>
        <v/>
      </c>
      <c r="E54" t="str">
        <f>IFERROR(INDEX(契約日ソート!E:E,1/LARGE(INDEX((契約日ソート!$F$1:$F$201="交通費")/ROW(契約日ソート!$F$1:$F$201),0),ROW(E54))),"")</f>
        <v/>
      </c>
      <c r="F54" t="str">
        <f>IFERROR(INDEX(契約日ソート!F:F,1/LARGE(INDEX((契約日ソート!$F$1:$F$201="交通費")/ROW(契約日ソート!$F$1:$F$201),0),ROW(F54))),"")</f>
        <v/>
      </c>
      <c r="G54" t="str">
        <f>IFERROR(INDEX(契約日ソート!G:G,1/LARGE(INDEX((契約日ソート!$F$1:$F$201="交通費")/ROW(契約日ソート!$F$1:$F$201),0),ROW(G54))),"")</f>
        <v/>
      </c>
      <c r="H54" t="str">
        <f>IFERROR(INDEX(契約日ソート!H:H,1/LARGE(INDEX((契約日ソート!$F$1:$F$201="交通費")/ROW(契約日ソート!$F$1:$F$201),0),ROW(H54))),"")</f>
        <v/>
      </c>
      <c r="I54" t="str">
        <f>IFERROR(INDEX(契約日ソート!I:I,1/LARGE(INDEX((契約日ソート!$F$1:$F$201="交通費")/ROW(契約日ソート!$F$1:$F$201),0),ROW(I54))),"")</f>
        <v/>
      </c>
      <c r="J54" t="str">
        <f>IFERROR(INDEX(契約日ソート!J:J,1/LARGE(INDEX((契約日ソート!$F$1:$F$201="交通費")/ROW(契約日ソート!$F$1:$F$201),0),ROW(J54))),"")</f>
        <v/>
      </c>
      <c r="K54" t="str">
        <f>IFERROR(INDEX(契約日ソート!K:K,1/LARGE(INDEX((契約日ソート!$F$1:$F$201="交通費")/ROW(契約日ソート!$F$1:$F$201),0),ROW(K54))),"")</f>
        <v/>
      </c>
      <c r="L54" t="str">
        <f>IFERROR(INDEX(契約日ソート!L:L,1/LARGE(INDEX((契約日ソート!$F$1:$F$201="交通費")/ROW(契約日ソート!$F$1:$F$201),0),ROW(L54))),"")</f>
        <v/>
      </c>
      <c r="M54" t="str">
        <f>IFERROR(INDEX(契約日ソート!M:M,1/LARGE(INDEX((契約日ソート!$F$1:$F$201="交通費")/ROW(契約日ソート!$F$1:$F$201),0),ROW(M54))),"")</f>
        <v/>
      </c>
      <c r="N54" t="str">
        <f>IFERROR(INDEX(契約日ソート!N:N,1/LARGE(INDEX((契約日ソート!$F$1:$F$201="交通費")/ROW(契約日ソート!$F$1:$F$201),0),ROW(N54))),"")</f>
        <v/>
      </c>
      <c r="O54" t="str">
        <f>IFERROR(INDEX(契約日ソート!O:O,1/LARGE(INDEX((契約日ソート!$F$1:$F$201="交通費")/ROW(契約日ソート!$F$1:$F$201),0),ROW(O54))),"")</f>
        <v/>
      </c>
      <c r="P54" t="str">
        <f>IFERROR(INDEX(契約日ソート!P:P,1/LARGE(INDEX((契約日ソート!$F$1:$F$201="交通費")/ROW(契約日ソート!$F$1:$F$201),0),ROW(P54))),"")</f>
        <v/>
      </c>
      <c r="Q54" t="str">
        <f>IFERROR(INDEX(契約日ソート!Q:Q,1/LARGE(INDEX((契約日ソート!$F$1:$F$201="交通費")/ROW(契約日ソート!$F$1:$F$201),0),ROW(Q54))),"")</f>
        <v/>
      </c>
    </row>
    <row r="55" spans="1:17" x14ac:dyDescent="0.45">
      <c r="A55" t="str">
        <f>IFERROR(INDEX(契約日ソート!A:A,1/LARGE(INDEX((契約日ソート!$F$1:$F$201="交通費")/ROW(契約日ソート!$F$1:$F$201),0),ROW(A55))),"")</f>
        <v/>
      </c>
      <c r="B55" t="str">
        <f>IFERROR(INDEX(契約日ソート!B:B,1/LARGE(INDEX((契約日ソート!$F$1:$F$201="交通費")/ROW(契約日ソート!$F$1:$F$201),0),ROW(B55))),"")</f>
        <v/>
      </c>
      <c r="C55" t="str">
        <f>IFERROR(INDEX(契約日ソート!C:C,1/LARGE(INDEX((契約日ソート!$F$1:$F$201="交通費")/ROW(契約日ソート!$F$1:$F$201),0),ROW(C55))),"")</f>
        <v/>
      </c>
      <c r="D55" t="str">
        <f>IFERROR(INDEX(契約日ソート!D:D,1/LARGE(INDEX((契約日ソート!$F$1:$F$201="交通費")/ROW(契約日ソート!$F$1:$F$201),0),ROW(D55))),"")</f>
        <v/>
      </c>
      <c r="E55" t="str">
        <f>IFERROR(INDEX(契約日ソート!E:E,1/LARGE(INDEX((契約日ソート!$F$1:$F$201="交通費")/ROW(契約日ソート!$F$1:$F$201),0),ROW(E55))),"")</f>
        <v/>
      </c>
      <c r="F55" t="str">
        <f>IFERROR(INDEX(契約日ソート!F:F,1/LARGE(INDEX((契約日ソート!$F$1:$F$201="交通費")/ROW(契約日ソート!$F$1:$F$201),0),ROW(F55))),"")</f>
        <v/>
      </c>
      <c r="G55" t="str">
        <f>IFERROR(INDEX(契約日ソート!G:G,1/LARGE(INDEX((契約日ソート!$F$1:$F$201="交通費")/ROW(契約日ソート!$F$1:$F$201),0),ROW(G55))),"")</f>
        <v/>
      </c>
      <c r="H55" t="str">
        <f>IFERROR(INDEX(契約日ソート!H:H,1/LARGE(INDEX((契約日ソート!$F$1:$F$201="交通費")/ROW(契約日ソート!$F$1:$F$201),0),ROW(H55))),"")</f>
        <v/>
      </c>
      <c r="I55" t="str">
        <f>IFERROR(INDEX(契約日ソート!I:I,1/LARGE(INDEX((契約日ソート!$F$1:$F$201="交通費")/ROW(契約日ソート!$F$1:$F$201),0),ROW(I55))),"")</f>
        <v/>
      </c>
      <c r="J55" t="str">
        <f>IFERROR(INDEX(契約日ソート!J:J,1/LARGE(INDEX((契約日ソート!$F$1:$F$201="交通費")/ROW(契約日ソート!$F$1:$F$201),0),ROW(J55))),"")</f>
        <v/>
      </c>
      <c r="K55" t="str">
        <f>IFERROR(INDEX(契約日ソート!K:K,1/LARGE(INDEX((契約日ソート!$F$1:$F$201="交通費")/ROW(契約日ソート!$F$1:$F$201),0),ROW(K55))),"")</f>
        <v/>
      </c>
      <c r="L55" t="str">
        <f>IFERROR(INDEX(契約日ソート!L:L,1/LARGE(INDEX((契約日ソート!$F$1:$F$201="交通費")/ROW(契約日ソート!$F$1:$F$201),0),ROW(L55))),"")</f>
        <v/>
      </c>
      <c r="M55" t="str">
        <f>IFERROR(INDEX(契約日ソート!M:M,1/LARGE(INDEX((契約日ソート!$F$1:$F$201="交通費")/ROW(契約日ソート!$F$1:$F$201),0),ROW(M55))),"")</f>
        <v/>
      </c>
      <c r="N55" t="str">
        <f>IFERROR(INDEX(契約日ソート!N:N,1/LARGE(INDEX((契約日ソート!$F$1:$F$201="交通費")/ROW(契約日ソート!$F$1:$F$201),0),ROW(N55))),"")</f>
        <v/>
      </c>
      <c r="O55" t="str">
        <f>IFERROR(INDEX(契約日ソート!O:O,1/LARGE(INDEX((契約日ソート!$F$1:$F$201="交通費")/ROW(契約日ソート!$F$1:$F$201),0),ROW(O55))),"")</f>
        <v/>
      </c>
      <c r="P55" t="str">
        <f>IFERROR(INDEX(契約日ソート!P:P,1/LARGE(INDEX((契約日ソート!$F$1:$F$201="交通費")/ROW(契約日ソート!$F$1:$F$201),0),ROW(P55))),"")</f>
        <v/>
      </c>
      <c r="Q55" t="str">
        <f>IFERROR(INDEX(契約日ソート!Q:Q,1/LARGE(INDEX((契約日ソート!$F$1:$F$201="交通費")/ROW(契約日ソート!$F$1:$F$201),0),ROW(Q55))),"")</f>
        <v/>
      </c>
    </row>
    <row r="56" spans="1:17" x14ac:dyDescent="0.45">
      <c r="A56" t="str">
        <f>IFERROR(INDEX(契約日ソート!A:A,1/LARGE(INDEX((契約日ソート!$F$1:$F$201="交通費")/ROW(契約日ソート!$F$1:$F$201),0),ROW(A56))),"")</f>
        <v/>
      </c>
      <c r="B56" t="str">
        <f>IFERROR(INDEX(契約日ソート!B:B,1/LARGE(INDEX((契約日ソート!$F$1:$F$201="交通費")/ROW(契約日ソート!$F$1:$F$201),0),ROW(B56))),"")</f>
        <v/>
      </c>
      <c r="C56" t="str">
        <f>IFERROR(INDEX(契約日ソート!C:C,1/LARGE(INDEX((契約日ソート!$F$1:$F$201="交通費")/ROW(契約日ソート!$F$1:$F$201),0),ROW(C56))),"")</f>
        <v/>
      </c>
      <c r="D56" t="str">
        <f>IFERROR(INDEX(契約日ソート!D:D,1/LARGE(INDEX((契約日ソート!$F$1:$F$201="交通費")/ROW(契約日ソート!$F$1:$F$201),0),ROW(D56))),"")</f>
        <v/>
      </c>
      <c r="E56" t="str">
        <f>IFERROR(INDEX(契約日ソート!E:E,1/LARGE(INDEX((契約日ソート!$F$1:$F$201="交通費")/ROW(契約日ソート!$F$1:$F$201),0),ROW(E56))),"")</f>
        <v/>
      </c>
      <c r="F56" t="str">
        <f>IFERROR(INDEX(契約日ソート!F:F,1/LARGE(INDEX((契約日ソート!$F$1:$F$201="交通費")/ROW(契約日ソート!$F$1:$F$201),0),ROW(F56))),"")</f>
        <v/>
      </c>
      <c r="G56" t="str">
        <f>IFERROR(INDEX(契約日ソート!G:G,1/LARGE(INDEX((契約日ソート!$F$1:$F$201="交通費")/ROW(契約日ソート!$F$1:$F$201),0),ROW(G56))),"")</f>
        <v/>
      </c>
      <c r="H56" t="str">
        <f>IFERROR(INDEX(契約日ソート!H:H,1/LARGE(INDEX((契約日ソート!$F$1:$F$201="交通費")/ROW(契約日ソート!$F$1:$F$201),0),ROW(H56))),"")</f>
        <v/>
      </c>
      <c r="I56" t="str">
        <f>IFERROR(INDEX(契約日ソート!I:I,1/LARGE(INDEX((契約日ソート!$F$1:$F$201="交通費")/ROW(契約日ソート!$F$1:$F$201),0),ROW(I56))),"")</f>
        <v/>
      </c>
      <c r="J56" t="str">
        <f>IFERROR(INDEX(契約日ソート!J:J,1/LARGE(INDEX((契約日ソート!$F$1:$F$201="交通費")/ROW(契約日ソート!$F$1:$F$201),0),ROW(J56))),"")</f>
        <v/>
      </c>
      <c r="K56" t="str">
        <f>IFERROR(INDEX(契約日ソート!K:K,1/LARGE(INDEX((契約日ソート!$F$1:$F$201="交通費")/ROW(契約日ソート!$F$1:$F$201),0),ROW(K56))),"")</f>
        <v/>
      </c>
      <c r="L56" t="str">
        <f>IFERROR(INDEX(契約日ソート!L:L,1/LARGE(INDEX((契約日ソート!$F$1:$F$201="交通費")/ROW(契約日ソート!$F$1:$F$201),0),ROW(L56))),"")</f>
        <v/>
      </c>
      <c r="M56" t="str">
        <f>IFERROR(INDEX(契約日ソート!M:M,1/LARGE(INDEX((契約日ソート!$F$1:$F$201="交通費")/ROW(契約日ソート!$F$1:$F$201),0),ROW(M56))),"")</f>
        <v/>
      </c>
      <c r="N56" t="str">
        <f>IFERROR(INDEX(契約日ソート!N:N,1/LARGE(INDEX((契約日ソート!$F$1:$F$201="交通費")/ROW(契約日ソート!$F$1:$F$201),0),ROW(N56))),"")</f>
        <v/>
      </c>
      <c r="O56" t="str">
        <f>IFERROR(INDEX(契約日ソート!O:O,1/LARGE(INDEX((契約日ソート!$F$1:$F$201="交通費")/ROW(契約日ソート!$F$1:$F$201),0),ROW(O56))),"")</f>
        <v/>
      </c>
      <c r="P56" t="str">
        <f>IFERROR(INDEX(契約日ソート!P:P,1/LARGE(INDEX((契約日ソート!$F$1:$F$201="交通費")/ROW(契約日ソート!$F$1:$F$201),0),ROW(P56))),"")</f>
        <v/>
      </c>
      <c r="Q56" t="str">
        <f>IFERROR(INDEX(契約日ソート!Q:Q,1/LARGE(INDEX((契約日ソート!$F$1:$F$201="交通費")/ROW(契約日ソート!$F$1:$F$201),0),ROW(Q56))),"")</f>
        <v/>
      </c>
    </row>
    <row r="57" spans="1:17" x14ac:dyDescent="0.45">
      <c r="A57" t="str">
        <f>IFERROR(INDEX(契約日ソート!A:A,1/LARGE(INDEX((契約日ソート!$F$1:$F$201="交通費")/ROW(契約日ソート!$F$1:$F$201),0),ROW(A57))),"")</f>
        <v/>
      </c>
      <c r="B57" t="str">
        <f>IFERROR(INDEX(契約日ソート!B:B,1/LARGE(INDEX((契約日ソート!$F$1:$F$201="交通費")/ROW(契約日ソート!$F$1:$F$201),0),ROW(B57))),"")</f>
        <v/>
      </c>
      <c r="C57" t="str">
        <f>IFERROR(INDEX(契約日ソート!C:C,1/LARGE(INDEX((契約日ソート!$F$1:$F$201="交通費")/ROW(契約日ソート!$F$1:$F$201),0),ROW(C57))),"")</f>
        <v/>
      </c>
      <c r="D57" t="str">
        <f>IFERROR(INDEX(契約日ソート!D:D,1/LARGE(INDEX((契約日ソート!$F$1:$F$201="交通費")/ROW(契約日ソート!$F$1:$F$201),0),ROW(D57))),"")</f>
        <v/>
      </c>
      <c r="E57" t="str">
        <f>IFERROR(INDEX(契約日ソート!E:E,1/LARGE(INDEX((契約日ソート!$F$1:$F$201="交通費")/ROW(契約日ソート!$F$1:$F$201),0),ROW(E57))),"")</f>
        <v/>
      </c>
      <c r="F57" t="str">
        <f>IFERROR(INDEX(契約日ソート!F:F,1/LARGE(INDEX((契約日ソート!$F$1:$F$201="交通費")/ROW(契約日ソート!$F$1:$F$201),0),ROW(F57))),"")</f>
        <v/>
      </c>
      <c r="G57" t="str">
        <f>IFERROR(INDEX(契約日ソート!G:G,1/LARGE(INDEX((契約日ソート!$F$1:$F$201="交通費")/ROW(契約日ソート!$F$1:$F$201),0),ROW(G57))),"")</f>
        <v/>
      </c>
      <c r="H57" t="str">
        <f>IFERROR(INDEX(契約日ソート!H:H,1/LARGE(INDEX((契約日ソート!$F$1:$F$201="交通費")/ROW(契約日ソート!$F$1:$F$201),0),ROW(H57))),"")</f>
        <v/>
      </c>
      <c r="I57" t="str">
        <f>IFERROR(INDEX(契約日ソート!I:I,1/LARGE(INDEX((契約日ソート!$F$1:$F$201="交通費")/ROW(契約日ソート!$F$1:$F$201),0),ROW(I57))),"")</f>
        <v/>
      </c>
      <c r="J57" t="str">
        <f>IFERROR(INDEX(契約日ソート!J:J,1/LARGE(INDEX((契約日ソート!$F$1:$F$201="交通費")/ROW(契約日ソート!$F$1:$F$201),0),ROW(J57))),"")</f>
        <v/>
      </c>
      <c r="K57" t="str">
        <f>IFERROR(INDEX(契約日ソート!K:K,1/LARGE(INDEX((契約日ソート!$F$1:$F$201="交通費")/ROW(契約日ソート!$F$1:$F$201),0),ROW(K57))),"")</f>
        <v/>
      </c>
      <c r="L57" t="str">
        <f>IFERROR(INDEX(契約日ソート!L:L,1/LARGE(INDEX((契約日ソート!$F$1:$F$201="交通費")/ROW(契約日ソート!$F$1:$F$201),0),ROW(L57))),"")</f>
        <v/>
      </c>
      <c r="M57" t="str">
        <f>IFERROR(INDEX(契約日ソート!M:M,1/LARGE(INDEX((契約日ソート!$F$1:$F$201="交通費")/ROW(契約日ソート!$F$1:$F$201),0),ROW(M57))),"")</f>
        <v/>
      </c>
      <c r="N57" t="str">
        <f>IFERROR(INDEX(契約日ソート!N:N,1/LARGE(INDEX((契約日ソート!$F$1:$F$201="交通費")/ROW(契約日ソート!$F$1:$F$201),0),ROW(N57))),"")</f>
        <v/>
      </c>
      <c r="O57" t="str">
        <f>IFERROR(INDEX(契約日ソート!O:O,1/LARGE(INDEX((契約日ソート!$F$1:$F$201="交通費")/ROW(契約日ソート!$F$1:$F$201),0),ROW(O57))),"")</f>
        <v/>
      </c>
      <c r="P57" t="str">
        <f>IFERROR(INDEX(契約日ソート!P:P,1/LARGE(INDEX((契約日ソート!$F$1:$F$201="交通費")/ROW(契約日ソート!$F$1:$F$201),0),ROW(P57))),"")</f>
        <v/>
      </c>
      <c r="Q57" t="str">
        <f>IFERROR(INDEX(契約日ソート!Q:Q,1/LARGE(INDEX((契約日ソート!$F$1:$F$201="交通費")/ROW(契約日ソート!$F$1:$F$201),0),ROW(Q57))),"")</f>
        <v/>
      </c>
    </row>
    <row r="58" spans="1:17" x14ac:dyDescent="0.45">
      <c r="A58" t="str">
        <f>IFERROR(INDEX(契約日ソート!A:A,1/LARGE(INDEX((契約日ソート!$F$1:$F$201="交通費")/ROW(契約日ソート!$F$1:$F$201),0),ROW(A58))),"")</f>
        <v/>
      </c>
      <c r="B58" t="str">
        <f>IFERROR(INDEX(契約日ソート!B:B,1/LARGE(INDEX((契約日ソート!$F$1:$F$201="交通費")/ROW(契約日ソート!$F$1:$F$201),0),ROW(B58))),"")</f>
        <v/>
      </c>
      <c r="C58" t="str">
        <f>IFERROR(INDEX(契約日ソート!C:C,1/LARGE(INDEX((契約日ソート!$F$1:$F$201="交通費")/ROW(契約日ソート!$F$1:$F$201),0),ROW(C58))),"")</f>
        <v/>
      </c>
      <c r="D58" t="str">
        <f>IFERROR(INDEX(契約日ソート!D:D,1/LARGE(INDEX((契約日ソート!$F$1:$F$201="交通費")/ROW(契約日ソート!$F$1:$F$201),0),ROW(D58))),"")</f>
        <v/>
      </c>
      <c r="E58" t="str">
        <f>IFERROR(INDEX(契約日ソート!E:E,1/LARGE(INDEX((契約日ソート!$F$1:$F$201="交通費")/ROW(契約日ソート!$F$1:$F$201),0),ROW(E58))),"")</f>
        <v/>
      </c>
      <c r="F58" t="str">
        <f>IFERROR(INDEX(契約日ソート!F:F,1/LARGE(INDEX((契約日ソート!$F$1:$F$201="交通費")/ROW(契約日ソート!$F$1:$F$201),0),ROW(F58))),"")</f>
        <v/>
      </c>
      <c r="G58" t="str">
        <f>IFERROR(INDEX(契約日ソート!G:G,1/LARGE(INDEX((契約日ソート!$F$1:$F$201="交通費")/ROW(契約日ソート!$F$1:$F$201),0),ROW(G58))),"")</f>
        <v/>
      </c>
      <c r="H58" t="str">
        <f>IFERROR(INDEX(契約日ソート!H:H,1/LARGE(INDEX((契約日ソート!$F$1:$F$201="交通費")/ROW(契約日ソート!$F$1:$F$201),0),ROW(H58))),"")</f>
        <v/>
      </c>
      <c r="I58" t="str">
        <f>IFERROR(INDEX(契約日ソート!I:I,1/LARGE(INDEX((契約日ソート!$F$1:$F$201="交通費")/ROW(契約日ソート!$F$1:$F$201),0),ROW(I58))),"")</f>
        <v/>
      </c>
      <c r="J58" t="str">
        <f>IFERROR(INDEX(契約日ソート!J:J,1/LARGE(INDEX((契約日ソート!$F$1:$F$201="交通費")/ROW(契約日ソート!$F$1:$F$201),0),ROW(J58))),"")</f>
        <v/>
      </c>
      <c r="K58" t="str">
        <f>IFERROR(INDEX(契約日ソート!K:K,1/LARGE(INDEX((契約日ソート!$F$1:$F$201="交通費")/ROW(契約日ソート!$F$1:$F$201),0),ROW(K58))),"")</f>
        <v/>
      </c>
      <c r="L58" t="str">
        <f>IFERROR(INDEX(契約日ソート!L:L,1/LARGE(INDEX((契約日ソート!$F$1:$F$201="交通費")/ROW(契約日ソート!$F$1:$F$201),0),ROW(L58))),"")</f>
        <v/>
      </c>
      <c r="M58" t="str">
        <f>IFERROR(INDEX(契約日ソート!M:M,1/LARGE(INDEX((契約日ソート!$F$1:$F$201="交通費")/ROW(契約日ソート!$F$1:$F$201),0),ROW(M58))),"")</f>
        <v/>
      </c>
      <c r="N58" t="str">
        <f>IFERROR(INDEX(契約日ソート!N:N,1/LARGE(INDEX((契約日ソート!$F$1:$F$201="交通費")/ROW(契約日ソート!$F$1:$F$201),0),ROW(N58))),"")</f>
        <v/>
      </c>
      <c r="O58" t="str">
        <f>IFERROR(INDEX(契約日ソート!O:O,1/LARGE(INDEX((契約日ソート!$F$1:$F$201="交通費")/ROW(契約日ソート!$F$1:$F$201),0),ROW(O58))),"")</f>
        <v/>
      </c>
      <c r="P58" t="str">
        <f>IFERROR(INDEX(契約日ソート!P:P,1/LARGE(INDEX((契約日ソート!$F$1:$F$201="交通費")/ROW(契約日ソート!$F$1:$F$201),0),ROW(P58))),"")</f>
        <v/>
      </c>
      <c r="Q58" t="str">
        <f>IFERROR(INDEX(契約日ソート!Q:Q,1/LARGE(INDEX((契約日ソート!$F$1:$F$201="交通費")/ROW(契約日ソート!$F$1:$F$201),0),ROW(Q58))),"")</f>
        <v/>
      </c>
    </row>
    <row r="59" spans="1:17" x14ac:dyDescent="0.45">
      <c r="A59" t="str">
        <f>IFERROR(INDEX(契約日ソート!A:A,1/LARGE(INDEX((契約日ソート!$F$1:$F$201="交通費")/ROW(契約日ソート!$F$1:$F$201),0),ROW(A59))),"")</f>
        <v/>
      </c>
      <c r="B59" t="str">
        <f>IFERROR(INDEX(契約日ソート!B:B,1/LARGE(INDEX((契約日ソート!$F$1:$F$201="交通費")/ROW(契約日ソート!$F$1:$F$201),0),ROW(B59))),"")</f>
        <v/>
      </c>
      <c r="C59" t="str">
        <f>IFERROR(INDEX(契約日ソート!C:C,1/LARGE(INDEX((契約日ソート!$F$1:$F$201="交通費")/ROW(契約日ソート!$F$1:$F$201),0),ROW(C59))),"")</f>
        <v/>
      </c>
      <c r="D59" t="str">
        <f>IFERROR(INDEX(契約日ソート!D:D,1/LARGE(INDEX((契約日ソート!$F$1:$F$201="交通費")/ROW(契約日ソート!$F$1:$F$201),0),ROW(D59))),"")</f>
        <v/>
      </c>
      <c r="E59" t="str">
        <f>IFERROR(INDEX(契約日ソート!E:E,1/LARGE(INDEX((契約日ソート!$F$1:$F$201="交通費")/ROW(契約日ソート!$F$1:$F$201),0),ROW(E59))),"")</f>
        <v/>
      </c>
      <c r="F59" t="str">
        <f>IFERROR(INDEX(契約日ソート!F:F,1/LARGE(INDEX((契約日ソート!$F$1:$F$201="交通費")/ROW(契約日ソート!$F$1:$F$201),0),ROW(F59))),"")</f>
        <v/>
      </c>
      <c r="G59" t="str">
        <f>IFERROR(INDEX(契約日ソート!G:G,1/LARGE(INDEX((契約日ソート!$F$1:$F$201="交通費")/ROW(契約日ソート!$F$1:$F$201),0),ROW(G59))),"")</f>
        <v/>
      </c>
      <c r="H59" t="str">
        <f>IFERROR(INDEX(契約日ソート!H:H,1/LARGE(INDEX((契約日ソート!$F$1:$F$201="交通費")/ROW(契約日ソート!$F$1:$F$201),0),ROW(H59))),"")</f>
        <v/>
      </c>
      <c r="I59" t="str">
        <f>IFERROR(INDEX(契約日ソート!I:I,1/LARGE(INDEX((契約日ソート!$F$1:$F$201="交通費")/ROW(契約日ソート!$F$1:$F$201),0),ROW(I59))),"")</f>
        <v/>
      </c>
      <c r="J59" t="str">
        <f>IFERROR(INDEX(契約日ソート!J:J,1/LARGE(INDEX((契約日ソート!$F$1:$F$201="交通費")/ROW(契約日ソート!$F$1:$F$201),0),ROW(J59))),"")</f>
        <v/>
      </c>
      <c r="K59" t="str">
        <f>IFERROR(INDEX(契約日ソート!K:K,1/LARGE(INDEX((契約日ソート!$F$1:$F$201="交通費")/ROW(契約日ソート!$F$1:$F$201),0),ROW(K59))),"")</f>
        <v/>
      </c>
      <c r="L59" t="str">
        <f>IFERROR(INDEX(契約日ソート!L:L,1/LARGE(INDEX((契約日ソート!$F$1:$F$201="交通費")/ROW(契約日ソート!$F$1:$F$201),0),ROW(L59))),"")</f>
        <v/>
      </c>
      <c r="M59" t="str">
        <f>IFERROR(INDEX(契約日ソート!M:M,1/LARGE(INDEX((契約日ソート!$F$1:$F$201="交通費")/ROW(契約日ソート!$F$1:$F$201),0),ROW(M59))),"")</f>
        <v/>
      </c>
      <c r="N59" t="str">
        <f>IFERROR(INDEX(契約日ソート!N:N,1/LARGE(INDEX((契約日ソート!$F$1:$F$201="交通費")/ROW(契約日ソート!$F$1:$F$201),0),ROW(N59))),"")</f>
        <v/>
      </c>
      <c r="O59" t="str">
        <f>IFERROR(INDEX(契約日ソート!O:O,1/LARGE(INDEX((契約日ソート!$F$1:$F$201="交通費")/ROW(契約日ソート!$F$1:$F$201),0),ROW(O59))),"")</f>
        <v/>
      </c>
      <c r="P59" t="str">
        <f>IFERROR(INDEX(契約日ソート!P:P,1/LARGE(INDEX((契約日ソート!$F$1:$F$201="交通費")/ROW(契約日ソート!$F$1:$F$201),0),ROW(P59))),"")</f>
        <v/>
      </c>
      <c r="Q59" t="str">
        <f>IFERROR(INDEX(契約日ソート!Q:Q,1/LARGE(INDEX((契約日ソート!$F$1:$F$201="交通費")/ROW(契約日ソート!$F$1:$F$201),0),ROW(Q59))),"")</f>
        <v/>
      </c>
    </row>
    <row r="60" spans="1:17" x14ac:dyDescent="0.45">
      <c r="A60" t="str">
        <f>IFERROR(INDEX(契約日ソート!A:A,1/LARGE(INDEX((契約日ソート!$F$1:$F$201="交通費")/ROW(契約日ソート!$F$1:$F$201),0),ROW(A60))),"")</f>
        <v/>
      </c>
      <c r="B60" t="str">
        <f>IFERROR(INDEX(契約日ソート!B:B,1/LARGE(INDEX((契約日ソート!$F$1:$F$201="交通費")/ROW(契約日ソート!$F$1:$F$201),0),ROW(B60))),"")</f>
        <v/>
      </c>
      <c r="C60" t="str">
        <f>IFERROR(INDEX(契約日ソート!C:C,1/LARGE(INDEX((契約日ソート!$F$1:$F$201="交通費")/ROW(契約日ソート!$F$1:$F$201),0),ROW(C60))),"")</f>
        <v/>
      </c>
      <c r="D60" t="str">
        <f>IFERROR(INDEX(契約日ソート!D:D,1/LARGE(INDEX((契約日ソート!$F$1:$F$201="交通費")/ROW(契約日ソート!$F$1:$F$201),0),ROW(D60))),"")</f>
        <v/>
      </c>
      <c r="E60" t="str">
        <f>IFERROR(INDEX(契約日ソート!E:E,1/LARGE(INDEX((契約日ソート!$F$1:$F$201="交通費")/ROW(契約日ソート!$F$1:$F$201),0),ROW(E60))),"")</f>
        <v/>
      </c>
      <c r="F60" t="str">
        <f>IFERROR(INDEX(契約日ソート!F:F,1/LARGE(INDEX((契約日ソート!$F$1:$F$201="交通費")/ROW(契約日ソート!$F$1:$F$201),0),ROW(F60))),"")</f>
        <v/>
      </c>
      <c r="G60" t="str">
        <f>IFERROR(INDEX(契約日ソート!G:G,1/LARGE(INDEX((契約日ソート!$F$1:$F$201="交通費")/ROW(契約日ソート!$F$1:$F$201),0),ROW(G60))),"")</f>
        <v/>
      </c>
      <c r="H60" t="str">
        <f>IFERROR(INDEX(契約日ソート!H:H,1/LARGE(INDEX((契約日ソート!$F$1:$F$201="交通費")/ROW(契約日ソート!$F$1:$F$201),0),ROW(H60))),"")</f>
        <v/>
      </c>
      <c r="I60" t="str">
        <f>IFERROR(INDEX(契約日ソート!I:I,1/LARGE(INDEX((契約日ソート!$F$1:$F$201="交通費")/ROW(契約日ソート!$F$1:$F$201),0),ROW(I60))),"")</f>
        <v/>
      </c>
      <c r="J60" t="str">
        <f>IFERROR(INDEX(契約日ソート!J:J,1/LARGE(INDEX((契約日ソート!$F$1:$F$201="交通費")/ROW(契約日ソート!$F$1:$F$201),0),ROW(J60))),"")</f>
        <v/>
      </c>
      <c r="K60" t="str">
        <f>IFERROR(INDEX(契約日ソート!K:K,1/LARGE(INDEX((契約日ソート!$F$1:$F$201="交通費")/ROW(契約日ソート!$F$1:$F$201),0),ROW(K60))),"")</f>
        <v/>
      </c>
      <c r="L60" t="str">
        <f>IFERROR(INDEX(契約日ソート!L:L,1/LARGE(INDEX((契約日ソート!$F$1:$F$201="交通費")/ROW(契約日ソート!$F$1:$F$201),0),ROW(L60))),"")</f>
        <v/>
      </c>
      <c r="M60" t="str">
        <f>IFERROR(INDEX(契約日ソート!M:M,1/LARGE(INDEX((契約日ソート!$F$1:$F$201="交通費")/ROW(契約日ソート!$F$1:$F$201),0),ROW(M60))),"")</f>
        <v/>
      </c>
      <c r="N60" t="str">
        <f>IFERROR(INDEX(契約日ソート!N:N,1/LARGE(INDEX((契約日ソート!$F$1:$F$201="交通費")/ROW(契約日ソート!$F$1:$F$201),0),ROW(N60))),"")</f>
        <v/>
      </c>
      <c r="O60" t="str">
        <f>IFERROR(INDEX(契約日ソート!O:O,1/LARGE(INDEX((契約日ソート!$F$1:$F$201="交通費")/ROW(契約日ソート!$F$1:$F$201),0),ROW(O60))),"")</f>
        <v/>
      </c>
      <c r="P60" t="str">
        <f>IFERROR(INDEX(契約日ソート!P:P,1/LARGE(INDEX((契約日ソート!$F$1:$F$201="交通費")/ROW(契約日ソート!$F$1:$F$201),0),ROW(P60))),"")</f>
        <v/>
      </c>
      <c r="Q60" t="str">
        <f>IFERROR(INDEX(契約日ソート!Q:Q,1/LARGE(INDEX((契約日ソート!$F$1:$F$201="交通費")/ROW(契約日ソート!$F$1:$F$201),0),ROW(Q60))),"")</f>
        <v/>
      </c>
    </row>
    <row r="61" spans="1:17" x14ac:dyDescent="0.45">
      <c r="A61" t="str">
        <f>IFERROR(INDEX(契約日ソート!A:A,1/LARGE(INDEX((契約日ソート!$F$1:$F$201="交通費")/ROW(契約日ソート!$F$1:$F$201),0),ROW(A61))),"")</f>
        <v/>
      </c>
      <c r="B61" t="str">
        <f>IFERROR(INDEX(契約日ソート!B:B,1/LARGE(INDEX((契約日ソート!$F$1:$F$201="交通費")/ROW(契約日ソート!$F$1:$F$201),0),ROW(B61))),"")</f>
        <v/>
      </c>
      <c r="C61" t="str">
        <f>IFERROR(INDEX(契約日ソート!C:C,1/LARGE(INDEX((契約日ソート!$F$1:$F$201="交通費")/ROW(契約日ソート!$F$1:$F$201),0),ROW(C61))),"")</f>
        <v/>
      </c>
      <c r="D61" t="str">
        <f>IFERROR(INDEX(契約日ソート!D:D,1/LARGE(INDEX((契約日ソート!$F$1:$F$201="交通費")/ROW(契約日ソート!$F$1:$F$201),0),ROW(D61))),"")</f>
        <v/>
      </c>
      <c r="E61" t="str">
        <f>IFERROR(INDEX(契約日ソート!E:E,1/LARGE(INDEX((契約日ソート!$F$1:$F$201="交通費")/ROW(契約日ソート!$F$1:$F$201),0),ROW(E61))),"")</f>
        <v/>
      </c>
      <c r="F61" t="str">
        <f>IFERROR(INDEX(契約日ソート!F:F,1/LARGE(INDEX((契約日ソート!$F$1:$F$201="交通費")/ROW(契約日ソート!$F$1:$F$201),0),ROW(F61))),"")</f>
        <v/>
      </c>
      <c r="G61" t="str">
        <f>IFERROR(INDEX(契約日ソート!G:G,1/LARGE(INDEX((契約日ソート!$F$1:$F$201="交通費")/ROW(契約日ソート!$F$1:$F$201),0),ROW(G61))),"")</f>
        <v/>
      </c>
      <c r="H61" t="str">
        <f>IFERROR(INDEX(契約日ソート!H:H,1/LARGE(INDEX((契約日ソート!$F$1:$F$201="交通費")/ROW(契約日ソート!$F$1:$F$201),0),ROW(H61))),"")</f>
        <v/>
      </c>
      <c r="I61" t="str">
        <f>IFERROR(INDEX(契約日ソート!I:I,1/LARGE(INDEX((契約日ソート!$F$1:$F$201="交通費")/ROW(契約日ソート!$F$1:$F$201),0),ROW(I61))),"")</f>
        <v/>
      </c>
      <c r="J61" t="str">
        <f>IFERROR(INDEX(契約日ソート!J:J,1/LARGE(INDEX((契約日ソート!$F$1:$F$201="交通費")/ROW(契約日ソート!$F$1:$F$201),0),ROW(J61))),"")</f>
        <v/>
      </c>
      <c r="K61" t="str">
        <f>IFERROR(INDEX(契約日ソート!K:K,1/LARGE(INDEX((契約日ソート!$F$1:$F$201="交通費")/ROW(契約日ソート!$F$1:$F$201),0),ROW(K61))),"")</f>
        <v/>
      </c>
      <c r="L61" t="str">
        <f>IFERROR(INDEX(契約日ソート!L:L,1/LARGE(INDEX((契約日ソート!$F$1:$F$201="交通費")/ROW(契約日ソート!$F$1:$F$201),0),ROW(L61))),"")</f>
        <v/>
      </c>
      <c r="M61" t="str">
        <f>IFERROR(INDEX(契約日ソート!M:M,1/LARGE(INDEX((契約日ソート!$F$1:$F$201="交通費")/ROW(契約日ソート!$F$1:$F$201),0),ROW(M61))),"")</f>
        <v/>
      </c>
      <c r="N61" t="str">
        <f>IFERROR(INDEX(契約日ソート!N:N,1/LARGE(INDEX((契約日ソート!$F$1:$F$201="交通費")/ROW(契約日ソート!$F$1:$F$201),0),ROW(N61))),"")</f>
        <v/>
      </c>
      <c r="O61" t="str">
        <f>IFERROR(INDEX(契約日ソート!O:O,1/LARGE(INDEX((契約日ソート!$F$1:$F$201="交通費")/ROW(契約日ソート!$F$1:$F$201),0),ROW(O61))),"")</f>
        <v/>
      </c>
      <c r="P61" t="str">
        <f>IFERROR(INDEX(契約日ソート!P:P,1/LARGE(INDEX((契約日ソート!$F$1:$F$201="交通費")/ROW(契約日ソート!$F$1:$F$201),0),ROW(P61))),"")</f>
        <v/>
      </c>
      <c r="Q61" t="str">
        <f>IFERROR(INDEX(契約日ソート!Q:Q,1/LARGE(INDEX((契約日ソート!$F$1:$F$201="交通費")/ROW(契約日ソート!$F$1:$F$201),0),ROW(Q61))),"")</f>
        <v/>
      </c>
    </row>
    <row r="62" spans="1:17" x14ac:dyDescent="0.45">
      <c r="A62" t="str">
        <f>IFERROR(INDEX(契約日ソート!A:A,1/LARGE(INDEX((契約日ソート!$F$1:$F$201="交通費")/ROW(契約日ソート!$F$1:$F$201),0),ROW(A62))),"")</f>
        <v/>
      </c>
      <c r="B62" t="str">
        <f>IFERROR(INDEX(契約日ソート!B:B,1/LARGE(INDEX((契約日ソート!$F$1:$F$201="交通費")/ROW(契約日ソート!$F$1:$F$201),0),ROW(B62))),"")</f>
        <v/>
      </c>
      <c r="C62" t="str">
        <f>IFERROR(INDEX(契約日ソート!C:C,1/LARGE(INDEX((契約日ソート!$F$1:$F$201="交通費")/ROW(契約日ソート!$F$1:$F$201),0),ROW(C62))),"")</f>
        <v/>
      </c>
      <c r="D62" t="str">
        <f>IFERROR(INDEX(契約日ソート!D:D,1/LARGE(INDEX((契約日ソート!$F$1:$F$201="交通費")/ROW(契約日ソート!$F$1:$F$201),0),ROW(D62))),"")</f>
        <v/>
      </c>
      <c r="E62" t="str">
        <f>IFERROR(INDEX(契約日ソート!E:E,1/LARGE(INDEX((契約日ソート!$F$1:$F$201="交通費")/ROW(契約日ソート!$F$1:$F$201),0),ROW(E62))),"")</f>
        <v/>
      </c>
      <c r="F62" t="str">
        <f>IFERROR(INDEX(契約日ソート!F:F,1/LARGE(INDEX((契約日ソート!$F$1:$F$201="交通費")/ROW(契約日ソート!$F$1:$F$201),0),ROW(F62))),"")</f>
        <v/>
      </c>
      <c r="G62" t="str">
        <f>IFERROR(INDEX(契約日ソート!G:G,1/LARGE(INDEX((契約日ソート!$F$1:$F$201="交通費")/ROW(契約日ソート!$F$1:$F$201),0),ROW(G62))),"")</f>
        <v/>
      </c>
      <c r="H62" t="str">
        <f>IFERROR(INDEX(契約日ソート!H:H,1/LARGE(INDEX((契約日ソート!$F$1:$F$201="交通費")/ROW(契約日ソート!$F$1:$F$201),0),ROW(H62))),"")</f>
        <v/>
      </c>
      <c r="I62" t="str">
        <f>IFERROR(INDEX(契約日ソート!I:I,1/LARGE(INDEX((契約日ソート!$F$1:$F$201="交通費")/ROW(契約日ソート!$F$1:$F$201),0),ROW(I62))),"")</f>
        <v/>
      </c>
      <c r="J62" t="str">
        <f>IFERROR(INDEX(契約日ソート!J:J,1/LARGE(INDEX((契約日ソート!$F$1:$F$201="交通費")/ROW(契約日ソート!$F$1:$F$201),0),ROW(J62))),"")</f>
        <v/>
      </c>
      <c r="K62" t="str">
        <f>IFERROR(INDEX(契約日ソート!K:K,1/LARGE(INDEX((契約日ソート!$F$1:$F$201="交通費")/ROW(契約日ソート!$F$1:$F$201),0),ROW(K62))),"")</f>
        <v/>
      </c>
      <c r="L62" t="str">
        <f>IFERROR(INDEX(契約日ソート!L:L,1/LARGE(INDEX((契約日ソート!$F$1:$F$201="交通費")/ROW(契約日ソート!$F$1:$F$201),0),ROW(L62))),"")</f>
        <v/>
      </c>
      <c r="M62" t="str">
        <f>IFERROR(INDEX(契約日ソート!M:M,1/LARGE(INDEX((契約日ソート!$F$1:$F$201="交通費")/ROW(契約日ソート!$F$1:$F$201),0),ROW(M62))),"")</f>
        <v/>
      </c>
      <c r="N62" t="str">
        <f>IFERROR(INDEX(契約日ソート!N:N,1/LARGE(INDEX((契約日ソート!$F$1:$F$201="交通費")/ROW(契約日ソート!$F$1:$F$201),0),ROW(N62))),"")</f>
        <v/>
      </c>
      <c r="O62" t="str">
        <f>IFERROR(INDEX(契約日ソート!O:O,1/LARGE(INDEX((契約日ソート!$F$1:$F$201="交通費")/ROW(契約日ソート!$F$1:$F$201),0),ROW(O62))),"")</f>
        <v/>
      </c>
      <c r="P62" t="str">
        <f>IFERROR(INDEX(契約日ソート!P:P,1/LARGE(INDEX((契約日ソート!$F$1:$F$201="交通費")/ROW(契約日ソート!$F$1:$F$201),0),ROW(P62))),"")</f>
        <v/>
      </c>
      <c r="Q62" t="str">
        <f>IFERROR(INDEX(契約日ソート!Q:Q,1/LARGE(INDEX((契約日ソート!$F$1:$F$201="交通費")/ROW(契約日ソート!$F$1:$F$201),0),ROW(Q62))),"")</f>
        <v/>
      </c>
    </row>
    <row r="63" spans="1:17" x14ac:dyDescent="0.45">
      <c r="A63" t="str">
        <f>IFERROR(INDEX(契約日ソート!A:A,1/LARGE(INDEX((契約日ソート!$F$1:$F$201="交通費")/ROW(契約日ソート!$F$1:$F$201),0),ROW(A63))),"")</f>
        <v/>
      </c>
      <c r="B63" t="str">
        <f>IFERROR(INDEX(契約日ソート!B:B,1/LARGE(INDEX((契約日ソート!$F$1:$F$201="交通費")/ROW(契約日ソート!$F$1:$F$201),0),ROW(B63))),"")</f>
        <v/>
      </c>
      <c r="C63" t="str">
        <f>IFERROR(INDEX(契約日ソート!C:C,1/LARGE(INDEX((契約日ソート!$F$1:$F$201="交通費")/ROW(契約日ソート!$F$1:$F$201),0),ROW(C63))),"")</f>
        <v/>
      </c>
      <c r="D63" t="str">
        <f>IFERROR(INDEX(契約日ソート!D:D,1/LARGE(INDEX((契約日ソート!$F$1:$F$201="交通費")/ROW(契約日ソート!$F$1:$F$201),0),ROW(D63))),"")</f>
        <v/>
      </c>
      <c r="E63" t="str">
        <f>IFERROR(INDEX(契約日ソート!E:E,1/LARGE(INDEX((契約日ソート!$F$1:$F$201="交通費")/ROW(契約日ソート!$F$1:$F$201),0),ROW(E63))),"")</f>
        <v/>
      </c>
      <c r="F63" t="str">
        <f>IFERROR(INDEX(契約日ソート!F:F,1/LARGE(INDEX((契約日ソート!$F$1:$F$201="交通費")/ROW(契約日ソート!$F$1:$F$201),0),ROW(F63))),"")</f>
        <v/>
      </c>
      <c r="G63" t="str">
        <f>IFERROR(INDEX(契約日ソート!G:G,1/LARGE(INDEX((契約日ソート!$F$1:$F$201="交通費")/ROW(契約日ソート!$F$1:$F$201),0),ROW(G63))),"")</f>
        <v/>
      </c>
      <c r="H63" t="str">
        <f>IFERROR(INDEX(契約日ソート!H:H,1/LARGE(INDEX((契約日ソート!$F$1:$F$201="交通費")/ROW(契約日ソート!$F$1:$F$201),0),ROW(H63))),"")</f>
        <v/>
      </c>
      <c r="I63" t="str">
        <f>IFERROR(INDEX(契約日ソート!I:I,1/LARGE(INDEX((契約日ソート!$F$1:$F$201="交通費")/ROW(契約日ソート!$F$1:$F$201),0),ROW(I63))),"")</f>
        <v/>
      </c>
      <c r="J63" t="str">
        <f>IFERROR(INDEX(契約日ソート!J:J,1/LARGE(INDEX((契約日ソート!$F$1:$F$201="交通費")/ROW(契約日ソート!$F$1:$F$201),0),ROW(J63))),"")</f>
        <v/>
      </c>
      <c r="K63" t="str">
        <f>IFERROR(INDEX(契約日ソート!K:K,1/LARGE(INDEX((契約日ソート!$F$1:$F$201="交通費")/ROW(契約日ソート!$F$1:$F$201),0),ROW(K63))),"")</f>
        <v/>
      </c>
      <c r="L63" t="str">
        <f>IFERROR(INDEX(契約日ソート!L:L,1/LARGE(INDEX((契約日ソート!$F$1:$F$201="交通費")/ROW(契約日ソート!$F$1:$F$201),0),ROW(L63))),"")</f>
        <v/>
      </c>
      <c r="M63" t="str">
        <f>IFERROR(INDEX(契約日ソート!M:M,1/LARGE(INDEX((契約日ソート!$F$1:$F$201="交通費")/ROW(契約日ソート!$F$1:$F$201),0),ROW(M63))),"")</f>
        <v/>
      </c>
      <c r="N63" t="str">
        <f>IFERROR(INDEX(契約日ソート!N:N,1/LARGE(INDEX((契約日ソート!$F$1:$F$201="交通費")/ROW(契約日ソート!$F$1:$F$201),0),ROW(N63))),"")</f>
        <v/>
      </c>
      <c r="O63" t="str">
        <f>IFERROR(INDEX(契約日ソート!O:O,1/LARGE(INDEX((契約日ソート!$F$1:$F$201="交通費")/ROW(契約日ソート!$F$1:$F$201),0),ROW(O63))),"")</f>
        <v/>
      </c>
      <c r="P63" t="str">
        <f>IFERROR(INDEX(契約日ソート!P:P,1/LARGE(INDEX((契約日ソート!$F$1:$F$201="交通費")/ROW(契約日ソート!$F$1:$F$201),0),ROW(P63))),"")</f>
        <v/>
      </c>
      <c r="Q63" t="str">
        <f>IFERROR(INDEX(契約日ソート!Q:Q,1/LARGE(INDEX((契約日ソート!$F$1:$F$201="交通費")/ROW(契約日ソート!$F$1:$F$201),0),ROW(Q63))),"")</f>
        <v/>
      </c>
    </row>
    <row r="64" spans="1:17" x14ac:dyDescent="0.45">
      <c r="A64" t="str">
        <f>IFERROR(INDEX(契約日ソート!A:A,1/LARGE(INDEX((契約日ソート!$F$1:$F$201="交通費")/ROW(契約日ソート!$F$1:$F$201),0),ROW(A64))),"")</f>
        <v/>
      </c>
      <c r="B64" t="str">
        <f>IFERROR(INDEX(契約日ソート!B:B,1/LARGE(INDEX((契約日ソート!$F$1:$F$201="交通費")/ROW(契約日ソート!$F$1:$F$201),0),ROW(B64))),"")</f>
        <v/>
      </c>
      <c r="C64" t="str">
        <f>IFERROR(INDEX(契約日ソート!C:C,1/LARGE(INDEX((契約日ソート!$F$1:$F$201="交通費")/ROW(契約日ソート!$F$1:$F$201),0),ROW(C64))),"")</f>
        <v/>
      </c>
      <c r="D64" t="str">
        <f>IFERROR(INDEX(契約日ソート!D:D,1/LARGE(INDEX((契約日ソート!$F$1:$F$201="交通費")/ROW(契約日ソート!$F$1:$F$201),0),ROW(D64))),"")</f>
        <v/>
      </c>
      <c r="E64" t="str">
        <f>IFERROR(INDEX(契約日ソート!E:E,1/LARGE(INDEX((契約日ソート!$F$1:$F$201="交通費")/ROW(契約日ソート!$F$1:$F$201),0),ROW(E64))),"")</f>
        <v/>
      </c>
      <c r="F64" t="str">
        <f>IFERROR(INDEX(契約日ソート!F:F,1/LARGE(INDEX((契約日ソート!$F$1:$F$201="交通費")/ROW(契約日ソート!$F$1:$F$201),0),ROW(F64))),"")</f>
        <v/>
      </c>
      <c r="G64" t="str">
        <f>IFERROR(INDEX(契約日ソート!G:G,1/LARGE(INDEX((契約日ソート!$F$1:$F$201="交通費")/ROW(契約日ソート!$F$1:$F$201),0),ROW(G64))),"")</f>
        <v/>
      </c>
      <c r="H64" t="str">
        <f>IFERROR(INDEX(契約日ソート!H:H,1/LARGE(INDEX((契約日ソート!$F$1:$F$201="交通費")/ROW(契約日ソート!$F$1:$F$201),0),ROW(H64))),"")</f>
        <v/>
      </c>
      <c r="I64" t="str">
        <f>IFERROR(INDEX(契約日ソート!I:I,1/LARGE(INDEX((契約日ソート!$F$1:$F$201="交通費")/ROW(契約日ソート!$F$1:$F$201),0),ROW(I64))),"")</f>
        <v/>
      </c>
      <c r="J64" t="str">
        <f>IFERROR(INDEX(契約日ソート!J:J,1/LARGE(INDEX((契約日ソート!$F$1:$F$201="交通費")/ROW(契約日ソート!$F$1:$F$201),0),ROW(J64))),"")</f>
        <v/>
      </c>
      <c r="K64" t="str">
        <f>IFERROR(INDEX(契約日ソート!K:K,1/LARGE(INDEX((契約日ソート!$F$1:$F$201="交通費")/ROW(契約日ソート!$F$1:$F$201),0),ROW(K64))),"")</f>
        <v/>
      </c>
      <c r="L64" t="str">
        <f>IFERROR(INDEX(契約日ソート!L:L,1/LARGE(INDEX((契約日ソート!$F$1:$F$201="交通費")/ROW(契約日ソート!$F$1:$F$201),0),ROW(L64))),"")</f>
        <v/>
      </c>
      <c r="M64" t="str">
        <f>IFERROR(INDEX(契約日ソート!M:M,1/LARGE(INDEX((契約日ソート!$F$1:$F$201="交通費")/ROW(契約日ソート!$F$1:$F$201),0),ROW(M64))),"")</f>
        <v/>
      </c>
      <c r="N64" t="str">
        <f>IFERROR(INDEX(契約日ソート!N:N,1/LARGE(INDEX((契約日ソート!$F$1:$F$201="交通費")/ROW(契約日ソート!$F$1:$F$201),0),ROW(N64))),"")</f>
        <v/>
      </c>
      <c r="O64" t="str">
        <f>IFERROR(INDEX(契約日ソート!O:O,1/LARGE(INDEX((契約日ソート!$F$1:$F$201="交通費")/ROW(契約日ソート!$F$1:$F$201),0),ROW(O64))),"")</f>
        <v/>
      </c>
      <c r="P64" t="str">
        <f>IFERROR(INDEX(契約日ソート!P:P,1/LARGE(INDEX((契約日ソート!$F$1:$F$201="交通費")/ROW(契約日ソート!$F$1:$F$201),0),ROW(P64))),"")</f>
        <v/>
      </c>
      <c r="Q64" t="str">
        <f>IFERROR(INDEX(契約日ソート!Q:Q,1/LARGE(INDEX((契約日ソート!$F$1:$F$201="交通費")/ROW(契約日ソート!$F$1:$F$201),0),ROW(Q64))),"")</f>
        <v/>
      </c>
    </row>
    <row r="65" spans="1:17" x14ac:dyDescent="0.45">
      <c r="A65" t="str">
        <f>IFERROR(INDEX(契約日ソート!A:A,1/LARGE(INDEX((契約日ソート!$F$1:$F$201="交通費")/ROW(契約日ソート!$F$1:$F$201),0),ROW(A65))),"")</f>
        <v/>
      </c>
      <c r="B65" t="str">
        <f>IFERROR(INDEX(契約日ソート!B:B,1/LARGE(INDEX((契約日ソート!$F$1:$F$201="交通費")/ROW(契約日ソート!$F$1:$F$201),0),ROW(B65))),"")</f>
        <v/>
      </c>
      <c r="C65" t="str">
        <f>IFERROR(INDEX(契約日ソート!C:C,1/LARGE(INDEX((契約日ソート!$F$1:$F$201="交通費")/ROW(契約日ソート!$F$1:$F$201),0),ROW(C65))),"")</f>
        <v/>
      </c>
      <c r="D65" t="str">
        <f>IFERROR(INDEX(契約日ソート!D:D,1/LARGE(INDEX((契約日ソート!$F$1:$F$201="交通費")/ROW(契約日ソート!$F$1:$F$201),0),ROW(D65))),"")</f>
        <v/>
      </c>
      <c r="E65" t="str">
        <f>IFERROR(INDEX(契約日ソート!E:E,1/LARGE(INDEX((契約日ソート!$F$1:$F$201="交通費")/ROW(契約日ソート!$F$1:$F$201),0),ROW(E65))),"")</f>
        <v/>
      </c>
      <c r="F65" t="str">
        <f>IFERROR(INDEX(契約日ソート!F:F,1/LARGE(INDEX((契約日ソート!$F$1:$F$201="交通費")/ROW(契約日ソート!$F$1:$F$201),0),ROW(F65))),"")</f>
        <v/>
      </c>
      <c r="G65" t="str">
        <f>IFERROR(INDEX(契約日ソート!G:G,1/LARGE(INDEX((契約日ソート!$F$1:$F$201="交通費")/ROW(契約日ソート!$F$1:$F$201),0),ROW(G65))),"")</f>
        <v/>
      </c>
      <c r="H65" t="str">
        <f>IFERROR(INDEX(契約日ソート!H:H,1/LARGE(INDEX((契約日ソート!$F$1:$F$201="交通費")/ROW(契約日ソート!$F$1:$F$201),0),ROW(H65))),"")</f>
        <v/>
      </c>
      <c r="I65" t="str">
        <f>IFERROR(INDEX(契約日ソート!I:I,1/LARGE(INDEX((契約日ソート!$F$1:$F$201="交通費")/ROW(契約日ソート!$F$1:$F$201),0),ROW(I65))),"")</f>
        <v/>
      </c>
      <c r="J65" t="str">
        <f>IFERROR(INDEX(契約日ソート!J:J,1/LARGE(INDEX((契約日ソート!$F$1:$F$201="交通費")/ROW(契約日ソート!$F$1:$F$201),0),ROW(J65))),"")</f>
        <v/>
      </c>
      <c r="K65" t="str">
        <f>IFERROR(INDEX(契約日ソート!K:K,1/LARGE(INDEX((契約日ソート!$F$1:$F$201="交通費")/ROW(契約日ソート!$F$1:$F$201),0),ROW(K65))),"")</f>
        <v/>
      </c>
      <c r="L65" t="str">
        <f>IFERROR(INDEX(契約日ソート!L:L,1/LARGE(INDEX((契約日ソート!$F$1:$F$201="交通費")/ROW(契約日ソート!$F$1:$F$201),0),ROW(L65))),"")</f>
        <v/>
      </c>
      <c r="M65" t="str">
        <f>IFERROR(INDEX(契約日ソート!M:M,1/LARGE(INDEX((契約日ソート!$F$1:$F$201="交通費")/ROW(契約日ソート!$F$1:$F$201),0),ROW(M65))),"")</f>
        <v/>
      </c>
      <c r="N65" t="str">
        <f>IFERROR(INDEX(契約日ソート!N:N,1/LARGE(INDEX((契約日ソート!$F$1:$F$201="交通費")/ROW(契約日ソート!$F$1:$F$201),0),ROW(N65))),"")</f>
        <v/>
      </c>
      <c r="O65" t="str">
        <f>IFERROR(INDEX(契約日ソート!O:O,1/LARGE(INDEX((契約日ソート!$F$1:$F$201="交通費")/ROW(契約日ソート!$F$1:$F$201),0),ROW(O65))),"")</f>
        <v/>
      </c>
      <c r="P65" t="str">
        <f>IFERROR(INDEX(契約日ソート!P:P,1/LARGE(INDEX((契約日ソート!$F$1:$F$201="交通費")/ROW(契約日ソート!$F$1:$F$201),0),ROW(P65))),"")</f>
        <v/>
      </c>
      <c r="Q65" t="str">
        <f>IFERROR(INDEX(契約日ソート!Q:Q,1/LARGE(INDEX((契約日ソート!$F$1:$F$201="交通費")/ROW(契約日ソート!$F$1:$F$201),0),ROW(Q65))),"")</f>
        <v/>
      </c>
    </row>
    <row r="66" spans="1:17" x14ac:dyDescent="0.45">
      <c r="A66" t="str">
        <f>IFERROR(INDEX(契約日ソート!A:A,1/LARGE(INDEX((契約日ソート!$F$1:$F$201="交通費")/ROW(契約日ソート!$F$1:$F$201),0),ROW(A66))),"")</f>
        <v/>
      </c>
      <c r="B66" t="str">
        <f>IFERROR(INDEX(契約日ソート!B:B,1/LARGE(INDEX((契約日ソート!$F$1:$F$201="交通費")/ROW(契約日ソート!$F$1:$F$201),0),ROW(B66))),"")</f>
        <v/>
      </c>
      <c r="C66" t="str">
        <f>IFERROR(INDEX(契約日ソート!C:C,1/LARGE(INDEX((契約日ソート!$F$1:$F$201="交通費")/ROW(契約日ソート!$F$1:$F$201),0),ROW(C66))),"")</f>
        <v/>
      </c>
      <c r="D66" t="str">
        <f>IFERROR(INDEX(契約日ソート!D:D,1/LARGE(INDEX((契約日ソート!$F$1:$F$201="交通費")/ROW(契約日ソート!$F$1:$F$201),0),ROW(D66))),"")</f>
        <v/>
      </c>
      <c r="E66" t="str">
        <f>IFERROR(INDEX(契約日ソート!E:E,1/LARGE(INDEX((契約日ソート!$F$1:$F$201="交通費")/ROW(契約日ソート!$F$1:$F$201),0),ROW(E66))),"")</f>
        <v/>
      </c>
      <c r="F66" t="str">
        <f>IFERROR(INDEX(契約日ソート!F:F,1/LARGE(INDEX((契約日ソート!$F$1:$F$201="交通費")/ROW(契約日ソート!$F$1:$F$201),0),ROW(F66))),"")</f>
        <v/>
      </c>
      <c r="G66" t="str">
        <f>IFERROR(INDEX(契約日ソート!G:G,1/LARGE(INDEX((契約日ソート!$F$1:$F$201="交通費")/ROW(契約日ソート!$F$1:$F$201),0),ROW(G66))),"")</f>
        <v/>
      </c>
      <c r="H66" t="str">
        <f>IFERROR(INDEX(契約日ソート!H:H,1/LARGE(INDEX((契約日ソート!$F$1:$F$201="交通費")/ROW(契約日ソート!$F$1:$F$201),0),ROW(H66))),"")</f>
        <v/>
      </c>
      <c r="I66" t="str">
        <f>IFERROR(INDEX(契約日ソート!I:I,1/LARGE(INDEX((契約日ソート!$F$1:$F$201="交通費")/ROW(契約日ソート!$F$1:$F$201),0),ROW(I66))),"")</f>
        <v/>
      </c>
      <c r="J66" t="str">
        <f>IFERROR(INDEX(契約日ソート!J:J,1/LARGE(INDEX((契約日ソート!$F$1:$F$201="交通費")/ROW(契約日ソート!$F$1:$F$201),0),ROW(J66))),"")</f>
        <v/>
      </c>
      <c r="K66" t="str">
        <f>IFERROR(INDEX(契約日ソート!K:K,1/LARGE(INDEX((契約日ソート!$F$1:$F$201="交通費")/ROW(契約日ソート!$F$1:$F$201),0),ROW(K66))),"")</f>
        <v/>
      </c>
      <c r="L66" t="str">
        <f>IFERROR(INDEX(契約日ソート!L:L,1/LARGE(INDEX((契約日ソート!$F$1:$F$201="交通費")/ROW(契約日ソート!$F$1:$F$201),0),ROW(L66))),"")</f>
        <v/>
      </c>
      <c r="M66" t="str">
        <f>IFERROR(INDEX(契約日ソート!M:M,1/LARGE(INDEX((契約日ソート!$F$1:$F$201="交通費")/ROW(契約日ソート!$F$1:$F$201),0),ROW(M66))),"")</f>
        <v/>
      </c>
      <c r="N66" t="str">
        <f>IFERROR(INDEX(契約日ソート!N:N,1/LARGE(INDEX((契約日ソート!$F$1:$F$201="交通費")/ROW(契約日ソート!$F$1:$F$201),0),ROW(N66))),"")</f>
        <v/>
      </c>
      <c r="O66" t="str">
        <f>IFERROR(INDEX(契約日ソート!O:O,1/LARGE(INDEX((契約日ソート!$F$1:$F$201="交通費")/ROW(契約日ソート!$F$1:$F$201),0),ROW(O66))),"")</f>
        <v/>
      </c>
      <c r="P66" t="str">
        <f>IFERROR(INDEX(契約日ソート!P:P,1/LARGE(INDEX((契約日ソート!$F$1:$F$201="交通費")/ROW(契約日ソート!$F$1:$F$201),0),ROW(P66))),"")</f>
        <v/>
      </c>
      <c r="Q66" t="str">
        <f>IFERROR(INDEX(契約日ソート!Q:Q,1/LARGE(INDEX((契約日ソート!$F$1:$F$201="交通費")/ROW(契約日ソート!$F$1:$F$201),0),ROW(Q66))),"")</f>
        <v/>
      </c>
    </row>
    <row r="67" spans="1:17" x14ac:dyDescent="0.45">
      <c r="A67" t="str">
        <f>IFERROR(INDEX(契約日ソート!A:A,1/LARGE(INDEX((契約日ソート!$F$1:$F$201="交通費")/ROW(契約日ソート!$F$1:$F$201),0),ROW(A67))),"")</f>
        <v/>
      </c>
      <c r="B67" t="str">
        <f>IFERROR(INDEX(契約日ソート!B:B,1/LARGE(INDEX((契約日ソート!$F$1:$F$201="交通費")/ROW(契約日ソート!$F$1:$F$201),0),ROW(B67))),"")</f>
        <v/>
      </c>
      <c r="C67" t="str">
        <f>IFERROR(INDEX(契約日ソート!C:C,1/LARGE(INDEX((契約日ソート!$F$1:$F$201="交通費")/ROW(契約日ソート!$F$1:$F$201),0),ROW(C67))),"")</f>
        <v/>
      </c>
      <c r="D67" t="str">
        <f>IFERROR(INDEX(契約日ソート!D:D,1/LARGE(INDEX((契約日ソート!$F$1:$F$201="交通費")/ROW(契約日ソート!$F$1:$F$201),0),ROW(D67))),"")</f>
        <v/>
      </c>
      <c r="E67" t="str">
        <f>IFERROR(INDEX(契約日ソート!E:E,1/LARGE(INDEX((契約日ソート!$F$1:$F$201="交通費")/ROW(契約日ソート!$F$1:$F$201),0),ROW(E67))),"")</f>
        <v/>
      </c>
      <c r="F67" t="str">
        <f>IFERROR(INDEX(契約日ソート!F:F,1/LARGE(INDEX((契約日ソート!$F$1:$F$201="交通費")/ROW(契約日ソート!$F$1:$F$201),0),ROW(F67))),"")</f>
        <v/>
      </c>
      <c r="G67" t="str">
        <f>IFERROR(INDEX(契約日ソート!G:G,1/LARGE(INDEX((契約日ソート!$F$1:$F$201="交通費")/ROW(契約日ソート!$F$1:$F$201),0),ROW(G67))),"")</f>
        <v/>
      </c>
      <c r="H67" t="str">
        <f>IFERROR(INDEX(契約日ソート!H:H,1/LARGE(INDEX((契約日ソート!$F$1:$F$201="交通費")/ROW(契約日ソート!$F$1:$F$201),0),ROW(H67))),"")</f>
        <v/>
      </c>
      <c r="I67" t="str">
        <f>IFERROR(INDEX(契約日ソート!I:I,1/LARGE(INDEX((契約日ソート!$F$1:$F$201="交通費")/ROW(契約日ソート!$F$1:$F$201),0),ROW(I67))),"")</f>
        <v/>
      </c>
      <c r="J67" t="str">
        <f>IFERROR(INDEX(契約日ソート!J:J,1/LARGE(INDEX((契約日ソート!$F$1:$F$201="交通費")/ROW(契約日ソート!$F$1:$F$201),0),ROW(J67))),"")</f>
        <v/>
      </c>
      <c r="K67" t="str">
        <f>IFERROR(INDEX(契約日ソート!K:K,1/LARGE(INDEX((契約日ソート!$F$1:$F$201="交通費")/ROW(契約日ソート!$F$1:$F$201),0),ROW(K67))),"")</f>
        <v/>
      </c>
      <c r="L67" t="str">
        <f>IFERROR(INDEX(契約日ソート!L:L,1/LARGE(INDEX((契約日ソート!$F$1:$F$201="交通費")/ROW(契約日ソート!$F$1:$F$201),0),ROW(L67))),"")</f>
        <v/>
      </c>
      <c r="M67" t="str">
        <f>IFERROR(INDEX(契約日ソート!M:M,1/LARGE(INDEX((契約日ソート!$F$1:$F$201="交通費")/ROW(契約日ソート!$F$1:$F$201),0),ROW(M67))),"")</f>
        <v/>
      </c>
      <c r="N67" t="str">
        <f>IFERROR(INDEX(契約日ソート!N:N,1/LARGE(INDEX((契約日ソート!$F$1:$F$201="交通費")/ROW(契約日ソート!$F$1:$F$201),0),ROW(N67))),"")</f>
        <v/>
      </c>
      <c r="O67" t="str">
        <f>IFERROR(INDEX(契約日ソート!O:O,1/LARGE(INDEX((契約日ソート!$F$1:$F$201="交通費")/ROW(契約日ソート!$F$1:$F$201),0),ROW(O67))),"")</f>
        <v/>
      </c>
      <c r="P67" t="str">
        <f>IFERROR(INDEX(契約日ソート!P:P,1/LARGE(INDEX((契約日ソート!$F$1:$F$201="交通費")/ROW(契約日ソート!$F$1:$F$201),0),ROW(P67))),"")</f>
        <v/>
      </c>
      <c r="Q67" t="str">
        <f>IFERROR(INDEX(契約日ソート!Q:Q,1/LARGE(INDEX((契約日ソート!$F$1:$F$201="交通費")/ROW(契約日ソート!$F$1:$F$201),0),ROW(Q67))),"")</f>
        <v/>
      </c>
    </row>
    <row r="68" spans="1:17" x14ac:dyDescent="0.45">
      <c r="A68" t="str">
        <f>IFERROR(INDEX(契約日ソート!A:A,1/LARGE(INDEX((契約日ソート!$F$1:$F$201="交通費")/ROW(契約日ソート!$F$1:$F$201),0),ROW(A68))),"")</f>
        <v/>
      </c>
      <c r="B68" t="str">
        <f>IFERROR(INDEX(契約日ソート!B:B,1/LARGE(INDEX((契約日ソート!$F$1:$F$201="交通費")/ROW(契約日ソート!$F$1:$F$201),0),ROW(B68))),"")</f>
        <v/>
      </c>
      <c r="C68" t="str">
        <f>IFERROR(INDEX(契約日ソート!C:C,1/LARGE(INDEX((契約日ソート!$F$1:$F$201="交通費")/ROW(契約日ソート!$F$1:$F$201),0),ROW(C68))),"")</f>
        <v/>
      </c>
      <c r="D68" t="str">
        <f>IFERROR(INDEX(契約日ソート!D:D,1/LARGE(INDEX((契約日ソート!$F$1:$F$201="交通費")/ROW(契約日ソート!$F$1:$F$201),0),ROW(D68))),"")</f>
        <v/>
      </c>
      <c r="E68" t="str">
        <f>IFERROR(INDEX(契約日ソート!E:E,1/LARGE(INDEX((契約日ソート!$F$1:$F$201="交通費")/ROW(契約日ソート!$F$1:$F$201),0),ROW(E68))),"")</f>
        <v/>
      </c>
      <c r="F68" t="str">
        <f>IFERROR(INDEX(契約日ソート!F:F,1/LARGE(INDEX((契約日ソート!$F$1:$F$201="交通費")/ROW(契約日ソート!$F$1:$F$201),0),ROW(F68))),"")</f>
        <v/>
      </c>
      <c r="G68" t="str">
        <f>IFERROR(INDEX(契約日ソート!G:G,1/LARGE(INDEX((契約日ソート!$F$1:$F$201="交通費")/ROW(契約日ソート!$F$1:$F$201),0),ROW(G68))),"")</f>
        <v/>
      </c>
      <c r="H68" t="str">
        <f>IFERROR(INDEX(契約日ソート!H:H,1/LARGE(INDEX((契約日ソート!$F$1:$F$201="交通費")/ROW(契約日ソート!$F$1:$F$201),0),ROW(H68))),"")</f>
        <v/>
      </c>
      <c r="I68" t="str">
        <f>IFERROR(INDEX(契約日ソート!I:I,1/LARGE(INDEX((契約日ソート!$F$1:$F$201="交通費")/ROW(契約日ソート!$F$1:$F$201),0),ROW(I68))),"")</f>
        <v/>
      </c>
      <c r="J68" t="str">
        <f>IFERROR(INDEX(契約日ソート!J:J,1/LARGE(INDEX((契約日ソート!$F$1:$F$201="交通費")/ROW(契約日ソート!$F$1:$F$201),0),ROW(J68))),"")</f>
        <v/>
      </c>
      <c r="K68" t="str">
        <f>IFERROR(INDEX(契約日ソート!K:K,1/LARGE(INDEX((契約日ソート!$F$1:$F$201="交通費")/ROW(契約日ソート!$F$1:$F$201),0),ROW(K68))),"")</f>
        <v/>
      </c>
      <c r="L68" t="str">
        <f>IFERROR(INDEX(契約日ソート!L:L,1/LARGE(INDEX((契約日ソート!$F$1:$F$201="交通費")/ROW(契約日ソート!$F$1:$F$201),0),ROW(L68))),"")</f>
        <v/>
      </c>
      <c r="M68" t="str">
        <f>IFERROR(INDEX(契約日ソート!M:M,1/LARGE(INDEX((契約日ソート!$F$1:$F$201="交通費")/ROW(契約日ソート!$F$1:$F$201),0),ROW(M68))),"")</f>
        <v/>
      </c>
      <c r="N68" t="str">
        <f>IFERROR(INDEX(契約日ソート!N:N,1/LARGE(INDEX((契約日ソート!$F$1:$F$201="交通費")/ROW(契約日ソート!$F$1:$F$201),0),ROW(N68))),"")</f>
        <v/>
      </c>
      <c r="O68" t="str">
        <f>IFERROR(INDEX(契約日ソート!O:O,1/LARGE(INDEX((契約日ソート!$F$1:$F$201="交通費")/ROW(契約日ソート!$F$1:$F$201),0),ROW(O68))),"")</f>
        <v/>
      </c>
      <c r="P68" t="str">
        <f>IFERROR(INDEX(契約日ソート!P:P,1/LARGE(INDEX((契約日ソート!$F$1:$F$201="交通費")/ROW(契約日ソート!$F$1:$F$201),0),ROW(P68))),"")</f>
        <v/>
      </c>
      <c r="Q68" t="str">
        <f>IFERROR(INDEX(契約日ソート!Q:Q,1/LARGE(INDEX((契約日ソート!$F$1:$F$201="交通費")/ROW(契約日ソート!$F$1:$F$201),0),ROW(Q68))),"")</f>
        <v/>
      </c>
    </row>
    <row r="69" spans="1:17" x14ac:dyDescent="0.45">
      <c r="A69" t="str">
        <f>IFERROR(INDEX(契約日ソート!A:A,1/LARGE(INDEX((契約日ソート!$F$1:$F$201="交通費")/ROW(契約日ソート!$F$1:$F$201),0),ROW(A69))),"")</f>
        <v/>
      </c>
      <c r="B69" t="str">
        <f>IFERROR(INDEX(契約日ソート!B:B,1/LARGE(INDEX((契約日ソート!$F$1:$F$201="交通費")/ROW(契約日ソート!$F$1:$F$201),0),ROW(B69))),"")</f>
        <v/>
      </c>
      <c r="C69" t="str">
        <f>IFERROR(INDEX(契約日ソート!C:C,1/LARGE(INDEX((契約日ソート!$F$1:$F$201="交通費")/ROW(契約日ソート!$F$1:$F$201),0),ROW(C69))),"")</f>
        <v/>
      </c>
      <c r="D69" t="str">
        <f>IFERROR(INDEX(契約日ソート!D:D,1/LARGE(INDEX((契約日ソート!$F$1:$F$201="交通費")/ROW(契約日ソート!$F$1:$F$201),0),ROW(D69))),"")</f>
        <v/>
      </c>
      <c r="E69" t="str">
        <f>IFERROR(INDEX(契約日ソート!E:E,1/LARGE(INDEX((契約日ソート!$F$1:$F$201="交通費")/ROW(契約日ソート!$F$1:$F$201),0),ROW(E69))),"")</f>
        <v/>
      </c>
      <c r="F69" t="str">
        <f>IFERROR(INDEX(契約日ソート!F:F,1/LARGE(INDEX((契約日ソート!$F$1:$F$201="交通費")/ROW(契約日ソート!$F$1:$F$201),0),ROW(F69))),"")</f>
        <v/>
      </c>
      <c r="G69" t="str">
        <f>IFERROR(INDEX(契約日ソート!G:G,1/LARGE(INDEX((契約日ソート!$F$1:$F$201="交通費")/ROW(契約日ソート!$F$1:$F$201),0),ROW(G69))),"")</f>
        <v/>
      </c>
      <c r="H69" t="str">
        <f>IFERROR(INDEX(契約日ソート!H:H,1/LARGE(INDEX((契約日ソート!$F$1:$F$201="交通費")/ROW(契約日ソート!$F$1:$F$201),0),ROW(H69))),"")</f>
        <v/>
      </c>
      <c r="I69" t="str">
        <f>IFERROR(INDEX(契約日ソート!I:I,1/LARGE(INDEX((契約日ソート!$F$1:$F$201="交通費")/ROW(契約日ソート!$F$1:$F$201),0),ROW(I69))),"")</f>
        <v/>
      </c>
      <c r="J69" t="str">
        <f>IFERROR(INDEX(契約日ソート!J:J,1/LARGE(INDEX((契約日ソート!$F$1:$F$201="交通費")/ROW(契約日ソート!$F$1:$F$201),0),ROW(J69))),"")</f>
        <v/>
      </c>
      <c r="K69" t="str">
        <f>IFERROR(INDEX(契約日ソート!K:K,1/LARGE(INDEX((契約日ソート!$F$1:$F$201="交通費")/ROW(契約日ソート!$F$1:$F$201),0),ROW(K69))),"")</f>
        <v/>
      </c>
      <c r="L69" t="str">
        <f>IFERROR(INDEX(契約日ソート!L:L,1/LARGE(INDEX((契約日ソート!$F$1:$F$201="交通費")/ROW(契約日ソート!$F$1:$F$201),0),ROW(L69))),"")</f>
        <v/>
      </c>
      <c r="M69" t="str">
        <f>IFERROR(INDEX(契約日ソート!M:M,1/LARGE(INDEX((契約日ソート!$F$1:$F$201="交通費")/ROW(契約日ソート!$F$1:$F$201),0),ROW(M69))),"")</f>
        <v/>
      </c>
      <c r="N69" t="str">
        <f>IFERROR(INDEX(契約日ソート!N:N,1/LARGE(INDEX((契約日ソート!$F$1:$F$201="交通費")/ROW(契約日ソート!$F$1:$F$201),0),ROW(N69))),"")</f>
        <v/>
      </c>
      <c r="O69" t="str">
        <f>IFERROR(INDEX(契約日ソート!O:O,1/LARGE(INDEX((契約日ソート!$F$1:$F$201="交通費")/ROW(契約日ソート!$F$1:$F$201),0),ROW(O69))),"")</f>
        <v/>
      </c>
      <c r="P69" t="str">
        <f>IFERROR(INDEX(契約日ソート!P:P,1/LARGE(INDEX((契約日ソート!$F$1:$F$201="交通費")/ROW(契約日ソート!$F$1:$F$201),0),ROW(P69))),"")</f>
        <v/>
      </c>
      <c r="Q69" t="str">
        <f>IFERROR(INDEX(契約日ソート!Q:Q,1/LARGE(INDEX((契約日ソート!$F$1:$F$201="交通費")/ROW(契約日ソート!$F$1:$F$201),0),ROW(Q69))),"")</f>
        <v/>
      </c>
    </row>
    <row r="70" spans="1:17" x14ac:dyDescent="0.45">
      <c r="A70" t="str">
        <f>IFERROR(INDEX(契約日ソート!A:A,1/LARGE(INDEX((契約日ソート!$F$1:$F$201="交通費")/ROW(契約日ソート!$F$1:$F$201),0),ROW(A70))),"")</f>
        <v/>
      </c>
      <c r="B70" t="str">
        <f>IFERROR(INDEX(契約日ソート!B:B,1/LARGE(INDEX((契約日ソート!$F$1:$F$201="交通費")/ROW(契約日ソート!$F$1:$F$201),0),ROW(B70))),"")</f>
        <v/>
      </c>
      <c r="C70" t="str">
        <f>IFERROR(INDEX(契約日ソート!C:C,1/LARGE(INDEX((契約日ソート!$F$1:$F$201="交通費")/ROW(契約日ソート!$F$1:$F$201),0),ROW(C70))),"")</f>
        <v/>
      </c>
      <c r="D70" t="str">
        <f>IFERROR(INDEX(契約日ソート!D:D,1/LARGE(INDEX((契約日ソート!$F$1:$F$201="交通費")/ROW(契約日ソート!$F$1:$F$201),0),ROW(D70))),"")</f>
        <v/>
      </c>
      <c r="E70" t="str">
        <f>IFERROR(INDEX(契約日ソート!E:E,1/LARGE(INDEX((契約日ソート!$F$1:$F$201="交通費")/ROW(契約日ソート!$F$1:$F$201),0),ROW(E70))),"")</f>
        <v/>
      </c>
      <c r="F70" t="str">
        <f>IFERROR(INDEX(契約日ソート!F:F,1/LARGE(INDEX((契約日ソート!$F$1:$F$201="交通費")/ROW(契約日ソート!$F$1:$F$201),0),ROW(F70))),"")</f>
        <v/>
      </c>
      <c r="G70" t="str">
        <f>IFERROR(INDEX(契約日ソート!G:G,1/LARGE(INDEX((契約日ソート!$F$1:$F$201="交通費")/ROW(契約日ソート!$F$1:$F$201),0),ROW(G70))),"")</f>
        <v/>
      </c>
      <c r="H70" t="str">
        <f>IFERROR(INDEX(契約日ソート!H:H,1/LARGE(INDEX((契約日ソート!$F$1:$F$201="交通費")/ROW(契約日ソート!$F$1:$F$201),0),ROW(H70))),"")</f>
        <v/>
      </c>
      <c r="I70" t="str">
        <f>IFERROR(INDEX(契約日ソート!I:I,1/LARGE(INDEX((契約日ソート!$F$1:$F$201="交通費")/ROW(契約日ソート!$F$1:$F$201),0),ROW(I70))),"")</f>
        <v/>
      </c>
      <c r="J70" t="str">
        <f>IFERROR(INDEX(契約日ソート!J:J,1/LARGE(INDEX((契約日ソート!$F$1:$F$201="交通費")/ROW(契約日ソート!$F$1:$F$201),0),ROW(J70))),"")</f>
        <v/>
      </c>
      <c r="K70" t="str">
        <f>IFERROR(INDEX(契約日ソート!K:K,1/LARGE(INDEX((契約日ソート!$F$1:$F$201="交通費")/ROW(契約日ソート!$F$1:$F$201),0),ROW(K70))),"")</f>
        <v/>
      </c>
      <c r="L70" t="str">
        <f>IFERROR(INDEX(契約日ソート!L:L,1/LARGE(INDEX((契約日ソート!$F$1:$F$201="交通費")/ROW(契約日ソート!$F$1:$F$201),0),ROW(L70))),"")</f>
        <v/>
      </c>
      <c r="M70" t="str">
        <f>IFERROR(INDEX(契約日ソート!M:M,1/LARGE(INDEX((契約日ソート!$F$1:$F$201="交通費")/ROW(契約日ソート!$F$1:$F$201),0),ROW(M70))),"")</f>
        <v/>
      </c>
      <c r="N70" t="str">
        <f>IFERROR(INDEX(契約日ソート!N:N,1/LARGE(INDEX((契約日ソート!$F$1:$F$201="交通費")/ROW(契約日ソート!$F$1:$F$201),0),ROW(N70))),"")</f>
        <v/>
      </c>
      <c r="O70" t="str">
        <f>IFERROR(INDEX(契約日ソート!O:O,1/LARGE(INDEX((契約日ソート!$F$1:$F$201="交通費")/ROW(契約日ソート!$F$1:$F$201),0),ROW(O70))),"")</f>
        <v/>
      </c>
      <c r="P70" t="str">
        <f>IFERROR(INDEX(契約日ソート!P:P,1/LARGE(INDEX((契約日ソート!$F$1:$F$201="交通費")/ROW(契約日ソート!$F$1:$F$201),0),ROW(P70))),"")</f>
        <v/>
      </c>
      <c r="Q70" t="str">
        <f>IFERROR(INDEX(契約日ソート!Q:Q,1/LARGE(INDEX((契約日ソート!$F$1:$F$201="交通費")/ROW(契約日ソート!$F$1:$F$201),0),ROW(Q70))),"")</f>
        <v/>
      </c>
    </row>
    <row r="71" spans="1:17" x14ac:dyDescent="0.45">
      <c r="A71" t="str">
        <f>IFERROR(INDEX(契約日ソート!A:A,1/LARGE(INDEX((契約日ソート!$F$1:$F$201="交通費")/ROW(契約日ソート!$F$1:$F$201),0),ROW(A71))),"")</f>
        <v/>
      </c>
      <c r="B71" t="str">
        <f>IFERROR(INDEX(契約日ソート!B:B,1/LARGE(INDEX((契約日ソート!$F$1:$F$201="交通費")/ROW(契約日ソート!$F$1:$F$201),0),ROW(B71))),"")</f>
        <v/>
      </c>
      <c r="C71" t="str">
        <f>IFERROR(INDEX(契約日ソート!C:C,1/LARGE(INDEX((契約日ソート!$F$1:$F$201="交通費")/ROW(契約日ソート!$F$1:$F$201),0),ROW(C71))),"")</f>
        <v/>
      </c>
      <c r="D71" t="str">
        <f>IFERROR(INDEX(契約日ソート!D:D,1/LARGE(INDEX((契約日ソート!$F$1:$F$201="交通費")/ROW(契約日ソート!$F$1:$F$201),0),ROW(D71))),"")</f>
        <v/>
      </c>
      <c r="E71" t="str">
        <f>IFERROR(INDEX(契約日ソート!E:E,1/LARGE(INDEX((契約日ソート!$F$1:$F$201="交通費")/ROW(契約日ソート!$F$1:$F$201),0),ROW(E71))),"")</f>
        <v/>
      </c>
      <c r="F71" t="str">
        <f>IFERROR(INDEX(契約日ソート!F:F,1/LARGE(INDEX((契約日ソート!$F$1:$F$201="交通費")/ROW(契約日ソート!$F$1:$F$201),0),ROW(F71))),"")</f>
        <v/>
      </c>
      <c r="G71" t="str">
        <f>IFERROR(INDEX(契約日ソート!G:G,1/LARGE(INDEX((契約日ソート!$F$1:$F$201="交通費")/ROW(契約日ソート!$F$1:$F$201),0),ROW(G71))),"")</f>
        <v/>
      </c>
      <c r="H71" t="str">
        <f>IFERROR(INDEX(契約日ソート!H:H,1/LARGE(INDEX((契約日ソート!$F$1:$F$201="交通費")/ROW(契約日ソート!$F$1:$F$201),0),ROW(H71))),"")</f>
        <v/>
      </c>
      <c r="I71" t="str">
        <f>IFERROR(INDEX(契約日ソート!I:I,1/LARGE(INDEX((契約日ソート!$F$1:$F$201="交通費")/ROW(契約日ソート!$F$1:$F$201),0),ROW(I71))),"")</f>
        <v/>
      </c>
      <c r="J71" t="str">
        <f>IFERROR(INDEX(契約日ソート!J:J,1/LARGE(INDEX((契約日ソート!$F$1:$F$201="交通費")/ROW(契約日ソート!$F$1:$F$201),0),ROW(J71))),"")</f>
        <v/>
      </c>
      <c r="K71" t="str">
        <f>IFERROR(INDEX(契約日ソート!K:K,1/LARGE(INDEX((契約日ソート!$F$1:$F$201="交通費")/ROW(契約日ソート!$F$1:$F$201),0),ROW(K71))),"")</f>
        <v/>
      </c>
      <c r="L71" t="str">
        <f>IFERROR(INDEX(契約日ソート!L:L,1/LARGE(INDEX((契約日ソート!$F$1:$F$201="交通費")/ROW(契約日ソート!$F$1:$F$201),0),ROW(L71))),"")</f>
        <v/>
      </c>
      <c r="M71" t="str">
        <f>IFERROR(INDEX(契約日ソート!M:M,1/LARGE(INDEX((契約日ソート!$F$1:$F$201="交通費")/ROW(契約日ソート!$F$1:$F$201),0),ROW(M71))),"")</f>
        <v/>
      </c>
      <c r="N71" t="str">
        <f>IFERROR(INDEX(契約日ソート!N:N,1/LARGE(INDEX((契約日ソート!$F$1:$F$201="交通費")/ROW(契約日ソート!$F$1:$F$201),0),ROW(N71))),"")</f>
        <v/>
      </c>
      <c r="O71" t="str">
        <f>IFERROR(INDEX(契約日ソート!O:O,1/LARGE(INDEX((契約日ソート!$F$1:$F$201="交通費")/ROW(契約日ソート!$F$1:$F$201),0),ROW(O71))),"")</f>
        <v/>
      </c>
      <c r="P71" t="str">
        <f>IFERROR(INDEX(契約日ソート!P:P,1/LARGE(INDEX((契約日ソート!$F$1:$F$201="交通費")/ROW(契約日ソート!$F$1:$F$201),0),ROW(P71))),"")</f>
        <v/>
      </c>
      <c r="Q71" t="str">
        <f>IFERROR(INDEX(契約日ソート!Q:Q,1/LARGE(INDEX((契約日ソート!$F$1:$F$201="交通費")/ROW(契約日ソート!$F$1:$F$201),0),ROW(Q71))),"")</f>
        <v/>
      </c>
    </row>
    <row r="72" spans="1:17" x14ac:dyDescent="0.45">
      <c r="A72" t="str">
        <f>IFERROR(INDEX(契約日ソート!A:A,1/LARGE(INDEX((契約日ソート!$F$1:$F$201="交通費")/ROW(契約日ソート!$F$1:$F$201),0),ROW(A72))),"")</f>
        <v/>
      </c>
      <c r="B72" t="str">
        <f>IFERROR(INDEX(契約日ソート!B:B,1/LARGE(INDEX((契約日ソート!$F$1:$F$201="交通費")/ROW(契約日ソート!$F$1:$F$201),0),ROW(B72))),"")</f>
        <v/>
      </c>
      <c r="C72" t="str">
        <f>IFERROR(INDEX(契約日ソート!C:C,1/LARGE(INDEX((契約日ソート!$F$1:$F$201="交通費")/ROW(契約日ソート!$F$1:$F$201),0),ROW(C72))),"")</f>
        <v/>
      </c>
      <c r="D72" t="str">
        <f>IFERROR(INDEX(契約日ソート!D:D,1/LARGE(INDEX((契約日ソート!$F$1:$F$201="交通費")/ROW(契約日ソート!$F$1:$F$201),0),ROW(D72))),"")</f>
        <v/>
      </c>
      <c r="E72" t="str">
        <f>IFERROR(INDEX(契約日ソート!E:E,1/LARGE(INDEX((契約日ソート!$F$1:$F$201="交通費")/ROW(契約日ソート!$F$1:$F$201),0),ROW(E72))),"")</f>
        <v/>
      </c>
      <c r="F72" t="str">
        <f>IFERROR(INDEX(契約日ソート!F:F,1/LARGE(INDEX((契約日ソート!$F$1:$F$201="交通費")/ROW(契約日ソート!$F$1:$F$201),0),ROW(F72))),"")</f>
        <v/>
      </c>
      <c r="G72" t="str">
        <f>IFERROR(INDEX(契約日ソート!G:G,1/LARGE(INDEX((契約日ソート!$F$1:$F$201="交通費")/ROW(契約日ソート!$F$1:$F$201),0),ROW(G72))),"")</f>
        <v/>
      </c>
      <c r="H72" t="str">
        <f>IFERROR(INDEX(契約日ソート!H:H,1/LARGE(INDEX((契約日ソート!$F$1:$F$201="交通費")/ROW(契約日ソート!$F$1:$F$201),0),ROW(H72))),"")</f>
        <v/>
      </c>
      <c r="I72" t="str">
        <f>IFERROR(INDEX(契約日ソート!I:I,1/LARGE(INDEX((契約日ソート!$F$1:$F$201="交通費")/ROW(契約日ソート!$F$1:$F$201),0),ROW(I72))),"")</f>
        <v/>
      </c>
      <c r="J72" t="str">
        <f>IFERROR(INDEX(契約日ソート!J:J,1/LARGE(INDEX((契約日ソート!$F$1:$F$201="交通費")/ROW(契約日ソート!$F$1:$F$201),0),ROW(J72))),"")</f>
        <v/>
      </c>
      <c r="K72" t="str">
        <f>IFERROR(INDEX(契約日ソート!K:K,1/LARGE(INDEX((契約日ソート!$F$1:$F$201="交通費")/ROW(契約日ソート!$F$1:$F$201),0),ROW(K72))),"")</f>
        <v/>
      </c>
      <c r="L72" t="str">
        <f>IFERROR(INDEX(契約日ソート!L:L,1/LARGE(INDEX((契約日ソート!$F$1:$F$201="交通費")/ROW(契約日ソート!$F$1:$F$201),0),ROW(L72))),"")</f>
        <v/>
      </c>
      <c r="M72" t="str">
        <f>IFERROR(INDEX(契約日ソート!M:M,1/LARGE(INDEX((契約日ソート!$F$1:$F$201="交通費")/ROW(契約日ソート!$F$1:$F$201),0),ROW(M72))),"")</f>
        <v/>
      </c>
      <c r="N72" t="str">
        <f>IFERROR(INDEX(契約日ソート!N:N,1/LARGE(INDEX((契約日ソート!$F$1:$F$201="交通費")/ROW(契約日ソート!$F$1:$F$201),0),ROW(N72))),"")</f>
        <v/>
      </c>
      <c r="O72" t="str">
        <f>IFERROR(INDEX(契約日ソート!O:O,1/LARGE(INDEX((契約日ソート!$F$1:$F$201="交通費")/ROW(契約日ソート!$F$1:$F$201),0),ROW(O72))),"")</f>
        <v/>
      </c>
      <c r="P72" t="str">
        <f>IFERROR(INDEX(契約日ソート!P:P,1/LARGE(INDEX((契約日ソート!$F$1:$F$201="交通費")/ROW(契約日ソート!$F$1:$F$201),0),ROW(P72))),"")</f>
        <v/>
      </c>
      <c r="Q72" t="str">
        <f>IFERROR(INDEX(契約日ソート!Q:Q,1/LARGE(INDEX((契約日ソート!$F$1:$F$201="交通費")/ROW(契約日ソート!$F$1:$F$201),0),ROW(Q72))),"")</f>
        <v/>
      </c>
    </row>
    <row r="73" spans="1:17" x14ac:dyDescent="0.45">
      <c r="A73" t="str">
        <f>IFERROR(INDEX(契約日ソート!A:A,1/LARGE(INDEX((契約日ソート!$F$1:$F$201="交通費")/ROW(契約日ソート!$F$1:$F$201),0),ROW(A73))),"")</f>
        <v/>
      </c>
      <c r="B73" t="str">
        <f>IFERROR(INDEX(契約日ソート!B:B,1/LARGE(INDEX((契約日ソート!$F$1:$F$201="交通費")/ROW(契約日ソート!$F$1:$F$201),0),ROW(B73))),"")</f>
        <v/>
      </c>
      <c r="C73" t="str">
        <f>IFERROR(INDEX(契約日ソート!C:C,1/LARGE(INDEX((契約日ソート!$F$1:$F$201="交通費")/ROW(契約日ソート!$F$1:$F$201),0),ROW(C73))),"")</f>
        <v/>
      </c>
      <c r="D73" t="str">
        <f>IFERROR(INDEX(契約日ソート!D:D,1/LARGE(INDEX((契約日ソート!$F$1:$F$201="交通費")/ROW(契約日ソート!$F$1:$F$201),0),ROW(D73))),"")</f>
        <v/>
      </c>
      <c r="E73" t="str">
        <f>IFERROR(INDEX(契約日ソート!E:E,1/LARGE(INDEX((契約日ソート!$F$1:$F$201="交通費")/ROW(契約日ソート!$F$1:$F$201),0),ROW(E73))),"")</f>
        <v/>
      </c>
      <c r="F73" t="str">
        <f>IFERROR(INDEX(契約日ソート!F:F,1/LARGE(INDEX((契約日ソート!$F$1:$F$201="交通費")/ROW(契約日ソート!$F$1:$F$201),0),ROW(F73))),"")</f>
        <v/>
      </c>
      <c r="G73" t="str">
        <f>IFERROR(INDEX(契約日ソート!G:G,1/LARGE(INDEX((契約日ソート!$F$1:$F$201="交通費")/ROW(契約日ソート!$F$1:$F$201),0),ROW(G73))),"")</f>
        <v/>
      </c>
      <c r="H73" t="str">
        <f>IFERROR(INDEX(契約日ソート!H:H,1/LARGE(INDEX((契約日ソート!$F$1:$F$201="交通費")/ROW(契約日ソート!$F$1:$F$201),0),ROW(H73))),"")</f>
        <v/>
      </c>
      <c r="I73" t="str">
        <f>IFERROR(INDEX(契約日ソート!I:I,1/LARGE(INDEX((契約日ソート!$F$1:$F$201="交通費")/ROW(契約日ソート!$F$1:$F$201),0),ROW(I73))),"")</f>
        <v/>
      </c>
      <c r="J73" t="str">
        <f>IFERROR(INDEX(契約日ソート!J:J,1/LARGE(INDEX((契約日ソート!$F$1:$F$201="交通費")/ROW(契約日ソート!$F$1:$F$201),0),ROW(J73))),"")</f>
        <v/>
      </c>
      <c r="K73" t="str">
        <f>IFERROR(INDEX(契約日ソート!K:K,1/LARGE(INDEX((契約日ソート!$F$1:$F$201="交通費")/ROW(契約日ソート!$F$1:$F$201),0),ROW(K73))),"")</f>
        <v/>
      </c>
      <c r="L73" t="str">
        <f>IFERROR(INDEX(契約日ソート!L:L,1/LARGE(INDEX((契約日ソート!$F$1:$F$201="交通費")/ROW(契約日ソート!$F$1:$F$201),0),ROW(L73))),"")</f>
        <v/>
      </c>
      <c r="M73" t="str">
        <f>IFERROR(INDEX(契約日ソート!M:M,1/LARGE(INDEX((契約日ソート!$F$1:$F$201="交通費")/ROW(契約日ソート!$F$1:$F$201),0),ROW(M73))),"")</f>
        <v/>
      </c>
      <c r="N73" t="str">
        <f>IFERROR(INDEX(契約日ソート!N:N,1/LARGE(INDEX((契約日ソート!$F$1:$F$201="交通費")/ROW(契約日ソート!$F$1:$F$201),0),ROW(N73))),"")</f>
        <v/>
      </c>
      <c r="O73" t="str">
        <f>IFERROR(INDEX(契約日ソート!O:O,1/LARGE(INDEX((契約日ソート!$F$1:$F$201="交通費")/ROW(契約日ソート!$F$1:$F$201),0),ROW(O73))),"")</f>
        <v/>
      </c>
      <c r="P73" t="str">
        <f>IFERROR(INDEX(契約日ソート!P:P,1/LARGE(INDEX((契約日ソート!$F$1:$F$201="交通費")/ROW(契約日ソート!$F$1:$F$201),0),ROW(P73))),"")</f>
        <v/>
      </c>
      <c r="Q73" t="str">
        <f>IFERROR(INDEX(契約日ソート!Q:Q,1/LARGE(INDEX((契約日ソート!$F$1:$F$201="交通費")/ROW(契約日ソート!$F$1:$F$201),0),ROW(Q73))),"")</f>
        <v/>
      </c>
    </row>
    <row r="74" spans="1:17" x14ac:dyDescent="0.45">
      <c r="A74" t="str">
        <f>IFERROR(INDEX(契約日ソート!A:A,1/LARGE(INDEX((契約日ソート!$F$1:$F$201="交通費")/ROW(契約日ソート!$F$1:$F$201),0),ROW(A74))),"")</f>
        <v/>
      </c>
      <c r="B74" t="str">
        <f>IFERROR(INDEX(契約日ソート!B:B,1/LARGE(INDEX((契約日ソート!$F$1:$F$201="交通費")/ROW(契約日ソート!$F$1:$F$201),0),ROW(B74))),"")</f>
        <v/>
      </c>
      <c r="C74" t="str">
        <f>IFERROR(INDEX(契約日ソート!C:C,1/LARGE(INDEX((契約日ソート!$F$1:$F$201="交通費")/ROW(契約日ソート!$F$1:$F$201),0),ROW(C74))),"")</f>
        <v/>
      </c>
      <c r="D74" t="str">
        <f>IFERROR(INDEX(契約日ソート!D:D,1/LARGE(INDEX((契約日ソート!$F$1:$F$201="交通費")/ROW(契約日ソート!$F$1:$F$201),0),ROW(D74))),"")</f>
        <v/>
      </c>
      <c r="E74" t="str">
        <f>IFERROR(INDEX(契約日ソート!E:E,1/LARGE(INDEX((契約日ソート!$F$1:$F$201="交通費")/ROW(契約日ソート!$F$1:$F$201),0),ROW(E74))),"")</f>
        <v/>
      </c>
      <c r="F74" t="str">
        <f>IFERROR(INDEX(契約日ソート!F:F,1/LARGE(INDEX((契約日ソート!$F$1:$F$201="交通費")/ROW(契約日ソート!$F$1:$F$201),0),ROW(F74))),"")</f>
        <v/>
      </c>
      <c r="G74" t="str">
        <f>IFERROR(INDEX(契約日ソート!G:G,1/LARGE(INDEX((契約日ソート!$F$1:$F$201="交通費")/ROW(契約日ソート!$F$1:$F$201),0),ROW(G74))),"")</f>
        <v/>
      </c>
      <c r="H74" t="str">
        <f>IFERROR(INDEX(契約日ソート!H:H,1/LARGE(INDEX((契約日ソート!$F$1:$F$201="交通費")/ROW(契約日ソート!$F$1:$F$201),0),ROW(H74))),"")</f>
        <v/>
      </c>
      <c r="I74" t="str">
        <f>IFERROR(INDEX(契約日ソート!I:I,1/LARGE(INDEX((契約日ソート!$F$1:$F$201="交通費")/ROW(契約日ソート!$F$1:$F$201),0),ROW(I74))),"")</f>
        <v/>
      </c>
      <c r="J74" t="str">
        <f>IFERROR(INDEX(契約日ソート!J:J,1/LARGE(INDEX((契約日ソート!$F$1:$F$201="交通費")/ROW(契約日ソート!$F$1:$F$201),0),ROW(J74))),"")</f>
        <v/>
      </c>
      <c r="K74" t="str">
        <f>IFERROR(INDEX(契約日ソート!K:K,1/LARGE(INDEX((契約日ソート!$F$1:$F$201="交通費")/ROW(契約日ソート!$F$1:$F$201),0),ROW(K74))),"")</f>
        <v/>
      </c>
      <c r="L74" t="str">
        <f>IFERROR(INDEX(契約日ソート!L:L,1/LARGE(INDEX((契約日ソート!$F$1:$F$201="交通費")/ROW(契約日ソート!$F$1:$F$201),0),ROW(L74))),"")</f>
        <v/>
      </c>
      <c r="M74" t="str">
        <f>IFERROR(INDEX(契約日ソート!M:M,1/LARGE(INDEX((契約日ソート!$F$1:$F$201="交通費")/ROW(契約日ソート!$F$1:$F$201),0),ROW(M74))),"")</f>
        <v/>
      </c>
      <c r="N74" t="str">
        <f>IFERROR(INDEX(契約日ソート!N:N,1/LARGE(INDEX((契約日ソート!$F$1:$F$201="交通費")/ROW(契約日ソート!$F$1:$F$201),0),ROW(N74))),"")</f>
        <v/>
      </c>
      <c r="O74" t="str">
        <f>IFERROR(INDEX(契約日ソート!O:O,1/LARGE(INDEX((契約日ソート!$F$1:$F$201="交通費")/ROW(契約日ソート!$F$1:$F$201),0),ROW(O74))),"")</f>
        <v/>
      </c>
      <c r="P74" t="str">
        <f>IFERROR(INDEX(契約日ソート!P:P,1/LARGE(INDEX((契約日ソート!$F$1:$F$201="交通費")/ROW(契約日ソート!$F$1:$F$201),0),ROW(P74))),"")</f>
        <v/>
      </c>
      <c r="Q74" t="str">
        <f>IFERROR(INDEX(契約日ソート!Q:Q,1/LARGE(INDEX((契約日ソート!$F$1:$F$201="交通費")/ROW(契約日ソート!$F$1:$F$201),0),ROW(Q74))),"")</f>
        <v/>
      </c>
    </row>
    <row r="75" spans="1:17" x14ac:dyDescent="0.45">
      <c r="A75" t="str">
        <f>IFERROR(INDEX(契約日ソート!A:A,1/LARGE(INDEX((契約日ソート!$F$1:$F$201="交通費")/ROW(契約日ソート!$F$1:$F$201),0),ROW(A75))),"")</f>
        <v/>
      </c>
      <c r="B75" t="str">
        <f>IFERROR(INDEX(契約日ソート!B:B,1/LARGE(INDEX((契約日ソート!$F$1:$F$201="交通費")/ROW(契約日ソート!$F$1:$F$201),0),ROW(B75))),"")</f>
        <v/>
      </c>
      <c r="C75" t="str">
        <f>IFERROR(INDEX(契約日ソート!C:C,1/LARGE(INDEX((契約日ソート!$F$1:$F$201="交通費")/ROW(契約日ソート!$F$1:$F$201),0),ROW(C75))),"")</f>
        <v/>
      </c>
      <c r="D75" t="str">
        <f>IFERROR(INDEX(契約日ソート!D:D,1/LARGE(INDEX((契約日ソート!$F$1:$F$201="交通費")/ROW(契約日ソート!$F$1:$F$201),0),ROW(D75))),"")</f>
        <v/>
      </c>
      <c r="E75" t="str">
        <f>IFERROR(INDEX(契約日ソート!E:E,1/LARGE(INDEX((契約日ソート!$F$1:$F$201="交通費")/ROW(契約日ソート!$F$1:$F$201),0),ROW(E75))),"")</f>
        <v/>
      </c>
      <c r="F75" t="str">
        <f>IFERROR(INDEX(契約日ソート!F:F,1/LARGE(INDEX((契約日ソート!$F$1:$F$201="交通費")/ROW(契約日ソート!$F$1:$F$201),0),ROW(F75))),"")</f>
        <v/>
      </c>
      <c r="G75" t="str">
        <f>IFERROR(INDEX(契約日ソート!G:G,1/LARGE(INDEX((契約日ソート!$F$1:$F$201="交通費")/ROW(契約日ソート!$F$1:$F$201),0),ROW(G75))),"")</f>
        <v/>
      </c>
      <c r="H75" t="str">
        <f>IFERROR(INDEX(契約日ソート!H:H,1/LARGE(INDEX((契約日ソート!$F$1:$F$201="交通費")/ROW(契約日ソート!$F$1:$F$201),0),ROW(H75))),"")</f>
        <v/>
      </c>
      <c r="I75" t="str">
        <f>IFERROR(INDEX(契約日ソート!I:I,1/LARGE(INDEX((契約日ソート!$F$1:$F$201="交通費")/ROW(契約日ソート!$F$1:$F$201),0),ROW(I75))),"")</f>
        <v/>
      </c>
      <c r="J75" t="str">
        <f>IFERROR(INDEX(契約日ソート!J:J,1/LARGE(INDEX((契約日ソート!$F$1:$F$201="交通費")/ROW(契約日ソート!$F$1:$F$201),0),ROW(J75))),"")</f>
        <v/>
      </c>
      <c r="K75" t="str">
        <f>IFERROR(INDEX(契約日ソート!K:K,1/LARGE(INDEX((契約日ソート!$F$1:$F$201="交通費")/ROW(契約日ソート!$F$1:$F$201),0),ROW(K75))),"")</f>
        <v/>
      </c>
      <c r="L75" t="str">
        <f>IFERROR(INDEX(契約日ソート!L:L,1/LARGE(INDEX((契約日ソート!$F$1:$F$201="交通費")/ROW(契約日ソート!$F$1:$F$201),0),ROW(L75))),"")</f>
        <v/>
      </c>
      <c r="M75" t="str">
        <f>IFERROR(INDEX(契約日ソート!M:M,1/LARGE(INDEX((契約日ソート!$F$1:$F$201="交通費")/ROW(契約日ソート!$F$1:$F$201),0),ROW(M75))),"")</f>
        <v/>
      </c>
      <c r="N75" t="str">
        <f>IFERROR(INDEX(契約日ソート!N:N,1/LARGE(INDEX((契約日ソート!$F$1:$F$201="交通費")/ROW(契約日ソート!$F$1:$F$201),0),ROW(N75))),"")</f>
        <v/>
      </c>
      <c r="O75" t="str">
        <f>IFERROR(INDEX(契約日ソート!O:O,1/LARGE(INDEX((契約日ソート!$F$1:$F$201="交通費")/ROW(契約日ソート!$F$1:$F$201),0),ROW(O75))),"")</f>
        <v/>
      </c>
      <c r="P75" t="str">
        <f>IFERROR(INDEX(契約日ソート!P:P,1/LARGE(INDEX((契約日ソート!$F$1:$F$201="交通費")/ROW(契約日ソート!$F$1:$F$201),0),ROW(P75))),"")</f>
        <v/>
      </c>
      <c r="Q75" t="str">
        <f>IFERROR(INDEX(契約日ソート!Q:Q,1/LARGE(INDEX((契約日ソート!$F$1:$F$201="交通費")/ROW(契約日ソート!$F$1:$F$201),0),ROW(Q75))),"")</f>
        <v/>
      </c>
    </row>
    <row r="76" spans="1:17" x14ac:dyDescent="0.45">
      <c r="A76" t="str">
        <f>IFERROR(INDEX(契約日ソート!A:A,1/LARGE(INDEX((契約日ソート!$F$1:$F$201="交通費")/ROW(契約日ソート!$F$1:$F$201),0),ROW(A76))),"")</f>
        <v/>
      </c>
      <c r="B76" t="str">
        <f>IFERROR(INDEX(契約日ソート!B:B,1/LARGE(INDEX((契約日ソート!$F$1:$F$201="交通費")/ROW(契約日ソート!$F$1:$F$201),0),ROW(B76))),"")</f>
        <v/>
      </c>
      <c r="C76" t="str">
        <f>IFERROR(INDEX(契約日ソート!C:C,1/LARGE(INDEX((契約日ソート!$F$1:$F$201="交通費")/ROW(契約日ソート!$F$1:$F$201),0),ROW(C76))),"")</f>
        <v/>
      </c>
      <c r="D76" t="str">
        <f>IFERROR(INDEX(契約日ソート!D:D,1/LARGE(INDEX((契約日ソート!$F$1:$F$201="交通費")/ROW(契約日ソート!$F$1:$F$201),0),ROW(D76))),"")</f>
        <v/>
      </c>
      <c r="E76" t="str">
        <f>IFERROR(INDEX(契約日ソート!E:E,1/LARGE(INDEX((契約日ソート!$F$1:$F$201="交通費")/ROW(契約日ソート!$F$1:$F$201),0),ROW(E76))),"")</f>
        <v/>
      </c>
      <c r="F76" t="str">
        <f>IFERROR(INDEX(契約日ソート!F:F,1/LARGE(INDEX((契約日ソート!$F$1:$F$201="交通費")/ROW(契約日ソート!$F$1:$F$201),0),ROW(F76))),"")</f>
        <v/>
      </c>
      <c r="G76" t="str">
        <f>IFERROR(INDEX(契約日ソート!G:G,1/LARGE(INDEX((契約日ソート!$F$1:$F$201="交通費")/ROW(契約日ソート!$F$1:$F$201),0),ROW(G76))),"")</f>
        <v/>
      </c>
      <c r="H76" t="str">
        <f>IFERROR(INDEX(契約日ソート!H:H,1/LARGE(INDEX((契約日ソート!$F$1:$F$201="交通費")/ROW(契約日ソート!$F$1:$F$201),0),ROW(H76))),"")</f>
        <v/>
      </c>
      <c r="I76" t="str">
        <f>IFERROR(INDEX(契約日ソート!I:I,1/LARGE(INDEX((契約日ソート!$F$1:$F$201="交通費")/ROW(契約日ソート!$F$1:$F$201),0),ROW(I76))),"")</f>
        <v/>
      </c>
      <c r="J76" t="str">
        <f>IFERROR(INDEX(契約日ソート!J:J,1/LARGE(INDEX((契約日ソート!$F$1:$F$201="交通費")/ROW(契約日ソート!$F$1:$F$201),0),ROW(J76))),"")</f>
        <v/>
      </c>
      <c r="K76" t="str">
        <f>IFERROR(INDEX(契約日ソート!K:K,1/LARGE(INDEX((契約日ソート!$F$1:$F$201="交通費")/ROW(契約日ソート!$F$1:$F$201),0),ROW(K76))),"")</f>
        <v/>
      </c>
      <c r="L76" t="str">
        <f>IFERROR(INDEX(契約日ソート!L:L,1/LARGE(INDEX((契約日ソート!$F$1:$F$201="交通費")/ROW(契約日ソート!$F$1:$F$201),0),ROW(L76))),"")</f>
        <v/>
      </c>
      <c r="M76" t="str">
        <f>IFERROR(INDEX(契約日ソート!M:M,1/LARGE(INDEX((契約日ソート!$F$1:$F$201="交通費")/ROW(契約日ソート!$F$1:$F$201),0),ROW(M76))),"")</f>
        <v/>
      </c>
      <c r="N76" t="str">
        <f>IFERROR(INDEX(契約日ソート!N:N,1/LARGE(INDEX((契約日ソート!$F$1:$F$201="交通費")/ROW(契約日ソート!$F$1:$F$201),0),ROW(N76))),"")</f>
        <v/>
      </c>
      <c r="O76" t="str">
        <f>IFERROR(INDEX(契約日ソート!O:O,1/LARGE(INDEX((契約日ソート!$F$1:$F$201="交通費")/ROW(契約日ソート!$F$1:$F$201),0),ROW(O76))),"")</f>
        <v/>
      </c>
      <c r="P76" t="str">
        <f>IFERROR(INDEX(契約日ソート!P:P,1/LARGE(INDEX((契約日ソート!$F$1:$F$201="交通費")/ROW(契約日ソート!$F$1:$F$201),0),ROW(P76))),"")</f>
        <v/>
      </c>
      <c r="Q76" t="str">
        <f>IFERROR(INDEX(契約日ソート!Q:Q,1/LARGE(INDEX((契約日ソート!$F$1:$F$201="交通費")/ROW(契約日ソート!$F$1:$F$201),0),ROW(Q76))),"")</f>
        <v/>
      </c>
    </row>
    <row r="77" spans="1:17" x14ac:dyDescent="0.45">
      <c r="A77" t="str">
        <f>IFERROR(INDEX(契約日ソート!A:A,1/LARGE(INDEX((契約日ソート!$F$1:$F$201="交通費")/ROW(契約日ソート!$F$1:$F$201),0),ROW(A77))),"")</f>
        <v/>
      </c>
      <c r="B77" t="str">
        <f>IFERROR(INDEX(契約日ソート!B:B,1/LARGE(INDEX((契約日ソート!$F$1:$F$201="交通費")/ROW(契約日ソート!$F$1:$F$201),0),ROW(B77))),"")</f>
        <v/>
      </c>
      <c r="C77" t="str">
        <f>IFERROR(INDEX(契約日ソート!C:C,1/LARGE(INDEX((契約日ソート!$F$1:$F$201="交通費")/ROW(契約日ソート!$F$1:$F$201),0),ROW(C77))),"")</f>
        <v/>
      </c>
      <c r="D77" t="str">
        <f>IFERROR(INDEX(契約日ソート!D:D,1/LARGE(INDEX((契約日ソート!$F$1:$F$201="交通費")/ROW(契約日ソート!$F$1:$F$201),0),ROW(D77))),"")</f>
        <v/>
      </c>
      <c r="E77" t="str">
        <f>IFERROR(INDEX(契約日ソート!E:E,1/LARGE(INDEX((契約日ソート!$F$1:$F$201="交通費")/ROW(契約日ソート!$F$1:$F$201),0),ROW(E77))),"")</f>
        <v/>
      </c>
      <c r="F77" t="str">
        <f>IFERROR(INDEX(契約日ソート!F:F,1/LARGE(INDEX((契約日ソート!$F$1:$F$201="交通費")/ROW(契約日ソート!$F$1:$F$201),0),ROW(F77))),"")</f>
        <v/>
      </c>
      <c r="G77" t="str">
        <f>IFERROR(INDEX(契約日ソート!G:G,1/LARGE(INDEX((契約日ソート!$F$1:$F$201="交通費")/ROW(契約日ソート!$F$1:$F$201),0),ROW(G77))),"")</f>
        <v/>
      </c>
      <c r="H77" t="str">
        <f>IFERROR(INDEX(契約日ソート!H:H,1/LARGE(INDEX((契約日ソート!$F$1:$F$201="交通費")/ROW(契約日ソート!$F$1:$F$201),0),ROW(H77))),"")</f>
        <v/>
      </c>
      <c r="I77" t="str">
        <f>IFERROR(INDEX(契約日ソート!I:I,1/LARGE(INDEX((契約日ソート!$F$1:$F$201="交通費")/ROW(契約日ソート!$F$1:$F$201),0),ROW(I77))),"")</f>
        <v/>
      </c>
      <c r="J77" t="str">
        <f>IFERROR(INDEX(契約日ソート!J:J,1/LARGE(INDEX((契約日ソート!$F$1:$F$201="交通費")/ROW(契約日ソート!$F$1:$F$201),0),ROW(J77))),"")</f>
        <v/>
      </c>
      <c r="K77" t="str">
        <f>IFERROR(INDEX(契約日ソート!K:K,1/LARGE(INDEX((契約日ソート!$F$1:$F$201="交通費")/ROW(契約日ソート!$F$1:$F$201),0),ROW(K77))),"")</f>
        <v/>
      </c>
      <c r="L77" t="str">
        <f>IFERROR(INDEX(契約日ソート!L:L,1/LARGE(INDEX((契約日ソート!$F$1:$F$201="交通費")/ROW(契約日ソート!$F$1:$F$201),0),ROW(L77))),"")</f>
        <v/>
      </c>
      <c r="M77" t="str">
        <f>IFERROR(INDEX(契約日ソート!M:M,1/LARGE(INDEX((契約日ソート!$F$1:$F$201="交通費")/ROW(契約日ソート!$F$1:$F$201),0),ROW(M77))),"")</f>
        <v/>
      </c>
      <c r="N77" t="str">
        <f>IFERROR(INDEX(契約日ソート!N:N,1/LARGE(INDEX((契約日ソート!$F$1:$F$201="交通費")/ROW(契約日ソート!$F$1:$F$201),0),ROW(N77))),"")</f>
        <v/>
      </c>
      <c r="O77" t="str">
        <f>IFERROR(INDEX(契約日ソート!O:O,1/LARGE(INDEX((契約日ソート!$F$1:$F$201="交通費")/ROW(契約日ソート!$F$1:$F$201),0),ROW(O77))),"")</f>
        <v/>
      </c>
      <c r="P77" t="str">
        <f>IFERROR(INDEX(契約日ソート!P:P,1/LARGE(INDEX((契約日ソート!$F$1:$F$201="交通費")/ROW(契約日ソート!$F$1:$F$201),0),ROW(P77))),"")</f>
        <v/>
      </c>
      <c r="Q77" t="str">
        <f>IFERROR(INDEX(契約日ソート!Q:Q,1/LARGE(INDEX((契約日ソート!$F$1:$F$201="交通費")/ROW(契約日ソート!$F$1:$F$201),0),ROW(Q77))),"")</f>
        <v/>
      </c>
    </row>
    <row r="78" spans="1:17" x14ac:dyDescent="0.45">
      <c r="A78" t="str">
        <f>IFERROR(INDEX(契約日ソート!A:A,1/LARGE(INDEX((契約日ソート!$F$1:$F$201="交通費")/ROW(契約日ソート!$F$1:$F$201),0),ROW(A78))),"")</f>
        <v/>
      </c>
      <c r="B78" t="str">
        <f>IFERROR(INDEX(契約日ソート!B:B,1/LARGE(INDEX((契約日ソート!$F$1:$F$201="交通費")/ROW(契約日ソート!$F$1:$F$201),0),ROW(B78))),"")</f>
        <v/>
      </c>
      <c r="C78" t="str">
        <f>IFERROR(INDEX(契約日ソート!C:C,1/LARGE(INDEX((契約日ソート!$F$1:$F$201="交通費")/ROW(契約日ソート!$F$1:$F$201),0),ROW(C78))),"")</f>
        <v/>
      </c>
      <c r="D78" t="str">
        <f>IFERROR(INDEX(契約日ソート!D:D,1/LARGE(INDEX((契約日ソート!$F$1:$F$201="交通費")/ROW(契約日ソート!$F$1:$F$201),0),ROW(D78))),"")</f>
        <v/>
      </c>
      <c r="E78" t="str">
        <f>IFERROR(INDEX(契約日ソート!E:E,1/LARGE(INDEX((契約日ソート!$F$1:$F$201="交通費")/ROW(契約日ソート!$F$1:$F$201),0),ROW(E78))),"")</f>
        <v/>
      </c>
      <c r="F78" t="str">
        <f>IFERROR(INDEX(契約日ソート!F:F,1/LARGE(INDEX((契約日ソート!$F$1:$F$201="交通費")/ROW(契約日ソート!$F$1:$F$201),0),ROW(F78))),"")</f>
        <v/>
      </c>
      <c r="G78" t="str">
        <f>IFERROR(INDEX(契約日ソート!G:G,1/LARGE(INDEX((契約日ソート!$F$1:$F$201="交通費")/ROW(契約日ソート!$F$1:$F$201),0),ROW(G78))),"")</f>
        <v/>
      </c>
      <c r="H78" t="str">
        <f>IFERROR(INDEX(契約日ソート!H:H,1/LARGE(INDEX((契約日ソート!$F$1:$F$201="交通費")/ROW(契約日ソート!$F$1:$F$201),0),ROW(H78))),"")</f>
        <v/>
      </c>
      <c r="I78" t="str">
        <f>IFERROR(INDEX(契約日ソート!I:I,1/LARGE(INDEX((契約日ソート!$F$1:$F$201="交通費")/ROW(契約日ソート!$F$1:$F$201),0),ROW(I78))),"")</f>
        <v/>
      </c>
      <c r="J78" t="str">
        <f>IFERROR(INDEX(契約日ソート!J:J,1/LARGE(INDEX((契約日ソート!$F$1:$F$201="交通費")/ROW(契約日ソート!$F$1:$F$201),0),ROW(J78))),"")</f>
        <v/>
      </c>
      <c r="K78" t="str">
        <f>IFERROR(INDEX(契約日ソート!K:K,1/LARGE(INDEX((契約日ソート!$F$1:$F$201="交通費")/ROW(契約日ソート!$F$1:$F$201),0),ROW(K78))),"")</f>
        <v/>
      </c>
      <c r="L78" t="str">
        <f>IFERROR(INDEX(契約日ソート!L:L,1/LARGE(INDEX((契約日ソート!$F$1:$F$201="交通費")/ROW(契約日ソート!$F$1:$F$201),0),ROW(L78))),"")</f>
        <v/>
      </c>
      <c r="M78" t="str">
        <f>IFERROR(INDEX(契約日ソート!M:M,1/LARGE(INDEX((契約日ソート!$F$1:$F$201="交通費")/ROW(契約日ソート!$F$1:$F$201),0),ROW(M78))),"")</f>
        <v/>
      </c>
      <c r="N78" t="str">
        <f>IFERROR(INDEX(契約日ソート!N:N,1/LARGE(INDEX((契約日ソート!$F$1:$F$201="交通費")/ROW(契約日ソート!$F$1:$F$201),0),ROW(N78))),"")</f>
        <v/>
      </c>
      <c r="O78" t="str">
        <f>IFERROR(INDEX(契約日ソート!O:O,1/LARGE(INDEX((契約日ソート!$F$1:$F$201="交通費")/ROW(契約日ソート!$F$1:$F$201),0),ROW(O78))),"")</f>
        <v/>
      </c>
      <c r="P78" t="str">
        <f>IFERROR(INDEX(契約日ソート!P:P,1/LARGE(INDEX((契約日ソート!$F$1:$F$201="交通費")/ROW(契約日ソート!$F$1:$F$201),0),ROW(P78))),"")</f>
        <v/>
      </c>
      <c r="Q78" t="str">
        <f>IFERROR(INDEX(契約日ソート!Q:Q,1/LARGE(INDEX((契約日ソート!$F$1:$F$201="交通費")/ROW(契約日ソート!$F$1:$F$201),0),ROW(Q78))),"")</f>
        <v/>
      </c>
    </row>
    <row r="79" spans="1:17" x14ac:dyDescent="0.45">
      <c r="A79" t="str">
        <f>IFERROR(INDEX(契約日ソート!A:A,1/LARGE(INDEX((契約日ソート!$F$1:$F$201="交通費")/ROW(契約日ソート!$F$1:$F$201),0),ROW(A79))),"")</f>
        <v/>
      </c>
      <c r="B79" t="str">
        <f>IFERROR(INDEX(契約日ソート!B:B,1/LARGE(INDEX((契約日ソート!$F$1:$F$201="交通費")/ROW(契約日ソート!$F$1:$F$201),0),ROW(B79))),"")</f>
        <v/>
      </c>
      <c r="C79" t="str">
        <f>IFERROR(INDEX(契約日ソート!C:C,1/LARGE(INDEX((契約日ソート!$F$1:$F$201="交通費")/ROW(契約日ソート!$F$1:$F$201),0),ROW(C79))),"")</f>
        <v/>
      </c>
      <c r="D79" t="str">
        <f>IFERROR(INDEX(契約日ソート!D:D,1/LARGE(INDEX((契約日ソート!$F$1:$F$201="交通費")/ROW(契約日ソート!$F$1:$F$201),0),ROW(D79))),"")</f>
        <v/>
      </c>
      <c r="E79" t="str">
        <f>IFERROR(INDEX(契約日ソート!E:E,1/LARGE(INDEX((契約日ソート!$F$1:$F$201="交通費")/ROW(契約日ソート!$F$1:$F$201),0),ROW(E79))),"")</f>
        <v/>
      </c>
      <c r="F79" t="str">
        <f>IFERROR(INDEX(契約日ソート!F:F,1/LARGE(INDEX((契約日ソート!$F$1:$F$201="交通費")/ROW(契約日ソート!$F$1:$F$201),0),ROW(F79))),"")</f>
        <v/>
      </c>
      <c r="G79" t="str">
        <f>IFERROR(INDEX(契約日ソート!G:G,1/LARGE(INDEX((契約日ソート!$F$1:$F$201="交通費")/ROW(契約日ソート!$F$1:$F$201),0),ROW(G79))),"")</f>
        <v/>
      </c>
      <c r="H79" t="str">
        <f>IFERROR(INDEX(契約日ソート!H:H,1/LARGE(INDEX((契約日ソート!$F$1:$F$201="交通費")/ROW(契約日ソート!$F$1:$F$201),0),ROW(H79))),"")</f>
        <v/>
      </c>
      <c r="I79" t="str">
        <f>IFERROR(INDEX(契約日ソート!I:I,1/LARGE(INDEX((契約日ソート!$F$1:$F$201="交通費")/ROW(契約日ソート!$F$1:$F$201),0),ROW(I79))),"")</f>
        <v/>
      </c>
      <c r="J79" t="str">
        <f>IFERROR(INDEX(契約日ソート!J:J,1/LARGE(INDEX((契約日ソート!$F$1:$F$201="交通費")/ROW(契約日ソート!$F$1:$F$201),0),ROW(J79))),"")</f>
        <v/>
      </c>
      <c r="K79" t="str">
        <f>IFERROR(INDEX(契約日ソート!K:K,1/LARGE(INDEX((契約日ソート!$F$1:$F$201="交通費")/ROW(契約日ソート!$F$1:$F$201),0),ROW(K79))),"")</f>
        <v/>
      </c>
      <c r="L79" t="str">
        <f>IFERROR(INDEX(契約日ソート!L:L,1/LARGE(INDEX((契約日ソート!$F$1:$F$201="交通費")/ROW(契約日ソート!$F$1:$F$201),0),ROW(L79))),"")</f>
        <v/>
      </c>
      <c r="M79" t="str">
        <f>IFERROR(INDEX(契約日ソート!M:M,1/LARGE(INDEX((契約日ソート!$F$1:$F$201="交通費")/ROW(契約日ソート!$F$1:$F$201),0),ROW(M79))),"")</f>
        <v/>
      </c>
      <c r="N79" t="str">
        <f>IFERROR(INDEX(契約日ソート!N:N,1/LARGE(INDEX((契約日ソート!$F$1:$F$201="交通費")/ROW(契約日ソート!$F$1:$F$201),0),ROW(N79))),"")</f>
        <v/>
      </c>
      <c r="O79" t="str">
        <f>IFERROR(INDEX(契約日ソート!O:O,1/LARGE(INDEX((契約日ソート!$F$1:$F$201="交通費")/ROW(契約日ソート!$F$1:$F$201),0),ROW(O79))),"")</f>
        <v/>
      </c>
      <c r="P79" t="str">
        <f>IFERROR(INDEX(契約日ソート!P:P,1/LARGE(INDEX((契約日ソート!$F$1:$F$201="交通費")/ROW(契約日ソート!$F$1:$F$201),0),ROW(P79))),"")</f>
        <v/>
      </c>
      <c r="Q79" t="str">
        <f>IFERROR(INDEX(契約日ソート!Q:Q,1/LARGE(INDEX((契約日ソート!$F$1:$F$201="交通費")/ROW(契約日ソート!$F$1:$F$201),0),ROW(Q79))),"")</f>
        <v/>
      </c>
    </row>
    <row r="80" spans="1:17" x14ac:dyDescent="0.45">
      <c r="A80" t="str">
        <f>IFERROR(INDEX(契約日ソート!A:A,1/LARGE(INDEX((契約日ソート!$F$1:$F$201="交通費")/ROW(契約日ソート!$F$1:$F$201),0),ROW(A80))),"")</f>
        <v/>
      </c>
      <c r="B80" t="str">
        <f>IFERROR(INDEX(契約日ソート!B:B,1/LARGE(INDEX((契約日ソート!$F$1:$F$201="交通費")/ROW(契約日ソート!$F$1:$F$201),0),ROW(B80))),"")</f>
        <v/>
      </c>
      <c r="C80" t="str">
        <f>IFERROR(INDEX(契約日ソート!C:C,1/LARGE(INDEX((契約日ソート!$F$1:$F$201="交通費")/ROW(契約日ソート!$F$1:$F$201),0),ROW(C80))),"")</f>
        <v/>
      </c>
      <c r="D80" t="str">
        <f>IFERROR(INDEX(契約日ソート!D:D,1/LARGE(INDEX((契約日ソート!$F$1:$F$201="交通費")/ROW(契約日ソート!$F$1:$F$201),0),ROW(D80))),"")</f>
        <v/>
      </c>
      <c r="E80" t="str">
        <f>IFERROR(INDEX(契約日ソート!E:E,1/LARGE(INDEX((契約日ソート!$F$1:$F$201="交通費")/ROW(契約日ソート!$F$1:$F$201),0),ROW(E80))),"")</f>
        <v/>
      </c>
      <c r="F80" t="str">
        <f>IFERROR(INDEX(契約日ソート!F:F,1/LARGE(INDEX((契約日ソート!$F$1:$F$201="交通費")/ROW(契約日ソート!$F$1:$F$201),0),ROW(F80))),"")</f>
        <v/>
      </c>
      <c r="G80" t="str">
        <f>IFERROR(INDEX(契約日ソート!G:G,1/LARGE(INDEX((契約日ソート!$F$1:$F$201="交通費")/ROW(契約日ソート!$F$1:$F$201),0),ROW(G80))),"")</f>
        <v/>
      </c>
      <c r="H80" t="str">
        <f>IFERROR(INDEX(契約日ソート!H:H,1/LARGE(INDEX((契約日ソート!$F$1:$F$201="交通費")/ROW(契約日ソート!$F$1:$F$201),0),ROW(H80))),"")</f>
        <v/>
      </c>
      <c r="I80" t="str">
        <f>IFERROR(INDEX(契約日ソート!I:I,1/LARGE(INDEX((契約日ソート!$F$1:$F$201="交通費")/ROW(契約日ソート!$F$1:$F$201),0),ROW(I80))),"")</f>
        <v/>
      </c>
      <c r="J80" t="str">
        <f>IFERROR(INDEX(契約日ソート!J:J,1/LARGE(INDEX((契約日ソート!$F$1:$F$201="交通費")/ROW(契約日ソート!$F$1:$F$201),0),ROW(J80))),"")</f>
        <v/>
      </c>
      <c r="K80" t="str">
        <f>IFERROR(INDEX(契約日ソート!K:K,1/LARGE(INDEX((契約日ソート!$F$1:$F$201="交通費")/ROW(契約日ソート!$F$1:$F$201),0),ROW(K80))),"")</f>
        <v/>
      </c>
      <c r="L80" t="str">
        <f>IFERROR(INDEX(契約日ソート!L:L,1/LARGE(INDEX((契約日ソート!$F$1:$F$201="交通費")/ROW(契約日ソート!$F$1:$F$201),0),ROW(L80))),"")</f>
        <v/>
      </c>
      <c r="M80" t="str">
        <f>IFERROR(INDEX(契約日ソート!M:M,1/LARGE(INDEX((契約日ソート!$F$1:$F$201="交通費")/ROW(契約日ソート!$F$1:$F$201),0),ROW(M80))),"")</f>
        <v/>
      </c>
      <c r="N80" t="str">
        <f>IFERROR(INDEX(契約日ソート!N:N,1/LARGE(INDEX((契約日ソート!$F$1:$F$201="交通費")/ROW(契約日ソート!$F$1:$F$201),0),ROW(N80))),"")</f>
        <v/>
      </c>
      <c r="O80" t="str">
        <f>IFERROR(INDEX(契約日ソート!O:O,1/LARGE(INDEX((契約日ソート!$F$1:$F$201="交通費")/ROW(契約日ソート!$F$1:$F$201),0),ROW(O80))),"")</f>
        <v/>
      </c>
      <c r="P80" t="str">
        <f>IFERROR(INDEX(契約日ソート!P:P,1/LARGE(INDEX((契約日ソート!$F$1:$F$201="交通費")/ROW(契約日ソート!$F$1:$F$201),0),ROW(P80))),"")</f>
        <v/>
      </c>
      <c r="Q80" t="str">
        <f>IFERROR(INDEX(契約日ソート!Q:Q,1/LARGE(INDEX((契約日ソート!$F$1:$F$201="交通費")/ROW(契約日ソート!$F$1:$F$201),0),ROW(Q80))),"")</f>
        <v/>
      </c>
    </row>
    <row r="81" spans="1:17" x14ac:dyDescent="0.45">
      <c r="A81" t="str">
        <f>IFERROR(INDEX(契約日ソート!A:A,1/LARGE(INDEX((契約日ソート!$F$1:$F$201="交通費")/ROW(契約日ソート!$F$1:$F$201),0),ROW(A81))),"")</f>
        <v/>
      </c>
      <c r="B81" t="str">
        <f>IFERROR(INDEX(契約日ソート!B:B,1/LARGE(INDEX((契約日ソート!$F$1:$F$201="交通費")/ROW(契約日ソート!$F$1:$F$201),0),ROW(B81))),"")</f>
        <v/>
      </c>
      <c r="C81" t="str">
        <f>IFERROR(INDEX(契約日ソート!C:C,1/LARGE(INDEX((契約日ソート!$F$1:$F$201="交通費")/ROW(契約日ソート!$F$1:$F$201),0),ROW(C81))),"")</f>
        <v/>
      </c>
      <c r="D81" t="str">
        <f>IFERROR(INDEX(契約日ソート!D:D,1/LARGE(INDEX((契約日ソート!$F$1:$F$201="交通費")/ROW(契約日ソート!$F$1:$F$201),0),ROW(D81))),"")</f>
        <v/>
      </c>
      <c r="E81" t="str">
        <f>IFERROR(INDEX(契約日ソート!E:E,1/LARGE(INDEX((契約日ソート!$F$1:$F$201="交通費")/ROW(契約日ソート!$F$1:$F$201),0),ROW(E81))),"")</f>
        <v/>
      </c>
      <c r="F81" t="str">
        <f>IFERROR(INDEX(契約日ソート!F:F,1/LARGE(INDEX((契約日ソート!$F$1:$F$201="交通費")/ROW(契約日ソート!$F$1:$F$201),0),ROW(F81))),"")</f>
        <v/>
      </c>
      <c r="G81" t="str">
        <f>IFERROR(INDEX(契約日ソート!G:G,1/LARGE(INDEX((契約日ソート!$F$1:$F$201="交通費")/ROW(契約日ソート!$F$1:$F$201),0),ROW(G81))),"")</f>
        <v/>
      </c>
      <c r="H81" t="str">
        <f>IFERROR(INDEX(契約日ソート!H:H,1/LARGE(INDEX((契約日ソート!$F$1:$F$201="交通費")/ROW(契約日ソート!$F$1:$F$201),0),ROW(H81))),"")</f>
        <v/>
      </c>
      <c r="I81" t="str">
        <f>IFERROR(INDEX(契約日ソート!I:I,1/LARGE(INDEX((契約日ソート!$F$1:$F$201="交通費")/ROW(契約日ソート!$F$1:$F$201),0),ROW(I81))),"")</f>
        <v/>
      </c>
      <c r="J81" t="str">
        <f>IFERROR(INDEX(契約日ソート!J:J,1/LARGE(INDEX((契約日ソート!$F$1:$F$201="交通費")/ROW(契約日ソート!$F$1:$F$201),0),ROW(J81))),"")</f>
        <v/>
      </c>
      <c r="K81" t="str">
        <f>IFERROR(INDEX(契約日ソート!K:K,1/LARGE(INDEX((契約日ソート!$F$1:$F$201="交通費")/ROW(契約日ソート!$F$1:$F$201),0),ROW(K81))),"")</f>
        <v/>
      </c>
      <c r="L81" t="str">
        <f>IFERROR(INDEX(契約日ソート!L:L,1/LARGE(INDEX((契約日ソート!$F$1:$F$201="交通費")/ROW(契約日ソート!$F$1:$F$201),0),ROW(L81))),"")</f>
        <v/>
      </c>
      <c r="M81" t="str">
        <f>IFERROR(INDEX(契約日ソート!M:M,1/LARGE(INDEX((契約日ソート!$F$1:$F$201="交通費")/ROW(契約日ソート!$F$1:$F$201),0),ROW(M81))),"")</f>
        <v/>
      </c>
      <c r="N81" t="str">
        <f>IFERROR(INDEX(契約日ソート!N:N,1/LARGE(INDEX((契約日ソート!$F$1:$F$201="交通費")/ROW(契約日ソート!$F$1:$F$201),0),ROW(N81))),"")</f>
        <v/>
      </c>
      <c r="O81" t="str">
        <f>IFERROR(INDEX(契約日ソート!O:O,1/LARGE(INDEX((契約日ソート!$F$1:$F$201="交通費")/ROW(契約日ソート!$F$1:$F$201),0),ROW(O81))),"")</f>
        <v/>
      </c>
      <c r="P81" t="str">
        <f>IFERROR(INDEX(契約日ソート!P:P,1/LARGE(INDEX((契約日ソート!$F$1:$F$201="交通費")/ROW(契約日ソート!$F$1:$F$201),0),ROW(P81))),"")</f>
        <v/>
      </c>
      <c r="Q81" t="str">
        <f>IFERROR(INDEX(契約日ソート!Q:Q,1/LARGE(INDEX((契約日ソート!$F$1:$F$201="交通費")/ROW(契約日ソート!$F$1:$F$201),0),ROW(Q81))),"")</f>
        <v/>
      </c>
    </row>
    <row r="82" spans="1:17" x14ac:dyDescent="0.45">
      <c r="A82" t="str">
        <f>IFERROR(INDEX(契約日ソート!A:A,1/LARGE(INDEX((契約日ソート!$F$1:$F$201="交通費")/ROW(契約日ソート!$F$1:$F$201),0),ROW(A82))),"")</f>
        <v/>
      </c>
      <c r="B82" t="str">
        <f>IFERROR(INDEX(契約日ソート!B:B,1/LARGE(INDEX((契約日ソート!$F$1:$F$201="交通費")/ROW(契約日ソート!$F$1:$F$201),0),ROW(B82))),"")</f>
        <v/>
      </c>
      <c r="C82" t="str">
        <f>IFERROR(INDEX(契約日ソート!C:C,1/LARGE(INDEX((契約日ソート!$F$1:$F$201="交通費")/ROW(契約日ソート!$F$1:$F$201),0),ROW(C82))),"")</f>
        <v/>
      </c>
      <c r="D82" t="str">
        <f>IFERROR(INDEX(契約日ソート!D:D,1/LARGE(INDEX((契約日ソート!$F$1:$F$201="交通費")/ROW(契約日ソート!$F$1:$F$201),0),ROW(D82))),"")</f>
        <v/>
      </c>
      <c r="E82" t="str">
        <f>IFERROR(INDEX(契約日ソート!E:E,1/LARGE(INDEX((契約日ソート!$F$1:$F$201="交通費")/ROW(契約日ソート!$F$1:$F$201),0),ROW(E82))),"")</f>
        <v/>
      </c>
      <c r="F82" t="str">
        <f>IFERROR(INDEX(契約日ソート!F:F,1/LARGE(INDEX((契約日ソート!$F$1:$F$201="交通費")/ROW(契約日ソート!$F$1:$F$201),0),ROW(F82))),"")</f>
        <v/>
      </c>
      <c r="G82" t="str">
        <f>IFERROR(INDEX(契約日ソート!G:G,1/LARGE(INDEX((契約日ソート!$F$1:$F$201="交通費")/ROW(契約日ソート!$F$1:$F$201),0),ROW(G82))),"")</f>
        <v/>
      </c>
      <c r="H82" t="str">
        <f>IFERROR(INDEX(契約日ソート!H:H,1/LARGE(INDEX((契約日ソート!$F$1:$F$201="交通費")/ROW(契約日ソート!$F$1:$F$201),0),ROW(H82))),"")</f>
        <v/>
      </c>
      <c r="I82" t="str">
        <f>IFERROR(INDEX(契約日ソート!I:I,1/LARGE(INDEX((契約日ソート!$F$1:$F$201="交通費")/ROW(契約日ソート!$F$1:$F$201),0),ROW(I82))),"")</f>
        <v/>
      </c>
      <c r="J82" t="str">
        <f>IFERROR(INDEX(契約日ソート!J:J,1/LARGE(INDEX((契約日ソート!$F$1:$F$201="交通費")/ROW(契約日ソート!$F$1:$F$201),0),ROW(J82))),"")</f>
        <v/>
      </c>
      <c r="K82" t="str">
        <f>IFERROR(INDEX(契約日ソート!K:K,1/LARGE(INDEX((契約日ソート!$F$1:$F$201="交通費")/ROW(契約日ソート!$F$1:$F$201),0),ROW(K82))),"")</f>
        <v/>
      </c>
      <c r="L82" t="str">
        <f>IFERROR(INDEX(契約日ソート!L:L,1/LARGE(INDEX((契約日ソート!$F$1:$F$201="交通費")/ROW(契約日ソート!$F$1:$F$201),0),ROW(L82))),"")</f>
        <v/>
      </c>
      <c r="M82" t="str">
        <f>IFERROR(INDEX(契約日ソート!M:M,1/LARGE(INDEX((契約日ソート!$F$1:$F$201="交通費")/ROW(契約日ソート!$F$1:$F$201),0),ROW(M82))),"")</f>
        <v/>
      </c>
      <c r="N82" t="str">
        <f>IFERROR(INDEX(契約日ソート!N:N,1/LARGE(INDEX((契約日ソート!$F$1:$F$201="交通費")/ROW(契約日ソート!$F$1:$F$201),0),ROW(N82))),"")</f>
        <v/>
      </c>
      <c r="O82" t="str">
        <f>IFERROR(INDEX(契約日ソート!O:O,1/LARGE(INDEX((契約日ソート!$F$1:$F$201="交通費")/ROW(契約日ソート!$F$1:$F$201),0),ROW(O82))),"")</f>
        <v/>
      </c>
      <c r="P82" t="str">
        <f>IFERROR(INDEX(契約日ソート!P:P,1/LARGE(INDEX((契約日ソート!$F$1:$F$201="交通費")/ROW(契約日ソート!$F$1:$F$201),0),ROW(P82))),"")</f>
        <v/>
      </c>
      <c r="Q82" t="str">
        <f>IFERROR(INDEX(契約日ソート!Q:Q,1/LARGE(INDEX((契約日ソート!$F$1:$F$201="交通費")/ROW(契約日ソート!$F$1:$F$201),0),ROW(Q82))),"")</f>
        <v/>
      </c>
    </row>
    <row r="83" spans="1:17" x14ac:dyDescent="0.45">
      <c r="A83" t="str">
        <f>IFERROR(INDEX(契約日ソート!A:A,1/LARGE(INDEX((契約日ソート!$F$1:$F$201="交通費")/ROW(契約日ソート!$F$1:$F$201),0),ROW(A83))),"")</f>
        <v/>
      </c>
      <c r="B83" t="str">
        <f>IFERROR(INDEX(契約日ソート!B:B,1/LARGE(INDEX((契約日ソート!$F$1:$F$201="交通費")/ROW(契約日ソート!$F$1:$F$201),0),ROW(B83))),"")</f>
        <v/>
      </c>
      <c r="C83" t="str">
        <f>IFERROR(INDEX(契約日ソート!C:C,1/LARGE(INDEX((契約日ソート!$F$1:$F$201="交通費")/ROW(契約日ソート!$F$1:$F$201),0),ROW(C83))),"")</f>
        <v/>
      </c>
      <c r="D83" t="str">
        <f>IFERROR(INDEX(契約日ソート!D:D,1/LARGE(INDEX((契約日ソート!$F$1:$F$201="交通費")/ROW(契約日ソート!$F$1:$F$201),0),ROW(D83))),"")</f>
        <v/>
      </c>
      <c r="E83" t="str">
        <f>IFERROR(INDEX(契約日ソート!E:E,1/LARGE(INDEX((契約日ソート!$F$1:$F$201="交通費")/ROW(契約日ソート!$F$1:$F$201),0),ROW(E83))),"")</f>
        <v/>
      </c>
      <c r="F83" t="str">
        <f>IFERROR(INDEX(契約日ソート!F:F,1/LARGE(INDEX((契約日ソート!$F$1:$F$201="交通費")/ROW(契約日ソート!$F$1:$F$201),0),ROW(F83))),"")</f>
        <v/>
      </c>
      <c r="G83" t="str">
        <f>IFERROR(INDEX(契約日ソート!G:G,1/LARGE(INDEX((契約日ソート!$F$1:$F$201="交通費")/ROW(契約日ソート!$F$1:$F$201),0),ROW(G83))),"")</f>
        <v/>
      </c>
      <c r="H83" t="str">
        <f>IFERROR(INDEX(契約日ソート!H:H,1/LARGE(INDEX((契約日ソート!$F$1:$F$201="交通費")/ROW(契約日ソート!$F$1:$F$201),0),ROW(H83))),"")</f>
        <v/>
      </c>
      <c r="I83" t="str">
        <f>IFERROR(INDEX(契約日ソート!I:I,1/LARGE(INDEX((契約日ソート!$F$1:$F$201="交通費")/ROW(契約日ソート!$F$1:$F$201),0),ROW(I83))),"")</f>
        <v/>
      </c>
      <c r="J83" t="str">
        <f>IFERROR(INDEX(契約日ソート!J:J,1/LARGE(INDEX((契約日ソート!$F$1:$F$201="交通費")/ROW(契約日ソート!$F$1:$F$201),0),ROW(J83))),"")</f>
        <v/>
      </c>
      <c r="K83" t="str">
        <f>IFERROR(INDEX(契約日ソート!K:K,1/LARGE(INDEX((契約日ソート!$F$1:$F$201="交通費")/ROW(契約日ソート!$F$1:$F$201),0),ROW(K83))),"")</f>
        <v/>
      </c>
      <c r="L83" t="str">
        <f>IFERROR(INDEX(契約日ソート!L:L,1/LARGE(INDEX((契約日ソート!$F$1:$F$201="交通費")/ROW(契約日ソート!$F$1:$F$201),0),ROW(L83))),"")</f>
        <v/>
      </c>
      <c r="M83" t="str">
        <f>IFERROR(INDEX(契約日ソート!M:M,1/LARGE(INDEX((契約日ソート!$F$1:$F$201="交通費")/ROW(契約日ソート!$F$1:$F$201),0),ROW(M83))),"")</f>
        <v/>
      </c>
      <c r="N83" t="str">
        <f>IFERROR(INDEX(契約日ソート!N:N,1/LARGE(INDEX((契約日ソート!$F$1:$F$201="交通費")/ROW(契約日ソート!$F$1:$F$201),0),ROW(N83))),"")</f>
        <v/>
      </c>
      <c r="O83" t="str">
        <f>IFERROR(INDEX(契約日ソート!O:O,1/LARGE(INDEX((契約日ソート!$F$1:$F$201="交通費")/ROW(契約日ソート!$F$1:$F$201),0),ROW(O83))),"")</f>
        <v/>
      </c>
      <c r="P83" t="str">
        <f>IFERROR(INDEX(契約日ソート!P:P,1/LARGE(INDEX((契約日ソート!$F$1:$F$201="交通費")/ROW(契約日ソート!$F$1:$F$201),0),ROW(P83))),"")</f>
        <v/>
      </c>
      <c r="Q83" t="str">
        <f>IFERROR(INDEX(契約日ソート!Q:Q,1/LARGE(INDEX((契約日ソート!$F$1:$F$201="交通費")/ROW(契約日ソート!$F$1:$F$201),0),ROW(Q83))),"")</f>
        <v/>
      </c>
    </row>
    <row r="84" spans="1:17" x14ac:dyDescent="0.45">
      <c r="A84" t="str">
        <f>IFERROR(INDEX(契約日ソート!A:A,1/LARGE(INDEX((契約日ソート!$F$1:$F$201="交通費")/ROW(契約日ソート!$F$1:$F$201),0),ROW(A84))),"")</f>
        <v/>
      </c>
      <c r="B84" t="str">
        <f>IFERROR(INDEX(契約日ソート!B:B,1/LARGE(INDEX((契約日ソート!$F$1:$F$201="交通費")/ROW(契約日ソート!$F$1:$F$201),0),ROW(B84))),"")</f>
        <v/>
      </c>
      <c r="C84" t="str">
        <f>IFERROR(INDEX(契約日ソート!C:C,1/LARGE(INDEX((契約日ソート!$F$1:$F$201="交通費")/ROW(契約日ソート!$F$1:$F$201),0),ROW(C84))),"")</f>
        <v/>
      </c>
      <c r="D84" t="str">
        <f>IFERROR(INDEX(契約日ソート!D:D,1/LARGE(INDEX((契約日ソート!$F$1:$F$201="交通費")/ROW(契約日ソート!$F$1:$F$201),0),ROW(D84))),"")</f>
        <v/>
      </c>
      <c r="E84" t="str">
        <f>IFERROR(INDEX(契約日ソート!E:E,1/LARGE(INDEX((契約日ソート!$F$1:$F$201="交通費")/ROW(契約日ソート!$F$1:$F$201),0),ROW(E84))),"")</f>
        <v/>
      </c>
      <c r="F84" t="str">
        <f>IFERROR(INDEX(契約日ソート!F:F,1/LARGE(INDEX((契約日ソート!$F$1:$F$201="交通費")/ROW(契約日ソート!$F$1:$F$201),0),ROW(F84))),"")</f>
        <v/>
      </c>
      <c r="G84" t="str">
        <f>IFERROR(INDEX(契約日ソート!G:G,1/LARGE(INDEX((契約日ソート!$F$1:$F$201="交通費")/ROW(契約日ソート!$F$1:$F$201),0),ROW(G84))),"")</f>
        <v/>
      </c>
      <c r="H84" t="str">
        <f>IFERROR(INDEX(契約日ソート!H:H,1/LARGE(INDEX((契約日ソート!$F$1:$F$201="交通費")/ROW(契約日ソート!$F$1:$F$201),0),ROW(H84))),"")</f>
        <v/>
      </c>
      <c r="I84" t="str">
        <f>IFERROR(INDEX(契約日ソート!I:I,1/LARGE(INDEX((契約日ソート!$F$1:$F$201="交通費")/ROW(契約日ソート!$F$1:$F$201),0),ROW(I84))),"")</f>
        <v/>
      </c>
      <c r="J84" t="str">
        <f>IFERROR(INDEX(契約日ソート!J:J,1/LARGE(INDEX((契約日ソート!$F$1:$F$201="交通費")/ROW(契約日ソート!$F$1:$F$201),0),ROW(J84))),"")</f>
        <v/>
      </c>
      <c r="K84" t="str">
        <f>IFERROR(INDEX(契約日ソート!K:K,1/LARGE(INDEX((契約日ソート!$F$1:$F$201="交通費")/ROW(契約日ソート!$F$1:$F$201),0),ROW(K84))),"")</f>
        <v/>
      </c>
      <c r="L84" t="str">
        <f>IFERROR(INDEX(契約日ソート!L:L,1/LARGE(INDEX((契約日ソート!$F$1:$F$201="交通費")/ROW(契約日ソート!$F$1:$F$201),0),ROW(L84))),"")</f>
        <v/>
      </c>
      <c r="M84" t="str">
        <f>IFERROR(INDEX(契約日ソート!M:M,1/LARGE(INDEX((契約日ソート!$F$1:$F$201="交通費")/ROW(契約日ソート!$F$1:$F$201),0),ROW(M84))),"")</f>
        <v/>
      </c>
      <c r="N84" t="str">
        <f>IFERROR(INDEX(契約日ソート!N:N,1/LARGE(INDEX((契約日ソート!$F$1:$F$201="交通費")/ROW(契約日ソート!$F$1:$F$201),0),ROW(N84))),"")</f>
        <v/>
      </c>
      <c r="O84" t="str">
        <f>IFERROR(INDEX(契約日ソート!O:O,1/LARGE(INDEX((契約日ソート!$F$1:$F$201="交通費")/ROW(契約日ソート!$F$1:$F$201),0),ROW(O84))),"")</f>
        <v/>
      </c>
      <c r="P84" t="str">
        <f>IFERROR(INDEX(契約日ソート!P:P,1/LARGE(INDEX((契約日ソート!$F$1:$F$201="交通費")/ROW(契約日ソート!$F$1:$F$201),0),ROW(P84))),"")</f>
        <v/>
      </c>
      <c r="Q84" t="str">
        <f>IFERROR(INDEX(契約日ソート!Q:Q,1/LARGE(INDEX((契約日ソート!$F$1:$F$201="交通費")/ROW(契約日ソート!$F$1:$F$201),0),ROW(Q84))),"")</f>
        <v/>
      </c>
    </row>
    <row r="85" spans="1:17" x14ac:dyDescent="0.45">
      <c r="A85" t="str">
        <f>IFERROR(INDEX(契約日ソート!A:A,1/LARGE(INDEX((契約日ソート!$F$1:$F$201="交通費")/ROW(契約日ソート!$F$1:$F$201),0),ROW(A85))),"")</f>
        <v/>
      </c>
      <c r="B85" t="str">
        <f>IFERROR(INDEX(契約日ソート!B:B,1/LARGE(INDEX((契約日ソート!$F$1:$F$201="交通費")/ROW(契約日ソート!$F$1:$F$201),0),ROW(B85))),"")</f>
        <v/>
      </c>
      <c r="C85" t="str">
        <f>IFERROR(INDEX(契約日ソート!C:C,1/LARGE(INDEX((契約日ソート!$F$1:$F$201="交通費")/ROW(契約日ソート!$F$1:$F$201),0),ROW(C85))),"")</f>
        <v/>
      </c>
      <c r="D85" t="str">
        <f>IFERROR(INDEX(契約日ソート!D:D,1/LARGE(INDEX((契約日ソート!$F$1:$F$201="交通費")/ROW(契約日ソート!$F$1:$F$201),0),ROW(D85))),"")</f>
        <v/>
      </c>
      <c r="E85" t="str">
        <f>IFERROR(INDEX(契約日ソート!E:E,1/LARGE(INDEX((契約日ソート!$F$1:$F$201="交通費")/ROW(契約日ソート!$F$1:$F$201),0),ROW(E85))),"")</f>
        <v/>
      </c>
      <c r="F85" t="str">
        <f>IFERROR(INDEX(契約日ソート!F:F,1/LARGE(INDEX((契約日ソート!$F$1:$F$201="交通費")/ROW(契約日ソート!$F$1:$F$201),0),ROW(F85))),"")</f>
        <v/>
      </c>
      <c r="G85" t="str">
        <f>IFERROR(INDEX(契約日ソート!G:G,1/LARGE(INDEX((契約日ソート!$F$1:$F$201="交通費")/ROW(契約日ソート!$F$1:$F$201),0),ROW(G85))),"")</f>
        <v/>
      </c>
      <c r="H85" t="str">
        <f>IFERROR(INDEX(契約日ソート!H:H,1/LARGE(INDEX((契約日ソート!$F$1:$F$201="交通費")/ROW(契約日ソート!$F$1:$F$201),0),ROW(H85))),"")</f>
        <v/>
      </c>
      <c r="I85" t="str">
        <f>IFERROR(INDEX(契約日ソート!I:I,1/LARGE(INDEX((契約日ソート!$F$1:$F$201="交通費")/ROW(契約日ソート!$F$1:$F$201),0),ROW(I85))),"")</f>
        <v/>
      </c>
      <c r="J85" t="str">
        <f>IFERROR(INDEX(契約日ソート!J:J,1/LARGE(INDEX((契約日ソート!$F$1:$F$201="交通費")/ROW(契約日ソート!$F$1:$F$201),0),ROW(J85))),"")</f>
        <v/>
      </c>
      <c r="K85" t="str">
        <f>IFERROR(INDEX(契約日ソート!K:K,1/LARGE(INDEX((契約日ソート!$F$1:$F$201="交通費")/ROW(契約日ソート!$F$1:$F$201),0),ROW(K85))),"")</f>
        <v/>
      </c>
      <c r="L85" t="str">
        <f>IFERROR(INDEX(契約日ソート!L:L,1/LARGE(INDEX((契約日ソート!$F$1:$F$201="交通費")/ROW(契約日ソート!$F$1:$F$201),0),ROW(L85))),"")</f>
        <v/>
      </c>
      <c r="M85" t="str">
        <f>IFERROR(INDEX(契約日ソート!M:M,1/LARGE(INDEX((契約日ソート!$F$1:$F$201="交通費")/ROW(契約日ソート!$F$1:$F$201),0),ROW(M85))),"")</f>
        <v/>
      </c>
      <c r="N85" t="str">
        <f>IFERROR(INDEX(契約日ソート!N:N,1/LARGE(INDEX((契約日ソート!$F$1:$F$201="交通費")/ROW(契約日ソート!$F$1:$F$201),0),ROW(N85))),"")</f>
        <v/>
      </c>
      <c r="O85" t="str">
        <f>IFERROR(INDEX(契約日ソート!O:O,1/LARGE(INDEX((契約日ソート!$F$1:$F$201="交通費")/ROW(契約日ソート!$F$1:$F$201),0),ROW(O85))),"")</f>
        <v/>
      </c>
      <c r="P85" t="str">
        <f>IFERROR(INDEX(契約日ソート!P:P,1/LARGE(INDEX((契約日ソート!$F$1:$F$201="交通費")/ROW(契約日ソート!$F$1:$F$201),0),ROW(P85))),"")</f>
        <v/>
      </c>
      <c r="Q85" t="str">
        <f>IFERROR(INDEX(契約日ソート!Q:Q,1/LARGE(INDEX((契約日ソート!$F$1:$F$201="交通費")/ROW(契約日ソート!$F$1:$F$201),0),ROW(Q85))),"")</f>
        <v/>
      </c>
    </row>
    <row r="86" spans="1:17" x14ac:dyDescent="0.45">
      <c r="A86" t="str">
        <f>IFERROR(INDEX(契約日ソート!A:A,1/LARGE(INDEX((契約日ソート!$F$1:$F$201="交通費")/ROW(契約日ソート!$F$1:$F$201),0),ROW(A86))),"")</f>
        <v/>
      </c>
      <c r="B86" t="str">
        <f>IFERROR(INDEX(契約日ソート!B:B,1/LARGE(INDEX((契約日ソート!$F$1:$F$201="交通費")/ROW(契約日ソート!$F$1:$F$201),0),ROW(B86))),"")</f>
        <v/>
      </c>
      <c r="C86" t="str">
        <f>IFERROR(INDEX(契約日ソート!C:C,1/LARGE(INDEX((契約日ソート!$F$1:$F$201="交通費")/ROW(契約日ソート!$F$1:$F$201),0),ROW(C86))),"")</f>
        <v/>
      </c>
      <c r="D86" t="str">
        <f>IFERROR(INDEX(契約日ソート!D:D,1/LARGE(INDEX((契約日ソート!$F$1:$F$201="交通費")/ROW(契約日ソート!$F$1:$F$201),0),ROW(D86))),"")</f>
        <v/>
      </c>
      <c r="E86" t="str">
        <f>IFERROR(INDEX(契約日ソート!E:E,1/LARGE(INDEX((契約日ソート!$F$1:$F$201="交通費")/ROW(契約日ソート!$F$1:$F$201),0),ROW(E86))),"")</f>
        <v/>
      </c>
      <c r="F86" t="str">
        <f>IFERROR(INDEX(契約日ソート!F:F,1/LARGE(INDEX((契約日ソート!$F$1:$F$201="交通費")/ROW(契約日ソート!$F$1:$F$201),0),ROW(F86))),"")</f>
        <v/>
      </c>
      <c r="G86" t="str">
        <f>IFERROR(INDEX(契約日ソート!G:G,1/LARGE(INDEX((契約日ソート!$F$1:$F$201="交通費")/ROW(契約日ソート!$F$1:$F$201),0),ROW(G86))),"")</f>
        <v/>
      </c>
      <c r="H86" t="str">
        <f>IFERROR(INDEX(契約日ソート!H:H,1/LARGE(INDEX((契約日ソート!$F$1:$F$201="交通費")/ROW(契約日ソート!$F$1:$F$201),0),ROW(H86))),"")</f>
        <v/>
      </c>
      <c r="I86" t="str">
        <f>IFERROR(INDEX(契約日ソート!I:I,1/LARGE(INDEX((契約日ソート!$F$1:$F$201="交通費")/ROW(契約日ソート!$F$1:$F$201),0),ROW(I86))),"")</f>
        <v/>
      </c>
      <c r="J86" t="str">
        <f>IFERROR(INDEX(契約日ソート!J:J,1/LARGE(INDEX((契約日ソート!$F$1:$F$201="交通費")/ROW(契約日ソート!$F$1:$F$201),0),ROW(J86))),"")</f>
        <v/>
      </c>
      <c r="K86" t="str">
        <f>IFERROR(INDEX(契約日ソート!K:K,1/LARGE(INDEX((契約日ソート!$F$1:$F$201="交通費")/ROW(契約日ソート!$F$1:$F$201),0),ROW(K86))),"")</f>
        <v/>
      </c>
      <c r="L86" t="str">
        <f>IFERROR(INDEX(契約日ソート!L:L,1/LARGE(INDEX((契約日ソート!$F$1:$F$201="交通費")/ROW(契約日ソート!$F$1:$F$201),0),ROW(L86))),"")</f>
        <v/>
      </c>
      <c r="M86" t="str">
        <f>IFERROR(INDEX(契約日ソート!M:M,1/LARGE(INDEX((契約日ソート!$F$1:$F$201="交通費")/ROW(契約日ソート!$F$1:$F$201),0),ROW(M86))),"")</f>
        <v/>
      </c>
      <c r="N86" t="str">
        <f>IFERROR(INDEX(契約日ソート!N:N,1/LARGE(INDEX((契約日ソート!$F$1:$F$201="交通費")/ROW(契約日ソート!$F$1:$F$201),0),ROW(N86))),"")</f>
        <v/>
      </c>
      <c r="O86" t="str">
        <f>IFERROR(INDEX(契約日ソート!O:O,1/LARGE(INDEX((契約日ソート!$F$1:$F$201="交通費")/ROW(契約日ソート!$F$1:$F$201),0),ROW(O86))),"")</f>
        <v/>
      </c>
      <c r="P86" t="str">
        <f>IFERROR(INDEX(契約日ソート!P:P,1/LARGE(INDEX((契約日ソート!$F$1:$F$201="交通費")/ROW(契約日ソート!$F$1:$F$201),0),ROW(P86))),"")</f>
        <v/>
      </c>
      <c r="Q86" t="str">
        <f>IFERROR(INDEX(契約日ソート!Q:Q,1/LARGE(INDEX((契約日ソート!$F$1:$F$201="交通費")/ROW(契約日ソート!$F$1:$F$201),0),ROW(Q86))),"")</f>
        <v/>
      </c>
    </row>
    <row r="87" spans="1:17" x14ac:dyDescent="0.45">
      <c r="A87" t="str">
        <f>IFERROR(INDEX(契約日ソート!A:A,1/LARGE(INDEX((契約日ソート!$F$1:$F$201="交通費")/ROW(契約日ソート!$F$1:$F$201),0),ROW(A87))),"")</f>
        <v/>
      </c>
      <c r="B87" t="str">
        <f>IFERROR(INDEX(契約日ソート!B:B,1/LARGE(INDEX((契約日ソート!$F$1:$F$201="交通費")/ROW(契約日ソート!$F$1:$F$201),0),ROW(B87))),"")</f>
        <v/>
      </c>
      <c r="C87" t="str">
        <f>IFERROR(INDEX(契約日ソート!C:C,1/LARGE(INDEX((契約日ソート!$F$1:$F$201="交通費")/ROW(契約日ソート!$F$1:$F$201),0),ROW(C87))),"")</f>
        <v/>
      </c>
      <c r="D87" t="str">
        <f>IFERROR(INDEX(契約日ソート!D:D,1/LARGE(INDEX((契約日ソート!$F$1:$F$201="交通費")/ROW(契約日ソート!$F$1:$F$201),0),ROW(D87))),"")</f>
        <v/>
      </c>
      <c r="E87" t="str">
        <f>IFERROR(INDEX(契約日ソート!E:E,1/LARGE(INDEX((契約日ソート!$F$1:$F$201="交通費")/ROW(契約日ソート!$F$1:$F$201),0),ROW(E87))),"")</f>
        <v/>
      </c>
      <c r="F87" t="str">
        <f>IFERROR(INDEX(契約日ソート!F:F,1/LARGE(INDEX((契約日ソート!$F$1:$F$201="交通費")/ROW(契約日ソート!$F$1:$F$201),0),ROW(F87))),"")</f>
        <v/>
      </c>
      <c r="G87" t="str">
        <f>IFERROR(INDEX(契約日ソート!G:G,1/LARGE(INDEX((契約日ソート!$F$1:$F$201="交通費")/ROW(契約日ソート!$F$1:$F$201),0),ROW(G87))),"")</f>
        <v/>
      </c>
      <c r="H87" t="str">
        <f>IFERROR(INDEX(契約日ソート!H:H,1/LARGE(INDEX((契約日ソート!$F$1:$F$201="交通費")/ROW(契約日ソート!$F$1:$F$201),0),ROW(H87))),"")</f>
        <v/>
      </c>
      <c r="I87" t="str">
        <f>IFERROR(INDEX(契約日ソート!I:I,1/LARGE(INDEX((契約日ソート!$F$1:$F$201="交通費")/ROW(契約日ソート!$F$1:$F$201),0),ROW(I87))),"")</f>
        <v/>
      </c>
      <c r="J87" t="str">
        <f>IFERROR(INDEX(契約日ソート!J:J,1/LARGE(INDEX((契約日ソート!$F$1:$F$201="交通費")/ROW(契約日ソート!$F$1:$F$201),0),ROW(J87))),"")</f>
        <v/>
      </c>
      <c r="K87" t="str">
        <f>IFERROR(INDEX(契約日ソート!K:K,1/LARGE(INDEX((契約日ソート!$F$1:$F$201="交通費")/ROW(契約日ソート!$F$1:$F$201),0),ROW(K87))),"")</f>
        <v/>
      </c>
      <c r="L87" t="str">
        <f>IFERROR(INDEX(契約日ソート!L:L,1/LARGE(INDEX((契約日ソート!$F$1:$F$201="交通費")/ROW(契約日ソート!$F$1:$F$201),0),ROW(L87))),"")</f>
        <v/>
      </c>
      <c r="M87" t="str">
        <f>IFERROR(INDEX(契約日ソート!M:M,1/LARGE(INDEX((契約日ソート!$F$1:$F$201="交通費")/ROW(契約日ソート!$F$1:$F$201),0),ROW(M87))),"")</f>
        <v/>
      </c>
      <c r="N87" t="str">
        <f>IFERROR(INDEX(契約日ソート!N:N,1/LARGE(INDEX((契約日ソート!$F$1:$F$201="交通費")/ROW(契約日ソート!$F$1:$F$201),0),ROW(N87))),"")</f>
        <v/>
      </c>
      <c r="O87" t="str">
        <f>IFERROR(INDEX(契約日ソート!O:O,1/LARGE(INDEX((契約日ソート!$F$1:$F$201="交通費")/ROW(契約日ソート!$F$1:$F$201),0),ROW(O87))),"")</f>
        <v/>
      </c>
      <c r="P87" t="str">
        <f>IFERROR(INDEX(契約日ソート!P:P,1/LARGE(INDEX((契約日ソート!$F$1:$F$201="交通費")/ROW(契約日ソート!$F$1:$F$201),0),ROW(P87))),"")</f>
        <v/>
      </c>
      <c r="Q87" t="str">
        <f>IFERROR(INDEX(契約日ソート!Q:Q,1/LARGE(INDEX((契約日ソート!$F$1:$F$201="交通費")/ROW(契約日ソート!$F$1:$F$201),0),ROW(Q87))),"")</f>
        <v/>
      </c>
    </row>
    <row r="88" spans="1:17" x14ac:dyDescent="0.45">
      <c r="A88" t="str">
        <f>IFERROR(INDEX(契約日ソート!A:A,1/LARGE(INDEX((契約日ソート!$F$1:$F$201="交通費")/ROW(契約日ソート!$F$1:$F$201),0),ROW(A88))),"")</f>
        <v/>
      </c>
      <c r="B88" t="str">
        <f>IFERROR(INDEX(契約日ソート!B:B,1/LARGE(INDEX((契約日ソート!$F$1:$F$201="交通費")/ROW(契約日ソート!$F$1:$F$201),0),ROW(B88))),"")</f>
        <v/>
      </c>
      <c r="C88" t="str">
        <f>IFERROR(INDEX(契約日ソート!C:C,1/LARGE(INDEX((契約日ソート!$F$1:$F$201="交通費")/ROW(契約日ソート!$F$1:$F$201),0),ROW(C88))),"")</f>
        <v/>
      </c>
      <c r="D88" t="str">
        <f>IFERROR(INDEX(契約日ソート!D:D,1/LARGE(INDEX((契約日ソート!$F$1:$F$201="交通費")/ROW(契約日ソート!$F$1:$F$201),0),ROW(D88))),"")</f>
        <v/>
      </c>
      <c r="E88" t="str">
        <f>IFERROR(INDEX(契約日ソート!E:E,1/LARGE(INDEX((契約日ソート!$F$1:$F$201="交通費")/ROW(契約日ソート!$F$1:$F$201),0),ROW(E88))),"")</f>
        <v/>
      </c>
      <c r="F88" t="str">
        <f>IFERROR(INDEX(契約日ソート!F:F,1/LARGE(INDEX((契約日ソート!$F$1:$F$201="交通費")/ROW(契約日ソート!$F$1:$F$201),0),ROW(F88))),"")</f>
        <v/>
      </c>
      <c r="G88" t="str">
        <f>IFERROR(INDEX(契約日ソート!G:G,1/LARGE(INDEX((契約日ソート!$F$1:$F$201="交通費")/ROW(契約日ソート!$F$1:$F$201),0),ROW(G88))),"")</f>
        <v/>
      </c>
      <c r="H88" t="str">
        <f>IFERROR(INDEX(契約日ソート!H:H,1/LARGE(INDEX((契約日ソート!$F$1:$F$201="交通費")/ROW(契約日ソート!$F$1:$F$201),0),ROW(H88))),"")</f>
        <v/>
      </c>
      <c r="I88" t="str">
        <f>IFERROR(INDEX(契約日ソート!I:I,1/LARGE(INDEX((契約日ソート!$F$1:$F$201="交通費")/ROW(契約日ソート!$F$1:$F$201),0),ROW(I88))),"")</f>
        <v/>
      </c>
      <c r="J88" t="str">
        <f>IFERROR(INDEX(契約日ソート!J:J,1/LARGE(INDEX((契約日ソート!$F$1:$F$201="交通費")/ROW(契約日ソート!$F$1:$F$201),0),ROW(J88))),"")</f>
        <v/>
      </c>
      <c r="K88" t="str">
        <f>IFERROR(INDEX(契約日ソート!K:K,1/LARGE(INDEX((契約日ソート!$F$1:$F$201="交通費")/ROW(契約日ソート!$F$1:$F$201),0),ROW(K88))),"")</f>
        <v/>
      </c>
      <c r="L88" t="str">
        <f>IFERROR(INDEX(契約日ソート!L:L,1/LARGE(INDEX((契約日ソート!$F$1:$F$201="交通費")/ROW(契約日ソート!$F$1:$F$201),0),ROW(L88))),"")</f>
        <v/>
      </c>
      <c r="M88" t="str">
        <f>IFERROR(INDEX(契約日ソート!M:M,1/LARGE(INDEX((契約日ソート!$F$1:$F$201="交通費")/ROW(契約日ソート!$F$1:$F$201),0),ROW(M88))),"")</f>
        <v/>
      </c>
      <c r="N88" t="str">
        <f>IFERROR(INDEX(契約日ソート!N:N,1/LARGE(INDEX((契約日ソート!$F$1:$F$201="交通費")/ROW(契約日ソート!$F$1:$F$201),0),ROW(N88))),"")</f>
        <v/>
      </c>
      <c r="O88" t="str">
        <f>IFERROR(INDEX(契約日ソート!O:O,1/LARGE(INDEX((契約日ソート!$F$1:$F$201="交通費")/ROW(契約日ソート!$F$1:$F$201),0),ROW(O88))),"")</f>
        <v/>
      </c>
      <c r="P88" t="str">
        <f>IFERROR(INDEX(契約日ソート!P:P,1/LARGE(INDEX((契約日ソート!$F$1:$F$201="交通費")/ROW(契約日ソート!$F$1:$F$201),0),ROW(P88))),"")</f>
        <v/>
      </c>
      <c r="Q88" t="str">
        <f>IFERROR(INDEX(契約日ソート!Q:Q,1/LARGE(INDEX((契約日ソート!$F$1:$F$201="交通費")/ROW(契約日ソート!$F$1:$F$201),0),ROW(Q88))),"")</f>
        <v/>
      </c>
    </row>
    <row r="89" spans="1:17" x14ac:dyDescent="0.45">
      <c r="A89" t="str">
        <f>IFERROR(INDEX(契約日ソート!A:A,1/LARGE(INDEX((契約日ソート!$F$1:$F$201="交通費")/ROW(契約日ソート!$F$1:$F$201),0),ROW(A89))),"")</f>
        <v/>
      </c>
      <c r="B89" t="str">
        <f>IFERROR(INDEX(契約日ソート!B:B,1/LARGE(INDEX((契約日ソート!$F$1:$F$201="交通費")/ROW(契約日ソート!$F$1:$F$201),0),ROW(B89))),"")</f>
        <v/>
      </c>
      <c r="C89" t="str">
        <f>IFERROR(INDEX(契約日ソート!C:C,1/LARGE(INDEX((契約日ソート!$F$1:$F$201="交通費")/ROW(契約日ソート!$F$1:$F$201),0),ROW(C89))),"")</f>
        <v/>
      </c>
      <c r="D89" t="str">
        <f>IFERROR(INDEX(契約日ソート!D:D,1/LARGE(INDEX((契約日ソート!$F$1:$F$201="交通費")/ROW(契約日ソート!$F$1:$F$201),0),ROW(D89))),"")</f>
        <v/>
      </c>
      <c r="E89" t="str">
        <f>IFERROR(INDEX(契約日ソート!E:E,1/LARGE(INDEX((契約日ソート!$F$1:$F$201="交通費")/ROW(契約日ソート!$F$1:$F$201),0),ROW(E89))),"")</f>
        <v/>
      </c>
      <c r="F89" t="str">
        <f>IFERROR(INDEX(契約日ソート!F:F,1/LARGE(INDEX((契約日ソート!$F$1:$F$201="交通費")/ROW(契約日ソート!$F$1:$F$201),0),ROW(F89))),"")</f>
        <v/>
      </c>
      <c r="G89" t="str">
        <f>IFERROR(INDEX(契約日ソート!G:G,1/LARGE(INDEX((契約日ソート!$F$1:$F$201="交通費")/ROW(契約日ソート!$F$1:$F$201),0),ROW(G89))),"")</f>
        <v/>
      </c>
      <c r="H89" t="str">
        <f>IFERROR(INDEX(契約日ソート!H:H,1/LARGE(INDEX((契約日ソート!$F$1:$F$201="交通費")/ROW(契約日ソート!$F$1:$F$201),0),ROW(H89))),"")</f>
        <v/>
      </c>
      <c r="I89" t="str">
        <f>IFERROR(INDEX(契約日ソート!I:I,1/LARGE(INDEX((契約日ソート!$F$1:$F$201="交通費")/ROW(契約日ソート!$F$1:$F$201),0),ROW(I89))),"")</f>
        <v/>
      </c>
      <c r="J89" t="str">
        <f>IFERROR(INDEX(契約日ソート!J:J,1/LARGE(INDEX((契約日ソート!$F$1:$F$201="交通費")/ROW(契約日ソート!$F$1:$F$201),0),ROW(J89))),"")</f>
        <v/>
      </c>
      <c r="K89" t="str">
        <f>IFERROR(INDEX(契約日ソート!K:K,1/LARGE(INDEX((契約日ソート!$F$1:$F$201="交通費")/ROW(契約日ソート!$F$1:$F$201),0),ROW(K89))),"")</f>
        <v/>
      </c>
      <c r="L89" t="str">
        <f>IFERROR(INDEX(契約日ソート!L:L,1/LARGE(INDEX((契約日ソート!$F$1:$F$201="交通費")/ROW(契約日ソート!$F$1:$F$201),0),ROW(L89))),"")</f>
        <v/>
      </c>
      <c r="M89" t="str">
        <f>IFERROR(INDEX(契約日ソート!M:M,1/LARGE(INDEX((契約日ソート!$F$1:$F$201="交通費")/ROW(契約日ソート!$F$1:$F$201),0),ROW(M89))),"")</f>
        <v/>
      </c>
      <c r="N89" t="str">
        <f>IFERROR(INDEX(契約日ソート!N:N,1/LARGE(INDEX((契約日ソート!$F$1:$F$201="交通費")/ROW(契約日ソート!$F$1:$F$201),0),ROW(N89))),"")</f>
        <v/>
      </c>
      <c r="O89" t="str">
        <f>IFERROR(INDEX(契約日ソート!O:O,1/LARGE(INDEX((契約日ソート!$F$1:$F$201="交通費")/ROW(契約日ソート!$F$1:$F$201),0),ROW(O89))),"")</f>
        <v/>
      </c>
      <c r="P89" t="str">
        <f>IFERROR(INDEX(契約日ソート!P:P,1/LARGE(INDEX((契約日ソート!$F$1:$F$201="交通費")/ROW(契約日ソート!$F$1:$F$201),0),ROW(P89))),"")</f>
        <v/>
      </c>
      <c r="Q89" t="str">
        <f>IFERROR(INDEX(契約日ソート!Q:Q,1/LARGE(INDEX((契約日ソート!$F$1:$F$201="交通費")/ROW(契約日ソート!$F$1:$F$201),0),ROW(Q89))),"")</f>
        <v/>
      </c>
    </row>
    <row r="90" spans="1:17" x14ac:dyDescent="0.45">
      <c r="A90" t="str">
        <f>IFERROR(INDEX(契約日ソート!A:A,1/LARGE(INDEX((契約日ソート!$F$1:$F$201="交通費")/ROW(契約日ソート!$F$1:$F$201),0),ROW(A90))),"")</f>
        <v/>
      </c>
      <c r="B90" t="str">
        <f>IFERROR(INDEX(契約日ソート!B:B,1/LARGE(INDEX((契約日ソート!$F$1:$F$201="交通費")/ROW(契約日ソート!$F$1:$F$201),0),ROW(B90))),"")</f>
        <v/>
      </c>
      <c r="C90" t="str">
        <f>IFERROR(INDEX(契約日ソート!C:C,1/LARGE(INDEX((契約日ソート!$F$1:$F$201="交通費")/ROW(契約日ソート!$F$1:$F$201),0),ROW(C90))),"")</f>
        <v/>
      </c>
      <c r="D90" t="str">
        <f>IFERROR(INDEX(契約日ソート!D:D,1/LARGE(INDEX((契約日ソート!$F$1:$F$201="交通費")/ROW(契約日ソート!$F$1:$F$201),0),ROW(D90))),"")</f>
        <v/>
      </c>
      <c r="E90" t="str">
        <f>IFERROR(INDEX(契約日ソート!E:E,1/LARGE(INDEX((契約日ソート!$F$1:$F$201="交通費")/ROW(契約日ソート!$F$1:$F$201),0),ROW(E90))),"")</f>
        <v/>
      </c>
      <c r="F90" t="str">
        <f>IFERROR(INDEX(契約日ソート!F:F,1/LARGE(INDEX((契約日ソート!$F$1:$F$201="交通費")/ROW(契約日ソート!$F$1:$F$201),0),ROW(F90))),"")</f>
        <v/>
      </c>
      <c r="G90" t="str">
        <f>IFERROR(INDEX(契約日ソート!G:G,1/LARGE(INDEX((契約日ソート!$F$1:$F$201="交通費")/ROW(契約日ソート!$F$1:$F$201),0),ROW(G90))),"")</f>
        <v/>
      </c>
      <c r="H90" t="str">
        <f>IFERROR(INDEX(契約日ソート!H:H,1/LARGE(INDEX((契約日ソート!$F$1:$F$201="交通費")/ROW(契約日ソート!$F$1:$F$201),0),ROW(H90))),"")</f>
        <v/>
      </c>
      <c r="I90" t="str">
        <f>IFERROR(INDEX(契約日ソート!I:I,1/LARGE(INDEX((契約日ソート!$F$1:$F$201="交通費")/ROW(契約日ソート!$F$1:$F$201),0),ROW(I90))),"")</f>
        <v/>
      </c>
      <c r="J90" t="str">
        <f>IFERROR(INDEX(契約日ソート!J:J,1/LARGE(INDEX((契約日ソート!$F$1:$F$201="交通費")/ROW(契約日ソート!$F$1:$F$201),0),ROW(J90))),"")</f>
        <v/>
      </c>
      <c r="K90" t="str">
        <f>IFERROR(INDEX(契約日ソート!K:K,1/LARGE(INDEX((契約日ソート!$F$1:$F$201="交通費")/ROW(契約日ソート!$F$1:$F$201),0),ROW(K90))),"")</f>
        <v/>
      </c>
      <c r="L90" t="str">
        <f>IFERROR(INDEX(契約日ソート!L:L,1/LARGE(INDEX((契約日ソート!$F$1:$F$201="交通費")/ROW(契約日ソート!$F$1:$F$201),0),ROW(L90))),"")</f>
        <v/>
      </c>
      <c r="M90" t="str">
        <f>IFERROR(INDEX(契約日ソート!M:M,1/LARGE(INDEX((契約日ソート!$F$1:$F$201="交通費")/ROW(契約日ソート!$F$1:$F$201),0),ROW(M90))),"")</f>
        <v/>
      </c>
      <c r="N90" t="str">
        <f>IFERROR(INDEX(契約日ソート!N:N,1/LARGE(INDEX((契約日ソート!$F$1:$F$201="交通費")/ROW(契約日ソート!$F$1:$F$201),0),ROW(N90))),"")</f>
        <v/>
      </c>
      <c r="O90" t="str">
        <f>IFERROR(INDEX(契約日ソート!O:O,1/LARGE(INDEX((契約日ソート!$F$1:$F$201="交通費")/ROW(契約日ソート!$F$1:$F$201),0),ROW(O90))),"")</f>
        <v/>
      </c>
      <c r="P90" t="str">
        <f>IFERROR(INDEX(契約日ソート!P:P,1/LARGE(INDEX((契約日ソート!$F$1:$F$201="交通費")/ROW(契約日ソート!$F$1:$F$201),0),ROW(P90))),"")</f>
        <v/>
      </c>
      <c r="Q90" t="str">
        <f>IFERROR(INDEX(契約日ソート!Q:Q,1/LARGE(INDEX((契約日ソート!$F$1:$F$201="交通費")/ROW(契約日ソート!$F$1:$F$201),0),ROW(Q90))),"")</f>
        <v/>
      </c>
    </row>
    <row r="91" spans="1:17" x14ac:dyDescent="0.45">
      <c r="A91" t="str">
        <f>IFERROR(INDEX(契約日ソート!A:A,1/LARGE(INDEX((契約日ソート!$F$1:$F$201="交通費")/ROW(契約日ソート!$F$1:$F$201),0),ROW(A91))),"")</f>
        <v/>
      </c>
      <c r="B91" t="str">
        <f>IFERROR(INDEX(契約日ソート!B:B,1/LARGE(INDEX((契約日ソート!$F$1:$F$201="交通費")/ROW(契約日ソート!$F$1:$F$201),0),ROW(B91))),"")</f>
        <v/>
      </c>
      <c r="C91" t="str">
        <f>IFERROR(INDEX(契約日ソート!C:C,1/LARGE(INDEX((契約日ソート!$F$1:$F$201="交通費")/ROW(契約日ソート!$F$1:$F$201),0),ROW(C91))),"")</f>
        <v/>
      </c>
      <c r="D91" t="str">
        <f>IFERROR(INDEX(契約日ソート!D:D,1/LARGE(INDEX((契約日ソート!$F$1:$F$201="交通費")/ROW(契約日ソート!$F$1:$F$201),0),ROW(D91))),"")</f>
        <v/>
      </c>
      <c r="E91" t="str">
        <f>IFERROR(INDEX(契約日ソート!E:E,1/LARGE(INDEX((契約日ソート!$F$1:$F$201="交通費")/ROW(契約日ソート!$F$1:$F$201),0),ROW(E91))),"")</f>
        <v/>
      </c>
      <c r="F91" t="str">
        <f>IFERROR(INDEX(契約日ソート!F:F,1/LARGE(INDEX((契約日ソート!$F$1:$F$201="交通費")/ROW(契約日ソート!$F$1:$F$201),0),ROW(F91))),"")</f>
        <v/>
      </c>
      <c r="G91" t="str">
        <f>IFERROR(INDEX(契約日ソート!G:G,1/LARGE(INDEX((契約日ソート!$F$1:$F$201="交通費")/ROW(契約日ソート!$F$1:$F$201),0),ROW(G91))),"")</f>
        <v/>
      </c>
      <c r="H91" t="str">
        <f>IFERROR(INDEX(契約日ソート!H:H,1/LARGE(INDEX((契約日ソート!$F$1:$F$201="交通費")/ROW(契約日ソート!$F$1:$F$201),0),ROW(H91))),"")</f>
        <v/>
      </c>
      <c r="I91" t="str">
        <f>IFERROR(INDEX(契約日ソート!I:I,1/LARGE(INDEX((契約日ソート!$F$1:$F$201="交通費")/ROW(契約日ソート!$F$1:$F$201),0),ROW(I91))),"")</f>
        <v/>
      </c>
      <c r="J91" t="str">
        <f>IFERROR(INDEX(契約日ソート!J:J,1/LARGE(INDEX((契約日ソート!$F$1:$F$201="交通費")/ROW(契約日ソート!$F$1:$F$201),0),ROW(J91))),"")</f>
        <v/>
      </c>
      <c r="K91" t="str">
        <f>IFERROR(INDEX(契約日ソート!K:K,1/LARGE(INDEX((契約日ソート!$F$1:$F$201="交通費")/ROW(契約日ソート!$F$1:$F$201),0),ROW(K91))),"")</f>
        <v/>
      </c>
      <c r="L91" t="str">
        <f>IFERROR(INDEX(契約日ソート!L:L,1/LARGE(INDEX((契約日ソート!$F$1:$F$201="交通費")/ROW(契約日ソート!$F$1:$F$201),0),ROW(L91))),"")</f>
        <v/>
      </c>
      <c r="M91" t="str">
        <f>IFERROR(INDEX(契約日ソート!M:M,1/LARGE(INDEX((契約日ソート!$F$1:$F$201="交通費")/ROW(契約日ソート!$F$1:$F$201),0),ROW(M91))),"")</f>
        <v/>
      </c>
      <c r="N91" t="str">
        <f>IFERROR(INDEX(契約日ソート!N:N,1/LARGE(INDEX((契約日ソート!$F$1:$F$201="交通費")/ROW(契約日ソート!$F$1:$F$201),0),ROW(N91))),"")</f>
        <v/>
      </c>
      <c r="O91" t="str">
        <f>IFERROR(INDEX(契約日ソート!O:O,1/LARGE(INDEX((契約日ソート!$F$1:$F$201="交通費")/ROW(契約日ソート!$F$1:$F$201),0),ROW(O91))),"")</f>
        <v/>
      </c>
      <c r="P91" t="str">
        <f>IFERROR(INDEX(契約日ソート!P:P,1/LARGE(INDEX((契約日ソート!$F$1:$F$201="交通費")/ROW(契約日ソート!$F$1:$F$201),0),ROW(P91))),"")</f>
        <v/>
      </c>
      <c r="Q91" t="str">
        <f>IFERROR(INDEX(契約日ソート!Q:Q,1/LARGE(INDEX((契約日ソート!$F$1:$F$201="交通費")/ROW(契約日ソート!$F$1:$F$201),0),ROW(Q91))),"")</f>
        <v/>
      </c>
    </row>
    <row r="92" spans="1:17" x14ac:dyDescent="0.45">
      <c r="A92" t="str">
        <f>IFERROR(INDEX(契約日ソート!A:A,1/LARGE(INDEX((契約日ソート!$F$1:$F$201="交通費")/ROW(契約日ソート!$F$1:$F$201),0),ROW(A92))),"")</f>
        <v/>
      </c>
      <c r="B92" t="str">
        <f>IFERROR(INDEX(契約日ソート!B:B,1/LARGE(INDEX((契約日ソート!$F$1:$F$201="交通費")/ROW(契約日ソート!$F$1:$F$201),0),ROW(B92))),"")</f>
        <v/>
      </c>
      <c r="C92" t="str">
        <f>IFERROR(INDEX(契約日ソート!C:C,1/LARGE(INDEX((契約日ソート!$F$1:$F$201="交通費")/ROW(契約日ソート!$F$1:$F$201),0),ROW(C92))),"")</f>
        <v/>
      </c>
      <c r="D92" t="str">
        <f>IFERROR(INDEX(契約日ソート!D:D,1/LARGE(INDEX((契約日ソート!$F$1:$F$201="交通費")/ROW(契約日ソート!$F$1:$F$201),0),ROW(D92))),"")</f>
        <v/>
      </c>
      <c r="E92" t="str">
        <f>IFERROR(INDEX(契約日ソート!E:E,1/LARGE(INDEX((契約日ソート!$F$1:$F$201="交通費")/ROW(契約日ソート!$F$1:$F$201),0),ROW(E92))),"")</f>
        <v/>
      </c>
      <c r="F92" t="str">
        <f>IFERROR(INDEX(契約日ソート!F:F,1/LARGE(INDEX((契約日ソート!$F$1:$F$201="交通費")/ROW(契約日ソート!$F$1:$F$201),0),ROW(F92))),"")</f>
        <v/>
      </c>
      <c r="G92" t="str">
        <f>IFERROR(INDEX(契約日ソート!G:G,1/LARGE(INDEX((契約日ソート!$F$1:$F$201="交通費")/ROW(契約日ソート!$F$1:$F$201),0),ROW(G92))),"")</f>
        <v/>
      </c>
      <c r="H92" t="str">
        <f>IFERROR(INDEX(契約日ソート!H:H,1/LARGE(INDEX((契約日ソート!$F$1:$F$201="交通費")/ROW(契約日ソート!$F$1:$F$201),0),ROW(H92))),"")</f>
        <v/>
      </c>
      <c r="I92" t="str">
        <f>IFERROR(INDEX(契約日ソート!I:I,1/LARGE(INDEX((契約日ソート!$F$1:$F$201="交通費")/ROW(契約日ソート!$F$1:$F$201),0),ROW(I92))),"")</f>
        <v/>
      </c>
      <c r="J92" t="str">
        <f>IFERROR(INDEX(契約日ソート!J:J,1/LARGE(INDEX((契約日ソート!$F$1:$F$201="交通費")/ROW(契約日ソート!$F$1:$F$201),0),ROW(J92))),"")</f>
        <v/>
      </c>
      <c r="K92" t="str">
        <f>IFERROR(INDEX(契約日ソート!K:K,1/LARGE(INDEX((契約日ソート!$F$1:$F$201="交通費")/ROW(契約日ソート!$F$1:$F$201),0),ROW(K92))),"")</f>
        <v/>
      </c>
      <c r="L92" t="str">
        <f>IFERROR(INDEX(契約日ソート!L:L,1/LARGE(INDEX((契約日ソート!$F$1:$F$201="交通費")/ROW(契約日ソート!$F$1:$F$201),0),ROW(L92))),"")</f>
        <v/>
      </c>
      <c r="M92" t="str">
        <f>IFERROR(INDEX(契約日ソート!M:M,1/LARGE(INDEX((契約日ソート!$F$1:$F$201="交通費")/ROW(契約日ソート!$F$1:$F$201),0),ROW(M92))),"")</f>
        <v/>
      </c>
      <c r="N92" t="str">
        <f>IFERROR(INDEX(契約日ソート!N:N,1/LARGE(INDEX((契約日ソート!$F$1:$F$201="交通費")/ROW(契約日ソート!$F$1:$F$201),0),ROW(N92))),"")</f>
        <v/>
      </c>
      <c r="O92" t="str">
        <f>IFERROR(INDEX(契約日ソート!O:O,1/LARGE(INDEX((契約日ソート!$F$1:$F$201="交通費")/ROW(契約日ソート!$F$1:$F$201),0),ROW(O92))),"")</f>
        <v/>
      </c>
      <c r="P92" t="str">
        <f>IFERROR(INDEX(契約日ソート!P:P,1/LARGE(INDEX((契約日ソート!$F$1:$F$201="交通費")/ROW(契約日ソート!$F$1:$F$201),0),ROW(P92))),"")</f>
        <v/>
      </c>
      <c r="Q92" t="str">
        <f>IFERROR(INDEX(契約日ソート!Q:Q,1/LARGE(INDEX((契約日ソート!$F$1:$F$201="交通費")/ROW(契約日ソート!$F$1:$F$201),0),ROW(Q92))),"")</f>
        <v/>
      </c>
    </row>
    <row r="93" spans="1:17" x14ac:dyDescent="0.45">
      <c r="A93" t="str">
        <f>IFERROR(INDEX(契約日ソート!A:A,1/LARGE(INDEX((契約日ソート!$F$1:$F$201="交通費")/ROW(契約日ソート!$F$1:$F$201),0),ROW(A93))),"")</f>
        <v/>
      </c>
      <c r="B93" t="str">
        <f>IFERROR(INDEX(契約日ソート!B:B,1/LARGE(INDEX((契約日ソート!$F$1:$F$201="交通費")/ROW(契約日ソート!$F$1:$F$201),0),ROW(B93))),"")</f>
        <v/>
      </c>
      <c r="C93" t="str">
        <f>IFERROR(INDEX(契約日ソート!C:C,1/LARGE(INDEX((契約日ソート!$F$1:$F$201="交通費")/ROW(契約日ソート!$F$1:$F$201),0),ROW(C93))),"")</f>
        <v/>
      </c>
      <c r="D93" t="str">
        <f>IFERROR(INDEX(契約日ソート!D:D,1/LARGE(INDEX((契約日ソート!$F$1:$F$201="交通費")/ROW(契約日ソート!$F$1:$F$201),0),ROW(D93))),"")</f>
        <v/>
      </c>
      <c r="E93" t="str">
        <f>IFERROR(INDEX(契約日ソート!E:E,1/LARGE(INDEX((契約日ソート!$F$1:$F$201="交通費")/ROW(契約日ソート!$F$1:$F$201),0),ROW(E93))),"")</f>
        <v/>
      </c>
      <c r="F93" t="str">
        <f>IFERROR(INDEX(契約日ソート!F:F,1/LARGE(INDEX((契約日ソート!$F$1:$F$201="交通費")/ROW(契約日ソート!$F$1:$F$201),0),ROW(F93))),"")</f>
        <v/>
      </c>
      <c r="G93" t="str">
        <f>IFERROR(INDEX(契約日ソート!G:G,1/LARGE(INDEX((契約日ソート!$F$1:$F$201="交通費")/ROW(契約日ソート!$F$1:$F$201),0),ROW(G93))),"")</f>
        <v/>
      </c>
      <c r="H93" t="str">
        <f>IFERROR(INDEX(契約日ソート!H:H,1/LARGE(INDEX((契約日ソート!$F$1:$F$201="交通費")/ROW(契約日ソート!$F$1:$F$201),0),ROW(H93))),"")</f>
        <v/>
      </c>
      <c r="I93" t="str">
        <f>IFERROR(INDEX(契約日ソート!I:I,1/LARGE(INDEX((契約日ソート!$F$1:$F$201="交通費")/ROW(契約日ソート!$F$1:$F$201),0),ROW(I93))),"")</f>
        <v/>
      </c>
      <c r="J93" t="str">
        <f>IFERROR(INDEX(契約日ソート!J:J,1/LARGE(INDEX((契約日ソート!$F$1:$F$201="交通費")/ROW(契約日ソート!$F$1:$F$201),0),ROW(J93))),"")</f>
        <v/>
      </c>
      <c r="K93" t="str">
        <f>IFERROR(INDEX(契約日ソート!K:K,1/LARGE(INDEX((契約日ソート!$F$1:$F$201="交通費")/ROW(契約日ソート!$F$1:$F$201),0),ROW(K93))),"")</f>
        <v/>
      </c>
      <c r="L93" t="str">
        <f>IFERROR(INDEX(契約日ソート!L:L,1/LARGE(INDEX((契約日ソート!$F$1:$F$201="交通費")/ROW(契約日ソート!$F$1:$F$201),0),ROW(L93))),"")</f>
        <v/>
      </c>
      <c r="M93" t="str">
        <f>IFERROR(INDEX(契約日ソート!M:M,1/LARGE(INDEX((契約日ソート!$F$1:$F$201="交通費")/ROW(契約日ソート!$F$1:$F$201),0),ROW(M93))),"")</f>
        <v/>
      </c>
      <c r="N93" t="str">
        <f>IFERROR(INDEX(契約日ソート!N:N,1/LARGE(INDEX((契約日ソート!$F$1:$F$201="交通費")/ROW(契約日ソート!$F$1:$F$201),0),ROW(N93))),"")</f>
        <v/>
      </c>
      <c r="O93" t="str">
        <f>IFERROR(INDEX(契約日ソート!O:O,1/LARGE(INDEX((契約日ソート!$F$1:$F$201="交通費")/ROW(契約日ソート!$F$1:$F$201),0),ROW(O93))),"")</f>
        <v/>
      </c>
      <c r="P93" t="str">
        <f>IFERROR(INDEX(契約日ソート!P:P,1/LARGE(INDEX((契約日ソート!$F$1:$F$201="交通費")/ROW(契約日ソート!$F$1:$F$201),0),ROW(P93))),"")</f>
        <v/>
      </c>
      <c r="Q93" t="str">
        <f>IFERROR(INDEX(契約日ソート!Q:Q,1/LARGE(INDEX((契約日ソート!$F$1:$F$201="交通費")/ROW(契約日ソート!$F$1:$F$201),0),ROW(Q93))),"")</f>
        <v/>
      </c>
    </row>
    <row r="94" spans="1:17" x14ac:dyDescent="0.45">
      <c r="A94" t="str">
        <f>IFERROR(INDEX(契約日ソート!A:A,1/LARGE(INDEX((契約日ソート!$F$1:$F$201="交通費")/ROW(契約日ソート!$F$1:$F$201),0),ROW(A94))),"")</f>
        <v/>
      </c>
      <c r="B94" t="str">
        <f>IFERROR(INDEX(契約日ソート!B:B,1/LARGE(INDEX((契約日ソート!$F$1:$F$201="交通費")/ROW(契約日ソート!$F$1:$F$201),0),ROW(B94))),"")</f>
        <v/>
      </c>
      <c r="C94" t="str">
        <f>IFERROR(INDEX(契約日ソート!C:C,1/LARGE(INDEX((契約日ソート!$F$1:$F$201="交通費")/ROW(契約日ソート!$F$1:$F$201),0),ROW(C94))),"")</f>
        <v/>
      </c>
      <c r="D94" t="str">
        <f>IFERROR(INDEX(契約日ソート!D:D,1/LARGE(INDEX((契約日ソート!$F$1:$F$201="交通費")/ROW(契約日ソート!$F$1:$F$201),0),ROW(D94))),"")</f>
        <v/>
      </c>
      <c r="E94" t="str">
        <f>IFERROR(INDEX(契約日ソート!E:E,1/LARGE(INDEX((契約日ソート!$F$1:$F$201="交通費")/ROW(契約日ソート!$F$1:$F$201),0),ROW(E94))),"")</f>
        <v/>
      </c>
      <c r="F94" t="str">
        <f>IFERROR(INDEX(契約日ソート!F:F,1/LARGE(INDEX((契約日ソート!$F$1:$F$201="交通費")/ROW(契約日ソート!$F$1:$F$201),0),ROW(F94))),"")</f>
        <v/>
      </c>
      <c r="G94" t="str">
        <f>IFERROR(INDEX(契約日ソート!G:G,1/LARGE(INDEX((契約日ソート!$F$1:$F$201="交通費")/ROW(契約日ソート!$F$1:$F$201),0),ROW(G94))),"")</f>
        <v/>
      </c>
      <c r="H94" t="str">
        <f>IFERROR(INDEX(契約日ソート!H:H,1/LARGE(INDEX((契約日ソート!$F$1:$F$201="交通費")/ROW(契約日ソート!$F$1:$F$201),0),ROW(H94))),"")</f>
        <v/>
      </c>
      <c r="I94" t="str">
        <f>IFERROR(INDEX(契約日ソート!I:I,1/LARGE(INDEX((契約日ソート!$F$1:$F$201="交通費")/ROW(契約日ソート!$F$1:$F$201),0),ROW(I94))),"")</f>
        <v/>
      </c>
      <c r="J94" t="str">
        <f>IFERROR(INDEX(契約日ソート!J:J,1/LARGE(INDEX((契約日ソート!$F$1:$F$201="交通費")/ROW(契約日ソート!$F$1:$F$201),0),ROW(J94))),"")</f>
        <v/>
      </c>
      <c r="K94" t="str">
        <f>IFERROR(INDEX(契約日ソート!K:K,1/LARGE(INDEX((契約日ソート!$F$1:$F$201="交通費")/ROW(契約日ソート!$F$1:$F$201),0),ROW(K94))),"")</f>
        <v/>
      </c>
      <c r="L94" t="str">
        <f>IFERROR(INDEX(契約日ソート!L:L,1/LARGE(INDEX((契約日ソート!$F$1:$F$201="交通費")/ROW(契約日ソート!$F$1:$F$201),0),ROW(L94))),"")</f>
        <v/>
      </c>
      <c r="M94" t="str">
        <f>IFERROR(INDEX(契約日ソート!M:M,1/LARGE(INDEX((契約日ソート!$F$1:$F$201="交通費")/ROW(契約日ソート!$F$1:$F$201),0),ROW(M94))),"")</f>
        <v/>
      </c>
      <c r="N94" t="str">
        <f>IFERROR(INDEX(契約日ソート!N:N,1/LARGE(INDEX((契約日ソート!$F$1:$F$201="交通費")/ROW(契約日ソート!$F$1:$F$201),0),ROW(N94))),"")</f>
        <v/>
      </c>
      <c r="O94" t="str">
        <f>IFERROR(INDEX(契約日ソート!O:O,1/LARGE(INDEX((契約日ソート!$F$1:$F$201="交通費")/ROW(契約日ソート!$F$1:$F$201),0),ROW(O94))),"")</f>
        <v/>
      </c>
      <c r="P94" t="str">
        <f>IFERROR(INDEX(契約日ソート!P:P,1/LARGE(INDEX((契約日ソート!$F$1:$F$201="交通費")/ROW(契約日ソート!$F$1:$F$201),0),ROW(P94))),"")</f>
        <v/>
      </c>
      <c r="Q94" t="str">
        <f>IFERROR(INDEX(契約日ソート!Q:Q,1/LARGE(INDEX((契約日ソート!$F$1:$F$201="交通費")/ROW(契約日ソート!$F$1:$F$201),0),ROW(Q94))),"")</f>
        <v/>
      </c>
    </row>
    <row r="95" spans="1:17" x14ac:dyDescent="0.45">
      <c r="A95" t="str">
        <f>IFERROR(INDEX(契約日ソート!A:A,1/LARGE(INDEX((契約日ソート!$F$1:$F$201="交通費")/ROW(契約日ソート!$F$1:$F$201),0),ROW(A95))),"")</f>
        <v/>
      </c>
      <c r="B95" t="str">
        <f>IFERROR(INDEX(契約日ソート!B:B,1/LARGE(INDEX((契約日ソート!$F$1:$F$201="交通費")/ROW(契約日ソート!$F$1:$F$201),0),ROW(B95))),"")</f>
        <v/>
      </c>
      <c r="C95" t="str">
        <f>IFERROR(INDEX(契約日ソート!C:C,1/LARGE(INDEX((契約日ソート!$F$1:$F$201="交通費")/ROW(契約日ソート!$F$1:$F$201),0),ROW(C95))),"")</f>
        <v/>
      </c>
      <c r="D95" t="str">
        <f>IFERROR(INDEX(契約日ソート!D:D,1/LARGE(INDEX((契約日ソート!$F$1:$F$201="交通費")/ROW(契約日ソート!$F$1:$F$201),0),ROW(D95))),"")</f>
        <v/>
      </c>
      <c r="E95" t="str">
        <f>IFERROR(INDEX(契約日ソート!E:E,1/LARGE(INDEX((契約日ソート!$F$1:$F$201="交通費")/ROW(契約日ソート!$F$1:$F$201),0),ROW(E95))),"")</f>
        <v/>
      </c>
      <c r="F95" t="str">
        <f>IFERROR(INDEX(契約日ソート!F:F,1/LARGE(INDEX((契約日ソート!$F$1:$F$201="交通費")/ROW(契約日ソート!$F$1:$F$201),0),ROW(F95))),"")</f>
        <v/>
      </c>
      <c r="G95" t="str">
        <f>IFERROR(INDEX(契約日ソート!G:G,1/LARGE(INDEX((契約日ソート!$F$1:$F$201="交通費")/ROW(契約日ソート!$F$1:$F$201),0),ROW(G95))),"")</f>
        <v/>
      </c>
      <c r="H95" t="str">
        <f>IFERROR(INDEX(契約日ソート!H:H,1/LARGE(INDEX((契約日ソート!$F$1:$F$201="交通費")/ROW(契約日ソート!$F$1:$F$201),0),ROW(H95))),"")</f>
        <v/>
      </c>
      <c r="I95" t="str">
        <f>IFERROR(INDEX(契約日ソート!I:I,1/LARGE(INDEX((契約日ソート!$F$1:$F$201="交通費")/ROW(契約日ソート!$F$1:$F$201),0),ROW(I95))),"")</f>
        <v/>
      </c>
      <c r="J95" t="str">
        <f>IFERROR(INDEX(契約日ソート!J:J,1/LARGE(INDEX((契約日ソート!$F$1:$F$201="交通費")/ROW(契約日ソート!$F$1:$F$201),0),ROW(J95))),"")</f>
        <v/>
      </c>
      <c r="K95" t="str">
        <f>IFERROR(INDEX(契約日ソート!K:K,1/LARGE(INDEX((契約日ソート!$F$1:$F$201="交通費")/ROW(契約日ソート!$F$1:$F$201),0),ROW(K95))),"")</f>
        <v/>
      </c>
      <c r="L95" t="str">
        <f>IFERROR(INDEX(契約日ソート!L:L,1/LARGE(INDEX((契約日ソート!$F$1:$F$201="交通費")/ROW(契約日ソート!$F$1:$F$201),0),ROW(L95))),"")</f>
        <v/>
      </c>
      <c r="M95" t="str">
        <f>IFERROR(INDEX(契約日ソート!M:M,1/LARGE(INDEX((契約日ソート!$F$1:$F$201="交通費")/ROW(契約日ソート!$F$1:$F$201),0),ROW(M95))),"")</f>
        <v/>
      </c>
      <c r="N95" t="str">
        <f>IFERROR(INDEX(契約日ソート!N:N,1/LARGE(INDEX((契約日ソート!$F$1:$F$201="交通費")/ROW(契約日ソート!$F$1:$F$201),0),ROW(N95))),"")</f>
        <v/>
      </c>
      <c r="O95" t="str">
        <f>IFERROR(INDEX(契約日ソート!O:O,1/LARGE(INDEX((契約日ソート!$F$1:$F$201="交通費")/ROW(契約日ソート!$F$1:$F$201),0),ROW(O95))),"")</f>
        <v/>
      </c>
      <c r="P95" t="str">
        <f>IFERROR(INDEX(契約日ソート!P:P,1/LARGE(INDEX((契約日ソート!$F$1:$F$201="交通費")/ROW(契約日ソート!$F$1:$F$201),0),ROW(P95))),"")</f>
        <v/>
      </c>
      <c r="Q95" t="str">
        <f>IFERROR(INDEX(契約日ソート!Q:Q,1/LARGE(INDEX((契約日ソート!$F$1:$F$201="交通費")/ROW(契約日ソート!$F$1:$F$201),0),ROW(Q95))),"")</f>
        <v/>
      </c>
    </row>
    <row r="96" spans="1:17" x14ac:dyDescent="0.45">
      <c r="A96" t="str">
        <f>IFERROR(INDEX(契約日ソート!A:A,1/LARGE(INDEX((契約日ソート!$F$1:$F$201="交通費")/ROW(契約日ソート!$F$1:$F$201),0),ROW(A96))),"")</f>
        <v/>
      </c>
      <c r="B96" t="str">
        <f>IFERROR(INDEX(契約日ソート!B:B,1/LARGE(INDEX((契約日ソート!$F$1:$F$201="交通費")/ROW(契約日ソート!$F$1:$F$201),0),ROW(B96))),"")</f>
        <v/>
      </c>
      <c r="C96" t="str">
        <f>IFERROR(INDEX(契約日ソート!C:C,1/LARGE(INDEX((契約日ソート!$F$1:$F$201="交通費")/ROW(契約日ソート!$F$1:$F$201),0),ROW(C96))),"")</f>
        <v/>
      </c>
      <c r="D96" t="str">
        <f>IFERROR(INDEX(契約日ソート!D:D,1/LARGE(INDEX((契約日ソート!$F$1:$F$201="交通費")/ROW(契約日ソート!$F$1:$F$201),0),ROW(D96))),"")</f>
        <v/>
      </c>
      <c r="E96" t="str">
        <f>IFERROR(INDEX(契約日ソート!E:E,1/LARGE(INDEX((契約日ソート!$F$1:$F$201="交通費")/ROW(契約日ソート!$F$1:$F$201),0),ROW(E96))),"")</f>
        <v/>
      </c>
      <c r="F96" t="str">
        <f>IFERROR(INDEX(契約日ソート!F:F,1/LARGE(INDEX((契約日ソート!$F$1:$F$201="交通費")/ROW(契約日ソート!$F$1:$F$201),0),ROW(F96))),"")</f>
        <v/>
      </c>
      <c r="G96" t="str">
        <f>IFERROR(INDEX(契約日ソート!G:G,1/LARGE(INDEX((契約日ソート!$F$1:$F$201="交通費")/ROW(契約日ソート!$F$1:$F$201),0),ROW(G96))),"")</f>
        <v/>
      </c>
      <c r="H96" t="str">
        <f>IFERROR(INDEX(契約日ソート!H:H,1/LARGE(INDEX((契約日ソート!$F$1:$F$201="交通費")/ROW(契約日ソート!$F$1:$F$201),0),ROW(H96))),"")</f>
        <v/>
      </c>
      <c r="I96" t="str">
        <f>IFERROR(INDEX(契約日ソート!I:I,1/LARGE(INDEX((契約日ソート!$F$1:$F$201="交通費")/ROW(契約日ソート!$F$1:$F$201),0),ROW(I96))),"")</f>
        <v/>
      </c>
      <c r="J96" t="str">
        <f>IFERROR(INDEX(契約日ソート!J:J,1/LARGE(INDEX((契約日ソート!$F$1:$F$201="交通費")/ROW(契約日ソート!$F$1:$F$201),0),ROW(J96))),"")</f>
        <v/>
      </c>
      <c r="K96" t="str">
        <f>IFERROR(INDEX(契約日ソート!K:K,1/LARGE(INDEX((契約日ソート!$F$1:$F$201="交通費")/ROW(契約日ソート!$F$1:$F$201),0),ROW(K96))),"")</f>
        <v/>
      </c>
      <c r="L96" t="str">
        <f>IFERROR(INDEX(契約日ソート!L:L,1/LARGE(INDEX((契約日ソート!$F$1:$F$201="交通費")/ROW(契約日ソート!$F$1:$F$201),0),ROW(L96))),"")</f>
        <v/>
      </c>
      <c r="M96" t="str">
        <f>IFERROR(INDEX(契約日ソート!M:M,1/LARGE(INDEX((契約日ソート!$F$1:$F$201="交通費")/ROW(契約日ソート!$F$1:$F$201),0),ROW(M96))),"")</f>
        <v/>
      </c>
      <c r="N96" t="str">
        <f>IFERROR(INDEX(契約日ソート!N:N,1/LARGE(INDEX((契約日ソート!$F$1:$F$201="交通費")/ROW(契約日ソート!$F$1:$F$201),0),ROW(N96))),"")</f>
        <v/>
      </c>
      <c r="O96" t="str">
        <f>IFERROR(INDEX(契約日ソート!O:O,1/LARGE(INDEX((契約日ソート!$F$1:$F$201="交通費")/ROW(契約日ソート!$F$1:$F$201),0),ROW(O96))),"")</f>
        <v/>
      </c>
      <c r="P96" t="str">
        <f>IFERROR(INDEX(契約日ソート!P:P,1/LARGE(INDEX((契約日ソート!$F$1:$F$201="交通費")/ROW(契約日ソート!$F$1:$F$201),0),ROW(P96))),"")</f>
        <v/>
      </c>
      <c r="Q96" t="str">
        <f>IFERROR(INDEX(契約日ソート!Q:Q,1/LARGE(INDEX((契約日ソート!$F$1:$F$201="交通費")/ROW(契約日ソート!$F$1:$F$201),0),ROW(Q96))),"")</f>
        <v/>
      </c>
    </row>
    <row r="97" spans="1:17" x14ac:dyDescent="0.45">
      <c r="A97" t="str">
        <f>IFERROR(INDEX(契約日ソート!A:A,1/LARGE(INDEX((契約日ソート!$F$1:$F$201="交通費")/ROW(契約日ソート!$F$1:$F$201),0),ROW(A97))),"")</f>
        <v/>
      </c>
      <c r="B97" t="str">
        <f>IFERROR(INDEX(契約日ソート!B:B,1/LARGE(INDEX((契約日ソート!$F$1:$F$201="交通費")/ROW(契約日ソート!$F$1:$F$201),0),ROW(B97))),"")</f>
        <v/>
      </c>
      <c r="C97" t="str">
        <f>IFERROR(INDEX(契約日ソート!C:C,1/LARGE(INDEX((契約日ソート!$F$1:$F$201="交通費")/ROW(契約日ソート!$F$1:$F$201),0),ROW(C97))),"")</f>
        <v/>
      </c>
      <c r="D97" t="str">
        <f>IFERROR(INDEX(契約日ソート!D:D,1/LARGE(INDEX((契約日ソート!$F$1:$F$201="交通費")/ROW(契約日ソート!$F$1:$F$201),0),ROW(D97))),"")</f>
        <v/>
      </c>
      <c r="E97" t="str">
        <f>IFERROR(INDEX(契約日ソート!E:E,1/LARGE(INDEX((契約日ソート!$F$1:$F$201="交通費")/ROW(契約日ソート!$F$1:$F$201),0),ROW(E97))),"")</f>
        <v/>
      </c>
      <c r="F97" t="str">
        <f>IFERROR(INDEX(契約日ソート!F:F,1/LARGE(INDEX((契約日ソート!$F$1:$F$201="交通費")/ROW(契約日ソート!$F$1:$F$201),0),ROW(F97))),"")</f>
        <v/>
      </c>
      <c r="G97" t="str">
        <f>IFERROR(INDEX(契約日ソート!G:G,1/LARGE(INDEX((契約日ソート!$F$1:$F$201="交通費")/ROW(契約日ソート!$F$1:$F$201),0),ROW(G97))),"")</f>
        <v/>
      </c>
      <c r="H97" t="str">
        <f>IFERROR(INDEX(契約日ソート!H:H,1/LARGE(INDEX((契約日ソート!$F$1:$F$201="交通費")/ROW(契約日ソート!$F$1:$F$201),0),ROW(H97))),"")</f>
        <v/>
      </c>
      <c r="I97" t="str">
        <f>IFERROR(INDEX(契約日ソート!I:I,1/LARGE(INDEX((契約日ソート!$F$1:$F$201="交通費")/ROW(契約日ソート!$F$1:$F$201),0),ROW(I97))),"")</f>
        <v/>
      </c>
      <c r="J97" t="str">
        <f>IFERROR(INDEX(契約日ソート!J:J,1/LARGE(INDEX((契約日ソート!$F$1:$F$201="交通費")/ROW(契約日ソート!$F$1:$F$201),0),ROW(J97))),"")</f>
        <v/>
      </c>
      <c r="K97" t="str">
        <f>IFERROR(INDEX(契約日ソート!K:K,1/LARGE(INDEX((契約日ソート!$F$1:$F$201="交通費")/ROW(契約日ソート!$F$1:$F$201),0),ROW(K97))),"")</f>
        <v/>
      </c>
      <c r="L97" t="str">
        <f>IFERROR(INDEX(契約日ソート!L:L,1/LARGE(INDEX((契約日ソート!$F$1:$F$201="交通費")/ROW(契約日ソート!$F$1:$F$201),0),ROW(L97))),"")</f>
        <v/>
      </c>
      <c r="M97" t="str">
        <f>IFERROR(INDEX(契約日ソート!M:M,1/LARGE(INDEX((契約日ソート!$F$1:$F$201="交通費")/ROW(契約日ソート!$F$1:$F$201),0),ROW(M97))),"")</f>
        <v/>
      </c>
      <c r="N97" t="str">
        <f>IFERROR(INDEX(契約日ソート!N:N,1/LARGE(INDEX((契約日ソート!$F$1:$F$201="交通費")/ROW(契約日ソート!$F$1:$F$201),0),ROW(N97))),"")</f>
        <v/>
      </c>
      <c r="O97" t="str">
        <f>IFERROR(INDEX(契約日ソート!O:O,1/LARGE(INDEX((契約日ソート!$F$1:$F$201="交通費")/ROW(契約日ソート!$F$1:$F$201),0),ROW(O97))),"")</f>
        <v/>
      </c>
      <c r="P97" t="str">
        <f>IFERROR(INDEX(契約日ソート!P:P,1/LARGE(INDEX((契約日ソート!$F$1:$F$201="交通費")/ROW(契約日ソート!$F$1:$F$201),0),ROW(P97))),"")</f>
        <v/>
      </c>
      <c r="Q97" t="str">
        <f>IFERROR(INDEX(契約日ソート!Q:Q,1/LARGE(INDEX((契約日ソート!$F$1:$F$201="交通費")/ROW(契約日ソート!$F$1:$F$201),0),ROW(Q97))),"")</f>
        <v/>
      </c>
    </row>
    <row r="98" spans="1:17" x14ac:dyDescent="0.45">
      <c r="A98" t="str">
        <f>IFERROR(INDEX(契約日ソート!A:A,1/LARGE(INDEX((契約日ソート!$F$1:$F$201="交通費")/ROW(契約日ソート!$F$1:$F$201),0),ROW(A98))),"")</f>
        <v/>
      </c>
      <c r="B98" t="str">
        <f>IFERROR(INDEX(契約日ソート!B:B,1/LARGE(INDEX((契約日ソート!$F$1:$F$201="交通費")/ROW(契約日ソート!$F$1:$F$201),0),ROW(B98))),"")</f>
        <v/>
      </c>
      <c r="C98" t="str">
        <f>IFERROR(INDEX(契約日ソート!C:C,1/LARGE(INDEX((契約日ソート!$F$1:$F$201="交通費")/ROW(契約日ソート!$F$1:$F$201),0),ROW(C98))),"")</f>
        <v/>
      </c>
      <c r="D98" t="str">
        <f>IFERROR(INDEX(契約日ソート!D:D,1/LARGE(INDEX((契約日ソート!$F$1:$F$201="交通費")/ROW(契約日ソート!$F$1:$F$201),0),ROW(D98))),"")</f>
        <v/>
      </c>
      <c r="E98" t="str">
        <f>IFERROR(INDEX(契約日ソート!E:E,1/LARGE(INDEX((契約日ソート!$F$1:$F$201="交通費")/ROW(契約日ソート!$F$1:$F$201),0),ROW(E98))),"")</f>
        <v/>
      </c>
      <c r="F98" t="str">
        <f>IFERROR(INDEX(契約日ソート!F:F,1/LARGE(INDEX((契約日ソート!$F$1:$F$201="交通費")/ROW(契約日ソート!$F$1:$F$201),0),ROW(F98))),"")</f>
        <v/>
      </c>
      <c r="G98" t="str">
        <f>IFERROR(INDEX(契約日ソート!G:G,1/LARGE(INDEX((契約日ソート!$F$1:$F$201="交通費")/ROW(契約日ソート!$F$1:$F$201),0),ROW(G98))),"")</f>
        <v/>
      </c>
      <c r="H98" t="str">
        <f>IFERROR(INDEX(契約日ソート!H:H,1/LARGE(INDEX((契約日ソート!$F$1:$F$201="交通費")/ROW(契約日ソート!$F$1:$F$201),0),ROW(H98))),"")</f>
        <v/>
      </c>
      <c r="I98" t="str">
        <f>IFERROR(INDEX(契約日ソート!I:I,1/LARGE(INDEX((契約日ソート!$F$1:$F$201="交通費")/ROW(契約日ソート!$F$1:$F$201),0),ROW(I98))),"")</f>
        <v/>
      </c>
      <c r="J98" t="str">
        <f>IFERROR(INDEX(契約日ソート!J:J,1/LARGE(INDEX((契約日ソート!$F$1:$F$201="交通費")/ROW(契約日ソート!$F$1:$F$201),0),ROW(J98))),"")</f>
        <v/>
      </c>
      <c r="K98" t="str">
        <f>IFERROR(INDEX(契約日ソート!K:K,1/LARGE(INDEX((契約日ソート!$F$1:$F$201="交通費")/ROW(契約日ソート!$F$1:$F$201),0),ROW(K98))),"")</f>
        <v/>
      </c>
      <c r="L98" t="str">
        <f>IFERROR(INDEX(契約日ソート!L:L,1/LARGE(INDEX((契約日ソート!$F$1:$F$201="交通費")/ROW(契約日ソート!$F$1:$F$201),0),ROW(L98))),"")</f>
        <v/>
      </c>
      <c r="M98" t="str">
        <f>IFERROR(INDEX(契約日ソート!M:M,1/LARGE(INDEX((契約日ソート!$F$1:$F$201="交通費")/ROW(契約日ソート!$F$1:$F$201),0),ROW(M98))),"")</f>
        <v/>
      </c>
      <c r="N98" t="str">
        <f>IFERROR(INDEX(契約日ソート!N:N,1/LARGE(INDEX((契約日ソート!$F$1:$F$201="交通費")/ROW(契約日ソート!$F$1:$F$201),0),ROW(N98))),"")</f>
        <v/>
      </c>
      <c r="O98" t="str">
        <f>IFERROR(INDEX(契約日ソート!O:O,1/LARGE(INDEX((契約日ソート!$F$1:$F$201="交通費")/ROW(契約日ソート!$F$1:$F$201),0),ROW(O98))),"")</f>
        <v/>
      </c>
      <c r="P98" t="str">
        <f>IFERROR(INDEX(契約日ソート!P:P,1/LARGE(INDEX((契約日ソート!$F$1:$F$201="交通費")/ROW(契約日ソート!$F$1:$F$201),0),ROW(P98))),"")</f>
        <v/>
      </c>
      <c r="Q98" t="str">
        <f>IFERROR(INDEX(契約日ソート!Q:Q,1/LARGE(INDEX((契約日ソート!$F$1:$F$201="交通費")/ROW(契約日ソート!$F$1:$F$201),0),ROW(Q98))),"")</f>
        <v/>
      </c>
    </row>
    <row r="99" spans="1:17" x14ac:dyDescent="0.45">
      <c r="A99" t="str">
        <f>IFERROR(INDEX(契約日ソート!A:A,1/LARGE(INDEX((契約日ソート!$F$1:$F$201="交通費")/ROW(契約日ソート!$F$1:$F$201),0),ROW(A99))),"")</f>
        <v/>
      </c>
      <c r="B99" t="str">
        <f>IFERROR(INDEX(契約日ソート!B:B,1/LARGE(INDEX((契約日ソート!$F$1:$F$201="交通費")/ROW(契約日ソート!$F$1:$F$201),0),ROW(B99))),"")</f>
        <v/>
      </c>
      <c r="C99" t="str">
        <f>IFERROR(INDEX(契約日ソート!C:C,1/LARGE(INDEX((契約日ソート!$F$1:$F$201="交通費")/ROW(契約日ソート!$F$1:$F$201),0),ROW(C99))),"")</f>
        <v/>
      </c>
      <c r="D99" t="str">
        <f>IFERROR(INDEX(契約日ソート!D:D,1/LARGE(INDEX((契約日ソート!$F$1:$F$201="交通費")/ROW(契約日ソート!$F$1:$F$201),0),ROW(D99))),"")</f>
        <v/>
      </c>
      <c r="E99" t="str">
        <f>IFERROR(INDEX(契約日ソート!E:E,1/LARGE(INDEX((契約日ソート!$F$1:$F$201="交通費")/ROW(契約日ソート!$F$1:$F$201),0),ROW(E99))),"")</f>
        <v/>
      </c>
      <c r="F99" t="str">
        <f>IFERROR(INDEX(契約日ソート!F:F,1/LARGE(INDEX((契約日ソート!$F$1:$F$201="交通費")/ROW(契約日ソート!$F$1:$F$201),0),ROW(F99))),"")</f>
        <v/>
      </c>
      <c r="G99" t="str">
        <f>IFERROR(INDEX(契約日ソート!G:G,1/LARGE(INDEX((契約日ソート!$F$1:$F$201="交通費")/ROW(契約日ソート!$F$1:$F$201),0),ROW(G99))),"")</f>
        <v/>
      </c>
      <c r="H99" t="str">
        <f>IFERROR(INDEX(契約日ソート!H:H,1/LARGE(INDEX((契約日ソート!$F$1:$F$201="交通費")/ROW(契約日ソート!$F$1:$F$201),0),ROW(H99))),"")</f>
        <v/>
      </c>
      <c r="I99" t="str">
        <f>IFERROR(INDEX(契約日ソート!I:I,1/LARGE(INDEX((契約日ソート!$F$1:$F$201="交通費")/ROW(契約日ソート!$F$1:$F$201),0),ROW(I99))),"")</f>
        <v/>
      </c>
      <c r="J99" t="str">
        <f>IFERROR(INDEX(契約日ソート!J:J,1/LARGE(INDEX((契約日ソート!$F$1:$F$201="交通費")/ROW(契約日ソート!$F$1:$F$201),0),ROW(J99))),"")</f>
        <v/>
      </c>
      <c r="K99" t="str">
        <f>IFERROR(INDEX(契約日ソート!K:K,1/LARGE(INDEX((契約日ソート!$F$1:$F$201="交通費")/ROW(契約日ソート!$F$1:$F$201),0),ROW(K99))),"")</f>
        <v/>
      </c>
      <c r="L99" t="str">
        <f>IFERROR(INDEX(契約日ソート!L:L,1/LARGE(INDEX((契約日ソート!$F$1:$F$201="交通費")/ROW(契約日ソート!$F$1:$F$201),0),ROW(L99))),"")</f>
        <v/>
      </c>
      <c r="M99" t="str">
        <f>IFERROR(INDEX(契約日ソート!M:M,1/LARGE(INDEX((契約日ソート!$F$1:$F$201="交通費")/ROW(契約日ソート!$F$1:$F$201),0),ROW(M99))),"")</f>
        <v/>
      </c>
      <c r="N99" t="str">
        <f>IFERROR(INDEX(契約日ソート!N:N,1/LARGE(INDEX((契約日ソート!$F$1:$F$201="交通費")/ROW(契約日ソート!$F$1:$F$201),0),ROW(N99))),"")</f>
        <v/>
      </c>
      <c r="O99" t="str">
        <f>IFERROR(INDEX(契約日ソート!O:O,1/LARGE(INDEX((契約日ソート!$F$1:$F$201="交通費")/ROW(契約日ソート!$F$1:$F$201),0),ROW(O99))),"")</f>
        <v/>
      </c>
      <c r="P99" t="str">
        <f>IFERROR(INDEX(契約日ソート!P:P,1/LARGE(INDEX((契約日ソート!$F$1:$F$201="交通費")/ROW(契約日ソート!$F$1:$F$201),0),ROW(P99))),"")</f>
        <v/>
      </c>
      <c r="Q99" t="str">
        <f>IFERROR(INDEX(契約日ソート!Q:Q,1/LARGE(INDEX((契約日ソート!$F$1:$F$201="交通費")/ROW(契約日ソート!$F$1:$F$201),0),ROW(Q99))),"")</f>
        <v/>
      </c>
    </row>
    <row r="100" spans="1:17" x14ac:dyDescent="0.45">
      <c r="A100" t="str">
        <f>IFERROR(INDEX(契約日ソート!A:A,1/LARGE(INDEX((契約日ソート!$F$1:$F$201="交通費")/ROW(契約日ソート!$F$1:$F$201),0),ROW(A100))),"")</f>
        <v/>
      </c>
      <c r="B100" t="str">
        <f>IFERROR(INDEX(契約日ソート!B:B,1/LARGE(INDEX((契約日ソート!$F$1:$F$201="交通費")/ROW(契約日ソート!$F$1:$F$201),0),ROW(B100))),"")</f>
        <v/>
      </c>
      <c r="C100" t="str">
        <f>IFERROR(INDEX(契約日ソート!C:C,1/LARGE(INDEX((契約日ソート!$F$1:$F$201="交通費")/ROW(契約日ソート!$F$1:$F$201),0),ROW(C100))),"")</f>
        <v/>
      </c>
      <c r="D100" t="str">
        <f>IFERROR(INDEX(契約日ソート!D:D,1/LARGE(INDEX((契約日ソート!$F$1:$F$201="交通費")/ROW(契約日ソート!$F$1:$F$201),0),ROW(D100))),"")</f>
        <v/>
      </c>
      <c r="E100" t="str">
        <f>IFERROR(INDEX(契約日ソート!E:E,1/LARGE(INDEX((契約日ソート!$F$1:$F$201="交通費")/ROW(契約日ソート!$F$1:$F$201),0),ROW(E100))),"")</f>
        <v/>
      </c>
      <c r="F100" t="str">
        <f>IFERROR(INDEX(契約日ソート!F:F,1/LARGE(INDEX((契約日ソート!$F$1:$F$201="交通費")/ROW(契約日ソート!$F$1:$F$201),0),ROW(F100))),"")</f>
        <v/>
      </c>
      <c r="G100" t="str">
        <f>IFERROR(INDEX(契約日ソート!G:G,1/LARGE(INDEX((契約日ソート!$F$1:$F$201="交通費")/ROW(契約日ソート!$F$1:$F$201),0),ROW(G100))),"")</f>
        <v/>
      </c>
      <c r="H100" t="str">
        <f>IFERROR(INDEX(契約日ソート!H:H,1/LARGE(INDEX((契約日ソート!$F$1:$F$201="交通費")/ROW(契約日ソート!$F$1:$F$201),0),ROW(H100))),"")</f>
        <v/>
      </c>
      <c r="I100" t="str">
        <f>IFERROR(INDEX(契約日ソート!I:I,1/LARGE(INDEX((契約日ソート!$F$1:$F$201="交通費")/ROW(契約日ソート!$F$1:$F$201),0),ROW(I100))),"")</f>
        <v/>
      </c>
      <c r="J100" t="str">
        <f>IFERROR(INDEX(契約日ソート!J:J,1/LARGE(INDEX((契約日ソート!$F$1:$F$201="交通費")/ROW(契約日ソート!$F$1:$F$201),0),ROW(J100))),"")</f>
        <v/>
      </c>
      <c r="K100" t="str">
        <f>IFERROR(INDEX(契約日ソート!K:K,1/LARGE(INDEX((契約日ソート!$F$1:$F$201="交通費")/ROW(契約日ソート!$F$1:$F$201),0),ROW(K100))),"")</f>
        <v/>
      </c>
      <c r="L100" t="str">
        <f>IFERROR(INDEX(契約日ソート!L:L,1/LARGE(INDEX((契約日ソート!$F$1:$F$201="交通費")/ROW(契約日ソート!$F$1:$F$201),0),ROW(L100))),"")</f>
        <v/>
      </c>
      <c r="M100" t="str">
        <f>IFERROR(INDEX(契約日ソート!M:M,1/LARGE(INDEX((契約日ソート!$F$1:$F$201="交通費")/ROW(契約日ソート!$F$1:$F$201),0),ROW(M100))),"")</f>
        <v/>
      </c>
      <c r="N100" t="str">
        <f>IFERROR(INDEX(契約日ソート!N:N,1/LARGE(INDEX((契約日ソート!$F$1:$F$201="交通費")/ROW(契約日ソート!$F$1:$F$201),0),ROW(N100))),"")</f>
        <v/>
      </c>
      <c r="O100" t="str">
        <f>IFERROR(INDEX(契約日ソート!O:O,1/LARGE(INDEX((契約日ソート!$F$1:$F$201="交通費")/ROW(契約日ソート!$F$1:$F$201),0),ROW(O100))),"")</f>
        <v/>
      </c>
      <c r="P100" t="str">
        <f>IFERROR(INDEX(契約日ソート!P:P,1/LARGE(INDEX((契約日ソート!$F$1:$F$201="交通費")/ROW(契約日ソート!$F$1:$F$201),0),ROW(P100))),"")</f>
        <v/>
      </c>
      <c r="Q100" t="str">
        <f>IFERROR(INDEX(契約日ソート!Q:Q,1/LARGE(INDEX((契約日ソート!$F$1:$F$201="交通費")/ROW(契約日ソート!$F$1:$F$201),0),ROW(Q100))),"")</f>
        <v/>
      </c>
    </row>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00"/>
  <sheetViews>
    <sheetView workbookViewId="0">
      <selection activeCell="A2" sqref="A2"/>
    </sheetView>
  </sheetViews>
  <sheetFormatPr defaultRowHeight="18" x14ac:dyDescent="0.45"/>
  <cols>
    <col min="12" max="12" width="9" style="25"/>
  </cols>
  <sheetData>
    <row r="1" spans="1:13" x14ac:dyDescent="0.45">
      <c r="A1">
        <f>IF(交通費!B1="","",交通費!B1)</f>
        <v>46054</v>
      </c>
      <c r="B1">
        <f>IF($A1="","",交通費!D1)</f>
        <v>4500</v>
      </c>
      <c r="C1" t="str">
        <f>IF($A1="","",交通費!E1)</f>
        <v>立候補準備</v>
      </c>
      <c r="D1" t="str">
        <f>IF($A1="","",交通費!G1)</f>
        <v>鉄道賃実費弁償</v>
      </c>
      <c r="E1" t="str">
        <f>IF($A1="","",交通費!H1)</f>
        <v>美作市美来12</v>
      </c>
      <c r="F1" t="str">
        <f>IF($A1="","",交通費!I1)</f>
        <v>美作　花子</v>
      </c>
      <c r="G1" t="str">
        <f>IF($A1="","",交通費!J1)</f>
        <v>自営業</v>
      </c>
      <c r="H1">
        <f>IF($A1="","",交通費!K1)</f>
        <v>0</v>
      </c>
      <c r="I1" t="str">
        <f>IF($A1="","",交通費!M1&amp;"食分")</f>
        <v>0食分</v>
      </c>
      <c r="J1">
        <f>IF($A1="","",交通費!N1)</f>
        <v>0</v>
      </c>
      <c r="K1" t="str">
        <f>IF($A1="","",IF(交通費!O1="○","公費負担",""))</f>
        <v/>
      </c>
      <c r="L1" s="25" t="str">
        <f>IF($A1="","",IF(交通費!B1&lt;&gt;交通費!C1,TEXT(交通費!C1,"m/d")&amp;"支払",""))</f>
        <v>3/15支払</v>
      </c>
      <c r="M1" t="str">
        <f>IF($A1="","",交通費!P1)</f>
        <v>有</v>
      </c>
    </row>
    <row r="2" spans="1:13" x14ac:dyDescent="0.45">
      <c r="A2" t="str">
        <f>IF(交通費!B2="",IF(COUNTIF(A$1:A1,"（交通費 計）"),"","（交通費 計）"),交通費!B2)</f>
        <v>（交通費 計）</v>
      </c>
      <c r="B2">
        <f>IF($A2="","",IF($A2="（交通費 計）",SUM(B$1:B1),交通費!D2))</f>
        <v>4500</v>
      </c>
      <c r="C2" t="str">
        <f>IF(OR($A2="",$A2="（交通費 計）"),"",交通費!E2)</f>
        <v/>
      </c>
      <c r="D2" t="str">
        <f>IF(OR($A2="",$A2="（交通費 計）"),"",交通費!G2)</f>
        <v/>
      </c>
      <c r="E2" t="str">
        <f>IF(OR($A2="",$A2="（交通費 計）"),"",交通費!H2)</f>
        <v/>
      </c>
      <c r="F2" t="str">
        <f>IF(OR($A2="",$A2="（交通費 計）"),"",交通費!I2)</f>
        <v/>
      </c>
      <c r="G2" t="str">
        <f>IF(OR($A2="",$A2="（交通費 計）"),"",交通費!J2)</f>
        <v/>
      </c>
      <c r="H2" t="str">
        <f>IF(OR($A2="",$A2="（交通費 計）"),"",交通費!K2)</f>
        <v/>
      </c>
      <c r="I2" t="str">
        <f>IF(OR($A2="",$A2="（交通費 計）"),"",交通費!M2&amp;"食分")</f>
        <v/>
      </c>
      <c r="J2" t="str">
        <f>IF(OR($A2="",$A2="（交通費 計）"),"",交通費!N2)</f>
        <v/>
      </c>
      <c r="K2" t="str">
        <f>IF(OR($A2="",$A2="（交通費 計）"),"",IF(交通費!O2="○","公費負担",""))</f>
        <v/>
      </c>
      <c r="L2" s="25" t="str">
        <f>IF(OR($A2="",$A2="（交通費 計）"),"",IF(交通費!B2&lt;&gt;交通費!C2,TEXT(交通費!C2,"m/d")&amp;"支払",""))</f>
        <v/>
      </c>
      <c r="M2" t="str">
        <f>IF(OR($A2="",$A2="（交通費 計）"),"",交通費!P2)</f>
        <v/>
      </c>
    </row>
    <row r="3" spans="1:13" x14ac:dyDescent="0.45">
      <c r="A3" t="str">
        <f>IF(交通費!B3="",IF(COUNTIF(A$1:A2,"（交通費 計）"),"","（交通費 計）"),交通費!B3)</f>
        <v/>
      </c>
      <c r="B3" t="str">
        <f>IF($A3="","",IF($A3="（交通費 計）",SUM(B$1:B2),交通費!D3))</f>
        <v/>
      </c>
      <c r="C3" t="str">
        <f>IF(OR($A3="",$A3="（交通費 計）"),"",交通費!E3)</f>
        <v/>
      </c>
      <c r="D3" t="str">
        <f>IF(OR($A3="",$A3="（交通費 計）"),"",交通費!G3)</f>
        <v/>
      </c>
      <c r="E3" t="str">
        <f>IF(OR($A3="",$A3="（交通費 計）"),"",交通費!H3)</f>
        <v/>
      </c>
      <c r="F3" t="str">
        <f>IF(OR($A3="",$A3="（交通費 計）"),"",交通費!I3)</f>
        <v/>
      </c>
      <c r="G3" t="str">
        <f>IF(OR($A3="",$A3="（交通費 計）"),"",交通費!J3)</f>
        <v/>
      </c>
      <c r="H3" t="str">
        <f>IF(OR($A3="",$A3="（交通費 計）"),"",交通費!K3)</f>
        <v/>
      </c>
      <c r="I3" t="str">
        <f>IF(OR($A3="",$A3="（交通費 計）"),"",交通費!M3&amp;"食分")</f>
        <v/>
      </c>
      <c r="J3" t="str">
        <f>IF(OR($A3="",$A3="（交通費 計）"),"",交通費!N3)</f>
        <v/>
      </c>
      <c r="K3" t="str">
        <f>IF(OR($A3="",$A3="（交通費 計）"),"",IF(交通費!O3="○","公費負担",""))</f>
        <v/>
      </c>
      <c r="L3" s="25" t="str">
        <f>IF(OR($A3="",$A3="（交通費 計）"),"",IF(交通費!B3&lt;&gt;交通費!C3,TEXT(交通費!C3,"m/d")&amp;"支払",""))</f>
        <v/>
      </c>
      <c r="M3" t="str">
        <f>IF(OR($A3="",$A3="（交通費 計）"),"",交通費!P3)</f>
        <v/>
      </c>
    </row>
    <row r="4" spans="1:13" x14ac:dyDescent="0.45">
      <c r="A4" t="str">
        <f>IF(交通費!B4="",IF(COUNTIF(A$1:A3,"（交通費 計）"),"","（交通費 計）"),交通費!B4)</f>
        <v/>
      </c>
      <c r="B4" t="str">
        <f>IF($A4="","",IF($A4="（交通費 計）",SUM(B$1:B3),交通費!D4))</f>
        <v/>
      </c>
      <c r="C4" t="str">
        <f>IF(OR($A4="",$A4="（交通費 計）"),"",交通費!E4)</f>
        <v/>
      </c>
      <c r="D4" t="str">
        <f>IF(OR($A4="",$A4="（交通費 計）"),"",交通費!G4)</f>
        <v/>
      </c>
      <c r="E4" t="str">
        <f>IF(OR($A4="",$A4="（交通費 計）"),"",交通費!H4)</f>
        <v/>
      </c>
      <c r="F4" t="str">
        <f>IF(OR($A4="",$A4="（交通費 計）"),"",交通費!I4)</f>
        <v/>
      </c>
      <c r="G4" t="str">
        <f>IF(OR($A4="",$A4="（交通費 計）"),"",交通費!J4)</f>
        <v/>
      </c>
      <c r="H4" t="str">
        <f>IF(OR($A4="",$A4="（交通費 計）"),"",交通費!K4)</f>
        <v/>
      </c>
      <c r="I4" t="str">
        <f>IF(OR($A4="",$A4="（交通費 計）"),"",交通費!M4&amp;"食分")</f>
        <v/>
      </c>
      <c r="J4" t="str">
        <f>IF(OR($A4="",$A4="（交通費 計）"),"",交通費!N4)</f>
        <v/>
      </c>
      <c r="K4" t="str">
        <f>IF(OR($A4="",$A4="（交通費 計）"),"",IF(交通費!O4="○","公費負担",""))</f>
        <v/>
      </c>
      <c r="L4" s="25" t="str">
        <f>IF(OR($A4="",$A4="（交通費 計）"),"",IF(交通費!B4&lt;&gt;交通費!C4,TEXT(交通費!C4,"m/d")&amp;"支払",""))</f>
        <v/>
      </c>
      <c r="M4" t="str">
        <f>IF(OR($A4="",$A4="（交通費 計）"),"",交通費!P4)</f>
        <v/>
      </c>
    </row>
    <row r="5" spans="1:13" x14ac:dyDescent="0.45">
      <c r="A5" t="str">
        <f>IF(交通費!B5="",IF(COUNTIF(A$1:A4,"（交通費 計）"),"","（交通費 計）"),交通費!B5)</f>
        <v/>
      </c>
      <c r="B5" t="str">
        <f>IF($A5="","",IF($A5="（交通費 計）",SUM(B$1:B4),交通費!D5))</f>
        <v/>
      </c>
      <c r="C5" t="str">
        <f>IF(OR($A5="",$A5="（交通費 計）"),"",交通費!E5)</f>
        <v/>
      </c>
      <c r="D5" t="str">
        <f>IF(OR($A5="",$A5="（交通費 計）"),"",交通費!G5)</f>
        <v/>
      </c>
      <c r="E5" t="str">
        <f>IF(OR($A5="",$A5="（交通費 計）"),"",交通費!H5)</f>
        <v/>
      </c>
      <c r="F5" t="str">
        <f>IF(OR($A5="",$A5="（交通費 計）"),"",交通費!I5)</f>
        <v/>
      </c>
      <c r="G5" t="str">
        <f>IF(OR($A5="",$A5="（交通費 計）"),"",交通費!J5)</f>
        <v/>
      </c>
      <c r="H5" t="str">
        <f>IF(OR($A5="",$A5="（交通費 計）"),"",交通費!K5)</f>
        <v/>
      </c>
      <c r="I5" t="str">
        <f>IF(OR($A5="",$A5="（交通費 計）"),"",交通費!M5&amp;"食分")</f>
        <v/>
      </c>
      <c r="J5" t="str">
        <f>IF(OR($A5="",$A5="（交通費 計）"),"",交通費!N5)</f>
        <v/>
      </c>
      <c r="K5" t="str">
        <f>IF(OR($A5="",$A5="（交通費 計）"),"",IF(交通費!O5="○","公費負担",""))</f>
        <v/>
      </c>
      <c r="L5" s="25" t="str">
        <f>IF(OR($A5="",$A5="（交通費 計）"),"",IF(交通費!B5&lt;&gt;交通費!C5,TEXT(交通費!C5,"m/d")&amp;"支払",""))</f>
        <v/>
      </c>
      <c r="M5" t="str">
        <f>IF(OR($A5="",$A5="（交通費 計）"),"",交通費!P5)</f>
        <v/>
      </c>
    </row>
    <row r="6" spans="1:13" x14ac:dyDescent="0.45">
      <c r="A6" t="str">
        <f>IF(交通費!B6="",IF(COUNTIF(A$1:A5,"（交通費 計）"),"","（交通費 計）"),交通費!B6)</f>
        <v/>
      </c>
      <c r="B6" t="str">
        <f>IF($A6="","",IF($A6="（交通費 計）",SUM(B$1:B5),交通費!D6))</f>
        <v/>
      </c>
      <c r="C6" t="str">
        <f>IF(OR($A6="",$A6="（交通費 計）"),"",交通費!E6)</f>
        <v/>
      </c>
      <c r="D6" t="str">
        <f>IF(OR($A6="",$A6="（交通費 計）"),"",交通費!G6)</f>
        <v/>
      </c>
      <c r="E6" t="str">
        <f>IF(OR($A6="",$A6="（交通費 計）"),"",交通費!H6)</f>
        <v/>
      </c>
      <c r="F6" t="str">
        <f>IF(OR($A6="",$A6="（交通費 計）"),"",交通費!I6)</f>
        <v/>
      </c>
      <c r="G6" t="str">
        <f>IF(OR($A6="",$A6="（交通費 計）"),"",交通費!J6)</f>
        <v/>
      </c>
      <c r="H6" t="str">
        <f>IF(OR($A6="",$A6="（交通費 計）"),"",交通費!K6)</f>
        <v/>
      </c>
      <c r="I6" t="str">
        <f>IF(OR($A6="",$A6="（交通費 計）"),"",交通費!M6&amp;"食分")</f>
        <v/>
      </c>
      <c r="J6" t="str">
        <f>IF(OR($A6="",$A6="（交通費 計）"),"",交通費!N6)</f>
        <v/>
      </c>
      <c r="K6" t="str">
        <f>IF(OR($A6="",$A6="（交通費 計）"),"",IF(交通費!O6="○","公費負担",""))</f>
        <v/>
      </c>
      <c r="L6" s="25" t="str">
        <f>IF(OR($A6="",$A6="（交通費 計）"),"",IF(交通費!B6&lt;&gt;交通費!C6,TEXT(交通費!C6,"m/d")&amp;"支払",""))</f>
        <v/>
      </c>
      <c r="M6" t="str">
        <f>IF(OR($A6="",$A6="（交通費 計）"),"",交通費!P6)</f>
        <v/>
      </c>
    </row>
    <row r="7" spans="1:13" x14ac:dyDescent="0.45">
      <c r="A7" t="str">
        <f>IF(交通費!B7="",IF(COUNTIF(A$1:A6,"（交通費 計）"),"","（交通費 計）"),交通費!B7)</f>
        <v/>
      </c>
      <c r="B7" t="str">
        <f>IF($A7="","",IF($A7="（交通費 計）",SUM(B$1:B6),交通費!D7))</f>
        <v/>
      </c>
      <c r="C7" t="str">
        <f>IF(OR($A7="",$A7="（交通費 計）"),"",交通費!E7)</f>
        <v/>
      </c>
      <c r="D7" t="str">
        <f>IF(OR($A7="",$A7="（交通費 計）"),"",交通費!G7)</f>
        <v/>
      </c>
      <c r="E7" t="str">
        <f>IF(OR($A7="",$A7="（交通費 計）"),"",交通費!H7)</f>
        <v/>
      </c>
      <c r="F7" t="str">
        <f>IF(OR($A7="",$A7="（交通費 計）"),"",交通費!I7)</f>
        <v/>
      </c>
      <c r="G7" t="str">
        <f>IF(OR($A7="",$A7="（交通費 計）"),"",交通費!J7)</f>
        <v/>
      </c>
      <c r="H7" t="str">
        <f>IF(OR($A7="",$A7="（交通費 計）"),"",交通費!K7)</f>
        <v/>
      </c>
      <c r="I7" t="str">
        <f>IF(OR($A7="",$A7="（交通費 計）"),"",交通費!M7&amp;"食分")</f>
        <v/>
      </c>
      <c r="J7" t="str">
        <f>IF(OR($A7="",$A7="（交通費 計）"),"",交通費!N7)</f>
        <v/>
      </c>
      <c r="K7" t="str">
        <f>IF(OR($A7="",$A7="（交通費 計）"),"",IF(交通費!O7="○","公費負担",""))</f>
        <v/>
      </c>
      <c r="L7" s="25" t="str">
        <f>IF(OR($A7="",$A7="（交通費 計）"),"",IF(交通費!B7&lt;&gt;交通費!C7,TEXT(交通費!C7,"m/d")&amp;"支払",""))</f>
        <v/>
      </c>
      <c r="M7" t="str">
        <f>IF(OR($A7="",$A7="（交通費 計）"),"",交通費!P7)</f>
        <v/>
      </c>
    </row>
    <row r="8" spans="1:13" x14ac:dyDescent="0.45">
      <c r="A8" t="str">
        <f>IF(交通費!B8="",IF(COUNTIF(A$1:A7,"（交通費 計）"),"","（交通費 計）"),交通費!B8)</f>
        <v/>
      </c>
      <c r="B8" t="str">
        <f>IF($A8="","",IF($A8="（交通費 計）",SUM(B$1:B7),交通費!D8))</f>
        <v/>
      </c>
      <c r="C8" t="str">
        <f>IF(OR($A8="",$A8="（交通費 計）"),"",交通費!E8)</f>
        <v/>
      </c>
      <c r="D8" t="str">
        <f>IF(OR($A8="",$A8="（交通費 計）"),"",交通費!G8)</f>
        <v/>
      </c>
      <c r="E8" t="str">
        <f>IF(OR($A8="",$A8="（交通費 計）"),"",交通費!H8)</f>
        <v/>
      </c>
      <c r="F8" t="str">
        <f>IF(OR($A8="",$A8="（交通費 計）"),"",交通費!I8)</f>
        <v/>
      </c>
      <c r="G8" t="str">
        <f>IF(OR($A8="",$A8="（交通費 計）"),"",交通費!J8)</f>
        <v/>
      </c>
      <c r="H8" t="str">
        <f>IF(OR($A8="",$A8="（交通費 計）"),"",交通費!K8)</f>
        <v/>
      </c>
      <c r="I8" t="str">
        <f>IF(OR($A8="",$A8="（交通費 計）"),"",交通費!M8&amp;"食分")</f>
        <v/>
      </c>
      <c r="J8" t="str">
        <f>IF(OR($A8="",$A8="（交通費 計）"),"",交通費!N8)</f>
        <v/>
      </c>
      <c r="K8" t="str">
        <f>IF(OR($A8="",$A8="（交通費 計）"),"",IF(交通費!O8="○","公費負担",""))</f>
        <v/>
      </c>
      <c r="L8" s="25" t="str">
        <f>IF(OR($A8="",$A8="（交通費 計）"),"",IF(交通費!B8&lt;&gt;交通費!C8,TEXT(交通費!C8,"m/d")&amp;"支払",""))</f>
        <v/>
      </c>
      <c r="M8" t="str">
        <f>IF(OR($A8="",$A8="（交通費 計）"),"",交通費!P8)</f>
        <v/>
      </c>
    </row>
    <row r="9" spans="1:13" x14ac:dyDescent="0.45">
      <c r="A9" t="str">
        <f>IF(交通費!B9="",IF(COUNTIF(A$1:A8,"（交通費 計）"),"","（交通費 計）"),交通費!B9)</f>
        <v/>
      </c>
      <c r="B9" t="str">
        <f>IF($A9="","",IF($A9="（交通費 計）",SUM(B$1:B8),交通費!D9))</f>
        <v/>
      </c>
      <c r="C9" t="str">
        <f>IF(OR($A9="",$A9="（交通費 計）"),"",交通費!E9)</f>
        <v/>
      </c>
      <c r="D9" t="str">
        <f>IF(OR($A9="",$A9="（交通費 計）"),"",交通費!G9)</f>
        <v/>
      </c>
      <c r="E9" t="str">
        <f>IF(OR($A9="",$A9="（交通費 計）"),"",交通費!H9)</f>
        <v/>
      </c>
      <c r="F9" t="str">
        <f>IF(OR($A9="",$A9="（交通費 計）"),"",交通費!I9)</f>
        <v/>
      </c>
      <c r="G9" t="str">
        <f>IF(OR($A9="",$A9="（交通費 計）"),"",交通費!J9)</f>
        <v/>
      </c>
      <c r="H9" t="str">
        <f>IF(OR($A9="",$A9="（交通費 計）"),"",交通費!K9)</f>
        <v/>
      </c>
      <c r="I9" t="str">
        <f>IF(OR($A9="",$A9="（交通費 計）"),"",交通費!M9&amp;"食分")</f>
        <v/>
      </c>
      <c r="J9" t="str">
        <f>IF(OR($A9="",$A9="（交通費 計）"),"",交通費!N9)</f>
        <v/>
      </c>
      <c r="K9" t="str">
        <f>IF(OR($A9="",$A9="（交通費 計）"),"",IF(交通費!O9="○","公費負担",""))</f>
        <v/>
      </c>
      <c r="L9" s="25" t="str">
        <f>IF(OR($A9="",$A9="（交通費 計）"),"",IF(交通費!B9&lt;&gt;交通費!C9,TEXT(交通費!C9,"m/d")&amp;"支払",""))</f>
        <v/>
      </c>
      <c r="M9" t="str">
        <f>IF(OR($A9="",$A9="（交通費 計）"),"",交通費!P9)</f>
        <v/>
      </c>
    </row>
    <row r="10" spans="1:13" x14ac:dyDescent="0.45">
      <c r="A10" t="str">
        <f>IF(交通費!B10="",IF(COUNTIF(A$1:A9,"（交通費 計）"),"","（交通費 計）"),交通費!B10)</f>
        <v/>
      </c>
      <c r="B10" t="str">
        <f>IF($A10="","",IF($A10="（交通費 計）",SUM(B$1:B9),交通費!D10))</f>
        <v/>
      </c>
      <c r="C10" t="str">
        <f>IF(OR($A10="",$A10="（交通費 計）"),"",交通費!E10)</f>
        <v/>
      </c>
      <c r="D10" t="str">
        <f>IF(OR($A10="",$A10="（交通費 計）"),"",交通費!G10)</f>
        <v/>
      </c>
      <c r="E10" t="str">
        <f>IF(OR($A10="",$A10="（交通費 計）"),"",交通費!H10)</f>
        <v/>
      </c>
      <c r="F10" t="str">
        <f>IF(OR($A10="",$A10="（交通費 計）"),"",交通費!I10)</f>
        <v/>
      </c>
      <c r="G10" t="str">
        <f>IF(OR($A10="",$A10="（交通費 計）"),"",交通費!J10)</f>
        <v/>
      </c>
      <c r="H10" t="str">
        <f>IF(OR($A10="",$A10="（交通費 計）"),"",交通費!K10)</f>
        <v/>
      </c>
      <c r="I10" t="str">
        <f>IF(OR($A10="",$A10="（交通費 計）"),"",交通費!M10&amp;"食分")</f>
        <v/>
      </c>
      <c r="J10" t="str">
        <f>IF(OR($A10="",$A10="（交通費 計）"),"",交通費!N10)</f>
        <v/>
      </c>
      <c r="K10" t="str">
        <f>IF(OR($A10="",$A10="（交通費 計）"),"",IF(交通費!O10="○","公費負担",""))</f>
        <v/>
      </c>
      <c r="L10" s="25" t="str">
        <f>IF(OR($A10="",$A10="（交通費 計）"),"",IF(交通費!B10&lt;&gt;交通費!C10,TEXT(交通費!C10,"m/d")&amp;"支払",""))</f>
        <v/>
      </c>
      <c r="M10" t="str">
        <f>IF(OR($A10="",$A10="（交通費 計）"),"",交通費!P10)</f>
        <v/>
      </c>
    </row>
    <row r="11" spans="1:13" x14ac:dyDescent="0.45">
      <c r="A11" t="str">
        <f>IF(交通費!B11="",IF(COUNTIF(A$1:A10,"（交通費 計）"),"","（交通費 計）"),交通費!B11)</f>
        <v/>
      </c>
      <c r="B11" t="str">
        <f>IF($A11="","",IF($A11="（交通費 計）",SUM(B$1:B10),交通費!D11))</f>
        <v/>
      </c>
      <c r="C11" t="str">
        <f>IF(OR($A11="",$A11="（交通費 計）"),"",交通費!E11)</f>
        <v/>
      </c>
      <c r="D11" t="str">
        <f>IF(OR($A11="",$A11="（交通費 計）"),"",交通費!G11)</f>
        <v/>
      </c>
      <c r="E11" t="str">
        <f>IF(OR($A11="",$A11="（交通費 計）"),"",交通費!H11)</f>
        <v/>
      </c>
      <c r="F11" t="str">
        <f>IF(OR($A11="",$A11="（交通費 計）"),"",交通費!I11)</f>
        <v/>
      </c>
      <c r="G11" t="str">
        <f>IF(OR($A11="",$A11="（交通費 計）"),"",交通費!J11)</f>
        <v/>
      </c>
      <c r="H11" t="str">
        <f>IF(OR($A11="",$A11="（交通費 計）"),"",交通費!K11)</f>
        <v/>
      </c>
      <c r="I11" t="str">
        <f>IF(OR($A11="",$A11="（交通費 計）"),"",交通費!M11&amp;"食分")</f>
        <v/>
      </c>
      <c r="J11" t="str">
        <f>IF(OR($A11="",$A11="（交通費 計）"),"",交通費!N11)</f>
        <v/>
      </c>
      <c r="K11" t="str">
        <f>IF(OR($A11="",$A11="（交通費 計）"),"",IF(交通費!O11="○","公費負担",""))</f>
        <v/>
      </c>
      <c r="L11" s="25" t="str">
        <f>IF(OR($A11="",$A11="（交通費 計）"),"",IF(交通費!B11&lt;&gt;交通費!C11,TEXT(交通費!C11,"m/d")&amp;"支払",""))</f>
        <v/>
      </c>
      <c r="M11" t="str">
        <f>IF(OR($A11="",$A11="（交通費 計）"),"",交通費!P11)</f>
        <v/>
      </c>
    </row>
    <row r="12" spans="1:13" x14ac:dyDescent="0.45">
      <c r="A12" t="str">
        <f>IF(交通費!B12="",IF(COUNTIF(A$1:A11,"（交通費 計）"),"","（交通費 計）"),交通費!B12)</f>
        <v/>
      </c>
      <c r="B12" t="str">
        <f>IF($A12="","",IF($A12="（交通費 計）",SUM(B$1:B11),交通費!D12))</f>
        <v/>
      </c>
      <c r="C12" t="str">
        <f>IF(OR($A12="",$A12="（交通費 計）"),"",交通費!E12)</f>
        <v/>
      </c>
      <c r="D12" t="str">
        <f>IF(OR($A12="",$A12="（交通費 計）"),"",交通費!G12)</f>
        <v/>
      </c>
      <c r="E12" t="str">
        <f>IF(OR($A12="",$A12="（交通費 計）"),"",交通費!H12)</f>
        <v/>
      </c>
      <c r="F12" t="str">
        <f>IF(OR($A12="",$A12="（交通費 計）"),"",交通費!I12)</f>
        <v/>
      </c>
      <c r="G12" t="str">
        <f>IF(OR($A12="",$A12="（交通費 計）"),"",交通費!J12)</f>
        <v/>
      </c>
      <c r="H12" t="str">
        <f>IF(OR($A12="",$A12="（交通費 計）"),"",交通費!K12)</f>
        <v/>
      </c>
      <c r="I12" t="str">
        <f>IF(OR($A12="",$A12="（交通費 計）"),"",交通費!M12&amp;"食分")</f>
        <v/>
      </c>
      <c r="J12" t="str">
        <f>IF(OR($A12="",$A12="（交通費 計）"),"",交通費!N12)</f>
        <v/>
      </c>
      <c r="K12" t="str">
        <f>IF(OR($A12="",$A12="（交通費 計）"),"",IF(交通費!O12="○","公費負担",""))</f>
        <v/>
      </c>
      <c r="L12" s="25" t="str">
        <f>IF(OR($A12="",$A12="（交通費 計）"),"",IF(交通費!B12&lt;&gt;交通費!C12,TEXT(交通費!C12,"m/d")&amp;"支払",""))</f>
        <v/>
      </c>
      <c r="M12" t="str">
        <f>IF(OR($A12="",$A12="（交通費 計）"),"",交通費!P12)</f>
        <v/>
      </c>
    </row>
    <row r="13" spans="1:13" x14ac:dyDescent="0.45">
      <c r="A13" t="str">
        <f>IF(交通費!B13="",IF(COUNTIF(A$1:A12,"（交通費 計）"),"","（交通費 計）"),交通費!B13)</f>
        <v/>
      </c>
      <c r="B13" t="str">
        <f>IF($A13="","",IF($A13="（交通費 計）",SUM(B$1:B12),交通費!D13))</f>
        <v/>
      </c>
      <c r="C13" t="str">
        <f>IF(OR($A13="",$A13="（交通費 計）"),"",交通費!E13)</f>
        <v/>
      </c>
      <c r="D13" t="str">
        <f>IF(OR($A13="",$A13="（交通費 計）"),"",交通費!G13)</f>
        <v/>
      </c>
      <c r="E13" t="str">
        <f>IF(OR($A13="",$A13="（交通費 計）"),"",交通費!H13)</f>
        <v/>
      </c>
      <c r="F13" t="str">
        <f>IF(OR($A13="",$A13="（交通費 計）"),"",交通費!I13)</f>
        <v/>
      </c>
      <c r="G13" t="str">
        <f>IF(OR($A13="",$A13="（交通費 計）"),"",交通費!J13)</f>
        <v/>
      </c>
      <c r="H13" t="str">
        <f>IF(OR($A13="",$A13="（交通費 計）"),"",交通費!K13)</f>
        <v/>
      </c>
      <c r="I13" t="str">
        <f>IF(OR($A13="",$A13="（交通費 計）"),"",交通費!M13&amp;"食分")</f>
        <v/>
      </c>
      <c r="J13" t="str">
        <f>IF(OR($A13="",$A13="（交通費 計）"),"",交通費!N13)</f>
        <v/>
      </c>
      <c r="K13" t="str">
        <f>IF(OR($A13="",$A13="（交通費 計）"),"",IF(交通費!O13="○","公費負担",""))</f>
        <v/>
      </c>
      <c r="L13" s="25" t="str">
        <f>IF(OR($A13="",$A13="（交通費 計）"),"",IF(交通費!B13&lt;&gt;交通費!C13,TEXT(交通費!C13,"m/d")&amp;"支払",""))</f>
        <v/>
      </c>
      <c r="M13" t="str">
        <f>IF(OR($A13="",$A13="（交通費 計）"),"",交通費!P13)</f>
        <v/>
      </c>
    </row>
    <row r="14" spans="1:13" x14ac:dyDescent="0.45">
      <c r="A14" t="str">
        <f>IF(交通費!B14="",IF(COUNTIF(A$1:A13,"（交通費 計）"),"","（交通費 計）"),交通費!B14)</f>
        <v/>
      </c>
      <c r="B14" t="str">
        <f>IF($A14="","",IF($A14="（交通費 計）",SUM(B$1:B13),交通費!D14))</f>
        <v/>
      </c>
      <c r="C14" t="str">
        <f>IF(OR($A14="",$A14="（交通費 計）"),"",交通費!E14)</f>
        <v/>
      </c>
      <c r="D14" t="str">
        <f>IF(OR($A14="",$A14="（交通費 計）"),"",交通費!G14)</f>
        <v/>
      </c>
      <c r="E14" t="str">
        <f>IF(OR($A14="",$A14="（交通費 計）"),"",交通費!H14)</f>
        <v/>
      </c>
      <c r="F14" t="str">
        <f>IF(OR($A14="",$A14="（交通費 計）"),"",交通費!I14)</f>
        <v/>
      </c>
      <c r="G14" t="str">
        <f>IF(OR($A14="",$A14="（交通費 計）"),"",交通費!J14)</f>
        <v/>
      </c>
      <c r="H14" t="str">
        <f>IF(OR($A14="",$A14="（交通費 計）"),"",交通費!K14)</f>
        <v/>
      </c>
      <c r="I14" t="str">
        <f>IF(OR($A14="",$A14="（交通費 計）"),"",交通費!M14&amp;"食分")</f>
        <v/>
      </c>
      <c r="J14" t="str">
        <f>IF(OR($A14="",$A14="（交通費 計）"),"",交通費!N14)</f>
        <v/>
      </c>
      <c r="K14" t="str">
        <f>IF(OR($A14="",$A14="（交通費 計）"),"",IF(交通費!O14="○","公費負担",""))</f>
        <v/>
      </c>
      <c r="L14" s="25" t="str">
        <f>IF(OR($A14="",$A14="（交通費 計）"),"",IF(交通費!B14&lt;&gt;交通費!C14,TEXT(交通費!C14,"m/d")&amp;"支払",""))</f>
        <v/>
      </c>
      <c r="M14" t="str">
        <f>IF(OR($A14="",$A14="（交通費 計）"),"",交通費!P14)</f>
        <v/>
      </c>
    </row>
    <row r="15" spans="1:13" x14ac:dyDescent="0.45">
      <c r="A15" t="str">
        <f>IF(交通費!B15="",IF(COUNTIF(A$1:A14,"（交通費 計）"),"","（交通費 計）"),交通費!B15)</f>
        <v/>
      </c>
      <c r="B15" t="str">
        <f>IF($A15="","",IF($A15="（交通費 計）",SUM(B$1:B14),交通費!D15))</f>
        <v/>
      </c>
      <c r="C15" t="str">
        <f>IF(OR($A15="",$A15="（交通費 計）"),"",交通費!E15)</f>
        <v/>
      </c>
      <c r="D15" t="str">
        <f>IF(OR($A15="",$A15="（交通費 計）"),"",交通費!G15)</f>
        <v/>
      </c>
      <c r="E15" t="str">
        <f>IF(OR($A15="",$A15="（交通費 計）"),"",交通費!H15)</f>
        <v/>
      </c>
      <c r="F15" t="str">
        <f>IF(OR($A15="",$A15="（交通費 計）"),"",交通費!I15)</f>
        <v/>
      </c>
      <c r="G15" t="str">
        <f>IF(OR($A15="",$A15="（交通費 計）"),"",交通費!J15)</f>
        <v/>
      </c>
      <c r="H15" t="str">
        <f>IF(OR($A15="",$A15="（交通費 計）"),"",交通費!K15)</f>
        <v/>
      </c>
      <c r="I15" t="str">
        <f>IF(OR($A15="",$A15="（交通費 計）"),"",交通費!M15&amp;"食分")</f>
        <v/>
      </c>
      <c r="J15" t="str">
        <f>IF(OR($A15="",$A15="（交通費 計）"),"",交通費!N15)</f>
        <v/>
      </c>
      <c r="K15" t="str">
        <f>IF(OR($A15="",$A15="（交通費 計）"),"",IF(交通費!O15="○","公費負担",""))</f>
        <v/>
      </c>
      <c r="L15" s="25" t="str">
        <f>IF(OR($A15="",$A15="（交通費 計）"),"",IF(交通費!B15&lt;&gt;交通費!C15,TEXT(交通費!C15,"m/d")&amp;"支払",""))</f>
        <v/>
      </c>
      <c r="M15" t="str">
        <f>IF(OR($A15="",$A15="（交通費 計）"),"",交通費!P15)</f>
        <v/>
      </c>
    </row>
    <row r="16" spans="1:13" x14ac:dyDescent="0.45">
      <c r="A16" t="str">
        <f>IF(交通費!B16="",IF(COUNTIF(A$1:A15,"（交通費 計）"),"","（交通費 計）"),交通費!B16)</f>
        <v/>
      </c>
      <c r="B16" t="str">
        <f>IF($A16="","",IF($A16="（交通費 計）",SUM(B$1:B15),交通費!D16))</f>
        <v/>
      </c>
      <c r="C16" t="str">
        <f>IF(OR($A16="",$A16="（交通費 計）"),"",交通費!E16)</f>
        <v/>
      </c>
      <c r="D16" t="str">
        <f>IF(OR($A16="",$A16="（交通費 計）"),"",交通費!G16)</f>
        <v/>
      </c>
      <c r="E16" t="str">
        <f>IF(OR($A16="",$A16="（交通費 計）"),"",交通費!H16)</f>
        <v/>
      </c>
      <c r="F16" t="str">
        <f>IF(OR($A16="",$A16="（交通費 計）"),"",交通費!I16)</f>
        <v/>
      </c>
      <c r="G16" t="str">
        <f>IF(OR($A16="",$A16="（交通費 計）"),"",交通費!J16)</f>
        <v/>
      </c>
      <c r="H16" t="str">
        <f>IF(OR($A16="",$A16="（交通費 計）"),"",交通費!K16)</f>
        <v/>
      </c>
      <c r="I16" t="str">
        <f>IF(OR($A16="",$A16="（交通費 計）"),"",交通費!M16&amp;"食分")</f>
        <v/>
      </c>
      <c r="J16" t="str">
        <f>IF(OR($A16="",$A16="（交通費 計）"),"",交通費!N16)</f>
        <v/>
      </c>
      <c r="K16" t="str">
        <f>IF(OR($A16="",$A16="（交通費 計）"),"",IF(交通費!O16="○","公費負担",""))</f>
        <v/>
      </c>
      <c r="L16" s="25" t="str">
        <f>IF(OR($A16="",$A16="（交通費 計）"),"",IF(交通費!B16&lt;&gt;交通費!C16,TEXT(交通費!C16,"m/d")&amp;"支払",""))</f>
        <v/>
      </c>
      <c r="M16" t="str">
        <f>IF(OR($A16="",$A16="（交通費 計）"),"",交通費!P16)</f>
        <v/>
      </c>
    </row>
    <row r="17" spans="1:13" x14ac:dyDescent="0.45">
      <c r="A17" t="str">
        <f>IF(交通費!B17="",IF(COUNTIF(A$1:A16,"（交通費 計）"),"","（交通費 計）"),交通費!B17)</f>
        <v/>
      </c>
      <c r="B17" t="str">
        <f>IF($A17="","",IF($A17="（交通費 計）",SUM(B$1:B16),交通費!D17))</f>
        <v/>
      </c>
      <c r="C17" t="str">
        <f>IF(OR($A17="",$A17="（交通費 計）"),"",交通費!E17)</f>
        <v/>
      </c>
      <c r="D17" t="str">
        <f>IF(OR($A17="",$A17="（交通費 計）"),"",交通費!G17)</f>
        <v/>
      </c>
      <c r="E17" t="str">
        <f>IF(OR($A17="",$A17="（交通費 計）"),"",交通費!H17)</f>
        <v/>
      </c>
      <c r="F17" t="str">
        <f>IF(OR($A17="",$A17="（交通費 計）"),"",交通費!I17)</f>
        <v/>
      </c>
      <c r="G17" t="str">
        <f>IF(OR($A17="",$A17="（交通費 計）"),"",交通費!J17)</f>
        <v/>
      </c>
      <c r="H17" t="str">
        <f>IF(OR($A17="",$A17="（交通費 計）"),"",交通費!K17)</f>
        <v/>
      </c>
      <c r="I17" t="str">
        <f>IF(OR($A17="",$A17="（交通費 計）"),"",交通費!M17&amp;"食分")</f>
        <v/>
      </c>
      <c r="J17" t="str">
        <f>IF(OR($A17="",$A17="（交通費 計）"),"",交通費!N17)</f>
        <v/>
      </c>
      <c r="K17" t="str">
        <f>IF(OR($A17="",$A17="（交通費 計）"),"",IF(交通費!O17="○","公費負担",""))</f>
        <v/>
      </c>
      <c r="L17" s="25" t="str">
        <f>IF(OR($A17="",$A17="（交通費 計）"),"",IF(交通費!B17&lt;&gt;交通費!C17,TEXT(交通費!C17,"m/d")&amp;"支払",""))</f>
        <v/>
      </c>
      <c r="M17" t="str">
        <f>IF(OR($A17="",$A17="（交通費 計）"),"",交通費!P17)</f>
        <v/>
      </c>
    </row>
    <row r="18" spans="1:13" x14ac:dyDescent="0.45">
      <c r="A18" t="str">
        <f>IF(交通費!B18="",IF(COUNTIF(A$1:A17,"（交通費 計）"),"","（交通費 計）"),交通費!B18)</f>
        <v/>
      </c>
      <c r="B18" t="str">
        <f>IF($A18="","",IF($A18="（交通費 計）",SUM(B$1:B17),交通費!D18))</f>
        <v/>
      </c>
      <c r="C18" t="str">
        <f>IF(OR($A18="",$A18="（交通費 計）"),"",交通費!E18)</f>
        <v/>
      </c>
      <c r="D18" t="str">
        <f>IF(OR($A18="",$A18="（交通費 計）"),"",交通費!G18)</f>
        <v/>
      </c>
      <c r="E18" t="str">
        <f>IF(OR($A18="",$A18="（交通費 計）"),"",交通費!H18)</f>
        <v/>
      </c>
      <c r="F18" t="str">
        <f>IF(OR($A18="",$A18="（交通費 計）"),"",交通費!I18)</f>
        <v/>
      </c>
      <c r="G18" t="str">
        <f>IF(OR($A18="",$A18="（交通費 計）"),"",交通費!J18)</f>
        <v/>
      </c>
      <c r="H18" t="str">
        <f>IF(OR($A18="",$A18="（交通費 計）"),"",交通費!K18)</f>
        <v/>
      </c>
      <c r="I18" t="str">
        <f>IF(OR($A18="",$A18="（交通費 計）"),"",交通費!M18&amp;"食分")</f>
        <v/>
      </c>
      <c r="J18" t="str">
        <f>IF(OR($A18="",$A18="（交通費 計）"),"",交通費!N18)</f>
        <v/>
      </c>
      <c r="K18" t="str">
        <f>IF(OR($A18="",$A18="（交通費 計）"),"",IF(交通費!O18="○","公費負担",""))</f>
        <v/>
      </c>
      <c r="L18" s="25" t="str">
        <f>IF(OR($A18="",$A18="（交通費 計）"),"",IF(交通費!B18&lt;&gt;交通費!C18,TEXT(交通費!C18,"m/d")&amp;"支払",""))</f>
        <v/>
      </c>
      <c r="M18" t="str">
        <f>IF(OR($A18="",$A18="（交通費 計）"),"",交通費!P18)</f>
        <v/>
      </c>
    </row>
    <row r="19" spans="1:13" x14ac:dyDescent="0.45">
      <c r="A19" t="str">
        <f>IF(交通費!B19="",IF(COUNTIF(A$1:A18,"（交通費 計）"),"","（交通費 計）"),交通費!B19)</f>
        <v/>
      </c>
      <c r="B19" t="str">
        <f>IF($A19="","",IF($A19="（交通費 計）",SUM(B$1:B18),交通費!D19))</f>
        <v/>
      </c>
      <c r="C19" t="str">
        <f>IF(OR($A19="",$A19="（交通費 計）"),"",交通費!E19)</f>
        <v/>
      </c>
      <c r="D19" t="str">
        <f>IF(OR($A19="",$A19="（交通費 計）"),"",交通費!G19)</f>
        <v/>
      </c>
      <c r="E19" t="str">
        <f>IF(OR($A19="",$A19="（交通費 計）"),"",交通費!H19)</f>
        <v/>
      </c>
      <c r="F19" t="str">
        <f>IF(OR($A19="",$A19="（交通費 計）"),"",交通費!I19)</f>
        <v/>
      </c>
      <c r="G19" t="str">
        <f>IF(OR($A19="",$A19="（交通費 計）"),"",交通費!J19)</f>
        <v/>
      </c>
      <c r="H19" t="str">
        <f>IF(OR($A19="",$A19="（交通費 計）"),"",交通費!K19)</f>
        <v/>
      </c>
      <c r="I19" t="str">
        <f>IF(OR($A19="",$A19="（交通費 計）"),"",交通費!M19&amp;"食分")</f>
        <v/>
      </c>
      <c r="J19" t="str">
        <f>IF(OR($A19="",$A19="（交通費 計）"),"",交通費!N19)</f>
        <v/>
      </c>
      <c r="K19" t="str">
        <f>IF(OR($A19="",$A19="（交通費 計）"),"",IF(交通費!O19="○","公費負担",""))</f>
        <v/>
      </c>
      <c r="L19" s="25" t="str">
        <f>IF(OR($A19="",$A19="（交通費 計）"),"",IF(交通費!B19&lt;&gt;交通費!C19,TEXT(交通費!C19,"m/d")&amp;"支払",""))</f>
        <v/>
      </c>
      <c r="M19" t="str">
        <f>IF(OR($A19="",$A19="（交通費 計）"),"",交通費!P19)</f>
        <v/>
      </c>
    </row>
    <row r="20" spans="1:13" x14ac:dyDescent="0.45">
      <c r="A20" t="str">
        <f>IF(交通費!B20="",IF(COUNTIF(A$1:A19,"（交通費 計）"),"","（交通費 計）"),交通費!B20)</f>
        <v/>
      </c>
      <c r="B20" t="str">
        <f>IF($A20="","",IF($A20="（交通費 計）",SUM(B$1:B19),交通費!D20))</f>
        <v/>
      </c>
      <c r="C20" t="str">
        <f>IF(OR($A20="",$A20="（交通費 計）"),"",交通費!E20)</f>
        <v/>
      </c>
      <c r="D20" t="str">
        <f>IF(OR($A20="",$A20="（交通費 計）"),"",交通費!G20)</f>
        <v/>
      </c>
      <c r="E20" t="str">
        <f>IF(OR($A20="",$A20="（交通費 計）"),"",交通費!H20)</f>
        <v/>
      </c>
      <c r="F20" t="str">
        <f>IF(OR($A20="",$A20="（交通費 計）"),"",交通費!I20)</f>
        <v/>
      </c>
      <c r="G20" t="str">
        <f>IF(OR($A20="",$A20="（交通費 計）"),"",交通費!J20)</f>
        <v/>
      </c>
      <c r="H20" t="str">
        <f>IF(OR($A20="",$A20="（交通費 計）"),"",交通費!K20)</f>
        <v/>
      </c>
      <c r="I20" t="str">
        <f>IF(OR($A20="",$A20="（交通費 計）"),"",交通費!M20&amp;"食分")</f>
        <v/>
      </c>
      <c r="J20" t="str">
        <f>IF(OR($A20="",$A20="（交通費 計）"),"",交通費!N20)</f>
        <v/>
      </c>
      <c r="K20" t="str">
        <f>IF(OR($A20="",$A20="（交通費 計）"),"",IF(交通費!O20="○","公費負担",""))</f>
        <v/>
      </c>
      <c r="L20" s="25" t="str">
        <f>IF(OR($A20="",$A20="（交通費 計）"),"",IF(交通費!B20&lt;&gt;交通費!C20,TEXT(交通費!C20,"m/d")&amp;"支払",""))</f>
        <v/>
      </c>
      <c r="M20" t="str">
        <f>IF(OR($A20="",$A20="（交通費 計）"),"",交通費!P20)</f>
        <v/>
      </c>
    </row>
    <row r="21" spans="1:13" x14ac:dyDescent="0.45">
      <c r="A21" t="str">
        <f>IF(交通費!B21="",IF(COUNTIF(A$1:A20,"（交通費 計）"),"","（交通費 計）"),交通費!B21)</f>
        <v/>
      </c>
      <c r="B21" t="str">
        <f>IF($A21="","",IF($A21="（交通費 計）",SUM(B$1:B20),交通費!D21))</f>
        <v/>
      </c>
      <c r="C21" t="str">
        <f>IF(OR($A21="",$A21="（交通費 計）"),"",交通費!E21)</f>
        <v/>
      </c>
      <c r="D21" t="str">
        <f>IF(OR($A21="",$A21="（交通費 計）"),"",交通費!G21)</f>
        <v/>
      </c>
      <c r="E21" t="str">
        <f>IF(OR($A21="",$A21="（交通費 計）"),"",交通費!H21)</f>
        <v/>
      </c>
      <c r="F21" t="str">
        <f>IF(OR($A21="",$A21="（交通費 計）"),"",交通費!I21)</f>
        <v/>
      </c>
      <c r="G21" t="str">
        <f>IF(OR($A21="",$A21="（交通費 計）"),"",交通費!J21)</f>
        <v/>
      </c>
      <c r="H21" t="str">
        <f>IF(OR($A21="",$A21="（交通費 計）"),"",交通費!K21)</f>
        <v/>
      </c>
      <c r="I21" t="str">
        <f>IF(OR($A21="",$A21="（交通費 計）"),"",交通費!M21&amp;"食分")</f>
        <v/>
      </c>
      <c r="J21" t="str">
        <f>IF(OR($A21="",$A21="（交通費 計）"),"",交通費!N21)</f>
        <v/>
      </c>
      <c r="K21" t="str">
        <f>IF(OR($A21="",$A21="（交通費 計）"),"",IF(交通費!O21="○","公費負担",""))</f>
        <v/>
      </c>
      <c r="L21" s="25" t="str">
        <f>IF(OR($A21="",$A21="（交通費 計）"),"",IF(交通費!B21&lt;&gt;交通費!C21,TEXT(交通費!C21,"m/d")&amp;"支払",""))</f>
        <v/>
      </c>
      <c r="M21" t="str">
        <f>IF(OR($A21="",$A21="（交通費 計）"),"",交通費!P21)</f>
        <v/>
      </c>
    </row>
    <row r="22" spans="1:13" x14ac:dyDescent="0.45">
      <c r="A22" t="str">
        <f>IF(交通費!B22="",IF(COUNTIF(A$1:A21,"（交通費 計）"),"","（交通費 計）"),交通費!B22)</f>
        <v/>
      </c>
      <c r="B22" t="str">
        <f>IF($A22="","",IF($A22="（交通費 計）",SUM(B$1:B21),交通費!D22))</f>
        <v/>
      </c>
      <c r="C22" t="str">
        <f>IF(OR($A22="",$A22="（交通費 計）"),"",交通費!E22)</f>
        <v/>
      </c>
      <c r="D22" t="str">
        <f>IF(OR($A22="",$A22="（交通費 計）"),"",交通費!G22)</f>
        <v/>
      </c>
      <c r="E22" t="str">
        <f>IF(OR($A22="",$A22="（交通費 計）"),"",交通費!H22)</f>
        <v/>
      </c>
      <c r="F22" t="str">
        <f>IF(OR($A22="",$A22="（交通費 計）"),"",交通費!I22)</f>
        <v/>
      </c>
      <c r="G22" t="str">
        <f>IF(OR($A22="",$A22="（交通費 計）"),"",交通費!J22)</f>
        <v/>
      </c>
      <c r="H22" t="str">
        <f>IF(OR($A22="",$A22="（交通費 計）"),"",交通費!K22)</f>
        <v/>
      </c>
      <c r="I22" t="str">
        <f>IF(OR($A22="",$A22="（交通費 計）"),"",交通費!M22&amp;"食分")</f>
        <v/>
      </c>
      <c r="J22" t="str">
        <f>IF(OR($A22="",$A22="（交通費 計）"),"",交通費!N22)</f>
        <v/>
      </c>
      <c r="K22" t="str">
        <f>IF(OR($A22="",$A22="（交通費 計）"),"",IF(交通費!O22="○","公費負担",""))</f>
        <v/>
      </c>
      <c r="L22" s="25" t="str">
        <f>IF(OR($A22="",$A22="（交通費 計）"),"",IF(交通費!B22&lt;&gt;交通費!C22,TEXT(交通費!C22,"m/d")&amp;"支払",""))</f>
        <v/>
      </c>
      <c r="M22" t="str">
        <f>IF(OR($A22="",$A22="（交通費 計）"),"",交通費!P22)</f>
        <v/>
      </c>
    </row>
    <row r="23" spans="1:13" x14ac:dyDescent="0.45">
      <c r="A23" t="str">
        <f>IF(交通費!B23="",IF(COUNTIF(A$1:A22,"（交通費 計）"),"","（交通費 計）"),交通費!B23)</f>
        <v/>
      </c>
      <c r="B23" t="str">
        <f>IF($A23="","",IF($A23="（交通費 計）",SUM(B$1:B22),交通費!D23))</f>
        <v/>
      </c>
      <c r="C23" t="str">
        <f>IF(OR($A23="",$A23="（交通費 計）"),"",交通費!E23)</f>
        <v/>
      </c>
      <c r="D23" t="str">
        <f>IF(OR($A23="",$A23="（交通費 計）"),"",交通費!G23)</f>
        <v/>
      </c>
      <c r="E23" t="str">
        <f>IF(OR($A23="",$A23="（交通費 計）"),"",交通費!H23)</f>
        <v/>
      </c>
      <c r="F23" t="str">
        <f>IF(OR($A23="",$A23="（交通費 計）"),"",交通費!I23)</f>
        <v/>
      </c>
      <c r="G23" t="str">
        <f>IF(OR($A23="",$A23="（交通費 計）"),"",交通費!J23)</f>
        <v/>
      </c>
      <c r="H23" t="str">
        <f>IF(OR($A23="",$A23="（交通費 計）"),"",交通費!K23)</f>
        <v/>
      </c>
      <c r="I23" t="str">
        <f>IF(OR($A23="",$A23="（交通費 計）"),"",交通費!M23&amp;"食分")</f>
        <v/>
      </c>
      <c r="J23" t="str">
        <f>IF(OR($A23="",$A23="（交通費 計）"),"",交通費!N23)</f>
        <v/>
      </c>
      <c r="K23" t="str">
        <f>IF(OR($A23="",$A23="（交通費 計）"),"",IF(交通費!O23="○","公費負担",""))</f>
        <v/>
      </c>
      <c r="L23" s="25" t="str">
        <f>IF(OR($A23="",$A23="（交通費 計）"),"",IF(交通費!B23&lt;&gt;交通費!C23,TEXT(交通費!C23,"m/d")&amp;"支払",""))</f>
        <v/>
      </c>
      <c r="M23" t="str">
        <f>IF(OR($A23="",$A23="（交通費 計）"),"",交通費!P23)</f>
        <v/>
      </c>
    </row>
    <row r="24" spans="1:13" x14ac:dyDescent="0.45">
      <c r="A24" t="str">
        <f>IF(交通費!B24="",IF(COUNTIF(A$1:A23,"（交通費 計）"),"","（交通費 計）"),交通費!B24)</f>
        <v/>
      </c>
      <c r="B24" t="str">
        <f>IF($A24="","",IF($A24="（交通費 計）",SUM(B$1:B23),交通費!D24))</f>
        <v/>
      </c>
      <c r="C24" t="str">
        <f>IF(OR($A24="",$A24="（交通費 計）"),"",交通費!E24)</f>
        <v/>
      </c>
      <c r="D24" t="str">
        <f>IF(OR($A24="",$A24="（交通費 計）"),"",交通費!G24)</f>
        <v/>
      </c>
      <c r="E24" t="str">
        <f>IF(OR($A24="",$A24="（交通費 計）"),"",交通費!H24)</f>
        <v/>
      </c>
      <c r="F24" t="str">
        <f>IF(OR($A24="",$A24="（交通費 計）"),"",交通費!I24)</f>
        <v/>
      </c>
      <c r="G24" t="str">
        <f>IF(OR($A24="",$A24="（交通費 計）"),"",交通費!J24)</f>
        <v/>
      </c>
      <c r="H24" t="str">
        <f>IF(OR($A24="",$A24="（交通費 計）"),"",交通費!K24)</f>
        <v/>
      </c>
      <c r="I24" t="str">
        <f>IF(OR($A24="",$A24="（交通費 計）"),"",交通費!M24&amp;"食分")</f>
        <v/>
      </c>
      <c r="J24" t="str">
        <f>IF(OR($A24="",$A24="（交通費 計）"),"",交通費!N24)</f>
        <v/>
      </c>
      <c r="K24" t="str">
        <f>IF(OR($A24="",$A24="（交通費 計）"),"",IF(交通費!O24="○","公費負担",""))</f>
        <v/>
      </c>
      <c r="L24" s="25" t="str">
        <f>IF(OR($A24="",$A24="（交通費 計）"),"",IF(交通費!B24&lt;&gt;交通費!C24,TEXT(交通費!C24,"m/d")&amp;"支払",""))</f>
        <v/>
      </c>
      <c r="M24" t="str">
        <f>IF(OR($A24="",$A24="（交通費 計）"),"",交通費!P24)</f>
        <v/>
      </c>
    </row>
    <row r="25" spans="1:13" x14ac:dyDescent="0.45">
      <c r="A25" t="str">
        <f>IF(交通費!B25="",IF(COUNTIF(A$1:A24,"（交通費 計）"),"","（交通費 計）"),交通費!B25)</f>
        <v/>
      </c>
      <c r="B25" t="str">
        <f>IF($A25="","",IF($A25="（交通費 計）",SUM(B$1:B24),交通費!D25))</f>
        <v/>
      </c>
      <c r="C25" t="str">
        <f>IF(OR($A25="",$A25="（交通費 計）"),"",交通費!E25)</f>
        <v/>
      </c>
      <c r="D25" t="str">
        <f>IF(OR($A25="",$A25="（交通費 計）"),"",交通費!G25)</f>
        <v/>
      </c>
      <c r="E25" t="str">
        <f>IF(OR($A25="",$A25="（交通費 計）"),"",交通費!H25)</f>
        <v/>
      </c>
      <c r="F25" t="str">
        <f>IF(OR($A25="",$A25="（交通費 計）"),"",交通費!I25)</f>
        <v/>
      </c>
      <c r="G25" t="str">
        <f>IF(OR($A25="",$A25="（交通費 計）"),"",交通費!J25)</f>
        <v/>
      </c>
      <c r="H25" t="str">
        <f>IF(OR($A25="",$A25="（交通費 計）"),"",交通費!K25)</f>
        <v/>
      </c>
      <c r="I25" t="str">
        <f>IF(OR($A25="",$A25="（交通費 計）"),"",交通費!M25&amp;"食分")</f>
        <v/>
      </c>
      <c r="J25" t="str">
        <f>IF(OR($A25="",$A25="（交通費 計）"),"",交通費!N25)</f>
        <v/>
      </c>
      <c r="K25" t="str">
        <f>IF(OR($A25="",$A25="（交通費 計）"),"",IF(交通費!O25="○","公費負担",""))</f>
        <v/>
      </c>
      <c r="L25" s="25" t="str">
        <f>IF(OR($A25="",$A25="（交通費 計）"),"",IF(交通費!B25&lt;&gt;交通費!C25,TEXT(交通費!C25,"m/d")&amp;"支払",""))</f>
        <v/>
      </c>
      <c r="M25" t="str">
        <f>IF(OR($A25="",$A25="（交通費 計）"),"",交通費!P25)</f>
        <v/>
      </c>
    </row>
    <row r="26" spans="1:13" x14ac:dyDescent="0.45">
      <c r="A26" t="str">
        <f>IF(交通費!B26="",IF(COUNTIF(A$1:A25,"（交通費 計）"),"","（交通費 計）"),交通費!B26)</f>
        <v/>
      </c>
      <c r="B26" t="str">
        <f>IF($A26="","",IF($A26="（交通費 計）",SUM(B$1:B25),交通費!D26))</f>
        <v/>
      </c>
      <c r="C26" t="str">
        <f>IF(OR($A26="",$A26="（交通費 計）"),"",交通費!E26)</f>
        <v/>
      </c>
      <c r="D26" t="str">
        <f>IF(OR($A26="",$A26="（交通費 計）"),"",交通費!G26)</f>
        <v/>
      </c>
      <c r="E26" t="str">
        <f>IF(OR($A26="",$A26="（交通費 計）"),"",交通費!H26)</f>
        <v/>
      </c>
      <c r="F26" t="str">
        <f>IF(OR($A26="",$A26="（交通費 計）"),"",交通費!I26)</f>
        <v/>
      </c>
      <c r="G26" t="str">
        <f>IF(OR($A26="",$A26="（交通費 計）"),"",交通費!J26)</f>
        <v/>
      </c>
      <c r="H26" t="str">
        <f>IF(OR($A26="",$A26="（交通費 計）"),"",交通費!K26)</f>
        <v/>
      </c>
      <c r="I26" t="str">
        <f>IF(OR($A26="",$A26="（交通費 計）"),"",交通費!M26&amp;"食分")</f>
        <v/>
      </c>
      <c r="J26" t="str">
        <f>IF(OR($A26="",$A26="（交通費 計）"),"",交通費!N26)</f>
        <v/>
      </c>
      <c r="K26" t="str">
        <f>IF(OR($A26="",$A26="（交通費 計）"),"",IF(交通費!O26="○","公費負担",""))</f>
        <v/>
      </c>
      <c r="L26" s="25" t="str">
        <f>IF(OR($A26="",$A26="（交通費 計）"),"",IF(交通費!B26&lt;&gt;交通費!C26,TEXT(交通費!C26,"m/d")&amp;"支払",""))</f>
        <v/>
      </c>
      <c r="M26" t="str">
        <f>IF(OR($A26="",$A26="（交通費 計）"),"",交通費!P26)</f>
        <v/>
      </c>
    </row>
    <row r="27" spans="1:13" x14ac:dyDescent="0.45">
      <c r="A27" t="str">
        <f>IF(交通費!B27="",IF(COUNTIF(A$1:A26,"（交通費 計）"),"","（交通費 計）"),交通費!B27)</f>
        <v/>
      </c>
      <c r="B27" t="str">
        <f>IF($A27="","",IF($A27="（交通費 計）",SUM(B$1:B26),交通費!D27))</f>
        <v/>
      </c>
      <c r="C27" t="str">
        <f>IF(OR($A27="",$A27="（交通費 計）"),"",交通費!E27)</f>
        <v/>
      </c>
      <c r="D27" t="str">
        <f>IF(OR($A27="",$A27="（交通費 計）"),"",交通費!G27)</f>
        <v/>
      </c>
      <c r="E27" t="str">
        <f>IF(OR($A27="",$A27="（交通費 計）"),"",交通費!H27)</f>
        <v/>
      </c>
      <c r="F27" t="str">
        <f>IF(OR($A27="",$A27="（交通費 計）"),"",交通費!I27)</f>
        <v/>
      </c>
      <c r="G27" t="str">
        <f>IF(OR($A27="",$A27="（交通費 計）"),"",交通費!J27)</f>
        <v/>
      </c>
      <c r="H27" t="str">
        <f>IF(OR($A27="",$A27="（交通費 計）"),"",交通費!K27)</f>
        <v/>
      </c>
      <c r="I27" t="str">
        <f>IF(OR($A27="",$A27="（交通費 計）"),"",交通費!M27&amp;"食分")</f>
        <v/>
      </c>
      <c r="J27" t="str">
        <f>IF(OR($A27="",$A27="（交通費 計）"),"",交通費!N27)</f>
        <v/>
      </c>
      <c r="K27" t="str">
        <f>IF(OR($A27="",$A27="（交通費 計）"),"",IF(交通費!O27="○","公費負担",""))</f>
        <v/>
      </c>
      <c r="L27" s="25" t="str">
        <f>IF(OR($A27="",$A27="（交通費 計）"),"",IF(交通費!B27&lt;&gt;交通費!C27,TEXT(交通費!C27,"m/d")&amp;"支払",""))</f>
        <v/>
      </c>
      <c r="M27" t="str">
        <f>IF(OR($A27="",$A27="（交通費 計）"),"",交通費!P27)</f>
        <v/>
      </c>
    </row>
    <row r="28" spans="1:13" x14ac:dyDescent="0.45">
      <c r="A28" t="str">
        <f>IF(交通費!B28="",IF(COUNTIF(A$1:A27,"（交通費 計）"),"","（交通費 計）"),交通費!B28)</f>
        <v/>
      </c>
      <c r="B28" t="str">
        <f>IF($A28="","",IF($A28="（交通費 計）",SUM(B$1:B27),交通費!D28))</f>
        <v/>
      </c>
      <c r="C28" t="str">
        <f>IF(OR($A28="",$A28="（交通費 計）"),"",交通費!E28)</f>
        <v/>
      </c>
      <c r="D28" t="str">
        <f>IF(OR($A28="",$A28="（交通費 計）"),"",交通費!G28)</f>
        <v/>
      </c>
      <c r="E28" t="str">
        <f>IF(OR($A28="",$A28="（交通費 計）"),"",交通費!H28)</f>
        <v/>
      </c>
      <c r="F28" t="str">
        <f>IF(OR($A28="",$A28="（交通費 計）"),"",交通費!I28)</f>
        <v/>
      </c>
      <c r="G28" t="str">
        <f>IF(OR($A28="",$A28="（交通費 計）"),"",交通費!J28)</f>
        <v/>
      </c>
      <c r="H28" t="str">
        <f>IF(OR($A28="",$A28="（交通費 計）"),"",交通費!K28)</f>
        <v/>
      </c>
      <c r="I28" t="str">
        <f>IF(OR($A28="",$A28="（交通費 計）"),"",交通費!M28&amp;"食分")</f>
        <v/>
      </c>
      <c r="J28" t="str">
        <f>IF(OR($A28="",$A28="（交通費 計）"),"",交通費!N28)</f>
        <v/>
      </c>
      <c r="K28" t="str">
        <f>IF(OR($A28="",$A28="（交通費 計）"),"",IF(交通費!O28="○","公費負担",""))</f>
        <v/>
      </c>
      <c r="L28" s="25" t="str">
        <f>IF(OR($A28="",$A28="（交通費 計）"),"",IF(交通費!B28&lt;&gt;交通費!C28,TEXT(交通費!C28,"m/d")&amp;"支払",""))</f>
        <v/>
      </c>
      <c r="M28" t="str">
        <f>IF(OR($A28="",$A28="（交通費 計）"),"",交通費!P28)</f>
        <v/>
      </c>
    </row>
    <row r="29" spans="1:13" x14ac:dyDescent="0.45">
      <c r="A29" t="str">
        <f>IF(交通費!B29="",IF(COUNTIF(A$1:A28,"（交通費 計）"),"","（交通費 計）"),交通費!B29)</f>
        <v/>
      </c>
      <c r="B29" t="str">
        <f>IF($A29="","",IF($A29="（交通費 計）",SUM(B$1:B28),交通費!D29))</f>
        <v/>
      </c>
      <c r="C29" t="str">
        <f>IF(OR($A29="",$A29="（交通費 計）"),"",交通費!E29)</f>
        <v/>
      </c>
      <c r="D29" t="str">
        <f>IF(OR($A29="",$A29="（交通費 計）"),"",交通費!G29)</f>
        <v/>
      </c>
      <c r="E29" t="str">
        <f>IF(OR($A29="",$A29="（交通費 計）"),"",交通費!H29)</f>
        <v/>
      </c>
      <c r="F29" t="str">
        <f>IF(OR($A29="",$A29="（交通費 計）"),"",交通費!I29)</f>
        <v/>
      </c>
      <c r="G29" t="str">
        <f>IF(OR($A29="",$A29="（交通費 計）"),"",交通費!J29)</f>
        <v/>
      </c>
      <c r="H29" t="str">
        <f>IF(OR($A29="",$A29="（交通費 計）"),"",交通費!K29)</f>
        <v/>
      </c>
      <c r="I29" t="str">
        <f>IF(OR($A29="",$A29="（交通費 計）"),"",交通費!M29&amp;"食分")</f>
        <v/>
      </c>
      <c r="J29" t="str">
        <f>IF(OR($A29="",$A29="（交通費 計）"),"",交通費!N29)</f>
        <v/>
      </c>
      <c r="K29" t="str">
        <f>IF(OR($A29="",$A29="（交通費 計）"),"",IF(交通費!O29="○","公費負担",""))</f>
        <v/>
      </c>
      <c r="L29" s="25" t="str">
        <f>IF(OR($A29="",$A29="（交通費 計）"),"",IF(交通費!B29&lt;&gt;交通費!C29,TEXT(交通費!C29,"m/d")&amp;"支払",""))</f>
        <v/>
      </c>
      <c r="M29" t="str">
        <f>IF(OR($A29="",$A29="（交通費 計）"),"",交通費!P29)</f>
        <v/>
      </c>
    </row>
    <row r="30" spans="1:13" x14ac:dyDescent="0.45">
      <c r="A30" t="str">
        <f>IF(交通費!B30="",IF(COUNTIF(A$1:A29,"（交通費 計）"),"","（交通費 計）"),交通費!B30)</f>
        <v/>
      </c>
      <c r="B30" t="str">
        <f>IF($A30="","",IF($A30="（交通費 計）",SUM(B$1:B29),交通費!D30))</f>
        <v/>
      </c>
      <c r="C30" t="str">
        <f>IF(OR($A30="",$A30="（交通費 計）"),"",交通費!E30)</f>
        <v/>
      </c>
      <c r="D30" t="str">
        <f>IF(OR($A30="",$A30="（交通費 計）"),"",交通費!G30)</f>
        <v/>
      </c>
      <c r="E30" t="str">
        <f>IF(OR($A30="",$A30="（交通費 計）"),"",交通費!H30)</f>
        <v/>
      </c>
      <c r="F30" t="str">
        <f>IF(OR($A30="",$A30="（交通費 計）"),"",交通費!I30)</f>
        <v/>
      </c>
      <c r="G30" t="str">
        <f>IF(OR($A30="",$A30="（交通費 計）"),"",交通費!J30)</f>
        <v/>
      </c>
      <c r="H30" t="str">
        <f>IF(OR($A30="",$A30="（交通費 計）"),"",交通費!K30)</f>
        <v/>
      </c>
      <c r="I30" t="str">
        <f>IF(OR($A30="",$A30="（交通費 計）"),"",交通費!M30&amp;"食分")</f>
        <v/>
      </c>
      <c r="J30" t="str">
        <f>IF(OR($A30="",$A30="（交通費 計）"),"",交通費!N30)</f>
        <v/>
      </c>
      <c r="K30" t="str">
        <f>IF(OR($A30="",$A30="（交通費 計）"),"",IF(交通費!O30="○","公費負担",""))</f>
        <v/>
      </c>
      <c r="L30" s="25" t="str">
        <f>IF(OR($A30="",$A30="（交通費 計）"),"",IF(交通費!B30&lt;&gt;交通費!C30,TEXT(交通費!C30,"m/d")&amp;"支払",""))</f>
        <v/>
      </c>
      <c r="M30" t="str">
        <f>IF(OR($A30="",$A30="（交通費 計）"),"",交通費!P30)</f>
        <v/>
      </c>
    </row>
    <row r="31" spans="1:13" x14ac:dyDescent="0.45">
      <c r="A31" t="str">
        <f>IF(交通費!B31="",IF(COUNTIF(A$1:A30,"（交通費 計）"),"","（交通費 計）"),交通費!B31)</f>
        <v/>
      </c>
      <c r="B31" t="str">
        <f>IF($A31="","",IF($A31="（交通費 計）",SUM(B$1:B30),交通費!D31))</f>
        <v/>
      </c>
      <c r="C31" t="str">
        <f>IF(OR($A31="",$A31="（交通費 計）"),"",交通費!E31)</f>
        <v/>
      </c>
      <c r="D31" t="str">
        <f>IF(OR($A31="",$A31="（交通費 計）"),"",交通費!G31)</f>
        <v/>
      </c>
      <c r="E31" t="str">
        <f>IF(OR($A31="",$A31="（交通費 計）"),"",交通費!H31)</f>
        <v/>
      </c>
      <c r="F31" t="str">
        <f>IF(OR($A31="",$A31="（交通費 計）"),"",交通費!I31)</f>
        <v/>
      </c>
      <c r="G31" t="str">
        <f>IF(OR($A31="",$A31="（交通費 計）"),"",交通費!J31)</f>
        <v/>
      </c>
      <c r="H31" t="str">
        <f>IF(OR($A31="",$A31="（交通費 計）"),"",交通費!K31)</f>
        <v/>
      </c>
      <c r="I31" t="str">
        <f>IF(OR($A31="",$A31="（交通費 計）"),"",交通費!M31&amp;"食分")</f>
        <v/>
      </c>
      <c r="J31" t="str">
        <f>IF(OR($A31="",$A31="（交通費 計）"),"",交通費!N31)</f>
        <v/>
      </c>
      <c r="K31" t="str">
        <f>IF(OR($A31="",$A31="（交通費 計）"),"",IF(交通費!O31="○","公費負担",""))</f>
        <v/>
      </c>
      <c r="L31" s="25" t="str">
        <f>IF(OR($A31="",$A31="（交通費 計）"),"",IF(交通費!B31&lt;&gt;交通費!C31,TEXT(交通費!C31,"m/d")&amp;"支払",""))</f>
        <v/>
      </c>
      <c r="M31" t="str">
        <f>IF(OR($A31="",$A31="（交通費 計）"),"",交通費!P31)</f>
        <v/>
      </c>
    </row>
    <row r="32" spans="1:13" x14ac:dyDescent="0.45">
      <c r="A32" t="str">
        <f>IF(交通費!B32="",IF(COUNTIF(A$1:A31,"（交通費 計）"),"","（交通費 計）"),交通費!B32)</f>
        <v/>
      </c>
      <c r="B32" t="str">
        <f>IF($A32="","",IF($A32="（交通費 計）",SUM(B$1:B31),交通費!D32))</f>
        <v/>
      </c>
      <c r="C32" t="str">
        <f>IF(OR($A32="",$A32="（交通費 計）"),"",交通費!E32)</f>
        <v/>
      </c>
      <c r="D32" t="str">
        <f>IF(OR($A32="",$A32="（交通費 計）"),"",交通費!G32)</f>
        <v/>
      </c>
      <c r="E32" t="str">
        <f>IF(OR($A32="",$A32="（交通費 計）"),"",交通費!H32)</f>
        <v/>
      </c>
      <c r="F32" t="str">
        <f>IF(OR($A32="",$A32="（交通費 計）"),"",交通費!I32)</f>
        <v/>
      </c>
      <c r="G32" t="str">
        <f>IF(OR($A32="",$A32="（交通費 計）"),"",交通費!J32)</f>
        <v/>
      </c>
      <c r="H32" t="str">
        <f>IF(OR($A32="",$A32="（交通費 計）"),"",交通費!K32)</f>
        <v/>
      </c>
      <c r="I32" t="str">
        <f>IF(OR($A32="",$A32="（交通費 計）"),"",交通費!M32&amp;"食分")</f>
        <v/>
      </c>
      <c r="J32" t="str">
        <f>IF(OR($A32="",$A32="（交通費 計）"),"",交通費!N32)</f>
        <v/>
      </c>
      <c r="K32" t="str">
        <f>IF(OR($A32="",$A32="（交通費 計）"),"",IF(交通費!O32="○","公費負担",""))</f>
        <v/>
      </c>
      <c r="L32" s="25" t="str">
        <f>IF(OR($A32="",$A32="（交通費 計）"),"",IF(交通費!B32&lt;&gt;交通費!C32,TEXT(交通費!C32,"m/d")&amp;"支払",""))</f>
        <v/>
      </c>
      <c r="M32" t="str">
        <f>IF(OR($A32="",$A32="（交通費 計）"),"",交通費!P32)</f>
        <v/>
      </c>
    </row>
    <row r="33" spans="1:13" x14ac:dyDescent="0.45">
      <c r="A33" t="str">
        <f>IF(交通費!B33="",IF(COUNTIF(A$1:A32,"（交通費 計）"),"","（交通費 計）"),交通費!B33)</f>
        <v/>
      </c>
      <c r="B33" t="str">
        <f>IF($A33="","",IF($A33="（交通費 計）",SUM(B$1:B32),交通費!D33))</f>
        <v/>
      </c>
      <c r="C33" t="str">
        <f>IF(OR($A33="",$A33="（交通費 計）"),"",交通費!E33)</f>
        <v/>
      </c>
      <c r="D33" t="str">
        <f>IF(OR($A33="",$A33="（交通費 計）"),"",交通費!G33)</f>
        <v/>
      </c>
      <c r="E33" t="str">
        <f>IF(OR($A33="",$A33="（交通費 計）"),"",交通費!H33)</f>
        <v/>
      </c>
      <c r="F33" t="str">
        <f>IF(OR($A33="",$A33="（交通費 計）"),"",交通費!I33)</f>
        <v/>
      </c>
      <c r="G33" t="str">
        <f>IF(OR($A33="",$A33="（交通費 計）"),"",交通費!J33)</f>
        <v/>
      </c>
      <c r="H33" t="str">
        <f>IF(OR($A33="",$A33="（交通費 計）"),"",交通費!K33)</f>
        <v/>
      </c>
      <c r="I33" t="str">
        <f>IF(OR($A33="",$A33="（交通費 計）"),"",交通費!M33&amp;"食分")</f>
        <v/>
      </c>
      <c r="J33" t="str">
        <f>IF(OR($A33="",$A33="（交通費 計）"),"",交通費!N33)</f>
        <v/>
      </c>
      <c r="K33" t="str">
        <f>IF(OR($A33="",$A33="（交通費 計）"),"",IF(交通費!O33="○","公費負担",""))</f>
        <v/>
      </c>
      <c r="L33" s="25" t="str">
        <f>IF(OR($A33="",$A33="（交通費 計）"),"",IF(交通費!B33&lt;&gt;交通費!C33,TEXT(交通費!C33,"m/d")&amp;"支払",""))</f>
        <v/>
      </c>
      <c r="M33" t="str">
        <f>IF(OR($A33="",$A33="（交通費 計）"),"",交通費!P33)</f>
        <v/>
      </c>
    </row>
    <row r="34" spans="1:13" x14ac:dyDescent="0.45">
      <c r="A34" t="str">
        <f>IF(交通費!B34="",IF(COUNTIF(A$1:A33,"（交通費 計）"),"","（交通費 計）"),交通費!B34)</f>
        <v/>
      </c>
      <c r="B34" t="str">
        <f>IF($A34="","",IF($A34="（交通費 計）",SUM(B$1:B33),交通費!D34))</f>
        <v/>
      </c>
      <c r="C34" t="str">
        <f>IF(OR($A34="",$A34="（交通費 計）"),"",交通費!E34)</f>
        <v/>
      </c>
      <c r="D34" t="str">
        <f>IF(OR($A34="",$A34="（交通費 計）"),"",交通費!G34)</f>
        <v/>
      </c>
      <c r="E34" t="str">
        <f>IF(OR($A34="",$A34="（交通費 計）"),"",交通費!H34)</f>
        <v/>
      </c>
      <c r="F34" t="str">
        <f>IF(OR($A34="",$A34="（交通費 計）"),"",交通費!I34)</f>
        <v/>
      </c>
      <c r="G34" t="str">
        <f>IF(OR($A34="",$A34="（交通費 計）"),"",交通費!J34)</f>
        <v/>
      </c>
      <c r="H34" t="str">
        <f>IF(OR($A34="",$A34="（交通費 計）"),"",交通費!K34)</f>
        <v/>
      </c>
      <c r="I34" t="str">
        <f>IF(OR($A34="",$A34="（交通費 計）"),"",交通費!M34&amp;"食分")</f>
        <v/>
      </c>
      <c r="J34" t="str">
        <f>IF(OR($A34="",$A34="（交通費 計）"),"",交通費!N34)</f>
        <v/>
      </c>
      <c r="K34" t="str">
        <f>IF(OR($A34="",$A34="（交通費 計）"),"",IF(交通費!O34="○","公費負担",""))</f>
        <v/>
      </c>
      <c r="L34" s="25" t="str">
        <f>IF(OR($A34="",$A34="（交通費 計）"),"",IF(交通費!B34&lt;&gt;交通費!C34,TEXT(交通費!C34,"m/d")&amp;"支払",""))</f>
        <v/>
      </c>
      <c r="M34" t="str">
        <f>IF(OR($A34="",$A34="（交通費 計）"),"",交通費!P34)</f>
        <v/>
      </c>
    </row>
    <row r="35" spans="1:13" x14ac:dyDescent="0.45">
      <c r="A35" t="str">
        <f>IF(交通費!B35="",IF(COUNTIF(A$1:A34,"（交通費 計）"),"","（交通費 計）"),交通費!B35)</f>
        <v/>
      </c>
      <c r="B35" t="str">
        <f>IF($A35="","",IF($A35="（交通費 計）",SUM(B$1:B34),交通費!D35))</f>
        <v/>
      </c>
      <c r="C35" t="str">
        <f>IF(OR($A35="",$A35="（交通費 計）"),"",交通費!E35)</f>
        <v/>
      </c>
      <c r="D35" t="str">
        <f>IF(OR($A35="",$A35="（交通費 計）"),"",交通費!G35)</f>
        <v/>
      </c>
      <c r="E35" t="str">
        <f>IF(OR($A35="",$A35="（交通費 計）"),"",交通費!H35)</f>
        <v/>
      </c>
      <c r="F35" t="str">
        <f>IF(OR($A35="",$A35="（交通費 計）"),"",交通費!I35)</f>
        <v/>
      </c>
      <c r="G35" t="str">
        <f>IF(OR($A35="",$A35="（交通費 計）"),"",交通費!J35)</f>
        <v/>
      </c>
      <c r="H35" t="str">
        <f>IF(OR($A35="",$A35="（交通費 計）"),"",交通費!K35)</f>
        <v/>
      </c>
      <c r="I35" t="str">
        <f>IF(OR($A35="",$A35="（交通費 計）"),"",交通費!M35&amp;"食分")</f>
        <v/>
      </c>
      <c r="J35" t="str">
        <f>IF(OR($A35="",$A35="（交通費 計）"),"",交通費!N35)</f>
        <v/>
      </c>
      <c r="K35" t="str">
        <f>IF(OR($A35="",$A35="（交通費 計）"),"",IF(交通費!O35="○","公費負担",""))</f>
        <v/>
      </c>
      <c r="L35" s="25" t="str">
        <f>IF(OR($A35="",$A35="（交通費 計）"),"",IF(交通費!B35&lt;&gt;交通費!C35,TEXT(交通費!C35,"m/d")&amp;"支払",""))</f>
        <v/>
      </c>
      <c r="M35" t="str">
        <f>IF(OR($A35="",$A35="（交通費 計）"),"",交通費!P35)</f>
        <v/>
      </c>
    </row>
    <row r="36" spans="1:13" x14ac:dyDescent="0.45">
      <c r="A36" t="str">
        <f>IF(交通費!B36="",IF(COUNTIF(A$1:A35,"（交通費 計）"),"","（交通費 計）"),交通費!B36)</f>
        <v/>
      </c>
      <c r="B36" t="str">
        <f>IF($A36="","",IF($A36="（交通費 計）",SUM(B$1:B35),交通費!D36))</f>
        <v/>
      </c>
      <c r="C36" t="str">
        <f>IF(OR($A36="",$A36="（交通費 計）"),"",交通費!E36)</f>
        <v/>
      </c>
      <c r="D36" t="str">
        <f>IF(OR($A36="",$A36="（交通費 計）"),"",交通費!G36)</f>
        <v/>
      </c>
      <c r="E36" t="str">
        <f>IF(OR($A36="",$A36="（交通費 計）"),"",交通費!H36)</f>
        <v/>
      </c>
      <c r="F36" t="str">
        <f>IF(OR($A36="",$A36="（交通費 計）"),"",交通費!I36)</f>
        <v/>
      </c>
      <c r="G36" t="str">
        <f>IF(OR($A36="",$A36="（交通費 計）"),"",交通費!J36)</f>
        <v/>
      </c>
      <c r="H36" t="str">
        <f>IF(OR($A36="",$A36="（交通費 計）"),"",交通費!K36)</f>
        <v/>
      </c>
      <c r="I36" t="str">
        <f>IF(OR($A36="",$A36="（交通費 計）"),"",交通費!M36&amp;"食分")</f>
        <v/>
      </c>
      <c r="J36" t="str">
        <f>IF(OR($A36="",$A36="（交通費 計）"),"",交通費!N36)</f>
        <v/>
      </c>
      <c r="K36" t="str">
        <f>IF(OR($A36="",$A36="（交通費 計）"),"",IF(交通費!O36="○","公費負担",""))</f>
        <v/>
      </c>
      <c r="L36" s="25" t="str">
        <f>IF(OR($A36="",$A36="（交通費 計）"),"",IF(交通費!B36&lt;&gt;交通費!C36,TEXT(交通費!C36,"m/d")&amp;"支払",""))</f>
        <v/>
      </c>
      <c r="M36" t="str">
        <f>IF(OR($A36="",$A36="（交通費 計）"),"",交通費!P36)</f>
        <v/>
      </c>
    </row>
    <row r="37" spans="1:13" x14ac:dyDescent="0.45">
      <c r="A37" t="str">
        <f>IF(交通費!B37="",IF(COUNTIF(A$1:A36,"（交通費 計）"),"","（交通費 計）"),交通費!B37)</f>
        <v/>
      </c>
      <c r="B37" t="str">
        <f>IF($A37="","",IF($A37="（交通費 計）",SUM(B$1:B36),交通費!D37))</f>
        <v/>
      </c>
      <c r="C37" t="str">
        <f>IF(OR($A37="",$A37="（交通費 計）"),"",交通費!E37)</f>
        <v/>
      </c>
      <c r="D37" t="str">
        <f>IF(OR($A37="",$A37="（交通費 計）"),"",交通費!G37)</f>
        <v/>
      </c>
      <c r="E37" t="str">
        <f>IF(OR($A37="",$A37="（交通費 計）"),"",交通費!H37)</f>
        <v/>
      </c>
      <c r="F37" t="str">
        <f>IF(OR($A37="",$A37="（交通費 計）"),"",交通費!I37)</f>
        <v/>
      </c>
      <c r="G37" t="str">
        <f>IF(OR($A37="",$A37="（交通費 計）"),"",交通費!J37)</f>
        <v/>
      </c>
      <c r="H37" t="str">
        <f>IF(OR($A37="",$A37="（交通費 計）"),"",交通費!K37)</f>
        <v/>
      </c>
      <c r="I37" t="str">
        <f>IF(OR($A37="",$A37="（交通費 計）"),"",交通費!M37&amp;"食分")</f>
        <v/>
      </c>
      <c r="J37" t="str">
        <f>IF(OR($A37="",$A37="（交通費 計）"),"",交通費!N37)</f>
        <v/>
      </c>
      <c r="K37" t="str">
        <f>IF(OR($A37="",$A37="（交通費 計）"),"",IF(交通費!O37="○","公費負担",""))</f>
        <v/>
      </c>
      <c r="L37" s="25" t="str">
        <f>IF(OR($A37="",$A37="（交通費 計）"),"",IF(交通費!B37&lt;&gt;交通費!C37,TEXT(交通費!C37,"m/d")&amp;"支払",""))</f>
        <v/>
      </c>
      <c r="M37" t="str">
        <f>IF(OR($A37="",$A37="（交通費 計）"),"",交通費!P37)</f>
        <v/>
      </c>
    </row>
    <row r="38" spans="1:13" x14ac:dyDescent="0.45">
      <c r="A38" t="str">
        <f>IF(交通費!B38="",IF(COUNTIF(A$1:A37,"（交通費 計）"),"","（交通費 計）"),交通費!B38)</f>
        <v/>
      </c>
      <c r="B38" t="str">
        <f>IF($A38="","",IF($A38="（交通費 計）",SUM(B$1:B37),交通費!D38))</f>
        <v/>
      </c>
      <c r="C38" t="str">
        <f>IF(OR($A38="",$A38="（交通費 計）"),"",交通費!E38)</f>
        <v/>
      </c>
      <c r="D38" t="str">
        <f>IF(OR($A38="",$A38="（交通費 計）"),"",交通費!G38)</f>
        <v/>
      </c>
      <c r="E38" t="str">
        <f>IF(OR($A38="",$A38="（交通費 計）"),"",交通費!H38)</f>
        <v/>
      </c>
      <c r="F38" t="str">
        <f>IF(OR($A38="",$A38="（交通費 計）"),"",交通費!I38)</f>
        <v/>
      </c>
      <c r="G38" t="str">
        <f>IF(OR($A38="",$A38="（交通費 計）"),"",交通費!J38)</f>
        <v/>
      </c>
      <c r="H38" t="str">
        <f>IF(OR($A38="",$A38="（交通費 計）"),"",交通費!K38)</f>
        <v/>
      </c>
      <c r="I38" t="str">
        <f>IF(OR($A38="",$A38="（交通費 計）"),"",交通費!M38&amp;"食分")</f>
        <v/>
      </c>
      <c r="J38" t="str">
        <f>IF(OR($A38="",$A38="（交通費 計）"),"",交通費!N38)</f>
        <v/>
      </c>
      <c r="K38" t="str">
        <f>IF(OR($A38="",$A38="（交通費 計）"),"",IF(交通費!O38="○","公費負担",""))</f>
        <v/>
      </c>
      <c r="L38" s="25" t="str">
        <f>IF(OR($A38="",$A38="（交通費 計）"),"",IF(交通費!B38&lt;&gt;交通費!C38,TEXT(交通費!C38,"m/d")&amp;"支払",""))</f>
        <v/>
      </c>
      <c r="M38" t="str">
        <f>IF(OR($A38="",$A38="（交通費 計）"),"",交通費!P38)</f>
        <v/>
      </c>
    </row>
    <row r="39" spans="1:13" x14ac:dyDescent="0.45">
      <c r="A39" t="str">
        <f>IF(交通費!B39="",IF(COUNTIF(A$1:A38,"（交通費 計）"),"","（交通費 計）"),交通費!B39)</f>
        <v/>
      </c>
      <c r="B39" t="str">
        <f>IF($A39="","",IF($A39="（交通費 計）",SUM(B$1:B38),交通費!D39))</f>
        <v/>
      </c>
      <c r="C39" t="str">
        <f>IF(OR($A39="",$A39="（交通費 計）"),"",交通費!E39)</f>
        <v/>
      </c>
      <c r="D39" t="str">
        <f>IF(OR($A39="",$A39="（交通費 計）"),"",交通費!G39)</f>
        <v/>
      </c>
      <c r="E39" t="str">
        <f>IF(OR($A39="",$A39="（交通費 計）"),"",交通費!H39)</f>
        <v/>
      </c>
      <c r="F39" t="str">
        <f>IF(OR($A39="",$A39="（交通費 計）"),"",交通費!I39)</f>
        <v/>
      </c>
      <c r="G39" t="str">
        <f>IF(OR($A39="",$A39="（交通費 計）"),"",交通費!J39)</f>
        <v/>
      </c>
      <c r="H39" t="str">
        <f>IF(OR($A39="",$A39="（交通費 計）"),"",交通費!K39)</f>
        <v/>
      </c>
      <c r="I39" t="str">
        <f>IF(OR($A39="",$A39="（交通費 計）"),"",交通費!M39&amp;"食分")</f>
        <v/>
      </c>
      <c r="J39" t="str">
        <f>IF(OR($A39="",$A39="（交通費 計）"),"",交通費!N39)</f>
        <v/>
      </c>
      <c r="K39" t="str">
        <f>IF(OR($A39="",$A39="（交通費 計）"),"",IF(交通費!O39="○","公費負担",""))</f>
        <v/>
      </c>
      <c r="L39" s="25" t="str">
        <f>IF(OR($A39="",$A39="（交通費 計）"),"",IF(交通費!B39&lt;&gt;交通費!C39,TEXT(交通費!C39,"m/d")&amp;"支払",""))</f>
        <v/>
      </c>
      <c r="M39" t="str">
        <f>IF(OR($A39="",$A39="（交通費 計）"),"",交通費!P39)</f>
        <v/>
      </c>
    </row>
    <row r="40" spans="1:13" x14ac:dyDescent="0.45">
      <c r="A40" t="str">
        <f>IF(交通費!B40="",IF(COUNTIF(A$1:A39,"（交通費 計）"),"","（交通費 計）"),交通費!B40)</f>
        <v/>
      </c>
      <c r="B40" t="str">
        <f>IF($A40="","",IF($A40="（交通費 計）",SUM(B$1:B39),交通費!D40))</f>
        <v/>
      </c>
      <c r="C40" t="str">
        <f>IF(OR($A40="",$A40="（交通費 計）"),"",交通費!E40)</f>
        <v/>
      </c>
      <c r="D40" t="str">
        <f>IF(OR($A40="",$A40="（交通費 計）"),"",交通費!G40)</f>
        <v/>
      </c>
      <c r="E40" t="str">
        <f>IF(OR($A40="",$A40="（交通費 計）"),"",交通費!H40)</f>
        <v/>
      </c>
      <c r="F40" t="str">
        <f>IF(OR($A40="",$A40="（交通費 計）"),"",交通費!I40)</f>
        <v/>
      </c>
      <c r="G40" t="str">
        <f>IF(OR($A40="",$A40="（交通費 計）"),"",交通費!J40)</f>
        <v/>
      </c>
      <c r="H40" t="str">
        <f>IF(OR($A40="",$A40="（交通費 計）"),"",交通費!K40)</f>
        <v/>
      </c>
      <c r="I40" t="str">
        <f>IF(OR($A40="",$A40="（交通費 計）"),"",交通費!M40&amp;"食分")</f>
        <v/>
      </c>
      <c r="J40" t="str">
        <f>IF(OR($A40="",$A40="（交通費 計）"),"",交通費!N40)</f>
        <v/>
      </c>
      <c r="K40" t="str">
        <f>IF(OR($A40="",$A40="（交通費 計）"),"",IF(交通費!O40="○","公費負担",""))</f>
        <v/>
      </c>
      <c r="L40" s="25" t="str">
        <f>IF(OR($A40="",$A40="（交通費 計）"),"",IF(交通費!B40&lt;&gt;交通費!C40,TEXT(交通費!C40,"m/d")&amp;"支払",""))</f>
        <v/>
      </c>
      <c r="M40" t="str">
        <f>IF(OR($A40="",$A40="（交通費 計）"),"",交通費!P40)</f>
        <v/>
      </c>
    </row>
    <row r="41" spans="1:13" x14ac:dyDescent="0.45">
      <c r="A41" t="str">
        <f>IF(交通費!B41="",IF(COUNTIF(A$1:A40,"（交通費 計）"),"","（交通費 計）"),交通費!B41)</f>
        <v/>
      </c>
      <c r="B41" t="str">
        <f>IF($A41="","",IF($A41="（交通費 計）",SUM(B$1:B40),交通費!D41))</f>
        <v/>
      </c>
      <c r="C41" t="str">
        <f>IF(OR($A41="",$A41="（交通費 計）"),"",交通費!E41)</f>
        <v/>
      </c>
      <c r="D41" t="str">
        <f>IF(OR($A41="",$A41="（交通費 計）"),"",交通費!G41)</f>
        <v/>
      </c>
      <c r="E41" t="str">
        <f>IF(OR($A41="",$A41="（交通費 計）"),"",交通費!H41)</f>
        <v/>
      </c>
      <c r="F41" t="str">
        <f>IF(OR($A41="",$A41="（交通費 計）"),"",交通費!I41)</f>
        <v/>
      </c>
      <c r="G41" t="str">
        <f>IF(OR($A41="",$A41="（交通費 計）"),"",交通費!J41)</f>
        <v/>
      </c>
      <c r="H41" t="str">
        <f>IF(OR($A41="",$A41="（交通費 計）"),"",交通費!K41)</f>
        <v/>
      </c>
      <c r="I41" t="str">
        <f>IF(OR($A41="",$A41="（交通費 計）"),"",交通費!M41&amp;"食分")</f>
        <v/>
      </c>
      <c r="J41" t="str">
        <f>IF(OR($A41="",$A41="（交通費 計）"),"",交通費!N41)</f>
        <v/>
      </c>
      <c r="K41" t="str">
        <f>IF(OR($A41="",$A41="（交通費 計）"),"",IF(交通費!O41="○","公費負担",""))</f>
        <v/>
      </c>
      <c r="L41" s="25" t="str">
        <f>IF(OR($A41="",$A41="（交通費 計）"),"",IF(交通費!B41&lt;&gt;交通費!C41,TEXT(交通費!C41,"m/d")&amp;"支払",""))</f>
        <v/>
      </c>
      <c r="M41" t="str">
        <f>IF(OR($A41="",$A41="（交通費 計）"),"",交通費!P41)</f>
        <v/>
      </c>
    </row>
    <row r="42" spans="1:13" x14ac:dyDescent="0.45">
      <c r="A42" t="str">
        <f>IF(交通費!B42="",IF(COUNTIF(A$1:A41,"（交通費 計）"),"","（交通費 計）"),交通費!B42)</f>
        <v/>
      </c>
      <c r="B42" t="str">
        <f>IF($A42="","",IF($A42="（交通費 計）",SUM(B$1:B41),交通費!D42))</f>
        <v/>
      </c>
      <c r="C42" t="str">
        <f>IF(OR($A42="",$A42="（交通費 計）"),"",交通費!E42)</f>
        <v/>
      </c>
      <c r="D42" t="str">
        <f>IF(OR($A42="",$A42="（交通費 計）"),"",交通費!G42)</f>
        <v/>
      </c>
      <c r="E42" t="str">
        <f>IF(OR($A42="",$A42="（交通費 計）"),"",交通費!H42)</f>
        <v/>
      </c>
      <c r="F42" t="str">
        <f>IF(OR($A42="",$A42="（交通費 計）"),"",交通費!I42)</f>
        <v/>
      </c>
      <c r="G42" t="str">
        <f>IF(OR($A42="",$A42="（交通費 計）"),"",交通費!J42)</f>
        <v/>
      </c>
      <c r="H42" t="str">
        <f>IF(OR($A42="",$A42="（交通費 計）"),"",交通費!K42)</f>
        <v/>
      </c>
      <c r="I42" t="str">
        <f>IF(OR($A42="",$A42="（交通費 計）"),"",交通費!M42&amp;"食分")</f>
        <v/>
      </c>
      <c r="J42" t="str">
        <f>IF(OR($A42="",$A42="（交通費 計）"),"",交通費!N42)</f>
        <v/>
      </c>
      <c r="K42" t="str">
        <f>IF(OR($A42="",$A42="（交通費 計）"),"",IF(交通費!O42="○","公費負担",""))</f>
        <v/>
      </c>
      <c r="L42" s="25" t="str">
        <f>IF(OR($A42="",$A42="（交通費 計）"),"",IF(交通費!B42&lt;&gt;交通費!C42,TEXT(交通費!C42,"m/d")&amp;"支払",""))</f>
        <v/>
      </c>
      <c r="M42" t="str">
        <f>IF(OR($A42="",$A42="（交通費 計）"),"",交通費!P42)</f>
        <v/>
      </c>
    </row>
    <row r="43" spans="1:13" x14ac:dyDescent="0.45">
      <c r="A43" t="str">
        <f>IF(交通費!B43="",IF(COUNTIF(A$1:A42,"（交通費 計）"),"","（交通費 計）"),交通費!B43)</f>
        <v/>
      </c>
      <c r="B43" t="str">
        <f>IF($A43="","",IF($A43="（交通費 計）",SUM(B$1:B42),交通費!D43))</f>
        <v/>
      </c>
      <c r="C43" t="str">
        <f>IF(OR($A43="",$A43="（交通費 計）"),"",交通費!E43)</f>
        <v/>
      </c>
      <c r="D43" t="str">
        <f>IF(OR($A43="",$A43="（交通費 計）"),"",交通費!G43)</f>
        <v/>
      </c>
      <c r="E43" t="str">
        <f>IF(OR($A43="",$A43="（交通費 計）"),"",交通費!H43)</f>
        <v/>
      </c>
      <c r="F43" t="str">
        <f>IF(OR($A43="",$A43="（交通費 計）"),"",交通費!I43)</f>
        <v/>
      </c>
      <c r="G43" t="str">
        <f>IF(OR($A43="",$A43="（交通費 計）"),"",交通費!J43)</f>
        <v/>
      </c>
      <c r="H43" t="str">
        <f>IF(OR($A43="",$A43="（交通費 計）"),"",交通費!K43)</f>
        <v/>
      </c>
      <c r="I43" t="str">
        <f>IF(OR($A43="",$A43="（交通費 計）"),"",交通費!M43&amp;"食分")</f>
        <v/>
      </c>
      <c r="J43" t="str">
        <f>IF(OR($A43="",$A43="（交通費 計）"),"",交通費!N43)</f>
        <v/>
      </c>
      <c r="K43" t="str">
        <f>IF(OR($A43="",$A43="（交通費 計）"),"",IF(交通費!O43="○","公費負担",""))</f>
        <v/>
      </c>
      <c r="L43" s="25" t="str">
        <f>IF(OR($A43="",$A43="（交通費 計）"),"",IF(交通費!B43&lt;&gt;交通費!C43,TEXT(交通費!C43,"m/d")&amp;"支払",""))</f>
        <v/>
      </c>
      <c r="M43" t="str">
        <f>IF(OR($A43="",$A43="（交通費 計）"),"",交通費!P43)</f>
        <v/>
      </c>
    </row>
    <row r="44" spans="1:13" x14ac:dyDescent="0.45">
      <c r="A44" t="str">
        <f>IF(交通費!B44="",IF(COUNTIF(A$1:A43,"（交通費 計）"),"","（交通費 計）"),交通費!B44)</f>
        <v/>
      </c>
      <c r="B44" t="str">
        <f>IF($A44="","",IF($A44="（交通費 計）",SUM(B$1:B43),交通費!D44))</f>
        <v/>
      </c>
      <c r="C44" t="str">
        <f>IF(OR($A44="",$A44="（交通費 計）"),"",交通費!E44)</f>
        <v/>
      </c>
      <c r="D44" t="str">
        <f>IF(OR($A44="",$A44="（交通費 計）"),"",交通費!G44)</f>
        <v/>
      </c>
      <c r="E44" t="str">
        <f>IF(OR($A44="",$A44="（交通費 計）"),"",交通費!H44)</f>
        <v/>
      </c>
      <c r="F44" t="str">
        <f>IF(OR($A44="",$A44="（交通費 計）"),"",交通費!I44)</f>
        <v/>
      </c>
      <c r="G44" t="str">
        <f>IF(OR($A44="",$A44="（交通費 計）"),"",交通費!J44)</f>
        <v/>
      </c>
      <c r="H44" t="str">
        <f>IF(OR($A44="",$A44="（交通費 計）"),"",交通費!K44)</f>
        <v/>
      </c>
      <c r="I44" t="str">
        <f>IF(OR($A44="",$A44="（交通費 計）"),"",交通費!M44&amp;"食分")</f>
        <v/>
      </c>
      <c r="J44" t="str">
        <f>IF(OR($A44="",$A44="（交通費 計）"),"",交通費!N44)</f>
        <v/>
      </c>
      <c r="K44" t="str">
        <f>IF(OR($A44="",$A44="（交通費 計）"),"",IF(交通費!O44="○","公費負担",""))</f>
        <v/>
      </c>
      <c r="L44" s="25" t="str">
        <f>IF(OR($A44="",$A44="（交通費 計）"),"",IF(交通費!B44&lt;&gt;交通費!C44,TEXT(交通費!C44,"m/d")&amp;"支払",""))</f>
        <v/>
      </c>
      <c r="M44" t="str">
        <f>IF(OR($A44="",$A44="（交通費 計）"),"",交通費!P44)</f>
        <v/>
      </c>
    </row>
    <row r="45" spans="1:13" x14ac:dyDescent="0.45">
      <c r="A45" t="str">
        <f>IF(交通費!B45="",IF(COUNTIF(A$1:A44,"（交通費 計）"),"","（交通費 計）"),交通費!B45)</f>
        <v/>
      </c>
      <c r="B45" t="str">
        <f>IF($A45="","",IF($A45="（交通費 計）",SUM(B$1:B44),交通費!D45))</f>
        <v/>
      </c>
      <c r="C45" t="str">
        <f>IF(OR($A45="",$A45="（交通費 計）"),"",交通費!E45)</f>
        <v/>
      </c>
      <c r="D45" t="str">
        <f>IF(OR($A45="",$A45="（交通費 計）"),"",交通費!G45)</f>
        <v/>
      </c>
      <c r="E45" t="str">
        <f>IF(OR($A45="",$A45="（交通費 計）"),"",交通費!H45)</f>
        <v/>
      </c>
      <c r="F45" t="str">
        <f>IF(OR($A45="",$A45="（交通費 計）"),"",交通費!I45)</f>
        <v/>
      </c>
      <c r="G45" t="str">
        <f>IF(OR($A45="",$A45="（交通費 計）"),"",交通費!J45)</f>
        <v/>
      </c>
      <c r="H45" t="str">
        <f>IF(OR($A45="",$A45="（交通費 計）"),"",交通費!K45)</f>
        <v/>
      </c>
      <c r="I45" t="str">
        <f>IF(OR($A45="",$A45="（交通費 計）"),"",交通費!M45&amp;"食分")</f>
        <v/>
      </c>
      <c r="J45" t="str">
        <f>IF(OR($A45="",$A45="（交通費 計）"),"",交通費!N45)</f>
        <v/>
      </c>
      <c r="K45" t="str">
        <f>IF(OR($A45="",$A45="（交通費 計）"),"",IF(交通費!O45="○","公費負担",""))</f>
        <v/>
      </c>
      <c r="L45" s="25" t="str">
        <f>IF(OR($A45="",$A45="（交通費 計）"),"",IF(交通費!B45&lt;&gt;交通費!C45,TEXT(交通費!C45,"m/d")&amp;"支払",""))</f>
        <v/>
      </c>
      <c r="M45" t="str">
        <f>IF(OR($A45="",$A45="（交通費 計）"),"",交通費!P45)</f>
        <v/>
      </c>
    </row>
    <row r="46" spans="1:13" x14ac:dyDescent="0.45">
      <c r="A46" t="str">
        <f>IF(交通費!B46="",IF(COUNTIF(A$1:A45,"（交通費 計）"),"","（交通費 計）"),交通費!B46)</f>
        <v/>
      </c>
      <c r="B46" t="str">
        <f>IF($A46="","",IF($A46="（交通費 計）",SUM(B$1:B45),交通費!D46))</f>
        <v/>
      </c>
      <c r="C46" t="str">
        <f>IF(OR($A46="",$A46="（交通費 計）"),"",交通費!E46)</f>
        <v/>
      </c>
      <c r="D46" t="str">
        <f>IF(OR($A46="",$A46="（交通費 計）"),"",交通費!G46)</f>
        <v/>
      </c>
      <c r="E46" t="str">
        <f>IF(OR($A46="",$A46="（交通費 計）"),"",交通費!H46)</f>
        <v/>
      </c>
      <c r="F46" t="str">
        <f>IF(OR($A46="",$A46="（交通費 計）"),"",交通費!I46)</f>
        <v/>
      </c>
      <c r="G46" t="str">
        <f>IF(OR($A46="",$A46="（交通費 計）"),"",交通費!J46)</f>
        <v/>
      </c>
      <c r="H46" t="str">
        <f>IF(OR($A46="",$A46="（交通費 計）"),"",交通費!K46)</f>
        <v/>
      </c>
      <c r="I46" t="str">
        <f>IF(OR($A46="",$A46="（交通費 計）"),"",交通費!M46&amp;"食分")</f>
        <v/>
      </c>
      <c r="J46" t="str">
        <f>IF(OR($A46="",$A46="（交通費 計）"),"",交通費!N46)</f>
        <v/>
      </c>
      <c r="K46" t="str">
        <f>IF(OR($A46="",$A46="（交通費 計）"),"",IF(交通費!O46="○","公費負担",""))</f>
        <v/>
      </c>
      <c r="L46" s="25" t="str">
        <f>IF(OR($A46="",$A46="（交通費 計）"),"",IF(交通費!B46&lt;&gt;交通費!C46,TEXT(交通費!C46,"m/d")&amp;"支払",""))</f>
        <v/>
      </c>
      <c r="M46" t="str">
        <f>IF(OR($A46="",$A46="（交通費 計）"),"",交通費!P46)</f>
        <v/>
      </c>
    </row>
    <row r="47" spans="1:13" x14ac:dyDescent="0.45">
      <c r="A47" t="str">
        <f>IF(交通費!B47="",IF(COUNTIF(A$1:A46,"（交通費 計）"),"","（交通費 計）"),交通費!B47)</f>
        <v/>
      </c>
      <c r="B47" t="str">
        <f>IF($A47="","",IF($A47="（交通費 計）",SUM(B$1:B46),交通費!D47))</f>
        <v/>
      </c>
      <c r="C47" t="str">
        <f>IF(OR($A47="",$A47="（交通費 計）"),"",交通費!E47)</f>
        <v/>
      </c>
      <c r="D47" t="str">
        <f>IF(OR($A47="",$A47="（交通費 計）"),"",交通費!G47)</f>
        <v/>
      </c>
      <c r="E47" t="str">
        <f>IF(OR($A47="",$A47="（交通費 計）"),"",交通費!H47)</f>
        <v/>
      </c>
      <c r="F47" t="str">
        <f>IF(OR($A47="",$A47="（交通費 計）"),"",交通費!I47)</f>
        <v/>
      </c>
      <c r="G47" t="str">
        <f>IF(OR($A47="",$A47="（交通費 計）"),"",交通費!J47)</f>
        <v/>
      </c>
      <c r="H47" t="str">
        <f>IF(OR($A47="",$A47="（交通費 計）"),"",交通費!K47)</f>
        <v/>
      </c>
      <c r="I47" t="str">
        <f>IF(OR($A47="",$A47="（交通費 計）"),"",交通費!M47&amp;"食分")</f>
        <v/>
      </c>
      <c r="J47" t="str">
        <f>IF(OR($A47="",$A47="（交通費 計）"),"",交通費!N47)</f>
        <v/>
      </c>
      <c r="K47" t="str">
        <f>IF(OR($A47="",$A47="（交通費 計）"),"",IF(交通費!O47="○","公費負担",""))</f>
        <v/>
      </c>
      <c r="L47" s="25" t="str">
        <f>IF(OR($A47="",$A47="（交通費 計）"),"",IF(交通費!B47&lt;&gt;交通費!C47,TEXT(交通費!C47,"m/d")&amp;"支払",""))</f>
        <v/>
      </c>
      <c r="M47" t="str">
        <f>IF(OR($A47="",$A47="（交通費 計）"),"",交通費!P47)</f>
        <v/>
      </c>
    </row>
    <row r="48" spans="1:13" x14ac:dyDescent="0.45">
      <c r="A48" t="str">
        <f>IF(交通費!B48="",IF(COUNTIF(A$1:A47,"（交通費 計）"),"","（交通費 計）"),交通費!B48)</f>
        <v/>
      </c>
      <c r="B48" t="str">
        <f>IF($A48="","",IF($A48="（交通費 計）",SUM(B$1:B47),交通費!D48))</f>
        <v/>
      </c>
      <c r="C48" t="str">
        <f>IF(OR($A48="",$A48="（交通費 計）"),"",交通費!E48)</f>
        <v/>
      </c>
      <c r="D48" t="str">
        <f>IF(OR($A48="",$A48="（交通費 計）"),"",交通費!G48)</f>
        <v/>
      </c>
      <c r="E48" t="str">
        <f>IF(OR($A48="",$A48="（交通費 計）"),"",交通費!H48)</f>
        <v/>
      </c>
      <c r="F48" t="str">
        <f>IF(OR($A48="",$A48="（交通費 計）"),"",交通費!I48)</f>
        <v/>
      </c>
      <c r="G48" t="str">
        <f>IF(OR($A48="",$A48="（交通費 計）"),"",交通費!J48)</f>
        <v/>
      </c>
      <c r="H48" t="str">
        <f>IF(OR($A48="",$A48="（交通費 計）"),"",交通費!K48)</f>
        <v/>
      </c>
      <c r="I48" t="str">
        <f>IF(OR($A48="",$A48="（交通費 計）"),"",交通費!M48&amp;"食分")</f>
        <v/>
      </c>
      <c r="J48" t="str">
        <f>IF(OR($A48="",$A48="（交通費 計）"),"",交通費!N48)</f>
        <v/>
      </c>
      <c r="K48" t="str">
        <f>IF(OR($A48="",$A48="（交通費 計）"),"",IF(交通費!O48="○","公費負担",""))</f>
        <v/>
      </c>
      <c r="L48" s="25" t="str">
        <f>IF(OR($A48="",$A48="（交通費 計）"),"",IF(交通費!B48&lt;&gt;交通費!C48,TEXT(交通費!C48,"m/d")&amp;"支払",""))</f>
        <v/>
      </c>
      <c r="M48" t="str">
        <f>IF(OR($A48="",$A48="（交通費 計）"),"",交通費!P48)</f>
        <v/>
      </c>
    </row>
    <row r="49" spans="1:13" x14ac:dyDescent="0.45">
      <c r="A49" t="str">
        <f>IF(交通費!B49="",IF(COUNTIF(A$1:A48,"（交通費 計）"),"","（交通費 計）"),交通費!B49)</f>
        <v/>
      </c>
      <c r="B49" t="str">
        <f>IF($A49="","",IF($A49="（交通費 計）",SUM(B$1:B48),交通費!D49))</f>
        <v/>
      </c>
      <c r="C49" t="str">
        <f>IF(OR($A49="",$A49="（交通費 計）"),"",交通費!E49)</f>
        <v/>
      </c>
      <c r="D49" t="str">
        <f>IF(OR($A49="",$A49="（交通費 計）"),"",交通費!G49)</f>
        <v/>
      </c>
      <c r="E49" t="str">
        <f>IF(OR($A49="",$A49="（交通費 計）"),"",交通費!H49)</f>
        <v/>
      </c>
      <c r="F49" t="str">
        <f>IF(OR($A49="",$A49="（交通費 計）"),"",交通費!I49)</f>
        <v/>
      </c>
      <c r="G49" t="str">
        <f>IF(OR($A49="",$A49="（交通費 計）"),"",交通費!J49)</f>
        <v/>
      </c>
      <c r="H49" t="str">
        <f>IF(OR($A49="",$A49="（交通費 計）"),"",交通費!K49)</f>
        <v/>
      </c>
      <c r="I49" t="str">
        <f>IF(OR($A49="",$A49="（交通費 計）"),"",交通費!M49&amp;"食分")</f>
        <v/>
      </c>
      <c r="J49" t="str">
        <f>IF(OR($A49="",$A49="（交通費 計）"),"",交通費!N49)</f>
        <v/>
      </c>
      <c r="K49" t="str">
        <f>IF(OR($A49="",$A49="（交通費 計）"),"",IF(交通費!O49="○","公費負担",""))</f>
        <v/>
      </c>
      <c r="L49" s="25" t="str">
        <f>IF(OR($A49="",$A49="（交通費 計）"),"",IF(交通費!B49&lt;&gt;交通費!C49,TEXT(交通費!C49,"m/d")&amp;"支払",""))</f>
        <v/>
      </c>
      <c r="M49" t="str">
        <f>IF(OR($A49="",$A49="（交通費 計）"),"",交通費!P49)</f>
        <v/>
      </c>
    </row>
    <row r="50" spans="1:13" x14ac:dyDescent="0.45">
      <c r="A50" t="str">
        <f>IF(交通費!B50="",IF(COUNTIF(A$1:A49,"（交通費 計）"),"","（交通費 計）"),交通費!B50)</f>
        <v/>
      </c>
      <c r="B50" t="str">
        <f>IF($A50="","",IF($A50="（交通費 計）",SUM(B$1:B49),交通費!D50))</f>
        <v/>
      </c>
      <c r="C50" t="str">
        <f>IF(OR($A50="",$A50="（交通費 計）"),"",交通費!E50)</f>
        <v/>
      </c>
      <c r="D50" t="str">
        <f>IF(OR($A50="",$A50="（交通費 計）"),"",交通費!G50)</f>
        <v/>
      </c>
      <c r="E50" t="str">
        <f>IF(OR($A50="",$A50="（交通費 計）"),"",交通費!H50)</f>
        <v/>
      </c>
      <c r="F50" t="str">
        <f>IF(OR($A50="",$A50="（交通費 計）"),"",交通費!I50)</f>
        <v/>
      </c>
      <c r="G50" t="str">
        <f>IF(OR($A50="",$A50="（交通費 計）"),"",交通費!J50)</f>
        <v/>
      </c>
      <c r="H50" t="str">
        <f>IF(OR($A50="",$A50="（交通費 計）"),"",交通費!K50)</f>
        <v/>
      </c>
      <c r="I50" t="str">
        <f>IF(OR($A50="",$A50="（交通費 計）"),"",交通費!M50&amp;"食分")</f>
        <v/>
      </c>
      <c r="J50" t="str">
        <f>IF(OR($A50="",$A50="（交通費 計）"),"",交通費!N50)</f>
        <v/>
      </c>
      <c r="K50" t="str">
        <f>IF(OR($A50="",$A50="（交通費 計）"),"",IF(交通費!O50="○","公費負担",""))</f>
        <v/>
      </c>
      <c r="L50" s="25" t="str">
        <f>IF(OR($A50="",$A50="（交通費 計）"),"",IF(交通費!B50&lt;&gt;交通費!C50,TEXT(交通費!C50,"m/d")&amp;"支払",""))</f>
        <v/>
      </c>
      <c r="M50" t="str">
        <f>IF(OR($A50="",$A50="（交通費 計）"),"",交通費!P50)</f>
        <v/>
      </c>
    </row>
    <row r="51" spans="1:13" x14ac:dyDescent="0.45">
      <c r="A51" t="str">
        <f>IF(交通費!B51="",IF(COUNTIF(A$1:A50,"（交通費 計）"),"","（交通費 計）"),交通費!B51)</f>
        <v/>
      </c>
      <c r="B51" t="str">
        <f>IF($A51="","",IF($A51="（交通費 計）",SUM(B$1:B50),交通費!D51))</f>
        <v/>
      </c>
      <c r="C51" t="str">
        <f>IF(OR($A51="",$A51="（交通費 計）"),"",交通費!E51)</f>
        <v/>
      </c>
      <c r="D51" t="str">
        <f>IF(OR($A51="",$A51="（交通費 計）"),"",交通費!G51)</f>
        <v/>
      </c>
      <c r="E51" t="str">
        <f>IF(OR($A51="",$A51="（交通費 計）"),"",交通費!H51)</f>
        <v/>
      </c>
      <c r="F51" t="str">
        <f>IF(OR($A51="",$A51="（交通費 計）"),"",交通費!I51)</f>
        <v/>
      </c>
      <c r="G51" t="str">
        <f>IF(OR($A51="",$A51="（交通費 計）"),"",交通費!J51)</f>
        <v/>
      </c>
      <c r="H51" t="str">
        <f>IF(OR($A51="",$A51="（交通費 計）"),"",交通費!K51)</f>
        <v/>
      </c>
      <c r="I51" t="str">
        <f>IF(OR($A51="",$A51="（交通費 計）"),"",交通費!M51&amp;"食分")</f>
        <v/>
      </c>
      <c r="J51" t="str">
        <f>IF(OR($A51="",$A51="（交通費 計）"),"",交通費!N51)</f>
        <v/>
      </c>
      <c r="K51" t="str">
        <f>IF(OR($A51="",$A51="（交通費 計）"),"",IF(交通費!O51="○","公費負担",""))</f>
        <v/>
      </c>
      <c r="L51" s="25" t="str">
        <f>IF(OR($A51="",$A51="（交通費 計）"),"",IF(交通費!B51&lt;&gt;交通費!C51,TEXT(交通費!C51,"m/d")&amp;"支払",""))</f>
        <v/>
      </c>
      <c r="M51" t="str">
        <f>IF(OR($A51="",$A51="（交通費 計）"),"",交通費!P51)</f>
        <v/>
      </c>
    </row>
    <row r="52" spans="1:13" x14ac:dyDescent="0.45">
      <c r="A52" t="str">
        <f>IF(交通費!B52="",IF(COUNTIF(A$1:A51,"（交通費 計）"),"","（交通費 計）"),交通費!B52)</f>
        <v/>
      </c>
      <c r="B52" t="str">
        <f>IF($A52="","",IF($A52="（交通費 計）",SUM(B$1:B51),交通費!D52))</f>
        <v/>
      </c>
      <c r="C52" t="str">
        <f>IF(OR($A52="",$A52="（交通費 計）"),"",交通費!E52)</f>
        <v/>
      </c>
      <c r="D52" t="str">
        <f>IF(OR($A52="",$A52="（交通費 計）"),"",交通費!G52)</f>
        <v/>
      </c>
      <c r="E52" t="str">
        <f>IF(OR($A52="",$A52="（交通費 計）"),"",交通費!H52)</f>
        <v/>
      </c>
      <c r="F52" t="str">
        <f>IF(OR($A52="",$A52="（交通費 計）"),"",交通費!I52)</f>
        <v/>
      </c>
      <c r="G52" t="str">
        <f>IF(OR($A52="",$A52="（交通費 計）"),"",交通費!J52)</f>
        <v/>
      </c>
      <c r="H52" t="str">
        <f>IF(OR($A52="",$A52="（交通費 計）"),"",交通費!K52)</f>
        <v/>
      </c>
      <c r="I52" t="str">
        <f>IF(OR($A52="",$A52="（交通費 計）"),"",交通費!M52&amp;"食分")</f>
        <v/>
      </c>
      <c r="J52" t="str">
        <f>IF(OR($A52="",$A52="（交通費 計）"),"",交通費!N52)</f>
        <v/>
      </c>
      <c r="K52" t="str">
        <f>IF(OR($A52="",$A52="（交通費 計）"),"",IF(交通費!O52="○","公費負担",""))</f>
        <v/>
      </c>
      <c r="L52" s="25" t="str">
        <f>IF(OR($A52="",$A52="（交通費 計）"),"",IF(交通費!B52&lt;&gt;交通費!C52,TEXT(交通費!C52,"m/d")&amp;"支払",""))</f>
        <v/>
      </c>
      <c r="M52" t="str">
        <f>IF(OR($A52="",$A52="（交通費 計）"),"",交通費!P52)</f>
        <v/>
      </c>
    </row>
    <row r="53" spans="1:13" x14ac:dyDescent="0.45">
      <c r="A53" t="str">
        <f>IF(交通費!B53="",IF(COUNTIF(A$1:A52,"（交通費 計）"),"","（交通費 計）"),交通費!B53)</f>
        <v/>
      </c>
      <c r="B53" t="str">
        <f>IF($A53="","",IF($A53="（交通費 計）",SUM(B$1:B52),交通費!D53))</f>
        <v/>
      </c>
      <c r="C53" t="str">
        <f>IF(OR($A53="",$A53="（交通費 計）"),"",交通費!E53)</f>
        <v/>
      </c>
      <c r="D53" t="str">
        <f>IF(OR($A53="",$A53="（交通費 計）"),"",交通費!G53)</f>
        <v/>
      </c>
      <c r="E53" t="str">
        <f>IF(OR($A53="",$A53="（交通費 計）"),"",交通費!H53)</f>
        <v/>
      </c>
      <c r="F53" t="str">
        <f>IF(OR($A53="",$A53="（交通費 計）"),"",交通費!I53)</f>
        <v/>
      </c>
      <c r="G53" t="str">
        <f>IF(OR($A53="",$A53="（交通費 計）"),"",交通費!J53)</f>
        <v/>
      </c>
      <c r="H53" t="str">
        <f>IF(OR($A53="",$A53="（交通費 計）"),"",交通費!K53)</f>
        <v/>
      </c>
      <c r="I53" t="str">
        <f>IF(OR($A53="",$A53="（交通費 計）"),"",交通費!M53&amp;"食分")</f>
        <v/>
      </c>
      <c r="J53" t="str">
        <f>IF(OR($A53="",$A53="（交通費 計）"),"",交通費!N53)</f>
        <v/>
      </c>
      <c r="K53" t="str">
        <f>IF(OR($A53="",$A53="（交通費 計）"),"",IF(交通費!O53="○","公費負担",""))</f>
        <v/>
      </c>
      <c r="L53" s="25" t="str">
        <f>IF(OR($A53="",$A53="（交通費 計）"),"",IF(交通費!B53&lt;&gt;交通費!C53,TEXT(交通費!C53,"m/d")&amp;"支払",""))</f>
        <v/>
      </c>
      <c r="M53" t="str">
        <f>IF(OR($A53="",$A53="（交通費 計）"),"",交通費!P53)</f>
        <v/>
      </c>
    </row>
    <row r="54" spans="1:13" x14ac:dyDescent="0.45">
      <c r="A54" t="str">
        <f>IF(交通費!B54="",IF(COUNTIF(A$1:A53,"（交通費 計）"),"","（交通費 計）"),交通費!B54)</f>
        <v/>
      </c>
      <c r="B54" t="str">
        <f>IF($A54="","",IF($A54="（交通費 計）",SUM(B$1:B53),交通費!D54))</f>
        <v/>
      </c>
      <c r="C54" t="str">
        <f>IF(OR($A54="",$A54="（交通費 計）"),"",交通費!E54)</f>
        <v/>
      </c>
      <c r="D54" t="str">
        <f>IF(OR($A54="",$A54="（交通費 計）"),"",交通費!G54)</f>
        <v/>
      </c>
      <c r="E54" t="str">
        <f>IF(OR($A54="",$A54="（交通費 計）"),"",交通費!H54)</f>
        <v/>
      </c>
      <c r="F54" t="str">
        <f>IF(OR($A54="",$A54="（交通費 計）"),"",交通費!I54)</f>
        <v/>
      </c>
      <c r="G54" t="str">
        <f>IF(OR($A54="",$A54="（交通費 計）"),"",交通費!J54)</f>
        <v/>
      </c>
      <c r="H54" t="str">
        <f>IF(OR($A54="",$A54="（交通費 計）"),"",交通費!K54)</f>
        <v/>
      </c>
      <c r="I54" t="str">
        <f>IF(OR($A54="",$A54="（交通費 計）"),"",交通費!M54&amp;"食分")</f>
        <v/>
      </c>
      <c r="J54" t="str">
        <f>IF(OR($A54="",$A54="（交通費 計）"),"",交通費!N54)</f>
        <v/>
      </c>
      <c r="K54" t="str">
        <f>IF(OR($A54="",$A54="（交通費 計）"),"",IF(交通費!O54="○","公費負担",""))</f>
        <v/>
      </c>
      <c r="L54" s="25" t="str">
        <f>IF(OR($A54="",$A54="（交通費 計）"),"",IF(交通費!B54&lt;&gt;交通費!C54,TEXT(交通費!C54,"m/d")&amp;"支払",""))</f>
        <v/>
      </c>
      <c r="M54" t="str">
        <f>IF(OR($A54="",$A54="（交通費 計）"),"",交通費!P54)</f>
        <v/>
      </c>
    </row>
    <row r="55" spans="1:13" x14ac:dyDescent="0.45">
      <c r="A55" t="str">
        <f>IF(交通費!B55="",IF(COUNTIF(A$1:A54,"（交通費 計）"),"","（交通費 計）"),交通費!B55)</f>
        <v/>
      </c>
      <c r="B55" t="str">
        <f>IF($A55="","",IF($A55="（交通費 計）",SUM(B$1:B54),交通費!D55))</f>
        <v/>
      </c>
      <c r="C55" t="str">
        <f>IF(OR($A55="",$A55="（交通費 計）"),"",交通費!E55)</f>
        <v/>
      </c>
      <c r="D55" t="str">
        <f>IF(OR($A55="",$A55="（交通費 計）"),"",交通費!G55)</f>
        <v/>
      </c>
      <c r="E55" t="str">
        <f>IF(OR($A55="",$A55="（交通費 計）"),"",交通費!H55)</f>
        <v/>
      </c>
      <c r="F55" t="str">
        <f>IF(OR($A55="",$A55="（交通費 計）"),"",交通費!I55)</f>
        <v/>
      </c>
      <c r="G55" t="str">
        <f>IF(OR($A55="",$A55="（交通費 計）"),"",交通費!J55)</f>
        <v/>
      </c>
      <c r="H55" t="str">
        <f>IF(OR($A55="",$A55="（交通費 計）"),"",交通費!K55)</f>
        <v/>
      </c>
      <c r="I55" t="str">
        <f>IF(OR($A55="",$A55="（交通費 計）"),"",交通費!M55&amp;"食分")</f>
        <v/>
      </c>
      <c r="J55" t="str">
        <f>IF(OR($A55="",$A55="（交通費 計）"),"",交通費!N55)</f>
        <v/>
      </c>
      <c r="K55" t="str">
        <f>IF(OR($A55="",$A55="（交通費 計）"),"",IF(交通費!O55="○","公費負担",""))</f>
        <v/>
      </c>
      <c r="L55" s="25" t="str">
        <f>IF(OR($A55="",$A55="（交通費 計）"),"",IF(交通費!B55&lt;&gt;交通費!C55,TEXT(交通費!C55,"m/d")&amp;"支払",""))</f>
        <v/>
      </c>
      <c r="M55" t="str">
        <f>IF(OR($A55="",$A55="（交通費 計）"),"",交通費!P55)</f>
        <v/>
      </c>
    </row>
    <row r="56" spans="1:13" x14ac:dyDescent="0.45">
      <c r="A56" t="str">
        <f>IF(交通費!B56="",IF(COUNTIF(A$1:A55,"（交通費 計）"),"","（交通費 計）"),交通費!B56)</f>
        <v/>
      </c>
      <c r="B56" t="str">
        <f>IF($A56="","",IF($A56="（交通費 計）",SUM(B$1:B55),交通費!D56))</f>
        <v/>
      </c>
      <c r="C56" t="str">
        <f>IF(OR($A56="",$A56="（交通費 計）"),"",交通費!E56)</f>
        <v/>
      </c>
      <c r="D56" t="str">
        <f>IF(OR($A56="",$A56="（交通費 計）"),"",交通費!G56)</f>
        <v/>
      </c>
      <c r="E56" t="str">
        <f>IF(OR($A56="",$A56="（交通費 計）"),"",交通費!H56)</f>
        <v/>
      </c>
      <c r="F56" t="str">
        <f>IF(OR($A56="",$A56="（交通費 計）"),"",交通費!I56)</f>
        <v/>
      </c>
      <c r="G56" t="str">
        <f>IF(OR($A56="",$A56="（交通費 計）"),"",交通費!J56)</f>
        <v/>
      </c>
      <c r="H56" t="str">
        <f>IF(OR($A56="",$A56="（交通費 計）"),"",交通費!K56)</f>
        <v/>
      </c>
      <c r="I56" t="str">
        <f>IF(OR($A56="",$A56="（交通費 計）"),"",交通費!M56&amp;"食分")</f>
        <v/>
      </c>
      <c r="J56" t="str">
        <f>IF(OR($A56="",$A56="（交通費 計）"),"",交通費!N56)</f>
        <v/>
      </c>
      <c r="K56" t="str">
        <f>IF(OR($A56="",$A56="（交通費 計）"),"",IF(交通費!O56="○","公費負担",""))</f>
        <v/>
      </c>
      <c r="L56" s="25" t="str">
        <f>IF(OR($A56="",$A56="（交通費 計）"),"",IF(交通費!B56&lt;&gt;交通費!C56,TEXT(交通費!C56,"m/d")&amp;"支払",""))</f>
        <v/>
      </c>
      <c r="M56" t="str">
        <f>IF(OR($A56="",$A56="（交通費 計）"),"",交通費!P56)</f>
        <v/>
      </c>
    </row>
    <row r="57" spans="1:13" x14ac:dyDescent="0.45">
      <c r="A57" t="str">
        <f>IF(交通費!B57="",IF(COUNTIF(A$1:A56,"（交通費 計）"),"","（交通費 計）"),交通費!B57)</f>
        <v/>
      </c>
      <c r="B57" t="str">
        <f>IF($A57="","",IF($A57="（交通費 計）",SUM(B$1:B56),交通費!D57))</f>
        <v/>
      </c>
      <c r="C57" t="str">
        <f>IF(OR($A57="",$A57="（交通費 計）"),"",交通費!E57)</f>
        <v/>
      </c>
      <c r="D57" t="str">
        <f>IF(OR($A57="",$A57="（交通費 計）"),"",交通費!G57)</f>
        <v/>
      </c>
      <c r="E57" t="str">
        <f>IF(OR($A57="",$A57="（交通費 計）"),"",交通費!H57)</f>
        <v/>
      </c>
      <c r="F57" t="str">
        <f>IF(OR($A57="",$A57="（交通費 計）"),"",交通費!I57)</f>
        <v/>
      </c>
      <c r="G57" t="str">
        <f>IF(OR($A57="",$A57="（交通費 計）"),"",交通費!J57)</f>
        <v/>
      </c>
      <c r="H57" t="str">
        <f>IF(OR($A57="",$A57="（交通費 計）"),"",交通費!K57)</f>
        <v/>
      </c>
      <c r="I57" t="str">
        <f>IF(OR($A57="",$A57="（交通費 計）"),"",交通費!M57&amp;"食分")</f>
        <v/>
      </c>
      <c r="J57" t="str">
        <f>IF(OR($A57="",$A57="（交通費 計）"),"",交通費!N57)</f>
        <v/>
      </c>
      <c r="K57" t="str">
        <f>IF(OR($A57="",$A57="（交通費 計）"),"",IF(交通費!O57="○","公費負担",""))</f>
        <v/>
      </c>
      <c r="L57" s="25" t="str">
        <f>IF(OR($A57="",$A57="（交通費 計）"),"",IF(交通費!B57&lt;&gt;交通費!C57,TEXT(交通費!C57,"m/d")&amp;"支払",""))</f>
        <v/>
      </c>
      <c r="M57" t="str">
        <f>IF(OR($A57="",$A57="（交通費 計）"),"",交通費!P57)</f>
        <v/>
      </c>
    </row>
    <row r="58" spans="1:13" x14ac:dyDescent="0.45">
      <c r="A58" t="str">
        <f>IF(交通費!B58="",IF(COUNTIF(A$1:A57,"（交通費 計）"),"","（交通費 計）"),交通費!B58)</f>
        <v/>
      </c>
      <c r="B58" t="str">
        <f>IF($A58="","",IF($A58="（交通費 計）",SUM(B$1:B57),交通費!D58))</f>
        <v/>
      </c>
      <c r="C58" t="str">
        <f>IF(OR($A58="",$A58="（交通費 計）"),"",交通費!E58)</f>
        <v/>
      </c>
      <c r="D58" t="str">
        <f>IF(OR($A58="",$A58="（交通費 計）"),"",交通費!G58)</f>
        <v/>
      </c>
      <c r="E58" t="str">
        <f>IF(OR($A58="",$A58="（交通費 計）"),"",交通費!H58)</f>
        <v/>
      </c>
      <c r="F58" t="str">
        <f>IF(OR($A58="",$A58="（交通費 計）"),"",交通費!I58)</f>
        <v/>
      </c>
      <c r="G58" t="str">
        <f>IF(OR($A58="",$A58="（交通費 計）"),"",交通費!J58)</f>
        <v/>
      </c>
      <c r="H58" t="str">
        <f>IF(OR($A58="",$A58="（交通費 計）"),"",交通費!K58)</f>
        <v/>
      </c>
      <c r="I58" t="str">
        <f>IF(OR($A58="",$A58="（交通費 計）"),"",交通費!M58&amp;"食分")</f>
        <v/>
      </c>
      <c r="J58" t="str">
        <f>IF(OR($A58="",$A58="（交通費 計）"),"",交通費!N58)</f>
        <v/>
      </c>
      <c r="K58" t="str">
        <f>IF(OR($A58="",$A58="（交通費 計）"),"",IF(交通費!O58="○","公費負担",""))</f>
        <v/>
      </c>
      <c r="L58" s="25" t="str">
        <f>IF(OR($A58="",$A58="（交通費 計）"),"",IF(交通費!B58&lt;&gt;交通費!C58,TEXT(交通費!C58,"m/d")&amp;"支払",""))</f>
        <v/>
      </c>
      <c r="M58" t="str">
        <f>IF(OR($A58="",$A58="（交通費 計）"),"",交通費!P58)</f>
        <v/>
      </c>
    </row>
    <row r="59" spans="1:13" x14ac:dyDescent="0.45">
      <c r="A59" t="str">
        <f>IF(交通費!B59="",IF(COUNTIF(A$1:A58,"（交通費 計）"),"","（交通費 計）"),交通費!B59)</f>
        <v/>
      </c>
      <c r="B59" t="str">
        <f>IF($A59="","",IF($A59="（交通費 計）",SUM(B$1:B58),交通費!D59))</f>
        <v/>
      </c>
      <c r="C59" t="str">
        <f>IF(OR($A59="",$A59="（交通費 計）"),"",交通費!E59)</f>
        <v/>
      </c>
      <c r="D59" t="str">
        <f>IF(OR($A59="",$A59="（交通費 計）"),"",交通費!G59)</f>
        <v/>
      </c>
      <c r="E59" t="str">
        <f>IF(OR($A59="",$A59="（交通費 計）"),"",交通費!H59)</f>
        <v/>
      </c>
      <c r="F59" t="str">
        <f>IF(OR($A59="",$A59="（交通費 計）"),"",交通費!I59)</f>
        <v/>
      </c>
      <c r="G59" t="str">
        <f>IF(OR($A59="",$A59="（交通費 計）"),"",交通費!J59)</f>
        <v/>
      </c>
      <c r="H59" t="str">
        <f>IF(OR($A59="",$A59="（交通費 計）"),"",交通費!K59)</f>
        <v/>
      </c>
      <c r="I59" t="str">
        <f>IF(OR($A59="",$A59="（交通費 計）"),"",交通費!M59&amp;"食分")</f>
        <v/>
      </c>
      <c r="J59" t="str">
        <f>IF(OR($A59="",$A59="（交通費 計）"),"",交通費!N59)</f>
        <v/>
      </c>
      <c r="K59" t="str">
        <f>IF(OR($A59="",$A59="（交通費 計）"),"",IF(交通費!O59="○","公費負担",""))</f>
        <v/>
      </c>
      <c r="L59" s="25" t="str">
        <f>IF(OR($A59="",$A59="（交通費 計）"),"",IF(交通費!B59&lt;&gt;交通費!C59,TEXT(交通費!C59,"m/d")&amp;"支払",""))</f>
        <v/>
      </c>
      <c r="M59" t="str">
        <f>IF(OR($A59="",$A59="（交通費 計）"),"",交通費!P59)</f>
        <v/>
      </c>
    </row>
    <row r="60" spans="1:13" x14ac:dyDescent="0.45">
      <c r="A60" t="str">
        <f>IF(交通費!B60="",IF(COUNTIF(A$1:A59,"（交通費 計）"),"","（交通費 計）"),交通費!B60)</f>
        <v/>
      </c>
      <c r="B60" t="str">
        <f>IF($A60="","",IF($A60="（交通費 計）",SUM(B$1:B59),交通費!D60))</f>
        <v/>
      </c>
      <c r="C60" t="str">
        <f>IF(OR($A60="",$A60="（交通費 計）"),"",交通費!E60)</f>
        <v/>
      </c>
      <c r="D60" t="str">
        <f>IF(OR($A60="",$A60="（交通費 計）"),"",交通費!G60)</f>
        <v/>
      </c>
      <c r="E60" t="str">
        <f>IF(OR($A60="",$A60="（交通費 計）"),"",交通費!H60)</f>
        <v/>
      </c>
      <c r="F60" t="str">
        <f>IF(OR($A60="",$A60="（交通費 計）"),"",交通費!I60)</f>
        <v/>
      </c>
      <c r="G60" t="str">
        <f>IF(OR($A60="",$A60="（交通費 計）"),"",交通費!J60)</f>
        <v/>
      </c>
      <c r="H60" t="str">
        <f>IF(OR($A60="",$A60="（交通費 計）"),"",交通費!K60)</f>
        <v/>
      </c>
      <c r="I60" t="str">
        <f>IF(OR($A60="",$A60="（交通費 計）"),"",交通費!M60&amp;"食分")</f>
        <v/>
      </c>
      <c r="J60" t="str">
        <f>IF(OR($A60="",$A60="（交通費 計）"),"",交通費!N60)</f>
        <v/>
      </c>
      <c r="K60" t="str">
        <f>IF(OR($A60="",$A60="（交通費 計）"),"",IF(交通費!O60="○","公費負担",""))</f>
        <v/>
      </c>
      <c r="L60" s="25" t="str">
        <f>IF(OR($A60="",$A60="（交通費 計）"),"",IF(交通費!B60&lt;&gt;交通費!C60,TEXT(交通費!C60,"m/d")&amp;"支払",""))</f>
        <v/>
      </c>
      <c r="M60" t="str">
        <f>IF(OR($A60="",$A60="（交通費 計）"),"",交通費!P60)</f>
        <v/>
      </c>
    </row>
    <row r="61" spans="1:13" x14ac:dyDescent="0.45">
      <c r="A61" t="str">
        <f>IF(交通費!B61="",IF(COUNTIF(A$1:A60,"（交通費 計）"),"","（交通費 計）"),交通費!B61)</f>
        <v/>
      </c>
      <c r="B61" t="str">
        <f>IF($A61="","",IF($A61="（交通費 計）",SUM(B$1:B60),交通費!D61))</f>
        <v/>
      </c>
      <c r="C61" t="str">
        <f>IF(OR($A61="",$A61="（交通費 計）"),"",交通費!E61)</f>
        <v/>
      </c>
      <c r="D61" t="str">
        <f>IF(OR($A61="",$A61="（交通費 計）"),"",交通費!G61)</f>
        <v/>
      </c>
      <c r="E61" t="str">
        <f>IF(OR($A61="",$A61="（交通費 計）"),"",交通費!H61)</f>
        <v/>
      </c>
      <c r="F61" t="str">
        <f>IF(OR($A61="",$A61="（交通費 計）"),"",交通費!I61)</f>
        <v/>
      </c>
      <c r="G61" t="str">
        <f>IF(OR($A61="",$A61="（交通費 計）"),"",交通費!J61)</f>
        <v/>
      </c>
      <c r="H61" t="str">
        <f>IF(OR($A61="",$A61="（交通費 計）"),"",交通費!K61)</f>
        <v/>
      </c>
      <c r="I61" t="str">
        <f>IF(OR($A61="",$A61="（交通費 計）"),"",交通費!M61&amp;"食分")</f>
        <v/>
      </c>
      <c r="J61" t="str">
        <f>IF(OR($A61="",$A61="（交通費 計）"),"",交通費!N61)</f>
        <v/>
      </c>
      <c r="K61" t="str">
        <f>IF(OR($A61="",$A61="（交通費 計）"),"",IF(交通費!O61="○","公費負担",""))</f>
        <v/>
      </c>
      <c r="L61" s="25" t="str">
        <f>IF(OR($A61="",$A61="（交通費 計）"),"",IF(交通費!B61&lt;&gt;交通費!C61,TEXT(交通費!C61,"m/d")&amp;"支払",""))</f>
        <v/>
      </c>
      <c r="M61" t="str">
        <f>IF(OR($A61="",$A61="（交通費 計）"),"",交通費!P61)</f>
        <v/>
      </c>
    </row>
    <row r="62" spans="1:13" x14ac:dyDescent="0.45">
      <c r="A62" t="str">
        <f>IF(交通費!B62="",IF(COUNTIF(A$1:A61,"（交通費 計）"),"","（交通費 計）"),交通費!B62)</f>
        <v/>
      </c>
      <c r="B62" t="str">
        <f>IF($A62="","",IF($A62="（交通費 計）",SUM(B$1:B61),交通費!D62))</f>
        <v/>
      </c>
      <c r="C62" t="str">
        <f>IF(OR($A62="",$A62="（交通費 計）"),"",交通費!E62)</f>
        <v/>
      </c>
      <c r="D62" t="str">
        <f>IF(OR($A62="",$A62="（交通費 計）"),"",交通費!G62)</f>
        <v/>
      </c>
      <c r="E62" t="str">
        <f>IF(OR($A62="",$A62="（交通費 計）"),"",交通費!H62)</f>
        <v/>
      </c>
      <c r="F62" t="str">
        <f>IF(OR($A62="",$A62="（交通費 計）"),"",交通費!I62)</f>
        <v/>
      </c>
      <c r="G62" t="str">
        <f>IF(OR($A62="",$A62="（交通費 計）"),"",交通費!J62)</f>
        <v/>
      </c>
      <c r="H62" t="str">
        <f>IF(OR($A62="",$A62="（交通費 計）"),"",交通費!K62)</f>
        <v/>
      </c>
      <c r="I62" t="str">
        <f>IF(OR($A62="",$A62="（交通費 計）"),"",交通費!M62&amp;"食分")</f>
        <v/>
      </c>
      <c r="J62" t="str">
        <f>IF(OR($A62="",$A62="（交通費 計）"),"",交通費!N62)</f>
        <v/>
      </c>
      <c r="K62" t="str">
        <f>IF(OR($A62="",$A62="（交通費 計）"),"",IF(交通費!O62="○","公費負担",""))</f>
        <v/>
      </c>
      <c r="L62" s="25" t="str">
        <f>IF(OR($A62="",$A62="（交通費 計）"),"",IF(交通費!B62&lt;&gt;交通費!C62,TEXT(交通費!C62,"m/d")&amp;"支払",""))</f>
        <v/>
      </c>
      <c r="M62" t="str">
        <f>IF(OR($A62="",$A62="（交通費 計）"),"",交通費!P62)</f>
        <v/>
      </c>
    </row>
    <row r="63" spans="1:13" x14ac:dyDescent="0.45">
      <c r="A63" t="str">
        <f>IF(交通費!B63="",IF(COUNTIF(A$1:A62,"（交通費 計）"),"","（交通費 計）"),交通費!B63)</f>
        <v/>
      </c>
      <c r="B63" t="str">
        <f>IF($A63="","",IF($A63="（交通費 計）",SUM(B$1:B62),交通費!D63))</f>
        <v/>
      </c>
      <c r="C63" t="str">
        <f>IF(OR($A63="",$A63="（交通費 計）"),"",交通費!E63)</f>
        <v/>
      </c>
      <c r="D63" t="str">
        <f>IF(OR($A63="",$A63="（交通費 計）"),"",交通費!G63)</f>
        <v/>
      </c>
      <c r="E63" t="str">
        <f>IF(OR($A63="",$A63="（交通費 計）"),"",交通費!H63)</f>
        <v/>
      </c>
      <c r="F63" t="str">
        <f>IF(OR($A63="",$A63="（交通費 計）"),"",交通費!I63)</f>
        <v/>
      </c>
      <c r="G63" t="str">
        <f>IF(OR($A63="",$A63="（交通費 計）"),"",交通費!J63)</f>
        <v/>
      </c>
      <c r="H63" t="str">
        <f>IF(OR($A63="",$A63="（交通費 計）"),"",交通費!K63)</f>
        <v/>
      </c>
      <c r="I63" t="str">
        <f>IF(OR($A63="",$A63="（交通費 計）"),"",交通費!M63&amp;"食分")</f>
        <v/>
      </c>
      <c r="J63" t="str">
        <f>IF(OR($A63="",$A63="（交通費 計）"),"",交通費!N63)</f>
        <v/>
      </c>
      <c r="K63" t="str">
        <f>IF(OR($A63="",$A63="（交通費 計）"),"",IF(交通費!O63="○","公費負担",""))</f>
        <v/>
      </c>
      <c r="L63" s="25" t="str">
        <f>IF(OR($A63="",$A63="（交通費 計）"),"",IF(交通費!B63&lt;&gt;交通費!C63,TEXT(交通費!C63,"m/d")&amp;"支払",""))</f>
        <v/>
      </c>
      <c r="M63" t="str">
        <f>IF(OR($A63="",$A63="（交通費 計）"),"",交通費!P63)</f>
        <v/>
      </c>
    </row>
    <row r="64" spans="1:13" x14ac:dyDescent="0.45">
      <c r="A64" t="str">
        <f>IF(交通費!B64="",IF(COUNTIF(A$1:A63,"（交通費 計）"),"","（交通費 計）"),交通費!B64)</f>
        <v/>
      </c>
      <c r="B64" t="str">
        <f>IF($A64="","",IF($A64="（交通費 計）",SUM(B$1:B63),交通費!D64))</f>
        <v/>
      </c>
      <c r="C64" t="str">
        <f>IF(OR($A64="",$A64="（交通費 計）"),"",交通費!E64)</f>
        <v/>
      </c>
      <c r="D64" t="str">
        <f>IF(OR($A64="",$A64="（交通費 計）"),"",交通費!G64)</f>
        <v/>
      </c>
      <c r="E64" t="str">
        <f>IF(OR($A64="",$A64="（交通費 計）"),"",交通費!H64)</f>
        <v/>
      </c>
      <c r="F64" t="str">
        <f>IF(OR($A64="",$A64="（交通費 計）"),"",交通費!I64)</f>
        <v/>
      </c>
      <c r="G64" t="str">
        <f>IF(OR($A64="",$A64="（交通費 計）"),"",交通費!J64)</f>
        <v/>
      </c>
      <c r="H64" t="str">
        <f>IF(OR($A64="",$A64="（交通費 計）"),"",交通費!K64)</f>
        <v/>
      </c>
      <c r="I64" t="str">
        <f>IF(OR($A64="",$A64="（交通費 計）"),"",交通費!M64&amp;"食分")</f>
        <v/>
      </c>
      <c r="J64" t="str">
        <f>IF(OR($A64="",$A64="（交通費 計）"),"",交通費!N64)</f>
        <v/>
      </c>
      <c r="K64" t="str">
        <f>IF(OR($A64="",$A64="（交通費 計）"),"",IF(交通費!O64="○","公費負担",""))</f>
        <v/>
      </c>
      <c r="L64" s="25" t="str">
        <f>IF(OR($A64="",$A64="（交通費 計）"),"",IF(交通費!B64&lt;&gt;交通費!C64,TEXT(交通費!C64,"m/d")&amp;"支払",""))</f>
        <v/>
      </c>
      <c r="M64" t="str">
        <f>IF(OR($A64="",$A64="（交通費 計）"),"",交通費!P64)</f>
        <v/>
      </c>
    </row>
    <row r="65" spans="1:13" x14ac:dyDescent="0.45">
      <c r="A65" t="str">
        <f>IF(交通費!B65="",IF(COUNTIF(A$1:A64,"（交通費 計）"),"","（交通費 計）"),交通費!B65)</f>
        <v/>
      </c>
      <c r="B65" t="str">
        <f>IF($A65="","",IF($A65="（交通費 計）",SUM(B$1:B64),交通費!D65))</f>
        <v/>
      </c>
      <c r="C65" t="str">
        <f>IF(OR($A65="",$A65="（交通費 計）"),"",交通費!E65)</f>
        <v/>
      </c>
      <c r="D65" t="str">
        <f>IF(OR($A65="",$A65="（交通費 計）"),"",交通費!G65)</f>
        <v/>
      </c>
      <c r="E65" t="str">
        <f>IF(OR($A65="",$A65="（交通費 計）"),"",交通費!H65)</f>
        <v/>
      </c>
      <c r="F65" t="str">
        <f>IF(OR($A65="",$A65="（交通費 計）"),"",交通費!I65)</f>
        <v/>
      </c>
      <c r="G65" t="str">
        <f>IF(OR($A65="",$A65="（交通費 計）"),"",交通費!J65)</f>
        <v/>
      </c>
      <c r="H65" t="str">
        <f>IF(OR($A65="",$A65="（交通費 計）"),"",交通費!K65)</f>
        <v/>
      </c>
      <c r="I65" t="str">
        <f>IF(OR($A65="",$A65="（交通費 計）"),"",交通費!M65&amp;"食分")</f>
        <v/>
      </c>
      <c r="J65" t="str">
        <f>IF(OR($A65="",$A65="（交通費 計）"),"",交通費!N65)</f>
        <v/>
      </c>
      <c r="K65" t="str">
        <f>IF(OR($A65="",$A65="（交通費 計）"),"",IF(交通費!O65="○","公費負担",""))</f>
        <v/>
      </c>
      <c r="L65" s="25" t="str">
        <f>IF(OR($A65="",$A65="（交通費 計）"),"",IF(交通費!B65&lt;&gt;交通費!C65,TEXT(交通費!C65,"m/d")&amp;"支払",""))</f>
        <v/>
      </c>
      <c r="M65" t="str">
        <f>IF(OR($A65="",$A65="（交通費 計）"),"",交通費!P65)</f>
        <v/>
      </c>
    </row>
    <row r="66" spans="1:13" x14ac:dyDescent="0.45">
      <c r="A66" t="str">
        <f>IF(交通費!B66="",IF(COUNTIF(A$1:A65,"（交通費 計）"),"","（交通費 計）"),交通費!B66)</f>
        <v/>
      </c>
      <c r="B66" t="str">
        <f>IF($A66="","",IF($A66="（交通費 計）",SUM(B$1:B65),交通費!D66))</f>
        <v/>
      </c>
      <c r="C66" t="str">
        <f>IF(OR($A66="",$A66="（交通費 計）"),"",交通費!E66)</f>
        <v/>
      </c>
      <c r="D66" t="str">
        <f>IF(OR($A66="",$A66="（交通費 計）"),"",交通費!G66)</f>
        <v/>
      </c>
      <c r="E66" t="str">
        <f>IF(OR($A66="",$A66="（交通費 計）"),"",交通費!H66)</f>
        <v/>
      </c>
      <c r="F66" t="str">
        <f>IF(OR($A66="",$A66="（交通費 計）"),"",交通費!I66)</f>
        <v/>
      </c>
      <c r="G66" t="str">
        <f>IF(OR($A66="",$A66="（交通費 計）"),"",交通費!J66)</f>
        <v/>
      </c>
      <c r="H66" t="str">
        <f>IF(OR($A66="",$A66="（交通費 計）"),"",交通費!K66)</f>
        <v/>
      </c>
      <c r="I66" t="str">
        <f>IF(OR($A66="",$A66="（交通費 計）"),"",交通費!M66&amp;"食分")</f>
        <v/>
      </c>
      <c r="J66" t="str">
        <f>IF(OR($A66="",$A66="（交通費 計）"),"",交通費!N66)</f>
        <v/>
      </c>
      <c r="K66" t="str">
        <f>IF(OR($A66="",$A66="（交通費 計）"),"",IF(交通費!O66="○","公費負担",""))</f>
        <v/>
      </c>
      <c r="L66" s="25" t="str">
        <f>IF(OR($A66="",$A66="（交通費 計）"),"",IF(交通費!B66&lt;&gt;交通費!C66,TEXT(交通費!C66,"m/d")&amp;"支払",""))</f>
        <v/>
      </c>
      <c r="M66" t="str">
        <f>IF(OR($A66="",$A66="（交通費 計）"),"",交通費!P66)</f>
        <v/>
      </c>
    </row>
    <row r="67" spans="1:13" x14ac:dyDescent="0.45">
      <c r="A67" t="str">
        <f>IF(交通費!B67="",IF(COUNTIF(A$1:A66,"（交通費 計）"),"","（交通費 計）"),交通費!B67)</f>
        <v/>
      </c>
      <c r="B67" t="str">
        <f>IF($A67="","",IF($A67="（交通費 計）",SUM(B$1:B66),交通費!D67))</f>
        <v/>
      </c>
      <c r="C67" t="str">
        <f>IF(OR($A67="",$A67="（交通費 計）"),"",交通費!E67)</f>
        <v/>
      </c>
      <c r="D67" t="str">
        <f>IF(OR($A67="",$A67="（交通費 計）"),"",交通費!G67)</f>
        <v/>
      </c>
      <c r="E67" t="str">
        <f>IF(OR($A67="",$A67="（交通費 計）"),"",交通費!H67)</f>
        <v/>
      </c>
      <c r="F67" t="str">
        <f>IF(OR($A67="",$A67="（交通費 計）"),"",交通費!I67)</f>
        <v/>
      </c>
      <c r="G67" t="str">
        <f>IF(OR($A67="",$A67="（交通費 計）"),"",交通費!J67)</f>
        <v/>
      </c>
      <c r="H67" t="str">
        <f>IF(OR($A67="",$A67="（交通費 計）"),"",交通費!K67)</f>
        <v/>
      </c>
      <c r="I67" t="str">
        <f>IF(OR($A67="",$A67="（交通費 計）"),"",交通費!M67&amp;"食分")</f>
        <v/>
      </c>
      <c r="J67" t="str">
        <f>IF(OR($A67="",$A67="（交通費 計）"),"",交通費!N67)</f>
        <v/>
      </c>
      <c r="K67" t="str">
        <f>IF(OR($A67="",$A67="（交通費 計）"),"",IF(交通費!O67="○","公費負担",""))</f>
        <v/>
      </c>
      <c r="L67" s="25" t="str">
        <f>IF(OR($A67="",$A67="（交通費 計）"),"",IF(交通費!B67&lt;&gt;交通費!C67,TEXT(交通費!C67,"m/d")&amp;"支払",""))</f>
        <v/>
      </c>
      <c r="M67" t="str">
        <f>IF(OR($A67="",$A67="（交通費 計）"),"",交通費!P67)</f>
        <v/>
      </c>
    </row>
    <row r="68" spans="1:13" x14ac:dyDescent="0.45">
      <c r="A68" t="str">
        <f>IF(交通費!B68="",IF(COUNTIF(A$1:A67,"（交通費 計）"),"","（交通費 計）"),交通費!B68)</f>
        <v/>
      </c>
      <c r="B68" t="str">
        <f>IF($A68="","",IF($A68="（交通費 計）",SUM(B$1:B67),交通費!D68))</f>
        <v/>
      </c>
      <c r="C68" t="str">
        <f>IF(OR($A68="",$A68="（交通費 計）"),"",交通費!E68)</f>
        <v/>
      </c>
      <c r="D68" t="str">
        <f>IF(OR($A68="",$A68="（交通費 計）"),"",交通費!G68)</f>
        <v/>
      </c>
      <c r="E68" t="str">
        <f>IF(OR($A68="",$A68="（交通費 計）"),"",交通費!H68)</f>
        <v/>
      </c>
      <c r="F68" t="str">
        <f>IF(OR($A68="",$A68="（交通費 計）"),"",交通費!I68)</f>
        <v/>
      </c>
      <c r="G68" t="str">
        <f>IF(OR($A68="",$A68="（交通費 計）"),"",交通費!J68)</f>
        <v/>
      </c>
      <c r="H68" t="str">
        <f>IF(OR($A68="",$A68="（交通費 計）"),"",交通費!K68)</f>
        <v/>
      </c>
      <c r="I68" t="str">
        <f>IF(OR($A68="",$A68="（交通費 計）"),"",交通費!M68&amp;"食分")</f>
        <v/>
      </c>
      <c r="J68" t="str">
        <f>IF(OR($A68="",$A68="（交通費 計）"),"",交通費!N68)</f>
        <v/>
      </c>
      <c r="K68" t="str">
        <f>IF(OR($A68="",$A68="（交通費 計）"),"",IF(交通費!O68="○","公費負担",""))</f>
        <v/>
      </c>
      <c r="L68" s="25" t="str">
        <f>IF(OR($A68="",$A68="（交通費 計）"),"",IF(交通費!B68&lt;&gt;交通費!C68,TEXT(交通費!C68,"m/d")&amp;"支払",""))</f>
        <v/>
      </c>
      <c r="M68" t="str">
        <f>IF(OR($A68="",$A68="（交通費 計）"),"",交通費!P68)</f>
        <v/>
      </c>
    </row>
    <row r="69" spans="1:13" x14ac:dyDescent="0.45">
      <c r="A69" t="str">
        <f>IF(交通費!B69="",IF(COUNTIF(A$1:A68,"（交通費 計）"),"","（交通費 計）"),交通費!B69)</f>
        <v/>
      </c>
      <c r="B69" t="str">
        <f>IF($A69="","",IF($A69="（交通費 計）",SUM(B$1:B68),交通費!D69))</f>
        <v/>
      </c>
      <c r="C69" t="str">
        <f>IF(OR($A69="",$A69="（交通費 計）"),"",交通費!E69)</f>
        <v/>
      </c>
      <c r="D69" t="str">
        <f>IF(OR($A69="",$A69="（交通費 計）"),"",交通費!G69)</f>
        <v/>
      </c>
      <c r="E69" t="str">
        <f>IF(OR($A69="",$A69="（交通費 計）"),"",交通費!H69)</f>
        <v/>
      </c>
      <c r="F69" t="str">
        <f>IF(OR($A69="",$A69="（交通費 計）"),"",交通費!I69)</f>
        <v/>
      </c>
      <c r="G69" t="str">
        <f>IF(OR($A69="",$A69="（交通費 計）"),"",交通費!J69)</f>
        <v/>
      </c>
      <c r="H69" t="str">
        <f>IF(OR($A69="",$A69="（交通費 計）"),"",交通費!K69)</f>
        <v/>
      </c>
      <c r="I69" t="str">
        <f>IF(OR($A69="",$A69="（交通費 計）"),"",交通費!M69&amp;"食分")</f>
        <v/>
      </c>
      <c r="J69" t="str">
        <f>IF(OR($A69="",$A69="（交通費 計）"),"",交通費!N69)</f>
        <v/>
      </c>
      <c r="K69" t="str">
        <f>IF(OR($A69="",$A69="（交通費 計）"),"",IF(交通費!O69="○","公費負担",""))</f>
        <v/>
      </c>
      <c r="L69" s="25" t="str">
        <f>IF(OR($A69="",$A69="（交通費 計）"),"",IF(交通費!B69&lt;&gt;交通費!C69,TEXT(交通費!C69,"m/d")&amp;"支払",""))</f>
        <v/>
      </c>
      <c r="M69" t="str">
        <f>IF(OR($A69="",$A69="（交通費 計）"),"",交通費!P69)</f>
        <v/>
      </c>
    </row>
    <row r="70" spans="1:13" x14ac:dyDescent="0.45">
      <c r="A70" t="str">
        <f>IF(交通費!B70="",IF(COUNTIF(A$1:A69,"（交通費 計）"),"","（交通費 計）"),交通費!B70)</f>
        <v/>
      </c>
      <c r="B70" t="str">
        <f>IF($A70="","",IF($A70="（交通費 計）",SUM(B$1:B69),交通費!D70))</f>
        <v/>
      </c>
      <c r="C70" t="str">
        <f>IF(OR($A70="",$A70="（交通費 計）"),"",交通費!E70)</f>
        <v/>
      </c>
      <c r="D70" t="str">
        <f>IF(OR($A70="",$A70="（交通費 計）"),"",交通費!G70)</f>
        <v/>
      </c>
      <c r="E70" t="str">
        <f>IF(OR($A70="",$A70="（交通費 計）"),"",交通費!H70)</f>
        <v/>
      </c>
      <c r="F70" t="str">
        <f>IF(OR($A70="",$A70="（交通費 計）"),"",交通費!I70)</f>
        <v/>
      </c>
      <c r="G70" t="str">
        <f>IF(OR($A70="",$A70="（交通費 計）"),"",交通費!J70)</f>
        <v/>
      </c>
      <c r="H70" t="str">
        <f>IF(OR($A70="",$A70="（交通費 計）"),"",交通費!K70)</f>
        <v/>
      </c>
      <c r="I70" t="str">
        <f>IF(OR($A70="",$A70="（交通費 計）"),"",交通費!M70&amp;"食分")</f>
        <v/>
      </c>
      <c r="J70" t="str">
        <f>IF(OR($A70="",$A70="（交通費 計）"),"",交通費!N70)</f>
        <v/>
      </c>
      <c r="K70" t="str">
        <f>IF(OR($A70="",$A70="（交通費 計）"),"",IF(交通費!O70="○","公費負担",""))</f>
        <v/>
      </c>
      <c r="L70" s="25" t="str">
        <f>IF(OR($A70="",$A70="（交通費 計）"),"",IF(交通費!B70&lt;&gt;交通費!C70,TEXT(交通費!C70,"m/d")&amp;"支払",""))</f>
        <v/>
      </c>
      <c r="M70" t="str">
        <f>IF(OR($A70="",$A70="（交通費 計）"),"",交通費!P70)</f>
        <v/>
      </c>
    </row>
    <row r="71" spans="1:13" x14ac:dyDescent="0.45">
      <c r="A71" t="str">
        <f>IF(交通費!B71="",IF(COUNTIF(A$1:A70,"（交通費 計）"),"","（交通費 計）"),交通費!B71)</f>
        <v/>
      </c>
      <c r="B71" t="str">
        <f>IF($A71="","",IF($A71="（交通費 計）",SUM(B$1:B70),交通費!D71))</f>
        <v/>
      </c>
      <c r="C71" t="str">
        <f>IF(OR($A71="",$A71="（交通費 計）"),"",交通費!E71)</f>
        <v/>
      </c>
      <c r="D71" t="str">
        <f>IF(OR($A71="",$A71="（交通費 計）"),"",交通費!G71)</f>
        <v/>
      </c>
      <c r="E71" t="str">
        <f>IF(OR($A71="",$A71="（交通費 計）"),"",交通費!H71)</f>
        <v/>
      </c>
      <c r="F71" t="str">
        <f>IF(OR($A71="",$A71="（交通費 計）"),"",交通費!I71)</f>
        <v/>
      </c>
      <c r="G71" t="str">
        <f>IF(OR($A71="",$A71="（交通費 計）"),"",交通費!J71)</f>
        <v/>
      </c>
      <c r="H71" t="str">
        <f>IF(OR($A71="",$A71="（交通費 計）"),"",交通費!K71)</f>
        <v/>
      </c>
      <c r="I71" t="str">
        <f>IF(OR($A71="",$A71="（交通費 計）"),"",交通費!M71&amp;"食分")</f>
        <v/>
      </c>
      <c r="J71" t="str">
        <f>IF(OR($A71="",$A71="（交通費 計）"),"",交通費!N71)</f>
        <v/>
      </c>
      <c r="K71" t="str">
        <f>IF(OR($A71="",$A71="（交通費 計）"),"",IF(交通費!O71="○","公費負担",""))</f>
        <v/>
      </c>
      <c r="L71" s="25" t="str">
        <f>IF(OR($A71="",$A71="（交通費 計）"),"",IF(交通費!B71&lt;&gt;交通費!C71,TEXT(交通費!C71,"m/d")&amp;"支払",""))</f>
        <v/>
      </c>
      <c r="M71" t="str">
        <f>IF(OR($A71="",$A71="（交通費 計）"),"",交通費!P71)</f>
        <v/>
      </c>
    </row>
    <row r="72" spans="1:13" x14ac:dyDescent="0.45">
      <c r="A72" t="str">
        <f>IF(交通費!B72="",IF(COUNTIF(A$1:A71,"（交通費 計）"),"","（交通費 計）"),交通費!B72)</f>
        <v/>
      </c>
      <c r="B72" t="str">
        <f>IF($A72="","",IF($A72="（交通費 計）",SUM(B$1:B71),交通費!D72))</f>
        <v/>
      </c>
      <c r="C72" t="str">
        <f>IF(OR($A72="",$A72="（交通費 計）"),"",交通費!E72)</f>
        <v/>
      </c>
      <c r="D72" t="str">
        <f>IF(OR($A72="",$A72="（交通費 計）"),"",交通費!G72)</f>
        <v/>
      </c>
      <c r="E72" t="str">
        <f>IF(OR($A72="",$A72="（交通費 計）"),"",交通費!H72)</f>
        <v/>
      </c>
      <c r="F72" t="str">
        <f>IF(OR($A72="",$A72="（交通費 計）"),"",交通費!I72)</f>
        <v/>
      </c>
      <c r="G72" t="str">
        <f>IF(OR($A72="",$A72="（交通費 計）"),"",交通費!J72)</f>
        <v/>
      </c>
      <c r="H72" t="str">
        <f>IF(OR($A72="",$A72="（交通費 計）"),"",交通費!K72)</f>
        <v/>
      </c>
      <c r="I72" t="str">
        <f>IF(OR($A72="",$A72="（交通費 計）"),"",交通費!M72&amp;"食分")</f>
        <v/>
      </c>
      <c r="J72" t="str">
        <f>IF(OR($A72="",$A72="（交通費 計）"),"",交通費!N72)</f>
        <v/>
      </c>
      <c r="K72" t="str">
        <f>IF(OR($A72="",$A72="（交通費 計）"),"",IF(交通費!O72="○","公費負担",""))</f>
        <v/>
      </c>
      <c r="L72" s="25" t="str">
        <f>IF(OR($A72="",$A72="（交通費 計）"),"",IF(交通費!B72&lt;&gt;交通費!C72,TEXT(交通費!C72,"m/d")&amp;"支払",""))</f>
        <v/>
      </c>
      <c r="M72" t="str">
        <f>IF(OR($A72="",$A72="（交通費 計）"),"",交通費!P72)</f>
        <v/>
      </c>
    </row>
    <row r="73" spans="1:13" x14ac:dyDescent="0.45">
      <c r="A73" t="str">
        <f>IF(交通費!B73="",IF(COUNTIF(A$1:A72,"（交通費 計）"),"","（交通費 計）"),交通費!B73)</f>
        <v/>
      </c>
      <c r="B73" t="str">
        <f>IF($A73="","",IF($A73="（交通費 計）",SUM(B$1:B72),交通費!D73))</f>
        <v/>
      </c>
      <c r="C73" t="str">
        <f>IF(OR($A73="",$A73="（交通費 計）"),"",交通費!E73)</f>
        <v/>
      </c>
      <c r="D73" t="str">
        <f>IF(OR($A73="",$A73="（交通費 計）"),"",交通費!G73)</f>
        <v/>
      </c>
      <c r="E73" t="str">
        <f>IF(OR($A73="",$A73="（交通費 計）"),"",交通費!H73)</f>
        <v/>
      </c>
      <c r="F73" t="str">
        <f>IF(OR($A73="",$A73="（交通費 計）"),"",交通費!I73)</f>
        <v/>
      </c>
      <c r="G73" t="str">
        <f>IF(OR($A73="",$A73="（交通費 計）"),"",交通費!J73)</f>
        <v/>
      </c>
      <c r="H73" t="str">
        <f>IF(OR($A73="",$A73="（交通費 計）"),"",交通費!K73)</f>
        <v/>
      </c>
      <c r="I73" t="str">
        <f>IF(OR($A73="",$A73="（交通費 計）"),"",交通費!M73&amp;"食分")</f>
        <v/>
      </c>
      <c r="J73" t="str">
        <f>IF(OR($A73="",$A73="（交通費 計）"),"",交通費!N73)</f>
        <v/>
      </c>
      <c r="K73" t="str">
        <f>IF(OR($A73="",$A73="（交通費 計）"),"",IF(交通費!O73="○","公費負担",""))</f>
        <v/>
      </c>
      <c r="L73" s="25" t="str">
        <f>IF(OR($A73="",$A73="（交通費 計）"),"",IF(交通費!B73&lt;&gt;交通費!C73,TEXT(交通費!C73,"m/d")&amp;"支払",""))</f>
        <v/>
      </c>
      <c r="M73" t="str">
        <f>IF(OR($A73="",$A73="（交通費 計）"),"",交通費!P73)</f>
        <v/>
      </c>
    </row>
    <row r="74" spans="1:13" x14ac:dyDescent="0.45">
      <c r="A74" t="str">
        <f>IF(交通費!B74="",IF(COUNTIF(A$1:A73,"（交通費 計）"),"","（交通費 計）"),交通費!B74)</f>
        <v/>
      </c>
      <c r="B74" t="str">
        <f>IF($A74="","",IF($A74="（交通費 計）",SUM(B$1:B73),交通費!D74))</f>
        <v/>
      </c>
      <c r="C74" t="str">
        <f>IF(OR($A74="",$A74="（交通費 計）"),"",交通費!E74)</f>
        <v/>
      </c>
      <c r="D74" t="str">
        <f>IF(OR($A74="",$A74="（交通費 計）"),"",交通費!G74)</f>
        <v/>
      </c>
      <c r="E74" t="str">
        <f>IF(OR($A74="",$A74="（交通費 計）"),"",交通費!H74)</f>
        <v/>
      </c>
      <c r="F74" t="str">
        <f>IF(OR($A74="",$A74="（交通費 計）"),"",交通費!I74)</f>
        <v/>
      </c>
      <c r="G74" t="str">
        <f>IF(OR($A74="",$A74="（交通費 計）"),"",交通費!J74)</f>
        <v/>
      </c>
      <c r="H74" t="str">
        <f>IF(OR($A74="",$A74="（交通費 計）"),"",交通費!K74)</f>
        <v/>
      </c>
      <c r="I74" t="str">
        <f>IF(OR($A74="",$A74="（交通費 計）"),"",交通費!M74&amp;"食分")</f>
        <v/>
      </c>
      <c r="J74" t="str">
        <f>IF(OR($A74="",$A74="（交通費 計）"),"",交通費!N74)</f>
        <v/>
      </c>
      <c r="K74" t="str">
        <f>IF(OR($A74="",$A74="（交通費 計）"),"",IF(交通費!O74="○","公費負担",""))</f>
        <v/>
      </c>
      <c r="L74" s="25" t="str">
        <f>IF(OR($A74="",$A74="（交通費 計）"),"",IF(交通費!B74&lt;&gt;交通費!C74,TEXT(交通費!C74,"m/d")&amp;"支払",""))</f>
        <v/>
      </c>
      <c r="M74" t="str">
        <f>IF(OR($A74="",$A74="（交通費 計）"),"",交通費!P74)</f>
        <v/>
      </c>
    </row>
    <row r="75" spans="1:13" x14ac:dyDescent="0.45">
      <c r="A75" t="str">
        <f>IF(交通費!B75="",IF(COUNTIF(A$1:A74,"（交通費 計）"),"","（交通費 計）"),交通費!B75)</f>
        <v/>
      </c>
      <c r="B75" t="str">
        <f>IF($A75="","",IF($A75="（交通費 計）",SUM(B$1:B74),交通費!D75))</f>
        <v/>
      </c>
      <c r="C75" t="str">
        <f>IF(OR($A75="",$A75="（交通費 計）"),"",交通費!E75)</f>
        <v/>
      </c>
      <c r="D75" t="str">
        <f>IF(OR($A75="",$A75="（交通費 計）"),"",交通費!G75)</f>
        <v/>
      </c>
      <c r="E75" t="str">
        <f>IF(OR($A75="",$A75="（交通費 計）"),"",交通費!H75)</f>
        <v/>
      </c>
      <c r="F75" t="str">
        <f>IF(OR($A75="",$A75="（交通費 計）"),"",交通費!I75)</f>
        <v/>
      </c>
      <c r="G75" t="str">
        <f>IF(OR($A75="",$A75="（交通費 計）"),"",交通費!J75)</f>
        <v/>
      </c>
      <c r="H75" t="str">
        <f>IF(OR($A75="",$A75="（交通費 計）"),"",交通費!K75)</f>
        <v/>
      </c>
      <c r="I75" t="str">
        <f>IF(OR($A75="",$A75="（交通費 計）"),"",交通費!M75&amp;"食分")</f>
        <v/>
      </c>
      <c r="J75" t="str">
        <f>IF(OR($A75="",$A75="（交通費 計）"),"",交通費!N75)</f>
        <v/>
      </c>
      <c r="K75" t="str">
        <f>IF(OR($A75="",$A75="（交通費 計）"),"",IF(交通費!O75="○","公費負担",""))</f>
        <v/>
      </c>
      <c r="L75" s="25" t="str">
        <f>IF(OR($A75="",$A75="（交通費 計）"),"",IF(交通費!B75&lt;&gt;交通費!C75,TEXT(交通費!C75,"m/d")&amp;"支払",""))</f>
        <v/>
      </c>
      <c r="M75" t="str">
        <f>IF(OR($A75="",$A75="（交通費 計）"),"",交通費!P75)</f>
        <v/>
      </c>
    </row>
    <row r="76" spans="1:13" x14ac:dyDescent="0.45">
      <c r="A76" t="str">
        <f>IF(交通費!B76="",IF(COUNTIF(A$1:A75,"（交通費 計）"),"","（交通費 計）"),交通費!B76)</f>
        <v/>
      </c>
      <c r="B76" t="str">
        <f>IF($A76="","",IF($A76="（交通費 計）",SUM(B$1:B75),交通費!D76))</f>
        <v/>
      </c>
      <c r="C76" t="str">
        <f>IF(OR($A76="",$A76="（交通費 計）"),"",交通費!E76)</f>
        <v/>
      </c>
      <c r="D76" t="str">
        <f>IF(OR($A76="",$A76="（交通費 計）"),"",交通費!G76)</f>
        <v/>
      </c>
      <c r="E76" t="str">
        <f>IF(OR($A76="",$A76="（交通費 計）"),"",交通費!H76)</f>
        <v/>
      </c>
      <c r="F76" t="str">
        <f>IF(OR($A76="",$A76="（交通費 計）"),"",交通費!I76)</f>
        <v/>
      </c>
      <c r="G76" t="str">
        <f>IF(OR($A76="",$A76="（交通費 計）"),"",交通費!J76)</f>
        <v/>
      </c>
      <c r="H76" t="str">
        <f>IF(OR($A76="",$A76="（交通費 計）"),"",交通費!K76)</f>
        <v/>
      </c>
      <c r="I76" t="str">
        <f>IF(OR($A76="",$A76="（交通費 計）"),"",交通費!M76&amp;"食分")</f>
        <v/>
      </c>
      <c r="J76" t="str">
        <f>IF(OR($A76="",$A76="（交通費 計）"),"",交通費!N76)</f>
        <v/>
      </c>
      <c r="K76" t="str">
        <f>IF(OR($A76="",$A76="（交通費 計）"),"",IF(交通費!O76="○","公費負担",""))</f>
        <v/>
      </c>
      <c r="L76" s="25" t="str">
        <f>IF(OR($A76="",$A76="（交通費 計）"),"",IF(交通費!B76&lt;&gt;交通費!C76,TEXT(交通費!C76,"m/d")&amp;"支払",""))</f>
        <v/>
      </c>
      <c r="M76" t="str">
        <f>IF(OR($A76="",$A76="（交通費 計）"),"",交通費!P76)</f>
        <v/>
      </c>
    </row>
    <row r="77" spans="1:13" x14ac:dyDescent="0.45">
      <c r="A77" t="str">
        <f>IF(交通費!B77="",IF(COUNTIF(A$1:A76,"（交通費 計）"),"","（交通費 計）"),交通費!B77)</f>
        <v/>
      </c>
      <c r="B77" t="str">
        <f>IF($A77="","",IF($A77="（交通費 計）",SUM(B$1:B76),交通費!D77))</f>
        <v/>
      </c>
      <c r="C77" t="str">
        <f>IF(OR($A77="",$A77="（交通費 計）"),"",交通費!E77)</f>
        <v/>
      </c>
      <c r="D77" t="str">
        <f>IF(OR($A77="",$A77="（交通費 計）"),"",交通費!G77)</f>
        <v/>
      </c>
      <c r="E77" t="str">
        <f>IF(OR($A77="",$A77="（交通費 計）"),"",交通費!H77)</f>
        <v/>
      </c>
      <c r="F77" t="str">
        <f>IF(OR($A77="",$A77="（交通費 計）"),"",交通費!I77)</f>
        <v/>
      </c>
      <c r="G77" t="str">
        <f>IF(OR($A77="",$A77="（交通費 計）"),"",交通費!J77)</f>
        <v/>
      </c>
      <c r="H77" t="str">
        <f>IF(OR($A77="",$A77="（交通費 計）"),"",交通費!K77)</f>
        <v/>
      </c>
      <c r="I77" t="str">
        <f>IF(OR($A77="",$A77="（交通費 計）"),"",交通費!M77&amp;"食分")</f>
        <v/>
      </c>
      <c r="J77" t="str">
        <f>IF(OR($A77="",$A77="（交通費 計）"),"",交通費!N77)</f>
        <v/>
      </c>
      <c r="K77" t="str">
        <f>IF(OR($A77="",$A77="（交通費 計）"),"",IF(交通費!O77="○","公費負担",""))</f>
        <v/>
      </c>
      <c r="L77" s="25" t="str">
        <f>IF(OR($A77="",$A77="（交通費 計）"),"",IF(交通費!B77&lt;&gt;交通費!C77,TEXT(交通費!C77,"m/d")&amp;"支払",""))</f>
        <v/>
      </c>
      <c r="M77" t="str">
        <f>IF(OR($A77="",$A77="（交通費 計）"),"",交通費!P77)</f>
        <v/>
      </c>
    </row>
    <row r="78" spans="1:13" x14ac:dyDescent="0.45">
      <c r="A78" t="str">
        <f>IF(交通費!B78="",IF(COUNTIF(A$1:A77,"（交通費 計）"),"","（交通費 計）"),交通費!B78)</f>
        <v/>
      </c>
      <c r="B78" t="str">
        <f>IF($A78="","",IF($A78="（交通費 計）",SUM(B$1:B77),交通費!D78))</f>
        <v/>
      </c>
      <c r="C78" t="str">
        <f>IF(OR($A78="",$A78="（交通費 計）"),"",交通費!E78)</f>
        <v/>
      </c>
      <c r="D78" t="str">
        <f>IF(OR($A78="",$A78="（交通費 計）"),"",交通費!G78)</f>
        <v/>
      </c>
      <c r="E78" t="str">
        <f>IF(OR($A78="",$A78="（交通費 計）"),"",交通費!H78)</f>
        <v/>
      </c>
      <c r="F78" t="str">
        <f>IF(OR($A78="",$A78="（交通費 計）"),"",交通費!I78)</f>
        <v/>
      </c>
      <c r="G78" t="str">
        <f>IF(OR($A78="",$A78="（交通費 計）"),"",交通費!J78)</f>
        <v/>
      </c>
      <c r="H78" t="str">
        <f>IF(OR($A78="",$A78="（交通費 計）"),"",交通費!K78)</f>
        <v/>
      </c>
      <c r="I78" t="str">
        <f>IF(OR($A78="",$A78="（交通費 計）"),"",交通費!M78&amp;"食分")</f>
        <v/>
      </c>
      <c r="J78" t="str">
        <f>IF(OR($A78="",$A78="（交通費 計）"),"",交通費!N78)</f>
        <v/>
      </c>
      <c r="K78" t="str">
        <f>IF(OR($A78="",$A78="（交通費 計）"),"",IF(交通費!O78="○","公費負担",""))</f>
        <v/>
      </c>
      <c r="L78" s="25" t="str">
        <f>IF(OR($A78="",$A78="（交通費 計）"),"",IF(交通費!B78&lt;&gt;交通費!C78,TEXT(交通費!C78,"m/d")&amp;"支払",""))</f>
        <v/>
      </c>
      <c r="M78" t="str">
        <f>IF(OR($A78="",$A78="（交通費 計）"),"",交通費!P78)</f>
        <v/>
      </c>
    </row>
    <row r="79" spans="1:13" x14ac:dyDescent="0.45">
      <c r="A79" t="str">
        <f>IF(交通費!B79="",IF(COUNTIF(A$1:A78,"（交通費 計）"),"","（交通費 計）"),交通費!B79)</f>
        <v/>
      </c>
      <c r="B79" t="str">
        <f>IF($A79="","",IF($A79="（交通費 計）",SUM(B$1:B78),交通費!D79))</f>
        <v/>
      </c>
      <c r="C79" t="str">
        <f>IF(OR($A79="",$A79="（交通費 計）"),"",交通費!E79)</f>
        <v/>
      </c>
      <c r="D79" t="str">
        <f>IF(OR($A79="",$A79="（交通費 計）"),"",交通費!G79)</f>
        <v/>
      </c>
      <c r="E79" t="str">
        <f>IF(OR($A79="",$A79="（交通費 計）"),"",交通費!H79)</f>
        <v/>
      </c>
      <c r="F79" t="str">
        <f>IF(OR($A79="",$A79="（交通費 計）"),"",交通費!I79)</f>
        <v/>
      </c>
      <c r="G79" t="str">
        <f>IF(OR($A79="",$A79="（交通費 計）"),"",交通費!J79)</f>
        <v/>
      </c>
      <c r="H79" t="str">
        <f>IF(OR($A79="",$A79="（交通費 計）"),"",交通費!K79)</f>
        <v/>
      </c>
      <c r="I79" t="str">
        <f>IF(OR($A79="",$A79="（交通費 計）"),"",交通費!M79&amp;"食分")</f>
        <v/>
      </c>
      <c r="J79" t="str">
        <f>IF(OR($A79="",$A79="（交通費 計）"),"",交通費!N79)</f>
        <v/>
      </c>
      <c r="K79" t="str">
        <f>IF(OR($A79="",$A79="（交通費 計）"),"",IF(交通費!O79="○","公費負担",""))</f>
        <v/>
      </c>
      <c r="L79" s="25" t="str">
        <f>IF(OR($A79="",$A79="（交通費 計）"),"",IF(交通費!B79&lt;&gt;交通費!C79,TEXT(交通費!C79,"m/d")&amp;"支払",""))</f>
        <v/>
      </c>
      <c r="M79" t="str">
        <f>IF(OR($A79="",$A79="（交通費 計）"),"",交通費!P79)</f>
        <v/>
      </c>
    </row>
    <row r="80" spans="1:13" x14ac:dyDescent="0.45">
      <c r="A80" t="str">
        <f>IF(交通費!B80="",IF(COUNTIF(A$1:A79,"（交通費 計）"),"","（交通費 計）"),交通費!B80)</f>
        <v/>
      </c>
      <c r="B80" t="str">
        <f>IF($A80="","",IF($A80="（交通費 計）",SUM(B$1:B79),交通費!D80))</f>
        <v/>
      </c>
      <c r="C80" t="str">
        <f>IF(OR($A80="",$A80="（交通費 計）"),"",交通費!E80)</f>
        <v/>
      </c>
      <c r="D80" t="str">
        <f>IF(OR($A80="",$A80="（交通費 計）"),"",交通費!G80)</f>
        <v/>
      </c>
      <c r="E80" t="str">
        <f>IF(OR($A80="",$A80="（交通費 計）"),"",交通費!H80)</f>
        <v/>
      </c>
      <c r="F80" t="str">
        <f>IF(OR($A80="",$A80="（交通費 計）"),"",交通費!I80)</f>
        <v/>
      </c>
      <c r="G80" t="str">
        <f>IF(OR($A80="",$A80="（交通費 計）"),"",交通費!J80)</f>
        <v/>
      </c>
      <c r="H80" t="str">
        <f>IF(OR($A80="",$A80="（交通費 計）"),"",交通費!K80)</f>
        <v/>
      </c>
      <c r="I80" t="str">
        <f>IF(OR($A80="",$A80="（交通費 計）"),"",交通費!M80&amp;"食分")</f>
        <v/>
      </c>
      <c r="J80" t="str">
        <f>IF(OR($A80="",$A80="（交通費 計）"),"",交通費!N80)</f>
        <v/>
      </c>
      <c r="K80" t="str">
        <f>IF(OR($A80="",$A80="（交通費 計）"),"",IF(交通費!O80="○","公費負担",""))</f>
        <v/>
      </c>
      <c r="L80" s="25" t="str">
        <f>IF(OR($A80="",$A80="（交通費 計）"),"",IF(交通費!B80&lt;&gt;交通費!C80,TEXT(交通費!C80,"m/d")&amp;"支払",""))</f>
        <v/>
      </c>
      <c r="M80" t="str">
        <f>IF(OR($A80="",$A80="（交通費 計）"),"",交通費!P80)</f>
        <v/>
      </c>
    </row>
    <row r="81" spans="1:13" x14ac:dyDescent="0.45">
      <c r="A81" t="str">
        <f>IF(交通費!B81="",IF(COUNTIF(A$1:A80,"（交通費 計）"),"","（交通費 計）"),交通費!B81)</f>
        <v/>
      </c>
      <c r="B81" t="str">
        <f>IF($A81="","",IF($A81="（交通費 計）",SUM(B$1:B80),交通費!D81))</f>
        <v/>
      </c>
      <c r="C81" t="str">
        <f>IF(OR($A81="",$A81="（交通費 計）"),"",交通費!E81)</f>
        <v/>
      </c>
      <c r="D81" t="str">
        <f>IF(OR($A81="",$A81="（交通費 計）"),"",交通費!G81)</f>
        <v/>
      </c>
      <c r="E81" t="str">
        <f>IF(OR($A81="",$A81="（交通費 計）"),"",交通費!H81)</f>
        <v/>
      </c>
      <c r="F81" t="str">
        <f>IF(OR($A81="",$A81="（交通費 計）"),"",交通費!I81)</f>
        <v/>
      </c>
      <c r="G81" t="str">
        <f>IF(OR($A81="",$A81="（交通費 計）"),"",交通費!J81)</f>
        <v/>
      </c>
      <c r="H81" t="str">
        <f>IF(OR($A81="",$A81="（交通費 計）"),"",交通費!K81)</f>
        <v/>
      </c>
      <c r="I81" t="str">
        <f>IF(OR($A81="",$A81="（交通費 計）"),"",交通費!M81&amp;"食分")</f>
        <v/>
      </c>
      <c r="J81" t="str">
        <f>IF(OR($A81="",$A81="（交通費 計）"),"",交通費!N81)</f>
        <v/>
      </c>
      <c r="K81" t="str">
        <f>IF(OR($A81="",$A81="（交通費 計）"),"",IF(交通費!O81="○","公費負担",""))</f>
        <v/>
      </c>
      <c r="L81" s="25" t="str">
        <f>IF(OR($A81="",$A81="（交通費 計）"),"",IF(交通費!B81&lt;&gt;交通費!C81,TEXT(交通費!C81,"m/d")&amp;"支払",""))</f>
        <v/>
      </c>
      <c r="M81" t="str">
        <f>IF(OR($A81="",$A81="（交通費 計）"),"",交通費!P81)</f>
        <v/>
      </c>
    </row>
    <row r="82" spans="1:13" x14ac:dyDescent="0.45">
      <c r="A82" t="str">
        <f>IF(交通費!B82="",IF(COUNTIF(A$1:A81,"（交通費 計）"),"","（交通費 計）"),交通費!B82)</f>
        <v/>
      </c>
      <c r="B82" t="str">
        <f>IF($A82="","",IF($A82="（交通費 計）",SUM(B$1:B81),交通費!D82))</f>
        <v/>
      </c>
      <c r="C82" t="str">
        <f>IF(OR($A82="",$A82="（交通費 計）"),"",交通費!E82)</f>
        <v/>
      </c>
      <c r="D82" t="str">
        <f>IF(OR($A82="",$A82="（交通費 計）"),"",交通費!G82)</f>
        <v/>
      </c>
      <c r="E82" t="str">
        <f>IF(OR($A82="",$A82="（交通費 計）"),"",交通費!H82)</f>
        <v/>
      </c>
      <c r="F82" t="str">
        <f>IF(OR($A82="",$A82="（交通費 計）"),"",交通費!I82)</f>
        <v/>
      </c>
      <c r="G82" t="str">
        <f>IF(OR($A82="",$A82="（交通費 計）"),"",交通費!J82)</f>
        <v/>
      </c>
      <c r="H82" t="str">
        <f>IF(OR($A82="",$A82="（交通費 計）"),"",交通費!K82)</f>
        <v/>
      </c>
      <c r="I82" t="str">
        <f>IF(OR($A82="",$A82="（交通費 計）"),"",交通費!M82&amp;"食分")</f>
        <v/>
      </c>
      <c r="J82" t="str">
        <f>IF(OR($A82="",$A82="（交通費 計）"),"",交通費!N82)</f>
        <v/>
      </c>
      <c r="K82" t="str">
        <f>IF(OR($A82="",$A82="（交通費 計）"),"",IF(交通費!O82="○","公費負担",""))</f>
        <v/>
      </c>
      <c r="L82" s="25" t="str">
        <f>IF(OR($A82="",$A82="（交通費 計）"),"",IF(交通費!B82&lt;&gt;交通費!C82,TEXT(交通費!C82,"m/d")&amp;"支払",""))</f>
        <v/>
      </c>
      <c r="M82" t="str">
        <f>IF(OR($A82="",$A82="（交通費 計）"),"",交通費!P82)</f>
        <v/>
      </c>
    </row>
    <row r="83" spans="1:13" x14ac:dyDescent="0.45">
      <c r="A83" t="str">
        <f>IF(交通費!B83="",IF(COUNTIF(A$1:A82,"（交通費 計）"),"","（交通費 計）"),交通費!B83)</f>
        <v/>
      </c>
      <c r="B83" t="str">
        <f>IF($A83="","",IF($A83="（交通費 計）",SUM(B$1:B82),交通費!D83))</f>
        <v/>
      </c>
      <c r="C83" t="str">
        <f>IF(OR($A83="",$A83="（交通費 計）"),"",交通費!E83)</f>
        <v/>
      </c>
      <c r="D83" t="str">
        <f>IF(OR($A83="",$A83="（交通費 計）"),"",交通費!G83)</f>
        <v/>
      </c>
      <c r="E83" t="str">
        <f>IF(OR($A83="",$A83="（交通費 計）"),"",交通費!H83)</f>
        <v/>
      </c>
      <c r="F83" t="str">
        <f>IF(OR($A83="",$A83="（交通費 計）"),"",交通費!I83)</f>
        <v/>
      </c>
      <c r="G83" t="str">
        <f>IF(OR($A83="",$A83="（交通費 計）"),"",交通費!J83)</f>
        <v/>
      </c>
      <c r="H83" t="str">
        <f>IF(OR($A83="",$A83="（交通費 計）"),"",交通費!K83)</f>
        <v/>
      </c>
      <c r="I83" t="str">
        <f>IF(OR($A83="",$A83="（交通費 計）"),"",交通費!M83&amp;"食分")</f>
        <v/>
      </c>
      <c r="J83" t="str">
        <f>IF(OR($A83="",$A83="（交通費 計）"),"",交通費!N83)</f>
        <v/>
      </c>
      <c r="K83" t="str">
        <f>IF(OR($A83="",$A83="（交通費 計）"),"",IF(交通費!O83="○","公費負担",""))</f>
        <v/>
      </c>
      <c r="L83" s="25" t="str">
        <f>IF(OR($A83="",$A83="（交通費 計）"),"",IF(交通費!B83&lt;&gt;交通費!C83,TEXT(交通費!C83,"m/d")&amp;"支払",""))</f>
        <v/>
      </c>
      <c r="M83" t="str">
        <f>IF(OR($A83="",$A83="（交通費 計）"),"",交通費!P83)</f>
        <v/>
      </c>
    </row>
    <row r="84" spans="1:13" x14ac:dyDescent="0.45">
      <c r="A84" t="str">
        <f>IF(交通費!B84="",IF(COUNTIF(A$1:A83,"（交通費 計）"),"","（交通費 計）"),交通費!B84)</f>
        <v/>
      </c>
      <c r="B84" t="str">
        <f>IF($A84="","",IF($A84="（交通費 計）",SUM(B$1:B83),交通費!D84))</f>
        <v/>
      </c>
      <c r="C84" t="str">
        <f>IF(OR($A84="",$A84="（交通費 計）"),"",交通費!E84)</f>
        <v/>
      </c>
      <c r="D84" t="str">
        <f>IF(OR($A84="",$A84="（交通費 計）"),"",交通費!G84)</f>
        <v/>
      </c>
      <c r="E84" t="str">
        <f>IF(OR($A84="",$A84="（交通費 計）"),"",交通費!H84)</f>
        <v/>
      </c>
      <c r="F84" t="str">
        <f>IF(OR($A84="",$A84="（交通費 計）"),"",交通費!I84)</f>
        <v/>
      </c>
      <c r="G84" t="str">
        <f>IF(OR($A84="",$A84="（交通費 計）"),"",交通費!J84)</f>
        <v/>
      </c>
      <c r="H84" t="str">
        <f>IF(OR($A84="",$A84="（交通費 計）"),"",交通費!K84)</f>
        <v/>
      </c>
      <c r="I84" t="str">
        <f>IF(OR($A84="",$A84="（交通費 計）"),"",交通費!M84&amp;"食分")</f>
        <v/>
      </c>
      <c r="J84" t="str">
        <f>IF(OR($A84="",$A84="（交通費 計）"),"",交通費!N84)</f>
        <v/>
      </c>
      <c r="K84" t="str">
        <f>IF(OR($A84="",$A84="（交通費 計）"),"",IF(交通費!O84="○","公費負担",""))</f>
        <v/>
      </c>
      <c r="L84" s="25" t="str">
        <f>IF(OR($A84="",$A84="（交通費 計）"),"",IF(交通費!B84&lt;&gt;交通費!C84,TEXT(交通費!C84,"m/d")&amp;"支払",""))</f>
        <v/>
      </c>
      <c r="M84" t="str">
        <f>IF(OR($A84="",$A84="（交通費 計）"),"",交通費!P84)</f>
        <v/>
      </c>
    </row>
    <row r="85" spans="1:13" x14ac:dyDescent="0.45">
      <c r="A85" t="str">
        <f>IF(交通費!B85="",IF(COUNTIF(A$1:A84,"（交通費 計）"),"","（交通費 計）"),交通費!B85)</f>
        <v/>
      </c>
      <c r="B85" t="str">
        <f>IF($A85="","",IF($A85="（交通費 計）",SUM(B$1:B84),交通費!D85))</f>
        <v/>
      </c>
      <c r="C85" t="str">
        <f>IF(OR($A85="",$A85="（交通費 計）"),"",交通費!E85)</f>
        <v/>
      </c>
      <c r="D85" t="str">
        <f>IF(OR($A85="",$A85="（交通費 計）"),"",交通費!G85)</f>
        <v/>
      </c>
      <c r="E85" t="str">
        <f>IF(OR($A85="",$A85="（交通費 計）"),"",交通費!H85)</f>
        <v/>
      </c>
      <c r="F85" t="str">
        <f>IF(OR($A85="",$A85="（交通費 計）"),"",交通費!I85)</f>
        <v/>
      </c>
      <c r="G85" t="str">
        <f>IF(OR($A85="",$A85="（交通費 計）"),"",交通費!J85)</f>
        <v/>
      </c>
      <c r="H85" t="str">
        <f>IF(OR($A85="",$A85="（交通費 計）"),"",交通費!K85)</f>
        <v/>
      </c>
      <c r="I85" t="str">
        <f>IF(OR($A85="",$A85="（交通費 計）"),"",交通費!M85&amp;"食分")</f>
        <v/>
      </c>
      <c r="J85" t="str">
        <f>IF(OR($A85="",$A85="（交通費 計）"),"",交通費!N85)</f>
        <v/>
      </c>
      <c r="K85" t="str">
        <f>IF(OR($A85="",$A85="（交通費 計）"),"",IF(交通費!O85="○","公費負担",""))</f>
        <v/>
      </c>
      <c r="L85" s="25" t="str">
        <f>IF(OR($A85="",$A85="（交通費 計）"),"",IF(交通費!B85&lt;&gt;交通費!C85,TEXT(交通費!C85,"m/d")&amp;"支払",""))</f>
        <v/>
      </c>
      <c r="M85" t="str">
        <f>IF(OR($A85="",$A85="（交通費 計）"),"",交通費!P85)</f>
        <v/>
      </c>
    </row>
    <row r="86" spans="1:13" x14ac:dyDescent="0.45">
      <c r="A86" t="str">
        <f>IF(交通費!B86="",IF(COUNTIF(A$1:A85,"（交通費 計）"),"","（交通費 計）"),交通費!B86)</f>
        <v/>
      </c>
      <c r="B86" t="str">
        <f>IF($A86="","",IF($A86="（交通費 計）",SUM(B$1:B85),交通費!D86))</f>
        <v/>
      </c>
      <c r="C86" t="str">
        <f>IF(OR($A86="",$A86="（交通費 計）"),"",交通費!E86)</f>
        <v/>
      </c>
      <c r="D86" t="str">
        <f>IF(OR($A86="",$A86="（交通費 計）"),"",交通費!G86)</f>
        <v/>
      </c>
      <c r="E86" t="str">
        <f>IF(OR($A86="",$A86="（交通費 計）"),"",交通費!H86)</f>
        <v/>
      </c>
      <c r="F86" t="str">
        <f>IF(OR($A86="",$A86="（交通費 計）"),"",交通費!I86)</f>
        <v/>
      </c>
      <c r="G86" t="str">
        <f>IF(OR($A86="",$A86="（交通費 計）"),"",交通費!J86)</f>
        <v/>
      </c>
      <c r="H86" t="str">
        <f>IF(OR($A86="",$A86="（交通費 計）"),"",交通費!K86)</f>
        <v/>
      </c>
      <c r="I86" t="str">
        <f>IF(OR($A86="",$A86="（交通費 計）"),"",交通費!M86&amp;"食分")</f>
        <v/>
      </c>
      <c r="J86" t="str">
        <f>IF(OR($A86="",$A86="（交通費 計）"),"",交通費!N86)</f>
        <v/>
      </c>
      <c r="K86" t="str">
        <f>IF(OR($A86="",$A86="（交通費 計）"),"",IF(交通費!O86="○","公費負担",""))</f>
        <v/>
      </c>
      <c r="L86" s="25" t="str">
        <f>IF(OR($A86="",$A86="（交通費 計）"),"",IF(交通費!B86&lt;&gt;交通費!C86,TEXT(交通費!C86,"m/d")&amp;"支払",""))</f>
        <v/>
      </c>
      <c r="M86" t="str">
        <f>IF(OR($A86="",$A86="（交通費 計）"),"",交通費!P86)</f>
        <v/>
      </c>
    </row>
    <row r="87" spans="1:13" x14ac:dyDescent="0.45">
      <c r="A87" t="str">
        <f>IF(交通費!B87="",IF(COUNTIF(A$1:A86,"（交通費 計）"),"","（交通費 計）"),交通費!B87)</f>
        <v/>
      </c>
      <c r="B87" t="str">
        <f>IF($A87="","",IF($A87="（交通費 計）",SUM(B$1:B86),交通費!D87))</f>
        <v/>
      </c>
      <c r="C87" t="str">
        <f>IF(OR($A87="",$A87="（交通費 計）"),"",交通費!E87)</f>
        <v/>
      </c>
      <c r="D87" t="str">
        <f>IF(OR($A87="",$A87="（交通費 計）"),"",交通費!G87)</f>
        <v/>
      </c>
      <c r="E87" t="str">
        <f>IF(OR($A87="",$A87="（交通費 計）"),"",交通費!H87)</f>
        <v/>
      </c>
      <c r="F87" t="str">
        <f>IF(OR($A87="",$A87="（交通費 計）"),"",交通費!I87)</f>
        <v/>
      </c>
      <c r="G87" t="str">
        <f>IF(OR($A87="",$A87="（交通費 計）"),"",交通費!J87)</f>
        <v/>
      </c>
      <c r="H87" t="str">
        <f>IF(OR($A87="",$A87="（交通費 計）"),"",交通費!K87)</f>
        <v/>
      </c>
      <c r="I87" t="str">
        <f>IF(OR($A87="",$A87="（交通費 計）"),"",交通費!M87&amp;"食分")</f>
        <v/>
      </c>
      <c r="J87" t="str">
        <f>IF(OR($A87="",$A87="（交通費 計）"),"",交通費!N87)</f>
        <v/>
      </c>
      <c r="K87" t="str">
        <f>IF(OR($A87="",$A87="（交通費 計）"),"",IF(交通費!O87="○","公費負担",""))</f>
        <v/>
      </c>
      <c r="L87" s="25" t="str">
        <f>IF(OR($A87="",$A87="（交通費 計）"),"",IF(交通費!B87&lt;&gt;交通費!C87,TEXT(交通費!C87,"m/d")&amp;"支払",""))</f>
        <v/>
      </c>
      <c r="M87" t="str">
        <f>IF(OR($A87="",$A87="（交通費 計）"),"",交通費!P87)</f>
        <v/>
      </c>
    </row>
    <row r="88" spans="1:13" x14ac:dyDescent="0.45">
      <c r="A88" t="str">
        <f>IF(交通費!B88="",IF(COUNTIF(A$1:A87,"（交通費 計）"),"","（交通費 計）"),交通費!B88)</f>
        <v/>
      </c>
      <c r="B88" t="str">
        <f>IF($A88="","",IF($A88="（交通費 計）",SUM(B$1:B87),交通費!D88))</f>
        <v/>
      </c>
      <c r="C88" t="str">
        <f>IF(OR($A88="",$A88="（交通費 計）"),"",交通費!E88)</f>
        <v/>
      </c>
      <c r="D88" t="str">
        <f>IF(OR($A88="",$A88="（交通費 計）"),"",交通費!G88)</f>
        <v/>
      </c>
      <c r="E88" t="str">
        <f>IF(OR($A88="",$A88="（交通費 計）"),"",交通費!H88)</f>
        <v/>
      </c>
      <c r="F88" t="str">
        <f>IF(OR($A88="",$A88="（交通費 計）"),"",交通費!I88)</f>
        <v/>
      </c>
      <c r="G88" t="str">
        <f>IF(OR($A88="",$A88="（交通費 計）"),"",交通費!J88)</f>
        <v/>
      </c>
      <c r="H88" t="str">
        <f>IF(OR($A88="",$A88="（交通費 計）"),"",交通費!K88)</f>
        <v/>
      </c>
      <c r="I88" t="str">
        <f>IF(OR($A88="",$A88="（交通費 計）"),"",交通費!M88&amp;"食分")</f>
        <v/>
      </c>
      <c r="J88" t="str">
        <f>IF(OR($A88="",$A88="（交通費 計）"),"",交通費!N88)</f>
        <v/>
      </c>
      <c r="K88" t="str">
        <f>IF(OR($A88="",$A88="（交通費 計）"),"",IF(交通費!O88="○","公費負担",""))</f>
        <v/>
      </c>
      <c r="L88" s="25" t="str">
        <f>IF(OR($A88="",$A88="（交通費 計）"),"",IF(交通費!B88&lt;&gt;交通費!C88,TEXT(交通費!C88,"m/d")&amp;"支払",""))</f>
        <v/>
      </c>
      <c r="M88" t="str">
        <f>IF(OR($A88="",$A88="（交通費 計）"),"",交通費!P88)</f>
        <v/>
      </c>
    </row>
    <row r="89" spans="1:13" x14ac:dyDescent="0.45">
      <c r="A89" t="str">
        <f>IF(交通費!B89="",IF(COUNTIF(A$1:A88,"（交通費 計）"),"","（交通費 計）"),交通費!B89)</f>
        <v/>
      </c>
      <c r="B89" t="str">
        <f>IF($A89="","",IF($A89="（交通費 計）",SUM(B$1:B88),交通費!D89))</f>
        <v/>
      </c>
      <c r="C89" t="str">
        <f>IF(OR($A89="",$A89="（交通費 計）"),"",交通費!E89)</f>
        <v/>
      </c>
      <c r="D89" t="str">
        <f>IF(OR($A89="",$A89="（交通費 計）"),"",交通費!G89)</f>
        <v/>
      </c>
      <c r="E89" t="str">
        <f>IF(OR($A89="",$A89="（交通費 計）"),"",交通費!H89)</f>
        <v/>
      </c>
      <c r="F89" t="str">
        <f>IF(OR($A89="",$A89="（交通費 計）"),"",交通費!I89)</f>
        <v/>
      </c>
      <c r="G89" t="str">
        <f>IF(OR($A89="",$A89="（交通費 計）"),"",交通費!J89)</f>
        <v/>
      </c>
      <c r="H89" t="str">
        <f>IF(OR($A89="",$A89="（交通費 計）"),"",交通費!K89)</f>
        <v/>
      </c>
      <c r="I89" t="str">
        <f>IF(OR($A89="",$A89="（交通費 計）"),"",交通費!M89&amp;"食分")</f>
        <v/>
      </c>
      <c r="J89" t="str">
        <f>IF(OR($A89="",$A89="（交通費 計）"),"",交通費!N89)</f>
        <v/>
      </c>
      <c r="K89" t="str">
        <f>IF(OR($A89="",$A89="（交通費 計）"),"",IF(交通費!O89="○","公費負担",""))</f>
        <v/>
      </c>
      <c r="L89" s="25" t="str">
        <f>IF(OR($A89="",$A89="（交通費 計）"),"",IF(交通費!B89&lt;&gt;交通費!C89,TEXT(交通費!C89,"m/d")&amp;"支払",""))</f>
        <v/>
      </c>
      <c r="M89" t="str">
        <f>IF(OR($A89="",$A89="（交通費 計）"),"",交通費!P89)</f>
        <v/>
      </c>
    </row>
    <row r="90" spans="1:13" x14ac:dyDescent="0.45">
      <c r="A90" t="str">
        <f>IF(交通費!B90="",IF(COUNTIF(A$1:A89,"（交通費 計）"),"","（交通費 計）"),交通費!B90)</f>
        <v/>
      </c>
      <c r="B90" t="str">
        <f>IF($A90="","",IF($A90="（交通費 計）",SUM(B$1:B89),交通費!D90))</f>
        <v/>
      </c>
      <c r="C90" t="str">
        <f>IF(OR($A90="",$A90="（交通費 計）"),"",交通費!E90)</f>
        <v/>
      </c>
      <c r="D90" t="str">
        <f>IF(OR($A90="",$A90="（交通費 計）"),"",交通費!G90)</f>
        <v/>
      </c>
      <c r="E90" t="str">
        <f>IF(OR($A90="",$A90="（交通費 計）"),"",交通費!H90)</f>
        <v/>
      </c>
      <c r="F90" t="str">
        <f>IF(OR($A90="",$A90="（交通費 計）"),"",交通費!I90)</f>
        <v/>
      </c>
      <c r="G90" t="str">
        <f>IF(OR($A90="",$A90="（交通費 計）"),"",交通費!J90)</f>
        <v/>
      </c>
      <c r="H90" t="str">
        <f>IF(OR($A90="",$A90="（交通費 計）"),"",交通費!K90)</f>
        <v/>
      </c>
      <c r="I90" t="str">
        <f>IF(OR($A90="",$A90="（交通費 計）"),"",交通費!M90&amp;"食分")</f>
        <v/>
      </c>
      <c r="J90" t="str">
        <f>IF(OR($A90="",$A90="（交通費 計）"),"",交通費!N90)</f>
        <v/>
      </c>
      <c r="K90" t="str">
        <f>IF(OR($A90="",$A90="（交通費 計）"),"",IF(交通費!O90="○","公費負担",""))</f>
        <v/>
      </c>
      <c r="L90" s="25" t="str">
        <f>IF(OR($A90="",$A90="（交通費 計）"),"",IF(交通費!B90&lt;&gt;交通費!C90,TEXT(交通費!C90,"m/d")&amp;"支払",""))</f>
        <v/>
      </c>
      <c r="M90" t="str">
        <f>IF(OR($A90="",$A90="（交通費 計）"),"",交通費!P90)</f>
        <v/>
      </c>
    </row>
    <row r="91" spans="1:13" x14ac:dyDescent="0.45">
      <c r="A91" t="str">
        <f>IF(交通費!B91="",IF(COUNTIF(A$1:A90,"（交通費 計）"),"","（交通費 計）"),交通費!B91)</f>
        <v/>
      </c>
      <c r="B91" t="str">
        <f>IF($A91="","",IF($A91="（交通費 計）",SUM(B$1:B90),交通費!D91))</f>
        <v/>
      </c>
      <c r="C91" t="str">
        <f>IF(OR($A91="",$A91="（交通費 計）"),"",交通費!E91)</f>
        <v/>
      </c>
      <c r="D91" t="str">
        <f>IF(OR($A91="",$A91="（交通費 計）"),"",交通費!G91)</f>
        <v/>
      </c>
      <c r="E91" t="str">
        <f>IF(OR($A91="",$A91="（交通費 計）"),"",交通費!H91)</f>
        <v/>
      </c>
      <c r="F91" t="str">
        <f>IF(OR($A91="",$A91="（交通費 計）"),"",交通費!I91)</f>
        <v/>
      </c>
      <c r="G91" t="str">
        <f>IF(OR($A91="",$A91="（交通費 計）"),"",交通費!J91)</f>
        <v/>
      </c>
      <c r="H91" t="str">
        <f>IF(OR($A91="",$A91="（交通費 計）"),"",交通費!K91)</f>
        <v/>
      </c>
      <c r="I91" t="str">
        <f>IF(OR($A91="",$A91="（交通費 計）"),"",交通費!M91&amp;"食分")</f>
        <v/>
      </c>
      <c r="J91" t="str">
        <f>IF(OR($A91="",$A91="（交通費 計）"),"",交通費!N91)</f>
        <v/>
      </c>
      <c r="K91" t="str">
        <f>IF(OR($A91="",$A91="（交通費 計）"),"",IF(交通費!O91="○","公費負担",""))</f>
        <v/>
      </c>
      <c r="L91" s="25" t="str">
        <f>IF(OR($A91="",$A91="（交通費 計）"),"",IF(交通費!B91&lt;&gt;交通費!C91,TEXT(交通費!C91,"m/d")&amp;"支払",""))</f>
        <v/>
      </c>
      <c r="M91" t="str">
        <f>IF(OR($A91="",$A91="（交通費 計）"),"",交通費!P91)</f>
        <v/>
      </c>
    </row>
    <row r="92" spans="1:13" x14ac:dyDescent="0.45">
      <c r="A92" t="str">
        <f>IF(交通費!B92="",IF(COUNTIF(A$1:A91,"（交通費 計）"),"","（交通費 計）"),交通費!B92)</f>
        <v/>
      </c>
      <c r="B92" t="str">
        <f>IF($A92="","",IF($A92="（交通費 計）",SUM(B$1:B91),交通費!D92))</f>
        <v/>
      </c>
      <c r="C92" t="str">
        <f>IF(OR($A92="",$A92="（交通費 計）"),"",交通費!E92)</f>
        <v/>
      </c>
      <c r="D92" t="str">
        <f>IF(OR($A92="",$A92="（交通費 計）"),"",交通費!G92)</f>
        <v/>
      </c>
      <c r="E92" t="str">
        <f>IF(OR($A92="",$A92="（交通費 計）"),"",交通費!H92)</f>
        <v/>
      </c>
      <c r="F92" t="str">
        <f>IF(OR($A92="",$A92="（交通費 計）"),"",交通費!I92)</f>
        <v/>
      </c>
      <c r="G92" t="str">
        <f>IF(OR($A92="",$A92="（交通費 計）"),"",交通費!J92)</f>
        <v/>
      </c>
      <c r="H92" t="str">
        <f>IF(OR($A92="",$A92="（交通費 計）"),"",交通費!K92)</f>
        <v/>
      </c>
      <c r="I92" t="str">
        <f>IF(OR($A92="",$A92="（交通費 計）"),"",交通費!M92&amp;"食分")</f>
        <v/>
      </c>
      <c r="J92" t="str">
        <f>IF(OR($A92="",$A92="（交通費 計）"),"",交通費!N92)</f>
        <v/>
      </c>
      <c r="K92" t="str">
        <f>IF(OR($A92="",$A92="（交通費 計）"),"",IF(交通費!O92="○","公費負担",""))</f>
        <v/>
      </c>
      <c r="L92" s="25" t="str">
        <f>IF(OR($A92="",$A92="（交通費 計）"),"",IF(交通費!B92&lt;&gt;交通費!C92,TEXT(交通費!C92,"m/d")&amp;"支払",""))</f>
        <v/>
      </c>
      <c r="M92" t="str">
        <f>IF(OR($A92="",$A92="（交通費 計）"),"",交通費!P92)</f>
        <v/>
      </c>
    </row>
    <row r="93" spans="1:13" x14ac:dyDescent="0.45">
      <c r="A93" t="str">
        <f>IF(交通費!B93="",IF(COUNTIF(A$1:A92,"（交通費 計）"),"","（交通費 計）"),交通費!B93)</f>
        <v/>
      </c>
      <c r="B93" t="str">
        <f>IF($A93="","",IF($A93="（交通費 計）",SUM(B$1:B92),交通費!D93))</f>
        <v/>
      </c>
      <c r="C93" t="str">
        <f>IF(OR($A93="",$A93="（交通費 計）"),"",交通費!E93)</f>
        <v/>
      </c>
      <c r="D93" t="str">
        <f>IF(OR($A93="",$A93="（交通費 計）"),"",交通費!G93)</f>
        <v/>
      </c>
      <c r="E93" t="str">
        <f>IF(OR($A93="",$A93="（交通費 計）"),"",交通費!H93)</f>
        <v/>
      </c>
      <c r="F93" t="str">
        <f>IF(OR($A93="",$A93="（交通費 計）"),"",交通費!I93)</f>
        <v/>
      </c>
      <c r="G93" t="str">
        <f>IF(OR($A93="",$A93="（交通費 計）"),"",交通費!J93)</f>
        <v/>
      </c>
      <c r="H93" t="str">
        <f>IF(OR($A93="",$A93="（交通費 計）"),"",交通費!K93)</f>
        <v/>
      </c>
      <c r="I93" t="str">
        <f>IF(OR($A93="",$A93="（交通費 計）"),"",交通費!M93&amp;"食分")</f>
        <v/>
      </c>
      <c r="J93" t="str">
        <f>IF(OR($A93="",$A93="（交通費 計）"),"",交通費!N93)</f>
        <v/>
      </c>
      <c r="K93" t="str">
        <f>IF(OR($A93="",$A93="（交通費 計）"),"",IF(交通費!O93="○","公費負担",""))</f>
        <v/>
      </c>
      <c r="L93" s="25" t="str">
        <f>IF(OR($A93="",$A93="（交通費 計）"),"",IF(交通費!B93&lt;&gt;交通費!C93,TEXT(交通費!C93,"m/d")&amp;"支払",""))</f>
        <v/>
      </c>
      <c r="M93" t="str">
        <f>IF(OR($A93="",$A93="（交通費 計）"),"",交通費!P93)</f>
        <v/>
      </c>
    </row>
    <row r="94" spans="1:13" x14ac:dyDescent="0.45">
      <c r="A94" t="str">
        <f>IF(交通費!B94="",IF(COUNTIF(A$1:A93,"（交通費 計）"),"","（交通費 計）"),交通費!B94)</f>
        <v/>
      </c>
      <c r="B94" t="str">
        <f>IF($A94="","",IF($A94="（交通費 計）",SUM(B$1:B93),交通費!D94))</f>
        <v/>
      </c>
      <c r="C94" t="str">
        <f>IF(OR($A94="",$A94="（交通費 計）"),"",交通費!E94)</f>
        <v/>
      </c>
      <c r="D94" t="str">
        <f>IF(OR($A94="",$A94="（交通費 計）"),"",交通費!G94)</f>
        <v/>
      </c>
      <c r="E94" t="str">
        <f>IF(OR($A94="",$A94="（交通費 計）"),"",交通費!H94)</f>
        <v/>
      </c>
      <c r="F94" t="str">
        <f>IF(OR($A94="",$A94="（交通費 計）"),"",交通費!I94)</f>
        <v/>
      </c>
      <c r="G94" t="str">
        <f>IF(OR($A94="",$A94="（交通費 計）"),"",交通費!J94)</f>
        <v/>
      </c>
      <c r="H94" t="str">
        <f>IF(OR($A94="",$A94="（交通費 計）"),"",交通費!K94)</f>
        <v/>
      </c>
      <c r="I94" t="str">
        <f>IF(OR($A94="",$A94="（交通費 計）"),"",交通費!M94&amp;"食分")</f>
        <v/>
      </c>
      <c r="J94" t="str">
        <f>IF(OR($A94="",$A94="（交通費 計）"),"",交通費!N94)</f>
        <v/>
      </c>
      <c r="K94" t="str">
        <f>IF(OR($A94="",$A94="（交通費 計）"),"",IF(交通費!O94="○","公費負担",""))</f>
        <v/>
      </c>
      <c r="L94" s="25" t="str">
        <f>IF(OR($A94="",$A94="（交通費 計）"),"",IF(交通費!B94&lt;&gt;交通費!C94,TEXT(交通費!C94,"m/d")&amp;"支払",""))</f>
        <v/>
      </c>
      <c r="M94" t="str">
        <f>IF(OR($A94="",$A94="（交通費 計）"),"",交通費!P94)</f>
        <v/>
      </c>
    </row>
    <row r="95" spans="1:13" x14ac:dyDescent="0.45">
      <c r="A95" t="str">
        <f>IF(交通費!B95="",IF(COUNTIF(A$1:A94,"（交通費 計）"),"","（交通費 計）"),交通費!B95)</f>
        <v/>
      </c>
      <c r="B95" t="str">
        <f>IF($A95="","",IF($A95="（交通費 計）",SUM(B$1:B94),交通費!D95))</f>
        <v/>
      </c>
      <c r="C95" t="str">
        <f>IF(OR($A95="",$A95="（交通費 計）"),"",交通費!E95)</f>
        <v/>
      </c>
      <c r="D95" t="str">
        <f>IF(OR($A95="",$A95="（交通費 計）"),"",交通費!G95)</f>
        <v/>
      </c>
      <c r="E95" t="str">
        <f>IF(OR($A95="",$A95="（交通費 計）"),"",交通費!H95)</f>
        <v/>
      </c>
      <c r="F95" t="str">
        <f>IF(OR($A95="",$A95="（交通費 計）"),"",交通費!I95)</f>
        <v/>
      </c>
      <c r="G95" t="str">
        <f>IF(OR($A95="",$A95="（交通費 計）"),"",交通費!J95)</f>
        <v/>
      </c>
      <c r="H95" t="str">
        <f>IF(OR($A95="",$A95="（交通費 計）"),"",交通費!K95)</f>
        <v/>
      </c>
      <c r="I95" t="str">
        <f>IF(OR($A95="",$A95="（交通費 計）"),"",交通費!M95&amp;"食分")</f>
        <v/>
      </c>
      <c r="J95" t="str">
        <f>IF(OR($A95="",$A95="（交通費 計）"),"",交通費!N95)</f>
        <v/>
      </c>
      <c r="K95" t="str">
        <f>IF(OR($A95="",$A95="（交通費 計）"),"",IF(交通費!O95="○","公費負担",""))</f>
        <v/>
      </c>
      <c r="L95" s="25" t="str">
        <f>IF(OR($A95="",$A95="（交通費 計）"),"",IF(交通費!B95&lt;&gt;交通費!C95,TEXT(交通費!C95,"m/d")&amp;"支払",""))</f>
        <v/>
      </c>
      <c r="M95" t="str">
        <f>IF(OR($A95="",$A95="（交通費 計）"),"",交通費!P95)</f>
        <v/>
      </c>
    </row>
    <row r="96" spans="1:13" x14ac:dyDescent="0.45">
      <c r="A96" t="str">
        <f>IF(交通費!B96="",IF(COUNTIF(A$1:A95,"（交通費 計）"),"","（交通費 計）"),交通費!B96)</f>
        <v/>
      </c>
      <c r="B96" t="str">
        <f>IF($A96="","",IF($A96="（交通費 計）",SUM(B$1:B95),交通費!D96))</f>
        <v/>
      </c>
      <c r="C96" t="str">
        <f>IF(OR($A96="",$A96="（交通費 計）"),"",交通費!E96)</f>
        <v/>
      </c>
      <c r="D96" t="str">
        <f>IF(OR($A96="",$A96="（交通費 計）"),"",交通費!G96)</f>
        <v/>
      </c>
      <c r="E96" t="str">
        <f>IF(OR($A96="",$A96="（交通費 計）"),"",交通費!H96)</f>
        <v/>
      </c>
      <c r="F96" t="str">
        <f>IF(OR($A96="",$A96="（交通費 計）"),"",交通費!I96)</f>
        <v/>
      </c>
      <c r="G96" t="str">
        <f>IF(OR($A96="",$A96="（交通費 計）"),"",交通費!J96)</f>
        <v/>
      </c>
      <c r="H96" t="str">
        <f>IF(OR($A96="",$A96="（交通費 計）"),"",交通費!K96)</f>
        <v/>
      </c>
      <c r="I96" t="str">
        <f>IF(OR($A96="",$A96="（交通費 計）"),"",交通費!M96&amp;"食分")</f>
        <v/>
      </c>
      <c r="J96" t="str">
        <f>IF(OR($A96="",$A96="（交通費 計）"),"",交通費!N96)</f>
        <v/>
      </c>
      <c r="K96" t="str">
        <f>IF(OR($A96="",$A96="（交通費 計）"),"",IF(交通費!O96="○","公費負担",""))</f>
        <v/>
      </c>
      <c r="L96" s="25" t="str">
        <f>IF(OR($A96="",$A96="（交通費 計）"),"",IF(交通費!B96&lt;&gt;交通費!C96,TEXT(交通費!C96,"m/d")&amp;"支払",""))</f>
        <v/>
      </c>
      <c r="M96" t="str">
        <f>IF(OR($A96="",$A96="（交通費 計）"),"",交通費!P96)</f>
        <v/>
      </c>
    </row>
    <row r="97" spans="1:13" x14ac:dyDescent="0.45">
      <c r="A97" t="str">
        <f>IF(交通費!B97="",IF(COUNTIF(A$1:A96,"（交通費 計）"),"","（交通費 計）"),交通費!B97)</f>
        <v/>
      </c>
      <c r="B97" t="str">
        <f>IF($A97="","",IF($A97="（交通費 計）",SUM(B$1:B96),交通費!D97))</f>
        <v/>
      </c>
      <c r="C97" t="str">
        <f>IF(OR($A97="",$A97="（交通費 計）"),"",交通費!E97)</f>
        <v/>
      </c>
      <c r="D97" t="str">
        <f>IF(OR($A97="",$A97="（交通費 計）"),"",交通費!G97)</f>
        <v/>
      </c>
      <c r="E97" t="str">
        <f>IF(OR($A97="",$A97="（交通費 計）"),"",交通費!H97)</f>
        <v/>
      </c>
      <c r="F97" t="str">
        <f>IF(OR($A97="",$A97="（交通費 計）"),"",交通費!I97)</f>
        <v/>
      </c>
      <c r="G97" t="str">
        <f>IF(OR($A97="",$A97="（交通費 計）"),"",交通費!J97)</f>
        <v/>
      </c>
      <c r="H97" t="str">
        <f>IF(OR($A97="",$A97="（交通費 計）"),"",交通費!K97)</f>
        <v/>
      </c>
      <c r="I97" t="str">
        <f>IF(OR($A97="",$A97="（交通費 計）"),"",交通費!M97&amp;"食分")</f>
        <v/>
      </c>
      <c r="J97" t="str">
        <f>IF(OR($A97="",$A97="（交通費 計）"),"",交通費!N97)</f>
        <v/>
      </c>
      <c r="K97" t="str">
        <f>IF(OR($A97="",$A97="（交通費 計）"),"",IF(交通費!O97="○","公費負担",""))</f>
        <v/>
      </c>
      <c r="L97" s="25" t="str">
        <f>IF(OR($A97="",$A97="（交通費 計）"),"",IF(交通費!B97&lt;&gt;交通費!C97,TEXT(交通費!C97,"m/d")&amp;"支払",""))</f>
        <v/>
      </c>
      <c r="M97" t="str">
        <f>IF(OR($A97="",$A97="（交通費 計）"),"",交通費!P97)</f>
        <v/>
      </c>
    </row>
    <row r="98" spans="1:13" x14ac:dyDescent="0.45">
      <c r="A98" t="str">
        <f>IF(交通費!B98="",IF(COUNTIF(A$1:A97,"（交通費 計）"),"","（交通費 計）"),交通費!B98)</f>
        <v/>
      </c>
      <c r="B98" t="str">
        <f>IF($A98="","",IF($A98="（交通費 計）",SUM(B$1:B97),交通費!D98))</f>
        <v/>
      </c>
      <c r="C98" t="str">
        <f>IF(OR($A98="",$A98="（交通費 計）"),"",交通費!E98)</f>
        <v/>
      </c>
      <c r="D98" t="str">
        <f>IF(OR($A98="",$A98="（交通費 計）"),"",交通費!G98)</f>
        <v/>
      </c>
      <c r="E98" t="str">
        <f>IF(OR($A98="",$A98="（交通費 計）"),"",交通費!H98)</f>
        <v/>
      </c>
      <c r="F98" t="str">
        <f>IF(OR($A98="",$A98="（交通費 計）"),"",交通費!I98)</f>
        <v/>
      </c>
      <c r="G98" t="str">
        <f>IF(OR($A98="",$A98="（交通費 計）"),"",交通費!J98)</f>
        <v/>
      </c>
      <c r="H98" t="str">
        <f>IF(OR($A98="",$A98="（交通費 計）"),"",交通費!K98)</f>
        <v/>
      </c>
      <c r="I98" t="str">
        <f>IF(OR($A98="",$A98="（交通費 計）"),"",交通費!M98&amp;"食分")</f>
        <v/>
      </c>
      <c r="J98" t="str">
        <f>IF(OR($A98="",$A98="（交通費 計）"),"",交通費!N98)</f>
        <v/>
      </c>
      <c r="K98" t="str">
        <f>IF(OR($A98="",$A98="（交通費 計）"),"",IF(交通費!O98="○","公費負担",""))</f>
        <v/>
      </c>
      <c r="L98" s="25" t="str">
        <f>IF(OR($A98="",$A98="（交通費 計）"),"",IF(交通費!B98&lt;&gt;交通費!C98,TEXT(交通費!C98,"m/d")&amp;"支払",""))</f>
        <v/>
      </c>
      <c r="M98" t="str">
        <f>IF(OR($A98="",$A98="（交通費 計）"),"",交通費!P98)</f>
        <v/>
      </c>
    </row>
    <row r="99" spans="1:13" x14ac:dyDescent="0.45">
      <c r="A99" t="str">
        <f>IF(交通費!B99="",IF(COUNTIF(A$1:A98,"（交通費 計）"),"","（交通費 計）"),交通費!B99)</f>
        <v/>
      </c>
      <c r="B99" t="str">
        <f>IF($A99="","",IF($A99="（交通費 計）",SUM(B$1:B98),交通費!D99))</f>
        <v/>
      </c>
      <c r="C99" t="str">
        <f>IF(OR($A99="",$A99="（交通費 計）"),"",交通費!E99)</f>
        <v/>
      </c>
      <c r="D99" t="str">
        <f>IF(OR($A99="",$A99="（交通費 計）"),"",交通費!G99)</f>
        <v/>
      </c>
      <c r="E99" t="str">
        <f>IF(OR($A99="",$A99="（交通費 計）"),"",交通費!H99)</f>
        <v/>
      </c>
      <c r="F99" t="str">
        <f>IF(OR($A99="",$A99="（交通費 計）"),"",交通費!I99)</f>
        <v/>
      </c>
      <c r="G99" t="str">
        <f>IF(OR($A99="",$A99="（交通費 計）"),"",交通費!J99)</f>
        <v/>
      </c>
      <c r="H99" t="str">
        <f>IF(OR($A99="",$A99="（交通費 計）"),"",交通費!K99)</f>
        <v/>
      </c>
      <c r="I99" t="str">
        <f>IF(OR($A99="",$A99="（交通費 計）"),"",交通費!M99&amp;"食分")</f>
        <v/>
      </c>
      <c r="J99" t="str">
        <f>IF(OR($A99="",$A99="（交通費 計）"),"",交通費!N99)</f>
        <v/>
      </c>
      <c r="K99" t="str">
        <f>IF(OR($A99="",$A99="（交通費 計）"),"",IF(交通費!O99="○","公費負担",""))</f>
        <v/>
      </c>
      <c r="L99" s="25" t="str">
        <f>IF(OR($A99="",$A99="（交通費 計）"),"",IF(交通費!B99&lt;&gt;交通費!C99,TEXT(交通費!C99,"m/d")&amp;"支払",""))</f>
        <v/>
      </c>
      <c r="M99" t="str">
        <f>IF(OR($A99="",$A99="（交通費 計）"),"",交通費!P99)</f>
        <v/>
      </c>
    </row>
    <row r="100" spans="1:13" x14ac:dyDescent="0.45">
      <c r="A100" t="str">
        <f>IF(交通費!B100="",IF(COUNTIF(A$1:A99,"（交通費 計）"),"","（交通費 計）"),交通費!B100)</f>
        <v/>
      </c>
      <c r="B100" t="str">
        <f>IF($A100="","",IF($A100="（交通費 計）",SUM(B$1:B99),交通費!D100))</f>
        <v/>
      </c>
      <c r="C100" t="str">
        <f>IF(OR($A100="",$A100="（交通費 計）"),"",交通費!E100)</f>
        <v/>
      </c>
      <c r="D100" t="str">
        <f>IF(OR($A100="",$A100="（交通費 計）"),"",交通費!G100)</f>
        <v/>
      </c>
      <c r="E100" t="str">
        <f>IF(OR($A100="",$A100="（交通費 計）"),"",交通費!H100)</f>
        <v/>
      </c>
      <c r="F100" t="str">
        <f>IF(OR($A100="",$A100="（交通費 計）"),"",交通費!I100)</f>
        <v/>
      </c>
      <c r="G100" t="str">
        <f>IF(OR($A100="",$A100="（交通費 計）"),"",交通費!J100)</f>
        <v/>
      </c>
      <c r="H100" t="str">
        <f>IF(OR($A100="",$A100="（交通費 計）"),"",交通費!K100)</f>
        <v/>
      </c>
      <c r="I100" t="str">
        <f>IF(OR($A100="",$A100="（交通費 計）"),"",交通費!M100&amp;"食分")</f>
        <v/>
      </c>
      <c r="J100" t="str">
        <f>IF(OR($A100="",$A100="（交通費 計）"),"",交通費!N100)</f>
        <v/>
      </c>
      <c r="K100" t="str">
        <f>IF(OR($A100="",$A100="（交通費 計）"),"",IF(交通費!O100="○","公費負担",""))</f>
        <v/>
      </c>
      <c r="L100" s="25" t="str">
        <f>IF(OR($A100="",$A100="（交通費 計）"),"",IF(交通費!B100&lt;&gt;交通費!C100,TEXT(交通費!C100,"m/d")&amp;"支払",""))</f>
        <v/>
      </c>
      <c r="M100" t="str">
        <f>IF(OR($A100="",$A100="（交通費 計）"),"",交通費!P100)</f>
        <v/>
      </c>
    </row>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100"/>
  <sheetViews>
    <sheetView workbookViewId="0">
      <selection activeCell="F11" sqref="F11"/>
    </sheetView>
  </sheetViews>
  <sheetFormatPr defaultRowHeight="18" x14ac:dyDescent="0.45"/>
  <cols>
    <col min="2" max="3" width="9" style="25"/>
  </cols>
  <sheetData>
    <row r="1" spans="1:17" x14ac:dyDescent="0.45">
      <c r="A1">
        <f>IFERROR(INDEX(契約日ソート!A:A,1/LARGE(INDEX((契約日ソート!$F$1:$F$201="印刷費")/ROW(契約日ソート!$F$1:$F$201),0),ROW(A1))),"")</f>
        <v>8</v>
      </c>
      <c r="B1">
        <f>IFERROR(INDEX(契約日ソート!B:B,1/LARGE(INDEX((契約日ソート!$F$1:$F$201="印刷費")/ROW(契約日ソート!$F$1:$F$201),0),ROW(B1))),"")</f>
        <v>46037</v>
      </c>
      <c r="C1">
        <f>IFERROR(INDEX(契約日ソート!C:C,1/LARGE(INDEX((契約日ソート!$F$1:$F$201="印刷費")/ROW(契約日ソート!$F$1:$F$201),0),ROW(C1))),"")</f>
        <v>46037</v>
      </c>
      <c r="D1">
        <f>IFERROR(INDEX(契約日ソート!D:D,1/LARGE(INDEX((契約日ソート!$F$1:$F$201="印刷費")/ROW(契約日ソート!$F$1:$F$201),0),ROW(D1))),"")</f>
        <v>194000</v>
      </c>
      <c r="E1" t="str">
        <f>IFERROR(INDEX(契約日ソート!E:E,1/LARGE(INDEX((契約日ソート!$F$1:$F$201="印刷費")/ROW(契約日ソート!$F$1:$F$201),0),ROW(E1))),"")</f>
        <v>立候補準備</v>
      </c>
      <c r="F1" t="str">
        <f>IFERROR(INDEX(契約日ソート!F:F,1/LARGE(INDEX((契約日ソート!$F$1:$F$201="印刷費")/ROW(契約日ソート!$F$1:$F$201),0),ROW(F1))),"")</f>
        <v>印刷費</v>
      </c>
      <c r="G1" t="str">
        <f>IFERROR(INDEX(契約日ソート!G:G,1/LARGE(INDEX((契約日ソート!$F$1:$F$201="印刷費")/ROW(契約日ソート!$F$1:$F$201),0),ROW(G1))),"")</f>
        <v>ポスター印刷代</v>
      </c>
      <c r="H1" t="str">
        <f>IFERROR(INDEX(契約日ソート!H:H,1/LARGE(INDEX((契約日ソート!$F$1:$F$201="印刷費")/ROW(契約日ソート!$F$1:$F$201),0),ROW(H1))),"")</f>
        <v>美作市美来9</v>
      </c>
      <c r="I1" t="str">
        <f>IFERROR(INDEX(契約日ソート!I:I,1/LARGE(INDEX((契約日ソート!$F$1:$F$201="印刷費")/ROW(契約日ソート!$F$1:$F$201),0),ROW(I1))),"")</f>
        <v>株式会社美作印刷</v>
      </c>
      <c r="J1" t="str">
        <f>IFERROR(INDEX(契約日ソート!J:J,1/LARGE(INDEX((契約日ソート!$F$1:$F$201="印刷費")/ROW(契約日ソート!$F$1:$F$201),0),ROW(J1))),"")</f>
        <v>印刷業</v>
      </c>
      <c r="K1">
        <f>IFERROR(INDEX(契約日ソート!K:K,1/LARGE(INDEX((契約日ソート!$F$1:$F$201="印刷費")/ROW(契約日ソート!$F$1:$F$201),0),ROW(K1))),"")</f>
        <v>0</v>
      </c>
      <c r="L1" t="str">
        <f>IFERROR(INDEX(契約日ソート!L:L,1/LARGE(INDEX((契約日ソート!$F$1:$F$201="印刷費")/ROW(契約日ソート!$F$1:$F$201),0),ROW(L1))),"")</f>
        <v>候補者</v>
      </c>
      <c r="M1">
        <f>IFERROR(INDEX(契約日ソート!M:M,1/LARGE(INDEX((契約日ソート!$F$1:$F$201="印刷費")/ROW(契約日ソート!$F$1:$F$201),0),ROW(M1))),"")</f>
        <v>0</v>
      </c>
      <c r="N1">
        <f>IFERROR(INDEX(契約日ソート!N:N,1/LARGE(INDEX((契約日ソート!$F$1:$F$201="印刷費")/ROW(契約日ソート!$F$1:$F$201),0),ROW(N1))),"")</f>
        <v>0</v>
      </c>
      <c r="O1" t="str">
        <f>IFERROR(INDEX(契約日ソート!O:O,1/LARGE(INDEX((契約日ソート!$F$1:$F$201="印刷費")/ROW(契約日ソート!$F$1:$F$201),0),ROW(O1))),"")</f>
        <v>○</v>
      </c>
      <c r="P1" t="str">
        <f>IFERROR(INDEX(契約日ソート!P:P,1/LARGE(INDEX((契約日ソート!$F$1:$F$201="印刷費")/ROW(契約日ソート!$F$1:$F$201),0),ROW(P1))),"")</f>
        <v>有</v>
      </c>
      <c r="Q1">
        <f>IFERROR(INDEX(契約日ソート!Q:Q,1/LARGE(INDEX((契約日ソート!$F$1:$F$201="印刷費")/ROW(契約日ソート!$F$1:$F$201),0),ROW(Q1))),"")</f>
        <v>2</v>
      </c>
    </row>
    <row r="2" spans="1:17" x14ac:dyDescent="0.45">
      <c r="A2">
        <f>IFERROR(INDEX(契約日ソート!A:A,1/LARGE(INDEX((契約日ソート!$F$1:$F$201="印刷費")/ROW(契約日ソート!$F$1:$F$201),0),ROW(A2))),"")</f>
        <v>16</v>
      </c>
      <c r="B2">
        <f>IFERROR(INDEX(契約日ソート!B:B,1/LARGE(INDEX((契約日ソート!$F$1:$F$201="印刷費")/ROW(契約日ソート!$F$1:$F$201),0),ROW(B2))),"")</f>
        <v>46037</v>
      </c>
      <c r="C2">
        <f>IFERROR(INDEX(契約日ソート!C:C,1/LARGE(INDEX((契約日ソート!$F$1:$F$201="印刷費")/ROW(契約日ソート!$F$1:$F$201),0),ROW(C2))),"")</f>
        <v>46099</v>
      </c>
      <c r="D2">
        <f>IFERROR(INDEX(契約日ソート!D:D,1/LARGE(INDEX((契約日ソート!$F$1:$F$201="印刷費")/ROW(契約日ソート!$F$1:$F$201),0),ROW(D2))),"")</f>
        <v>40000</v>
      </c>
      <c r="E2" t="str">
        <f>IFERROR(INDEX(契約日ソート!E:E,1/LARGE(INDEX((契約日ソート!$F$1:$F$201="印刷費")/ROW(契約日ソート!$F$1:$F$201),0),ROW(E2))),"")</f>
        <v>立候補準備</v>
      </c>
      <c r="F2" t="str">
        <f>IFERROR(INDEX(契約日ソート!F:F,1/LARGE(INDEX((契約日ソート!$F$1:$F$201="印刷費")/ROW(契約日ソート!$F$1:$F$201),0),ROW(F2))),"")</f>
        <v>印刷費</v>
      </c>
      <c r="G2" t="str">
        <f>IFERROR(INDEX(契約日ソート!G:G,1/LARGE(INDEX((契約日ソート!$F$1:$F$201="印刷費")/ROW(契約日ソート!$F$1:$F$201),0),ROW(G2))),"")</f>
        <v>はがき印刷代</v>
      </c>
      <c r="H2" t="str">
        <f>IFERROR(INDEX(契約日ソート!H:H,1/LARGE(INDEX((契約日ソート!$F$1:$F$201="印刷費")/ROW(契約日ソート!$F$1:$F$201),0),ROW(H2))),"")</f>
        <v>美作市美来17</v>
      </c>
      <c r="I2" t="str">
        <f>IFERROR(INDEX(契約日ソート!I:I,1/LARGE(INDEX((契約日ソート!$F$1:$F$201="印刷費")/ROW(契約日ソート!$F$1:$F$201),0),ROW(I2))),"")</f>
        <v>株式会社美作印刷</v>
      </c>
      <c r="J2" t="str">
        <f>IFERROR(INDEX(契約日ソート!J:J,1/LARGE(INDEX((契約日ソート!$F$1:$F$201="印刷費")/ROW(契約日ソート!$F$1:$F$201),0),ROW(J2))),"")</f>
        <v>印刷業</v>
      </c>
      <c r="K2">
        <f>IFERROR(INDEX(契約日ソート!K:K,1/LARGE(INDEX((契約日ソート!$F$1:$F$201="印刷費")/ROW(契約日ソート!$F$1:$F$201),0),ROW(K2))),"")</f>
        <v>0</v>
      </c>
      <c r="L2" t="str">
        <f>IFERROR(INDEX(契約日ソート!L:L,1/LARGE(INDEX((契約日ソート!$F$1:$F$201="印刷費")/ROW(契約日ソート!$F$1:$F$201),0),ROW(L2))),"")</f>
        <v>候補者</v>
      </c>
      <c r="M2">
        <f>IFERROR(INDEX(契約日ソート!M:M,1/LARGE(INDEX((契約日ソート!$F$1:$F$201="印刷費")/ROW(契約日ソート!$F$1:$F$201),0),ROW(M2))),"")</f>
        <v>0</v>
      </c>
      <c r="N2">
        <f>IFERROR(INDEX(契約日ソート!N:N,1/LARGE(INDEX((契約日ソート!$F$1:$F$201="印刷費")/ROW(契約日ソート!$F$1:$F$201),0),ROW(N2))),"")</f>
        <v>0</v>
      </c>
      <c r="O2">
        <f>IFERROR(INDEX(契約日ソート!O:O,1/LARGE(INDEX((契約日ソート!$F$1:$F$201="印刷費")/ROW(契約日ソート!$F$1:$F$201),0),ROW(O2))),"")</f>
        <v>0</v>
      </c>
      <c r="P2" t="str">
        <f>IFERROR(INDEX(契約日ソート!P:P,1/LARGE(INDEX((契約日ソート!$F$1:$F$201="印刷費")/ROW(契約日ソート!$F$1:$F$201),0),ROW(P2))),"")</f>
        <v>有</v>
      </c>
      <c r="Q2">
        <f>IFERROR(INDEX(契約日ソート!Q:Q,1/LARGE(INDEX((契約日ソート!$F$1:$F$201="印刷費")/ROW(契約日ソート!$F$1:$F$201),0),ROW(Q2))),"")</f>
        <v>3</v>
      </c>
    </row>
    <row r="3" spans="1:17" x14ac:dyDescent="0.45">
      <c r="A3">
        <f>IFERROR(INDEX(契約日ソート!A:A,1/LARGE(INDEX((契約日ソート!$F$1:$F$201="印刷費")/ROW(契約日ソート!$F$1:$F$201),0),ROW(A3))),"")</f>
        <v>18</v>
      </c>
      <c r="B3">
        <f>IFERROR(INDEX(契約日ソート!B:B,1/LARGE(INDEX((契約日ソート!$F$1:$F$201="印刷費")/ROW(契約日ソート!$F$1:$F$201),0),ROW(B3))),"")</f>
        <v>46037</v>
      </c>
      <c r="C3">
        <f>IFERROR(INDEX(契約日ソート!C:C,1/LARGE(INDEX((契約日ソート!$F$1:$F$201="印刷費")/ROW(契約日ソート!$F$1:$F$201),0),ROW(C3))),"")</f>
        <v>46099</v>
      </c>
      <c r="D3">
        <f>IFERROR(INDEX(契約日ソート!D:D,1/LARGE(INDEX((契約日ソート!$F$1:$F$201="印刷費")/ROW(契約日ソート!$F$1:$F$201),0),ROW(D3))),"")</f>
        <v>80000</v>
      </c>
      <c r="E3" t="str">
        <f>IFERROR(INDEX(契約日ソート!E:E,1/LARGE(INDEX((契約日ソート!$F$1:$F$201="印刷費")/ROW(契約日ソート!$F$1:$F$201),0),ROW(E3))),"")</f>
        <v>立候補準備</v>
      </c>
      <c r="F3" t="str">
        <f>IFERROR(INDEX(契約日ソート!F:F,1/LARGE(INDEX((契約日ソート!$F$1:$F$201="印刷費")/ROW(契約日ソート!$F$1:$F$201),0),ROW(F3))),"")</f>
        <v>印刷費</v>
      </c>
      <c r="G3" t="str">
        <f>IFERROR(INDEX(契約日ソート!G:G,1/LARGE(INDEX((契約日ソート!$F$1:$F$201="印刷費")/ROW(契約日ソート!$F$1:$F$201),0),ROW(G3))),"")</f>
        <v>ビラ印刷代</v>
      </c>
      <c r="H3" t="str">
        <f>IFERROR(INDEX(契約日ソート!H:H,1/LARGE(INDEX((契約日ソート!$F$1:$F$201="印刷費")/ROW(契約日ソート!$F$1:$F$201),0),ROW(H3))),"")</f>
        <v>美作市美来19</v>
      </c>
      <c r="I3" t="str">
        <f>IFERROR(INDEX(契約日ソート!I:I,1/LARGE(INDEX((契約日ソート!$F$1:$F$201="印刷費")/ROW(契約日ソート!$F$1:$F$201),0),ROW(I3))),"")</f>
        <v>株式会社美作印刷</v>
      </c>
      <c r="J3" t="str">
        <f>IFERROR(INDEX(契約日ソート!J:J,1/LARGE(INDEX((契約日ソート!$F$1:$F$201="印刷費")/ROW(契約日ソート!$F$1:$F$201),0),ROW(J3))),"")</f>
        <v>印刷業</v>
      </c>
      <c r="K3">
        <f>IFERROR(INDEX(契約日ソート!K:K,1/LARGE(INDEX((契約日ソート!$F$1:$F$201="印刷費")/ROW(契約日ソート!$F$1:$F$201),0),ROW(K3))),"")</f>
        <v>0</v>
      </c>
      <c r="L3" t="str">
        <f>IFERROR(INDEX(契約日ソート!L:L,1/LARGE(INDEX((契約日ソート!$F$1:$F$201="印刷費")/ROW(契約日ソート!$F$1:$F$201),0),ROW(L3))),"")</f>
        <v>候補者</v>
      </c>
      <c r="M3">
        <f>IFERROR(INDEX(契約日ソート!M:M,1/LARGE(INDEX((契約日ソート!$F$1:$F$201="印刷費")/ROW(契約日ソート!$F$1:$F$201),0),ROW(M3))),"")</f>
        <v>0</v>
      </c>
      <c r="N3">
        <f>IFERROR(INDEX(契約日ソート!N:N,1/LARGE(INDEX((契約日ソート!$F$1:$F$201="印刷費")/ROW(契約日ソート!$F$1:$F$201),0),ROW(N3))),"")</f>
        <v>0</v>
      </c>
      <c r="O3">
        <f>IFERROR(INDEX(契約日ソート!O:O,1/LARGE(INDEX((契約日ソート!$F$1:$F$201="印刷費")/ROW(契約日ソート!$F$1:$F$201),0),ROW(O3))),"")</f>
        <v>0</v>
      </c>
      <c r="P3" t="str">
        <f>IFERROR(INDEX(契約日ソート!P:P,1/LARGE(INDEX((契約日ソート!$F$1:$F$201="印刷費")/ROW(契約日ソート!$F$1:$F$201),0),ROW(P3))),"")</f>
        <v>有</v>
      </c>
      <c r="Q3">
        <f>IFERROR(INDEX(契約日ソート!Q:Q,1/LARGE(INDEX((契約日ソート!$F$1:$F$201="印刷費")/ROW(契約日ソート!$F$1:$F$201),0),ROW(Q3))),"")</f>
        <v>4</v>
      </c>
    </row>
    <row r="4" spans="1:17" x14ac:dyDescent="0.45">
      <c r="A4" t="str">
        <f>IFERROR(INDEX(契約日ソート!A:A,1/LARGE(INDEX((契約日ソート!$F$1:$F$201="印刷費")/ROW(契約日ソート!$F$1:$F$201),0),ROW(A4))),"")</f>
        <v/>
      </c>
      <c r="B4" t="str">
        <f>IFERROR(INDEX(契約日ソート!B:B,1/LARGE(INDEX((契約日ソート!$F$1:$F$201="印刷費")/ROW(契約日ソート!$F$1:$F$201),0),ROW(B4))),"")</f>
        <v/>
      </c>
      <c r="C4" t="str">
        <f>IFERROR(INDEX(契約日ソート!C:C,1/LARGE(INDEX((契約日ソート!$F$1:$F$201="印刷費")/ROW(契約日ソート!$F$1:$F$201),0),ROW(C4))),"")</f>
        <v/>
      </c>
      <c r="D4" t="str">
        <f>IFERROR(INDEX(契約日ソート!D:D,1/LARGE(INDEX((契約日ソート!$F$1:$F$201="印刷費")/ROW(契約日ソート!$F$1:$F$201),0),ROW(D4))),"")</f>
        <v/>
      </c>
      <c r="E4" t="str">
        <f>IFERROR(INDEX(契約日ソート!E:E,1/LARGE(INDEX((契約日ソート!$F$1:$F$201="印刷費")/ROW(契約日ソート!$F$1:$F$201),0),ROW(E4))),"")</f>
        <v/>
      </c>
      <c r="F4" t="str">
        <f>IFERROR(INDEX(契約日ソート!F:F,1/LARGE(INDEX((契約日ソート!$F$1:$F$201="印刷費")/ROW(契約日ソート!$F$1:$F$201),0),ROW(F4))),"")</f>
        <v/>
      </c>
      <c r="G4" t="str">
        <f>IFERROR(INDEX(契約日ソート!G:G,1/LARGE(INDEX((契約日ソート!$F$1:$F$201="印刷費")/ROW(契約日ソート!$F$1:$F$201),0),ROW(G4))),"")</f>
        <v/>
      </c>
      <c r="H4" t="str">
        <f>IFERROR(INDEX(契約日ソート!H:H,1/LARGE(INDEX((契約日ソート!$F$1:$F$201="印刷費")/ROW(契約日ソート!$F$1:$F$201),0),ROW(H4))),"")</f>
        <v/>
      </c>
      <c r="I4" t="str">
        <f>IFERROR(INDEX(契約日ソート!I:I,1/LARGE(INDEX((契約日ソート!$F$1:$F$201="印刷費")/ROW(契約日ソート!$F$1:$F$201),0),ROW(I4))),"")</f>
        <v/>
      </c>
      <c r="J4" t="str">
        <f>IFERROR(INDEX(契約日ソート!J:J,1/LARGE(INDEX((契約日ソート!$F$1:$F$201="印刷費")/ROW(契約日ソート!$F$1:$F$201),0),ROW(J4))),"")</f>
        <v/>
      </c>
      <c r="K4" t="str">
        <f>IFERROR(INDEX(契約日ソート!K:K,1/LARGE(INDEX((契約日ソート!$F$1:$F$201="印刷費")/ROW(契約日ソート!$F$1:$F$201),0),ROW(K4))),"")</f>
        <v/>
      </c>
      <c r="L4" t="str">
        <f>IFERROR(INDEX(契約日ソート!L:L,1/LARGE(INDEX((契約日ソート!$F$1:$F$201="印刷費")/ROW(契約日ソート!$F$1:$F$201),0),ROW(L4))),"")</f>
        <v/>
      </c>
      <c r="M4" t="str">
        <f>IFERROR(INDEX(契約日ソート!M:M,1/LARGE(INDEX((契約日ソート!$F$1:$F$201="印刷費")/ROW(契約日ソート!$F$1:$F$201),0),ROW(M4))),"")</f>
        <v/>
      </c>
      <c r="N4" t="str">
        <f>IFERROR(INDEX(契約日ソート!N:N,1/LARGE(INDEX((契約日ソート!$F$1:$F$201="印刷費")/ROW(契約日ソート!$F$1:$F$201),0),ROW(N4))),"")</f>
        <v/>
      </c>
      <c r="O4" t="str">
        <f>IFERROR(INDEX(契約日ソート!O:O,1/LARGE(INDEX((契約日ソート!$F$1:$F$201="印刷費")/ROW(契約日ソート!$F$1:$F$201),0),ROW(O4))),"")</f>
        <v/>
      </c>
      <c r="P4" t="str">
        <f>IFERROR(INDEX(契約日ソート!P:P,1/LARGE(INDEX((契約日ソート!$F$1:$F$201="印刷費")/ROW(契約日ソート!$F$1:$F$201),0),ROW(P4))),"")</f>
        <v/>
      </c>
      <c r="Q4" t="str">
        <f>IFERROR(INDEX(契約日ソート!Q:Q,1/LARGE(INDEX((契約日ソート!$F$1:$F$201="印刷費")/ROW(契約日ソート!$F$1:$F$201),0),ROW(Q4))),"")</f>
        <v/>
      </c>
    </row>
    <row r="5" spans="1:17" x14ac:dyDescent="0.45">
      <c r="A5" t="str">
        <f>IFERROR(INDEX(契約日ソート!A:A,1/LARGE(INDEX((契約日ソート!$F$1:$F$201="印刷費")/ROW(契約日ソート!$F$1:$F$201),0),ROW(A5))),"")</f>
        <v/>
      </c>
      <c r="B5" t="str">
        <f>IFERROR(INDEX(契約日ソート!B:B,1/LARGE(INDEX((契約日ソート!$F$1:$F$201="印刷費")/ROW(契約日ソート!$F$1:$F$201),0),ROW(B5))),"")</f>
        <v/>
      </c>
      <c r="C5" t="str">
        <f>IFERROR(INDEX(契約日ソート!C:C,1/LARGE(INDEX((契約日ソート!$F$1:$F$201="印刷費")/ROW(契約日ソート!$F$1:$F$201),0),ROW(C5))),"")</f>
        <v/>
      </c>
      <c r="D5" t="str">
        <f>IFERROR(INDEX(契約日ソート!D:D,1/LARGE(INDEX((契約日ソート!$F$1:$F$201="印刷費")/ROW(契約日ソート!$F$1:$F$201),0),ROW(D5))),"")</f>
        <v/>
      </c>
      <c r="E5" t="str">
        <f>IFERROR(INDEX(契約日ソート!E:E,1/LARGE(INDEX((契約日ソート!$F$1:$F$201="印刷費")/ROW(契約日ソート!$F$1:$F$201),0),ROW(E5))),"")</f>
        <v/>
      </c>
      <c r="F5" t="str">
        <f>IFERROR(INDEX(契約日ソート!F:F,1/LARGE(INDEX((契約日ソート!$F$1:$F$201="印刷費")/ROW(契約日ソート!$F$1:$F$201),0),ROW(F5))),"")</f>
        <v/>
      </c>
      <c r="G5" t="str">
        <f>IFERROR(INDEX(契約日ソート!G:G,1/LARGE(INDEX((契約日ソート!$F$1:$F$201="印刷費")/ROW(契約日ソート!$F$1:$F$201),0),ROW(G5))),"")</f>
        <v/>
      </c>
      <c r="H5" t="str">
        <f>IFERROR(INDEX(契約日ソート!H:H,1/LARGE(INDEX((契約日ソート!$F$1:$F$201="印刷費")/ROW(契約日ソート!$F$1:$F$201),0),ROW(H5))),"")</f>
        <v/>
      </c>
      <c r="I5" t="str">
        <f>IFERROR(INDEX(契約日ソート!I:I,1/LARGE(INDEX((契約日ソート!$F$1:$F$201="印刷費")/ROW(契約日ソート!$F$1:$F$201),0),ROW(I5))),"")</f>
        <v/>
      </c>
      <c r="J5" t="str">
        <f>IFERROR(INDEX(契約日ソート!J:J,1/LARGE(INDEX((契約日ソート!$F$1:$F$201="印刷費")/ROW(契約日ソート!$F$1:$F$201),0),ROW(J5))),"")</f>
        <v/>
      </c>
      <c r="K5" t="str">
        <f>IFERROR(INDEX(契約日ソート!K:K,1/LARGE(INDEX((契約日ソート!$F$1:$F$201="印刷費")/ROW(契約日ソート!$F$1:$F$201),0),ROW(K5))),"")</f>
        <v/>
      </c>
      <c r="L5" t="str">
        <f>IFERROR(INDEX(契約日ソート!L:L,1/LARGE(INDEX((契約日ソート!$F$1:$F$201="印刷費")/ROW(契約日ソート!$F$1:$F$201),0),ROW(L5))),"")</f>
        <v/>
      </c>
      <c r="M5" t="str">
        <f>IFERROR(INDEX(契約日ソート!M:M,1/LARGE(INDEX((契約日ソート!$F$1:$F$201="印刷費")/ROW(契約日ソート!$F$1:$F$201),0),ROW(M5))),"")</f>
        <v/>
      </c>
      <c r="N5" t="str">
        <f>IFERROR(INDEX(契約日ソート!N:N,1/LARGE(INDEX((契約日ソート!$F$1:$F$201="印刷費")/ROW(契約日ソート!$F$1:$F$201),0),ROW(N5))),"")</f>
        <v/>
      </c>
      <c r="O5" t="str">
        <f>IFERROR(INDEX(契約日ソート!O:O,1/LARGE(INDEX((契約日ソート!$F$1:$F$201="印刷費")/ROW(契約日ソート!$F$1:$F$201),0),ROW(O5))),"")</f>
        <v/>
      </c>
      <c r="P5" t="str">
        <f>IFERROR(INDEX(契約日ソート!P:P,1/LARGE(INDEX((契約日ソート!$F$1:$F$201="印刷費")/ROW(契約日ソート!$F$1:$F$201),0),ROW(P5))),"")</f>
        <v/>
      </c>
      <c r="Q5" t="str">
        <f>IFERROR(INDEX(契約日ソート!Q:Q,1/LARGE(INDEX((契約日ソート!$F$1:$F$201="印刷費")/ROW(契約日ソート!$F$1:$F$201),0),ROW(Q5))),"")</f>
        <v/>
      </c>
    </row>
    <row r="6" spans="1:17" x14ac:dyDescent="0.45">
      <c r="A6" t="str">
        <f>IFERROR(INDEX(契約日ソート!A:A,1/LARGE(INDEX((契約日ソート!$F$1:$F$201="印刷費")/ROW(契約日ソート!$F$1:$F$201),0),ROW(A6))),"")</f>
        <v/>
      </c>
      <c r="B6" t="str">
        <f>IFERROR(INDEX(契約日ソート!B:B,1/LARGE(INDEX((契約日ソート!$F$1:$F$201="印刷費")/ROW(契約日ソート!$F$1:$F$201),0),ROW(B6))),"")</f>
        <v/>
      </c>
      <c r="C6" t="str">
        <f>IFERROR(INDEX(契約日ソート!C:C,1/LARGE(INDEX((契約日ソート!$F$1:$F$201="印刷費")/ROW(契約日ソート!$F$1:$F$201),0),ROW(C6))),"")</f>
        <v/>
      </c>
      <c r="D6" t="str">
        <f>IFERROR(INDEX(契約日ソート!D:D,1/LARGE(INDEX((契約日ソート!$F$1:$F$201="印刷費")/ROW(契約日ソート!$F$1:$F$201),0),ROW(D6))),"")</f>
        <v/>
      </c>
      <c r="E6" t="str">
        <f>IFERROR(INDEX(契約日ソート!E:E,1/LARGE(INDEX((契約日ソート!$F$1:$F$201="印刷費")/ROW(契約日ソート!$F$1:$F$201),0),ROW(E6))),"")</f>
        <v/>
      </c>
      <c r="F6" t="str">
        <f>IFERROR(INDEX(契約日ソート!F:F,1/LARGE(INDEX((契約日ソート!$F$1:$F$201="印刷費")/ROW(契約日ソート!$F$1:$F$201),0),ROW(F6))),"")</f>
        <v/>
      </c>
      <c r="G6" t="str">
        <f>IFERROR(INDEX(契約日ソート!G:G,1/LARGE(INDEX((契約日ソート!$F$1:$F$201="印刷費")/ROW(契約日ソート!$F$1:$F$201),0),ROW(G6))),"")</f>
        <v/>
      </c>
      <c r="H6" t="str">
        <f>IFERROR(INDEX(契約日ソート!H:H,1/LARGE(INDEX((契約日ソート!$F$1:$F$201="印刷費")/ROW(契約日ソート!$F$1:$F$201),0),ROW(H6))),"")</f>
        <v/>
      </c>
      <c r="I6" t="str">
        <f>IFERROR(INDEX(契約日ソート!I:I,1/LARGE(INDEX((契約日ソート!$F$1:$F$201="印刷費")/ROW(契約日ソート!$F$1:$F$201),0),ROW(I6))),"")</f>
        <v/>
      </c>
      <c r="J6" t="str">
        <f>IFERROR(INDEX(契約日ソート!J:J,1/LARGE(INDEX((契約日ソート!$F$1:$F$201="印刷費")/ROW(契約日ソート!$F$1:$F$201),0),ROW(J6))),"")</f>
        <v/>
      </c>
      <c r="K6" t="str">
        <f>IFERROR(INDEX(契約日ソート!K:K,1/LARGE(INDEX((契約日ソート!$F$1:$F$201="印刷費")/ROW(契約日ソート!$F$1:$F$201),0),ROW(K6))),"")</f>
        <v/>
      </c>
      <c r="L6" t="str">
        <f>IFERROR(INDEX(契約日ソート!L:L,1/LARGE(INDEX((契約日ソート!$F$1:$F$201="印刷費")/ROW(契約日ソート!$F$1:$F$201),0),ROW(L6))),"")</f>
        <v/>
      </c>
      <c r="M6" t="str">
        <f>IFERROR(INDEX(契約日ソート!M:M,1/LARGE(INDEX((契約日ソート!$F$1:$F$201="印刷費")/ROW(契約日ソート!$F$1:$F$201),0),ROW(M6))),"")</f>
        <v/>
      </c>
      <c r="N6" t="str">
        <f>IFERROR(INDEX(契約日ソート!N:N,1/LARGE(INDEX((契約日ソート!$F$1:$F$201="印刷費")/ROW(契約日ソート!$F$1:$F$201),0),ROW(N6))),"")</f>
        <v/>
      </c>
      <c r="O6" t="str">
        <f>IFERROR(INDEX(契約日ソート!O:O,1/LARGE(INDEX((契約日ソート!$F$1:$F$201="印刷費")/ROW(契約日ソート!$F$1:$F$201),0),ROW(O6))),"")</f>
        <v/>
      </c>
      <c r="P6" t="str">
        <f>IFERROR(INDEX(契約日ソート!P:P,1/LARGE(INDEX((契約日ソート!$F$1:$F$201="印刷費")/ROW(契約日ソート!$F$1:$F$201),0),ROW(P6))),"")</f>
        <v/>
      </c>
      <c r="Q6" t="str">
        <f>IFERROR(INDEX(契約日ソート!Q:Q,1/LARGE(INDEX((契約日ソート!$F$1:$F$201="印刷費")/ROW(契約日ソート!$F$1:$F$201),0),ROW(Q6))),"")</f>
        <v/>
      </c>
    </row>
    <row r="7" spans="1:17" x14ac:dyDescent="0.45">
      <c r="A7" t="str">
        <f>IFERROR(INDEX(契約日ソート!A:A,1/LARGE(INDEX((契約日ソート!$F$1:$F$201="印刷費")/ROW(契約日ソート!$F$1:$F$201),0),ROW(A7))),"")</f>
        <v/>
      </c>
      <c r="B7" t="str">
        <f>IFERROR(INDEX(契約日ソート!B:B,1/LARGE(INDEX((契約日ソート!$F$1:$F$201="印刷費")/ROW(契約日ソート!$F$1:$F$201),0),ROW(B7))),"")</f>
        <v/>
      </c>
      <c r="C7" t="str">
        <f>IFERROR(INDEX(契約日ソート!C:C,1/LARGE(INDEX((契約日ソート!$F$1:$F$201="印刷費")/ROW(契約日ソート!$F$1:$F$201),0),ROW(C7))),"")</f>
        <v/>
      </c>
      <c r="D7" t="str">
        <f>IFERROR(INDEX(契約日ソート!D:D,1/LARGE(INDEX((契約日ソート!$F$1:$F$201="印刷費")/ROW(契約日ソート!$F$1:$F$201),0),ROW(D7))),"")</f>
        <v/>
      </c>
      <c r="E7" t="str">
        <f>IFERROR(INDEX(契約日ソート!E:E,1/LARGE(INDEX((契約日ソート!$F$1:$F$201="印刷費")/ROW(契約日ソート!$F$1:$F$201),0),ROW(E7))),"")</f>
        <v/>
      </c>
      <c r="F7" t="str">
        <f>IFERROR(INDEX(契約日ソート!F:F,1/LARGE(INDEX((契約日ソート!$F$1:$F$201="印刷費")/ROW(契約日ソート!$F$1:$F$201),0),ROW(F7))),"")</f>
        <v/>
      </c>
      <c r="G7" t="str">
        <f>IFERROR(INDEX(契約日ソート!G:G,1/LARGE(INDEX((契約日ソート!$F$1:$F$201="印刷費")/ROW(契約日ソート!$F$1:$F$201),0),ROW(G7))),"")</f>
        <v/>
      </c>
      <c r="H7" t="str">
        <f>IFERROR(INDEX(契約日ソート!H:H,1/LARGE(INDEX((契約日ソート!$F$1:$F$201="印刷費")/ROW(契約日ソート!$F$1:$F$201),0),ROW(H7))),"")</f>
        <v/>
      </c>
      <c r="I7" t="str">
        <f>IFERROR(INDEX(契約日ソート!I:I,1/LARGE(INDEX((契約日ソート!$F$1:$F$201="印刷費")/ROW(契約日ソート!$F$1:$F$201),0),ROW(I7))),"")</f>
        <v/>
      </c>
      <c r="J7" t="str">
        <f>IFERROR(INDEX(契約日ソート!J:J,1/LARGE(INDEX((契約日ソート!$F$1:$F$201="印刷費")/ROW(契約日ソート!$F$1:$F$201),0),ROW(J7))),"")</f>
        <v/>
      </c>
      <c r="K7" t="str">
        <f>IFERROR(INDEX(契約日ソート!K:K,1/LARGE(INDEX((契約日ソート!$F$1:$F$201="印刷費")/ROW(契約日ソート!$F$1:$F$201),0),ROW(K7))),"")</f>
        <v/>
      </c>
      <c r="L7" t="str">
        <f>IFERROR(INDEX(契約日ソート!L:L,1/LARGE(INDEX((契約日ソート!$F$1:$F$201="印刷費")/ROW(契約日ソート!$F$1:$F$201),0),ROW(L7))),"")</f>
        <v/>
      </c>
      <c r="M7" t="str">
        <f>IFERROR(INDEX(契約日ソート!M:M,1/LARGE(INDEX((契約日ソート!$F$1:$F$201="印刷費")/ROW(契約日ソート!$F$1:$F$201),0),ROW(M7))),"")</f>
        <v/>
      </c>
      <c r="N7" t="str">
        <f>IFERROR(INDEX(契約日ソート!N:N,1/LARGE(INDEX((契約日ソート!$F$1:$F$201="印刷費")/ROW(契約日ソート!$F$1:$F$201),0),ROW(N7))),"")</f>
        <v/>
      </c>
      <c r="O7" t="str">
        <f>IFERROR(INDEX(契約日ソート!O:O,1/LARGE(INDEX((契約日ソート!$F$1:$F$201="印刷費")/ROW(契約日ソート!$F$1:$F$201),0),ROW(O7))),"")</f>
        <v/>
      </c>
      <c r="P7" t="str">
        <f>IFERROR(INDEX(契約日ソート!P:P,1/LARGE(INDEX((契約日ソート!$F$1:$F$201="印刷費")/ROW(契約日ソート!$F$1:$F$201),0),ROW(P7))),"")</f>
        <v/>
      </c>
      <c r="Q7" t="str">
        <f>IFERROR(INDEX(契約日ソート!Q:Q,1/LARGE(INDEX((契約日ソート!$F$1:$F$201="印刷費")/ROW(契約日ソート!$F$1:$F$201),0),ROW(Q7))),"")</f>
        <v/>
      </c>
    </row>
    <row r="8" spans="1:17" x14ac:dyDescent="0.45">
      <c r="A8" t="str">
        <f>IFERROR(INDEX(契約日ソート!A:A,1/LARGE(INDEX((契約日ソート!$F$1:$F$201="印刷費")/ROW(契約日ソート!$F$1:$F$201),0),ROW(A8))),"")</f>
        <v/>
      </c>
      <c r="B8" t="str">
        <f>IFERROR(INDEX(契約日ソート!B:B,1/LARGE(INDEX((契約日ソート!$F$1:$F$201="印刷費")/ROW(契約日ソート!$F$1:$F$201),0),ROW(B8))),"")</f>
        <v/>
      </c>
      <c r="C8" t="str">
        <f>IFERROR(INDEX(契約日ソート!C:C,1/LARGE(INDEX((契約日ソート!$F$1:$F$201="印刷費")/ROW(契約日ソート!$F$1:$F$201),0),ROW(C8))),"")</f>
        <v/>
      </c>
      <c r="D8" t="str">
        <f>IFERROR(INDEX(契約日ソート!D:D,1/LARGE(INDEX((契約日ソート!$F$1:$F$201="印刷費")/ROW(契約日ソート!$F$1:$F$201),0),ROW(D8))),"")</f>
        <v/>
      </c>
      <c r="E8" t="str">
        <f>IFERROR(INDEX(契約日ソート!E:E,1/LARGE(INDEX((契約日ソート!$F$1:$F$201="印刷費")/ROW(契約日ソート!$F$1:$F$201),0),ROW(E8))),"")</f>
        <v/>
      </c>
      <c r="F8" t="str">
        <f>IFERROR(INDEX(契約日ソート!F:F,1/LARGE(INDEX((契約日ソート!$F$1:$F$201="印刷費")/ROW(契約日ソート!$F$1:$F$201),0),ROW(F8))),"")</f>
        <v/>
      </c>
      <c r="G8" t="str">
        <f>IFERROR(INDEX(契約日ソート!G:G,1/LARGE(INDEX((契約日ソート!$F$1:$F$201="印刷費")/ROW(契約日ソート!$F$1:$F$201),0),ROW(G8))),"")</f>
        <v/>
      </c>
      <c r="H8" t="str">
        <f>IFERROR(INDEX(契約日ソート!H:H,1/LARGE(INDEX((契約日ソート!$F$1:$F$201="印刷費")/ROW(契約日ソート!$F$1:$F$201),0),ROW(H8))),"")</f>
        <v/>
      </c>
      <c r="I8" t="str">
        <f>IFERROR(INDEX(契約日ソート!I:I,1/LARGE(INDEX((契約日ソート!$F$1:$F$201="印刷費")/ROW(契約日ソート!$F$1:$F$201),0),ROW(I8))),"")</f>
        <v/>
      </c>
      <c r="J8" t="str">
        <f>IFERROR(INDEX(契約日ソート!J:J,1/LARGE(INDEX((契約日ソート!$F$1:$F$201="印刷費")/ROW(契約日ソート!$F$1:$F$201),0),ROW(J8))),"")</f>
        <v/>
      </c>
      <c r="K8" t="str">
        <f>IFERROR(INDEX(契約日ソート!K:K,1/LARGE(INDEX((契約日ソート!$F$1:$F$201="印刷費")/ROW(契約日ソート!$F$1:$F$201),0),ROW(K8))),"")</f>
        <v/>
      </c>
      <c r="L8" t="str">
        <f>IFERROR(INDEX(契約日ソート!L:L,1/LARGE(INDEX((契約日ソート!$F$1:$F$201="印刷費")/ROW(契約日ソート!$F$1:$F$201),0),ROW(L8))),"")</f>
        <v/>
      </c>
      <c r="M8" t="str">
        <f>IFERROR(INDEX(契約日ソート!M:M,1/LARGE(INDEX((契約日ソート!$F$1:$F$201="印刷費")/ROW(契約日ソート!$F$1:$F$201),0),ROW(M8))),"")</f>
        <v/>
      </c>
      <c r="N8" t="str">
        <f>IFERROR(INDEX(契約日ソート!N:N,1/LARGE(INDEX((契約日ソート!$F$1:$F$201="印刷費")/ROW(契約日ソート!$F$1:$F$201),0),ROW(N8))),"")</f>
        <v/>
      </c>
      <c r="O8" t="str">
        <f>IFERROR(INDEX(契約日ソート!O:O,1/LARGE(INDEX((契約日ソート!$F$1:$F$201="印刷費")/ROW(契約日ソート!$F$1:$F$201),0),ROW(O8))),"")</f>
        <v/>
      </c>
      <c r="P8" t="str">
        <f>IFERROR(INDEX(契約日ソート!P:P,1/LARGE(INDEX((契約日ソート!$F$1:$F$201="印刷費")/ROW(契約日ソート!$F$1:$F$201),0),ROW(P8))),"")</f>
        <v/>
      </c>
      <c r="Q8" t="str">
        <f>IFERROR(INDEX(契約日ソート!Q:Q,1/LARGE(INDEX((契約日ソート!$F$1:$F$201="印刷費")/ROW(契約日ソート!$F$1:$F$201),0),ROW(Q8))),"")</f>
        <v/>
      </c>
    </row>
    <row r="9" spans="1:17" x14ac:dyDescent="0.45">
      <c r="A9" t="str">
        <f>IFERROR(INDEX(契約日ソート!A:A,1/LARGE(INDEX((契約日ソート!$F$1:$F$201="印刷費")/ROW(契約日ソート!$F$1:$F$201),0),ROW(A9))),"")</f>
        <v/>
      </c>
      <c r="B9" t="str">
        <f>IFERROR(INDEX(契約日ソート!B:B,1/LARGE(INDEX((契約日ソート!$F$1:$F$201="印刷費")/ROW(契約日ソート!$F$1:$F$201),0),ROW(B9))),"")</f>
        <v/>
      </c>
      <c r="C9" t="str">
        <f>IFERROR(INDEX(契約日ソート!C:C,1/LARGE(INDEX((契約日ソート!$F$1:$F$201="印刷費")/ROW(契約日ソート!$F$1:$F$201),0),ROW(C9))),"")</f>
        <v/>
      </c>
      <c r="D9" t="str">
        <f>IFERROR(INDEX(契約日ソート!D:D,1/LARGE(INDEX((契約日ソート!$F$1:$F$201="印刷費")/ROW(契約日ソート!$F$1:$F$201),0),ROW(D9))),"")</f>
        <v/>
      </c>
      <c r="E9" t="str">
        <f>IFERROR(INDEX(契約日ソート!E:E,1/LARGE(INDEX((契約日ソート!$F$1:$F$201="印刷費")/ROW(契約日ソート!$F$1:$F$201),0),ROW(E9))),"")</f>
        <v/>
      </c>
      <c r="F9" t="str">
        <f>IFERROR(INDEX(契約日ソート!F:F,1/LARGE(INDEX((契約日ソート!$F$1:$F$201="印刷費")/ROW(契約日ソート!$F$1:$F$201),0),ROW(F9))),"")</f>
        <v/>
      </c>
      <c r="G9" t="str">
        <f>IFERROR(INDEX(契約日ソート!G:G,1/LARGE(INDEX((契約日ソート!$F$1:$F$201="印刷費")/ROW(契約日ソート!$F$1:$F$201),0),ROW(G9))),"")</f>
        <v/>
      </c>
      <c r="H9" t="str">
        <f>IFERROR(INDEX(契約日ソート!H:H,1/LARGE(INDEX((契約日ソート!$F$1:$F$201="印刷費")/ROW(契約日ソート!$F$1:$F$201),0),ROW(H9))),"")</f>
        <v/>
      </c>
      <c r="I9" t="str">
        <f>IFERROR(INDEX(契約日ソート!I:I,1/LARGE(INDEX((契約日ソート!$F$1:$F$201="印刷費")/ROW(契約日ソート!$F$1:$F$201),0),ROW(I9))),"")</f>
        <v/>
      </c>
      <c r="J9" t="str">
        <f>IFERROR(INDEX(契約日ソート!J:J,1/LARGE(INDEX((契約日ソート!$F$1:$F$201="印刷費")/ROW(契約日ソート!$F$1:$F$201),0),ROW(J9))),"")</f>
        <v/>
      </c>
      <c r="K9" t="str">
        <f>IFERROR(INDEX(契約日ソート!K:K,1/LARGE(INDEX((契約日ソート!$F$1:$F$201="印刷費")/ROW(契約日ソート!$F$1:$F$201),0),ROW(K9))),"")</f>
        <v/>
      </c>
      <c r="L9" t="str">
        <f>IFERROR(INDEX(契約日ソート!L:L,1/LARGE(INDEX((契約日ソート!$F$1:$F$201="印刷費")/ROW(契約日ソート!$F$1:$F$201),0),ROW(L9))),"")</f>
        <v/>
      </c>
      <c r="M9" t="str">
        <f>IFERROR(INDEX(契約日ソート!M:M,1/LARGE(INDEX((契約日ソート!$F$1:$F$201="印刷費")/ROW(契約日ソート!$F$1:$F$201),0),ROW(M9))),"")</f>
        <v/>
      </c>
      <c r="N9" t="str">
        <f>IFERROR(INDEX(契約日ソート!N:N,1/LARGE(INDEX((契約日ソート!$F$1:$F$201="印刷費")/ROW(契約日ソート!$F$1:$F$201),0),ROW(N9))),"")</f>
        <v/>
      </c>
      <c r="O9" t="str">
        <f>IFERROR(INDEX(契約日ソート!O:O,1/LARGE(INDEX((契約日ソート!$F$1:$F$201="印刷費")/ROW(契約日ソート!$F$1:$F$201),0),ROW(O9))),"")</f>
        <v/>
      </c>
      <c r="P9" t="str">
        <f>IFERROR(INDEX(契約日ソート!P:P,1/LARGE(INDEX((契約日ソート!$F$1:$F$201="印刷費")/ROW(契約日ソート!$F$1:$F$201),0),ROW(P9))),"")</f>
        <v/>
      </c>
      <c r="Q9" t="str">
        <f>IFERROR(INDEX(契約日ソート!Q:Q,1/LARGE(INDEX((契約日ソート!$F$1:$F$201="印刷費")/ROW(契約日ソート!$F$1:$F$201),0),ROW(Q9))),"")</f>
        <v/>
      </c>
    </row>
    <row r="10" spans="1:17" x14ac:dyDescent="0.45">
      <c r="A10" t="str">
        <f>IFERROR(INDEX(契約日ソート!A:A,1/LARGE(INDEX((契約日ソート!$F$1:$F$201="印刷費")/ROW(契約日ソート!$F$1:$F$201),0),ROW(A10))),"")</f>
        <v/>
      </c>
      <c r="B10" t="str">
        <f>IFERROR(INDEX(契約日ソート!B:B,1/LARGE(INDEX((契約日ソート!$F$1:$F$201="印刷費")/ROW(契約日ソート!$F$1:$F$201),0),ROW(B10))),"")</f>
        <v/>
      </c>
      <c r="C10" t="str">
        <f>IFERROR(INDEX(契約日ソート!C:C,1/LARGE(INDEX((契約日ソート!$F$1:$F$201="印刷費")/ROW(契約日ソート!$F$1:$F$201),0),ROW(C10))),"")</f>
        <v/>
      </c>
      <c r="D10" t="str">
        <f>IFERROR(INDEX(契約日ソート!D:D,1/LARGE(INDEX((契約日ソート!$F$1:$F$201="印刷費")/ROW(契約日ソート!$F$1:$F$201),0),ROW(D10))),"")</f>
        <v/>
      </c>
      <c r="E10" t="str">
        <f>IFERROR(INDEX(契約日ソート!E:E,1/LARGE(INDEX((契約日ソート!$F$1:$F$201="印刷費")/ROW(契約日ソート!$F$1:$F$201),0),ROW(E10))),"")</f>
        <v/>
      </c>
      <c r="F10" t="str">
        <f>IFERROR(INDEX(契約日ソート!F:F,1/LARGE(INDEX((契約日ソート!$F$1:$F$201="印刷費")/ROW(契約日ソート!$F$1:$F$201),0),ROW(F10))),"")</f>
        <v/>
      </c>
      <c r="G10" t="str">
        <f>IFERROR(INDEX(契約日ソート!G:G,1/LARGE(INDEX((契約日ソート!$F$1:$F$201="印刷費")/ROW(契約日ソート!$F$1:$F$201),0),ROW(G10))),"")</f>
        <v/>
      </c>
      <c r="H10" t="str">
        <f>IFERROR(INDEX(契約日ソート!H:H,1/LARGE(INDEX((契約日ソート!$F$1:$F$201="印刷費")/ROW(契約日ソート!$F$1:$F$201),0),ROW(H10))),"")</f>
        <v/>
      </c>
      <c r="I10" t="str">
        <f>IFERROR(INDEX(契約日ソート!I:I,1/LARGE(INDEX((契約日ソート!$F$1:$F$201="印刷費")/ROW(契約日ソート!$F$1:$F$201),0),ROW(I10))),"")</f>
        <v/>
      </c>
      <c r="J10" t="str">
        <f>IFERROR(INDEX(契約日ソート!J:J,1/LARGE(INDEX((契約日ソート!$F$1:$F$201="印刷費")/ROW(契約日ソート!$F$1:$F$201),0),ROW(J10))),"")</f>
        <v/>
      </c>
      <c r="K10" t="str">
        <f>IFERROR(INDEX(契約日ソート!K:K,1/LARGE(INDEX((契約日ソート!$F$1:$F$201="印刷費")/ROW(契約日ソート!$F$1:$F$201),0),ROW(K10))),"")</f>
        <v/>
      </c>
      <c r="L10" t="str">
        <f>IFERROR(INDEX(契約日ソート!L:L,1/LARGE(INDEX((契約日ソート!$F$1:$F$201="印刷費")/ROW(契約日ソート!$F$1:$F$201),0),ROW(L10))),"")</f>
        <v/>
      </c>
      <c r="M10" t="str">
        <f>IFERROR(INDEX(契約日ソート!M:M,1/LARGE(INDEX((契約日ソート!$F$1:$F$201="印刷費")/ROW(契約日ソート!$F$1:$F$201),0),ROW(M10))),"")</f>
        <v/>
      </c>
      <c r="N10" t="str">
        <f>IFERROR(INDEX(契約日ソート!N:N,1/LARGE(INDEX((契約日ソート!$F$1:$F$201="印刷費")/ROW(契約日ソート!$F$1:$F$201),0),ROW(N10))),"")</f>
        <v/>
      </c>
      <c r="O10" t="str">
        <f>IFERROR(INDEX(契約日ソート!O:O,1/LARGE(INDEX((契約日ソート!$F$1:$F$201="印刷費")/ROW(契約日ソート!$F$1:$F$201),0),ROW(O10))),"")</f>
        <v/>
      </c>
      <c r="P10" t="str">
        <f>IFERROR(INDEX(契約日ソート!P:P,1/LARGE(INDEX((契約日ソート!$F$1:$F$201="印刷費")/ROW(契約日ソート!$F$1:$F$201),0),ROW(P10))),"")</f>
        <v/>
      </c>
      <c r="Q10" t="str">
        <f>IFERROR(INDEX(契約日ソート!Q:Q,1/LARGE(INDEX((契約日ソート!$F$1:$F$201="印刷費")/ROW(契約日ソート!$F$1:$F$201),0),ROW(Q10))),"")</f>
        <v/>
      </c>
    </row>
    <row r="11" spans="1:17" x14ac:dyDescent="0.45">
      <c r="A11" t="str">
        <f>IFERROR(INDEX(契約日ソート!A:A,1/LARGE(INDEX((契約日ソート!$F$1:$F$201="印刷費")/ROW(契約日ソート!$F$1:$F$201),0),ROW(A11))),"")</f>
        <v/>
      </c>
      <c r="B11" t="str">
        <f>IFERROR(INDEX(契約日ソート!B:B,1/LARGE(INDEX((契約日ソート!$F$1:$F$201="印刷費")/ROW(契約日ソート!$F$1:$F$201),0),ROW(B11))),"")</f>
        <v/>
      </c>
      <c r="C11" t="str">
        <f>IFERROR(INDEX(契約日ソート!C:C,1/LARGE(INDEX((契約日ソート!$F$1:$F$201="印刷費")/ROW(契約日ソート!$F$1:$F$201),0),ROW(C11))),"")</f>
        <v/>
      </c>
      <c r="D11" t="str">
        <f>IFERROR(INDEX(契約日ソート!D:D,1/LARGE(INDEX((契約日ソート!$F$1:$F$201="印刷費")/ROW(契約日ソート!$F$1:$F$201),0),ROW(D11))),"")</f>
        <v/>
      </c>
      <c r="E11" t="str">
        <f>IFERROR(INDEX(契約日ソート!E:E,1/LARGE(INDEX((契約日ソート!$F$1:$F$201="印刷費")/ROW(契約日ソート!$F$1:$F$201),0),ROW(E11))),"")</f>
        <v/>
      </c>
      <c r="F11" t="str">
        <f>IFERROR(INDEX(契約日ソート!F:F,1/LARGE(INDEX((契約日ソート!$F$1:$F$201="印刷費")/ROW(契約日ソート!$F$1:$F$201),0),ROW(F11))),"")</f>
        <v/>
      </c>
      <c r="G11" t="str">
        <f>IFERROR(INDEX(契約日ソート!G:G,1/LARGE(INDEX((契約日ソート!$F$1:$F$201="印刷費")/ROW(契約日ソート!$F$1:$F$201),0),ROW(G11))),"")</f>
        <v/>
      </c>
      <c r="H11" t="str">
        <f>IFERROR(INDEX(契約日ソート!H:H,1/LARGE(INDEX((契約日ソート!$F$1:$F$201="印刷費")/ROW(契約日ソート!$F$1:$F$201),0),ROW(H11))),"")</f>
        <v/>
      </c>
      <c r="I11" t="str">
        <f>IFERROR(INDEX(契約日ソート!I:I,1/LARGE(INDEX((契約日ソート!$F$1:$F$201="印刷費")/ROW(契約日ソート!$F$1:$F$201),0),ROW(I11))),"")</f>
        <v/>
      </c>
      <c r="J11" t="str">
        <f>IFERROR(INDEX(契約日ソート!J:J,1/LARGE(INDEX((契約日ソート!$F$1:$F$201="印刷費")/ROW(契約日ソート!$F$1:$F$201),0),ROW(J11))),"")</f>
        <v/>
      </c>
      <c r="K11" t="str">
        <f>IFERROR(INDEX(契約日ソート!K:K,1/LARGE(INDEX((契約日ソート!$F$1:$F$201="印刷費")/ROW(契約日ソート!$F$1:$F$201),0),ROW(K11))),"")</f>
        <v/>
      </c>
      <c r="L11" t="str">
        <f>IFERROR(INDEX(契約日ソート!L:L,1/LARGE(INDEX((契約日ソート!$F$1:$F$201="印刷費")/ROW(契約日ソート!$F$1:$F$201),0),ROW(L11))),"")</f>
        <v/>
      </c>
      <c r="M11" t="str">
        <f>IFERROR(INDEX(契約日ソート!M:M,1/LARGE(INDEX((契約日ソート!$F$1:$F$201="印刷費")/ROW(契約日ソート!$F$1:$F$201),0),ROW(M11))),"")</f>
        <v/>
      </c>
      <c r="N11" t="str">
        <f>IFERROR(INDEX(契約日ソート!N:N,1/LARGE(INDEX((契約日ソート!$F$1:$F$201="印刷費")/ROW(契約日ソート!$F$1:$F$201),0),ROW(N11))),"")</f>
        <v/>
      </c>
      <c r="O11" t="str">
        <f>IFERROR(INDEX(契約日ソート!O:O,1/LARGE(INDEX((契約日ソート!$F$1:$F$201="印刷費")/ROW(契約日ソート!$F$1:$F$201),0),ROW(O11))),"")</f>
        <v/>
      </c>
      <c r="P11" t="str">
        <f>IFERROR(INDEX(契約日ソート!P:P,1/LARGE(INDEX((契約日ソート!$F$1:$F$201="印刷費")/ROW(契約日ソート!$F$1:$F$201),0),ROW(P11))),"")</f>
        <v/>
      </c>
      <c r="Q11" t="str">
        <f>IFERROR(INDEX(契約日ソート!Q:Q,1/LARGE(INDEX((契約日ソート!$F$1:$F$201="印刷費")/ROW(契約日ソート!$F$1:$F$201),0),ROW(Q11))),"")</f>
        <v/>
      </c>
    </row>
    <row r="12" spans="1:17" x14ac:dyDescent="0.45">
      <c r="A12" t="str">
        <f>IFERROR(INDEX(契約日ソート!A:A,1/LARGE(INDEX((契約日ソート!$F$1:$F$201="印刷費")/ROW(契約日ソート!$F$1:$F$201),0),ROW(A12))),"")</f>
        <v/>
      </c>
      <c r="B12" t="str">
        <f>IFERROR(INDEX(契約日ソート!B:B,1/LARGE(INDEX((契約日ソート!$F$1:$F$201="印刷費")/ROW(契約日ソート!$F$1:$F$201),0),ROW(B12))),"")</f>
        <v/>
      </c>
      <c r="C12" t="str">
        <f>IFERROR(INDEX(契約日ソート!C:C,1/LARGE(INDEX((契約日ソート!$F$1:$F$201="印刷費")/ROW(契約日ソート!$F$1:$F$201),0),ROW(C12))),"")</f>
        <v/>
      </c>
      <c r="D12" t="str">
        <f>IFERROR(INDEX(契約日ソート!D:D,1/LARGE(INDEX((契約日ソート!$F$1:$F$201="印刷費")/ROW(契約日ソート!$F$1:$F$201),0),ROW(D12))),"")</f>
        <v/>
      </c>
      <c r="E12" t="str">
        <f>IFERROR(INDEX(契約日ソート!E:E,1/LARGE(INDEX((契約日ソート!$F$1:$F$201="印刷費")/ROW(契約日ソート!$F$1:$F$201),0),ROW(E12))),"")</f>
        <v/>
      </c>
      <c r="F12" t="str">
        <f>IFERROR(INDEX(契約日ソート!F:F,1/LARGE(INDEX((契約日ソート!$F$1:$F$201="印刷費")/ROW(契約日ソート!$F$1:$F$201),0),ROW(F12))),"")</f>
        <v/>
      </c>
      <c r="G12" t="str">
        <f>IFERROR(INDEX(契約日ソート!G:G,1/LARGE(INDEX((契約日ソート!$F$1:$F$201="印刷費")/ROW(契約日ソート!$F$1:$F$201),0),ROW(G12))),"")</f>
        <v/>
      </c>
      <c r="H12" t="str">
        <f>IFERROR(INDEX(契約日ソート!H:H,1/LARGE(INDEX((契約日ソート!$F$1:$F$201="印刷費")/ROW(契約日ソート!$F$1:$F$201),0),ROW(H12))),"")</f>
        <v/>
      </c>
      <c r="I12" t="str">
        <f>IFERROR(INDEX(契約日ソート!I:I,1/LARGE(INDEX((契約日ソート!$F$1:$F$201="印刷費")/ROW(契約日ソート!$F$1:$F$201),0),ROW(I12))),"")</f>
        <v/>
      </c>
      <c r="J12" t="str">
        <f>IFERROR(INDEX(契約日ソート!J:J,1/LARGE(INDEX((契約日ソート!$F$1:$F$201="印刷費")/ROW(契約日ソート!$F$1:$F$201),0),ROW(J12))),"")</f>
        <v/>
      </c>
      <c r="K12" t="str">
        <f>IFERROR(INDEX(契約日ソート!K:K,1/LARGE(INDEX((契約日ソート!$F$1:$F$201="印刷費")/ROW(契約日ソート!$F$1:$F$201),0),ROW(K12))),"")</f>
        <v/>
      </c>
      <c r="L12" t="str">
        <f>IFERROR(INDEX(契約日ソート!L:L,1/LARGE(INDEX((契約日ソート!$F$1:$F$201="印刷費")/ROW(契約日ソート!$F$1:$F$201),0),ROW(L12))),"")</f>
        <v/>
      </c>
      <c r="M12" t="str">
        <f>IFERROR(INDEX(契約日ソート!M:M,1/LARGE(INDEX((契約日ソート!$F$1:$F$201="印刷費")/ROW(契約日ソート!$F$1:$F$201),0),ROW(M12))),"")</f>
        <v/>
      </c>
      <c r="N12" t="str">
        <f>IFERROR(INDEX(契約日ソート!N:N,1/LARGE(INDEX((契約日ソート!$F$1:$F$201="印刷費")/ROW(契約日ソート!$F$1:$F$201),0),ROW(N12))),"")</f>
        <v/>
      </c>
      <c r="O12" t="str">
        <f>IFERROR(INDEX(契約日ソート!O:O,1/LARGE(INDEX((契約日ソート!$F$1:$F$201="印刷費")/ROW(契約日ソート!$F$1:$F$201),0),ROW(O12))),"")</f>
        <v/>
      </c>
      <c r="P12" t="str">
        <f>IFERROR(INDEX(契約日ソート!P:P,1/LARGE(INDEX((契約日ソート!$F$1:$F$201="印刷費")/ROW(契約日ソート!$F$1:$F$201),0),ROW(P12))),"")</f>
        <v/>
      </c>
      <c r="Q12" t="str">
        <f>IFERROR(INDEX(契約日ソート!Q:Q,1/LARGE(INDEX((契約日ソート!$F$1:$F$201="印刷費")/ROW(契約日ソート!$F$1:$F$201),0),ROW(Q12))),"")</f>
        <v/>
      </c>
    </row>
    <row r="13" spans="1:17" x14ac:dyDescent="0.45">
      <c r="A13" t="str">
        <f>IFERROR(INDEX(契約日ソート!A:A,1/LARGE(INDEX((契約日ソート!$F$1:$F$201="印刷費")/ROW(契約日ソート!$F$1:$F$201),0),ROW(A13))),"")</f>
        <v/>
      </c>
      <c r="B13" t="str">
        <f>IFERROR(INDEX(契約日ソート!B:B,1/LARGE(INDEX((契約日ソート!$F$1:$F$201="印刷費")/ROW(契約日ソート!$F$1:$F$201),0),ROW(B13))),"")</f>
        <v/>
      </c>
      <c r="C13" t="str">
        <f>IFERROR(INDEX(契約日ソート!C:C,1/LARGE(INDEX((契約日ソート!$F$1:$F$201="印刷費")/ROW(契約日ソート!$F$1:$F$201),0),ROW(C13))),"")</f>
        <v/>
      </c>
      <c r="D13" t="str">
        <f>IFERROR(INDEX(契約日ソート!D:D,1/LARGE(INDEX((契約日ソート!$F$1:$F$201="印刷費")/ROW(契約日ソート!$F$1:$F$201),0),ROW(D13))),"")</f>
        <v/>
      </c>
      <c r="E13" t="str">
        <f>IFERROR(INDEX(契約日ソート!E:E,1/LARGE(INDEX((契約日ソート!$F$1:$F$201="印刷費")/ROW(契約日ソート!$F$1:$F$201),0),ROW(E13))),"")</f>
        <v/>
      </c>
      <c r="F13" t="str">
        <f>IFERROR(INDEX(契約日ソート!F:F,1/LARGE(INDEX((契約日ソート!$F$1:$F$201="印刷費")/ROW(契約日ソート!$F$1:$F$201),0),ROW(F13))),"")</f>
        <v/>
      </c>
      <c r="G13" t="str">
        <f>IFERROR(INDEX(契約日ソート!G:G,1/LARGE(INDEX((契約日ソート!$F$1:$F$201="印刷費")/ROW(契約日ソート!$F$1:$F$201),0),ROW(G13))),"")</f>
        <v/>
      </c>
      <c r="H13" t="str">
        <f>IFERROR(INDEX(契約日ソート!H:H,1/LARGE(INDEX((契約日ソート!$F$1:$F$201="印刷費")/ROW(契約日ソート!$F$1:$F$201),0),ROW(H13))),"")</f>
        <v/>
      </c>
      <c r="I13" t="str">
        <f>IFERROR(INDEX(契約日ソート!I:I,1/LARGE(INDEX((契約日ソート!$F$1:$F$201="印刷費")/ROW(契約日ソート!$F$1:$F$201),0),ROW(I13))),"")</f>
        <v/>
      </c>
      <c r="J13" t="str">
        <f>IFERROR(INDEX(契約日ソート!J:J,1/LARGE(INDEX((契約日ソート!$F$1:$F$201="印刷費")/ROW(契約日ソート!$F$1:$F$201),0),ROW(J13))),"")</f>
        <v/>
      </c>
      <c r="K13" t="str">
        <f>IFERROR(INDEX(契約日ソート!K:K,1/LARGE(INDEX((契約日ソート!$F$1:$F$201="印刷費")/ROW(契約日ソート!$F$1:$F$201),0),ROW(K13))),"")</f>
        <v/>
      </c>
      <c r="L13" t="str">
        <f>IFERROR(INDEX(契約日ソート!L:L,1/LARGE(INDEX((契約日ソート!$F$1:$F$201="印刷費")/ROW(契約日ソート!$F$1:$F$201),0),ROW(L13))),"")</f>
        <v/>
      </c>
      <c r="M13" t="str">
        <f>IFERROR(INDEX(契約日ソート!M:M,1/LARGE(INDEX((契約日ソート!$F$1:$F$201="印刷費")/ROW(契約日ソート!$F$1:$F$201),0),ROW(M13))),"")</f>
        <v/>
      </c>
      <c r="N13" t="str">
        <f>IFERROR(INDEX(契約日ソート!N:N,1/LARGE(INDEX((契約日ソート!$F$1:$F$201="印刷費")/ROW(契約日ソート!$F$1:$F$201),0),ROW(N13))),"")</f>
        <v/>
      </c>
      <c r="O13" t="str">
        <f>IFERROR(INDEX(契約日ソート!O:O,1/LARGE(INDEX((契約日ソート!$F$1:$F$201="印刷費")/ROW(契約日ソート!$F$1:$F$201),0),ROW(O13))),"")</f>
        <v/>
      </c>
      <c r="P13" t="str">
        <f>IFERROR(INDEX(契約日ソート!P:P,1/LARGE(INDEX((契約日ソート!$F$1:$F$201="印刷費")/ROW(契約日ソート!$F$1:$F$201),0),ROW(P13))),"")</f>
        <v/>
      </c>
      <c r="Q13" t="str">
        <f>IFERROR(INDEX(契約日ソート!Q:Q,1/LARGE(INDEX((契約日ソート!$F$1:$F$201="印刷費")/ROW(契約日ソート!$F$1:$F$201),0),ROW(Q13))),"")</f>
        <v/>
      </c>
    </row>
    <row r="14" spans="1:17" x14ac:dyDescent="0.45">
      <c r="A14" t="str">
        <f>IFERROR(INDEX(契約日ソート!A:A,1/LARGE(INDEX((契約日ソート!$F$1:$F$201="印刷費")/ROW(契約日ソート!$F$1:$F$201),0),ROW(A14))),"")</f>
        <v/>
      </c>
      <c r="B14" t="str">
        <f>IFERROR(INDEX(契約日ソート!B:B,1/LARGE(INDEX((契約日ソート!$F$1:$F$201="印刷費")/ROW(契約日ソート!$F$1:$F$201),0),ROW(B14))),"")</f>
        <v/>
      </c>
      <c r="C14" t="str">
        <f>IFERROR(INDEX(契約日ソート!C:C,1/LARGE(INDEX((契約日ソート!$F$1:$F$201="印刷費")/ROW(契約日ソート!$F$1:$F$201),0),ROW(C14))),"")</f>
        <v/>
      </c>
      <c r="D14" t="str">
        <f>IFERROR(INDEX(契約日ソート!D:D,1/LARGE(INDEX((契約日ソート!$F$1:$F$201="印刷費")/ROW(契約日ソート!$F$1:$F$201),0),ROW(D14))),"")</f>
        <v/>
      </c>
      <c r="E14" t="str">
        <f>IFERROR(INDEX(契約日ソート!E:E,1/LARGE(INDEX((契約日ソート!$F$1:$F$201="印刷費")/ROW(契約日ソート!$F$1:$F$201),0),ROW(E14))),"")</f>
        <v/>
      </c>
      <c r="F14" t="str">
        <f>IFERROR(INDEX(契約日ソート!F:F,1/LARGE(INDEX((契約日ソート!$F$1:$F$201="印刷費")/ROW(契約日ソート!$F$1:$F$201),0),ROW(F14))),"")</f>
        <v/>
      </c>
      <c r="G14" t="str">
        <f>IFERROR(INDEX(契約日ソート!G:G,1/LARGE(INDEX((契約日ソート!$F$1:$F$201="印刷費")/ROW(契約日ソート!$F$1:$F$201),0),ROW(G14))),"")</f>
        <v/>
      </c>
      <c r="H14" t="str">
        <f>IFERROR(INDEX(契約日ソート!H:H,1/LARGE(INDEX((契約日ソート!$F$1:$F$201="印刷費")/ROW(契約日ソート!$F$1:$F$201),0),ROW(H14))),"")</f>
        <v/>
      </c>
      <c r="I14" t="str">
        <f>IFERROR(INDEX(契約日ソート!I:I,1/LARGE(INDEX((契約日ソート!$F$1:$F$201="印刷費")/ROW(契約日ソート!$F$1:$F$201),0),ROW(I14))),"")</f>
        <v/>
      </c>
      <c r="J14" t="str">
        <f>IFERROR(INDEX(契約日ソート!J:J,1/LARGE(INDEX((契約日ソート!$F$1:$F$201="印刷費")/ROW(契約日ソート!$F$1:$F$201),0),ROW(J14))),"")</f>
        <v/>
      </c>
      <c r="K14" t="str">
        <f>IFERROR(INDEX(契約日ソート!K:K,1/LARGE(INDEX((契約日ソート!$F$1:$F$201="印刷費")/ROW(契約日ソート!$F$1:$F$201),0),ROW(K14))),"")</f>
        <v/>
      </c>
      <c r="L14" t="str">
        <f>IFERROR(INDEX(契約日ソート!L:L,1/LARGE(INDEX((契約日ソート!$F$1:$F$201="印刷費")/ROW(契約日ソート!$F$1:$F$201),0),ROW(L14))),"")</f>
        <v/>
      </c>
      <c r="M14" t="str">
        <f>IFERROR(INDEX(契約日ソート!M:M,1/LARGE(INDEX((契約日ソート!$F$1:$F$201="印刷費")/ROW(契約日ソート!$F$1:$F$201),0),ROW(M14))),"")</f>
        <v/>
      </c>
      <c r="N14" t="str">
        <f>IFERROR(INDEX(契約日ソート!N:N,1/LARGE(INDEX((契約日ソート!$F$1:$F$201="印刷費")/ROW(契約日ソート!$F$1:$F$201),0),ROW(N14))),"")</f>
        <v/>
      </c>
      <c r="O14" t="str">
        <f>IFERROR(INDEX(契約日ソート!O:O,1/LARGE(INDEX((契約日ソート!$F$1:$F$201="印刷費")/ROW(契約日ソート!$F$1:$F$201),0),ROW(O14))),"")</f>
        <v/>
      </c>
      <c r="P14" t="str">
        <f>IFERROR(INDEX(契約日ソート!P:P,1/LARGE(INDEX((契約日ソート!$F$1:$F$201="印刷費")/ROW(契約日ソート!$F$1:$F$201),0),ROW(P14))),"")</f>
        <v/>
      </c>
      <c r="Q14" t="str">
        <f>IFERROR(INDEX(契約日ソート!Q:Q,1/LARGE(INDEX((契約日ソート!$F$1:$F$201="印刷費")/ROW(契約日ソート!$F$1:$F$201),0),ROW(Q14))),"")</f>
        <v/>
      </c>
    </row>
    <row r="15" spans="1:17" x14ac:dyDescent="0.45">
      <c r="A15" t="str">
        <f>IFERROR(INDEX(契約日ソート!A:A,1/LARGE(INDEX((契約日ソート!$F$1:$F$201="印刷費")/ROW(契約日ソート!$F$1:$F$201),0),ROW(A15))),"")</f>
        <v/>
      </c>
      <c r="B15" t="str">
        <f>IFERROR(INDEX(契約日ソート!B:B,1/LARGE(INDEX((契約日ソート!$F$1:$F$201="印刷費")/ROW(契約日ソート!$F$1:$F$201),0),ROW(B15))),"")</f>
        <v/>
      </c>
      <c r="C15" t="str">
        <f>IFERROR(INDEX(契約日ソート!C:C,1/LARGE(INDEX((契約日ソート!$F$1:$F$201="印刷費")/ROW(契約日ソート!$F$1:$F$201),0),ROW(C15))),"")</f>
        <v/>
      </c>
      <c r="D15" t="str">
        <f>IFERROR(INDEX(契約日ソート!D:D,1/LARGE(INDEX((契約日ソート!$F$1:$F$201="印刷費")/ROW(契約日ソート!$F$1:$F$201),0),ROW(D15))),"")</f>
        <v/>
      </c>
      <c r="E15" t="str">
        <f>IFERROR(INDEX(契約日ソート!E:E,1/LARGE(INDEX((契約日ソート!$F$1:$F$201="印刷費")/ROW(契約日ソート!$F$1:$F$201),0),ROW(E15))),"")</f>
        <v/>
      </c>
      <c r="F15" t="str">
        <f>IFERROR(INDEX(契約日ソート!F:F,1/LARGE(INDEX((契約日ソート!$F$1:$F$201="印刷費")/ROW(契約日ソート!$F$1:$F$201),0),ROW(F15))),"")</f>
        <v/>
      </c>
      <c r="G15" t="str">
        <f>IFERROR(INDEX(契約日ソート!G:G,1/LARGE(INDEX((契約日ソート!$F$1:$F$201="印刷費")/ROW(契約日ソート!$F$1:$F$201),0),ROW(G15))),"")</f>
        <v/>
      </c>
      <c r="H15" t="str">
        <f>IFERROR(INDEX(契約日ソート!H:H,1/LARGE(INDEX((契約日ソート!$F$1:$F$201="印刷費")/ROW(契約日ソート!$F$1:$F$201),0),ROW(H15))),"")</f>
        <v/>
      </c>
      <c r="I15" t="str">
        <f>IFERROR(INDEX(契約日ソート!I:I,1/LARGE(INDEX((契約日ソート!$F$1:$F$201="印刷費")/ROW(契約日ソート!$F$1:$F$201),0),ROW(I15))),"")</f>
        <v/>
      </c>
      <c r="J15" t="str">
        <f>IFERROR(INDEX(契約日ソート!J:J,1/LARGE(INDEX((契約日ソート!$F$1:$F$201="印刷費")/ROW(契約日ソート!$F$1:$F$201),0),ROW(J15))),"")</f>
        <v/>
      </c>
      <c r="K15" t="str">
        <f>IFERROR(INDEX(契約日ソート!K:K,1/LARGE(INDEX((契約日ソート!$F$1:$F$201="印刷費")/ROW(契約日ソート!$F$1:$F$201),0),ROW(K15))),"")</f>
        <v/>
      </c>
      <c r="L15" t="str">
        <f>IFERROR(INDEX(契約日ソート!L:L,1/LARGE(INDEX((契約日ソート!$F$1:$F$201="印刷費")/ROW(契約日ソート!$F$1:$F$201),0),ROW(L15))),"")</f>
        <v/>
      </c>
      <c r="M15" t="str">
        <f>IFERROR(INDEX(契約日ソート!M:M,1/LARGE(INDEX((契約日ソート!$F$1:$F$201="印刷費")/ROW(契約日ソート!$F$1:$F$201),0),ROW(M15))),"")</f>
        <v/>
      </c>
      <c r="N15" t="str">
        <f>IFERROR(INDEX(契約日ソート!N:N,1/LARGE(INDEX((契約日ソート!$F$1:$F$201="印刷費")/ROW(契約日ソート!$F$1:$F$201),0),ROW(N15))),"")</f>
        <v/>
      </c>
      <c r="O15" t="str">
        <f>IFERROR(INDEX(契約日ソート!O:O,1/LARGE(INDEX((契約日ソート!$F$1:$F$201="印刷費")/ROW(契約日ソート!$F$1:$F$201),0),ROW(O15))),"")</f>
        <v/>
      </c>
      <c r="P15" t="str">
        <f>IFERROR(INDEX(契約日ソート!P:P,1/LARGE(INDEX((契約日ソート!$F$1:$F$201="印刷費")/ROW(契約日ソート!$F$1:$F$201),0),ROW(P15))),"")</f>
        <v/>
      </c>
      <c r="Q15" t="str">
        <f>IFERROR(INDEX(契約日ソート!Q:Q,1/LARGE(INDEX((契約日ソート!$F$1:$F$201="印刷費")/ROW(契約日ソート!$F$1:$F$201),0),ROW(Q15))),"")</f>
        <v/>
      </c>
    </row>
    <row r="16" spans="1:17" x14ac:dyDescent="0.45">
      <c r="A16" t="str">
        <f>IFERROR(INDEX(契約日ソート!A:A,1/LARGE(INDEX((契約日ソート!$F$1:$F$201="印刷費")/ROW(契約日ソート!$F$1:$F$201),0),ROW(A16))),"")</f>
        <v/>
      </c>
      <c r="B16" t="str">
        <f>IFERROR(INDEX(契約日ソート!B:B,1/LARGE(INDEX((契約日ソート!$F$1:$F$201="印刷費")/ROW(契約日ソート!$F$1:$F$201),0),ROW(B16))),"")</f>
        <v/>
      </c>
      <c r="C16" t="str">
        <f>IFERROR(INDEX(契約日ソート!C:C,1/LARGE(INDEX((契約日ソート!$F$1:$F$201="印刷費")/ROW(契約日ソート!$F$1:$F$201),0),ROW(C16))),"")</f>
        <v/>
      </c>
      <c r="D16" t="str">
        <f>IFERROR(INDEX(契約日ソート!D:D,1/LARGE(INDEX((契約日ソート!$F$1:$F$201="印刷費")/ROW(契約日ソート!$F$1:$F$201),0),ROW(D16))),"")</f>
        <v/>
      </c>
      <c r="E16" t="str">
        <f>IFERROR(INDEX(契約日ソート!E:E,1/LARGE(INDEX((契約日ソート!$F$1:$F$201="印刷費")/ROW(契約日ソート!$F$1:$F$201),0),ROW(E16))),"")</f>
        <v/>
      </c>
      <c r="F16" t="str">
        <f>IFERROR(INDEX(契約日ソート!F:F,1/LARGE(INDEX((契約日ソート!$F$1:$F$201="印刷費")/ROW(契約日ソート!$F$1:$F$201),0),ROW(F16))),"")</f>
        <v/>
      </c>
      <c r="G16" t="str">
        <f>IFERROR(INDEX(契約日ソート!G:G,1/LARGE(INDEX((契約日ソート!$F$1:$F$201="印刷費")/ROW(契約日ソート!$F$1:$F$201),0),ROW(G16))),"")</f>
        <v/>
      </c>
      <c r="H16" t="str">
        <f>IFERROR(INDEX(契約日ソート!H:H,1/LARGE(INDEX((契約日ソート!$F$1:$F$201="印刷費")/ROW(契約日ソート!$F$1:$F$201),0),ROW(H16))),"")</f>
        <v/>
      </c>
      <c r="I16" t="str">
        <f>IFERROR(INDEX(契約日ソート!I:I,1/LARGE(INDEX((契約日ソート!$F$1:$F$201="印刷費")/ROW(契約日ソート!$F$1:$F$201),0),ROW(I16))),"")</f>
        <v/>
      </c>
      <c r="J16" t="str">
        <f>IFERROR(INDEX(契約日ソート!J:J,1/LARGE(INDEX((契約日ソート!$F$1:$F$201="印刷費")/ROW(契約日ソート!$F$1:$F$201),0),ROW(J16))),"")</f>
        <v/>
      </c>
      <c r="K16" t="str">
        <f>IFERROR(INDEX(契約日ソート!K:K,1/LARGE(INDEX((契約日ソート!$F$1:$F$201="印刷費")/ROW(契約日ソート!$F$1:$F$201),0),ROW(K16))),"")</f>
        <v/>
      </c>
      <c r="L16" t="str">
        <f>IFERROR(INDEX(契約日ソート!L:L,1/LARGE(INDEX((契約日ソート!$F$1:$F$201="印刷費")/ROW(契約日ソート!$F$1:$F$201),0),ROW(L16))),"")</f>
        <v/>
      </c>
      <c r="M16" t="str">
        <f>IFERROR(INDEX(契約日ソート!M:M,1/LARGE(INDEX((契約日ソート!$F$1:$F$201="印刷費")/ROW(契約日ソート!$F$1:$F$201),0),ROW(M16))),"")</f>
        <v/>
      </c>
      <c r="N16" t="str">
        <f>IFERROR(INDEX(契約日ソート!N:N,1/LARGE(INDEX((契約日ソート!$F$1:$F$201="印刷費")/ROW(契約日ソート!$F$1:$F$201),0),ROW(N16))),"")</f>
        <v/>
      </c>
      <c r="O16" t="str">
        <f>IFERROR(INDEX(契約日ソート!O:O,1/LARGE(INDEX((契約日ソート!$F$1:$F$201="印刷費")/ROW(契約日ソート!$F$1:$F$201),0),ROW(O16))),"")</f>
        <v/>
      </c>
      <c r="P16" t="str">
        <f>IFERROR(INDEX(契約日ソート!P:P,1/LARGE(INDEX((契約日ソート!$F$1:$F$201="印刷費")/ROW(契約日ソート!$F$1:$F$201),0),ROW(P16))),"")</f>
        <v/>
      </c>
      <c r="Q16" t="str">
        <f>IFERROR(INDEX(契約日ソート!Q:Q,1/LARGE(INDEX((契約日ソート!$F$1:$F$201="印刷費")/ROW(契約日ソート!$F$1:$F$201),0),ROW(Q16))),"")</f>
        <v/>
      </c>
    </row>
    <row r="17" spans="1:17" x14ac:dyDescent="0.45">
      <c r="A17" t="str">
        <f>IFERROR(INDEX(契約日ソート!A:A,1/LARGE(INDEX((契約日ソート!$F$1:$F$201="印刷費")/ROW(契約日ソート!$F$1:$F$201),0),ROW(A17))),"")</f>
        <v/>
      </c>
      <c r="B17" t="str">
        <f>IFERROR(INDEX(契約日ソート!B:B,1/LARGE(INDEX((契約日ソート!$F$1:$F$201="印刷費")/ROW(契約日ソート!$F$1:$F$201),0),ROW(B17))),"")</f>
        <v/>
      </c>
      <c r="C17" t="str">
        <f>IFERROR(INDEX(契約日ソート!C:C,1/LARGE(INDEX((契約日ソート!$F$1:$F$201="印刷費")/ROW(契約日ソート!$F$1:$F$201),0),ROW(C17))),"")</f>
        <v/>
      </c>
      <c r="D17" t="str">
        <f>IFERROR(INDEX(契約日ソート!D:D,1/LARGE(INDEX((契約日ソート!$F$1:$F$201="印刷費")/ROW(契約日ソート!$F$1:$F$201),0),ROW(D17))),"")</f>
        <v/>
      </c>
      <c r="E17" t="str">
        <f>IFERROR(INDEX(契約日ソート!E:E,1/LARGE(INDEX((契約日ソート!$F$1:$F$201="印刷費")/ROW(契約日ソート!$F$1:$F$201),0),ROW(E17))),"")</f>
        <v/>
      </c>
      <c r="F17" t="str">
        <f>IFERROR(INDEX(契約日ソート!F:F,1/LARGE(INDEX((契約日ソート!$F$1:$F$201="印刷費")/ROW(契約日ソート!$F$1:$F$201),0),ROW(F17))),"")</f>
        <v/>
      </c>
      <c r="G17" t="str">
        <f>IFERROR(INDEX(契約日ソート!G:G,1/LARGE(INDEX((契約日ソート!$F$1:$F$201="印刷費")/ROW(契約日ソート!$F$1:$F$201),0),ROW(G17))),"")</f>
        <v/>
      </c>
      <c r="H17" t="str">
        <f>IFERROR(INDEX(契約日ソート!H:H,1/LARGE(INDEX((契約日ソート!$F$1:$F$201="印刷費")/ROW(契約日ソート!$F$1:$F$201),0),ROW(H17))),"")</f>
        <v/>
      </c>
      <c r="I17" t="str">
        <f>IFERROR(INDEX(契約日ソート!I:I,1/LARGE(INDEX((契約日ソート!$F$1:$F$201="印刷費")/ROW(契約日ソート!$F$1:$F$201),0),ROW(I17))),"")</f>
        <v/>
      </c>
      <c r="J17" t="str">
        <f>IFERROR(INDEX(契約日ソート!J:J,1/LARGE(INDEX((契約日ソート!$F$1:$F$201="印刷費")/ROW(契約日ソート!$F$1:$F$201),0),ROW(J17))),"")</f>
        <v/>
      </c>
      <c r="K17" t="str">
        <f>IFERROR(INDEX(契約日ソート!K:K,1/LARGE(INDEX((契約日ソート!$F$1:$F$201="印刷費")/ROW(契約日ソート!$F$1:$F$201),0),ROW(K17))),"")</f>
        <v/>
      </c>
      <c r="L17" t="str">
        <f>IFERROR(INDEX(契約日ソート!L:L,1/LARGE(INDEX((契約日ソート!$F$1:$F$201="印刷費")/ROW(契約日ソート!$F$1:$F$201),0),ROW(L17))),"")</f>
        <v/>
      </c>
      <c r="M17" t="str">
        <f>IFERROR(INDEX(契約日ソート!M:M,1/LARGE(INDEX((契約日ソート!$F$1:$F$201="印刷費")/ROW(契約日ソート!$F$1:$F$201),0),ROW(M17))),"")</f>
        <v/>
      </c>
      <c r="N17" t="str">
        <f>IFERROR(INDEX(契約日ソート!N:N,1/LARGE(INDEX((契約日ソート!$F$1:$F$201="印刷費")/ROW(契約日ソート!$F$1:$F$201),0),ROW(N17))),"")</f>
        <v/>
      </c>
      <c r="O17" t="str">
        <f>IFERROR(INDEX(契約日ソート!O:O,1/LARGE(INDEX((契約日ソート!$F$1:$F$201="印刷費")/ROW(契約日ソート!$F$1:$F$201),0),ROW(O17))),"")</f>
        <v/>
      </c>
      <c r="P17" t="str">
        <f>IFERROR(INDEX(契約日ソート!P:P,1/LARGE(INDEX((契約日ソート!$F$1:$F$201="印刷費")/ROW(契約日ソート!$F$1:$F$201),0),ROW(P17))),"")</f>
        <v/>
      </c>
      <c r="Q17" t="str">
        <f>IFERROR(INDEX(契約日ソート!Q:Q,1/LARGE(INDEX((契約日ソート!$F$1:$F$201="印刷費")/ROW(契約日ソート!$F$1:$F$201),0),ROW(Q17))),"")</f>
        <v/>
      </c>
    </row>
    <row r="18" spans="1:17" x14ac:dyDescent="0.45">
      <c r="A18" t="str">
        <f>IFERROR(INDEX(契約日ソート!A:A,1/LARGE(INDEX((契約日ソート!$F$1:$F$201="印刷費")/ROW(契約日ソート!$F$1:$F$201),0),ROW(A18))),"")</f>
        <v/>
      </c>
      <c r="B18" t="str">
        <f>IFERROR(INDEX(契約日ソート!B:B,1/LARGE(INDEX((契約日ソート!$F$1:$F$201="印刷費")/ROW(契約日ソート!$F$1:$F$201),0),ROW(B18))),"")</f>
        <v/>
      </c>
      <c r="C18" t="str">
        <f>IFERROR(INDEX(契約日ソート!C:C,1/LARGE(INDEX((契約日ソート!$F$1:$F$201="印刷費")/ROW(契約日ソート!$F$1:$F$201),0),ROW(C18))),"")</f>
        <v/>
      </c>
      <c r="D18" t="str">
        <f>IFERROR(INDEX(契約日ソート!D:D,1/LARGE(INDEX((契約日ソート!$F$1:$F$201="印刷費")/ROW(契約日ソート!$F$1:$F$201),0),ROW(D18))),"")</f>
        <v/>
      </c>
      <c r="E18" t="str">
        <f>IFERROR(INDEX(契約日ソート!E:E,1/LARGE(INDEX((契約日ソート!$F$1:$F$201="印刷費")/ROW(契約日ソート!$F$1:$F$201),0),ROW(E18))),"")</f>
        <v/>
      </c>
      <c r="F18" t="str">
        <f>IFERROR(INDEX(契約日ソート!F:F,1/LARGE(INDEX((契約日ソート!$F$1:$F$201="印刷費")/ROW(契約日ソート!$F$1:$F$201),0),ROW(F18))),"")</f>
        <v/>
      </c>
      <c r="G18" t="str">
        <f>IFERROR(INDEX(契約日ソート!G:G,1/LARGE(INDEX((契約日ソート!$F$1:$F$201="印刷費")/ROW(契約日ソート!$F$1:$F$201),0),ROW(G18))),"")</f>
        <v/>
      </c>
      <c r="H18" t="str">
        <f>IFERROR(INDEX(契約日ソート!H:H,1/LARGE(INDEX((契約日ソート!$F$1:$F$201="印刷費")/ROW(契約日ソート!$F$1:$F$201),0),ROW(H18))),"")</f>
        <v/>
      </c>
      <c r="I18" t="str">
        <f>IFERROR(INDEX(契約日ソート!I:I,1/LARGE(INDEX((契約日ソート!$F$1:$F$201="印刷費")/ROW(契約日ソート!$F$1:$F$201),0),ROW(I18))),"")</f>
        <v/>
      </c>
      <c r="J18" t="str">
        <f>IFERROR(INDEX(契約日ソート!J:J,1/LARGE(INDEX((契約日ソート!$F$1:$F$201="印刷費")/ROW(契約日ソート!$F$1:$F$201),0),ROW(J18))),"")</f>
        <v/>
      </c>
      <c r="K18" t="str">
        <f>IFERROR(INDEX(契約日ソート!K:K,1/LARGE(INDEX((契約日ソート!$F$1:$F$201="印刷費")/ROW(契約日ソート!$F$1:$F$201),0),ROW(K18))),"")</f>
        <v/>
      </c>
      <c r="L18" t="str">
        <f>IFERROR(INDEX(契約日ソート!L:L,1/LARGE(INDEX((契約日ソート!$F$1:$F$201="印刷費")/ROW(契約日ソート!$F$1:$F$201),0),ROW(L18))),"")</f>
        <v/>
      </c>
      <c r="M18" t="str">
        <f>IFERROR(INDEX(契約日ソート!M:M,1/LARGE(INDEX((契約日ソート!$F$1:$F$201="印刷費")/ROW(契約日ソート!$F$1:$F$201),0),ROW(M18))),"")</f>
        <v/>
      </c>
      <c r="N18" t="str">
        <f>IFERROR(INDEX(契約日ソート!N:N,1/LARGE(INDEX((契約日ソート!$F$1:$F$201="印刷費")/ROW(契約日ソート!$F$1:$F$201),0),ROW(N18))),"")</f>
        <v/>
      </c>
      <c r="O18" t="str">
        <f>IFERROR(INDEX(契約日ソート!O:O,1/LARGE(INDEX((契約日ソート!$F$1:$F$201="印刷費")/ROW(契約日ソート!$F$1:$F$201),0),ROW(O18))),"")</f>
        <v/>
      </c>
      <c r="P18" t="str">
        <f>IFERROR(INDEX(契約日ソート!P:P,1/LARGE(INDEX((契約日ソート!$F$1:$F$201="印刷費")/ROW(契約日ソート!$F$1:$F$201),0),ROW(P18))),"")</f>
        <v/>
      </c>
      <c r="Q18" t="str">
        <f>IFERROR(INDEX(契約日ソート!Q:Q,1/LARGE(INDEX((契約日ソート!$F$1:$F$201="印刷費")/ROW(契約日ソート!$F$1:$F$201),0),ROW(Q18))),"")</f>
        <v/>
      </c>
    </row>
    <row r="19" spans="1:17" x14ac:dyDescent="0.45">
      <c r="A19" t="str">
        <f>IFERROR(INDEX(契約日ソート!A:A,1/LARGE(INDEX((契約日ソート!$F$1:$F$201="印刷費")/ROW(契約日ソート!$F$1:$F$201),0),ROW(A19))),"")</f>
        <v/>
      </c>
      <c r="B19" t="str">
        <f>IFERROR(INDEX(契約日ソート!B:B,1/LARGE(INDEX((契約日ソート!$F$1:$F$201="印刷費")/ROW(契約日ソート!$F$1:$F$201),0),ROW(B19))),"")</f>
        <v/>
      </c>
      <c r="C19" t="str">
        <f>IFERROR(INDEX(契約日ソート!C:C,1/LARGE(INDEX((契約日ソート!$F$1:$F$201="印刷費")/ROW(契約日ソート!$F$1:$F$201),0),ROW(C19))),"")</f>
        <v/>
      </c>
      <c r="D19" t="str">
        <f>IFERROR(INDEX(契約日ソート!D:D,1/LARGE(INDEX((契約日ソート!$F$1:$F$201="印刷費")/ROW(契約日ソート!$F$1:$F$201),0),ROW(D19))),"")</f>
        <v/>
      </c>
      <c r="E19" t="str">
        <f>IFERROR(INDEX(契約日ソート!E:E,1/LARGE(INDEX((契約日ソート!$F$1:$F$201="印刷費")/ROW(契約日ソート!$F$1:$F$201),0),ROW(E19))),"")</f>
        <v/>
      </c>
      <c r="F19" t="str">
        <f>IFERROR(INDEX(契約日ソート!F:F,1/LARGE(INDEX((契約日ソート!$F$1:$F$201="印刷費")/ROW(契約日ソート!$F$1:$F$201),0),ROW(F19))),"")</f>
        <v/>
      </c>
      <c r="G19" t="str">
        <f>IFERROR(INDEX(契約日ソート!G:G,1/LARGE(INDEX((契約日ソート!$F$1:$F$201="印刷費")/ROW(契約日ソート!$F$1:$F$201),0),ROW(G19))),"")</f>
        <v/>
      </c>
      <c r="H19" t="str">
        <f>IFERROR(INDEX(契約日ソート!H:H,1/LARGE(INDEX((契約日ソート!$F$1:$F$201="印刷費")/ROW(契約日ソート!$F$1:$F$201),0),ROW(H19))),"")</f>
        <v/>
      </c>
      <c r="I19" t="str">
        <f>IFERROR(INDEX(契約日ソート!I:I,1/LARGE(INDEX((契約日ソート!$F$1:$F$201="印刷費")/ROW(契約日ソート!$F$1:$F$201),0),ROW(I19))),"")</f>
        <v/>
      </c>
      <c r="J19" t="str">
        <f>IFERROR(INDEX(契約日ソート!J:J,1/LARGE(INDEX((契約日ソート!$F$1:$F$201="印刷費")/ROW(契約日ソート!$F$1:$F$201),0),ROW(J19))),"")</f>
        <v/>
      </c>
      <c r="K19" t="str">
        <f>IFERROR(INDEX(契約日ソート!K:K,1/LARGE(INDEX((契約日ソート!$F$1:$F$201="印刷費")/ROW(契約日ソート!$F$1:$F$201),0),ROW(K19))),"")</f>
        <v/>
      </c>
      <c r="L19" t="str">
        <f>IFERROR(INDEX(契約日ソート!L:L,1/LARGE(INDEX((契約日ソート!$F$1:$F$201="印刷費")/ROW(契約日ソート!$F$1:$F$201),0),ROW(L19))),"")</f>
        <v/>
      </c>
      <c r="M19" t="str">
        <f>IFERROR(INDEX(契約日ソート!M:M,1/LARGE(INDEX((契約日ソート!$F$1:$F$201="印刷費")/ROW(契約日ソート!$F$1:$F$201),0),ROW(M19))),"")</f>
        <v/>
      </c>
      <c r="N19" t="str">
        <f>IFERROR(INDEX(契約日ソート!N:N,1/LARGE(INDEX((契約日ソート!$F$1:$F$201="印刷費")/ROW(契約日ソート!$F$1:$F$201),0),ROW(N19))),"")</f>
        <v/>
      </c>
      <c r="O19" t="str">
        <f>IFERROR(INDEX(契約日ソート!O:O,1/LARGE(INDEX((契約日ソート!$F$1:$F$201="印刷費")/ROW(契約日ソート!$F$1:$F$201),0),ROW(O19))),"")</f>
        <v/>
      </c>
      <c r="P19" t="str">
        <f>IFERROR(INDEX(契約日ソート!P:P,1/LARGE(INDEX((契約日ソート!$F$1:$F$201="印刷費")/ROW(契約日ソート!$F$1:$F$201),0),ROW(P19))),"")</f>
        <v/>
      </c>
      <c r="Q19" t="str">
        <f>IFERROR(INDEX(契約日ソート!Q:Q,1/LARGE(INDEX((契約日ソート!$F$1:$F$201="印刷費")/ROW(契約日ソート!$F$1:$F$201),0),ROW(Q19))),"")</f>
        <v/>
      </c>
    </row>
    <row r="20" spans="1:17" x14ac:dyDescent="0.45">
      <c r="A20" t="str">
        <f>IFERROR(INDEX(契約日ソート!A:A,1/LARGE(INDEX((契約日ソート!$F$1:$F$201="印刷費")/ROW(契約日ソート!$F$1:$F$201),0),ROW(A20))),"")</f>
        <v/>
      </c>
      <c r="B20" t="str">
        <f>IFERROR(INDEX(契約日ソート!B:B,1/LARGE(INDEX((契約日ソート!$F$1:$F$201="印刷費")/ROW(契約日ソート!$F$1:$F$201),0),ROW(B20))),"")</f>
        <v/>
      </c>
      <c r="C20" t="str">
        <f>IFERROR(INDEX(契約日ソート!C:C,1/LARGE(INDEX((契約日ソート!$F$1:$F$201="印刷費")/ROW(契約日ソート!$F$1:$F$201),0),ROW(C20))),"")</f>
        <v/>
      </c>
      <c r="D20" t="str">
        <f>IFERROR(INDEX(契約日ソート!D:D,1/LARGE(INDEX((契約日ソート!$F$1:$F$201="印刷費")/ROW(契約日ソート!$F$1:$F$201),0),ROW(D20))),"")</f>
        <v/>
      </c>
      <c r="E20" t="str">
        <f>IFERROR(INDEX(契約日ソート!E:E,1/LARGE(INDEX((契約日ソート!$F$1:$F$201="印刷費")/ROW(契約日ソート!$F$1:$F$201),0),ROW(E20))),"")</f>
        <v/>
      </c>
      <c r="F20" t="str">
        <f>IFERROR(INDEX(契約日ソート!F:F,1/LARGE(INDEX((契約日ソート!$F$1:$F$201="印刷費")/ROW(契約日ソート!$F$1:$F$201),0),ROW(F20))),"")</f>
        <v/>
      </c>
      <c r="G20" t="str">
        <f>IFERROR(INDEX(契約日ソート!G:G,1/LARGE(INDEX((契約日ソート!$F$1:$F$201="印刷費")/ROW(契約日ソート!$F$1:$F$201),0),ROW(G20))),"")</f>
        <v/>
      </c>
      <c r="H20" t="str">
        <f>IFERROR(INDEX(契約日ソート!H:H,1/LARGE(INDEX((契約日ソート!$F$1:$F$201="印刷費")/ROW(契約日ソート!$F$1:$F$201),0),ROW(H20))),"")</f>
        <v/>
      </c>
      <c r="I20" t="str">
        <f>IFERROR(INDEX(契約日ソート!I:I,1/LARGE(INDEX((契約日ソート!$F$1:$F$201="印刷費")/ROW(契約日ソート!$F$1:$F$201),0),ROW(I20))),"")</f>
        <v/>
      </c>
      <c r="J20" t="str">
        <f>IFERROR(INDEX(契約日ソート!J:J,1/LARGE(INDEX((契約日ソート!$F$1:$F$201="印刷費")/ROW(契約日ソート!$F$1:$F$201),0),ROW(J20))),"")</f>
        <v/>
      </c>
      <c r="K20" t="str">
        <f>IFERROR(INDEX(契約日ソート!K:K,1/LARGE(INDEX((契約日ソート!$F$1:$F$201="印刷費")/ROW(契約日ソート!$F$1:$F$201),0),ROW(K20))),"")</f>
        <v/>
      </c>
      <c r="L20" t="str">
        <f>IFERROR(INDEX(契約日ソート!L:L,1/LARGE(INDEX((契約日ソート!$F$1:$F$201="印刷費")/ROW(契約日ソート!$F$1:$F$201),0),ROW(L20))),"")</f>
        <v/>
      </c>
      <c r="M20" t="str">
        <f>IFERROR(INDEX(契約日ソート!M:M,1/LARGE(INDEX((契約日ソート!$F$1:$F$201="印刷費")/ROW(契約日ソート!$F$1:$F$201),0),ROW(M20))),"")</f>
        <v/>
      </c>
      <c r="N20" t="str">
        <f>IFERROR(INDEX(契約日ソート!N:N,1/LARGE(INDEX((契約日ソート!$F$1:$F$201="印刷費")/ROW(契約日ソート!$F$1:$F$201),0),ROW(N20))),"")</f>
        <v/>
      </c>
      <c r="O20" t="str">
        <f>IFERROR(INDEX(契約日ソート!O:O,1/LARGE(INDEX((契約日ソート!$F$1:$F$201="印刷費")/ROW(契約日ソート!$F$1:$F$201),0),ROW(O20))),"")</f>
        <v/>
      </c>
      <c r="P20" t="str">
        <f>IFERROR(INDEX(契約日ソート!P:P,1/LARGE(INDEX((契約日ソート!$F$1:$F$201="印刷費")/ROW(契約日ソート!$F$1:$F$201),0),ROW(P20))),"")</f>
        <v/>
      </c>
      <c r="Q20" t="str">
        <f>IFERROR(INDEX(契約日ソート!Q:Q,1/LARGE(INDEX((契約日ソート!$F$1:$F$201="印刷費")/ROW(契約日ソート!$F$1:$F$201),0),ROW(Q20))),"")</f>
        <v/>
      </c>
    </row>
    <row r="21" spans="1:17" x14ac:dyDescent="0.45">
      <c r="A21" t="str">
        <f>IFERROR(INDEX(契約日ソート!A:A,1/LARGE(INDEX((契約日ソート!$F$1:$F$201="印刷費")/ROW(契約日ソート!$F$1:$F$201),0),ROW(A21))),"")</f>
        <v/>
      </c>
      <c r="B21" t="str">
        <f>IFERROR(INDEX(契約日ソート!B:B,1/LARGE(INDEX((契約日ソート!$F$1:$F$201="印刷費")/ROW(契約日ソート!$F$1:$F$201),0),ROW(B21))),"")</f>
        <v/>
      </c>
      <c r="C21" t="str">
        <f>IFERROR(INDEX(契約日ソート!C:C,1/LARGE(INDEX((契約日ソート!$F$1:$F$201="印刷費")/ROW(契約日ソート!$F$1:$F$201),0),ROW(C21))),"")</f>
        <v/>
      </c>
      <c r="D21" t="str">
        <f>IFERROR(INDEX(契約日ソート!D:D,1/LARGE(INDEX((契約日ソート!$F$1:$F$201="印刷費")/ROW(契約日ソート!$F$1:$F$201),0),ROW(D21))),"")</f>
        <v/>
      </c>
      <c r="E21" t="str">
        <f>IFERROR(INDEX(契約日ソート!E:E,1/LARGE(INDEX((契約日ソート!$F$1:$F$201="印刷費")/ROW(契約日ソート!$F$1:$F$201),0),ROW(E21))),"")</f>
        <v/>
      </c>
      <c r="F21" t="str">
        <f>IFERROR(INDEX(契約日ソート!F:F,1/LARGE(INDEX((契約日ソート!$F$1:$F$201="印刷費")/ROW(契約日ソート!$F$1:$F$201),0),ROW(F21))),"")</f>
        <v/>
      </c>
      <c r="G21" t="str">
        <f>IFERROR(INDEX(契約日ソート!G:G,1/LARGE(INDEX((契約日ソート!$F$1:$F$201="印刷費")/ROW(契約日ソート!$F$1:$F$201),0),ROW(G21))),"")</f>
        <v/>
      </c>
      <c r="H21" t="str">
        <f>IFERROR(INDEX(契約日ソート!H:H,1/LARGE(INDEX((契約日ソート!$F$1:$F$201="印刷費")/ROW(契約日ソート!$F$1:$F$201),0),ROW(H21))),"")</f>
        <v/>
      </c>
      <c r="I21" t="str">
        <f>IFERROR(INDEX(契約日ソート!I:I,1/LARGE(INDEX((契約日ソート!$F$1:$F$201="印刷費")/ROW(契約日ソート!$F$1:$F$201),0),ROW(I21))),"")</f>
        <v/>
      </c>
      <c r="J21" t="str">
        <f>IFERROR(INDEX(契約日ソート!J:J,1/LARGE(INDEX((契約日ソート!$F$1:$F$201="印刷費")/ROW(契約日ソート!$F$1:$F$201),0),ROW(J21))),"")</f>
        <v/>
      </c>
      <c r="K21" t="str">
        <f>IFERROR(INDEX(契約日ソート!K:K,1/LARGE(INDEX((契約日ソート!$F$1:$F$201="印刷費")/ROW(契約日ソート!$F$1:$F$201),0),ROW(K21))),"")</f>
        <v/>
      </c>
      <c r="L21" t="str">
        <f>IFERROR(INDEX(契約日ソート!L:L,1/LARGE(INDEX((契約日ソート!$F$1:$F$201="印刷費")/ROW(契約日ソート!$F$1:$F$201),0),ROW(L21))),"")</f>
        <v/>
      </c>
      <c r="M21" t="str">
        <f>IFERROR(INDEX(契約日ソート!M:M,1/LARGE(INDEX((契約日ソート!$F$1:$F$201="印刷費")/ROW(契約日ソート!$F$1:$F$201),0),ROW(M21))),"")</f>
        <v/>
      </c>
      <c r="N21" t="str">
        <f>IFERROR(INDEX(契約日ソート!N:N,1/LARGE(INDEX((契約日ソート!$F$1:$F$201="印刷費")/ROW(契約日ソート!$F$1:$F$201),0),ROW(N21))),"")</f>
        <v/>
      </c>
      <c r="O21" t="str">
        <f>IFERROR(INDEX(契約日ソート!O:O,1/LARGE(INDEX((契約日ソート!$F$1:$F$201="印刷費")/ROW(契約日ソート!$F$1:$F$201),0),ROW(O21))),"")</f>
        <v/>
      </c>
      <c r="P21" t="str">
        <f>IFERROR(INDEX(契約日ソート!P:P,1/LARGE(INDEX((契約日ソート!$F$1:$F$201="印刷費")/ROW(契約日ソート!$F$1:$F$201),0),ROW(P21))),"")</f>
        <v/>
      </c>
      <c r="Q21" t="str">
        <f>IFERROR(INDEX(契約日ソート!Q:Q,1/LARGE(INDEX((契約日ソート!$F$1:$F$201="印刷費")/ROW(契約日ソート!$F$1:$F$201),0),ROW(Q21))),"")</f>
        <v/>
      </c>
    </row>
    <row r="22" spans="1:17" x14ac:dyDescent="0.45">
      <c r="A22" t="str">
        <f>IFERROR(INDEX(契約日ソート!A:A,1/LARGE(INDEX((契約日ソート!$F$1:$F$201="印刷費")/ROW(契約日ソート!$F$1:$F$201),0),ROW(A22))),"")</f>
        <v/>
      </c>
      <c r="B22" t="str">
        <f>IFERROR(INDEX(契約日ソート!B:B,1/LARGE(INDEX((契約日ソート!$F$1:$F$201="印刷費")/ROW(契約日ソート!$F$1:$F$201),0),ROW(B22))),"")</f>
        <v/>
      </c>
      <c r="C22" t="str">
        <f>IFERROR(INDEX(契約日ソート!C:C,1/LARGE(INDEX((契約日ソート!$F$1:$F$201="印刷費")/ROW(契約日ソート!$F$1:$F$201),0),ROW(C22))),"")</f>
        <v/>
      </c>
      <c r="D22" t="str">
        <f>IFERROR(INDEX(契約日ソート!D:D,1/LARGE(INDEX((契約日ソート!$F$1:$F$201="印刷費")/ROW(契約日ソート!$F$1:$F$201),0),ROW(D22))),"")</f>
        <v/>
      </c>
      <c r="E22" t="str">
        <f>IFERROR(INDEX(契約日ソート!E:E,1/LARGE(INDEX((契約日ソート!$F$1:$F$201="印刷費")/ROW(契約日ソート!$F$1:$F$201),0),ROW(E22))),"")</f>
        <v/>
      </c>
      <c r="F22" t="str">
        <f>IFERROR(INDEX(契約日ソート!F:F,1/LARGE(INDEX((契約日ソート!$F$1:$F$201="印刷費")/ROW(契約日ソート!$F$1:$F$201),0),ROW(F22))),"")</f>
        <v/>
      </c>
      <c r="G22" t="str">
        <f>IFERROR(INDEX(契約日ソート!G:G,1/LARGE(INDEX((契約日ソート!$F$1:$F$201="印刷費")/ROW(契約日ソート!$F$1:$F$201),0),ROW(G22))),"")</f>
        <v/>
      </c>
      <c r="H22" t="str">
        <f>IFERROR(INDEX(契約日ソート!H:H,1/LARGE(INDEX((契約日ソート!$F$1:$F$201="印刷費")/ROW(契約日ソート!$F$1:$F$201),0),ROW(H22))),"")</f>
        <v/>
      </c>
      <c r="I22" t="str">
        <f>IFERROR(INDEX(契約日ソート!I:I,1/LARGE(INDEX((契約日ソート!$F$1:$F$201="印刷費")/ROW(契約日ソート!$F$1:$F$201),0),ROW(I22))),"")</f>
        <v/>
      </c>
      <c r="J22" t="str">
        <f>IFERROR(INDEX(契約日ソート!J:J,1/LARGE(INDEX((契約日ソート!$F$1:$F$201="印刷費")/ROW(契約日ソート!$F$1:$F$201),0),ROW(J22))),"")</f>
        <v/>
      </c>
      <c r="K22" t="str">
        <f>IFERROR(INDEX(契約日ソート!K:K,1/LARGE(INDEX((契約日ソート!$F$1:$F$201="印刷費")/ROW(契約日ソート!$F$1:$F$201),0),ROW(K22))),"")</f>
        <v/>
      </c>
      <c r="L22" t="str">
        <f>IFERROR(INDEX(契約日ソート!L:L,1/LARGE(INDEX((契約日ソート!$F$1:$F$201="印刷費")/ROW(契約日ソート!$F$1:$F$201),0),ROW(L22))),"")</f>
        <v/>
      </c>
      <c r="M22" t="str">
        <f>IFERROR(INDEX(契約日ソート!M:M,1/LARGE(INDEX((契約日ソート!$F$1:$F$201="印刷費")/ROW(契約日ソート!$F$1:$F$201),0),ROW(M22))),"")</f>
        <v/>
      </c>
      <c r="N22" t="str">
        <f>IFERROR(INDEX(契約日ソート!N:N,1/LARGE(INDEX((契約日ソート!$F$1:$F$201="印刷費")/ROW(契約日ソート!$F$1:$F$201),0),ROW(N22))),"")</f>
        <v/>
      </c>
      <c r="O22" t="str">
        <f>IFERROR(INDEX(契約日ソート!O:O,1/LARGE(INDEX((契約日ソート!$F$1:$F$201="印刷費")/ROW(契約日ソート!$F$1:$F$201),0),ROW(O22))),"")</f>
        <v/>
      </c>
      <c r="P22" t="str">
        <f>IFERROR(INDEX(契約日ソート!P:P,1/LARGE(INDEX((契約日ソート!$F$1:$F$201="印刷費")/ROW(契約日ソート!$F$1:$F$201),0),ROW(P22))),"")</f>
        <v/>
      </c>
      <c r="Q22" t="str">
        <f>IFERROR(INDEX(契約日ソート!Q:Q,1/LARGE(INDEX((契約日ソート!$F$1:$F$201="印刷費")/ROW(契約日ソート!$F$1:$F$201),0),ROW(Q22))),"")</f>
        <v/>
      </c>
    </row>
    <row r="23" spans="1:17" x14ac:dyDescent="0.45">
      <c r="A23" t="str">
        <f>IFERROR(INDEX(契約日ソート!A:A,1/LARGE(INDEX((契約日ソート!$F$1:$F$201="印刷費")/ROW(契約日ソート!$F$1:$F$201),0),ROW(A23))),"")</f>
        <v/>
      </c>
      <c r="B23" t="str">
        <f>IFERROR(INDEX(契約日ソート!B:B,1/LARGE(INDEX((契約日ソート!$F$1:$F$201="印刷費")/ROW(契約日ソート!$F$1:$F$201),0),ROW(B23))),"")</f>
        <v/>
      </c>
      <c r="C23" t="str">
        <f>IFERROR(INDEX(契約日ソート!C:C,1/LARGE(INDEX((契約日ソート!$F$1:$F$201="印刷費")/ROW(契約日ソート!$F$1:$F$201),0),ROW(C23))),"")</f>
        <v/>
      </c>
      <c r="D23" t="str">
        <f>IFERROR(INDEX(契約日ソート!D:D,1/LARGE(INDEX((契約日ソート!$F$1:$F$201="印刷費")/ROW(契約日ソート!$F$1:$F$201),0),ROW(D23))),"")</f>
        <v/>
      </c>
      <c r="E23" t="str">
        <f>IFERROR(INDEX(契約日ソート!E:E,1/LARGE(INDEX((契約日ソート!$F$1:$F$201="印刷費")/ROW(契約日ソート!$F$1:$F$201),0),ROW(E23))),"")</f>
        <v/>
      </c>
      <c r="F23" t="str">
        <f>IFERROR(INDEX(契約日ソート!F:F,1/LARGE(INDEX((契約日ソート!$F$1:$F$201="印刷費")/ROW(契約日ソート!$F$1:$F$201),0),ROW(F23))),"")</f>
        <v/>
      </c>
      <c r="G23" t="str">
        <f>IFERROR(INDEX(契約日ソート!G:G,1/LARGE(INDEX((契約日ソート!$F$1:$F$201="印刷費")/ROW(契約日ソート!$F$1:$F$201),0),ROW(G23))),"")</f>
        <v/>
      </c>
      <c r="H23" t="str">
        <f>IFERROR(INDEX(契約日ソート!H:H,1/LARGE(INDEX((契約日ソート!$F$1:$F$201="印刷費")/ROW(契約日ソート!$F$1:$F$201),0),ROW(H23))),"")</f>
        <v/>
      </c>
      <c r="I23" t="str">
        <f>IFERROR(INDEX(契約日ソート!I:I,1/LARGE(INDEX((契約日ソート!$F$1:$F$201="印刷費")/ROW(契約日ソート!$F$1:$F$201),0),ROW(I23))),"")</f>
        <v/>
      </c>
      <c r="J23" t="str">
        <f>IFERROR(INDEX(契約日ソート!J:J,1/LARGE(INDEX((契約日ソート!$F$1:$F$201="印刷費")/ROW(契約日ソート!$F$1:$F$201),0),ROW(J23))),"")</f>
        <v/>
      </c>
      <c r="K23" t="str">
        <f>IFERROR(INDEX(契約日ソート!K:K,1/LARGE(INDEX((契約日ソート!$F$1:$F$201="印刷費")/ROW(契約日ソート!$F$1:$F$201),0),ROW(K23))),"")</f>
        <v/>
      </c>
      <c r="L23" t="str">
        <f>IFERROR(INDEX(契約日ソート!L:L,1/LARGE(INDEX((契約日ソート!$F$1:$F$201="印刷費")/ROW(契約日ソート!$F$1:$F$201),0),ROW(L23))),"")</f>
        <v/>
      </c>
      <c r="M23" t="str">
        <f>IFERROR(INDEX(契約日ソート!M:M,1/LARGE(INDEX((契約日ソート!$F$1:$F$201="印刷費")/ROW(契約日ソート!$F$1:$F$201),0),ROW(M23))),"")</f>
        <v/>
      </c>
      <c r="N23" t="str">
        <f>IFERROR(INDEX(契約日ソート!N:N,1/LARGE(INDEX((契約日ソート!$F$1:$F$201="印刷費")/ROW(契約日ソート!$F$1:$F$201),0),ROW(N23))),"")</f>
        <v/>
      </c>
      <c r="O23" t="str">
        <f>IFERROR(INDEX(契約日ソート!O:O,1/LARGE(INDEX((契約日ソート!$F$1:$F$201="印刷費")/ROW(契約日ソート!$F$1:$F$201),0),ROW(O23))),"")</f>
        <v/>
      </c>
      <c r="P23" t="str">
        <f>IFERROR(INDEX(契約日ソート!P:P,1/LARGE(INDEX((契約日ソート!$F$1:$F$201="印刷費")/ROW(契約日ソート!$F$1:$F$201),0),ROW(P23))),"")</f>
        <v/>
      </c>
      <c r="Q23" t="str">
        <f>IFERROR(INDEX(契約日ソート!Q:Q,1/LARGE(INDEX((契約日ソート!$F$1:$F$201="印刷費")/ROW(契約日ソート!$F$1:$F$201),0),ROW(Q23))),"")</f>
        <v/>
      </c>
    </row>
    <row r="24" spans="1:17" x14ac:dyDescent="0.45">
      <c r="A24" t="str">
        <f>IFERROR(INDEX(契約日ソート!A:A,1/LARGE(INDEX((契約日ソート!$F$1:$F$201="印刷費")/ROW(契約日ソート!$F$1:$F$201),0),ROW(A24))),"")</f>
        <v/>
      </c>
      <c r="B24" t="str">
        <f>IFERROR(INDEX(契約日ソート!B:B,1/LARGE(INDEX((契約日ソート!$F$1:$F$201="印刷費")/ROW(契約日ソート!$F$1:$F$201),0),ROW(B24))),"")</f>
        <v/>
      </c>
      <c r="C24" t="str">
        <f>IFERROR(INDEX(契約日ソート!C:C,1/LARGE(INDEX((契約日ソート!$F$1:$F$201="印刷費")/ROW(契約日ソート!$F$1:$F$201),0),ROW(C24))),"")</f>
        <v/>
      </c>
      <c r="D24" t="str">
        <f>IFERROR(INDEX(契約日ソート!D:D,1/LARGE(INDEX((契約日ソート!$F$1:$F$201="印刷費")/ROW(契約日ソート!$F$1:$F$201),0),ROW(D24))),"")</f>
        <v/>
      </c>
      <c r="E24" t="str">
        <f>IFERROR(INDEX(契約日ソート!E:E,1/LARGE(INDEX((契約日ソート!$F$1:$F$201="印刷費")/ROW(契約日ソート!$F$1:$F$201),0),ROW(E24))),"")</f>
        <v/>
      </c>
      <c r="F24" t="str">
        <f>IFERROR(INDEX(契約日ソート!F:F,1/LARGE(INDEX((契約日ソート!$F$1:$F$201="印刷費")/ROW(契約日ソート!$F$1:$F$201),0),ROW(F24))),"")</f>
        <v/>
      </c>
      <c r="G24" t="str">
        <f>IFERROR(INDEX(契約日ソート!G:G,1/LARGE(INDEX((契約日ソート!$F$1:$F$201="印刷費")/ROW(契約日ソート!$F$1:$F$201),0),ROW(G24))),"")</f>
        <v/>
      </c>
      <c r="H24" t="str">
        <f>IFERROR(INDEX(契約日ソート!H:H,1/LARGE(INDEX((契約日ソート!$F$1:$F$201="印刷費")/ROW(契約日ソート!$F$1:$F$201),0),ROW(H24))),"")</f>
        <v/>
      </c>
      <c r="I24" t="str">
        <f>IFERROR(INDEX(契約日ソート!I:I,1/LARGE(INDEX((契約日ソート!$F$1:$F$201="印刷費")/ROW(契約日ソート!$F$1:$F$201),0),ROW(I24))),"")</f>
        <v/>
      </c>
      <c r="J24" t="str">
        <f>IFERROR(INDEX(契約日ソート!J:J,1/LARGE(INDEX((契約日ソート!$F$1:$F$201="印刷費")/ROW(契約日ソート!$F$1:$F$201),0),ROW(J24))),"")</f>
        <v/>
      </c>
      <c r="K24" t="str">
        <f>IFERROR(INDEX(契約日ソート!K:K,1/LARGE(INDEX((契約日ソート!$F$1:$F$201="印刷費")/ROW(契約日ソート!$F$1:$F$201),0),ROW(K24))),"")</f>
        <v/>
      </c>
      <c r="L24" t="str">
        <f>IFERROR(INDEX(契約日ソート!L:L,1/LARGE(INDEX((契約日ソート!$F$1:$F$201="印刷費")/ROW(契約日ソート!$F$1:$F$201),0),ROW(L24))),"")</f>
        <v/>
      </c>
      <c r="M24" t="str">
        <f>IFERROR(INDEX(契約日ソート!M:M,1/LARGE(INDEX((契約日ソート!$F$1:$F$201="印刷費")/ROW(契約日ソート!$F$1:$F$201),0),ROW(M24))),"")</f>
        <v/>
      </c>
      <c r="N24" t="str">
        <f>IFERROR(INDEX(契約日ソート!N:N,1/LARGE(INDEX((契約日ソート!$F$1:$F$201="印刷費")/ROW(契約日ソート!$F$1:$F$201),0),ROW(N24))),"")</f>
        <v/>
      </c>
      <c r="O24" t="str">
        <f>IFERROR(INDEX(契約日ソート!O:O,1/LARGE(INDEX((契約日ソート!$F$1:$F$201="印刷費")/ROW(契約日ソート!$F$1:$F$201),0),ROW(O24))),"")</f>
        <v/>
      </c>
      <c r="P24" t="str">
        <f>IFERROR(INDEX(契約日ソート!P:P,1/LARGE(INDEX((契約日ソート!$F$1:$F$201="印刷費")/ROW(契約日ソート!$F$1:$F$201),0),ROW(P24))),"")</f>
        <v/>
      </c>
      <c r="Q24" t="str">
        <f>IFERROR(INDEX(契約日ソート!Q:Q,1/LARGE(INDEX((契約日ソート!$F$1:$F$201="印刷費")/ROW(契約日ソート!$F$1:$F$201),0),ROW(Q24))),"")</f>
        <v/>
      </c>
    </row>
    <row r="25" spans="1:17" x14ac:dyDescent="0.45">
      <c r="A25" t="str">
        <f>IFERROR(INDEX(契約日ソート!A:A,1/LARGE(INDEX((契約日ソート!$F$1:$F$201="印刷費")/ROW(契約日ソート!$F$1:$F$201),0),ROW(A25))),"")</f>
        <v/>
      </c>
      <c r="B25" t="str">
        <f>IFERROR(INDEX(契約日ソート!B:B,1/LARGE(INDEX((契約日ソート!$F$1:$F$201="印刷費")/ROW(契約日ソート!$F$1:$F$201),0),ROW(B25))),"")</f>
        <v/>
      </c>
      <c r="C25" t="str">
        <f>IFERROR(INDEX(契約日ソート!C:C,1/LARGE(INDEX((契約日ソート!$F$1:$F$201="印刷費")/ROW(契約日ソート!$F$1:$F$201),0),ROW(C25))),"")</f>
        <v/>
      </c>
      <c r="D25" t="str">
        <f>IFERROR(INDEX(契約日ソート!D:D,1/LARGE(INDEX((契約日ソート!$F$1:$F$201="印刷費")/ROW(契約日ソート!$F$1:$F$201),0),ROW(D25))),"")</f>
        <v/>
      </c>
      <c r="E25" t="str">
        <f>IFERROR(INDEX(契約日ソート!E:E,1/LARGE(INDEX((契約日ソート!$F$1:$F$201="印刷費")/ROW(契約日ソート!$F$1:$F$201),0),ROW(E25))),"")</f>
        <v/>
      </c>
      <c r="F25" t="str">
        <f>IFERROR(INDEX(契約日ソート!F:F,1/LARGE(INDEX((契約日ソート!$F$1:$F$201="印刷費")/ROW(契約日ソート!$F$1:$F$201),0),ROW(F25))),"")</f>
        <v/>
      </c>
      <c r="G25" t="str">
        <f>IFERROR(INDEX(契約日ソート!G:G,1/LARGE(INDEX((契約日ソート!$F$1:$F$201="印刷費")/ROW(契約日ソート!$F$1:$F$201),0),ROW(G25))),"")</f>
        <v/>
      </c>
      <c r="H25" t="str">
        <f>IFERROR(INDEX(契約日ソート!H:H,1/LARGE(INDEX((契約日ソート!$F$1:$F$201="印刷費")/ROW(契約日ソート!$F$1:$F$201),0),ROW(H25))),"")</f>
        <v/>
      </c>
      <c r="I25" t="str">
        <f>IFERROR(INDEX(契約日ソート!I:I,1/LARGE(INDEX((契約日ソート!$F$1:$F$201="印刷費")/ROW(契約日ソート!$F$1:$F$201),0),ROW(I25))),"")</f>
        <v/>
      </c>
      <c r="J25" t="str">
        <f>IFERROR(INDEX(契約日ソート!J:J,1/LARGE(INDEX((契約日ソート!$F$1:$F$201="印刷費")/ROW(契約日ソート!$F$1:$F$201),0),ROW(J25))),"")</f>
        <v/>
      </c>
      <c r="K25" t="str">
        <f>IFERROR(INDEX(契約日ソート!K:K,1/LARGE(INDEX((契約日ソート!$F$1:$F$201="印刷費")/ROW(契約日ソート!$F$1:$F$201),0),ROW(K25))),"")</f>
        <v/>
      </c>
      <c r="L25" t="str">
        <f>IFERROR(INDEX(契約日ソート!L:L,1/LARGE(INDEX((契約日ソート!$F$1:$F$201="印刷費")/ROW(契約日ソート!$F$1:$F$201),0),ROW(L25))),"")</f>
        <v/>
      </c>
      <c r="M25" t="str">
        <f>IFERROR(INDEX(契約日ソート!M:M,1/LARGE(INDEX((契約日ソート!$F$1:$F$201="印刷費")/ROW(契約日ソート!$F$1:$F$201),0),ROW(M25))),"")</f>
        <v/>
      </c>
      <c r="N25" t="str">
        <f>IFERROR(INDEX(契約日ソート!N:N,1/LARGE(INDEX((契約日ソート!$F$1:$F$201="印刷費")/ROW(契約日ソート!$F$1:$F$201),0),ROW(N25))),"")</f>
        <v/>
      </c>
      <c r="O25" t="str">
        <f>IFERROR(INDEX(契約日ソート!O:O,1/LARGE(INDEX((契約日ソート!$F$1:$F$201="印刷費")/ROW(契約日ソート!$F$1:$F$201),0),ROW(O25))),"")</f>
        <v/>
      </c>
      <c r="P25" t="str">
        <f>IFERROR(INDEX(契約日ソート!P:P,1/LARGE(INDEX((契約日ソート!$F$1:$F$201="印刷費")/ROW(契約日ソート!$F$1:$F$201),0),ROW(P25))),"")</f>
        <v/>
      </c>
      <c r="Q25" t="str">
        <f>IFERROR(INDEX(契約日ソート!Q:Q,1/LARGE(INDEX((契約日ソート!$F$1:$F$201="印刷費")/ROW(契約日ソート!$F$1:$F$201),0),ROW(Q25))),"")</f>
        <v/>
      </c>
    </row>
    <row r="26" spans="1:17" x14ac:dyDescent="0.45">
      <c r="A26" t="str">
        <f>IFERROR(INDEX(契約日ソート!A:A,1/LARGE(INDEX((契約日ソート!$F$1:$F$201="印刷費")/ROW(契約日ソート!$F$1:$F$201),0),ROW(A26))),"")</f>
        <v/>
      </c>
      <c r="B26" t="str">
        <f>IFERROR(INDEX(契約日ソート!B:B,1/LARGE(INDEX((契約日ソート!$F$1:$F$201="印刷費")/ROW(契約日ソート!$F$1:$F$201),0),ROW(B26))),"")</f>
        <v/>
      </c>
      <c r="C26" t="str">
        <f>IFERROR(INDEX(契約日ソート!C:C,1/LARGE(INDEX((契約日ソート!$F$1:$F$201="印刷費")/ROW(契約日ソート!$F$1:$F$201),0),ROW(C26))),"")</f>
        <v/>
      </c>
      <c r="D26" t="str">
        <f>IFERROR(INDEX(契約日ソート!D:D,1/LARGE(INDEX((契約日ソート!$F$1:$F$201="印刷費")/ROW(契約日ソート!$F$1:$F$201),0),ROW(D26))),"")</f>
        <v/>
      </c>
      <c r="E26" t="str">
        <f>IFERROR(INDEX(契約日ソート!E:E,1/LARGE(INDEX((契約日ソート!$F$1:$F$201="印刷費")/ROW(契約日ソート!$F$1:$F$201),0),ROW(E26))),"")</f>
        <v/>
      </c>
      <c r="F26" t="str">
        <f>IFERROR(INDEX(契約日ソート!F:F,1/LARGE(INDEX((契約日ソート!$F$1:$F$201="印刷費")/ROW(契約日ソート!$F$1:$F$201),0),ROW(F26))),"")</f>
        <v/>
      </c>
      <c r="G26" t="str">
        <f>IFERROR(INDEX(契約日ソート!G:G,1/LARGE(INDEX((契約日ソート!$F$1:$F$201="印刷費")/ROW(契約日ソート!$F$1:$F$201),0),ROW(G26))),"")</f>
        <v/>
      </c>
      <c r="H26" t="str">
        <f>IFERROR(INDEX(契約日ソート!H:H,1/LARGE(INDEX((契約日ソート!$F$1:$F$201="印刷費")/ROW(契約日ソート!$F$1:$F$201),0),ROW(H26))),"")</f>
        <v/>
      </c>
      <c r="I26" t="str">
        <f>IFERROR(INDEX(契約日ソート!I:I,1/LARGE(INDEX((契約日ソート!$F$1:$F$201="印刷費")/ROW(契約日ソート!$F$1:$F$201),0),ROW(I26))),"")</f>
        <v/>
      </c>
      <c r="J26" t="str">
        <f>IFERROR(INDEX(契約日ソート!J:J,1/LARGE(INDEX((契約日ソート!$F$1:$F$201="印刷費")/ROW(契約日ソート!$F$1:$F$201),0),ROW(J26))),"")</f>
        <v/>
      </c>
      <c r="K26" t="str">
        <f>IFERROR(INDEX(契約日ソート!K:K,1/LARGE(INDEX((契約日ソート!$F$1:$F$201="印刷費")/ROW(契約日ソート!$F$1:$F$201),0),ROW(K26))),"")</f>
        <v/>
      </c>
      <c r="L26" t="str">
        <f>IFERROR(INDEX(契約日ソート!L:L,1/LARGE(INDEX((契約日ソート!$F$1:$F$201="印刷費")/ROW(契約日ソート!$F$1:$F$201),0),ROW(L26))),"")</f>
        <v/>
      </c>
      <c r="M26" t="str">
        <f>IFERROR(INDEX(契約日ソート!M:M,1/LARGE(INDEX((契約日ソート!$F$1:$F$201="印刷費")/ROW(契約日ソート!$F$1:$F$201),0),ROW(M26))),"")</f>
        <v/>
      </c>
      <c r="N26" t="str">
        <f>IFERROR(INDEX(契約日ソート!N:N,1/LARGE(INDEX((契約日ソート!$F$1:$F$201="印刷費")/ROW(契約日ソート!$F$1:$F$201),0),ROW(N26))),"")</f>
        <v/>
      </c>
      <c r="O26" t="str">
        <f>IFERROR(INDEX(契約日ソート!O:O,1/LARGE(INDEX((契約日ソート!$F$1:$F$201="印刷費")/ROW(契約日ソート!$F$1:$F$201),0),ROW(O26))),"")</f>
        <v/>
      </c>
      <c r="P26" t="str">
        <f>IFERROR(INDEX(契約日ソート!P:P,1/LARGE(INDEX((契約日ソート!$F$1:$F$201="印刷費")/ROW(契約日ソート!$F$1:$F$201),0),ROW(P26))),"")</f>
        <v/>
      </c>
      <c r="Q26" t="str">
        <f>IFERROR(INDEX(契約日ソート!Q:Q,1/LARGE(INDEX((契約日ソート!$F$1:$F$201="印刷費")/ROW(契約日ソート!$F$1:$F$201),0),ROW(Q26))),"")</f>
        <v/>
      </c>
    </row>
    <row r="27" spans="1:17" x14ac:dyDescent="0.45">
      <c r="A27" t="str">
        <f>IFERROR(INDEX(契約日ソート!A:A,1/LARGE(INDEX((契約日ソート!$F$1:$F$201="印刷費")/ROW(契約日ソート!$F$1:$F$201),0),ROW(A27))),"")</f>
        <v/>
      </c>
      <c r="B27" t="str">
        <f>IFERROR(INDEX(契約日ソート!B:B,1/LARGE(INDEX((契約日ソート!$F$1:$F$201="印刷費")/ROW(契約日ソート!$F$1:$F$201),0),ROW(B27))),"")</f>
        <v/>
      </c>
      <c r="C27" t="str">
        <f>IFERROR(INDEX(契約日ソート!C:C,1/LARGE(INDEX((契約日ソート!$F$1:$F$201="印刷費")/ROW(契約日ソート!$F$1:$F$201),0),ROW(C27))),"")</f>
        <v/>
      </c>
      <c r="D27" t="str">
        <f>IFERROR(INDEX(契約日ソート!D:D,1/LARGE(INDEX((契約日ソート!$F$1:$F$201="印刷費")/ROW(契約日ソート!$F$1:$F$201),0),ROW(D27))),"")</f>
        <v/>
      </c>
      <c r="E27" t="str">
        <f>IFERROR(INDEX(契約日ソート!E:E,1/LARGE(INDEX((契約日ソート!$F$1:$F$201="印刷費")/ROW(契約日ソート!$F$1:$F$201),0),ROW(E27))),"")</f>
        <v/>
      </c>
      <c r="F27" t="str">
        <f>IFERROR(INDEX(契約日ソート!F:F,1/LARGE(INDEX((契約日ソート!$F$1:$F$201="印刷費")/ROW(契約日ソート!$F$1:$F$201),0),ROW(F27))),"")</f>
        <v/>
      </c>
      <c r="G27" t="str">
        <f>IFERROR(INDEX(契約日ソート!G:G,1/LARGE(INDEX((契約日ソート!$F$1:$F$201="印刷費")/ROW(契約日ソート!$F$1:$F$201),0),ROW(G27))),"")</f>
        <v/>
      </c>
      <c r="H27" t="str">
        <f>IFERROR(INDEX(契約日ソート!H:H,1/LARGE(INDEX((契約日ソート!$F$1:$F$201="印刷費")/ROW(契約日ソート!$F$1:$F$201),0),ROW(H27))),"")</f>
        <v/>
      </c>
      <c r="I27" t="str">
        <f>IFERROR(INDEX(契約日ソート!I:I,1/LARGE(INDEX((契約日ソート!$F$1:$F$201="印刷費")/ROW(契約日ソート!$F$1:$F$201),0),ROW(I27))),"")</f>
        <v/>
      </c>
      <c r="J27" t="str">
        <f>IFERROR(INDEX(契約日ソート!J:J,1/LARGE(INDEX((契約日ソート!$F$1:$F$201="印刷費")/ROW(契約日ソート!$F$1:$F$201),0),ROW(J27))),"")</f>
        <v/>
      </c>
      <c r="K27" t="str">
        <f>IFERROR(INDEX(契約日ソート!K:K,1/LARGE(INDEX((契約日ソート!$F$1:$F$201="印刷費")/ROW(契約日ソート!$F$1:$F$201),0),ROW(K27))),"")</f>
        <v/>
      </c>
      <c r="L27" t="str">
        <f>IFERROR(INDEX(契約日ソート!L:L,1/LARGE(INDEX((契約日ソート!$F$1:$F$201="印刷費")/ROW(契約日ソート!$F$1:$F$201),0),ROW(L27))),"")</f>
        <v/>
      </c>
      <c r="M27" t="str">
        <f>IFERROR(INDEX(契約日ソート!M:M,1/LARGE(INDEX((契約日ソート!$F$1:$F$201="印刷費")/ROW(契約日ソート!$F$1:$F$201),0),ROW(M27))),"")</f>
        <v/>
      </c>
      <c r="N27" t="str">
        <f>IFERROR(INDEX(契約日ソート!N:N,1/LARGE(INDEX((契約日ソート!$F$1:$F$201="印刷費")/ROW(契約日ソート!$F$1:$F$201),0),ROW(N27))),"")</f>
        <v/>
      </c>
      <c r="O27" t="str">
        <f>IFERROR(INDEX(契約日ソート!O:O,1/LARGE(INDEX((契約日ソート!$F$1:$F$201="印刷費")/ROW(契約日ソート!$F$1:$F$201),0),ROW(O27))),"")</f>
        <v/>
      </c>
      <c r="P27" t="str">
        <f>IFERROR(INDEX(契約日ソート!P:P,1/LARGE(INDEX((契約日ソート!$F$1:$F$201="印刷費")/ROW(契約日ソート!$F$1:$F$201),0),ROW(P27))),"")</f>
        <v/>
      </c>
      <c r="Q27" t="str">
        <f>IFERROR(INDEX(契約日ソート!Q:Q,1/LARGE(INDEX((契約日ソート!$F$1:$F$201="印刷費")/ROW(契約日ソート!$F$1:$F$201),0),ROW(Q27))),"")</f>
        <v/>
      </c>
    </row>
    <row r="28" spans="1:17" x14ac:dyDescent="0.45">
      <c r="A28" t="str">
        <f>IFERROR(INDEX(契約日ソート!A:A,1/LARGE(INDEX((契約日ソート!$F$1:$F$201="印刷費")/ROW(契約日ソート!$F$1:$F$201),0),ROW(A28))),"")</f>
        <v/>
      </c>
      <c r="B28" t="str">
        <f>IFERROR(INDEX(契約日ソート!B:B,1/LARGE(INDEX((契約日ソート!$F$1:$F$201="印刷費")/ROW(契約日ソート!$F$1:$F$201),0),ROW(B28))),"")</f>
        <v/>
      </c>
      <c r="C28" t="str">
        <f>IFERROR(INDEX(契約日ソート!C:C,1/LARGE(INDEX((契約日ソート!$F$1:$F$201="印刷費")/ROW(契約日ソート!$F$1:$F$201),0),ROW(C28))),"")</f>
        <v/>
      </c>
      <c r="D28" t="str">
        <f>IFERROR(INDEX(契約日ソート!D:D,1/LARGE(INDEX((契約日ソート!$F$1:$F$201="印刷費")/ROW(契約日ソート!$F$1:$F$201),0),ROW(D28))),"")</f>
        <v/>
      </c>
      <c r="E28" t="str">
        <f>IFERROR(INDEX(契約日ソート!E:E,1/LARGE(INDEX((契約日ソート!$F$1:$F$201="印刷費")/ROW(契約日ソート!$F$1:$F$201),0),ROW(E28))),"")</f>
        <v/>
      </c>
      <c r="F28" t="str">
        <f>IFERROR(INDEX(契約日ソート!F:F,1/LARGE(INDEX((契約日ソート!$F$1:$F$201="印刷費")/ROW(契約日ソート!$F$1:$F$201),0),ROW(F28))),"")</f>
        <v/>
      </c>
      <c r="G28" t="str">
        <f>IFERROR(INDEX(契約日ソート!G:G,1/LARGE(INDEX((契約日ソート!$F$1:$F$201="印刷費")/ROW(契約日ソート!$F$1:$F$201),0),ROW(G28))),"")</f>
        <v/>
      </c>
      <c r="H28" t="str">
        <f>IFERROR(INDEX(契約日ソート!H:H,1/LARGE(INDEX((契約日ソート!$F$1:$F$201="印刷費")/ROW(契約日ソート!$F$1:$F$201),0),ROW(H28))),"")</f>
        <v/>
      </c>
      <c r="I28" t="str">
        <f>IFERROR(INDEX(契約日ソート!I:I,1/LARGE(INDEX((契約日ソート!$F$1:$F$201="印刷費")/ROW(契約日ソート!$F$1:$F$201),0),ROW(I28))),"")</f>
        <v/>
      </c>
      <c r="J28" t="str">
        <f>IFERROR(INDEX(契約日ソート!J:J,1/LARGE(INDEX((契約日ソート!$F$1:$F$201="印刷費")/ROW(契約日ソート!$F$1:$F$201),0),ROW(J28))),"")</f>
        <v/>
      </c>
      <c r="K28" t="str">
        <f>IFERROR(INDEX(契約日ソート!K:K,1/LARGE(INDEX((契約日ソート!$F$1:$F$201="印刷費")/ROW(契約日ソート!$F$1:$F$201),0),ROW(K28))),"")</f>
        <v/>
      </c>
      <c r="L28" t="str">
        <f>IFERROR(INDEX(契約日ソート!L:L,1/LARGE(INDEX((契約日ソート!$F$1:$F$201="印刷費")/ROW(契約日ソート!$F$1:$F$201),0),ROW(L28))),"")</f>
        <v/>
      </c>
      <c r="M28" t="str">
        <f>IFERROR(INDEX(契約日ソート!M:M,1/LARGE(INDEX((契約日ソート!$F$1:$F$201="印刷費")/ROW(契約日ソート!$F$1:$F$201),0),ROW(M28))),"")</f>
        <v/>
      </c>
      <c r="N28" t="str">
        <f>IFERROR(INDEX(契約日ソート!N:N,1/LARGE(INDEX((契約日ソート!$F$1:$F$201="印刷費")/ROW(契約日ソート!$F$1:$F$201),0),ROW(N28))),"")</f>
        <v/>
      </c>
      <c r="O28" t="str">
        <f>IFERROR(INDEX(契約日ソート!O:O,1/LARGE(INDEX((契約日ソート!$F$1:$F$201="印刷費")/ROW(契約日ソート!$F$1:$F$201),0),ROW(O28))),"")</f>
        <v/>
      </c>
      <c r="P28" t="str">
        <f>IFERROR(INDEX(契約日ソート!P:P,1/LARGE(INDEX((契約日ソート!$F$1:$F$201="印刷費")/ROW(契約日ソート!$F$1:$F$201),0),ROW(P28))),"")</f>
        <v/>
      </c>
      <c r="Q28" t="str">
        <f>IFERROR(INDEX(契約日ソート!Q:Q,1/LARGE(INDEX((契約日ソート!$F$1:$F$201="印刷費")/ROW(契約日ソート!$F$1:$F$201),0),ROW(Q28))),"")</f>
        <v/>
      </c>
    </row>
    <row r="29" spans="1:17" x14ac:dyDescent="0.45">
      <c r="A29" t="str">
        <f>IFERROR(INDEX(契約日ソート!A:A,1/LARGE(INDEX((契約日ソート!$F$1:$F$201="印刷費")/ROW(契約日ソート!$F$1:$F$201),0),ROW(A29))),"")</f>
        <v/>
      </c>
      <c r="B29" t="str">
        <f>IFERROR(INDEX(契約日ソート!B:B,1/LARGE(INDEX((契約日ソート!$F$1:$F$201="印刷費")/ROW(契約日ソート!$F$1:$F$201),0),ROW(B29))),"")</f>
        <v/>
      </c>
      <c r="C29" t="str">
        <f>IFERROR(INDEX(契約日ソート!C:C,1/LARGE(INDEX((契約日ソート!$F$1:$F$201="印刷費")/ROW(契約日ソート!$F$1:$F$201),0),ROW(C29))),"")</f>
        <v/>
      </c>
      <c r="D29" t="str">
        <f>IFERROR(INDEX(契約日ソート!D:D,1/LARGE(INDEX((契約日ソート!$F$1:$F$201="印刷費")/ROW(契約日ソート!$F$1:$F$201),0),ROW(D29))),"")</f>
        <v/>
      </c>
      <c r="E29" t="str">
        <f>IFERROR(INDEX(契約日ソート!E:E,1/LARGE(INDEX((契約日ソート!$F$1:$F$201="印刷費")/ROW(契約日ソート!$F$1:$F$201),0),ROW(E29))),"")</f>
        <v/>
      </c>
      <c r="F29" t="str">
        <f>IFERROR(INDEX(契約日ソート!F:F,1/LARGE(INDEX((契約日ソート!$F$1:$F$201="印刷費")/ROW(契約日ソート!$F$1:$F$201),0),ROW(F29))),"")</f>
        <v/>
      </c>
      <c r="G29" t="str">
        <f>IFERROR(INDEX(契約日ソート!G:G,1/LARGE(INDEX((契約日ソート!$F$1:$F$201="印刷費")/ROW(契約日ソート!$F$1:$F$201),0),ROW(G29))),"")</f>
        <v/>
      </c>
      <c r="H29" t="str">
        <f>IFERROR(INDEX(契約日ソート!H:H,1/LARGE(INDEX((契約日ソート!$F$1:$F$201="印刷費")/ROW(契約日ソート!$F$1:$F$201),0),ROW(H29))),"")</f>
        <v/>
      </c>
      <c r="I29" t="str">
        <f>IFERROR(INDEX(契約日ソート!I:I,1/LARGE(INDEX((契約日ソート!$F$1:$F$201="印刷費")/ROW(契約日ソート!$F$1:$F$201),0),ROW(I29))),"")</f>
        <v/>
      </c>
      <c r="J29" t="str">
        <f>IFERROR(INDEX(契約日ソート!J:J,1/LARGE(INDEX((契約日ソート!$F$1:$F$201="印刷費")/ROW(契約日ソート!$F$1:$F$201),0),ROW(J29))),"")</f>
        <v/>
      </c>
      <c r="K29" t="str">
        <f>IFERROR(INDEX(契約日ソート!K:K,1/LARGE(INDEX((契約日ソート!$F$1:$F$201="印刷費")/ROW(契約日ソート!$F$1:$F$201),0),ROW(K29))),"")</f>
        <v/>
      </c>
      <c r="L29" t="str">
        <f>IFERROR(INDEX(契約日ソート!L:L,1/LARGE(INDEX((契約日ソート!$F$1:$F$201="印刷費")/ROW(契約日ソート!$F$1:$F$201),0),ROW(L29))),"")</f>
        <v/>
      </c>
      <c r="M29" t="str">
        <f>IFERROR(INDEX(契約日ソート!M:M,1/LARGE(INDEX((契約日ソート!$F$1:$F$201="印刷費")/ROW(契約日ソート!$F$1:$F$201),0),ROW(M29))),"")</f>
        <v/>
      </c>
      <c r="N29" t="str">
        <f>IFERROR(INDEX(契約日ソート!N:N,1/LARGE(INDEX((契約日ソート!$F$1:$F$201="印刷費")/ROW(契約日ソート!$F$1:$F$201),0),ROW(N29))),"")</f>
        <v/>
      </c>
      <c r="O29" t="str">
        <f>IFERROR(INDEX(契約日ソート!O:O,1/LARGE(INDEX((契約日ソート!$F$1:$F$201="印刷費")/ROW(契約日ソート!$F$1:$F$201),0),ROW(O29))),"")</f>
        <v/>
      </c>
      <c r="P29" t="str">
        <f>IFERROR(INDEX(契約日ソート!P:P,1/LARGE(INDEX((契約日ソート!$F$1:$F$201="印刷費")/ROW(契約日ソート!$F$1:$F$201),0),ROW(P29))),"")</f>
        <v/>
      </c>
      <c r="Q29" t="str">
        <f>IFERROR(INDEX(契約日ソート!Q:Q,1/LARGE(INDEX((契約日ソート!$F$1:$F$201="印刷費")/ROW(契約日ソート!$F$1:$F$201),0),ROW(Q29))),"")</f>
        <v/>
      </c>
    </row>
    <row r="30" spans="1:17" x14ac:dyDescent="0.45">
      <c r="A30" t="str">
        <f>IFERROR(INDEX(契約日ソート!A:A,1/LARGE(INDEX((契約日ソート!$F$1:$F$201="印刷費")/ROW(契約日ソート!$F$1:$F$201),0),ROW(A30))),"")</f>
        <v/>
      </c>
      <c r="B30" t="str">
        <f>IFERROR(INDEX(契約日ソート!B:B,1/LARGE(INDEX((契約日ソート!$F$1:$F$201="印刷費")/ROW(契約日ソート!$F$1:$F$201),0),ROW(B30))),"")</f>
        <v/>
      </c>
      <c r="C30" t="str">
        <f>IFERROR(INDEX(契約日ソート!C:C,1/LARGE(INDEX((契約日ソート!$F$1:$F$201="印刷費")/ROW(契約日ソート!$F$1:$F$201),0),ROW(C30))),"")</f>
        <v/>
      </c>
      <c r="D30" t="str">
        <f>IFERROR(INDEX(契約日ソート!D:D,1/LARGE(INDEX((契約日ソート!$F$1:$F$201="印刷費")/ROW(契約日ソート!$F$1:$F$201),0),ROW(D30))),"")</f>
        <v/>
      </c>
      <c r="E30" t="str">
        <f>IFERROR(INDEX(契約日ソート!E:E,1/LARGE(INDEX((契約日ソート!$F$1:$F$201="印刷費")/ROW(契約日ソート!$F$1:$F$201),0),ROW(E30))),"")</f>
        <v/>
      </c>
      <c r="F30" t="str">
        <f>IFERROR(INDEX(契約日ソート!F:F,1/LARGE(INDEX((契約日ソート!$F$1:$F$201="印刷費")/ROW(契約日ソート!$F$1:$F$201),0),ROW(F30))),"")</f>
        <v/>
      </c>
      <c r="G30" t="str">
        <f>IFERROR(INDEX(契約日ソート!G:G,1/LARGE(INDEX((契約日ソート!$F$1:$F$201="印刷費")/ROW(契約日ソート!$F$1:$F$201),0),ROW(G30))),"")</f>
        <v/>
      </c>
      <c r="H30" t="str">
        <f>IFERROR(INDEX(契約日ソート!H:H,1/LARGE(INDEX((契約日ソート!$F$1:$F$201="印刷費")/ROW(契約日ソート!$F$1:$F$201),0),ROW(H30))),"")</f>
        <v/>
      </c>
      <c r="I30" t="str">
        <f>IFERROR(INDEX(契約日ソート!I:I,1/LARGE(INDEX((契約日ソート!$F$1:$F$201="印刷費")/ROW(契約日ソート!$F$1:$F$201),0),ROW(I30))),"")</f>
        <v/>
      </c>
      <c r="J30" t="str">
        <f>IFERROR(INDEX(契約日ソート!J:J,1/LARGE(INDEX((契約日ソート!$F$1:$F$201="印刷費")/ROW(契約日ソート!$F$1:$F$201),0),ROW(J30))),"")</f>
        <v/>
      </c>
      <c r="K30" t="str">
        <f>IFERROR(INDEX(契約日ソート!K:K,1/LARGE(INDEX((契約日ソート!$F$1:$F$201="印刷費")/ROW(契約日ソート!$F$1:$F$201),0),ROW(K30))),"")</f>
        <v/>
      </c>
      <c r="L30" t="str">
        <f>IFERROR(INDEX(契約日ソート!L:L,1/LARGE(INDEX((契約日ソート!$F$1:$F$201="印刷費")/ROW(契約日ソート!$F$1:$F$201),0),ROW(L30))),"")</f>
        <v/>
      </c>
      <c r="M30" t="str">
        <f>IFERROR(INDEX(契約日ソート!M:M,1/LARGE(INDEX((契約日ソート!$F$1:$F$201="印刷費")/ROW(契約日ソート!$F$1:$F$201),0),ROW(M30))),"")</f>
        <v/>
      </c>
      <c r="N30" t="str">
        <f>IFERROR(INDEX(契約日ソート!N:N,1/LARGE(INDEX((契約日ソート!$F$1:$F$201="印刷費")/ROW(契約日ソート!$F$1:$F$201),0),ROW(N30))),"")</f>
        <v/>
      </c>
      <c r="O30" t="str">
        <f>IFERROR(INDEX(契約日ソート!O:O,1/LARGE(INDEX((契約日ソート!$F$1:$F$201="印刷費")/ROW(契約日ソート!$F$1:$F$201),0),ROW(O30))),"")</f>
        <v/>
      </c>
      <c r="P30" t="str">
        <f>IFERROR(INDEX(契約日ソート!P:P,1/LARGE(INDEX((契約日ソート!$F$1:$F$201="印刷費")/ROW(契約日ソート!$F$1:$F$201),0),ROW(P30))),"")</f>
        <v/>
      </c>
      <c r="Q30" t="str">
        <f>IFERROR(INDEX(契約日ソート!Q:Q,1/LARGE(INDEX((契約日ソート!$F$1:$F$201="印刷費")/ROW(契約日ソート!$F$1:$F$201),0),ROW(Q30))),"")</f>
        <v/>
      </c>
    </row>
    <row r="31" spans="1:17" x14ac:dyDescent="0.45">
      <c r="A31" t="str">
        <f>IFERROR(INDEX(契約日ソート!A:A,1/LARGE(INDEX((契約日ソート!$F$1:$F$201="印刷費")/ROW(契約日ソート!$F$1:$F$201),0),ROW(A31))),"")</f>
        <v/>
      </c>
      <c r="B31" t="str">
        <f>IFERROR(INDEX(契約日ソート!B:B,1/LARGE(INDEX((契約日ソート!$F$1:$F$201="印刷費")/ROW(契約日ソート!$F$1:$F$201),0),ROW(B31))),"")</f>
        <v/>
      </c>
      <c r="C31" t="str">
        <f>IFERROR(INDEX(契約日ソート!C:C,1/LARGE(INDEX((契約日ソート!$F$1:$F$201="印刷費")/ROW(契約日ソート!$F$1:$F$201),0),ROW(C31))),"")</f>
        <v/>
      </c>
      <c r="D31" t="str">
        <f>IFERROR(INDEX(契約日ソート!D:D,1/LARGE(INDEX((契約日ソート!$F$1:$F$201="印刷費")/ROW(契約日ソート!$F$1:$F$201),0),ROW(D31))),"")</f>
        <v/>
      </c>
      <c r="E31" t="str">
        <f>IFERROR(INDEX(契約日ソート!E:E,1/LARGE(INDEX((契約日ソート!$F$1:$F$201="印刷費")/ROW(契約日ソート!$F$1:$F$201),0),ROW(E31))),"")</f>
        <v/>
      </c>
      <c r="F31" t="str">
        <f>IFERROR(INDEX(契約日ソート!F:F,1/LARGE(INDEX((契約日ソート!$F$1:$F$201="印刷費")/ROW(契約日ソート!$F$1:$F$201),0),ROW(F31))),"")</f>
        <v/>
      </c>
      <c r="G31" t="str">
        <f>IFERROR(INDEX(契約日ソート!G:G,1/LARGE(INDEX((契約日ソート!$F$1:$F$201="印刷費")/ROW(契約日ソート!$F$1:$F$201),0),ROW(G31))),"")</f>
        <v/>
      </c>
      <c r="H31" t="str">
        <f>IFERROR(INDEX(契約日ソート!H:H,1/LARGE(INDEX((契約日ソート!$F$1:$F$201="印刷費")/ROW(契約日ソート!$F$1:$F$201),0),ROW(H31))),"")</f>
        <v/>
      </c>
      <c r="I31" t="str">
        <f>IFERROR(INDEX(契約日ソート!I:I,1/LARGE(INDEX((契約日ソート!$F$1:$F$201="印刷費")/ROW(契約日ソート!$F$1:$F$201),0),ROW(I31))),"")</f>
        <v/>
      </c>
      <c r="J31" t="str">
        <f>IFERROR(INDEX(契約日ソート!J:J,1/LARGE(INDEX((契約日ソート!$F$1:$F$201="印刷費")/ROW(契約日ソート!$F$1:$F$201),0),ROW(J31))),"")</f>
        <v/>
      </c>
      <c r="K31" t="str">
        <f>IFERROR(INDEX(契約日ソート!K:K,1/LARGE(INDEX((契約日ソート!$F$1:$F$201="印刷費")/ROW(契約日ソート!$F$1:$F$201),0),ROW(K31))),"")</f>
        <v/>
      </c>
      <c r="L31" t="str">
        <f>IFERROR(INDEX(契約日ソート!L:L,1/LARGE(INDEX((契約日ソート!$F$1:$F$201="印刷費")/ROW(契約日ソート!$F$1:$F$201),0),ROW(L31))),"")</f>
        <v/>
      </c>
      <c r="M31" t="str">
        <f>IFERROR(INDEX(契約日ソート!M:M,1/LARGE(INDEX((契約日ソート!$F$1:$F$201="印刷費")/ROW(契約日ソート!$F$1:$F$201),0),ROW(M31))),"")</f>
        <v/>
      </c>
      <c r="N31" t="str">
        <f>IFERROR(INDEX(契約日ソート!N:N,1/LARGE(INDEX((契約日ソート!$F$1:$F$201="印刷費")/ROW(契約日ソート!$F$1:$F$201),0),ROW(N31))),"")</f>
        <v/>
      </c>
      <c r="O31" t="str">
        <f>IFERROR(INDEX(契約日ソート!O:O,1/LARGE(INDEX((契約日ソート!$F$1:$F$201="印刷費")/ROW(契約日ソート!$F$1:$F$201),0),ROW(O31))),"")</f>
        <v/>
      </c>
      <c r="P31" t="str">
        <f>IFERROR(INDEX(契約日ソート!P:P,1/LARGE(INDEX((契約日ソート!$F$1:$F$201="印刷費")/ROW(契約日ソート!$F$1:$F$201),0),ROW(P31))),"")</f>
        <v/>
      </c>
      <c r="Q31" t="str">
        <f>IFERROR(INDEX(契約日ソート!Q:Q,1/LARGE(INDEX((契約日ソート!$F$1:$F$201="印刷費")/ROW(契約日ソート!$F$1:$F$201),0),ROW(Q31))),"")</f>
        <v/>
      </c>
    </row>
    <row r="32" spans="1:17" x14ac:dyDescent="0.45">
      <c r="A32" t="str">
        <f>IFERROR(INDEX(契約日ソート!A:A,1/LARGE(INDEX((契約日ソート!$F$1:$F$201="印刷費")/ROW(契約日ソート!$F$1:$F$201),0),ROW(A32))),"")</f>
        <v/>
      </c>
      <c r="B32" t="str">
        <f>IFERROR(INDEX(契約日ソート!B:B,1/LARGE(INDEX((契約日ソート!$F$1:$F$201="印刷費")/ROW(契約日ソート!$F$1:$F$201),0),ROW(B32))),"")</f>
        <v/>
      </c>
      <c r="C32" t="str">
        <f>IFERROR(INDEX(契約日ソート!C:C,1/LARGE(INDEX((契約日ソート!$F$1:$F$201="印刷費")/ROW(契約日ソート!$F$1:$F$201),0),ROW(C32))),"")</f>
        <v/>
      </c>
      <c r="D32" t="str">
        <f>IFERROR(INDEX(契約日ソート!D:D,1/LARGE(INDEX((契約日ソート!$F$1:$F$201="印刷費")/ROW(契約日ソート!$F$1:$F$201),0),ROW(D32))),"")</f>
        <v/>
      </c>
      <c r="E32" t="str">
        <f>IFERROR(INDEX(契約日ソート!E:E,1/LARGE(INDEX((契約日ソート!$F$1:$F$201="印刷費")/ROW(契約日ソート!$F$1:$F$201),0),ROW(E32))),"")</f>
        <v/>
      </c>
      <c r="F32" t="str">
        <f>IFERROR(INDEX(契約日ソート!F:F,1/LARGE(INDEX((契約日ソート!$F$1:$F$201="印刷費")/ROW(契約日ソート!$F$1:$F$201),0),ROW(F32))),"")</f>
        <v/>
      </c>
      <c r="G32" t="str">
        <f>IFERROR(INDEX(契約日ソート!G:G,1/LARGE(INDEX((契約日ソート!$F$1:$F$201="印刷費")/ROW(契約日ソート!$F$1:$F$201),0),ROW(G32))),"")</f>
        <v/>
      </c>
      <c r="H32" t="str">
        <f>IFERROR(INDEX(契約日ソート!H:H,1/LARGE(INDEX((契約日ソート!$F$1:$F$201="印刷費")/ROW(契約日ソート!$F$1:$F$201),0),ROW(H32))),"")</f>
        <v/>
      </c>
      <c r="I32" t="str">
        <f>IFERROR(INDEX(契約日ソート!I:I,1/LARGE(INDEX((契約日ソート!$F$1:$F$201="印刷費")/ROW(契約日ソート!$F$1:$F$201),0),ROW(I32))),"")</f>
        <v/>
      </c>
      <c r="J32" t="str">
        <f>IFERROR(INDEX(契約日ソート!J:J,1/LARGE(INDEX((契約日ソート!$F$1:$F$201="印刷費")/ROW(契約日ソート!$F$1:$F$201),0),ROW(J32))),"")</f>
        <v/>
      </c>
      <c r="K32" t="str">
        <f>IFERROR(INDEX(契約日ソート!K:K,1/LARGE(INDEX((契約日ソート!$F$1:$F$201="印刷費")/ROW(契約日ソート!$F$1:$F$201),0),ROW(K32))),"")</f>
        <v/>
      </c>
      <c r="L32" t="str">
        <f>IFERROR(INDEX(契約日ソート!L:L,1/LARGE(INDEX((契約日ソート!$F$1:$F$201="印刷費")/ROW(契約日ソート!$F$1:$F$201),0),ROW(L32))),"")</f>
        <v/>
      </c>
      <c r="M32" t="str">
        <f>IFERROR(INDEX(契約日ソート!M:M,1/LARGE(INDEX((契約日ソート!$F$1:$F$201="印刷費")/ROW(契約日ソート!$F$1:$F$201),0),ROW(M32))),"")</f>
        <v/>
      </c>
      <c r="N32" t="str">
        <f>IFERROR(INDEX(契約日ソート!N:N,1/LARGE(INDEX((契約日ソート!$F$1:$F$201="印刷費")/ROW(契約日ソート!$F$1:$F$201),0),ROW(N32))),"")</f>
        <v/>
      </c>
      <c r="O32" t="str">
        <f>IFERROR(INDEX(契約日ソート!O:O,1/LARGE(INDEX((契約日ソート!$F$1:$F$201="印刷費")/ROW(契約日ソート!$F$1:$F$201),0),ROW(O32))),"")</f>
        <v/>
      </c>
      <c r="P32" t="str">
        <f>IFERROR(INDEX(契約日ソート!P:P,1/LARGE(INDEX((契約日ソート!$F$1:$F$201="印刷費")/ROW(契約日ソート!$F$1:$F$201),0),ROW(P32))),"")</f>
        <v/>
      </c>
      <c r="Q32" t="str">
        <f>IFERROR(INDEX(契約日ソート!Q:Q,1/LARGE(INDEX((契約日ソート!$F$1:$F$201="印刷費")/ROW(契約日ソート!$F$1:$F$201),0),ROW(Q32))),"")</f>
        <v/>
      </c>
    </row>
    <row r="33" spans="1:17" x14ac:dyDescent="0.45">
      <c r="A33" t="str">
        <f>IFERROR(INDEX(契約日ソート!A:A,1/LARGE(INDEX((契約日ソート!$F$1:$F$201="印刷費")/ROW(契約日ソート!$F$1:$F$201),0),ROW(A33))),"")</f>
        <v/>
      </c>
      <c r="B33" t="str">
        <f>IFERROR(INDEX(契約日ソート!B:B,1/LARGE(INDEX((契約日ソート!$F$1:$F$201="印刷費")/ROW(契約日ソート!$F$1:$F$201),0),ROW(B33))),"")</f>
        <v/>
      </c>
      <c r="C33" t="str">
        <f>IFERROR(INDEX(契約日ソート!C:C,1/LARGE(INDEX((契約日ソート!$F$1:$F$201="印刷費")/ROW(契約日ソート!$F$1:$F$201),0),ROW(C33))),"")</f>
        <v/>
      </c>
      <c r="D33" t="str">
        <f>IFERROR(INDEX(契約日ソート!D:D,1/LARGE(INDEX((契約日ソート!$F$1:$F$201="印刷費")/ROW(契約日ソート!$F$1:$F$201),0),ROW(D33))),"")</f>
        <v/>
      </c>
      <c r="E33" t="str">
        <f>IFERROR(INDEX(契約日ソート!E:E,1/LARGE(INDEX((契約日ソート!$F$1:$F$201="印刷費")/ROW(契約日ソート!$F$1:$F$201),0),ROW(E33))),"")</f>
        <v/>
      </c>
      <c r="F33" t="str">
        <f>IFERROR(INDEX(契約日ソート!F:F,1/LARGE(INDEX((契約日ソート!$F$1:$F$201="印刷費")/ROW(契約日ソート!$F$1:$F$201),0),ROW(F33))),"")</f>
        <v/>
      </c>
      <c r="G33" t="str">
        <f>IFERROR(INDEX(契約日ソート!G:G,1/LARGE(INDEX((契約日ソート!$F$1:$F$201="印刷費")/ROW(契約日ソート!$F$1:$F$201),0),ROW(G33))),"")</f>
        <v/>
      </c>
      <c r="H33" t="str">
        <f>IFERROR(INDEX(契約日ソート!H:H,1/LARGE(INDEX((契約日ソート!$F$1:$F$201="印刷費")/ROW(契約日ソート!$F$1:$F$201),0),ROW(H33))),"")</f>
        <v/>
      </c>
      <c r="I33" t="str">
        <f>IFERROR(INDEX(契約日ソート!I:I,1/LARGE(INDEX((契約日ソート!$F$1:$F$201="印刷費")/ROW(契約日ソート!$F$1:$F$201),0),ROW(I33))),"")</f>
        <v/>
      </c>
      <c r="J33" t="str">
        <f>IFERROR(INDEX(契約日ソート!J:J,1/LARGE(INDEX((契約日ソート!$F$1:$F$201="印刷費")/ROW(契約日ソート!$F$1:$F$201),0),ROW(J33))),"")</f>
        <v/>
      </c>
      <c r="K33" t="str">
        <f>IFERROR(INDEX(契約日ソート!K:K,1/LARGE(INDEX((契約日ソート!$F$1:$F$201="印刷費")/ROW(契約日ソート!$F$1:$F$201),0),ROW(K33))),"")</f>
        <v/>
      </c>
      <c r="L33" t="str">
        <f>IFERROR(INDEX(契約日ソート!L:L,1/LARGE(INDEX((契約日ソート!$F$1:$F$201="印刷費")/ROW(契約日ソート!$F$1:$F$201),0),ROW(L33))),"")</f>
        <v/>
      </c>
      <c r="M33" t="str">
        <f>IFERROR(INDEX(契約日ソート!M:M,1/LARGE(INDEX((契約日ソート!$F$1:$F$201="印刷費")/ROW(契約日ソート!$F$1:$F$201),0),ROW(M33))),"")</f>
        <v/>
      </c>
      <c r="N33" t="str">
        <f>IFERROR(INDEX(契約日ソート!N:N,1/LARGE(INDEX((契約日ソート!$F$1:$F$201="印刷費")/ROW(契約日ソート!$F$1:$F$201),0),ROW(N33))),"")</f>
        <v/>
      </c>
      <c r="O33" t="str">
        <f>IFERROR(INDEX(契約日ソート!O:O,1/LARGE(INDEX((契約日ソート!$F$1:$F$201="印刷費")/ROW(契約日ソート!$F$1:$F$201),0),ROW(O33))),"")</f>
        <v/>
      </c>
      <c r="P33" t="str">
        <f>IFERROR(INDEX(契約日ソート!P:P,1/LARGE(INDEX((契約日ソート!$F$1:$F$201="印刷費")/ROW(契約日ソート!$F$1:$F$201),0),ROW(P33))),"")</f>
        <v/>
      </c>
      <c r="Q33" t="str">
        <f>IFERROR(INDEX(契約日ソート!Q:Q,1/LARGE(INDEX((契約日ソート!$F$1:$F$201="印刷費")/ROW(契約日ソート!$F$1:$F$201),0),ROW(Q33))),"")</f>
        <v/>
      </c>
    </row>
    <row r="34" spans="1:17" x14ac:dyDescent="0.45">
      <c r="A34" t="str">
        <f>IFERROR(INDEX(契約日ソート!A:A,1/LARGE(INDEX((契約日ソート!$F$1:$F$201="印刷費")/ROW(契約日ソート!$F$1:$F$201),0),ROW(A34))),"")</f>
        <v/>
      </c>
      <c r="B34" t="str">
        <f>IFERROR(INDEX(契約日ソート!B:B,1/LARGE(INDEX((契約日ソート!$F$1:$F$201="印刷費")/ROW(契約日ソート!$F$1:$F$201),0),ROW(B34))),"")</f>
        <v/>
      </c>
      <c r="C34" t="str">
        <f>IFERROR(INDEX(契約日ソート!C:C,1/LARGE(INDEX((契約日ソート!$F$1:$F$201="印刷費")/ROW(契約日ソート!$F$1:$F$201),0),ROW(C34))),"")</f>
        <v/>
      </c>
      <c r="D34" t="str">
        <f>IFERROR(INDEX(契約日ソート!D:D,1/LARGE(INDEX((契約日ソート!$F$1:$F$201="印刷費")/ROW(契約日ソート!$F$1:$F$201),0),ROW(D34))),"")</f>
        <v/>
      </c>
      <c r="E34" t="str">
        <f>IFERROR(INDEX(契約日ソート!E:E,1/LARGE(INDEX((契約日ソート!$F$1:$F$201="印刷費")/ROW(契約日ソート!$F$1:$F$201),0),ROW(E34))),"")</f>
        <v/>
      </c>
      <c r="F34" t="str">
        <f>IFERROR(INDEX(契約日ソート!F:F,1/LARGE(INDEX((契約日ソート!$F$1:$F$201="印刷費")/ROW(契約日ソート!$F$1:$F$201),0),ROW(F34))),"")</f>
        <v/>
      </c>
      <c r="G34" t="str">
        <f>IFERROR(INDEX(契約日ソート!G:G,1/LARGE(INDEX((契約日ソート!$F$1:$F$201="印刷費")/ROW(契約日ソート!$F$1:$F$201),0),ROW(G34))),"")</f>
        <v/>
      </c>
      <c r="H34" t="str">
        <f>IFERROR(INDEX(契約日ソート!H:H,1/LARGE(INDEX((契約日ソート!$F$1:$F$201="印刷費")/ROW(契約日ソート!$F$1:$F$201),0),ROW(H34))),"")</f>
        <v/>
      </c>
      <c r="I34" t="str">
        <f>IFERROR(INDEX(契約日ソート!I:I,1/LARGE(INDEX((契約日ソート!$F$1:$F$201="印刷費")/ROW(契約日ソート!$F$1:$F$201),0),ROW(I34))),"")</f>
        <v/>
      </c>
      <c r="J34" t="str">
        <f>IFERROR(INDEX(契約日ソート!J:J,1/LARGE(INDEX((契約日ソート!$F$1:$F$201="印刷費")/ROW(契約日ソート!$F$1:$F$201),0),ROW(J34))),"")</f>
        <v/>
      </c>
      <c r="K34" t="str">
        <f>IFERROR(INDEX(契約日ソート!K:K,1/LARGE(INDEX((契約日ソート!$F$1:$F$201="印刷費")/ROW(契約日ソート!$F$1:$F$201),0),ROW(K34))),"")</f>
        <v/>
      </c>
      <c r="L34" t="str">
        <f>IFERROR(INDEX(契約日ソート!L:L,1/LARGE(INDEX((契約日ソート!$F$1:$F$201="印刷費")/ROW(契約日ソート!$F$1:$F$201),0),ROW(L34))),"")</f>
        <v/>
      </c>
      <c r="M34" t="str">
        <f>IFERROR(INDEX(契約日ソート!M:M,1/LARGE(INDEX((契約日ソート!$F$1:$F$201="印刷費")/ROW(契約日ソート!$F$1:$F$201),0),ROW(M34))),"")</f>
        <v/>
      </c>
      <c r="N34" t="str">
        <f>IFERROR(INDEX(契約日ソート!N:N,1/LARGE(INDEX((契約日ソート!$F$1:$F$201="印刷費")/ROW(契約日ソート!$F$1:$F$201),0),ROW(N34))),"")</f>
        <v/>
      </c>
      <c r="O34" t="str">
        <f>IFERROR(INDEX(契約日ソート!O:O,1/LARGE(INDEX((契約日ソート!$F$1:$F$201="印刷費")/ROW(契約日ソート!$F$1:$F$201),0),ROW(O34))),"")</f>
        <v/>
      </c>
      <c r="P34" t="str">
        <f>IFERROR(INDEX(契約日ソート!P:P,1/LARGE(INDEX((契約日ソート!$F$1:$F$201="印刷費")/ROW(契約日ソート!$F$1:$F$201),0),ROW(P34))),"")</f>
        <v/>
      </c>
      <c r="Q34" t="str">
        <f>IFERROR(INDEX(契約日ソート!Q:Q,1/LARGE(INDEX((契約日ソート!$F$1:$F$201="印刷費")/ROW(契約日ソート!$F$1:$F$201),0),ROW(Q34))),"")</f>
        <v/>
      </c>
    </row>
    <row r="35" spans="1:17" x14ac:dyDescent="0.45">
      <c r="A35" t="str">
        <f>IFERROR(INDEX(契約日ソート!A:A,1/LARGE(INDEX((契約日ソート!$F$1:$F$201="印刷費")/ROW(契約日ソート!$F$1:$F$201),0),ROW(A35))),"")</f>
        <v/>
      </c>
      <c r="B35" t="str">
        <f>IFERROR(INDEX(契約日ソート!B:B,1/LARGE(INDEX((契約日ソート!$F$1:$F$201="印刷費")/ROW(契約日ソート!$F$1:$F$201),0),ROW(B35))),"")</f>
        <v/>
      </c>
      <c r="C35" t="str">
        <f>IFERROR(INDEX(契約日ソート!C:C,1/LARGE(INDEX((契約日ソート!$F$1:$F$201="印刷費")/ROW(契約日ソート!$F$1:$F$201),0),ROW(C35))),"")</f>
        <v/>
      </c>
      <c r="D35" t="str">
        <f>IFERROR(INDEX(契約日ソート!D:D,1/LARGE(INDEX((契約日ソート!$F$1:$F$201="印刷費")/ROW(契約日ソート!$F$1:$F$201),0),ROW(D35))),"")</f>
        <v/>
      </c>
      <c r="E35" t="str">
        <f>IFERROR(INDEX(契約日ソート!E:E,1/LARGE(INDEX((契約日ソート!$F$1:$F$201="印刷費")/ROW(契約日ソート!$F$1:$F$201),0),ROW(E35))),"")</f>
        <v/>
      </c>
      <c r="F35" t="str">
        <f>IFERROR(INDEX(契約日ソート!F:F,1/LARGE(INDEX((契約日ソート!$F$1:$F$201="印刷費")/ROW(契約日ソート!$F$1:$F$201),0),ROW(F35))),"")</f>
        <v/>
      </c>
      <c r="G35" t="str">
        <f>IFERROR(INDEX(契約日ソート!G:G,1/LARGE(INDEX((契約日ソート!$F$1:$F$201="印刷費")/ROW(契約日ソート!$F$1:$F$201),0),ROW(G35))),"")</f>
        <v/>
      </c>
      <c r="H35" t="str">
        <f>IFERROR(INDEX(契約日ソート!H:H,1/LARGE(INDEX((契約日ソート!$F$1:$F$201="印刷費")/ROW(契約日ソート!$F$1:$F$201),0),ROW(H35))),"")</f>
        <v/>
      </c>
      <c r="I35" t="str">
        <f>IFERROR(INDEX(契約日ソート!I:I,1/LARGE(INDEX((契約日ソート!$F$1:$F$201="印刷費")/ROW(契約日ソート!$F$1:$F$201),0),ROW(I35))),"")</f>
        <v/>
      </c>
      <c r="J35" t="str">
        <f>IFERROR(INDEX(契約日ソート!J:J,1/LARGE(INDEX((契約日ソート!$F$1:$F$201="印刷費")/ROW(契約日ソート!$F$1:$F$201),0),ROW(J35))),"")</f>
        <v/>
      </c>
      <c r="K35" t="str">
        <f>IFERROR(INDEX(契約日ソート!K:K,1/LARGE(INDEX((契約日ソート!$F$1:$F$201="印刷費")/ROW(契約日ソート!$F$1:$F$201),0),ROW(K35))),"")</f>
        <v/>
      </c>
      <c r="L35" t="str">
        <f>IFERROR(INDEX(契約日ソート!L:L,1/LARGE(INDEX((契約日ソート!$F$1:$F$201="印刷費")/ROW(契約日ソート!$F$1:$F$201),0),ROW(L35))),"")</f>
        <v/>
      </c>
      <c r="M35" t="str">
        <f>IFERROR(INDEX(契約日ソート!M:M,1/LARGE(INDEX((契約日ソート!$F$1:$F$201="印刷費")/ROW(契約日ソート!$F$1:$F$201),0),ROW(M35))),"")</f>
        <v/>
      </c>
      <c r="N35" t="str">
        <f>IFERROR(INDEX(契約日ソート!N:N,1/LARGE(INDEX((契約日ソート!$F$1:$F$201="印刷費")/ROW(契約日ソート!$F$1:$F$201),0),ROW(N35))),"")</f>
        <v/>
      </c>
      <c r="O35" t="str">
        <f>IFERROR(INDEX(契約日ソート!O:O,1/LARGE(INDEX((契約日ソート!$F$1:$F$201="印刷費")/ROW(契約日ソート!$F$1:$F$201),0),ROW(O35))),"")</f>
        <v/>
      </c>
      <c r="P35" t="str">
        <f>IFERROR(INDEX(契約日ソート!P:P,1/LARGE(INDEX((契約日ソート!$F$1:$F$201="印刷費")/ROW(契約日ソート!$F$1:$F$201),0),ROW(P35))),"")</f>
        <v/>
      </c>
      <c r="Q35" t="str">
        <f>IFERROR(INDEX(契約日ソート!Q:Q,1/LARGE(INDEX((契約日ソート!$F$1:$F$201="印刷費")/ROW(契約日ソート!$F$1:$F$201),0),ROW(Q35))),"")</f>
        <v/>
      </c>
    </row>
    <row r="36" spans="1:17" x14ac:dyDescent="0.45">
      <c r="A36" t="str">
        <f>IFERROR(INDEX(契約日ソート!A:A,1/LARGE(INDEX((契約日ソート!$F$1:$F$201="印刷費")/ROW(契約日ソート!$F$1:$F$201),0),ROW(A36))),"")</f>
        <v/>
      </c>
      <c r="B36" t="str">
        <f>IFERROR(INDEX(契約日ソート!B:B,1/LARGE(INDEX((契約日ソート!$F$1:$F$201="印刷費")/ROW(契約日ソート!$F$1:$F$201),0),ROW(B36))),"")</f>
        <v/>
      </c>
      <c r="C36" t="str">
        <f>IFERROR(INDEX(契約日ソート!C:C,1/LARGE(INDEX((契約日ソート!$F$1:$F$201="印刷費")/ROW(契約日ソート!$F$1:$F$201),0),ROW(C36))),"")</f>
        <v/>
      </c>
      <c r="D36" t="str">
        <f>IFERROR(INDEX(契約日ソート!D:D,1/LARGE(INDEX((契約日ソート!$F$1:$F$201="印刷費")/ROW(契約日ソート!$F$1:$F$201),0),ROW(D36))),"")</f>
        <v/>
      </c>
      <c r="E36" t="str">
        <f>IFERROR(INDEX(契約日ソート!E:E,1/LARGE(INDEX((契約日ソート!$F$1:$F$201="印刷費")/ROW(契約日ソート!$F$1:$F$201),0),ROW(E36))),"")</f>
        <v/>
      </c>
      <c r="F36" t="str">
        <f>IFERROR(INDEX(契約日ソート!F:F,1/LARGE(INDEX((契約日ソート!$F$1:$F$201="印刷費")/ROW(契約日ソート!$F$1:$F$201),0),ROW(F36))),"")</f>
        <v/>
      </c>
      <c r="G36" t="str">
        <f>IFERROR(INDEX(契約日ソート!G:G,1/LARGE(INDEX((契約日ソート!$F$1:$F$201="印刷費")/ROW(契約日ソート!$F$1:$F$201),0),ROW(G36))),"")</f>
        <v/>
      </c>
      <c r="H36" t="str">
        <f>IFERROR(INDEX(契約日ソート!H:H,1/LARGE(INDEX((契約日ソート!$F$1:$F$201="印刷費")/ROW(契約日ソート!$F$1:$F$201),0),ROW(H36))),"")</f>
        <v/>
      </c>
      <c r="I36" t="str">
        <f>IFERROR(INDEX(契約日ソート!I:I,1/LARGE(INDEX((契約日ソート!$F$1:$F$201="印刷費")/ROW(契約日ソート!$F$1:$F$201),0),ROW(I36))),"")</f>
        <v/>
      </c>
      <c r="J36" t="str">
        <f>IFERROR(INDEX(契約日ソート!J:J,1/LARGE(INDEX((契約日ソート!$F$1:$F$201="印刷費")/ROW(契約日ソート!$F$1:$F$201),0),ROW(J36))),"")</f>
        <v/>
      </c>
      <c r="K36" t="str">
        <f>IFERROR(INDEX(契約日ソート!K:K,1/LARGE(INDEX((契約日ソート!$F$1:$F$201="印刷費")/ROW(契約日ソート!$F$1:$F$201),0),ROW(K36))),"")</f>
        <v/>
      </c>
      <c r="L36" t="str">
        <f>IFERROR(INDEX(契約日ソート!L:L,1/LARGE(INDEX((契約日ソート!$F$1:$F$201="印刷費")/ROW(契約日ソート!$F$1:$F$201),0),ROW(L36))),"")</f>
        <v/>
      </c>
      <c r="M36" t="str">
        <f>IFERROR(INDEX(契約日ソート!M:M,1/LARGE(INDEX((契約日ソート!$F$1:$F$201="印刷費")/ROW(契約日ソート!$F$1:$F$201),0),ROW(M36))),"")</f>
        <v/>
      </c>
      <c r="N36" t="str">
        <f>IFERROR(INDEX(契約日ソート!N:N,1/LARGE(INDEX((契約日ソート!$F$1:$F$201="印刷費")/ROW(契約日ソート!$F$1:$F$201),0),ROW(N36))),"")</f>
        <v/>
      </c>
      <c r="O36" t="str">
        <f>IFERROR(INDEX(契約日ソート!O:O,1/LARGE(INDEX((契約日ソート!$F$1:$F$201="印刷費")/ROW(契約日ソート!$F$1:$F$201),0),ROW(O36))),"")</f>
        <v/>
      </c>
      <c r="P36" t="str">
        <f>IFERROR(INDEX(契約日ソート!P:P,1/LARGE(INDEX((契約日ソート!$F$1:$F$201="印刷費")/ROW(契約日ソート!$F$1:$F$201),0),ROW(P36))),"")</f>
        <v/>
      </c>
      <c r="Q36" t="str">
        <f>IFERROR(INDEX(契約日ソート!Q:Q,1/LARGE(INDEX((契約日ソート!$F$1:$F$201="印刷費")/ROW(契約日ソート!$F$1:$F$201),0),ROW(Q36))),"")</f>
        <v/>
      </c>
    </row>
    <row r="37" spans="1:17" x14ac:dyDescent="0.45">
      <c r="A37" t="str">
        <f>IFERROR(INDEX(契約日ソート!A:A,1/LARGE(INDEX((契約日ソート!$F$1:$F$201="印刷費")/ROW(契約日ソート!$F$1:$F$201),0),ROW(A37))),"")</f>
        <v/>
      </c>
      <c r="B37" t="str">
        <f>IFERROR(INDEX(契約日ソート!B:B,1/LARGE(INDEX((契約日ソート!$F$1:$F$201="印刷費")/ROW(契約日ソート!$F$1:$F$201),0),ROW(B37))),"")</f>
        <v/>
      </c>
      <c r="C37" t="str">
        <f>IFERROR(INDEX(契約日ソート!C:C,1/LARGE(INDEX((契約日ソート!$F$1:$F$201="印刷費")/ROW(契約日ソート!$F$1:$F$201),0),ROW(C37))),"")</f>
        <v/>
      </c>
      <c r="D37" t="str">
        <f>IFERROR(INDEX(契約日ソート!D:D,1/LARGE(INDEX((契約日ソート!$F$1:$F$201="印刷費")/ROW(契約日ソート!$F$1:$F$201),0),ROW(D37))),"")</f>
        <v/>
      </c>
      <c r="E37" t="str">
        <f>IFERROR(INDEX(契約日ソート!E:E,1/LARGE(INDEX((契約日ソート!$F$1:$F$201="印刷費")/ROW(契約日ソート!$F$1:$F$201),0),ROW(E37))),"")</f>
        <v/>
      </c>
      <c r="F37" t="str">
        <f>IFERROR(INDEX(契約日ソート!F:F,1/LARGE(INDEX((契約日ソート!$F$1:$F$201="印刷費")/ROW(契約日ソート!$F$1:$F$201),0),ROW(F37))),"")</f>
        <v/>
      </c>
      <c r="G37" t="str">
        <f>IFERROR(INDEX(契約日ソート!G:G,1/LARGE(INDEX((契約日ソート!$F$1:$F$201="印刷費")/ROW(契約日ソート!$F$1:$F$201),0),ROW(G37))),"")</f>
        <v/>
      </c>
      <c r="H37" t="str">
        <f>IFERROR(INDEX(契約日ソート!H:H,1/LARGE(INDEX((契約日ソート!$F$1:$F$201="印刷費")/ROW(契約日ソート!$F$1:$F$201),0),ROW(H37))),"")</f>
        <v/>
      </c>
      <c r="I37" t="str">
        <f>IFERROR(INDEX(契約日ソート!I:I,1/LARGE(INDEX((契約日ソート!$F$1:$F$201="印刷費")/ROW(契約日ソート!$F$1:$F$201),0),ROW(I37))),"")</f>
        <v/>
      </c>
      <c r="J37" t="str">
        <f>IFERROR(INDEX(契約日ソート!J:J,1/LARGE(INDEX((契約日ソート!$F$1:$F$201="印刷費")/ROW(契約日ソート!$F$1:$F$201),0),ROW(J37))),"")</f>
        <v/>
      </c>
      <c r="K37" t="str">
        <f>IFERROR(INDEX(契約日ソート!K:K,1/LARGE(INDEX((契約日ソート!$F$1:$F$201="印刷費")/ROW(契約日ソート!$F$1:$F$201),0),ROW(K37))),"")</f>
        <v/>
      </c>
      <c r="L37" t="str">
        <f>IFERROR(INDEX(契約日ソート!L:L,1/LARGE(INDEX((契約日ソート!$F$1:$F$201="印刷費")/ROW(契約日ソート!$F$1:$F$201),0),ROW(L37))),"")</f>
        <v/>
      </c>
      <c r="M37" t="str">
        <f>IFERROR(INDEX(契約日ソート!M:M,1/LARGE(INDEX((契約日ソート!$F$1:$F$201="印刷費")/ROW(契約日ソート!$F$1:$F$201),0),ROW(M37))),"")</f>
        <v/>
      </c>
      <c r="N37" t="str">
        <f>IFERROR(INDEX(契約日ソート!N:N,1/LARGE(INDEX((契約日ソート!$F$1:$F$201="印刷費")/ROW(契約日ソート!$F$1:$F$201),0),ROW(N37))),"")</f>
        <v/>
      </c>
      <c r="O37" t="str">
        <f>IFERROR(INDEX(契約日ソート!O:O,1/LARGE(INDEX((契約日ソート!$F$1:$F$201="印刷費")/ROW(契約日ソート!$F$1:$F$201),0),ROW(O37))),"")</f>
        <v/>
      </c>
      <c r="P37" t="str">
        <f>IFERROR(INDEX(契約日ソート!P:P,1/LARGE(INDEX((契約日ソート!$F$1:$F$201="印刷費")/ROW(契約日ソート!$F$1:$F$201),0),ROW(P37))),"")</f>
        <v/>
      </c>
      <c r="Q37" t="str">
        <f>IFERROR(INDEX(契約日ソート!Q:Q,1/LARGE(INDEX((契約日ソート!$F$1:$F$201="印刷費")/ROW(契約日ソート!$F$1:$F$201),0),ROW(Q37))),"")</f>
        <v/>
      </c>
    </row>
    <row r="38" spans="1:17" x14ac:dyDescent="0.45">
      <c r="A38" t="str">
        <f>IFERROR(INDEX(契約日ソート!A:A,1/LARGE(INDEX((契約日ソート!$F$1:$F$201="印刷費")/ROW(契約日ソート!$F$1:$F$201),0),ROW(A38))),"")</f>
        <v/>
      </c>
      <c r="B38" t="str">
        <f>IFERROR(INDEX(契約日ソート!B:B,1/LARGE(INDEX((契約日ソート!$F$1:$F$201="印刷費")/ROW(契約日ソート!$F$1:$F$201),0),ROW(B38))),"")</f>
        <v/>
      </c>
      <c r="C38" t="str">
        <f>IFERROR(INDEX(契約日ソート!C:C,1/LARGE(INDEX((契約日ソート!$F$1:$F$201="印刷費")/ROW(契約日ソート!$F$1:$F$201),0),ROW(C38))),"")</f>
        <v/>
      </c>
      <c r="D38" t="str">
        <f>IFERROR(INDEX(契約日ソート!D:D,1/LARGE(INDEX((契約日ソート!$F$1:$F$201="印刷費")/ROW(契約日ソート!$F$1:$F$201),0),ROW(D38))),"")</f>
        <v/>
      </c>
      <c r="E38" t="str">
        <f>IFERROR(INDEX(契約日ソート!E:E,1/LARGE(INDEX((契約日ソート!$F$1:$F$201="印刷費")/ROW(契約日ソート!$F$1:$F$201),0),ROW(E38))),"")</f>
        <v/>
      </c>
      <c r="F38" t="str">
        <f>IFERROR(INDEX(契約日ソート!F:F,1/LARGE(INDEX((契約日ソート!$F$1:$F$201="印刷費")/ROW(契約日ソート!$F$1:$F$201),0),ROW(F38))),"")</f>
        <v/>
      </c>
      <c r="G38" t="str">
        <f>IFERROR(INDEX(契約日ソート!G:G,1/LARGE(INDEX((契約日ソート!$F$1:$F$201="印刷費")/ROW(契約日ソート!$F$1:$F$201),0),ROW(G38))),"")</f>
        <v/>
      </c>
      <c r="H38" t="str">
        <f>IFERROR(INDEX(契約日ソート!H:H,1/LARGE(INDEX((契約日ソート!$F$1:$F$201="印刷費")/ROW(契約日ソート!$F$1:$F$201),0),ROW(H38))),"")</f>
        <v/>
      </c>
      <c r="I38" t="str">
        <f>IFERROR(INDEX(契約日ソート!I:I,1/LARGE(INDEX((契約日ソート!$F$1:$F$201="印刷費")/ROW(契約日ソート!$F$1:$F$201),0),ROW(I38))),"")</f>
        <v/>
      </c>
      <c r="J38" t="str">
        <f>IFERROR(INDEX(契約日ソート!J:J,1/LARGE(INDEX((契約日ソート!$F$1:$F$201="印刷費")/ROW(契約日ソート!$F$1:$F$201),0),ROW(J38))),"")</f>
        <v/>
      </c>
      <c r="K38" t="str">
        <f>IFERROR(INDEX(契約日ソート!K:K,1/LARGE(INDEX((契約日ソート!$F$1:$F$201="印刷費")/ROW(契約日ソート!$F$1:$F$201),0),ROW(K38))),"")</f>
        <v/>
      </c>
      <c r="L38" t="str">
        <f>IFERROR(INDEX(契約日ソート!L:L,1/LARGE(INDEX((契約日ソート!$F$1:$F$201="印刷費")/ROW(契約日ソート!$F$1:$F$201),0),ROW(L38))),"")</f>
        <v/>
      </c>
      <c r="M38" t="str">
        <f>IFERROR(INDEX(契約日ソート!M:M,1/LARGE(INDEX((契約日ソート!$F$1:$F$201="印刷費")/ROW(契約日ソート!$F$1:$F$201),0),ROW(M38))),"")</f>
        <v/>
      </c>
      <c r="N38" t="str">
        <f>IFERROR(INDEX(契約日ソート!N:N,1/LARGE(INDEX((契約日ソート!$F$1:$F$201="印刷費")/ROW(契約日ソート!$F$1:$F$201),0),ROW(N38))),"")</f>
        <v/>
      </c>
      <c r="O38" t="str">
        <f>IFERROR(INDEX(契約日ソート!O:O,1/LARGE(INDEX((契約日ソート!$F$1:$F$201="印刷費")/ROW(契約日ソート!$F$1:$F$201),0),ROW(O38))),"")</f>
        <v/>
      </c>
      <c r="P38" t="str">
        <f>IFERROR(INDEX(契約日ソート!P:P,1/LARGE(INDEX((契約日ソート!$F$1:$F$201="印刷費")/ROW(契約日ソート!$F$1:$F$201),0),ROW(P38))),"")</f>
        <v/>
      </c>
      <c r="Q38" t="str">
        <f>IFERROR(INDEX(契約日ソート!Q:Q,1/LARGE(INDEX((契約日ソート!$F$1:$F$201="印刷費")/ROW(契約日ソート!$F$1:$F$201),0),ROW(Q38))),"")</f>
        <v/>
      </c>
    </row>
    <row r="39" spans="1:17" x14ac:dyDescent="0.45">
      <c r="A39" t="str">
        <f>IFERROR(INDEX(契約日ソート!A:A,1/LARGE(INDEX((契約日ソート!$F$1:$F$201="印刷費")/ROW(契約日ソート!$F$1:$F$201),0),ROW(A39))),"")</f>
        <v/>
      </c>
      <c r="B39" t="str">
        <f>IFERROR(INDEX(契約日ソート!B:B,1/LARGE(INDEX((契約日ソート!$F$1:$F$201="印刷費")/ROW(契約日ソート!$F$1:$F$201),0),ROW(B39))),"")</f>
        <v/>
      </c>
      <c r="C39" t="str">
        <f>IFERROR(INDEX(契約日ソート!C:C,1/LARGE(INDEX((契約日ソート!$F$1:$F$201="印刷費")/ROW(契約日ソート!$F$1:$F$201),0),ROW(C39))),"")</f>
        <v/>
      </c>
      <c r="D39" t="str">
        <f>IFERROR(INDEX(契約日ソート!D:D,1/LARGE(INDEX((契約日ソート!$F$1:$F$201="印刷費")/ROW(契約日ソート!$F$1:$F$201),0),ROW(D39))),"")</f>
        <v/>
      </c>
      <c r="E39" t="str">
        <f>IFERROR(INDEX(契約日ソート!E:E,1/LARGE(INDEX((契約日ソート!$F$1:$F$201="印刷費")/ROW(契約日ソート!$F$1:$F$201),0),ROW(E39))),"")</f>
        <v/>
      </c>
      <c r="F39" t="str">
        <f>IFERROR(INDEX(契約日ソート!F:F,1/LARGE(INDEX((契約日ソート!$F$1:$F$201="印刷費")/ROW(契約日ソート!$F$1:$F$201),0),ROW(F39))),"")</f>
        <v/>
      </c>
      <c r="G39" t="str">
        <f>IFERROR(INDEX(契約日ソート!G:G,1/LARGE(INDEX((契約日ソート!$F$1:$F$201="印刷費")/ROW(契約日ソート!$F$1:$F$201),0),ROW(G39))),"")</f>
        <v/>
      </c>
      <c r="H39" t="str">
        <f>IFERROR(INDEX(契約日ソート!H:H,1/LARGE(INDEX((契約日ソート!$F$1:$F$201="印刷費")/ROW(契約日ソート!$F$1:$F$201),0),ROW(H39))),"")</f>
        <v/>
      </c>
      <c r="I39" t="str">
        <f>IFERROR(INDEX(契約日ソート!I:I,1/LARGE(INDEX((契約日ソート!$F$1:$F$201="印刷費")/ROW(契約日ソート!$F$1:$F$201),0),ROW(I39))),"")</f>
        <v/>
      </c>
      <c r="J39" t="str">
        <f>IFERROR(INDEX(契約日ソート!J:J,1/LARGE(INDEX((契約日ソート!$F$1:$F$201="印刷費")/ROW(契約日ソート!$F$1:$F$201),0),ROW(J39))),"")</f>
        <v/>
      </c>
      <c r="K39" t="str">
        <f>IFERROR(INDEX(契約日ソート!K:K,1/LARGE(INDEX((契約日ソート!$F$1:$F$201="印刷費")/ROW(契約日ソート!$F$1:$F$201),0),ROW(K39))),"")</f>
        <v/>
      </c>
      <c r="L39" t="str">
        <f>IFERROR(INDEX(契約日ソート!L:L,1/LARGE(INDEX((契約日ソート!$F$1:$F$201="印刷費")/ROW(契約日ソート!$F$1:$F$201),0),ROW(L39))),"")</f>
        <v/>
      </c>
      <c r="M39" t="str">
        <f>IFERROR(INDEX(契約日ソート!M:M,1/LARGE(INDEX((契約日ソート!$F$1:$F$201="印刷費")/ROW(契約日ソート!$F$1:$F$201),0),ROW(M39))),"")</f>
        <v/>
      </c>
      <c r="N39" t="str">
        <f>IFERROR(INDEX(契約日ソート!N:N,1/LARGE(INDEX((契約日ソート!$F$1:$F$201="印刷費")/ROW(契約日ソート!$F$1:$F$201),0),ROW(N39))),"")</f>
        <v/>
      </c>
      <c r="O39" t="str">
        <f>IFERROR(INDEX(契約日ソート!O:O,1/LARGE(INDEX((契約日ソート!$F$1:$F$201="印刷費")/ROW(契約日ソート!$F$1:$F$201),0),ROW(O39))),"")</f>
        <v/>
      </c>
      <c r="P39" t="str">
        <f>IFERROR(INDEX(契約日ソート!P:P,1/LARGE(INDEX((契約日ソート!$F$1:$F$201="印刷費")/ROW(契約日ソート!$F$1:$F$201),0),ROW(P39))),"")</f>
        <v/>
      </c>
      <c r="Q39" t="str">
        <f>IFERROR(INDEX(契約日ソート!Q:Q,1/LARGE(INDEX((契約日ソート!$F$1:$F$201="印刷費")/ROW(契約日ソート!$F$1:$F$201),0),ROW(Q39))),"")</f>
        <v/>
      </c>
    </row>
    <row r="40" spans="1:17" x14ac:dyDescent="0.45">
      <c r="A40" t="str">
        <f>IFERROR(INDEX(契約日ソート!A:A,1/LARGE(INDEX((契約日ソート!$F$1:$F$201="印刷費")/ROW(契約日ソート!$F$1:$F$201),0),ROW(A40))),"")</f>
        <v/>
      </c>
      <c r="B40" t="str">
        <f>IFERROR(INDEX(契約日ソート!B:B,1/LARGE(INDEX((契約日ソート!$F$1:$F$201="印刷費")/ROW(契約日ソート!$F$1:$F$201),0),ROW(B40))),"")</f>
        <v/>
      </c>
      <c r="C40" t="str">
        <f>IFERROR(INDEX(契約日ソート!C:C,1/LARGE(INDEX((契約日ソート!$F$1:$F$201="印刷費")/ROW(契約日ソート!$F$1:$F$201),0),ROW(C40))),"")</f>
        <v/>
      </c>
      <c r="D40" t="str">
        <f>IFERROR(INDEX(契約日ソート!D:D,1/LARGE(INDEX((契約日ソート!$F$1:$F$201="印刷費")/ROW(契約日ソート!$F$1:$F$201),0),ROW(D40))),"")</f>
        <v/>
      </c>
      <c r="E40" t="str">
        <f>IFERROR(INDEX(契約日ソート!E:E,1/LARGE(INDEX((契約日ソート!$F$1:$F$201="印刷費")/ROW(契約日ソート!$F$1:$F$201),0),ROW(E40))),"")</f>
        <v/>
      </c>
      <c r="F40" t="str">
        <f>IFERROR(INDEX(契約日ソート!F:F,1/LARGE(INDEX((契約日ソート!$F$1:$F$201="印刷費")/ROW(契約日ソート!$F$1:$F$201),0),ROW(F40))),"")</f>
        <v/>
      </c>
      <c r="G40" t="str">
        <f>IFERROR(INDEX(契約日ソート!G:G,1/LARGE(INDEX((契約日ソート!$F$1:$F$201="印刷費")/ROW(契約日ソート!$F$1:$F$201),0),ROW(G40))),"")</f>
        <v/>
      </c>
      <c r="H40" t="str">
        <f>IFERROR(INDEX(契約日ソート!H:H,1/LARGE(INDEX((契約日ソート!$F$1:$F$201="印刷費")/ROW(契約日ソート!$F$1:$F$201),0),ROW(H40))),"")</f>
        <v/>
      </c>
      <c r="I40" t="str">
        <f>IFERROR(INDEX(契約日ソート!I:I,1/LARGE(INDEX((契約日ソート!$F$1:$F$201="印刷費")/ROW(契約日ソート!$F$1:$F$201),0),ROW(I40))),"")</f>
        <v/>
      </c>
      <c r="J40" t="str">
        <f>IFERROR(INDEX(契約日ソート!J:J,1/LARGE(INDEX((契約日ソート!$F$1:$F$201="印刷費")/ROW(契約日ソート!$F$1:$F$201),0),ROW(J40))),"")</f>
        <v/>
      </c>
      <c r="K40" t="str">
        <f>IFERROR(INDEX(契約日ソート!K:K,1/LARGE(INDEX((契約日ソート!$F$1:$F$201="印刷費")/ROW(契約日ソート!$F$1:$F$201),0),ROW(K40))),"")</f>
        <v/>
      </c>
      <c r="L40" t="str">
        <f>IFERROR(INDEX(契約日ソート!L:L,1/LARGE(INDEX((契約日ソート!$F$1:$F$201="印刷費")/ROW(契約日ソート!$F$1:$F$201),0),ROW(L40))),"")</f>
        <v/>
      </c>
      <c r="M40" t="str">
        <f>IFERROR(INDEX(契約日ソート!M:M,1/LARGE(INDEX((契約日ソート!$F$1:$F$201="印刷費")/ROW(契約日ソート!$F$1:$F$201),0),ROW(M40))),"")</f>
        <v/>
      </c>
      <c r="N40" t="str">
        <f>IFERROR(INDEX(契約日ソート!N:N,1/LARGE(INDEX((契約日ソート!$F$1:$F$201="印刷費")/ROW(契約日ソート!$F$1:$F$201),0),ROW(N40))),"")</f>
        <v/>
      </c>
      <c r="O40" t="str">
        <f>IFERROR(INDEX(契約日ソート!O:O,1/LARGE(INDEX((契約日ソート!$F$1:$F$201="印刷費")/ROW(契約日ソート!$F$1:$F$201),0),ROW(O40))),"")</f>
        <v/>
      </c>
      <c r="P40" t="str">
        <f>IFERROR(INDEX(契約日ソート!P:P,1/LARGE(INDEX((契約日ソート!$F$1:$F$201="印刷費")/ROW(契約日ソート!$F$1:$F$201),0),ROW(P40))),"")</f>
        <v/>
      </c>
      <c r="Q40" t="str">
        <f>IFERROR(INDEX(契約日ソート!Q:Q,1/LARGE(INDEX((契約日ソート!$F$1:$F$201="印刷費")/ROW(契約日ソート!$F$1:$F$201),0),ROW(Q40))),"")</f>
        <v/>
      </c>
    </row>
    <row r="41" spans="1:17" x14ac:dyDescent="0.45">
      <c r="A41" t="str">
        <f>IFERROR(INDEX(契約日ソート!A:A,1/LARGE(INDEX((契約日ソート!$F$1:$F$201="印刷費")/ROW(契約日ソート!$F$1:$F$201),0),ROW(A41))),"")</f>
        <v/>
      </c>
      <c r="B41" t="str">
        <f>IFERROR(INDEX(契約日ソート!B:B,1/LARGE(INDEX((契約日ソート!$F$1:$F$201="印刷費")/ROW(契約日ソート!$F$1:$F$201),0),ROW(B41))),"")</f>
        <v/>
      </c>
      <c r="C41" t="str">
        <f>IFERROR(INDEX(契約日ソート!C:C,1/LARGE(INDEX((契約日ソート!$F$1:$F$201="印刷費")/ROW(契約日ソート!$F$1:$F$201),0),ROW(C41))),"")</f>
        <v/>
      </c>
      <c r="D41" t="str">
        <f>IFERROR(INDEX(契約日ソート!D:D,1/LARGE(INDEX((契約日ソート!$F$1:$F$201="印刷費")/ROW(契約日ソート!$F$1:$F$201),0),ROW(D41))),"")</f>
        <v/>
      </c>
      <c r="E41" t="str">
        <f>IFERROR(INDEX(契約日ソート!E:E,1/LARGE(INDEX((契約日ソート!$F$1:$F$201="印刷費")/ROW(契約日ソート!$F$1:$F$201),0),ROW(E41))),"")</f>
        <v/>
      </c>
      <c r="F41" t="str">
        <f>IFERROR(INDEX(契約日ソート!F:F,1/LARGE(INDEX((契約日ソート!$F$1:$F$201="印刷費")/ROW(契約日ソート!$F$1:$F$201),0),ROW(F41))),"")</f>
        <v/>
      </c>
      <c r="G41" t="str">
        <f>IFERROR(INDEX(契約日ソート!G:G,1/LARGE(INDEX((契約日ソート!$F$1:$F$201="印刷費")/ROW(契約日ソート!$F$1:$F$201),0),ROW(G41))),"")</f>
        <v/>
      </c>
      <c r="H41" t="str">
        <f>IFERROR(INDEX(契約日ソート!H:H,1/LARGE(INDEX((契約日ソート!$F$1:$F$201="印刷費")/ROW(契約日ソート!$F$1:$F$201),0),ROW(H41))),"")</f>
        <v/>
      </c>
      <c r="I41" t="str">
        <f>IFERROR(INDEX(契約日ソート!I:I,1/LARGE(INDEX((契約日ソート!$F$1:$F$201="印刷費")/ROW(契約日ソート!$F$1:$F$201),0),ROW(I41))),"")</f>
        <v/>
      </c>
      <c r="J41" t="str">
        <f>IFERROR(INDEX(契約日ソート!J:J,1/LARGE(INDEX((契約日ソート!$F$1:$F$201="印刷費")/ROW(契約日ソート!$F$1:$F$201),0),ROW(J41))),"")</f>
        <v/>
      </c>
      <c r="K41" t="str">
        <f>IFERROR(INDEX(契約日ソート!K:K,1/LARGE(INDEX((契約日ソート!$F$1:$F$201="印刷費")/ROW(契約日ソート!$F$1:$F$201),0),ROW(K41))),"")</f>
        <v/>
      </c>
      <c r="L41" t="str">
        <f>IFERROR(INDEX(契約日ソート!L:L,1/LARGE(INDEX((契約日ソート!$F$1:$F$201="印刷費")/ROW(契約日ソート!$F$1:$F$201),0),ROW(L41))),"")</f>
        <v/>
      </c>
      <c r="M41" t="str">
        <f>IFERROR(INDEX(契約日ソート!M:M,1/LARGE(INDEX((契約日ソート!$F$1:$F$201="印刷費")/ROW(契約日ソート!$F$1:$F$201),0),ROW(M41))),"")</f>
        <v/>
      </c>
      <c r="N41" t="str">
        <f>IFERROR(INDEX(契約日ソート!N:N,1/LARGE(INDEX((契約日ソート!$F$1:$F$201="印刷費")/ROW(契約日ソート!$F$1:$F$201),0),ROW(N41))),"")</f>
        <v/>
      </c>
      <c r="O41" t="str">
        <f>IFERROR(INDEX(契約日ソート!O:O,1/LARGE(INDEX((契約日ソート!$F$1:$F$201="印刷費")/ROW(契約日ソート!$F$1:$F$201),0),ROW(O41))),"")</f>
        <v/>
      </c>
      <c r="P41" t="str">
        <f>IFERROR(INDEX(契約日ソート!P:P,1/LARGE(INDEX((契約日ソート!$F$1:$F$201="印刷費")/ROW(契約日ソート!$F$1:$F$201),0),ROW(P41))),"")</f>
        <v/>
      </c>
      <c r="Q41" t="str">
        <f>IFERROR(INDEX(契約日ソート!Q:Q,1/LARGE(INDEX((契約日ソート!$F$1:$F$201="印刷費")/ROW(契約日ソート!$F$1:$F$201),0),ROW(Q41))),"")</f>
        <v/>
      </c>
    </row>
    <row r="42" spans="1:17" x14ac:dyDescent="0.45">
      <c r="A42" t="str">
        <f>IFERROR(INDEX(契約日ソート!A:A,1/LARGE(INDEX((契約日ソート!$F$1:$F$201="印刷費")/ROW(契約日ソート!$F$1:$F$201),0),ROW(A42))),"")</f>
        <v/>
      </c>
      <c r="B42" t="str">
        <f>IFERROR(INDEX(契約日ソート!B:B,1/LARGE(INDEX((契約日ソート!$F$1:$F$201="印刷費")/ROW(契約日ソート!$F$1:$F$201),0),ROW(B42))),"")</f>
        <v/>
      </c>
      <c r="C42" t="str">
        <f>IFERROR(INDEX(契約日ソート!C:C,1/LARGE(INDEX((契約日ソート!$F$1:$F$201="印刷費")/ROW(契約日ソート!$F$1:$F$201),0),ROW(C42))),"")</f>
        <v/>
      </c>
      <c r="D42" t="str">
        <f>IFERROR(INDEX(契約日ソート!D:D,1/LARGE(INDEX((契約日ソート!$F$1:$F$201="印刷費")/ROW(契約日ソート!$F$1:$F$201),0),ROW(D42))),"")</f>
        <v/>
      </c>
      <c r="E42" t="str">
        <f>IFERROR(INDEX(契約日ソート!E:E,1/LARGE(INDEX((契約日ソート!$F$1:$F$201="印刷費")/ROW(契約日ソート!$F$1:$F$201),0),ROW(E42))),"")</f>
        <v/>
      </c>
      <c r="F42" t="str">
        <f>IFERROR(INDEX(契約日ソート!F:F,1/LARGE(INDEX((契約日ソート!$F$1:$F$201="印刷費")/ROW(契約日ソート!$F$1:$F$201),0),ROW(F42))),"")</f>
        <v/>
      </c>
      <c r="G42" t="str">
        <f>IFERROR(INDEX(契約日ソート!G:G,1/LARGE(INDEX((契約日ソート!$F$1:$F$201="印刷費")/ROW(契約日ソート!$F$1:$F$201),0),ROW(G42))),"")</f>
        <v/>
      </c>
      <c r="H42" t="str">
        <f>IFERROR(INDEX(契約日ソート!H:H,1/LARGE(INDEX((契約日ソート!$F$1:$F$201="印刷費")/ROW(契約日ソート!$F$1:$F$201),0),ROW(H42))),"")</f>
        <v/>
      </c>
      <c r="I42" t="str">
        <f>IFERROR(INDEX(契約日ソート!I:I,1/LARGE(INDEX((契約日ソート!$F$1:$F$201="印刷費")/ROW(契約日ソート!$F$1:$F$201),0),ROW(I42))),"")</f>
        <v/>
      </c>
      <c r="J42" t="str">
        <f>IFERROR(INDEX(契約日ソート!J:J,1/LARGE(INDEX((契約日ソート!$F$1:$F$201="印刷費")/ROW(契約日ソート!$F$1:$F$201),0),ROW(J42))),"")</f>
        <v/>
      </c>
      <c r="K42" t="str">
        <f>IFERROR(INDEX(契約日ソート!K:K,1/LARGE(INDEX((契約日ソート!$F$1:$F$201="印刷費")/ROW(契約日ソート!$F$1:$F$201),0),ROW(K42))),"")</f>
        <v/>
      </c>
      <c r="L42" t="str">
        <f>IFERROR(INDEX(契約日ソート!L:L,1/LARGE(INDEX((契約日ソート!$F$1:$F$201="印刷費")/ROW(契約日ソート!$F$1:$F$201),0),ROW(L42))),"")</f>
        <v/>
      </c>
      <c r="M42" t="str">
        <f>IFERROR(INDEX(契約日ソート!M:M,1/LARGE(INDEX((契約日ソート!$F$1:$F$201="印刷費")/ROW(契約日ソート!$F$1:$F$201),0),ROW(M42))),"")</f>
        <v/>
      </c>
      <c r="N42" t="str">
        <f>IFERROR(INDEX(契約日ソート!N:N,1/LARGE(INDEX((契約日ソート!$F$1:$F$201="印刷費")/ROW(契約日ソート!$F$1:$F$201),0),ROW(N42))),"")</f>
        <v/>
      </c>
      <c r="O42" t="str">
        <f>IFERROR(INDEX(契約日ソート!O:O,1/LARGE(INDEX((契約日ソート!$F$1:$F$201="印刷費")/ROW(契約日ソート!$F$1:$F$201),0),ROW(O42))),"")</f>
        <v/>
      </c>
      <c r="P42" t="str">
        <f>IFERROR(INDEX(契約日ソート!P:P,1/LARGE(INDEX((契約日ソート!$F$1:$F$201="印刷費")/ROW(契約日ソート!$F$1:$F$201),0),ROW(P42))),"")</f>
        <v/>
      </c>
      <c r="Q42" t="str">
        <f>IFERROR(INDEX(契約日ソート!Q:Q,1/LARGE(INDEX((契約日ソート!$F$1:$F$201="印刷費")/ROW(契約日ソート!$F$1:$F$201),0),ROW(Q42))),"")</f>
        <v/>
      </c>
    </row>
    <row r="43" spans="1:17" x14ac:dyDescent="0.45">
      <c r="A43" t="str">
        <f>IFERROR(INDEX(契約日ソート!A:A,1/LARGE(INDEX((契約日ソート!$F$1:$F$201="印刷費")/ROW(契約日ソート!$F$1:$F$201),0),ROW(A43))),"")</f>
        <v/>
      </c>
      <c r="B43" t="str">
        <f>IFERROR(INDEX(契約日ソート!B:B,1/LARGE(INDEX((契約日ソート!$F$1:$F$201="印刷費")/ROW(契約日ソート!$F$1:$F$201),0),ROW(B43))),"")</f>
        <v/>
      </c>
      <c r="C43" t="str">
        <f>IFERROR(INDEX(契約日ソート!C:C,1/LARGE(INDEX((契約日ソート!$F$1:$F$201="印刷費")/ROW(契約日ソート!$F$1:$F$201),0),ROW(C43))),"")</f>
        <v/>
      </c>
      <c r="D43" t="str">
        <f>IFERROR(INDEX(契約日ソート!D:D,1/LARGE(INDEX((契約日ソート!$F$1:$F$201="印刷費")/ROW(契約日ソート!$F$1:$F$201),0),ROW(D43))),"")</f>
        <v/>
      </c>
      <c r="E43" t="str">
        <f>IFERROR(INDEX(契約日ソート!E:E,1/LARGE(INDEX((契約日ソート!$F$1:$F$201="印刷費")/ROW(契約日ソート!$F$1:$F$201),0),ROW(E43))),"")</f>
        <v/>
      </c>
      <c r="F43" t="str">
        <f>IFERROR(INDEX(契約日ソート!F:F,1/LARGE(INDEX((契約日ソート!$F$1:$F$201="印刷費")/ROW(契約日ソート!$F$1:$F$201),0),ROW(F43))),"")</f>
        <v/>
      </c>
      <c r="G43" t="str">
        <f>IFERROR(INDEX(契約日ソート!G:G,1/LARGE(INDEX((契約日ソート!$F$1:$F$201="印刷費")/ROW(契約日ソート!$F$1:$F$201),0),ROW(G43))),"")</f>
        <v/>
      </c>
      <c r="H43" t="str">
        <f>IFERROR(INDEX(契約日ソート!H:H,1/LARGE(INDEX((契約日ソート!$F$1:$F$201="印刷費")/ROW(契約日ソート!$F$1:$F$201),0),ROW(H43))),"")</f>
        <v/>
      </c>
      <c r="I43" t="str">
        <f>IFERROR(INDEX(契約日ソート!I:I,1/LARGE(INDEX((契約日ソート!$F$1:$F$201="印刷費")/ROW(契約日ソート!$F$1:$F$201),0),ROW(I43))),"")</f>
        <v/>
      </c>
      <c r="J43" t="str">
        <f>IFERROR(INDEX(契約日ソート!J:J,1/LARGE(INDEX((契約日ソート!$F$1:$F$201="印刷費")/ROW(契約日ソート!$F$1:$F$201),0),ROW(J43))),"")</f>
        <v/>
      </c>
      <c r="K43" t="str">
        <f>IFERROR(INDEX(契約日ソート!K:K,1/LARGE(INDEX((契約日ソート!$F$1:$F$201="印刷費")/ROW(契約日ソート!$F$1:$F$201),0),ROW(K43))),"")</f>
        <v/>
      </c>
      <c r="L43" t="str">
        <f>IFERROR(INDEX(契約日ソート!L:L,1/LARGE(INDEX((契約日ソート!$F$1:$F$201="印刷費")/ROW(契約日ソート!$F$1:$F$201),0),ROW(L43))),"")</f>
        <v/>
      </c>
      <c r="M43" t="str">
        <f>IFERROR(INDEX(契約日ソート!M:M,1/LARGE(INDEX((契約日ソート!$F$1:$F$201="印刷費")/ROW(契約日ソート!$F$1:$F$201),0),ROW(M43))),"")</f>
        <v/>
      </c>
      <c r="N43" t="str">
        <f>IFERROR(INDEX(契約日ソート!N:N,1/LARGE(INDEX((契約日ソート!$F$1:$F$201="印刷費")/ROW(契約日ソート!$F$1:$F$201),0),ROW(N43))),"")</f>
        <v/>
      </c>
      <c r="O43" t="str">
        <f>IFERROR(INDEX(契約日ソート!O:O,1/LARGE(INDEX((契約日ソート!$F$1:$F$201="印刷費")/ROW(契約日ソート!$F$1:$F$201),0),ROW(O43))),"")</f>
        <v/>
      </c>
      <c r="P43" t="str">
        <f>IFERROR(INDEX(契約日ソート!P:P,1/LARGE(INDEX((契約日ソート!$F$1:$F$201="印刷費")/ROW(契約日ソート!$F$1:$F$201),0),ROW(P43))),"")</f>
        <v/>
      </c>
      <c r="Q43" t="str">
        <f>IFERROR(INDEX(契約日ソート!Q:Q,1/LARGE(INDEX((契約日ソート!$F$1:$F$201="印刷費")/ROW(契約日ソート!$F$1:$F$201),0),ROW(Q43))),"")</f>
        <v/>
      </c>
    </row>
    <row r="44" spans="1:17" x14ac:dyDescent="0.45">
      <c r="A44" t="str">
        <f>IFERROR(INDEX(契約日ソート!A:A,1/LARGE(INDEX((契約日ソート!$F$1:$F$201="印刷費")/ROW(契約日ソート!$F$1:$F$201),0),ROW(A44))),"")</f>
        <v/>
      </c>
      <c r="B44" t="str">
        <f>IFERROR(INDEX(契約日ソート!B:B,1/LARGE(INDEX((契約日ソート!$F$1:$F$201="印刷費")/ROW(契約日ソート!$F$1:$F$201),0),ROW(B44))),"")</f>
        <v/>
      </c>
      <c r="C44" t="str">
        <f>IFERROR(INDEX(契約日ソート!C:C,1/LARGE(INDEX((契約日ソート!$F$1:$F$201="印刷費")/ROW(契約日ソート!$F$1:$F$201),0),ROW(C44))),"")</f>
        <v/>
      </c>
      <c r="D44" t="str">
        <f>IFERROR(INDEX(契約日ソート!D:D,1/LARGE(INDEX((契約日ソート!$F$1:$F$201="印刷費")/ROW(契約日ソート!$F$1:$F$201),0),ROW(D44))),"")</f>
        <v/>
      </c>
      <c r="E44" t="str">
        <f>IFERROR(INDEX(契約日ソート!E:E,1/LARGE(INDEX((契約日ソート!$F$1:$F$201="印刷費")/ROW(契約日ソート!$F$1:$F$201),0),ROW(E44))),"")</f>
        <v/>
      </c>
      <c r="F44" t="str">
        <f>IFERROR(INDEX(契約日ソート!F:F,1/LARGE(INDEX((契約日ソート!$F$1:$F$201="印刷費")/ROW(契約日ソート!$F$1:$F$201),0),ROW(F44))),"")</f>
        <v/>
      </c>
      <c r="G44" t="str">
        <f>IFERROR(INDEX(契約日ソート!G:G,1/LARGE(INDEX((契約日ソート!$F$1:$F$201="印刷費")/ROW(契約日ソート!$F$1:$F$201),0),ROW(G44))),"")</f>
        <v/>
      </c>
      <c r="H44" t="str">
        <f>IFERROR(INDEX(契約日ソート!H:H,1/LARGE(INDEX((契約日ソート!$F$1:$F$201="印刷費")/ROW(契約日ソート!$F$1:$F$201),0),ROW(H44))),"")</f>
        <v/>
      </c>
      <c r="I44" t="str">
        <f>IFERROR(INDEX(契約日ソート!I:I,1/LARGE(INDEX((契約日ソート!$F$1:$F$201="印刷費")/ROW(契約日ソート!$F$1:$F$201),0),ROW(I44))),"")</f>
        <v/>
      </c>
      <c r="J44" t="str">
        <f>IFERROR(INDEX(契約日ソート!J:J,1/LARGE(INDEX((契約日ソート!$F$1:$F$201="印刷費")/ROW(契約日ソート!$F$1:$F$201),0),ROW(J44))),"")</f>
        <v/>
      </c>
      <c r="K44" t="str">
        <f>IFERROR(INDEX(契約日ソート!K:K,1/LARGE(INDEX((契約日ソート!$F$1:$F$201="印刷費")/ROW(契約日ソート!$F$1:$F$201),0),ROW(K44))),"")</f>
        <v/>
      </c>
      <c r="L44" t="str">
        <f>IFERROR(INDEX(契約日ソート!L:L,1/LARGE(INDEX((契約日ソート!$F$1:$F$201="印刷費")/ROW(契約日ソート!$F$1:$F$201),0),ROW(L44))),"")</f>
        <v/>
      </c>
      <c r="M44" t="str">
        <f>IFERROR(INDEX(契約日ソート!M:M,1/LARGE(INDEX((契約日ソート!$F$1:$F$201="印刷費")/ROW(契約日ソート!$F$1:$F$201),0),ROW(M44))),"")</f>
        <v/>
      </c>
      <c r="N44" t="str">
        <f>IFERROR(INDEX(契約日ソート!N:N,1/LARGE(INDEX((契約日ソート!$F$1:$F$201="印刷費")/ROW(契約日ソート!$F$1:$F$201),0),ROW(N44))),"")</f>
        <v/>
      </c>
      <c r="O44" t="str">
        <f>IFERROR(INDEX(契約日ソート!O:O,1/LARGE(INDEX((契約日ソート!$F$1:$F$201="印刷費")/ROW(契約日ソート!$F$1:$F$201),0),ROW(O44))),"")</f>
        <v/>
      </c>
      <c r="P44" t="str">
        <f>IFERROR(INDEX(契約日ソート!P:P,1/LARGE(INDEX((契約日ソート!$F$1:$F$201="印刷費")/ROW(契約日ソート!$F$1:$F$201),0),ROW(P44))),"")</f>
        <v/>
      </c>
      <c r="Q44" t="str">
        <f>IFERROR(INDEX(契約日ソート!Q:Q,1/LARGE(INDEX((契約日ソート!$F$1:$F$201="印刷費")/ROW(契約日ソート!$F$1:$F$201),0),ROW(Q44))),"")</f>
        <v/>
      </c>
    </row>
    <row r="45" spans="1:17" x14ac:dyDescent="0.45">
      <c r="A45" t="str">
        <f>IFERROR(INDEX(契約日ソート!A:A,1/LARGE(INDEX((契約日ソート!$F$1:$F$201="印刷費")/ROW(契約日ソート!$F$1:$F$201),0),ROW(A45))),"")</f>
        <v/>
      </c>
      <c r="B45" t="str">
        <f>IFERROR(INDEX(契約日ソート!B:B,1/LARGE(INDEX((契約日ソート!$F$1:$F$201="印刷費")/ROW(契約日ソート!$F$1:$F$201),0),ROW(B45))),"")</f>
        <v/>
      </c>
      <c r="C45" t="str">
        <f>IFERROR(INDEX(契約日ソート!C:C,1/LARGE(INDEX((契約日ソート!$F$1:$F$201="印刷費")/ROW(契約日ソート!$F$1:$F$201),0),ROW(C45))),"")</f>
        <v/>
      </c>
      <c r="D45" t="str">
        <f>IFERROR(INDEX(契約日ソート!D:D,1/LARGE(INDEX((契約日ソート!$F$1:$F$201="印刷費")/ROW(契約日ソート!$F$1:$F$201),0),ROW(D45))),"")</f>
        <v/>
      </c>
      <c r="E45" t="str">
        <f>IFERROR(INDEX(契約日ソート!E:E,1/LARGE(INDEX((契約日ソート!$F$1:$F$201="印刷費")/ROW(契約日ソート!$F$1:$F$201),0),ROW(E45))),"")</f>
        <v/>
      </c>
      <c r="F45" t="str">
        <f>IFERROR(INDEX(契約日ソート!F:F,1/LARGE(INDEX((契約日ソート!$F$1:$F$201="印刷費")/ROW(契約日ソート!$F$1:$F$201),0),ROW(F45))),"")</f>
        <v/>
      </c>
      <c r="G45" t="str">
        <f>IFERROR(INDEX(契約日ソート!G:G,1/LARGE(INDEX((契約日ソート!$F$1:$F$201="印刷費")/ROW(契約日ソート!$F$1:$F$201),0),ROW(G45))),"")</f>
        <v/>
      </c>
      <c r="H45" t="str">
        <f>IFERROR(INDEX(契約日ソート!H:H,1/LARGE(INDEX((契約日ソート!$F$1:$F$201="印刷費")/ROW(契約日ソート!$F$1:$F$201),0),ROW(H45))),"")</f>
        <v/>
      </c>
      <c r="I45" t="str">
        <f>IFERROR(INDEX(契約日ソート!I:I,1/LARGE(INDEX((契約日ソート!$F$1:$F$201="印刷費")/ROW(契約日ソート!$F$1:$F$201),0),ROW(I45))),"")</f>
        <v/>
      </c>
      <c r="J45" t="str">
        <f>IFERROR(INDEX(契約日ソート!J:J,1/LARGE(INDEX((契約日ソート!$F$1:$F$201="印刷費")/ROW(契約日ソート!$F$1:$F$201),0),ROW(J45))),"")</f>
        <v/>
      </c>
      <c r="K45" t="str">
        <f>IFERROR(INDEX(契約日ソート!K:K,1/LARGE(INDEX((契約日ソート!$F$1:$F$201="印刷費")/ROW(契約日ソート!$F$1:$F$201),0),ROW(K45))),"")</f>
        <v/>
      </c>
      <c r="L45" t="str">
        <f>IFERROR(INDEX(契約日ソート!L:L,1/LARGE(INDEX((契約日ソート!$F$1:$F$201="印刷費")/ROW(契約日ソート!$F$1:$F$201),0),ROW(L45))),"")</f>
        <v/>
      </c>
      <c r="M45" t="str">
        <f>IFERROR(INDEX(契約日ソート!M:M,1/LARGE(INDEX((契約日ソート!$F$1:$F$201="印刷費")/ROW(契約日ソート!$F$1:$F$201),0),ROW(M45))),"")</f>
        <v/>
      </c>
      <c r="N45" t="str">
        <f>IFERROR(INDEX(契約日ソート!N:N,1/LARGE(INDEX((契約日ソート!$F$1:$F$201="印刷費")/ROW(契約日ソート!$F$1:$F$201),0),ROW(N45))),"")</f>
        <v/>
      </c>
      <c r="O45" t="str">
        <f>IFERROR(INDEX(契約日ソート!O:O,1/LARGE(INDEX((契約日ソート!$F$1:$F$201="印刷費")/ROW(契約日ソート!$F$1:$F$201),0),ROW(O45))),"")</f>
        <v/>
      </c>
      <c r="P45" t="str">
        <f>IFERROR(INDEX(契約日ソート!P:P,1/LARGE(INDEX((契約日ソート!$F$1:$F$201="印刷費")/ROW(契約日ソート!$F$1:$F$201),0),ROW(P45))),"")</f>
        <v/>
      </c>
      <c r="Q45" t="str">
        <f>IFERROR(INDEX(契約日ソート!Q:Q,1/LARGE(INDEX((契約日ソート!$F$1:$F$201="印刷費")/ROW(契約日ソート!$F$1:$F$201),0),ROW(Q45))),"")</f>
        <v/>
      </c>
    </row>
    <row r="46" spans="1:17" x14ac:dyDescent="0.45">
      <c r="A46" t="str">
        <f>IFERROR(INDEX(契約日ソート!A:A,1/LARGE(INDEX((契約日ソート!$F$1:$F$201="印刷費")/ROW(契約日ソート!$F$1:$F$201),0),ROW(A46))),"")</f>
        <v/>
      </c>
      <c r="B46" t="str">
        <f>IFERROR(INDEX(契約日ソート!B:B,1/LARGE(INDEX((契約日ソート!$F$1:$F$201="印刷費")/ROW(契約日ソート!$F$1:$F$201),0),ROW(B46))),"")</f>
        <v/>
      </c>
      <c r="C46" t="str">
        <f>IFERROR(INDEX(契約日ソート!C:C,1/LARGE(INDEX((契約日ソート!$F$1:$F$201="印刷費")/ROW(契約日ソート!$F$1:$F$201),0),ROW(C46))),"")</f>
        <v/>
      </c>
      <c r="D46" t="str">
        <f>IFERROR(INDEX(契約日ソート!D:D,1/LARGE(INDEX((契約日ソート!$F$1:$F$201="印刷費")/ROW(契約日ソート!$F$1:$F$201),0),ROW(D46))),"")</f>
        <v/>
      </c>
      <c r="E46" t="str">
        <f>IFERROR(INDEX(契約日ソート!E:E,1/LARGE(INDEX((契約日ソート!$F$1:$F$201="印刷費")/ROW(契約日ソート!$F$1:$F$201),0),ROW(E46))),"")</f>
        <v/>
      </c>
      <c r="F46" t="str">
        <f>IFERROR(INDEX(契約日ソート!F:F,1/LARGE(INDEX((契約日ソート!$F$1:$F$201="印刷費")/ROW(契約日ソート!$F$1:$F$201),0),ROW(F46))),"")</f>
        <v/>
      </c>
      <c r="G46" t="str">
        <f>IFERROR(INDEX(契約日ソート!G:G,1/LARGE(INDEX((契約日ソート!$F$1:$F$201="印刷費")/ROW(契約日ソート!$F$1:$F$201),0),ROW(G46))),"")</f>
        <v/>
      </c>
      <c r="H46" t="str">
        <f>IFERROR(INDEX(契約日ソート!H:H,1/LARGE(INDEX((契約日ソート!$F$1:$F$201="印刷費")/ROW(契約日ソート!$F$1:$F$201),0),ROW(H46))),"")</f>
        <v/>
      </c>
      <c r="I46" t="str">
        <f>IFERROR(INDEX(契約日ソート!I:I,1/LARGE(INDEX((契約日ソート!$F$1:$F$201="印刷費")/ROW(契約日ソート!$F$1:$F$201),0),ROW(I46))),"")</f>
        <v/>
      </c>
      <c r="J46" t="str">
        <f>IFERROR(INDEX(契約日ソート!J:J,1/LARGE(INDEX((契約日ソート!$F$1:$F$201="印刷費")/ROW(契約日ソート!$F$1:$F$201),0),ROW(J46))),"")</f>
        <v/>
      </c>
      <c r="K46" t="str">
        <f>IFERROR(INDEX(契約日ソート!K:K,1/LARGE(INDEX((契約日ソート!$F$1:$F$201="印刷費")/ROW(契約日ソート!$F$1:$F$201),0),ROW(K46))),"")</f>
        <v/>
      </c>
      <c r="L46" t="str">
        <f>IFERROR(INDEX(契約日ソート!L:L,1/LARGE(INDEX((契約日ソート!$F$1:$F$201="印刷費")/ROW(契約日ソート!$F$1:$F$201),0),ROW(L46))),"")</f>
        <v/>
      </c>
      <c r="M46" t="str">
        <f>IFERROR(INDEX(契約日ソート!M:M,1/LARGE(INDEX((契約日ソート!$F$1:$F$201="印刷費")/ROW(契約日ソート!$F$1:$F$201),0),ROW(M46))),"")</f>
        <v/>
      </c>
      <c r="N46" t="str">
        <f>IFERROR(INDEX(契約日ソート!N:N,1/LARGE(INDEX((契約日ソート!$F$1:$F$201="印刷費")/ROW(契約日ソート!$F$1:$F$201),0),ROW(N46))),"")</f>
        <v/>
      </c>
      <c r="O46" t="str">
        <f>IFERROR(INDEX(契約日ソート!O:O,1/LARGE(INDEX((契約日ソート!$F$1:$F$201="印刷費")/ROW(契約日ソート!$F$1:$F$201),0),ROW(O46))),"")</f>
        <v/>
      </c>
      <c r="P46" t="str">
        <f>IFERROR(INDEX(契約日ソート!P:P,1/LARGE(INDEX((契約日ソート!$F$1:$F$201="印刷費")/ROW(契約日ソート!$F$1:$F$201),0),ROW(P46))),"")</f>
        <v/>
      </c>
      <c r="Q46" t="str">
        <f>IFERROR(INDEX(契約日ソート!Q:Q,1/LARGE(INDEX((契約日ソート!$F$1:$F$201="印刷費")/ROW(契約日ソート!$F$1:$F$201),0),ROW(Q46))),"")</f>
        <v/>
      </c>
    </row>
    <row r="47" spans="1:17" x14ac:dyDescent="0.45">
      <c r="A47" t="str">
        <f>IFERROR(INDEX(契約日ソート!A:A,1/LARGE(INDEX((契約日ソート!$F$1:$F$201="印刷費")/ROW(契約日ソート!$F$1:$F$201),0),ROW(A47))),"")</f>
        <v/>
      </c>
      <c r="B47" t="str">
        <f>IFERROR(INDEX(契約日ソート!B:B,1/LARGE(INDEX((契約日ソート!$F$1:$F$201="印刷費")/ROW(契約日ソート!$F$1:$F$201),0),ROW(B47))),"")</f>
        <v/>
      </c>
      <c r="C47" t="str">
        <f>IFERROR(INDEX(契約日ソート!C:C,1/LARGE(INDEX((契約日ソート!$F$1:$F$201="印刷費")/ROW(契約日ソート!$F$1:$F$201),0),ROW(C47))),"")</f>
        <v/>
      </c>
      <c r="D47" t="str">
        <f>IFERROR(INDEX(契約日ソート!D:D,1/LARGE(INDEX((契約日ソート!$F$1:$F$201="印刷費")/ROW(契約日ソート!$F$1:$F$201),0),ROW(D47))),"")</f>
        <v/>
      </c>
      <c r="E47" t="str">
        <f>IFERROR(INDEX(契約日ソート!E:E,1/LARGE(INDEX((契約日ソート!$F$1:$F$201="印刷費")/ROW(契約日ソート!$F$1:$F$201),0),ROW(E47))),"")</f>
        <v/>
      </c>
      <c r="F47" t="str">
        <f>IFERROR(INDEX(契約日ソート!F:F,1/LARGE(INDEX((契約日ソート!$F$1:$F$201="印刷費")/ROW(契約日ソート!$F$1:$F$201),0),ROW(F47))),"")</f>
        <v/>
      </c>
      <c r="G47" t="str">
        <f>IFERROR(INDEX(契約日ソート!G:G,1/LARGE(INDEX((契約日ソート!$F$1:$F$201="印刷費")/ROW(契約日ソート!$F$1:$F$201),0),ROW(G47))),"")</f>
        <v/>
      </c>
      <c r="H47" t="str">
        <f>IFERROR(INDEX(契約日ソート!H:H,1/LARGE(INDEX((契約日ソート!$F$1:$F$201="印刷費")/ROW(契約日ソート!$F$1:$F$201),0),ROW(H47))),"")</f>
        <v/>
      </c>
      <c r="I47" t="str">
        <f>IFERROR(INDEX(契約日ソート!I:I,1/LARGE(INDEX((契約日ソート!$F$1:$F$201="印刷費")/ROW(契約日ソート!$F$1:$F$201),0),ROW(I47))),"")</f>
        <v/>
      </c>
      <c r="J47" t="str">
        <f>IFERROR(INDEX(契約日ソート!J:J,1/LARGE(INDEX((契約日ソート!$F$1:$F$201="印刷費")/ROW(契約日ソート!$F$1:$F$201),0),ROW(J47))),"")</f>
        <v/>
      </c>
      <c r="K47" t="str">
        <f>IFERROR(INDEX(契約日ソート!K:K,1/LARGE(INDEX((契約日ソート!$F$1:$F$201="印刷費")/ROW(契約日ソート!$F$1:$F$201),0),ROW(K47))),"")</f>
        <v/>
      </c>
      <c r="L47" t="str">
        <f>IFERROR(INDEX(契約日ソート!L:L,1/LARGE(INDEX((契約日ソート!$F$1:$F$201="印刷費")/ROW(契約日ソート!$F$1:$F$201),0),ROW(L47))),"")</f>
        <v/>
      </c>
      <c r="M47" t="str">
        <f>IFERROR(INDEX(契約日ソート!M:M,1/LARGE(INDEX((契約日ソート!$F$1:$F$201="印刷費")/ROW(契約日ソート!$F$1:$F$201),0),ROW(M47))),"")</f>
        <v/>
      </c>
      <c r="N47" t="str">
        <f>IFERROR(INDEX(契約日ソート!N:N,1/LARGE(INDEX((契約日ソート!$F$1:$F$201="印刷費")/ROW(契約日ソート!$F$1:$F$201),0),ROW(N47))),"")</f>
        <v/>
      </c>
      <c r="O47" t="str">
        <f>IFERROR(INDEX(契約日ソート!O:O,1/LARGE(INDEX((契約日ソート!$F$1:$F$201="印刷費")/ROW(契約日ソート!$F$1:$F$201),0),ROW(O47))),"")</f>
        <v/>
      </c>
      <c r="P47" t="str">
        <f>IFERROR(INDEX(契約日ソート!P:P,1/LARGE(INDEX((契約日ソート!$F$1:$F$201="印刷費")/ROW(契約日ソート!$F$1:$F$201),0),ROW(P47))),"")</f>
        <v/>
      </c>
      <c r="Q47" t="str">
        <f>IFERROR(INDEX(契約日ソート!Q:Q,1/LARGE(INDEX((契約日ソート!$F$1:$F$201="印刷費")/ROW(契約日ソート!$F$1:$F$201),0),ROW(Q47))),"")</f>
        <v/>
      </c>
    </row>
    <row r="48" spans="1:17" x14ac:dyDescent="0.45">
      <c r="A48" t="str">
        <f>IFERROR(INDEX(契約日ソート!A:A,1/LARGE(INDEX((契約日ソート!$F$1:$F$201="印刷費")/ROW(契約日ソート!$F$1:$F$201),0),ROW(A48))),"")</f>
        <v/>
      </c>
      <c r="B48" t="str">
        <f>IFERROR(INDEX(契約日ソート!B:B,1/LARGE(INDEX((契約日ソート!$F$1:$F$201="印刷費")/ROW(契約日ソート!$F$1:$F$201),0),ROW(B48))),"")</f>
        <v/>
      </c>
      <c r="C48" t="str">
        <f>IFERROR(INDEX(契約日ソート!C:C,1/LARGE(INDEX((契約日ソート!$F$1:$F$201="印刷費")/ROW(契約日ソート!$F$1:$F$201),0),ROW(C48))),"")</f>
        <v/>
      </c>
      <c r="D48" t="str">
        <f>IFERROR(INDEX(契約日ソート!D:D,1/LARGE(INDEX((契約日ソート!$F$1:$F$201="印刷費")/ROW(契約日ソート!$F$1:$F$201),0),ROW(D48))),"")</f>
        <v/>
      </c>
      <c r="E48" t="str">
        <f>IFERROR(INDEX(契約日ソート!E:E,1/LARGE(INDEX((契約日ソート!$F$1:$F$201="印刷費")/ROW(契約日ソート!$F$1:$F$201),0),ROW(E48))),"")</f>
        <v/>
      </c>
      <c r="F48" t="str">
        <f>IFERROR(INDEX(契約日ソート!F:F,1/LARGE(INDEX((契約日ソート!$F$1:$F$201="印刷費")/ROW(契約日ソート!$F$1:$F$201),0),ROW(F48))),"")</f>
        <v/>
      </c>
      <c r="G48" t="str">
        <f>IFERROR(INDEX(契約日ソート!G:G,1/LARGE(INDEX((契約日ソート!$F$1:$F$201="印刷費")/ROW(契約日ソート!$F$1:$F$201),0),ROW(G48))),"")</f>
        <v/>
      </c>
      <c r="H48" t="str">
        <f>IFERROR(INDEX(契約日ソート!H:H,1/LARGE(INDEX((契約日ソート!$F$1:$F$201="印刷費")/ROW(契約日ソート!$F$1:$F$201),0),ROW(H48))),"")</f>
        <v/>
      </c>
      <c r="I48" t="str">
        <f>IFERROR(INDEX(契約日ソート!I:I,1/LARGE(INDEX((契約日ソート!$F$1:$F$201="印刷費")/ROW(契約日ソート!$F$1:$F$201),0),ROW(I48))),"")</f>
        <v/>
      </c>
      <c r="J48" t="str">
        <f>IFERROR(INDEX(契約日ソート!J:J,1/LARGE(INDEX((契約日ソート!$F$1:$F$201="印刷費")/ROW(契約日ソート!$F$1:$F$201),0),ROW(J48))),"")</f>
        <v/>
      </c>
      <c r="K48" t="str">
        <f>IFERROR(INDEX(契約日ソート!K:K,1/LARGE(INDEX((契約日ソート!$F$1:$F$201="印刷費")/ROW(契約日ソート!$F$1:$F$201),0),ROW(K48))),"")</f>
        <v/>
      </c>
      <c r="L48" t="str">
        <f>IFERROR(INDEX(契約日ソート!L:L,1/LARGE(INDEX((契約日ソート!$F$1:$F$201="印刷費")/ROW(契約日ソート!$F$1:$F$201),0),ROW(L48))),"")</f>
        <v/>
      </c>
      <c r="M48" t="str">
        <f>IFERROR(INDEX(契約日ソート!M:M,1/LARGE(INDEX((契約日ソート!$F$1:$F$201="印刷費")/ROW(契約日ソート!$F$1:$F$201),0),ROW(M48))),"")</f>
        <v/>
      </c>
      <c r="N48" t="str">
        <f>IFERROR(INDEX(契約日ソート!N:N,1/LARGE(INDEX((契約日ソート!$F$1:$F$201="印刷費")/ROW(契約日ソート!$F$1:$F$201),0),ROW(N48))),"")</f>
        <v/>
      </c>
      <c r="O48" t="str">
        <f>IFERROR(INDEX(契約日ソート!O:O,1/LARGE(INDEX((契約日ソート!$F$1:$F$201="印刷費")/ROW(契約日ソート!$F$1:$F$201),0),ROW(O48))),"")</f>
        <v/>
      </c>
      <c r="P48" t="str">
        <f>IFERROR(INDEX(契約日ソート!P:P,1/LARGE(INDEX((契約日ソート!$F$1:$F$201="印刷費")/ROW(契約日ソート!$F$1:$F$201),0),ROW(P48))),"")</f>
        <v/>
      </c>
      <c r="Q48" t="str">
        <f>IFERROR(INDEX(契約日ソート!Q:Q,1/LARGE(INDEX((契約日ソート!$F$1:$F$201="印刷費")/ROW(契約日ソート!$F$1:$F$201),0),ROW(Q48))),"")</f>
        <v/>
      </c>
    </row>
    <row r="49" spans="1:17" x14ac:dyDescent="0.45">
      <c r="A49" t="str">
        <f>IFERROR(INDEX(契約日ソート!A:A,1/LARGE(INDEX((契約日ソート!$F$1:$F$201="印刷費")/ROW(契約日ソート!$F$1:$F$201),0),ROW(A49))),"")</f>
        <v/>
      </c>
      <c r="B49" t="str">
        <f>IFERROR(INDEX(契約日ソート!B:B,1/LARGE(INDEX((契約日ソート!$F$1:$F$201="印刷費")/ROW(契約日ソート!$F$1:$F$201),0),ROW(B49))),"")</f>
        <v/>
      </c>
      <c r="C49" t="str">
        <f>IFERROR(INDEX(契約日ソート!C:C,1/LARGE(INDEX((契約日ソート!$F$1:$F$201="印刷費")/ROW(契約日ソート!$F$1:$F$201),0),ROW(C49))),"")</f>
        <v/>
      </c>
      <c r="D49" t="str">
        <f>IFERROR(INDEX(契約日ソート!D:D,1/LARGE(INDEX((契約日ソート!$F$1:$F$201="印刷費")/ROW(契約日ソート!$F$1:$F$201),0),ROW(D49))),"")</f>
        <v/>
      </c>
      <c r="E49" t="str">
        <f>IFERROR(INDEX(契約日ソート!E:E,1/LARGE(INDEX((契約日ソート!$F$1:$F$201="印刷費")/ROW(契約日ソート!$F$1:$F$201),0),ROW(E49))),"")</f>
        <v/>
      </c>
      <c r="F49" t="str">
        <f>IFERROR(INDEX(契約日ソート!F:F,1/LARGE(INDEX((契約日ソート!$F$1:$F$201="印刷費")/ROW(契約日ソート!$F$1:$F$201),0),ROW(F49))),"")</f>
        <v/>
      </c>
      <c r="G49" t="str">
        <f>IFERROR(INDEX(契約日ソート!G:G,1/LARGE(INDEX((契約日ソート!$F$1:$F$201="印刷費")/ROW(契約日ソート!$F$1:$F$201),0),ROW(G49))),"")</f>
        <v/>
      </c>
      <c r="H49" t="str">
        <f>IFERROR(INDEX(契約日ソート!H:H,1/LARGE(INDEX((契約日ソート!$F$1:$F$201="印刷費")/ROW(契約日ソート!$F$1:$F$201),0),ROW(H49))),"")</f>
        <v/>
      </c>
      <c r="I49" t="str">
        <f>IFERROR(INDEX(契約日ソート!I:I,1/LARGE(INDEX((契約日ソート!$F$1:$F$201="印刷費")/ROW(契約日ソート!$F$1:$F$201),0),ROW(I49))),"")</f>
        <v/>
      </c>
      <c r="J49" t="str">
        <f>IFERROR(INDEX(契約日ソート!J:J,1/LARGE(INDEX((契約日ソート!$F$1:$F$201="印刷費")/ROW(契約日ソート!$F$1:$F$201),0),ROW(J49))),"")</f>
        <v/>
      </c>
      <c r="K49" t="str">
        <f>IFERROR(INDEX(契約日ソート!K:K,1/LARGE(INDEX((契約日ソート!$F$1:$F$201="印刷費")/ROW(契約日ソート!$F$1:$F$201),0),ROW(K49))),"")</f>
        <v/>
      </c>
      <c r="L49" t="str">
        <f>IFERROR(INDEX(契約日ソート!L:L,1/LARGE(INDEX((契約日ソート!$F$1:$F$201="印刷費")/ROW(契約日ソート!$F$1:$F$201),0),ROW(L49))),"")</f>
        <v/>
      </c>
      <c r="M49" t="str">
        <f>IFERROR(INDEX(契約日ソート!M:M,1/LARGE(INDEX((契約日ソート!$F$1:$F$201="印刷費")/ROW(契約日ソート!$F$1:$F$201),0),ROW(M49))),"")</f>
        <v/>
      </c>
      <c r="N49" t="str">
        <f>IFERROR(INDEX(契約日ソート!N:N,1/LARGE(INDEX((契約日ソート!$F$1:$F$201="印刷費")/ROW(契約日ソート!$F$1:$F$201),0),ROW(N49))),"")</f>
        <v/>
      </c>
      <c r="O49" t="str">
        <f>IFERROR(INDEX(契約日ソート!O:O,1/LARGE(INDEX((契約日ソート!$F$1:$F$201="印刷費")/ROW(契約日ソート!$F$1:$F$201),0),ROW(O49))),"")</f>
        <v/>
      </c>
      <c r="P49" t="str">
        <f>IFERROR(INDEX(契約日ソート!P:P,1/LARGE(INDEX((契約日ソート!$F$1:$F$201="印刷費")/ROW(契約日ソート!$F$1:$F$201),0),ROW(P49))),"")</f>
        <v/>
      </c>
      <c r="Q49" t="str">
        <f>IFERROR(INDEX(契約日ソート!Q:Q,1/LARGE(INDEX((契約日ソート!$F$1:$F$201="印刷費")/ROW(契約日ソート!$F$1:$F$201),0),ROW(Q49))),"")</f>
        <v/>
      </c>
    </row>
    <row r="50" spans="1:17" x14ac:dyDescent="0.45">
      <c r="A50" t="str">
        <f>IFERROR(INDEX(契約日ソート!A:A,1/LARGE(INDEX((契約日ソート!$F$1:$F$201="印刷費")/ROW(契約日ソート!$F$1:$F$201),0),ROW(A50))),"")</f>
        <v/>
      </c>
      <c r="B50" t="str">
        <f>IFERROR(INDEX(契約日ソート!B:B,1/LARGE(INDEX((契約日ソート!$F$1:$F$201="印刷費")/ROW(契約日ソート!$F$1:$F$201),0),ROW(B50))),"")</f>
        <v/>
      </c>
      <c r="C50" t="str">
        <f>IFERROR(INDEX(契約日ソート!C:C,1/LARGE(INDEX((契約日ソート!$F$1:$F$201="印刷費")/ROW(契約日ソート!$F$1:$F$201),0),ROW(C50))),"")</f>
        <v/>
      </c>
      <c r="D50" t="str">
        <f>IFERROR(INDEX(契約日ソート!D:D,1/LARGE(INDEX((契約日ソート!$F$1:$F$201="印刷費")/ROW(契約日ソート!$F$1:$F$201),0),ROW(D50))),"")</f>
        <v/>
      </c>
      <c r="E50" t="str">
        <f>IFERROR(INDEX(契約日ソート!E:E,1/LARGE(INDEX((契約日ソート!$F$1:$F$201="印刷費")/ROW(契約日ソート!$F$1:$F$201),0),ROW(E50))),"")</f>
        <v/>
      </c>
      <c r="F50" t="str">
        <f>IFERROR(INDEX(契約日ソート!F:F,1/LARGE(INDEX((契約日ソート!$F$1:$F$201="印刷費")/ROW(契約日ソート!$F$1:$F$201),0),ROW(F50))),"")</f>
        <v/>
      </c>
      <c r="G50" t="str">
        <f>IFERROR(INDEX(契約日ソート!G:G,1/LARGE(INDEX((契約日ソート!$F$1:$F$201="印刷費")/ROW(契約日ソート!$F$1:$F$201),0),ROW(G50))),"")</f>
        <v/>
      </c>
      <c r="H50" t="str">
        <f>IFERROR(INDEX(契約日ソート!H:H,1/LARGE(INDEX((契約日ソート!$F$1:$F$201="印刷費")/ROW(契約日ソート!$F$1:$F$201),0),ROW(H50))),"")</f>
        <v/>
      </c>
      <c r="I50" t="str">
        <f>IFERROR(INDEX(契約日ソート!I:I,1/LARGE(INDEX((契約日ソート!$F$1:$F$201="印刷費")/ROW(契約日ソート!$F$1:$F$201),0),ROW(I50))),"")</f>
        <v/>
      </c>
      <c r="J50" t="str">
        <f>IFERROR(INDEX(契約日ソート!J:J,1/LARGE(INDEX((契約日ソート!$F$1:$F$201="印刷費")/ROW(契約日ソート!$F$1:$F$201),0),ROW(J50))),"")</f>
        <v/>
      </c>
      <c r="K50" t="str">
        <f>IFERROR(INDEX(契約日ソート!K:K,1/LARGE(INDEX((契約日ソート!$F$1:$F$201="印刷費")/ROW(契約日ソート!$F$1:$F$201),0),ROW(K50))),"")</f>
        <v/>
      </c>
      <c r="L50" t="str">
        <f>IFERROR(INDEX(契約日ソート!L:L,1/LARGE(INDEX((契約日ソート!$F$1:$F$201="印刷費")/ROW(契約日ソート!$F$1:$F$201),0),ROW(L50))),"")</f>
        <v/>
      </c>
      <c r="M50" t="str">
        <f>IFERROR(INDEX(契約日ソート!M:M,1/LARGE(INDEX((契約日ソート!$F$1:$F$201="印刷費")/ROW(契約日ソート!$F$1:$F$201),0),ROW(M50))),"")</f>
        <v/>
      </c>
      <c r="N50" t="str">
        <f>IFERROR(INDEX(契約日ソート!N:N,1/LARGE(INDEX((契約日ソート!$F$1:$F$201="印刷費")/ROW(契約日ソート!$F$1:$F$201),0),ROW(N50))),"")</f>
        <v/>
      </c>
      <c r="O50" t="str">
        <f>IFERROR(INDEX(契約日ソート!O:O,1/LARGE(INDEX((契約日ソート!$F$1:$F$201="印刷費")/ROW(契約日ソート!$F$1:$F$201),0),ROW(O50))),"")</f>
        <v/>
      </c>
      <c r="P50" t="str">
        <f>IFERROR(INDEX(契約日ソート!P:P,1/LARGE(INDEX((契約日ソート!$F$1:$F$201="印刷費")/ROW(契約日ソート!$F$1:$F$201),0),ROW(P50))),"")</f>
        <v/>
      </c>
      <c r="Q50" t="str">
        <f>IFERROR(INDEX(契約日ソート!Q:Q,1/LARGE(INDEX((契約日ソート!$F$1:$F$201="印刷費")/ROW(契約日ソート!$F$1:$F$201),0),ROW(Q50))),"")</f>
        <v/>
      </c>
    </row>
    <row r="51" spans="1:17" x14ac:dyDescent="0.45">
      <c r="A51" t="str">
        <f>IFERROR(INDEX(契約日ソート!A:A,1/LARGE(INDEX((契約日ソート!$F$1:$F$201="印刷費")/ROW(契約日ソート!$F$1:$F$201),0),ROW(A51))),"")</f>
        <v/>
      </c>
      <c r="B51" t="str">
        <f>IFERROR(INDEX(契約日ソート!B:B,1/LARGE(INDEX((契約日ソート!$F$1:$F$201="印刷費")/ROW(契約日ソート!$F$1:$F$201),0),ROW(B51))),"")</f>
        <v/>
      </c>
      <c r="C51" t="str">
        <f>IFERROR(INDEX(契約日ソート!C:C,1/LARGE(INDEX((契約日ソート!$F$1:$F$201="印刷費")/ROW(契約日ソート!$F$1:$F$201),0),ROW(C51))),"")</f>
        <v/>
      </c>
      <c r="D51" t="str">
        <f>IFERROR(INDEX(契約日ソート!D:D,1/LARGE(INDEX((契約日ソート!$F$1:$F$201="印刷費")/ROW(契約日ソート!$F$1:$F$201),0),ROW(D51))),"")</f>
        <v/>
      </c>
      <c r="E51" t="str">
        <f>IFERROR(INDEX(契約日ソート!E:E,1/LARGE(INDEX((契約日ソート!$F$1:$F$201="印刷費")/ROW(契約日ソート!$F$1:$F$201),0),ROW(E51))),"")</f>
        <v/>
      </c>
      <c r="F51" t="str">
        <f>IFERROR(INDEX(契約日ソート!F:F,1/LARGE(INDEX((契約日ソート!$F$1:$F$201="印刷費")/ROW(契約日ソート!$F$1:$F$201),0),ROW(F51))),"")</f>
        <v/>
      </c>
      <c r="G51" t="str">
        <f>IFERROR(INDEX(契約日ソート!G:G,1/LARGE(INDEX((契約日ソート!$F$1:$F$201="印刷費")/ROW(契約日ソート!$F$1:$F$201),0),ROW(G51))),"")</f>
        <v/>
      </c>
      <c r="H51" t="str">
        <f>IFERROR(INDEX(契約日ソート!H:H,1/LARGE(INDEX((契約日ソート!$F$1:$F$201="印刷費")/ROW(契約日ソート!$F$1:$F$201),0),ROW(H51))),"")</f>
        <v/>
      </c>
      <c r="I51" t="str">
        <f>IFERROR(INDEX(契約日ソート!I:I,1/LARGE(INDEX((契約日ソート!$F$1:$F$201="印刷費")/ROW(契約日ソート!$F$1:$F$201),0),ROW(I51))),"")</f>
        <v/>
      </c>
      <c r="J51" t="str">
        <f>IFERROR(INDEX(契約日ソート!J:J,1/LARGE(INDEX((契約日ソート!$F$1:$F$201="印刷費")/ROW(契約日ソート!$F$1:$F$201),0),ROW(J51))),"")</f>
        <v/>
      </c>
      <c r="K51" t="str">
        <f>IFERROR(INDEX(契約日ソート!K:K,1/LARGE(INDEX((契約日ソート!$F$1:$F$201="印刷費")/ROW(契約日ソート!$F$1:$F$201),0),ROW(K51))),"")</f>
        <v/>
      </c>
      <c r="L51" t="str">
        <f>IFERROR(INDEX(契約日ソート!L:L,1/LARGE(INDEX((契約日ソート!$F$1:$F$201="印刷費")/ROW(契約日ソート!$F$1:$F$201),0),ROW(L51))),"")</f>
        <v/>
      </c>
      <c r="M51" t="str">
        <f>IFERROR(INDEX(契約日ソート!M:M,1/LARGE(INDEX((契約日ソート!$F$1:$F$201="印刷費")/ROW(契約日ソート!$F$1:$F$201),0),ROW(M51))),"")</f>
        <v/>
      </c>
      <c r="N51" t="str">
        <f>IFERROR(INDEX(契約日ソート!N:N,1/LARGE(INDEX((契約日ソート!$F$1:$F$201="印刷費")/ROW(契約日ソート!$F$1:$F$201),0),ROW(N51))),"")</f>
        <v/>
      </c>
      <c r="O51" t="str">
        <f>IFERROR(INDEX(契約日ソート!O:O,1/LARGE(INDEX((契約日ソート!$F$1:$F$201="印刷費")/ROW(契約日ソート!$F$1:$F$201),0),ROW(O51))),"")</f>
        <v/>
      </c>
      <c r="P51" t="str">
        <f>IFERROR(INDEX(契約日ソート!P:P,1/LARGE(INDEX((契約日ソート!$F$1:$F$201="印刷費")/ROW(契約日ソート!$F$1:$F$201),0),ROW(P51))),"")</f>
        <v/>
      </c>
      <c r="Q51" t="str">
        <f>IFERROR(INDEX(契約日ソート!Q:Q,1/LARGE(INDEX((契約日ソート!$F$1:$F$201="印刷費")/ROW(契約日ソート!$F$1:$F$201),0),ROW(Q51))),"")</f>
        <v/>
      </c>
    </row>
    <row r="52" spans="1:17" x14ac:dyDescent="0.45">
      <c r="A52" t="str">
        <f>IFERROR(INDEX(契約日ソート!A:A,1/LARGE(INDEX((契約日ソート!$F$1:$F$201="印刷費")/ROW(契約日ソート!$F$1:$F$201),0),ROW(A52))),"")</f>
        <v/>
      </c>
      <c r="B52" t="str">
        <f>IFERROR(INDEX(契約日ソート!B:B,1/LARGE(INDEX((契約日ソート!$F$1:$F$201="印刷費")/ROW(契約日ソート!$F$1:$F$201),0),ROW(B52))),"")</f>
        <v/>
      </c>
      <c r="C52" t="str">
        <f>IFERROR(INDEX(契約日ソート!C:C,1/LARGE(INDEX((契約日ソート!$F$1:$F$201="印刷費")/ROW(契約日ソート!$F$1:$F$201),0),ROW(C52))),"")</f>
        <v/>
      </c>
      <c r="D52" t="str">
        <f>IFERROR(INDEX(契約日ソート!D:D,1/LARGE(INDEX((契約日ソート!$F$1:$F$201="印刷費")/ROW(契約日ソート!$F$1:$F$201),0),ROW(D52))),"")</f>
        <v/>
      </c>
      <c r="E52" t="str">
        <f>IFERROR(INDEX(契約日ソート!E:E,1/LARGE(INDEX((契約日ソート!$F$1:$F$201="印刷費")/ROW(契約日ソート!$F$1:$F$201),0),ROW(E52))),"")</f>
        <v/>
      </c>
      <c r="F52" t="str">
        <f>IFERROR(INDEX(契約日ソート!F:F,1/LARGE(INDEX((契約日ソート!$F$1:$F$201="印刷費")/ROW(契約日ソート!$F$1:$F$201),0),ROW(F52))),"")</f>
        <v/>
      </c>
      <c r="G52" t="str">
        <f>IFERROR(INDEX(契約日ソート!G:G,1/LARGE(INDEX((契約日ソート!$F$1:$F$201="印刷費")/ROW(契約日ソート!$F$1:$F$201),0),ROW(G52))),"")</f>
        <v/>
      </c>
      <c r="H52" t="str">
        <f>IFERROR(INDEX(契約日ソート!H:H,1/LARGE(INDEX((契約日ソート!$F$1:$F$201="印刷費")/ROW(契約日ソート!$F$1:$F$201),0),ROW(H52))),"")</f>
        <v/>
      </c>
      <c r="I52" t="str">
        <f>IFERROR(INDEX(契約日ソート!I:I,1/LARGE(INDEX((契約日ソート!$F$1:$F$201="印刷費")/ROW(契約日ソート!$F$1:$F$201),0),ROW(I52))),"")</f>
        <v/>
      </c>
      <c r="J52" t="str">
        <f>IFERROR(INDEX(契約日ソート!J:J,1/LARGE(INDEX((契約日ソート!$F$1:$F$201="印刷費")/ROW(契約日ソート!$F$1:$F$201),0),ROW(J52))),"")</f>
        <v/>
      </c>
      <c r="K52" t="str">
        <f>IFERROR(INDEX(契約日ソート!K:K,1/LARGE(INDEX((契約日ソート!$F$1:$F$201="印刷費")/ROW(契約日ソート!$F$1:$F$201),0),ROW(K52))),"")</f>
        <v/>
      </c>
      <c r="L52" t="str">
        <f>IFERROR(INDEX(契約日ソート!L:L,1/LARGE(INDEX((契約日ソート!$F$1:$F$201="印刷費")/ROW(契約日ソート!$F$1:$F$201),0),ROW(L52))),"")</f>
        <v/>
      </c>
      <c r="M52" t="str">
        <f>IFERROR(INDEX(契約日ソート!M:M,1/LARGE(INDEX((契約日ソート!$F$1:$F$201="印刷費")/ROW(契約日ソート!$F$1:$F$201),0),ROW(M52))),"")</f>
        <v/>
      </c>
      <c r="N52" t="str">
        <f>IFERROR(INDEX(契約日ソート!N:N,1/LARGE(INDEX((契約日ソート!$F$1:$F$201="印刷費")/ROW(契約日ソート!$F$1:$F$201),0),ROW(N52))),"")</f>
        <v/>
      </c>
      <c r="O52" t="str">
        <f>IFERROR(INDEX(契約日ソート!O:O,1/LARGE(INDEX((契約日ソート!$F$1:$F$201="印刷費")/ROW(契約日ソート!$F$1:$F$201),0),ROW(O52))),"")</f>
        <v/>
      </c>
      <c r="P52" t="str">
        <f>IFERROR(INDEX(契約日ソート!P:P,1/LARGE(INDEX((契約日ソート!$F$1:$F$201="印刷費")/ROW(契約日ソート!$F$1:$F$201),0),ROW(P52))),"")</f>
        <v/>
      </c>
      <c r="Q52" t="str">
        <f>IFERROR(INDEX(契約日ソート!Q:Q,1/LARGE(INDEX((契約日ソート!$F$1:$F$201="印刷費")/ROW(契約日ソート!$F$1:$F$201),0),ROW(Q52))),"")</f>
        <v/>
      </c>
    </row>
    <row r="53" spans="1:17" x14ac:dyDescent="0.45">
      <c r="A53" t="str">
        <f>IFERROR(INDEX(契約日ソート!A:A,1/LARGE(INDEX((契約日ソート!$F$1:$F$201="印刷費")/ROW(契約日ソート!$F$1:$F$201),0),ROW(A53))),"")</f>
        <v/>
      </c>
      <c r="B53" t="str">
        <f>IFERROR(INDEX(契約日ソート!B:B,1/LARGE(INDEX((契約日ソート!$F$1:$F$201="印刷費")/ROW(契約日ソート!$F$1:$F$201),0),ROW(B53))),"")</f>
        <v/>
      </c>
      <c r="C53" t="str">
        <f>IFERROR(INDEX(契約日ソート!C:C,1/LARGE(INDEX((契約日ソート!$F$1:$F$201="印刷費")/ROW(契約日ソート!$F$1:$F$201),0),ROW(C53))),"")</f>
        <v/>
      </c>
      <c r="D53" t="str">
        <f>IFERROR(INDEX(契約日ソート!D:D,1/LARGE(INDEX((契約日ソート!$F$1:$F$201="印刷費")/ROW(契約日ソート!$F$1:$F$201),0),ROW(D53))),"")</f>
        <v/>
      </c>
      <c r="E53" t="str">
        <f>IFERROR(INDEX(契約日ソート!E:E,1/LARGE(INDEX((契約日ソート!$F$1:$F$201="印刷費")/ROW(契約日ソート!$F$1:$F$201),0),ROW(E53))),"")</f>
        <v/>
      </c>
      <c r="F53" t="str">
        <f>IFERROR(INDEX(契約日ソート!F:F,1/LARGE(INDEX((契約日ソート!$F$1:$F$201="印刷費")/ROW(契約日ソート!$F$1:$F$201),0),ROW(F53))),"")</f>
        <v/>
      </c>
      <c r="G53" t="str">
        <f>IFERROR(INDEX(契約日ソート!G:G,1/LARGE(INDEX((契約日ソート!$F$1:$F$201="印刷費")/ROW(契約日ソート!$F$1:$F$201),0),ROW(G53))),"")</f>
        <v/>
      </c>
      <c r="H53" t="str">
        <f>IFERROR(INDEX(契約日ソート!H:H,1/LARGE(INDEX((契約日ソート!$F$1:$F$201="印刷費")/ROW(契約日ソート!$F$1:$F$201),0),ROW(H53))),"")</f>
        <v/>
      </c>
      <c r="I53" t="str">
        <f>IFERROR(INDEX(契約日ソート!I:I,1/LARGE(INDEX((契約日ソート!$F$1:$F$201="印刷費")/ROW(契約日ソート!$F$1:$F$201),0),ROW(I53))),"")</f>
        <v/>
      </c>
      <c r="J53" t="str">
        <f>IFERROR(INDEX(契約日ソート!J:J,1/LARGE(INDEX((契約日ソート!$F$1:$F$201="印刷費")/ROW(契約日ソート!$F$1:$F$201),0),ROW(J53))),"")</f>
        <v/>
      </c>
      <c r="K53" t="str">
        <f>IFERROR(INDEX(契約日ソート!K:K,1/LARGE(INDEX((契約日ソート!$F$1:$F$201="印刷費")/ROW(契約日ソート!$F$1:$F$201),0),ROW(K53))),"")</f>
        <v/>
      </c>
      <c r="L53" t="str">
        <f>IFERROR(INDEX(契約日ソート!L:L,1/LARGE(INDEX((契約日ソート!$F$1:$F$201="印刷費")/ROW(契約日ソート!$F$1:$F$201),0),ROW(L53))),"")</f>
        <v/>
      </c>
      <c r="M53" t="str">
        <f>IFERROR(INDEX(契約日ソート!M:M,1/LARGE(INDEX((契約日ソート!$F$1:$F$201="印刷費")/ROW(契約日ソート!$F$1:$F$201),0),ROW(M53))),"")</f>
        <v/>
      </c>
      <c r="N53" t="str">
        <f>IFERROR(INDEX(契約日ソート!N:N,1/LARGE(INDEX((契約日ソート!$F$1:$F$201="印刷費")/ROW(契約日ソート!$F$1:$F$201),0),ROW(N53))),"")</f>
        <v/>
      </c>
      <c r="O53" t="str">
        <f>IFERROR(INDEX(契約日ソート!O:O,1/LARGE(INDEX((契約日ソート!$F$1:$F$201="印刷費")/ROW(契約日ソート!$F$1:$F$201),0),ROW(O53))),"")</f>
        <v/>
      </c>
      <c r="P53" t="str">
        <f>IFERROR(INDEX(契約日ソート!P:P,1/LARGE(INDEX((契約日ソート!$F$1:$F$201="印刷費")/ROW(契約日ソート!$F$1:$F$201),0),ROW(P53))),"")</f>
        <v/>
      </c>
      <c r="Q53" t="str">
        <f>IFERROR(INDEX(契約日ソート!Q:Q,1/LARGE(INDEX((契約日ソート!$F$1:$F$201="印刷費")/ROW(契約日ソート!$F$1:$F$201),0),ROW(Q53))),"")</f>
        <v/>
      </c>
    </row>
    <row r="54" spans="1:17" x14ac:dyDescent="0.45">
      <c r="A54" t="str">
        <f>IFERROR(INDEX(契約日ソート!A:A,1/LARGE(INDEX((契約日ソート!$F$1:$F$201="印刷費")/ROW(契約日ソート!$F$1:$F$201),0),ROW(A54))),"")</f>
        <v/>
      </c>
      <c r="B54" t="str">
        <f>IFERROR(INDEX(契約日ソート!B:B,1/LARGE(INDEX((契約日ソート!$F$1:$F$201="印刷費")/ROW(契約日ソート!$F$1:$F$201),0),ROW(B54))),"")</f>
        <v/>
      </c>
      <c r="C54" t="str">
        <f>IFERROR(INDEX(契約日ソート!C:C,1/LARGE(INDEX((契約日ソート!$F$1:$F$201="印刷費")/ROW(契約日ソート!$F$1:$F$201),0),ROW(C54))),"")</f>
        <v/>
      </c>
      <c r="D54" t="str">
        <f>IFERROR(INDEX(契約日ソート!D:D,1/LARGE(INDEX((契約日ソート!$F$1:$F$201="印刷費")/ROW(契約日ソート!$F$1:$F$201),0),ROW(D54))),"")</f>
        <v/>
      </c>
      <c r="E54" t="str">
        <f>IFERROR(INDEX(契約日ソート!E:E,1/LARGE(INDEX((契約日ソート!$F$1:$F$201="印刷費")/ROW(契約日ソート!$F$1:$F$201),0),ROW(E54))),"")</f>
        <v/>
      </c>
      <c r="F54" t="str">
        <f>IFERROR(INDEX(契約日ソート!F:F,1/LARGE(INDEX((契約日ソート!$F$1:$F$201="印刷費")/ROW(契約日ソート!$F$1:$F$201),0),ROW(F54))),"")</f>
        <v/>
      </c>
      <c r="G54" t="str">
        <f>IFERROR(INDEX(契約日ソート!G:G,1/LARGE(INDEX((契約日ソート!$F$1:$F$201="印刷費")/ROW(契約日ソート!$F$1:$F$201),0),ROW(G54))),"")</f>
        <v/>
      </c>
      <c r="H54" t="str">
        <f>IFERROR(INDEX(契約日ソート!H:H,1/LARGE(INDEX((契約日ソート!$F$1:$F$201="印刷費")/ROW(契約日ソート!$F$1:$F$201),0),ROW(H54))),"")</f>
        <v/>
      </c>
      <c r="I54" t="str">
        <f>IFERROR(INDEX(契約日ソート!I:I,1/LARGE(INDEX((契約日ソート!$F$1:$F$201="印刷費")/ROW(契約日ソート!$F$1:$F$201),0),ROW(I54))),"")</f>
        <v/>
      </c>
      <c r="J54" t="str">
        <f>IFERROR(INDEX(契約日ソート!J:J,1/LARGE(INDEX((契約日ソート!$F$1:$F$201="印刷費")/ROW(契約日ソート!$F$1:$F$201),0),ROW(J54))),"")</f>
        <v/>
      </c>
      <c r="K54" t="str">
        <f>IFERROR(INDEX(契約日ソート!K:K,1/LARGE(INDEX((契約日ソート!$F$1:$F$201="印刷費")/ROW(契約日ソート!$F$1:$F$201),0),ROW(K54))),"")</f>
        <v/>
      </c>
      <c r="L54" t="str">
        <f>IFERROR(INDEX(契約日ソート!L:L,1/LARGE(INDEX((契約日ソート!$F$1:$F$201="印刷費")/ROW(契約日ソート!$F$1:$F$201),0),ROW(L54))),"")</f>
        <v/>
      </c>
      <c r="M54" t="str">
        <f>IFERROR(INDEX(契約日ソート!M:M,1/LARGE(INDEX((契約日ソート!$F$1:$F$201="印刷費")/ROW(契約日ソート!$F$1:$F$201),0),ROW(M54))),"")</f>
        <v/>
      </c>
      <c r="N54" t="str">
        <f>IFERROR(INDEX(契約日ソート!N:N,1/LARGE(INDEX((契約日ソート!$F$1:$F$201="印刷費")/ROW(契約日ソート!$F$1:$F$201),0),ROW(N54))),"")</f>
        <v/>
      </c>
      <c r="O54" t="str">
        <f>IFERROR(INDEX(契約日ソート!O:O,1/LARGE(INDEX((契約日ソート!$F$1:$F$201="印刷費")/ROW(契約日ソート!$F$1:$F$201),0),ROW(O54))),"")</f>
        <v/>
      </c>
      <c r="P54" t="str">
        <f>IFERROR(INDEX(契約日ソート!P:P,1/LARGE(INDEX((契約日ソート!$F$1:$F$201="印刷費")/ROW(契約日ソート!$F$1:$F$201),0),ROW(P54))),"")</f>
        <v/>
      </c>
      <c r="Q54" t="str">
        <f>IFERROR(INDEX(契約日ソート!Q:Q,1/LARGE(INDEX((契約日ソート!$F$1:$F$201="印刷費")/ROW(契約日ソート!$F$1:$F$201),0),ROW(Q54))),"")</f>
        <v/>
      </c>
    </row>
    <row r="55" spans="1:17" x14ac:dyDescent="0.45">
      <c r="A55" t="str">
        <f>IFERROR(INDEX(契約日ソート!A:A,1/LARGE(INDEX((契約日ソート!$F$1:$F$201="印刷費")/ROW(契約日ソート!$F$1:$F$201),0),ROW(A55))),"")</f>
        <v/>
      </c>
      <c r="B55" t="str">
        <f>IFERROR(INDEX(契約日ソート!B:B,1/LARGE(INDEX((契約日ソート!$F$1:$F$201="印刷費")/ROW(契約日ソート!$F$1:$F$201),0),ROW(B55))),"")</f>
        <v/>
      </c>
      <c r="C55" t="str">
        <f>IFERROR(INDEX(契約日ソート!C:C,1/LARGE(INDEX((契約日ソート!$F$1:$F$201="印刷費")/ROW(契約日ソート!$F$1:$F$201),0),ROW(C55))),"")</f>
        <v/>
      </c>
      <c r="D55" t="str">
        <f>IFERROR(INDEX(契約日ソート!D:D,1/LARGE(INDEX((契約日ソート!$F$1:$F$201="印刷費")/ROW(契約日ソート!$F$1:$F$201),0),ROW(D55))),"")</f>
        <v/>
      </c>
      <c r="E55" t="str">
        <f>IFERROR(INDEX(契約日ソート!E:E,1/LARGE(INDEX((契約日ソート!$F$1:$F$201="印刷費")/ROW(契約日ソート!$F$1:$F$201),0),ROW(E55))),"")</f>
        <v/>
      </c>
      <c r="F55" t="str">
        <f>IFERROR(INDEX(契約日ソート!F:F,1/LARGE(INDEX((契約日ソート!$F$1:$F$201="印刷費")/ROW(契約日ソート!$F$1:$F$201),0),ROW(F55))),"")</f>
        <v/>
      </c>
      <c r="G55" t="str">
        <f>IFERROR(INDEX(契約日ソート!G:G,1/LARGE(INDEX((契約日ソート!$F$1:$F$201="印刷費")/ROW(契約日ソート!$F$1:$F$201),0),ROW(G55))),"")</f>
        <v/>
      </c>
      <c r="H55" t="str">
        <f>IFERROR(INDEX(契約日ソート!H:H,1/LARGE(INDEX((契約日ソート!$F$1:$F$201="印刷費")/ROW(契約日ソート!$F$1:$F$201),0),ROW(H55))),"")</f>
        <v/>
      </c>
      <c r="I55" t="str">
        <f>IFERROR(INDEX(契約日ソート!I:I,1/LARGE(INDEX((契約日ソート!$F$1:$F$201="印刷費")/ROW(契約日ソート!$F$1:$F$201),0),ROW(I55))),"")</f>
        <v/>
      </c>
      <c r="J55" t="str">
        <f>IFERROR(INDEX(契約日ソート!J:J,1/LARGE(INDEX((契約日ソート!$F$1:$F$201="印刷費")/ROW(契約日ソート!$F$1:$F$201),0),ROW(J55))),"")</f>
        <v/>
      </c>
      <c r="K55" t="str">
        <f>IFERROR(INDEX(契約日ソート!K:K,1/LARGE(INDEX((契約日ソート!$F$1:$F$201="印刷費")/ROW(契約日ソート!$F$1:$F$201),0),ROW(K55))),"")</f>
        <v/>
      </c>
      <c r="L55" t="str">
        <f>IFERROR(INDEX(契約日ソート!L:L,1/LARGE(INDEX((契約日ソート!$F$1:$F$201="印刷費")/ROW(契約日ソート!$F$1:$F$201),0),ROW(L55))),"")</f>
        <v/>
      </c>
      <c r="M55" t="str">
        <f>IFERROR(INDEX(契約日ソート!M:M,1/LARGE(INDEX((契約日ソート!$F$1:$F$201="印刷費")/ROW(契約日ソート!$F$1:$F$201),0),ROW(M55))),"")</f>
        <v/>
      </c>
      <c r="N55" t="str">
        <f>IFERROR(INDEX(契約日ソート!N:N,1/LARGE(INDEX((契約日ソート!$F$1:$F$201="印刷費")/ROW(契約日ソート!$F$1:$F$201),0),ROW(N55))),"")</f>
        <v/>
      </c>
      <c r="O55" t="str">
        <f>IFERROR(INDEX(契約日ソート!O:O,1/LARGE(INDEX((契約日ソート!$F$1:$F$201="印刷費")/ROW(契約日ソート!$F$1:$F$201),0),ROW(O55))),"")</f>
        <v/>
      </c>
      <c r="P55" t="str">
        <f>IFERROR(INDEX(契約日ソート!P:P,1/LARGE(INDEX((契約日ソート!$F$1:$F$201="印刷費")/ROW(契約日ソート!$F$1:$F$201),0),ROW(P55))),"")</f>
        <v/>
      </c>
      <c r="Q55" t="str">
        <f>IFERROR(INDEX(契約日ソート!Q:Q,1/LARGE(INDEX((契約日ソート!$F$1:$F$201="印刷費")/ROW(契約日ソート!$F$1:$F$201),0),ROW(Q55))),"")</f>
        <v/>
      </c>
    </row>
    <row r="56" spans="1:17" x14ac:dyDescent="0.45">
      <c r="A56" t="str">
        <f>IFERROR(INDEX(契約日ソート!A:A,1/LARGE(INDEX((契約日ソート!$F$1:$F$201="印刷費")/ROW(契約日ソート!$F$1:$F$201),0),ROW(A56))),"")</f>
        <v/>
      </c>
      <c r="B56" t="str">
        <f>IFERROR(INDEX(契約日ソート!B:B,1/LARGE(INDEX((契約日ソート!$F$1:$F$201="印刷費")/ROW(契約日ソート!$F$1:$F$201),0),ROW(B56))),"")</f>
        <v/>
      </c>
      <c r="C56" t="str">
        <f>IFERROR(INDEX(契約日ソート!C:C,1/LARGE(INDEX((契約日ソート!$F$1:$F$201="印刷費")/ROW(契約日ソート!$F$1:$F$201),0),ROW(C56))),"")</f>
        <v/>
      </c>
      <c r="D56" t="str">
        <f>IFERROR(INDEX(契約日ソート!D:D,1/LARGE(INDEX((契約日ソート!$F$1:$F$201="印刷費")/ROW(契約日ソート!$F$1:$F$201),0),ROW(D56))),"")</f>
        <v/>
      </c>
      <c r="E56" t="str">
        <f>IFERROR(INDEX(契約日ソート!E:E,1/LARGE(INDEX((契約日ソート!$F$1:$F$201="印刷費")/ROW(契約日ソート!$F$1:$F$201),0),ROW(E56))),"")</f>
        <v/>
      </c>
      <c r="F56" t="str">
        <f>IFERROR(INDEX(契約日ソート!F:F,1/LARGE(INDEX((契約日ソート!$F$1:$F$201="印刷費")/ROW(契約日ソート!$F$1:$F$201),0),ROW(F56))),"")</f>
        <v/>
      </c>
      <c r="G56" t="str">
        <f>IFERROR(INDEX(契約日ソート!G:G,1/LARGE(INDEX((契約日ソート!$F$1:$F$201="印刷費")/ROW(契約日ソート!$F$1:$F$201),0),ROW(G56))),"")</f>
        <v/>
      </c>
      <c r="H56" t="str">
        <f>IFERROR(INDEX(契約日ソート!H:H,1/LARGE(INDEX((契約日ソート!$F$1:$F$201="印刷費")/ROW(契約日ソート!$F$1:$F$201),0),ROW(H56))),"")</f>
        <v/>
      </c>
      <c r="I56" t="str">
        <f>IFERROR(INDEX(契約日ソート!I:I,1/LARGE(INDEX((契約日ソート!$F$1:$F$201="印刷費")/ROW(契約日ソート!$F$1:$F$201),0),ROW(I56))),"")</f>
        <v/>
      </c>
      <c r="J56" t="str">
        <f>IFERROR(INDEX(契約日ソート!J:J,1/LARGE(INDEX((契約日ソート!$F$1:$F$201="印刷費")/ROW(契約日ソート!$F$1:$F$201),0),ROW(J56))),"")</f>
        <v/>
      </c>
      <c r="K56" t="str">
        <f>IFERROR(INDEX(契約日ソート!K:K,1/LARGE(INDEX((契約日ソート!$F$1:$F$201="印刷費")/ROW(契約日ソート!$F$1:$F$201),0),ROW(K56))),"")</f>
        <v/>
      </c>
      <c r="L56" t="str">
        <f>IFERROR(INDEX(契約日ソート!L:L,1/LARGE(INDEX((契約日ソート!$F$1:$F$201="印刷費")/ROW(契約日ソート!$F$1:$F$201),0),ROW(L56))),"")</f>
        <v/>
      </c>
      <c r="M56" t="str">
        <f>IFERROR(INDEX(契約日ソート!M:M,1/LARGE(INDEX((契約日ソート!$F$1:$F$201="印刷費")/ROW(契約日ソート!$F$1:$F$201),0),ROW(M56))),"")</f>
        <v/>
      </c>
      <c r="N56" t="str">
        <f>IFERROR(INDEX(契約日ソート!N:N,1/LARGE(INDEX((契約日ソート!$F$1:$F$201="印刷費")/ROW(契約日ソート!$F$1:$F$201),0),ROW(N56))),"")</f>
        <v/>
      </c>
      <c r="O56" t="str">
        <f>IFERROR(INDEX(契約日ソート!O:O,1/LARGE(INDEX((契約日ソート!$F$1:$F$201="印刷費")/ROW(契約日ソート!$F$1:$F$201),0),ROW(O56))),"")</f>
        <v/>
      </c>
      <c r="P56" t="str">
        <f>IFERROR(INDEX(契約日ソート!P:P,1/LARGE(INDEX((契約日ソート!$F$1:$F$201="印刷費")/ROW(契約日ソート!$F$1:$F$201),0),ROW(P56))),"")</f>
        <v/>
      </c>
      <c r="Q56" t="str">
        <f>IFERROR(INDEX(契約日ソート!Q:Q,1/LARGE(INDEX((契約日ソート!$F$1:$F$201="印刷費")/ROW(契約日ソート!$F$1:$F$201),0),ROW(Q56))),"")</f>
        <v/>
      </c>
    </row>
    <row r="57" spans="1:17" x14ac:dyDescent="0.45">
      <c r="A57" t="str">
        <f>IFERROR(INDEX(契約日ソート!A:A,1/LARGE(INDEX((契約日ソート!$F$1:$F$201="印刷費")/ROW(契約日ソート!$F$1:$F$201),0),ROW(A57))),"")</f>
        <v/>
      </c>
      <c r="B57" t="str">
        <f>IFERROR(INDEX(契約日ソート!B:B,1/LARGE(INDEX((契約日ソート!$F$1:$F$201="印刷費")/ROW(契約日ソート!$F$1:$F$201),0),ROW(B57))),"")</f>
        <v/>
      </c>
      <c r="C57" t="str">
        <f>IFERROR(INDEX(契約日ソート!C:C,1/LARGE(INDEX((契約日ソート!$F$1:$F$201="印刷費")/ROW(契約日ソート!$F$1:$F$201),0),ROW(C57))),"")</f>
        <v/>
      </c>
      <c r="D57" t="str">
        <f>IFERROR(INDEX(契約日ソート!D:D,1/LARGE(INDEX((契約日ソート!$F$1:$F$201="印刷費")/ROW(契約日ソート!$F$1:$F$201),0),ROW(D57))),"")</f>
        <v/>
      </c>
      <c r="E57" t="str">
        <f>IFERROR(INDEX(契約日ソート!E:E,1/LARGE(INDEX((契約日ソート!$F$1:$F$201="印刷費")/ROW(契約日ソート!$F$1:$F$201),0),ROW(E57))),"")</f>
        <v/>
      </c>
      <c r="F57" t="str">
        <f>IFERROR(INDEX(契約日ソート!F:F,1/LARGE(INDEX((契約日ソート!$F$1:$F$201="印刷費")/ROW(契約日ソート!$F$1:$F$201),0),ROW(F57))),"")</f>
        <v/>
      </c>
      <c r="G57" t="str">
        <f>IFERROR(INDEX(契約日ソート!G:G,1/LARGE(INDEX((契約日ソート!$F$1:$F$201="印刷費")/ROW(契約日ソート!$F$1:$F$201),0),ROW(G57))),"")</f>
        <v/>
      </c>
      <c r="H57" t="str">
        <f>IFERROR(INDEX(契約日ソート!H:H,1/LARGE(INDEX((契約日ソート!$F$1:$F$201="印刷費")/ROW(契約日ソート!$F$1:$F$201),0),ROW(H57))),"")</f>
        <v/>
      </c>
      <c r="I57" t="str">
        <f>IFERROR(INDEX(契約日ソート!I:I,1/LARGE(INDEX((契約日ソート!$F$1:$F$201="印刷費")/ROW(契約日ソート!$F$1:$F$201),0),ROW(I57))),"")</f>
        <v/>
      </c>
      <c r="J57" t="str">
        <f>IFERROR(INDEX(契約日ソート!J:J,1/LARGE(INDEX((契約日ソート!$F$1:$F$201="印刷費")/ROW(契約日ソート!$F$1:$F$201),0),ROW(J57))),"")</f>
        <v/>
      </c>
      <c r="K57" t="str">
        <f>IFERROR(INDEX(契約日ソート!K:K,1/LARGE(INDEX((契約日ソート!$F$1:$F$201="印刷費")/ROW(契約日ソート!$F$1:$F$201),0),ROW(K57))),"")</f>
        <v/>
      </c>
      <c r="L57" t="str">
        <f>IFERROR(INDEX(契約日ソート!L:L,1/LARGE(INDEX((契約日ソート!$F$1:$F$201="印刷費")/ROW(契約日ソート!$F$1:$F$201),0),ROW(L57))),"")</f>
        <v/>
      </c>
      <c r="M57" t="str">
        <f>IFERROR(INDEX(契約日ソート!M:M,1/LARGE(INDEX((契約日ソート!$F$1:$F$201="印刷費")/ROW(契約日ソート!$F$1:$F$201),0),ROW(M57))),"")</f>
        <v/>
      </c>
      <c r="N57" t="str">
        <f>IFERROR(INDEX(契約日ソート!N:N,1/LARGE(INDEX((契約日ソート!$F$1:$F$201="印刷費")/ROW(契約日ソート!$F$1:$F$201),0),ROW(N57))),"")</f>
        <v/>
      </c>
      <c r="O57" t="str">
        <f>IFERROR(INDEX(契約日ソート!O:O,1/LARGE(INDEX((契約日ソート!$F$1:$F$201="印刷費")/ROW(契約日ソート!$F$1:$F$201),0),ROW(O57))),"")</f>
        <v/>
      </c>
      <c r="P57" t="str">
        <f>IFERROR(INDEX(契約日ソート!P:P,1/LARGE(INDEX((契約日ソート!$F$1:$F$201="印刷費")/ROW(契約日ソート!$F$1:$F$201),0),ROW(P57))),"")</f>
        <v/>
      </c>
      <c r="Q57" t="str">
        <f>IFERROR(INDEX(契約日ソート!Q:Q,1/LARGE(INDEX((契約日ソート!$F$1:$F$201="印刷費")/ROW(契約日ソート!$F$1:$F$201),0),ROW(Q57))),"")</f>
        <v/>
      </c>
    </row>
    <row r="58" spans="1:17" x14ac:dyDescent="0.45">
      <c r="A58" t="str">
        <f>IFERROR(INDEX(契約日ソート!A:A,1/LARGE(INDEX((契約日ソート!$F$1:$F$201="印刷費")/ROW(契約日ソート!$F$1:$F$201),0),ROW(A58))),"")</f>
        <v/>
      </c>
      <c r="B58" t="str">
        <f>IFERROR(INDEX(契約日ソート!B:B,1/LARGE(INDEX((契約日ソート!$F$1:$F$201="印刷費")/ROW(契約日ソート!$F$1:$F$201),0),ROW(B58))),"")</f>
        <v/>
      </c>
      <c r="C58" t="str">
        <f>IFERROR(INDEX(契約日ソート!C:C,1/LARGE(INDEX((契約日ソート!$F$1:$F$201="印刷費")/ROW(契約日ソート!$F$1:$F$201),0),ROW(C58))),"")</f>
        <v/>
      </c>
      <c r="D58" t="str">
        <f>IFERROR(INDEX(契約日ソート!D:D,1/LARGE(INDEX((契約日ソート!$F$1:$F$201="印刷費")/ROW(契約日ソート!$F$1:$F$201),0),ROW(D58))),"")</f>
        <v/>
      </c>
      <c r="E58" t="str">
        <f>IFERROR(INDEX(契約日ソート!E:E,1/LARGE(INDEX((契約日ソート!$F$1:$F$201="印刷費")/ROW(契約日ソート!$F$1:$F$201),0),ROW(E58))),"")</f>
        <v/>
      </c>
      <c r="F58" t="str">
        <f>IFERROR(INDEX(契約日ソート!F:F,1/LARGE(INDEX((契約日ソート!$F$1:$F$201="印刷費")/ROW(契約日ソート!$F$1:$F$201),0),ROW(F58))),"")</f>
        <v/>
      </c>
      <c r="G58" t="str">
        <f>IFERROR(INDEX(契約日ソート!G:G,1/LARGE(INDEX((契約日ソート!$F$1:$F$201="印刷費")/ROW(契約日ソート!$F$1:$F$201),0),ROW(G58))),"")</f>
        <v/>
      </c>
      <c r="H58" t="str">
        <f>IFERROR(INDEX(契約日ソート!H:H,1/LARGE(INDEX((契約日ソート!$F$1:$F$201="印刷費")/ROW(契約日ソート!$F$1:$F$201),0),ROW(H58))),"")</f>
        <v/>
      </c>
      <c r="I58" t="str">
        <f>IFERROR(INDEX(契約日ソート!I:I,1/LARGE(INDEX((契約日ソート!$F$1:$F$201="印刷費")/ROW(契約日ソート!$F$1:$F$201),0),ROW(I58))),"")</f>
        <v/>
      </c>
      <c r="J58" t="str">
        <f>IFERROR(INDEX(契約日ソート!J:J,1/LARGE(INDEX((契約日ソート!$F$1:$F$201="印刷費")/ROW(契約日ソート!$F$1:$F$201),0),ROW(J58))),"")</f>
        <v/>
      </c>
      <c r="K58" t="str">
        <f>IFERROR(INDEX(契約日ソート!K:K,1/LARGE(INDEX((契約日ソート!$F$1:$F$201="印刷費")/ROW(契約日ソート!$F$1:$F$201),0),ROW(K58))),"")</f>
        <v/>
      </c>
      <c r="L58" t="str">
        <f>IFERROR(INDEX(契約日ソート!L:L,1/LARGE(INDEX((契約日ソート!$F$1:$F$201="印刷費")/ROW(契約日ソート!$F$1:$F$201),0),ROW(L58))),"")</f>
        <v/>
      </c>
      <c r="M58" t="str">
        <f>IFERROR(INDEX(契約日ソート!M:M,1/LARGE(INDEX((契約日ソート!$F$1:$F$201="印刷費")/ROW(契約日ソート!$F$1:$F$201),0),ROW(M58))),"")</f>
        <v/>
      </c>
      <c r="N58" t="str">
        <f>IFERROR(INDEX(契約日ソート!N:N,1/LARGE(INDEX((契約日ソート!$F$1:$F$201="印刷費")/ROW(契約日ソート!$F$1:$F$201),0),ROW(N58))),"")</f>
        <v/>
      </c>
      <c r="O58" t="str">
        <f>IFERROR(INDEX(契約日ソート!O:O,1/LARGE(INDEX((契約日ソート!$F$1:$F$201="印刷費")/ROW(契約日ソート!$F$1:$F$201),0),ROW(O58))),"")</f>
        <v/>
      </c>
      <c r="P58" t="str">
        <f>IFERROR(INDEX(契約日ソート!P:P,1/LARGE(INDEX((契約日ソート!$F$1:$F$201="印刷費")/ROW(契約日ソート!$F$1:$F$201),0),ROW(P58))),"")</f>
        <v/>
      </c>
      <c r="Q58" t="str">
        <f>IFERROR(INDEX(契約日ソート!Q:Q,1/LARGE(INDEX((契約日ソート!$F$1:$F$201="印刷費")/ROW(契約日ソート!$F$1:$F$201),0),ROW(Q58))),"")</f>
        <v/>
      </c>
    </row>
    <row r="59" spans="1:17" x14ac:dyDescent="0.45">
      <c r="A59" t="str">
        <f>IFERROR(INDEX(契約日ソート!A:A,1/LARGE(INDEX((契約日ソート!$F$1:$F$201="印刷費")/ROW(契約日ソート!$F$1:$F$201),0),ROW(A59))),"")</f>
        <v/>
      </c>
      <c r="B59" t="str">
        <f>IFERROR(INDEX(契約日ソート!B:B,1/LARGE(INDEX((契約日ソート!$F$1:$F$201="印刷費")/ROW(契約日ソート!$F$1:$F$201),0),ROW(B59))),"")</f>
        <v/>
      </c>
      <c r="C59" t="str">
        <f>IFERROR(INDEX(契約日ソート!C:C,1/LARGE(INDEX((契約日ソート!$F$1:$F$201="印刷費")/ROW(契約日ソート!$F$1:$F$201),0),ROW(C59))),"")</f>
        <v/>
      </c>
      <c r="D59" t="str">
        <f>IFERROR(INDEX(契約日ソート!D:D,1/LARGE(INDEX((契約日ソート!$F$1:$F$201="印刷費")/ROW(契約日ソート!$F$1:$F$201),0),ROW(D59))),"")</f>
        <v/>
      </c>
      <c r="E59" t="str">
        <f>IFERROR(INDEX(契約日ソート!E:E,1/LARGE(INDEX((契約日ソート!$F$1:$F$201="印刷費")/ROW(契約日ソート!$F$1:$F$201),0),ROW(E59))),"")</f>
        <v/>
      </c>
      <c r="F59" t="str">
        <f>IFERROR(INDEX(契約日ソート!F:F,1/LARGE(INDEX((契約日ソート!$F$1:$F$201="印刷費")/ROW(契約日ソート!$F$1:$F$201),0),ROW(F59))),"")</f>
        <v/>
      </c>
      <c r="G59" t="str">
        <f>IFERROR(INDEX(契約日ソート!G:G,1/LARGE(INDEX((契約日ソート!$F$1:$F$201="印刷費")/ROW(契約日ソート!$F$1:$F$201),0),ROW(G59))),"")</f>
        <v/>
      </c>
      <c r="H59" t="str">
        <f>IFERROR(INDEX(契約日ソート!H:H,1/LARGE(INDEX((契約日ソート!$F$1:$F$201="印刷費")/ROW(契約日ソート!$F$1:$F$201),0),ROW(H59))),"")</f>
        <v/>
      </c>
      <c r="I59" t="str">
        <f>IFERROR(INDEX(契約日ソート!I:I,1/LARGE(INDEX((契約日ソート!$F$1:$F$201="印刷費")/ROW(契約日ソート!$F$1:$F$201),0),ROW(I59))),"")</f>
        <v/>
      </c>
      <c r="J59" t="str">
        <f>IFERROR(INDEX(契約日ソート!J:J,1/LARGE(INDEX((契約日ソート!$F$1:$F$201="印刷費")/ROW(契約日ソート!$F$1:$F$201),0),ROW(J59))),"")</f>
        <v/>
      </c>
      <c r="K59" t="str">
        <f>IFERROR(INDEX(契約日ソート!K:K,1/LARGE(INDEX((契約日ソート!$F$1:$F$201="印刷費")/ROW(契約日ソート!$F$1:$F$201),0),ROW(K59))),"")</f>
        <v/>
      </c>
      <c r="L59" t="str">
        <f>IFERROR(INDEX(契約日ソート!L:L,1/LARGE(INDEX((契約日ソート!$F$1:$F$201="印刷費")/ROW(契約日ソート!$F$1:$F$201),0),ROW(L59))),"")</f>
        <v/>
      </c>
      <c r="M59" t="str">
        <f>IFERROR(INDEX(契約日ソート!M:M,1/LARGE(INDEX((契約日ソート!$F$1:$F$201="印刷費")/ROW(契約日ソート!$F$1:$F$201),0),ROW(M59))),"")</f>
        <v/>
      </c>
      <c r="N59" t="str">
        <f>IFERROR(INDEX(契約日ソート!N:N,1/LARGE(INDEX((契約日ソート!$F$1:$F$201="印刷費")/ROW(契約日ソート!$F$1:$F$201),0),ROW(N59))),"")</f>
        <v/>
      </c>
      <c r="O59" t="str">
        <f>IFERROR(INDEX(契約日ソート!O:O,1/LARGE(INDEX((契約日ソート!$F$1:$F$201="印刷費")/ROW(契約日ソート!$F$1:$F$201),0),ROW(O59))),"")</f>
        <v/>
      </c>
      <c r="P59" t="str">
        <f>IFERROR(INDEX(契約日ソート!P:P,1/LARGE(INDEX((契約日ソート!$F$1:$F$201="印刷費")/ROW(契約日ソート!$F$1:$F$201),0),ROW(P59))),"")</f>
        <v/>
      </c>
      <c r="Q59" t="str">
        <f>IFERROR(INDEX(契約日ソート!Q:Q,1/LARGE(INDEX((契約日ソート!$F$1:$F$201="印刷費")/ROW(契約日ソート!$F$1:$F$201),0),ROW(Q59))),"")</f>
        <v/>
      </c>
    </row>
    <row r="60" spans="1:17" x14ac:dyDescent="0.45">
      <c r="A60" t="str">
        <f>IFERROR(INDEX(契約日ソート!A:A,1/LARGE(INDEX((契約日ソート!$F$1:$F$201="印刷費")/ROW(契約日ソート!$F$1:$F$201),0),ROW(A60))),"")</f>
        <v/>
      </c>
      <c r="B60" t="str">
        <f>IFERROR(INDEX(契約日ソート!B:B,1/LARGE(INDEX((契約日ソート!$F$1:$F$201="印刷費")/ROW(契約日ソート!$F$1:$F$201),0),ROW(B60))),"")</f>
        <v/>
      </c>
      <c r="C60" t="str">
        <f>IFERROR(INDEX(契約日ソート!C:C,1/LARGE(INDEX((契約日ソート!$F$1:$F$201="印刷費")/ROW(契約日ソート!$F$1:$F$201),0),ROW(C60))),"")</f>
        <v/>
      </c>
      <c r="D60" t="str">
        <f>IFERROR(INDEX(契約日ソート!D:D,1/LARGE(INDEX((契約日ソート!$F$1:$F$201="印刷費")/ROW(契約日ソート!$F$1:$F$201),0),ROW(D60))),"")</f>
        <v/>
      </c>
      <c r="E60" t="str">
        <f>IFERROR(INDEX(契約日ソート!E:E,1/LARGE(INDEX((契約日ソート!$F$1:$F$201="印刷費")/ROW(契約日ソート!$F$1:$F$201),0),ROW(E60))),"")</f>
        <v/>
      </c>
      <c r="F60" t="str">
        <f>IFERROR(INDEX(契約日ソート!F:F,1/LARGE(INDEX((契約日ソート!$F$1:$F$201="印刷費")/ROW(契約日ソート!$F$1:$F$201),0),ROW(F60))),"")</f>
        <v/>
      </c>
      <c r="G60" t="str">
        <f>IFERROR(INDEX(契約日ソート!G:G,1/LARGE(INDEX((契約日ソート!$F$1:$F$201="印刷費")/ROW(契約日ソート!$F$1:$F$201),0),ROW(G60))),"")</f>
        <v/>
      </c>
      <c r="H60" t="str">
        <f>IFERROR(INDEX(契約日ソート!H:H,1/LARGE(INDEX((契約日ソート!$F$1:$F$201="印刷費")/ROW(契約日ソート!$F$1:$F$201),0),ROW(H60))),"")</f>
        <v/>
      </c>
      <c r="I60" t="str">
        <f>IFERROR(INDEX(契約日ソート!I:I,1/LARGE(INDEX((契約日ソート!$F$1:$F$201="印刷費")/ROW(契約日ソート!$F$1:$F$201),0),ROW(I60))),"")</f>
        <v/>
      </c>
      <c r="J60" t="str">
        <f>IFERROR(INDEX(契約日ソート!J:J,1/LARGE(INDEX((契約日ソート!$F$1:$F$201="印刷費")/ROW(契約日ソート!$F$1:$F$201),0),ROW(J60))),"")</f>
        <v/>
      </c>
      <c r="K60" t="str">
        <f>IFERROR(INDEX(契約日ソート!K:K,1/LARGE(INDEX((契約日ソート!$F$1:$F$201="印刷費")/ROW(契約日ソート!$F$1:$F$201),0),ROW(K60))),"")</f>
        <v/>
      </c>
      <c r="L60" t="str">
        <f>IFERROR(INDEX(契約日ソート!L:L,1/LARGE(INDEX((契約日ソート!$F$1:$F$201="印刷費")/ROW(契約日ソート!$F$1:$F$201),0),ROW(L60))),"")</f>
        <v/>
      </c>
      <c r="M60" t="str">
        <f>IFERROR(INDEX(契約日ソート!M:M,1/LARGE(INDEX((契約日ソート!$F$1:$F$201="印刷費")/ROW(契約日ソート!$F$1:$F$201),0),ROW(M60))),"")</f>
        <v/>
      </c>
      <c r="N60" t="str">
        <f>IFERROR(INDEX(契約日ソート!N:N,1/LARGE(INDEX((契約日ソート!$F$1:$F$201="印刷費")/ROW(契約日ソート!$F$1:$F$201),0),ROW(N60))),"")</f>
        <v/>
      </c>
      <c r="O60" t="str">
        <f>IFERROR(INDEX(契約日ソート!O:O,1/LARGE(INDEX((契約日ソート!$F$1:$F$201="印刷費")/ROW(契約日ソート!$F$1:$F$201),0),ROW(O60))),"")</f>
        <v/>
      </c>
      <c r="P60" t="str">
        <f>IFERROR(INDEX(契約日ソート!P:P,1/LARGE(INDEX((契約日ソート!$F$1:$F$201="印刷費")/ROW(契約日ソート!$F$1:$F$201),0),ROW(P60))),"")</f>
        <v/>
      </c>
      <c r="Q60" t="str">
        <f>IFERROR(INDEX(契約日ソート!Q:Q,1/LARGE(INDEX((契約日ソート!$F$1:$F$201="印刷費")/ROW(契約日ソート!$F$1:$F$201),0),ROW(Q60))),"")</f>
        <v/>
      </c>
    </row>
    <row r="61" spans="1:17" x14ac:dyDescent="0.45">
      <c r="A61" t="str">
        <f>IFERROR(INDEX(契約日ソート!A:A,1/LARGE(INDEX((契約日ソート!$F$1:$F$201="印刷費")/ROW(契約日ソート!$F$1:$F$201),0),ROW(A61))),"")</f>
        <v/>
      </c>
      <c r="B61" t="str">
        <f>IFERROR(INDEX(契約日ソート!B:B,1/LARGE(INDEX((契約日ソート!$F$1:$F$201="印刷費")/ROW(契約日ソート!$F$1:$F$201),0),ROW(B61))),"")</f>
        <v/>
      </c>
      <c r="C61" t="str">
        <f>IFERROR(INDEX(契約日ソート!C:C,1/LARGE(INDEX((契約日ソート!$F$1:$F$201="印刷費")/ROW(契約日ソート!$F$1:$F$201),0),ROW(C61))),"")</f>
        <v/>
      </c>
      <c r="D61" t="str">
        <f>IFERROR(INDEX(契約日ソート!D:D,1/LARGE(INDEX((契約日ソート!$F$1:$F$201="印刷費")/ROW(契約日ソート!$F$1:$F$201),0),ROW(D61))),"")</f>
        <v/>
      </c>
      <c r="E61" t="str">
        <f>IFERROR(INDEX(契約日ソート!E:E,1/LARGE(INDEX((契約日ソート!$F$1:$F$201="印刷費")/ROW(契約日ソート!$F$1:$F$201),0),ROW(E61))),"")</f>
        <v/>
      </c>
      <c r="F61" t="str">
        <f>IFERROR(INDEX(契約日ソート!F:F,1/LARGE(INDEX((契約日ソート!$F$1:$F$201="印刷費")/ROW(契約日ソート!$F$1:$F$201),0),ROW(F61))),"")</f>
        <v/>
      </c>
      <c r="G61" t="str">
        <f>IFERROR(INDEX(契約日ソート!G:G,1/LARGE(INDEX((契約日ソート!$F$1:$F$201="印刷費")/ROW(契約日ソート!$F$1:$F$201),0),ROW(G61))),"")</f>
        <v/>
      </c>
      <c r="H61" t="str">
        <f>IFERROR(INDEX(契約日ソート!H:H,1/LARGE(INDEX((契約日ソート!$F$1:$F$201="印刷費")/ROW(契約日ソート!$F$1:$F$201),0),ROW(H61))),"")</f>
        <v/>
      </c>
      <c r="I61" t="str">
        <f>IFERROR(INDEX(契約日ソート!I:I,1/LARGE(INDEX((契約日ソート!$F$1:$F$201="印刷費")/ROW(契約日ソート!$F$1:$F$201),0),ROW(I61))),"")</f>
        <v/>
      </c>
      <c r="J61" t="str">
        <f>IFERROR(INDEX(契約日ソート!J:J,1/LARGE(INDEX((契約日ソート!$F$1:$F$201="印刷費")/ROW(契約日ソート!$F$1:$F$201),0),ROW(J61))),"")</f>
        <v/>
      </c>
      <c r="K61" t="str">
        <f>IFERROR(INDEX(契約日ソート!K:K,1/LARGE(INDEX((契約日ソート!$F$1:$F$201="印刷費")/ROW(契約日ソート!$F$1:$F$201),0),ROW(K61))),"")</f>
        <v/>
      </c>
      <c r="L61" t="str">
        <f>IFERROR(INDEX(契約日ソート!L:L,1/LARGE(INDEX((契約日ソート!$F$1:$F$201="印刷費")/ROW(契約日ソート!$F$1:$F$201),0),ROW(L61))),"")</f>
        <v/>
      </c>
      <c r="M61" t="str">
        <f>IFERROR(INDEX(契約日ソート!M:M,1/LARGE(INDEX((契約日ソート!$F$1:$F$201="印刷費")/ROW(契約日ソート!$F$1:$F$201),0),ROW(M61))),"")</f>
        <v/>
      </c>
      <c r="N61" t="str">
        <f>IFERROR(INDEX(契約日ソート!N:N,1/LARGE(INDEX((契約日ソート!$F$1:$F$201="印刷費")/ROW(契約日ソート!$F$1:$F$201),0),ROW(N61))),"")</f>
        <v/>
      </c>
      <c r="O61" t="str">
        <f>IFERROR(INDEX(契約日ソート!O:O,1/LARGE(INDEX((契約日ソート!$F$1:$F$201="印刷費")/ROW(契約日ソート!$F$1:$F$201),0),ROW(O61))),"")</f>
        <v/>
      </c>
      <c r="P61" t="str">
        <f>IFERROR(INDEX(契約日ソート!P:P,1/LARGE(INDEX((契約日ソート!$F$1:$F$201="印刷費")/ROW(契約日ソート!$F$1:$F$201),0),ROW(P61))),"")</f>
        <v/>
      </c>
      <c r="Q61" t="str">
        <f>IFERROR(INDEX(契約日ソート!Q:Q,1/LARGE(INDEX((契約日ソート!$F$1:$F$201="印刷費")/ROW(契約日ソート!$F$1:$F$201),0),ROW(Q61))),"")</f>
        <v/>
      </c>
    </row>
    <row r="62" spans="1:17" x14ac:dyDescent="0.45">
      <c r="A62" t="str">
        <f>IFERROR(INDEX(契約日ソート!A:A,1/LARGE(INDEX((契約日ソート!$F$1:$F$201="印刷費")/ROW(契約日ソート!$F$1:$F$201),0),ROW(A62))),"")</f>
        <v/>
      </c>
      <c r="B62" t="str">
        <f>IFERROR(INDEX(契約日ソート!B:B,1/LARGE(INDEX((契約日ソート!$F$1:$F$201="印刷費")/ROW(契約日ソート!$F$1:$F$201),0),ROW(B62))),"")</f>
        <v/>
      </c>
      <c r="C62" t="str">
        <f>IFERROR(INDEX(契約日ソート!C:C,1/LARGE(INDEX((契約日ソート!$F$1:$F$201="印刷費")/ROW(契約日ソート!$F$1:$F$201),0),ROW(C62))),"")</f>
        <v/>
      </c>
      <c r="D62" t="str">
        <f>IFERROR(INDEX(契約日ソート!D:D,1/LARGE(INDEX((契約日ソート!$F$1:$F$201="印刷費")/ROW(契約日ソート!$F$1:$F$201),0),ROW(D62))),"")</f>
        <v/>
      </c>
      <c r="E62" t="str">
        <f>IFERROR(INDEX(契約日ソート!E:E,1/LARGE(INDEX((契約日ソート!$F$1:$F$201="印刷費")/ROW(契約日ソート!$F$1:$F$201),0),ROW(E62))),"")</f>
        <v/>
      </c>
      <c r="F62" t="str">
        <f>IFERROR(INDEX(契約日ソート!F:F,1/LARGE(INDEX((契約日ソート!$F$1:$F$201="印刷費")/ROW(契約日ソート!$F$1:$F$201),0),ROW(F62))),"")</f>
        <v/>
      </c>
      <c r="G62" t="str">
        <f>IFERROR(INDEX(契約日ソート!G:G,1/LARGE(INDEX((契約日ソート!$F$1:$F$201="印刷費")/ROW(契約日ソート!$F$1:$F$201),0),ROW(G62))),"")</f>
        <v/>
      </c>
      <c r="H62" t="str">
        <f>IFERROR(INDEX(契約日ソート!H:H,1/LARGE(INDEX((契約日ソート!$F$1:$F$201="印刷費")/ROW(契約日ソート!$F$1:$F$201),0),ROW(H62))),"")</f>
        <v/>
      </c>
      <c r="I62" t="str">
        <f>IFERROR(INDEX(契約日ソート!I:I,1/LARGE(INDEX((契約日ソート!$F$1:$F$201="印刷費")/ROW(契約日ソート!$F$1:$F$201),0),ROW(I62))),"")</f>
        <v/>
      </c>
      <c r="J62" t="str">
        <f>IFERROR(INDEX(契約日ソート!J:J,1/LARGE(INDEX((契約日ソート!$F$1:$F$201="印刷費")/ROW(契約日ソート!$F$1:$F$201),0),ROW(J62))),"")</f>
        <v/>
      </c>
      <c r="K62" t="str">
        <f>IFERROR(INDEX(契約日ソート!K:K,1/LARGE(INDEX((契約日ソート!$F$1:$F$201="印刷費")/ROW(契約日ソート!$F$1:$F$201),0),ROW(K62))),"")</f>
        <v/>
      </c>
      <c r="L62" t="str">
        <f>IFERROR(INDEX(契約日ソート!L:L,1/LARGE(INDEX((契約日ソート!$F$1:$F$201="印刷費")/ROW(契約日ソート!$F$1:$F$201),0),ROW(L62))),"")</f>
        <v/>
      </c>
      <c r="M62" t="str">
        <f>IFERROR(INDEX(契約日ソート!M:M,1/LARGE(INDEX((契約日ソート!$F$1:$F$201="印刷費")/ROW(契約日ソート!$F$1:$F$201),0),ROW(M62))),"")</f>
        <v/>
      </c>
      <c r="N62" t="str">
        <f>IFERROR(INDEX(契約日ソート!N:N,1/LARGE(INDEX((契約日ソート!$F$1:$F$201="印刷費")/ROW(契約日ソート!$F$1:$F$201),0),ROW(N62))),"")</f>
        <v/>
      </c>
      <c r="O62" t="str">
        <f>IFERROR(INDEX(契約日ソート!O:O,1/LARGE(INDEX((契約日ソート!$F$1:$F$201="印刷費")/ROW(契約日ソート!$F$1:$F$201),0),ROW(O62))),"")</f>
        <v/>
      </c>
      <c r="P62" t="str">
        <f>IFERROR(INDEX(契約日ソート!P:P,1/LARGE(INDEX((契約日ソート!$F$1:$F$201="印刷費")/ROW(契約日ソート!$F$1:$F$201),0),ROW(P62))),"")</f>
        <v/>
      </c>
      <c r="Q62" t="str">
        <f>IFERROR(INDEX(契約日ソート!Q:Q,1/LARGE(INDEX((契約日ソート!$F$1:$F$201="印刷費")/ROW(契約日ソート!$F$1:$F$201),0),ROW(Q62))),"")</f>
        <v/>
      </c>
    </row>
    <row r="63" spans="1:17" x14ac:dyDescent="0.45">
      <c r="A63" t="str">
        <f>IFERROR(INDEX(契約日ソート!A:A,1/LARGE(INDEX((契約日ソート!$F$1:$F$201="印刷費")/ROW(契約日ソート!$F$1:$F$201),0),ROW(A63))),"")</f>
        <v/>
      </c>
      <c r="B63" t="str">
        <f>IFERROR(INDEX(契約日ソート!B:B,1/LARGE(INDEX((契約日ソート!$F$1:$F$201="印刷費")/ROW(契約日ソート!$F$1:$F$201),0),ROW(B63))),"")</f>
        <v/>
      </c>
      <c r="C63" t="str">
        <f>IFERROR(INDEX(契約日ソート!C:C,1/LARGE(INDEX((契約日ソート!$F$1:$F$201="印刷費")/ROW(契約日ソート!$F$1:$F$201),0),ROW(C63))),"")</f>
        <v/>
      </c>
      <c r="D63" t="str">
        <f>IFERROR(INDEX(契約日ソート!D:D,1/LARGE(INDEX((契約日ソート!$F$1:$F$201="印刷費")/ROW(契約日ソート!$F$1:$F$201),0),ROW(D63))),"")</f>
        <v/>
      </c>
      <c r="E63" t="str">
        <f>IFERROR(INDEX(契約日ソート!E:E,1/LARGE(INDEX((契約日ソート!$F$1:$F$201="印刷費")/ROW(契約日ソート!$F$1:$F$201),0),ROW(E63))),"")</f>
        <v/>
      </c>
      <c r="F63" t="str">
        <f>IFERROR(INDEX(契約日ソート!F:F,1/LARGE(INDEX((契約日ソート!$F$1:$F$201="印刷費")/ROW(契約日ソート!$F$1:$F$201),0),ROW(F63))),"")</f>
        <v/>
      </c>
      <c r="G63" t="str">
        <f>IFERROR(INDEX(契約日ソート!G:G,1/LARGE(INDEX((契約日ソート!$F$1:$F$201="印刷費")/ROW(契約日ソート!$F$1:$F$201),0),ROW(G63))),"")</f>
        <v/>
      </c>
      <c r="H63" t="str">
        <f>IFERROR(INDEX(契約日ソート!H:H,1/LARGE(INDEX((契約日ソート!$F$1:$F$201="印刷費")/ROW(契約日ソート!$F$1:$F$201),0),ROW(H63))),"")</f>
        <v/>
      </c>
      <c r="I63" t="str">
        <f>IFERROR(INDEX(契約日ソート!I:I,1/LARGE(INDEX((契約日ソート!$F$1:$F$201="印刷費")/ROW(契約日ソート!$F$1:$F$201),0),ROW(I63))),"")</f>
        <v/>
      </c>
      <c r="J63" t="str">
        <f>IFERROR(INDEX(契約日ソート!J:J,1/LARGE(INDEX((契約日ソート!$F$1:$F$201="印刷費")/ROW(契約日ソート!$F$1:$F$201),0),ROW(J63))),"")</f>
        <v/>
      </c>
      <c r="K63" t="str">
        <f>IFERROR(INDEX(契約日ソート!K:K,1/LARGE(INDEX((契約日ソート!$F$1:$F$201="印刷費")/ROW(契約日ソート!$F$1:$F$201),0),ROW(K63))),"")</f>
        <v/>
      </c>
      <c r="L63" t="str">
        <f>IFERROR(INDEX(契約日ソート!L:L,1/LARGE(INDEX((契約日ソート!$F$1:$F$201="印刷費")/ROW(契約日ソート!$F$1:$F$201),0),ROW(L63))),"")</f>
        <v/>
      </c>
      <c r="M63" t="str">
        <f>IFERROR(INDEX(契約日ソート!M:M,1/LARGE(INDEX((契約日ソート!$F$1:$F$201="印刷費")/ROW(契約日ソート!$F$1:$F$201),0),ROW(M63))),"")</f>
        <v/>
      </c>
      <c r="N63" t="str">
        <f>IFERROR(INDEX(契約日ソート!N:N,1/LARGE(INDEX((契約日ソート!$F$1:$F$201="印刷費")/ROW(契約日ソート!$F$1:$F$201),0),ROW(N63))),"")</f>
        <v/>
      </c>
      <c r="O63" t="str">
        <f>IFERROR(INDEX(契約日ソート!O:O,1/LARGE(INDEX((契約日ソート!$F$1:$F$201="印刷費")/ROW(契約日ソート!$F$1:$F$201),0),ROW(O63))),"")</f>
        <v/>
      </c>
      <c r="P63" t="str">
        <f>IFERROR(INDEX(契約日ソート!P:P,1/LARGE(INDEX((契約日ソート!$F$1:$F$201="印刷費")/ROW(契約日ソート!$F$1:$F$201),0),ROW(P63))),"")</f>
        <v/>
      </c>
      <c r="Q63" t="str">
        <f>IFERROR(INDEX(契約日ソート!Q:Q,1/LARGE(INDEX((契約日ソート!$F$1:$F$201="印刷費")/ROW(契約日ソート!$F$1:$F$201),0),ROW(Q63))),"")</f>
        <v/>
      </c>
    </row>
    <row r="64" spans="1:17" x14ac:dyDescent="0.45">
      <c r="A64" t="str">
        <f>IFERROR(INDEX(契約日ソート!A:A,1/LARGE(INDEX((契約日ソート!$F$1:$F$201="印刷費")/ROW(契約日ソート!$F$1:$F$201),0),ROW(A64))),"")</f>
        <v/>
      </c>
      <c r="B64" t="str">
        <f>IFERROR(INDEX(契約日ソート!B:B,1/LARGE(INDEX((契約日ソート!$F$1:$F$201="印刷費")/ROW(契約日ソート!$F$1:$F$201),0),ROW(B64))),"")</f>
        <v/>
      </c>
      <c r="C64" t="str">
        <f>IFERROR(INDEX(契約日ソート!C:C,1/LARGE(INDEX((契約日ソート!$F$1:$F$201="印刷費")/ROW(契約日ソート!$F$1:$F$201),0),ROW(C64))),"")</f>
        <v/>
      </c>
      <c r="D64" t="str">
        <f>IFERROR(INDEX(契約日ソート!D:D,1/LARGE(INDEX((契約日ソート!$F$1:$F$201="印刷費")/ROW(契約日ソート!$F$1:$F$201),0),ROW(D64))),"")</f>
        <v/>
      </c>
      <c r="E64" t="str">
        <f>IFERROR(INDEX(契約日ソート!E:E,1/LARGE(INDEX((契約日ソート!$F$1:$F$201="印刷費")/ROW(契約日ソート!$F$1:$F$201),0),ROW(E64))),"")</f>
        <v/>
      </c>
      <c r="F64" t="str">
        <f>IFERROR(INDEX(契約日ソート!F:F,1/LARGE(INDEX((契約日ソート!$F$1:$F$201="印刷費")/ROW(契約日ソート!$F$1:$F$201),0),ROW(F64))),"")</f>
        <v/>
      </c>
      <c r="G64" t="str">
        <f>IFERROR(INDEX(契約日ソート!G:G,1/LARGE(INDEX((契約日ソート!$F$1:$F$201="印刷費")/ROW(契約日ソート!$F$1:$F$201),0),ROW(G64))),"")</f>
        <v/>
      </c>
      <c r="H64" t="str">
        <f>IFERROR(INDEX(契約日ソート!H:H,1/LARGE(INDEX((契約日ソート!$F$1:$F$201="印刷費")/ROW(契約日ソート!$F$1:$F$201),0),ROW(H64))),"")</f>
        <v/>
      </c>
      <c r="I64" t="str">
        <f>IFERROR(INDEX(契約日ソート!I:I,1/LARGE(INDEX((契約日ソート!$F$1:$F$201="印刷費")/ROW(契約日ソート!$F$1:$F$201),0),ROW(I64))),"")</f>
        <v/>
      </c>
      <c r="J64" t="str">
        <f>IFERROR(INDEX(契約日ソート!J:J,1/LARGE(INDEX((契約日ソート!$F$1:$F$201="印刷費")/ROW(契約日ソート!$F$1:$F$201),0),ROW(J64))),"")</f>
        <v/>
      </c>
      <c r="K64" t="str">
        <f>IFERROR(INDEX(契約日ソート!K:K,1/LARGE(INDEX((契約日ソート!$F$1:$F$201="印刷費")/ROW(契約日ソート!$F$1:$F$201),0),ROW(K64))),"")</f>
        <v/>
      </c>
      <c r="L64" t="str">
        <f>IFERROR(INDEX(契約日ソート!L:L,1/LARGE(INDEX((契約日ソート!$F$1:$F$201="印刷費")/ROW(契約日ソート!$F$1:$F$201),0),ROW(L64))),"")</f>
        <v/>
      </c>
      <c r="M64" t="str">
        <f>IFERROR(INDEX(契約日ソート!M:M,1/LARGE(INDEX((契約日ソート!$F$1:$F$201="印刷費")/ROW(契約日ソート!$F$1:$F$201),0),ROW(M64))),"")</f>
        <v/>
      </c>
      <c r="N64" t="str">
        <f>IFERROR(INDEX(契約日ソート!N:N,1/LARGE(INDEX((契約日ソート!$F$1:$F$201="印刷費")/ROW(契約日ソート!$F$1:$F$201),0),ROW(N64))),"")</f>
        <v/>
      </c>
      <c r="O64" t="str">
        <f>IFERROR(INDEX(契約日ソート!O:O,1/LARGE(INDEX((契約日ソート!$F$1:$F$201="印刷費")/ROW(契約日ソート!$F$1:$F$201),0),ROW(O64))),"")</f>
        <v/>
      </c>
      <c r="P64" t="str">
        <f>IFERROR(INDEX(契約日ソート!P:P,1/LARGE(INDEX((契約日ソート!$F$1:$F$201="印刷費")/ROW(契約日ソート!$F$1:$F$201),0),ROW(P64))),"")</f>
        <v/>
      </c>
      <c r="Q64" t="str">
        <f>IFERROR(INDEX(契約日ソート!Q:Q,1/LARGE(INDEX((契約日ソート!$F$1:$F$201="印刷費")/ROW(契約日ソート!$F$1:$F$201),0),ROW(Q64))),"")</f>
        <v/>
      </c>
    </row>
    <row r="65" spans="1:17" x14ac:dyDescent="0.45">
      <c r="A65" t="str">
        <f>IFERROR(INDEX(契約日ソート!A:A,1/LARGE(INDEX((契約日ソート!$F$1:$F$201="印刷費")/ROW(契約日ソート!$F$1:$F$201),0),ROW(A65))),"")</f>
        <v/>
      </c>
      <c r="B65" t="str">
        <f>IFERROR(INDEX(契約日ソート!B:B,1/LARGE(INDEX((契約日ソート!$F$1:$F$201="印刷費")/ROW(契約日ソート!$F$1:$F$201),0),ROW(B65))),"")</f>
        <v/>
      </c>
      <c r="C65" t="str">
        <f>IFERROR(INDEX(契約日ソート!C:C,1/LARGE(INDEX((契約日ソート!$F$1:$F$201="印刷費")/ROW(契約日ソート!$F$1:$F$201),0),ROW(C65))),"")</f>
        <v/>
      </c>
      <c r="D65" t="str">
        <f>IFERROR(INDEX(契約日ソート!D:D,1/LARGE(INDEX((契約日ソート!$F$1:$F$201="印刷費")/ROW(契約日ソート!$F$1:$F$201),0),ROW(D65))),"")</f>
        <v/>
      </c>
      <c r="E65" t="str">
        <f>IFERROR(INDEX(契約日ソート!E:E,1/LARGE(INDEX((契約日ソート!$F$1:$F$201="印刷費")/ROW(契約日ソート!$F$1:$F$201),0),ROW(E65))),"")</f>
        <v/>
      </c>
      <c r="F65" t="str">
        <f>IFERROR(INDEX(契約日ソート!F:F,1/LARGE(INDEX((契約日ソート!$F$1:$F$201="印刷費")/ROW(契約日ソート!$F$1:$F$201),0),ROW(F65))),"")</f>
        <v/>
      </c>
      <c r="G65" t="str">
        <f>IFERROR(INDEX(契約日ソート!G:G,1/LARGE(INDEX((契約日ソート!$F$1:$F$201="印刷費")/ROW(契約日ソート!$F$1:$F$201),0),ROW(G65))),"")</f>
        <v/>
      </c>
      <c r="H65" t="str">
        <f>IFERROR(INDEX(契約日ソート!H:H,1/LARGE(INDEX((契約日ソート!$F$1:$F$201="印刷費")/ROW(契約日ソート!$F$1:$F$201),0),ROW(H65))),"")</f>
        <v/>
      </c>
      <c r="I65" t="str">
        <f>IFERROR(INDEX(契約日ソート!I:I,1/LARGE(INDEX((契約日ソート!$F$1:$F$201="印刷費")/ROW(契約日ソート!$F$1:$F$201),0),ROW(I65))),"")</f>
        <v/>
      </c>
      <c r="J65" t="str">
        <f>IFERROR(INDEX(契約日ソート!J:J,1/LARGE(INDEX((契約日ソート!$F$1:$F$201="印刷費")/ROW(契約日ソート!$F$1:$F$201),0),ROW(J65))),"")</f>
        <v/>
      </c>
      <c r="K65" t="str">
        <f>IFERROR(INDEX(契約日ソート!K:K,1/LARGE(INDEX((契約日ソート!$F$1:$F$201="印刷費")/ROW(契約日ソート!$F$1:$F$201),0),ROW(K65))),"")</f>
        <v/>
      </c>
      <c r="L65" t="str">
        <f>IFERROR(INDEX(契約日ソート!L:L,1/LARGE(INDEX((契約日ソート!$F$1:$F$201="印刷費")/ROW(契約日ソート!$F$1:$F$201),0),ROW(L65))),"")</f>
        <v/>
      </c>
      <c r="M65" t="str">
        <f>IFERROR(INDEX(契約日ソート!M:M,1/LARGE(INDEX((契約日ソート!$F$1:$F$201="印刷費")/ROW(契約日ソート!$F$1:$F$201),0),ROW(M65))),"")</f>
        <v/>
      </c>
      <c r="N65" t="str">
        <f>IFERROR(INDEX(契約日ソート!N:N,1/LARGE(INDEX((契約日ソート!$F$1:$F$201="印刷費")/ROW(契約日ソート!$F$1:$F$201),0),ROW(N65))),"")</f>
        <v/>
      </c>
      <c r="O65" t="str">
        <f>IFERROR(INDEX(契約日ソート!O:O,1/LARGE(INDEX((契約日ソート!$F$1:$F$201="印刷費")/ROW(契約日ソート!$F$1:$F$201),0),ROW(O65))),"")</f>
        <v/>
      </c>
      <c r="P65" t="str">
        <f>IFERROR(INDEX(契約日ソート!P:P,1/LARGE(INDEX((契約日ソート!$F$1:$F$201="印刷費")/ROW(契約日ソート!$F$1:$F$201),0),ROW(P65))),"")</f>
        <v/>
      </c>
      <c r="Q65" t="str">
        <f>IFERROR(INDEX(契約日ソート!Q:Q,1/LARGE(INDEX((契約日ソート!$F$1:$F$201="印刷費")/ROW(契約日ソート!$F$1:$F$201),0),ROW(Q65))),"")</f>
        <v/>
      </c>
    </row>
    <row r="66" spans="1:17" x14ac:dyDescent="0.45">
      <c r="A66" t="str">
        <f>IFERROR(INDEX(契約日ソート!A:A,1/LARGE(INDEX((契約日ソート!$F$1:$F$201="印刷費")/ROW(契約日ソート!$F$1:$F$201),0),ROW(A66))),"")</f>
        <v/>
      </c>
      <c r="B66" t="str">
        <f>IFERROR(INDEX(契約日ソート!B:B,1/LARGE(INDEX((契約日ソート!$F$1:$F$201="印刷費")/ROW(契約日ソート!$F$1:$F$201),0),ROW(B66))),"")</f>
        <v/>
      </c>
      <c r="C66" t="str">
        <f>IFERROR(INDEX(契約日ソート!C:C,1/LARGE(INDEX((契約日ソート!$F$1:$F$201="印刷費")/ROW(契約日ソート!$F$1:$F$201),0),ROW(C66))),"")</f>
        <v/>
      </c>
      <c r="D66" t="str">
        <f>IFERROR(INDEX(契約日ソート!D:D,1/LARGE(INDEX((契約日ソート!$F$1:$F$201="印刷費")/ROW(契約日ソート!$F$1:$F$201),0),ROW(D66))),"")</f>
        <v/>
      </c>
      <c r="E66" t="str">
        <f>IFERROR(INDEX(契約日ソート!E:E,1/LARGE(INDEX((契約日ソート!$F$1:$F$201="印刷費")/ROW(契約日ソート!$F$1:$F$201),0),ROW(E66))),"")</f>
        <v/>
      </c>
      <c r="F66" t="str">
        <f>IFERROR(INDEX(契約日ソート!F:F,1/LARGE(INDEX((契約日ソート!$F$1:$F$201="印刷費")/ROW(契約日ソート!$F$1:$F$201),0),ROW(F66))),"")</f>
        <v/>
      </c>
      <c r="G66" t="str">
        <f>IFERROR(INDEX(契約日ソート!G:G,1/LARGE(INDEX((契約日ソート!$F$1:$F$201="印刷費")/ROW(契約日ソート!$F$1:$F$201),0),ROW(G66))),"")</f>
        <v/>
      </c>
      <c r="H66" t="str">
        <f>IFERROR(INDEX(契約日ソート!H:H,1/LARGE(INDEX((契約日ソート!$F$1:$F$201="印刷費")/ROW(契約日ソート!$F$1:$F$201),0),ROW(H66))),"")</f>
        <v/>
      </c>
      <c r="I66" t="str">
        <f>IFERROR(INDEX(契約日ソート!I:I,1/LARGE(INDEX((契約日ソート!$F$1:$F$201="印刷費")/ROW(契約日ソート!$F$1:$F$201),0),ROW(I66))),"")</f>
        <v/>
      </c>
      <c r="J66" t="str">
        <f>IFERROR(INDEX(契約日ソート!J:J,1/LARGE(INDEX((契約日ソート!$F$1:$F$201="印刷費")/ROW(契約日ソート!$F$1:$F$201),0),ROW(J66))),"")</f>
        <v/>
      </c>
      <c r="K66" t="str">
        <f>IFERROR(INDEX(契約日ソート!K:K,1/LARGE(INDEX((契約日ソート!$F$1:$F$201="印刷費")/ROW(契約日ソート!$F$1:$F$201),0),ROW(K66))),"")</f>
        <v/>
      </c>
      <c r="L66" t="str">
        <f>IFERROR(INDEX(契約日ソート!L:L,1/LARGE(INDEX((契約日ソート!$F$1:$F$201="印刷費")/ROW(契約日ソート!$F$1:$F$201),0),ROW(L66))),"")</f>
        <v/>
      </c>
      <c r="M66" t="str">
        <f>IFERROR(INDEX(契約日ソート!M:M,1/LARGE(INDEX((契約日ソート!$F$1:$F$201="印刷費")/ROW(契約日ソート!$F$1:$F$201),0),ROW(M66))),"")</f>
        <v/>
      </c>
      <c r="N66" t="str">
        <f>IFERROR(INDEX(契約日ソート!N:N,1/LARGE(INDEX((契約日ソート!$F$1:$F$201="印刷費")/ROW(契約日ソート!$F$1:$F$201),0),ROW(N66))),"")</f>
        <v/>
      </c>
      <c r="O66" t="str">
        <f>IFERROR(INDEX(契約日ソート!O:O,1/LARGE(INDEX((契約日ソート!$F$1:$F$201="印刷費")/ROW(契約日ソート!$F$1:$F$201),0),ROW(O66))),"")</f>
        <v/>
      </c>
      <c r="P66" t="str">
        <f>IFERROR(INDEX(契約日ソート!P:P,1/LARGE(INDEX((契約日ソート!$F$1:$F$201="印刷費")/ROW(契約日ソート!$F$1:$F$201),0),ROW(P66))),"")</f>
        <v/>
      </c>
      <c r="Q66" t="str">
        <f>IFERROR(INDEX(契約日ソート!Q:Q,1/LARGE(INDEX((契約日ソート!$F$1:$F$201="印刷費")/ROW(契約日ソート!$F$1:$F$201),0),ROW(Q66))),"")</f>
        <v/>
      </c>
    </row>
    <row r="67" spans="1:17" x14ac:dyDescent="0.45">
      <c r="A67" t="str">
        <f>IFERROR(INDEX(契約日ソート!A:A,1/LARGE(INDEX((契約日ソート!$F$1:$F$201="印刷費")/ROW(契約日ソート!$F$1:$F$201),0),ROW(A67))),"")</f>
        <v/>
      </c>
      <c r="B67" t="str">
        <f>IFERROR(INDEX(契約日ソート!B:B,1/LARGE(INDEX((契約日ソート!$F$1:$F$201="印刷費")/ROW(契約日ソート!$F$1:$F$201),0),ROW(B67))),"")</f>
        <v/>
      </c>
      <c r="C67" t="str">
        <f>IFERROR(INDEX(契約日ソート!C:C,1/LARGE(INDEX((契約日ソート!$F$1:$F$201="印刷費")/ROW(契約日ソート!$F$1:$F$201),0),ROW(C67))),"")</f>
        <v/>
      </c>
      <c r="D67" t="str">
        <f>IFERROR(INDEX(契約日ソート!D:D,1/LARGE(INDEX((契約日ソート!$F$1:$F$201="印刷費")/ROW(契約日ソート!$F$1:$F$201),0),ROW(D67))),"")</f>
        <v/>
      </c>
      <c r="E67" t="str">
        <f>IFERROR(INDEX(契約日ソート!E:E,1/LARGE(INDEX((契約日ソート!$F$1:$F$201="印刷費")/ROW(契約日ソート!$F$1:$F$201),0),ROW(E67))),"")</f>
        <v/>
      </c>
      <c r="F67" t="str">
        <f>IFERROR(INDEX(契約日ソート!F:F,1/LARGE(INDEX((契約日ソート!$F$1:$F$201="印刷費")/ROW(契約日ソート!$F$1:$F$201),0),ROW(F67))),"")</f>
        <v/>
      </c>
      <c r="G67" t="str">
        <f>IFERROR(INDEX(契約日ソート!G:G,1/LARGE(INDEX((契約日ソート!$F$1:$F$201="印刷費")/ROW(契約日ソート!$F$1:$F$201),0),ROW(G67))),"")</f>
        <v/>
      </c>
      <c r="H67" t="str">
        <f>IFERROR(INDEX(契約日ソート!H:H,1/LARGE(INDEX((契約日ソート!$F$1:$F$201="印刷費")/ROW(契約日ソート!$F$1:$F$201),0),ROW(H67))),"")</f>
        <v/>
      </c>
      <c r="I67" t="str">
        <f>IFERROR(INDEX(契約日ソート!I:I,1/LARGE(INDEX((契約日ソート!$F$1:$F$201="印刷費")/ROW(契約日ソート!$F$1:$F$201),0),ROW(I67))),"")</f>
        <v/>
      </c>
      <c r="J67" t="str">
        <f>IFERROR(INDEX(契約日ソート!J:J,1/LARGE(INDEX((契約日ソート!$F$1:$F$201="印刷費")/ROW(契約日ソート!$F$1:$F$201),0),ROW(J67))),"")</f>
        <v/>
      </c>
      <c r="K67" t="str">
        <f>IFERROR(INDEX(契約日ソート!K:K,1/LARGE(INDEX((契約日ソート!$F$1:$F$201="印刷費")/ROW(契約日ソート!$F$1:$F$201),0),ROW(K67))),"")</f>
        <v/>
      </c>
      <c r="L67" t="str">
        <f>IFERROR(INDEX(契約日ソート!L:L,1/LARGE(INDEX((契約日ソート!$F$1:$F$201="印刷費")/ROW(契約日ソート!$F$1:$F$201),0),ROW(L67))),"")</f>
        <v/>
      </c>
      <c r="M67" t="str">
        <f>IFERROR(INDEX(契約日ソート!M:M,1/LARGE(INDEX((契約日ソート!$F$1:$F$201="印刷費")/ROW(契約日ソート!$F$1:$F$201),0),ROW(M67))),"")</f>
        <v/>
      </c>
      <c r="N67" t="str">
        <f>IFERROR(INDEX(契約日ソート!N:N,1/LARGE(INDEX((契約日ソート!$F$1:$F$201="印刷費")/ROW(契約日ソート!$F$1:$F$201),0),ROW(N67))),"")</f>
        <v/>
      </c>
      <c r="O67" t="str">
        <f>IFERROR(INDEX(契約日ソート!O:O,1/LARGE(INDEX((契約日ソート!$F$1:$F$201="印刷費")/ROW(契約日ソート!$F$1:$F$201),0),ROW(O67))),"")</f>
        <v/>
      </c>
      <c r="P67" t="str">
        <f>IFERROR(INDEX(契約日ソート!P:P,1/LARGE(INDEX((契約日ソート!$F$1:$F$201="印刷費")/ROW(契約日ソート!$F$1:$F$201),0),ROW(P67))),"")</f>
        <v/>
      </c>
      <c r="Q67" t="str">
        <f>IFERROR(INDEX(契約日ソート!Q:Q,1/LARGE(INDEX((契約日ソート!$F$1:$F$201="印刷費")/ROW(契約日ソート!$F$1:$F$201),0),ROW(Q67))),"")</f>
        <v/>
      </c>
    </row>
    <row r="68" spans="1:17" x14ac:dyDescent="0.45">
      <c r="A68" t="str">
        <f>IFERROR(INDEX(契約日ソート!A:A,1/LARGE(INDEX((契約日ソート!$F$1:$F$201="印刷費")/ROW(契約日ソート!$F$1:$F$201),0),ROW(A68))),"")</f>
        <v/>
      </c>
      <c r="B68" t="str">
        <f>IFERROR(INDEX(契約日ソート!B:B,1/LARGE(INDEX((契約日ソート!$F$1:$F$201="印刷費")/ROW(契約日ソート!$F$1:$F$201),0),ROW(B68))),"")</f>
        <v/>
      </c>
      <c r="C68" t="str">
        <f>IFERROR(INDEX(契約日ソート!C:C,1/LARGE(INDEX((契約日ソート!$F$1:$F$201="印刷費")/ROW(契約日ソート!$F$1:$F$201),0),ROW(C68))),"")</f>
        <v/>
      </c>
      <c r="D68" t="str">
        <f>IFERROR(INDEX(契約日ソート!D:D,1/LARGE(INDEX((契約日ソート!$F$1:$F$201="印刷費")/ROW(契約日ソート!$F$1:$F$201),0),ROW(D68))),"")</f>
        <v/>
      </c>
      <c r="E68" t="str">
        <f>IFERROR(INDEX(契約日ソート!E:E,1/LARGE(INDEX((契約日ソート!$F$1:$F$201="印刷費")/ROW(契約日ソート!$F$1:$F$201),0),ROW(E68))),"")</f>
        <v/>
      </c>
      <c r="F68" t="str">
        <f>IFERROR(INDEX(契約日ソート!F:F,1/LARGE(INDEX((契約日ソート!$F$1:$F$201="印刷費")/ROW(契約日ソート!$F$1:$F$201),0),ROW(F68))),"")</f>
        <v/>
      </c>
      <c r="G68" t="str">
        <f>IFERROR(INDEX(契約日ソート!G:G,1/LARGE(INDEX((契約日ソート!$F$1:$F$201="印刷費")/ROW(契約日ソート!$F$1:$F$201),0),ROW(G68))),"")</f>
        <v/>
      </c>
      <c r="H68" t="str">
        <f>IFERROR(INDEX(契約日ソート!H:H,1/LARGE(INDEX((契約日ソート!$F$1:$F$201="印刷費")/ROW(契約日ソート!$F$1:$F$201),0),ROW(H68))),"")</f>
        <v/>
      </c>
      <c r="I68" t="str">
        <f>IFERROR(INDEX(契約日ソート!I:I,1/LARGE(INDEX((契約日ソート!$F$1:$F$201="印刷費")/ROW(契約日ソート!$F$1:$F$201),0),ROW(I68))),"")</f>
        <v/>
      </c>
      <c r="J68" t="str">
        <f>IFERROR(INDEX(契約日ソート!J:J,1/LARGE(INDEX((契約日ソート!$F$1:$F$201="印刷費")/ROW(契約日ソート!$F$1:$F$201),0),ROW(J68))),"")</f>
        <v/>
      </c>
      <c r="K68" t="str">
        <f>IFERROR(INDEX(契約日ソート!K:K,1/LARGE(INDEX((契約日ソート!$F$1:$F$201="印刷費")/ROW(契約日ソート!$F$1:$F$201),0),ROW(K68))),"")</f>
        <v/>
      </c>
      <c r="L68" t="str">
        <f>IFERROR(INDEX(契約日ソート!L:L,1/LARGE(INDEX((契約日ソート!$F$1:$F$201="印刷費")/ROW(契約日ソート!$F$1:$F$201),0),ROW(L68))),"")</f>
        <v/>
      </c>
      <c r="M68" t="str">
        <f>IFERROR(INDEX(契約日ソート!M:M,1/LARGE(INDEX((契約日ソート!$F$1:$F$201="印刷費")/ROW(契約日ソート!$F$1:$F$201),0),ROW(M68))),"")</f>
        <v/>
      </c>
      <c r="N68" t="str">
        <f>IFERROR(INDEX(契約日ソート!N:N,1/LARGE(INDEX((契約日ソート!$F$1:$F$201="印刷費")/ROW(契約日ソート!$F$1:$F$201),0),ROW(N68))),"")</f>
        <v/>
      </c>
      <c r="O68" t="str">
        <f>IFERROR(INDEX(契約日ソート!O:O,1/LARGE(INDEX((契約日ソート!$F$1:$F$201="印刷費")/ROW(契約日ソート!$F$1:$F$201),0),ROW(O68))),"")</f>
        <v/>
      </c>
      <c r="P68" t="str">
        <f>IFERROR(INDEX(契約日ソート!P:P,1/LARGE(INDEX((契約日ソート!$F$1:$F$201="印刷費")/ROW(契約日ソート!$F$1:$F$201),0),ROW(P68))),"")</f>
        <v/>
      </c>
      <c r="Q68" t="str">
        <f>IFERROR(INDEX(契約日ソート!Q:Q,1/LARGE(INDEX((契約日ソート!$F$1:$F$201="印刷費")/ROW(契約日ソート!$F$1:$F$201),0),ROW(Q68))),"")</f>
        <v/>
      </c>
    </row>
    <row r="69" spans="1:17" x14ac:dyDescent="0.45">
      <c r="A69" t="str">
        <f>IFERROR(INDEX(契約日ソート!A:A,1/LARGE(INDEX((契約日ソート!$F$1:$F$201="印刷費")/ROW(契約日ソート!$F$1:$F$201),0),ROW(A69))),"")</f>
        <v/>
      </c>
      <c r="B69" t="str">
        <f>IFERROR(INDEX(契約日ソート!B:B,1/LARGE(INDEX((契約日ソート!$F$1:$F$201="印刷費")/ROW(契約日ソート!$F$1:$F$201),0),ROW(B69))),"")</f>
        <v/>
      </c>
      <c r="C69" t="str">
        <f>IFERROR(INDEX(契約日ソート!C:C,1/LARGE(INDEX((契約日ソート!$F$1:$F$201="印刷費")/ROW(契約日ソート!$F$1:$F$201),0),ROW(C69))),"")</f>
        <v/>
      </c>
      <c r="D69" t="str">
        <f>IFERROR(INDEX(契約日ソート!D:D,1/LARGE(INDEX((契約日ソート!$F$1:$F$201="印刷費")/ROW(契約日ソート!$F$1:$F$201),0),ROW(D69))),"")</f>
        <v/>
      </c>
      <c r="E69" t="str">
        <f>IFERROR(INDEX(契約日ソート!E:E,1/LARGE(INDEX((契約日ソート!$F$1:$F$201="印刷費")/ROW(契約日ソート!$F$1:$F$201),0),ROW(E69))),"")</f>
        <v/>
      </c>
      <c r="F69" t="str">
        <f>IFERROR(INDEX(契約日ソート!F:F,1/LARGE(INDEX((契約日ソート!$F$1:$F$201="印刷費")/ROW(契約日ソート!$F$1:$F$201),0),ROW(F69))),"")</f>
        <v/>
      </c>
      <c r="G69" t="str">
        <f>IFERROR(INDEX(契約日ソート!G:G,1/LARGE(INDEX((契約日ソート!$F$1:$F$201="印刷費")/ROW(契約日ソート!$F$1:$F$201),0),ROW(G69))),"")</f>
        <v/>
      </c>
      <c r="H69" t="str">
        <f>IFERROR(INDEX(契約日ソート!H:H,1/LARGE(INDEX((契約日ソート!$F$1:$F$201="印刷費")/ROW(契約日ソート!$F$1:$F$201),0),ROW(H69))),"")</f>
        <v/>
      </c>
      <c r="I69" t="str">
        <f>IFERROR(INDEX(契約日ソート!I:I,1/LARGE(INDEX((契約日ソート!$F$1:$F$201="印刷費")/ROW(契約日ソート!$F$1:$F$201),0),ROW(I69))),"")</f>
        <v/>
      </c>
      <c r="J69" t="str">
        <f>IFERROR(INDEX(契約日ソート!J:J,1/LARGE(INDEX((契約日ソート!$F$1:$F$201="印刷費")/ROW(契約日ソート!$F$1:$F$201),0),ROW(J69))),"")</f>
        <v/>
      </c>
      <c r="K69" t="str">
        <f>IFERROR(INDEX(契約日ソート!K:K,1/LARGE(INDEX((契約日ソート!$F$1:$F$201="印刷費")/ROW(契約日ソート!$F$1:$F$201),0),ROW(K69))),"")</f>
        <v/>
      </c>
      <c r="L69" t="str">
        <f>IFERROR(INDEX(契約日ソート!L:L,1/LARGE(INDEX((契約日ソート!$F$1:$F$201="印刷費")/ROW(契約日ソート!$F$1:$F$201),0),ROW(L69))),"")</f>
        <v/>
      </c>
      <c r="M69" t="str">
        <f>IFERROR(INDEX(契約日ソート!M:M,1/LARGE(INDEX((契約日ソート!$F$1:$F$201="印刷費")/ROW(契約日ソート!$F$1:$F$201),0),ROW(M69))),"")</f>
        <v/>
      </c>
      <c r="N69" t="str">
        <f>IFERROR(INDEX(契約日ソート!N:N,1/LARGE(INDEX((契約日ソート!$F$1:$F$201="印刷費")/ROW(契約日ソート!$F$1:$F$201),0),ROW(N69))),"")</f>
        <v/>
      </c>
      <c r="O69" t="str">
        <f>IFERROR(INDEX(契約日ソート!O:O,1/LARGE(INDEX((契約日ソート!$F$1:$F$201="印刷費")/ROW(契約日ソート!$F$1:$F$201),0),ROW(O69))),"")</f>
        <v/>
      </c>
      <c r="P69" t="str">
        <f>IFERROR(INDEX(契約日ソート!P:P,1/LARGE(INDEX((契約日ソート!$F$1:$F$201="印刷費")/ROW(契約日ソート!$F$1:$F$201),0),ROW(P69))),"")</f>
        <v/>
      </c>
      <c r="Q69" t="str">
        <f>IFERROR(INDEX(契約日ソート!Q:Q,1/LARGE(INDEX((契約日ソート!$F$1:$F$201="印刷費")/ROW(契約日ソート!$F$1:$F$201),0),ROW(Q69))),"")</f>
        <v/>
      </c>
    </row>
    <row r="70" spans="1:17" x14ac:dyDescent="0.45">
      <c r="A70" t="str">
        <f>IFERROR(INDEX(契約日ソート!A:A,1/LARGE(INDEX((契約日ソート!$F$1:$F$201="印刷費")/ROW(契約日ソート!$F$1:$F$201),0),ROW(A70))),"")</f>
        <v/>
      </c>
      <c r="B70" t="str">
        <f>IFERROR(INDEX(契約日ソート!B:B,1/LARGE(INDEX((契約日ソート!$F$1:$F$201="印刷費")/ROW(契約日ソート!$F$1:$F$201),0),ROW(B70))),"")</f>
        <v/>
      </c>
      <c r="C70" t="str">
        <f>IFERROR(INDEX(契約日ソート!C:C,1/LARGE(INDEX((契約日ソート!$F$1:$F$201="印刷費")/ROW(契約日ソート!$F$1:$F$201),0),ROW(C70))),"")</f>
        <v/>
      </c>
      <c r="D70" t="str">
        <f>IFERROR(INDEX(契約日ソート!D:D,1/LARGE(INDEX((契約日ソート!$F$1:$F$201="印刷費")/ROW(契約日ソート!$F$1:$F$201),0),ROW(D70))),"")</f>
        <v/>
      </c>
      <c r="E70" t="str">
        <f>IFERROR(INDEX(契約日ソート!E:E,1/LARGE(INDEX((契約日ソート!$F$1:$F$201="印刷費")/ROW(契約日ソート!$F$1:$F$201),0),ROW(E70))),"")</f>
        <v/>
      </c>
      <c r="F70" t="str">
        <f>IFERROR(INDEX(契約日ソート!F:F,1/LARGE(INDEX((契約日ソート!$F$1:$F$201="印刷費")/ROW(契約日ソート!$F$1:$F$201),0),ROW(F70))),"")</f>
        <v/>
      </c>
      <c r="G70" t="str">
        <f>IFERROR(INDEX(契約日ソート!G:G,1/LARGE(INDEX((契約日ソート!$F$1:$F$201="印刷費")/ROW(契約日ソート!$F$1:$F$201),0),ROW(G70))),"")</f>
        <v/>
      </c>
      <c r="H70" t="str">
        <f>IFERROR(INDEX(契約日ソート!H:H,1/LARGE(INDEX((契約日ソート!$F$1:$F$201="印刷費")/ROW(契約日ソート!$F$1:$F$201),0),ROW(H70))),"")</f>
        <v/>
      </c>
      <c r="I70" t="str">
        <f>IFERROR(INDEX(契約日ソート!I:I,1/LARGE(INDEX((契約日ソート!$F$1:$F$201="印刷費")/ROW(契約日ソート!$F$1:$F$201),0),ROW(I70))),"")</f>
        <v/>
      </c>
      <c r="J70" t="str">
        <f>IFERROR(INDEX(契約日ソート!J:J,1/LARGE(INDEX((契約日ソート!$F$1:$F$201="印刷費")/ROW(契約日ソート!$F$1:$F$201),0),ROW(J70))),"")</f>
        <v/>
      </c>
      <c r="K70" t="str">
        <f>IFERROR(INDEX(契約日ソート!K:K,1/LARGE(INDEX((契約日ソート!$F$1:$F$201="印刷費")/ROW(契約日ソート!$F$1:$F$201),0),ROW(K70))),"")</f>
        <v/>
      </c>
      <c r="L70" t="str">
        <f>IFERROR(INDEX(契約日ソート!L:L,1/LARGE(INDEX((契約日ソート!$F$1:$F$201="印刷費")/ROW(契約日ソート!$F$1:$F$201),0),ROW(L70))),"")</f>
        <v/>
      </c>
      <c r="M70" t="str">
        <f>IFERROR(INDEX(契約日ソート!M:M,1/LARGE(INDEX((契約日ソート!$F$1:$F$201="印刷費")/ROW(契約日ソート!$F$1:$F$201),0),ROW(M70))),"")</f>
        <v/>
      </c>
      <c r="N70" t="str">
        <f>IFERROR(INDEX(契約日ソート!N:N,1/LARGE(INDEX((契約日ソート!$F$1:$F$201="印刷費")/ROW(契約日ソート!$F$1:$F$201),0),ROW(N70))),"")</f>
        <v/>
      </c>
      <c r="O70" t="str">
        <f>IFERROR(INDEX(契約日ソート!O:O,1/LARGE(INDEX((契約日ソート!$F$1:$F$201="印刷費")/ROW(契約日ソート!$F$1:$F$201),0),ROW(O70))),"")</f>
        <v/>
      </c>
      <c r="P70" t="str">
        <f>IFERROR(INDEX(契約日ソート!P:P,1/LARGE(INDEX((契約日ソート!$F$1:$F$201="印刷費")/ROW(契約日ソート!$F$1:$F$201),0),ROW(P70))),"")</f>
        <v/>
      </c>
      <c r="Q70" t="str">
        <f>IFERROR(INDEX(契約日ソート!Q:Q,1/LARGE(INDEX((契約日ソート!$F$1:$F$201="印刷費")/ROW(契約日ソート!$F$1:$F$201),0),ROW(Q70))),"")</f>
        <v/>
      </c>
    </row>
    <row r="71" spans="1:17" x14ac:dyDescent="0.45">
      <c r="A71" t="str">
        <f>IFERROR(INDEX(契約日ソート!A:A,1/LARGE(INDEX((契約日ソート!$F$1:$F$201="印刷費")/ROW(契約日ソート!$F$1:$F$201),0),ROW(A71))),"")</f>
        <v/>
      </c>
      <c r="B71" t="str">
        <f>IFERROR(INDEX(契約日ソート!B:B,1/LARGE(INDEX((契約日ソート!$F$1:$F$201="印刷費")/ROW(契約日ソート!$F$1:$F$201),0),ROW(B71))),"")</f>
        <v/>
      </c>
      <c r="C71" t="str">
        <f>IFERROR(INDEX(契約日ソート!C:C,1/LARGE(INDEX((契約日ソート!$F$1:$F$201="印刷費")/ROW(契約日ソート!$F$1:$F$201),0),ROW(C71))),"")</f>
        <v/>
      </c>
      <c r="D71" t="str">
        <f>IFERROR(INDEX(契約日ソート!D:D,1/LARGE(INDEX((契約日ソート!$F$1:$F$201="印刷費")/ROW(契約日ソート!$F$1:$F$201),0),ROW(D71))),"")</f>
        <v/>
      </c>
      <c r="E71" t="str">
        <f>IFERROR(INDEX(契約日ソート!E:E,1/LARGE(INDEX((契約日ソート!$F$1:$F$201="印刷費")/ROW(契約日ソート!$F$1:$F$201),0),ROW(E71))),"")</f>
        <v/>
      </c>
      <c r="F71" t="str">
        <f>IFERROR(INDEX(契約日ソート!F:F,1/LARGE(INDEX((契約日ソート!$F$1:$F$201="印刷費")/ROW(契約日ソート!$F$1:$F$201),0),ROW(F71))),"")</f>
        <v/>
      </c>
      <c r="G71" t="str">
        <f>IFERROR(INDEX(契約日ソート!G:G,1/LARGE(INDEX((契約日ソート!$F$1:$F$201="印刷費")/ROW(契約日ソート!$F$1:$F$201),0),ROW(G71))),"")</f>
        <v/>
      </c>
      <c r="H71" t="str">
        <f>IFERROR(INDEX(契約日ソート!H:H,1/LARGE(INDEX((契約日ソート!$F$1:$F$201="印刷費")/ROW(契約日ソート!$F$1:$F$201),0),ROW(H71))),"")</f>
        <v/>
      </c>
      <c r="I71" t="str">
        <f>IFERROR(INDEX(契約日ソート!I:I,1/LARGE(INDEX((契約日ソート!$F$1:$F$201="印刷費")/ROW(契約日ソート!$F$1:$F$201),0),ROW(I71))),"")</f>
        <v/>
      </c>
      <c r="J71" t="str">
        <f>IFERROR(INDEX(契約日ソート!J:J,1/LARGE(INDEX((契約日ソート!$F$1:$F$201="印刷費")/ROW(契約日ソート!$F$1:$F$201),0),ROW(J71))),"")</f>
        <v/>
      </c>
      <c r="K71" t="str">
        <f>IFERROR(INDEX(契約日ソート!K:K,1/LARGE(INDEX((契約日ソート!$F$1:$F$201="印刷費")/ROW(契約日ソート!$F$1:$F$201),0),ROW(K71))),"")</f>
        <v/>
      </c>
      <c r="L71" t="str">
        <f>IFERROR(INDEX(契約日ソート!L:L,1/LARGE(INDEX((契約日ソート!$F$1:$F$201="印刷費")/ROW(契約日ソート!$F$1:$F$201),0),ROW(L71))),"")</f>
        <v/>
      </c>
      <c r="M71" t="str">
        <f>IFERROR(INDEX(契約日ソート!M:M,1/LARGE(INDEX((契約日ソート!$F$1:$F$201="印刷費")/ROW(契約日ソート!$F$1:$F$201),0),ROW(M71))),"")</f>
        <v/>
      </c>
      <c r="N71" t="str">
        <f>IFERROR(INDEX(契約日ソート!N:N,1/LARGE(INDEX((契約日ソート!$F$1:$F$201="印刷費")/ROW(契約日ソート!$F$1:$F$201),0),ROW(N71))),"")</f>
        <v/>
      </c>
      <c r="O71" t="str">
        <f>IFERROR(INDEX(契約日ソート!O:O,1/LARGE(INDEX((契約日ソート!$F$1:$F$201="印刷費")/ROW(契約日ソート!$F$1:$F$201),0),ROW(O71))),"")</f>
        <v/>
      </c>
      <c r="P71" t="str">
        <f>IFERROR(INDEX(契約日ソート!P:P,1/LARGE(INDEX((契約日ソート!$F$1:$F$201="印刷費")/ROW(契約日ソート!$F$1:$F$201),0),ROW(P71))),"")</f>
        <v/>
      </c>
      <c r="Q71" t="str">
        <f>IFERROR(INDEX(契約日ソート!Q:Q,1/LARGE(INDEX((契約日ソート!$F$1:$F$201="印刷費")/ROW(契約日ソート!$F$1:$F$201),0),ROW(Q71))),"")</f>
        <v/>
      </c>
    </row>
    <row r="72" spans="1:17" x14ac:dyDescent="0.45">
      <c r="A72" t="str">
        <f>IFERROR(INDEX(契約日ソート!A:A,1/LARGE(INDEX((契約日ソート!$F$1:$F$201="印刷費")/ROW(契約日ソート!$F$1:$F$201),0),ROW(A72))),"")</f>
        <v/>
      </c>
      <c r="B72" t="str">
        <f>IFERROR(INDEX(契約日ソート!B:B,1/LARGE(INDEX((契約日ソート!$F$1:$F$201="印刷費")/ROW(契約日ソート!$F$1:$F$201),0),ROW(B72))),"")</f>
        <v/>
      </c>
      <c r="C72" t="str">
        <f>IFERROR(INDEX(契約日ソート!C:C,1/LARGE(INDEX((契約日ソート!$F$1:$F$201="印刷費")/ROW(契約日ソート!$F$1:$F$201),0),ROW(C72))),"")</f>
        <v/>
      </c>
      <c r="D72" t="str">
        <f>IFERROR(INDEX(契約日ソート!D:D,1/LARGE(INDEX((契約日ソート!$F$1:$F$201="印刷費")/ROW(契約日ソート!$F$1:$F$201),0),ROW(D72))),"")</f>
        <v/>
      </c>
      <c r="E72" t="str">
        <f>IFERROR(INDEX(契約日ソート!E:E,1/LARGE(INDEX((契約日ソート!$F$1:$F$201="印刷費")/ROW(契約日ソート!$F$1:$F$201),0),ROW(E72))),"")</f>
        <v/>
      </c>
      <c r="F72" t="str">
        <f>IFERROR(INDEX(契約日ソート!F:F,1/LARGE(INDEX((契約日ソート!$F$1:$F$201="印刷費")/ROW(契約日ソート!$F$1:$F$201),0),ROW(F72))),"")</f>
        <v/>
      </c>
      <c r="G72" t="str">
        <f>IFERROR(INDEX(契約日ソート!G:G,1/LARGE(INDEX((契約日ソート!$F$1:$F$201="印刷費")/ROW(契約日ソート!$F$1:$F$201),0),ROW(G72))),"")</f>
        <v/>
      </c>
      <c r="H72" t="str">
        <f>IFERROR(INDEX(契約日ソート!H:H,1/LARGE(INDEX((契約日ソート!$F$1:$F$201="印刷費")/ROW(契約日ソート!$F$1:$F$201),0),ROW(H72))),"")</f>
        <v/>
      </c>
      <c r="I72" t="str">
        <f>IFERROR(INDEX(契約日ソート!I:I,1/LARGE(INDEX((契約日ソート!$F$1:$F$201="印刷費")/ROW(契約日ソート!$F$1:$F$201),0),ROW(I72))),"")</f>
        <v/>
      </c>
      <c r="J72" t="str">
        <f>IFERROR(INDEX(契約日ソート!J:J,1/LARGE(INDEX((契約日ソート!$F$1:$F$201="印刷費")/ROW(契約日ソート!$F$1:$F$201),0),ROW(J72))),"")</f>
        <v/>
      </c>
      <c r="K72" t="str">
        <f>IFERROR(INDEX(契約日ソート!K:K,1/LARGE(INDEX((契約日ソート!$F$1:$F$201="印刷費")/ROW(契約日ソート!$F$1:$F$201),0),ROW(K72))),"")</f>
        <v/>
      </c>
      <c r="L72" t="str">
        <f>IFERROR(INDEX(契約日ソート!L:L,1/LARGE(INDEX((契約日ソート!$F$1:$F$201="印刷費")/ROW(契約日ソート!$F$1:$F$201),0),ROW(L72))),"")</f>
        <v/>
      </c>
      <c r="M72" t="str">
        <f>IFERROR(INDEX(契約日ソート!M:M,1/LARGE(INDEX((契約日ソート!$F$1:$F$201="印刷費")/ROW(契約日ソート!$F$1:$F$201),0),ROW(M72))),"")</f>
        <v/>
      </c>
      <c r="N72" t="str">
        <f>IFERROR(INDEX(契約日ソート!N:N,1/LARGE(INDEX((契約日ソート!$F$1:$F$201="印刷費")/ROW(契約日ソート!$F$1:$F$201),0),ROW(N72))),"")</f>
        <v/>
      </c>
      <c r="O72" t="str">
        <f>IFERROR(INDEX(契約日ソート!O:O,1/LARGE(INDEX((契約日ソート!$F$1:$F$201="印刷費")/ROW(契約日ソート!$F$1:$F$201),0),ROW(O72))),"")</f>
        <v/>
      </c>
      <c r="P72" t="str">
        <f>IFERROR(INDEX(契約日ソート!P:P,1/LARGE(INDEX((契約日ソート!$F$1:$F$201="印刷費")/ROW(契約日ソート!$F$1:$F$201),0),ROW(P72))),"")</f>
        <v/>
      </c>
      <c r="Q72" t="str">
        <f>IFERROR(INDEX(契約日ソート!Q:Q,1/LARGE(INDEX((契約日ソート!$F$1:$F$201="印刷費")/ROW(契約日ソート!$F$1:$F$201),0),ROW(Q72))),"")</f>
        <v/>
      </c>
    </row>
    <row r="73" spans="1:17" x14ac:dyDescent="0.45">
      <c r="A73" t="str">
        <f>IFERROR(INDEX(契約日ソート!A:A,1/LARGE(INDEX((契約日ソート!$F$1:$F$201="印刷費")/ROW(契約日ソート!$F$1:$F$201),0),ROW(A73))),"")</f>
        <v/>
      </c>
      <c r="B73" t="str">
        <f>IFERROR(INDEX(契約日ソート!B:B,1/LARGE(INDEX((契約日ソート!$F$1:$F$201="印刷費")/ROW(契約日ソート!$F$1:$F$201),0),ROW(B73))),"")</f>
        <v/>
      </c>
      <c r="C73" t="str">
        <f>IFERROR(INDEX(契約日ソート!C:C,1/LARGE(INDEX((契約日ソート!$F$1:$F$201="印刷費")/ROW(契約日ソート!$F$1:$F$201),0),ROW(C73))),"")</f>
        <v/>
      </c>
      <c r="D73" t="str">
        <f>IFERROR(INDEX(契約日ソート!D:D,1/LARGE(INDEX((契約日ソート!$F$1:$F$201="印刷費")/ROW(契約日ソート!$F$1:$F$201),0),ROW(D73))),"")</f>
        <v/>
      </c>
      <c r="E73" t="str">
        <f>IFERROR(INDEX(契約日ソート!E:E,1/LARGE(INDEX((契約日ソート!$F$1:$F$201="印刷費")/ROW(契約日ソート!$F$1:$F$201),0),ROW(E73))),"")</f>
        <v/>
      </c>
      <c r="F73" t="str">
        <f>IFERROR(INDEX(契約日ソート!F:F,1/LARGE(INDEX((契約日ソート!$F$1:$F$201="印刷費")/ROW(契約日ソート!$F$1:$F$201),0),ROW(F73))),"")</f>
        <v/>
      </c>
      <c r="G73" t="str">
        <f>IFERROR(INDEX(契約日ソート!G:G,1/LARGE(INDEX((契約日ソート!$F$1:$F$201="印刷費")/ROW(契約日ソート!$F$1:$F$201),0),ROW(G73))),"")</f>
        <v/>
      </c>
      <c r="H73" t="str">
        <f>IFERROR(INDEX(契約日ソート!H:H,1/LARGE(INDEX((契約日ソート!$F$1:$F$201="印刷費")/ROW(契約日ソート!$F$1:$F$201),0),ROW(H73))),"")</f>
        <v/>
      </c>
      <c r="I73" t="str">
        <f>IFERROR(INDEX(契約日ソート!I:I,1/LARGE(INDEX((契約日ソート!$F$1:$F$201="印刷費")/ROW(契約日ソート!$F$1:$F$201),0),ROW(I73))),"")</f>
        <v/>
      </c>
      <c r="J73" t="str">
        <f>IFERROR(INDEX(契約日ソート!J:J,1/LARGE(INDEX((契約日ソート!$F$1:$F$201="印刷費")/ROW(契約日ソート!$F$1:$F$201),0),ROW(J73))),"")</f>
        <v/>
      </c>
      <c r="K73" t="str">
        <f>IFERROR(INDEX(契約日ソート!K:K,1/LARGE(INDEX((契約日ソート!$F$1:$F$201="印刷費")/ROW(契約日ソート!$F$1:$F$201),0),ROW(K73))),"")</f>
        <v/>
      </c>
      <c r="L73" t="str">
        <f>IFERROR(INDEX(契約日ソート!L:L,1/LARGE(INDEX((契約日ソート!$F$1:$F$201="印刷費")/ROW(契約日ソート!$F$1:$F$201),0),ROW(L73))),"")</f>
        <v/>
      </c>
      <c r="M73" t="str">
        <f>IFERROR(INDEX(契約日ソート!M:M,1/LARGE(INDEX((契約日ソート!$F$1:$F$201="印刷費")/ROW(契約日ソート!$F$1:$F$201),0),ROW(M73))),"")</f>
        <v/>
      </c>
      <c r="N73" t="str">
        <f>IFERROR(INDEX(契約日ソート!N:N,1/LARGE(INDEX((契約日ソート!$F$1:$F$201="印刷費")/ROW(契約日ソート!$F$1:$F$201),0),ROW(N73))),"")</f>
        <v/>
      </c>
      <c r="O73" t="str">
        <f>IFERROR(INDEX(契約日ソート!O:O,1/LARGE(INDEX((契約日ソート!$F$1:$F$201="印刷費")/ROW(契約日ソート!$F$1:$F$201),0),ROW(O73))),"")</f>
        <v/>
      </c>
      <c r="P73" t="str">
        <f>IFERROR(INDEX(契約日ソート!P:P,1/LARGE(INDEX((契約日ソート!$F$1:$F$201="印刷費")/ROW(契約日ソート!$F$1:$F$201),0),ROW(P73))),"")</f>
        <v/>
      </c>
      <c r="Q73" t="str">
        <f>IFERROR(INDEX(契約日ソート!Q:Q,1/LARGE(INDEX((契約日ソート!$F$1:$F$201="印刷費")/ROW(契約日ソート!$F$1:$F$201),0),ROW(Q73))),"")</f>
        <v/>
      </c>
    </row>
    <row r="74" spans="1:17" x14ac:dyDescent="0.45">
      <c r="A74" t="str">
        <f>IFERROR(INDEX(契約日ソート!A:A,1/LARGE(INDEX((契約日ソート!$F$1:$F$201="印刷費")/ROW(契約日ソート!$F$1:$F$201),0),ROW(A74))),"")</f>
        <v/>
      </c>
      <c r="B74" t="str">
        <f>IFERROR(INDEX(契約日ソート!B:B,1/LARGE(INDEX((契約日ソート!$F$1:$F$201="印刷費")/ROW(契約日ソート!$F$1:$F$201),0),ROW(B74))),"")</f>
        <v/>
      </c>
      <c r="C74" t="str">
        <f>IFERROR(INDEX(契約日ソート!C:C,1/LARGE(INDEX((契約日ソート!$F$1:$F$201="印刷費")/ROW(契約日ソート!$F$1:$F$201),0),ROW(C74))),"")</f>
        <v/>
      </c>
      <c r="D74" t="str">
        <f>IFERROR(INDEX(契約日ソート!D:D,1/LARGE(INDEX((契約日ソート!$F$1:$F$201="印刷費")/ROW(契約日ソート!$F$1:$F$201),0),ROW(D74))),"")</f>
        <v/>
      </c>
      <c r="E74" t="str">
        <f>IFERROR(INDEX(契約日ソート!E:E,1/LARGE(INDEX((契約日ソート!$F$1:$F$201="印刷費")/ROW(契約日ソート!$F$1:$F$201),0),ROW(E74))),"")</f>
        <v/>
      </c>
      <c r="F74" t="str">
        <f>IFERROR(INDEX(契約日ソート!F:F,1/LARGE(INDEX((契約日ソート!$F$1:$F$201="印刷費")/ROW(契約日ソート!$F$1:$F$201),0),ROW(F74))),"")</f>
        <v/>
      </c>
      <c r="G74" t="str">
        <f>IFERROR(INDEX(契約日ソート!G:G,1/LARGE(INDEX((契約日ソート!$F$1:$F$201="印刷費")/ROW(契約日ソート!$F$1:$F$201),0),ROW(G74))),"")</f>
        <v/>
      </c>
      <c r="H74" t="str">
        <f>IFERROR(INDEX(契約日ソート!H:H,1/LARGE(INDEX((契約日ソート!$F$1:$F$201="印刷費")/ROW(契約日ソート!$F$1:$F$201),0),ROW(H74))),"")</f>
        <v/>
      </c>
      <c r="I74" t="str">
        <f>IFERROR(INDEX(契約日ソート!I:I,1/LARGE(INDEX((契約日ソート!$F$1:$F$201="印刷費")/ROW(契約日ソート!$F$1:$F$201),0),ROW(I74))),"")</f>
        <v/>
      </c>
      <c r="J74" t="str">
        <f>IFERROR(INDEX(契約日ソート!J:J,1/LARGE(INDEX((契約日ソート!$F$1:$F$201="印刷費")/ROW(契約日ソート!$F$1:$F$201),0),ROW(J74))),"")</f>
        <v/>
      </c>
      <c r="K74" t="str">
        <f>IFERROR(INDEX(契約日ソート!K:K,1/LARGE(INDEX((契約日ソート!$F$1:$F$201="印刷費")/ROW(契約日ソート!$F$1:$F$201),0),ROW(K74))),"")</f>
        <v/>
      </c>
      <c r="L74" t="str">
        <f>IFERROR(INDEX(契約日ソート!L:L,1/LARGE(INDEX((契約日ソート!$F$1:$F$201="印刷費")/ROW(契約日ソート!$F$1:$F$201),0),ROW(L74))),"")</f>
        <v/>
      </c>
      <c r="M74" t="str">
        <f>IFERROR(INDEX(契約日ソート!M:M,1/LARGE(INDEX((契約日ソート!$F$1:$F$201="印刷費")/ROW(契約日ソート!$F$1:$F$201),0),ROW(M74))),"")</f>
        <v/>
      </c>
      <c r="N74" t="str">
        <f>IFERROR(INDEX(契約日ソート!N:N,1/LARGE(INDEX((契約日ソート!$F$1:$F$201="印刷費")/ROW(契約日ソート!$F$1:$F$201),0),ROW(N74))),"")</f>
        <v/>
      </c>
      <c r="O74" t="str">
        <f>IFERROR(INDEX(契約日ソート!O:O,1/LARGE(INDEX((契約日ソート!$F$1:$F$201="印刷費")/ROW(契約日ソート!$F$1:$F$201),0),ROW(O74))),"")</f>
        <v/>
      </c>
      <c r="P74" t="str">
        <f>IFERROR(INDEX(契約日ソート!P:P,1/LARGE(INDEX((契約日ソート!$F$1:$F$201="印刷費")/ROW(契約日ソート!$F$1:$F$201),0),ROW(P74))),"")</f>
        <v/>
      </c>
      <c r="Q74" t="str">
        <f>IFERROR(INDEX(契約日ソート!Q:Q,1/LARGE(INDEX((契約日ソート!$F$1:$F$201="印刷費")/ROW(契約日ソート!$F$1:$F$201),0),ROW(Q74))),"")</f>
        <v/>
      </c>
    </row>
    <row r="75" spans="1:17" x14ac:dyDescent="0.45">
      <c r="A75" t="str">
        <f>IFERROR(INDEX(契約日ソート!A:A,1/LARGE(INDEX((契約日ソート!$F$1:$F$201="印刷費")/ROW(契約日ソート!$F$1:$F$201),0),ROW(A75))),"")</f>
        <v/>
      </c>
      <c r="B75" t="str">
        <f>IFERROR(INDEX(契約日ソート!B:B,1/LARGE(INDEX((契約日ソート!$F$1:$F$201="印刷費")/ROW(契約日ソート!$F$1:$F$201),0),ROW(B75))),"")</f>
        <v/>
      </c>
      <c r="C75" t="str">
        <f>IFERROR(INDEX(契約日ソート!C:C,1/LARGE(INDEX((契約日ソート!$F$1:$F$201="印刷費")/ROW(契約日ソート!$F$1:$F$201),0),ROW(C75))),"")</f>
        <v/>
      </c>
      <c r="D75" t="str">
        <f>IFERROR(INDEX(契約日ソート!D:D,1/LARGE(INDEX((契約日ソート!$F$1:$F$201="印刷費")/ROW(契約日ソート!$F$1:$F$201),0),ROW(D75))),"")</f>
        <v/>
      </c>
      <c r="E75" t="str">
        <f>IFERROR(INDEX(契約日ソート!E:E,1/LARGE(INDEX((契約日ソート!$F$1:$F$201="印刷費")/ROW(契約日ソート!$F$1:$F$201),0),ROW(E75))),"")</f>
        <v/>
      </c>
      <c r="F75" t="str">
        <f>IFERROR(INDEX(契約日ソート!F:F,1/LARGE(INDEX((契約日ソート!$F$1:$F$201="印刷費")/ROW(契約日ソート!$F$1:$F$201),0),ROW(F75))),"")</f>
        <v/>
      </c>
      <c r="G75" t="str">
        <f>IFERROR(INDEX(契約日ソート!G:G,1/LARGE(INDEX((契約日ソート!$F$1:$F$201="印刷費")/ROW(契約日ソート!$F$1:$F$201),0),ROW(G75))),"")</f>
        <v/>
      </c>
      <c r="H75" t="str">
        <f>IFERROR(INDEX(契約日ソート!H:H,1/LARGE(INDEX((契約日ソート!$F$1:$F$201="印刷費")/ROW(契約日ソート!$F$1:$F$201),0),ROW(H75))),"")</f>
        <v/>
      </c>
      <c r="I75" t="str">
        <f>IFERROR(INDEX(契約日ソート!I:I,1/LARGE(INDEX((契約日ソート!$F$1:$F$201="印刷費")/ROW(契約日ソート!$F$1:$F$201),0),ROW(I75))),"")</f>
        <v/>
      </c>
      <c r="J75" t="str">
        <f>IFERROR(INDEX(契約日ソート!J:J,1/LARGE(INDEX((契約日ソート!$F$1:$F$201="印刷費")/ROW(契約日ソート!$F$1:$F$201),0),ROW(J75))),"")</f>
        <v/>
      </c>
      <c r="K75" t="str">
        <f>IFERROR(INDEX(契約日ソート!K:K,1/LARGE(INDEX((契約日ソート!$F$1:$F$201="印刷費")/ROW(契約日ソート!$F$1:$F$201),0),ROW(K75))),"")</f>
        <v/>
      </c>
      <c r="L75" t="str">
        <f>IFERROR(INDEX(契約日ソート!L:L,1/LARGE(INDEX((契約日ソート!$F$1:$F$201="印刷費")/ROW(契約日ソート!$F$1:$F$201),0),ROW(L75))),"")</f>
        <v/>
      </c>
      <c r="M75" t="str">
        <f>IFERROR(INDEX(契約日ソート!M:M,1/LARGE(INDEX((契約日ソート!$F$1:$F$201="印刷費")/ROW(契約日ソート!$F$1:$F$201),0),ROW(M75))),"")</f>
        <v/>
      </c>
      <c r="N75" t="str">
        <f>IFERROR(INDEX(契約日ソート!N:N,1/LARGE(INDEX((契約日ソート!$F$1:$F$201="印刷費")/ROW(契約日ソート!$F$1:$F$201),0),ROW(N75))),"")</f>
        <v/>
      </c>
      <c r="O75" t="str">
        <f>IFERROR(INDEX(契約日ソート!O:O,1/LARGE(INDEX((契約日ソート!$F$1:$F$201="印刷費")/ROW(契約日ソート!$F$1:$F$201),0),ROW(O75))),"")</f>
        <v/>
      </c>
      <c r="P75" t="str">
        <f>IFERROR(INDEX(契約日ソート!P:P,1/LARGE(INDEX((契約日ソート!$F$1:$F$201="印刷費")/ROW(契約日ソート!$F$1:$F$201),0),ROW(P75))),"")</f>
        <v/>
      </c>
      <c r="Q75" t="str">
        <f>IFERROR(INDEX(契約日ソート!Q:Q,1/LARGE(INDEX((契約日ソート!$F$1:$F$201="印刷費")/ROW(契約日ソート!$F$1:$F$201),0),ROW(Q75))),"")</f>
        <v/>
      </c>
    </row>
    <row r="76" spans="1:17" x14ac:dyDescent="0.45">
      <c r="A76" t="str">
        <f>IFERROR(INDEX(契約日ソート!A:A,1/LARGE(INDEX((契約日ソート!$F$1:$F$201="印刷費")/ROW(契約日ソート!$F$1:$F$201),0),ROW(A76))),"")</f>
        <v/>
      </c>
      <c r="B76" t="str">
        <f>IFERROR(INDEX(契約日ソート!B:B,1/LARGE(INDEX((契約日ソート!$F$1:$F$201="印刷費")/ROW(契約日ソート!$F$1:$F$201),0),ROW(B76))),"")</f>
        <v/>
      </c>
      <c r="C76" t="str">
        <f>IFERROR(INDEX(契約日ソート!C:C,1/LARGE(INDEX((契約日ソート!$F$1:$F$201="印刷費")/ROW(契約日ソート!$F$1:$F$201),0),ROW(C76))),"")</f>
        <v/>
      </c>
      <c r="D76" t="str">
        <f>IFERROR(INDEX(契約日ソート!D:D,1/LARGE(INDEX((契約日ソート!$F$1:$F$201="印刷費")/ROW(契約日ソート!$F$1:$F$201),0),ROW(D76))),"")</f>
        <v/>
      </c>
      <c r="E76" t="str">
        <f>IFERROR(INDEX(契約日ソート!E:E,1/LARGE(INDEX((契約日ソート!$F$1:$F$201="印刷費")/ROW(契約日ソート!$F$1:$F$201),0),ROW(E76))),"")</f>
        <v/>
      </c>
      <c r="F76" t="str">
        <f>IFERROR(INDEX(契約日ソート!F:F,1/LARGE(INDEX((契約日ソート!$F$1:$F$201="印刷費")/ROW(契約日ソート!$F$1:$F$201),0),ROW(F76))),"")</f>
        <v/>
      </c>
      <c r="G76" t="str">
        <f>IFERROR(INDEX(契約日ソート!G:G,1/LARGE(INDEX((契約日ソート!$F$1:$F$201="印刷費")/ROW(契約日ソート!$F$1:$F$201),0),ROW(G76))),"")</f>
        <v/>
      </c>
      <c r="H76" t="str">
        <f>IFERROR(INDEX(契約日ソート!H:H,1/LARGE(INDEX((契約日ソート!$F$1:$F$201="印刷費")/ROW(契約日ソート!$F$1:$F$201),0),ROW(H76))),"")</f>
        <v/>
      </c>
      <c r="I76" t="str">
        <f>IFERROR(INDEX(契約日ソート!I:I,1/LARGE(INDEX((契約日ソート!$F$1:$F$201="印刷費")/ROW(契約日ソート!$F$1:$F$201),0),ROW(I76))),"")</f>
        <v/>
      </c>
      <c r="J76" t="str">
        <f>IFERROR(INDEX(契約日ソート!J:J,1/LARGE(INDEX((契約日ソート!$F$1:$F$201="印刷費")/ROW(契約日ソート!$F$1:$F$201),0),ROW(J76))),"")</f>
        <v/>
      </c>
      <c r="K76" t="str">
        <f>IFERROR(INDEX(契約日ソート!K:K,1/LARGE(INDEX((契約日ソート!$F$1:$F$201="印刷費")/ROW(契約日ソート!$F$1:$F$201),0),ROW(K76))),"")</f>
        <v/>
      </c>
      <c r="L76" t="str">
        <f>IFERROR(INDEX(契約日ソート!L:L,1/LARGE(INDEX((契約日ソート!$F$1:$F$201="印刷費")/ROW(契約日ソート!$F$1:$F$201),0),ROW(L76))),"")</f>
        <v/>
      </c>
      <c r="M76" t="str">
        <f>IFERROR(INDEX(契約日ソート!M:M,1/LARGE(INDEX((契約日ソート!$F$1:$F$201="印刷費")/ROW(契約日ソート!$F$1:$F$201),0),ROW(M76))),"")</f>
        <v/>
      </c>
      <c r="N76" t="str">
        <f>IFERROR(INDEX(契約日ソート!N:N,1/LARGE(INDEX((契約日ソート!$F$1:$F$201="印刷費")/ROW(契約日ソート!$F$1:$F$201),0),ROW(N76))),"")</f>
        <v/>
      </c>
      <c r="O76" t="str">
        <f>IFERROR(INDEX(契約日ソート!O:O,1/LARGE(INDEX((契約日ソート!$F$1:$F$201="印刷費")/ROW(契約日ソート!$F$1:$F$201),0),ROW(O76))),"")</f>
        <v/>
      </c>
      <c r="P76" t="str">
        <f>IFERROR(INDEX(契約日ソート!P:P,1/LARGE(INDEX((契約日ソート!$F$1:$F$201="印刷費")/ROW(契約日ソート!$F$1:$F$201),0),ROW(P76))),"")</f>
        <v/>
      </c>
      <c r="Q76" t="str">
        <f>IFERROR(INDEX(契約日ソート!Q:Q,1/LARGE(INDEX((契約日ソート!$F$1:$F$201="印刷費")/ROW(契約日ソート!$F$1:$F$201),0),ROW(Q76))),"")</f>
        <v/>
      </c>
    </row>
    <row r="77" spans="1:17" x14ac:dyDescent="0.45">
      <c r="A77" t="str">
        <f>IFERROR(INDEX(契約日ソート!A:A,1/LARGE(INDEX((契約日ソート!$F$1:$F$201="印刷費")/ROW(契約日ソート!$F$1:$F$201),0),ROW(A77))),"")</f>
        <v/>
      </c>
      <c r="B77" t="str">
        <f>IFERROR(INDEX(契約日ソート!B:B,1/LARGE(INDEX((契約日ソート!$F$1:$F$201="印刷費")/ROW(契約日ソート!$F$1:$F$201),0),ROW(B77))),"")</f>
        <v/>
      </c>
      <c r="C77" t="str">
        <f>IFERROR(INDEX(契約日ソート!C:C,1/LARGE(INDEX((契約日ソート!$F$1:$F$201="印刷費")/ROW(契約日ソート!$F$1:$F$201),0),ROW(C77))),"")</f>
        <v/>
      </c>
      <c r="D77" t="str">
        <f>IFERROR(INDEX(契約日ソート!D:D,1/LARGE(INDEX((契約日ソート!$F$1:$F$201="印刷費")/ROW(契約日ソート!$F$1:$F$201),0),ROW(D77))),"")</f>
        <v/>
      </c>
      <c r="E77" t="str">
        <f>IFERROR(INDEX(契約日ソート!E:E,1/LARGE(INDEX((契約日ソート!$F$1:$F$201="印刷費")/ROW(契約日ソート!$F$1:$F$201),0),ROW(E77))),"")</f>
        <v/>
      </c>
      <c r="F77" t="str">
        <f>IFERROR(INDEX(契約日ソート!F:F,1/LARGE(INDEX((契約日ソート!$F$1:$F$201="印刷費")/ROW(契約日ソート!$F$1:$F$201),0),ROW(F77))),"")</f>
        <v/>
      </c>
      <c r="G77" t="str">
        <f>IFERROR(INDEX(契約日ソート!G:G,1/LARGE(INDEX((契約日ソート!$F$1:$F$201="印刷費")/ROW(契約日ソート!$F$1:$F$201),0),ROW(G77))),"")</f>
        <v/>
      </c>
      <c r="H77" t="str">
        <f>IFERROR(INDEX(契約日ソート!H:H,1/LARGE(INDEX((契約日ソート!$F$1:$F$201="印刷費")/ROW(契約日ソート!$F$1:$F$201),0),ROW(H77))),"")</f>
        <v/>
      </c>
      <c r="I77" t="str">
        <f>IFERROR(INDEX(契約日ソート!I:I,1/LARGE(INDEX((契約日ソート!$F$1:$F$201="印刷費")/ROW(契約日ソート!$F$1:$F$201),0),ROW(I77))),"")</f>
        <v/>
      </c>
      <c r="J77" t="str">
        <f>IFERROR(INDEX(契約日ソート!J:J,1/LARGE(INDEX((契約日ソート!$F$1:$F$201="印刷費")/ROW(契約日ソート!$F$1:$F$201),0),ROW(J77))),"")</f>
        <v/>
      </c>
      <c r="K77" t="str">
        <f>IFERROR(INDEX(契約日ソート!K:K,1/LARGE(INDEX((契約日ソート!$F$1:$F$201="印刷費")/ROW(契約日ソート!$F$1:$F$201),0),ROW(K77))),"")</f>
        <v/>
      </c>
      <c r="L77" t="str">
        <f>IFERROR(INDEX(契約日ソート!L:L,1/LARGE(INDEX((契約日ソート!$F$1:$F$201="印刷費")/ROW(契約日ソート!$F$1:$F$201),0),ROW(L77))),"")</f>
        <v/>
      </c>
      <c r="M77" t="str">
        <f>IFERROR(INDEX(契約日ソート!M:M,1/LARGE(INDEX((契約日ソート!$F$1:$F$201="印刷費")/ROW(契約日ソート!$F$1:$F$201),0),ROW(M77))),"")</f>
        <v/>
      </c>
      <c r="N77" t="str">
        <f>IFERROR(INDEX(契約日ソート!N:N,1/LARGE(INDEX((契約日ソート!$F$1:$F$201="印刷費")/ROW(契約日ソート!$F$1:$F$201),0),ROW(N77))),"")</f>
        <v/>
      </c>
      <c r="O77" t="str">
        <f>IFERROR(INDEX(契約日ソート!O:O,1/LARGE(INDEX((契約日ソート!$F$1:$F$201="印刷費")/ROW(契約日ソート!$F$1:$F$201),0),ROW(O77))),"")</f>
        <v/>
      </c>
      <c r="P77" t="str">
        <f>IFERROR(INDEX(契約日ソート!P:P,1/LARGE(INDEX((契約日ソート!$F$1:$F$201="印刷費")/ROW(契約日ソート!$F$1:$F$201),0),ROW(P77))),"")</f>
        <v/>
      </c>
      <c r="Q77" t="str">
        <f>IFERROR(INDEX(契約日ソート!Q:Q,1/LARGE(INDEX((契約日ソート!$F$1:$F$201="印刷費")/ROW(契約日ソート!$F$1:$F$201),0),ROW(Q77))),"")</f>
        <v/>
      </c>
    </row>
    <row r="78" spans="1:17" x14ac:dyDescent="0.45">
      <c r="A78" t="str">
        <f>IFERROR(INDEX(契約日ソート!A:A,1/LARGE(INDEX((契約日ソート!$F$1:$F$201="印刷費")/ROW(契約日ソート!$F$1:$F$201),0),ROW(A78))),"")</f>
        <v/>
      </c>
      <c r="B78" t="str">
        <f>IFERROR(INDEX(契約日ソート!B:B,1/LARGE(INDEX((契約日ソート!$F$1:$F$201="印刷費")/ROW(契約日ソート!$F$1:$F$201),0),ROW(B78))),"")</f>
        <v/>
      </c>
      <c r="C78" t="str">
        <f>IFERROR(INDEX(契約日ソート!C:C,1/LARGE(INDEX((契約日ソート!$F$1:$F$201="印刷費")/ROW(契約日ソート!$F$1:$F$201),0),ROW(C78))),"")</f>
        <v/>
      </c>
      <c r="D78" t="str">
        <f>IFERROR(INDEX(契約日ソート!D:D,1/LARGE(INDEX((契約日ソート!$F$1:$F$201="印刷費")/ROW(契約日ソート!$F$1:$F$201),0),ROW(D78))),"")</f>
        <v/>
      </c>
      <c r="E78" t="str">
        <f>IFERROR(INDEX(契約日ソート!E:E,1/LARGE(INDEX((契約日ソート!$F$1:$F$201="印刷費")/ROW(契約日ソート!$F$1:$F$201),0),ROW(E78))),"")</f>
        <v/>
      </c>
      <c r="F78" t="str">
        <f>IFERROR(INDEX(契約日ソート!F:F,1/LARGE(INDEX((契約日ソート!$F$1:$F$201="印刷費")/ROW(契約日ソート!$F$1:$F$201),0),ROW(F78))),"")</f>
        <v/>
      </c>
      <c r="G78" t="str">
        <f>IFERROR(INDEX(契約日ソート!G:G,1/LARGE(INDEX((契約日ソート!$F$1:$F$201="印刷費")/ROW(契約日ソート!$F$1:$F$201),0),ROW(G78))),"")</f>
        <v/>
      </c>
      <c r="H78" t="str">
        <f>IFERROR(INDEX(契約日ソート!H:H,1/LARGE(INDEX((契約日ソート!$F$1:$F$201="印刷費")/ROW(契約日ソート!$F$1:$F$201),0),ROW(H78))),"")</f>
        <v/>
      </c>
      <c r="I78" t="str">
        <f>IFERROR(INDEX(契約日ソート!I:I,1/LARGE(INDEX((契約日ソート!$F$1:$F$201="印刷費")/ROW(契約日ソート!$F$1:$F$201),0),ROW(I78))),"")</f>
        <v/>
      </c>
      <c r="J78" t="str">
        <f>IFERROR(INDEX(契約日ソート!J:J,1/LARGE(INDEX((契約日ソート!$F$1:$F$201="印刷費")/ROW(契約日ソート!$F$1:$F$201),0),ROW(J78))),"")</f>
        <v/>
      </c>
      <c r="K78" t="str">
        <f>IFERROR(INDEX(契約日ソート!K:K,1/LARGE(INDEX((契約日ソート!$F$1:$F$201="印刷費")/ROW(契約日ソート!$F$1:$F$201),0),ROW(K78))),"")</f>
        <v/>
      </c>
      <c r="L78" t="str">
        <f>IFERROR(INDEX(契約日ソート!L:L,1/LARGE(INDEX((契約日ソート!$F$1:$F$201="印刷費")/ROW(契約日ソート!$F$1:$F$201),0),ROW(L78))),"")</f>
        <v/>
      </c>
      <c r="M78" t="str">
        <f>IFERROR(INDEX(契約日ソート!M:M,1/LARGE(INDEX((契約日ソート!$F$1:$F$201="印刷費")/ROW(契約日ソート!$F$1:$F$201),0),ROW(M78))),"")</f>
        <v/>
      </c>
      <c r="N78" t="str">
        <f>IFERROR(INDEX(契約日ソート!N:N,1/LARGE(INDEX((契約日ソート!$F$1:$F$201="印刷費")/ROW(契約日ソート!$F$1:$F$201),0),ROW(N78))),"")</f>
        <v/>
      </c>
      <c r="O78" t="str">
        <f>IFERROR(INDEX(契約日ソート!O:O,1/LARGE(INDEX((契約日ソート!$F$1:$F$201="印刷費")/ROW(契約日ソート!$F$1:$F$201),0),ROW(O78))),"")</f>
        <v/>
      </c>
      <c r="P78" t="str">
        <f>IFERROR(INDEX(契約日ソート!P:P,1/LARGE(INDEX((契約日ソート!$F$1:$F$201="印刷費")/ROW(契約日ソート!$F$1:$F$201),0),ROW(P78))),"")</f>
        <v/>
      </c>
      <c r="Q78" t="str">
        <f>IFERROR(INDEX(契約日ソート!Q:Q,1/LARGE(INDEX((契約日ソート!$F$1:$F$201="印刷費")/ROW(契約日ソート!$F$1:$F$201),0),ROW(Q78))),"")</f>
        <v/>
      </c>
    </row>
    <row r="79" spans="1:17" x14ac:dyDescent="0.45">
      <c r="A79" t="str">
        <f>IFERROR(INDEX(契約日ソート!A:A,1/LARGE(INDEX((契約日ソート!$F$1:$F$201="印刷費")/ROW(契約日ソート!$F$1:$F$201),0),ROW(A79))),"")</f>
        <v/>
      </c>
      <c r="B79" t="str">
        <f>IFERROR(INDEX(契約日ソート!B:B,1/LARGE(INDEX((契約日ソート!$F$1:$F$201="印刷費")/ROW(契約日ソート!$F$1:$F$201),0),ROW(B79))),"")</f>
        <v/>
      </c>
      <c r="C79" t="str">
        <f>IFERROR(INDEX(契約日ソート!C:C,1/LARGE(INDEX((契約日ソート!$F$1:$F$201="印刷費")/ROW(契約日ソート!$F$1:$F$201),0),ROW(C79))),"")</f>
        <v/>
      </c>
      <c r="D79" t="str">
        <f>IFERROR(INDEX(契約日ソート!D:D,1/LARGE(INDEX((契約日ソート!$F$1:$F$201="印刷費")/ROW(契約日ソート!$F$1:$F$201),0),ROW(D79))),"")</f>
        <v/>
      </c>
      <c r="E79" t="str">
        <f>IFERROR(INDEX(契約日ソート!E:E,1/LARGE(INDEX((契約日ソート!$F$1:$F$201="印刷費")/ROW(契約日ソート!$F$1:$F$201),0),ROW(E79))),"")</f>
        <v/>
      </c>
      <c r="F79" t="str">
        <f>IFERROR(INDEX(契約日ソート!F:F,1/LARGE(INDEX((契約日ソート!$F$1:$F$201="印刷費")/ROW(契約日ソート!$F$1:$F$201),0),ROW(F79))),"")</f>
        <v/>
      </c>
      <c r="G79" t="str">
        <f>IFERROR(INDEX(契約日ソート!G:G,1/LARGE(INDEX((契約日ソート!$F$1:$F$201="印刷費")/ROW(契約日ソート!$F$1:$F$201),0),ROW(G79))),"")</f>
        <v/>
      </c>
      <c r="H79" t="str">
        <f>IFERROR(INDEX(契約日ソート!H:H,1/LARGE(INDEX((契約日ソート!$F$1:$F$201="印刷費")/ROW(契約日ソート!$F$1:$F$201),0),ROW(H79))),"")</f>
        <v/>
      </c>
      <c r="I79" t="str">
        <f>IFERROR(INDEX(契約日ソート!I:I,1/LARGE(INDEX((契約日ソート!$F$1:$F$201="印刷費")/ROW(契約日ソート!$F$1:$F$201),0),ROW(I79))),"")</f>
        <v/>
      </c>
      <c r="J79" t="str">
        <f>IFERROR(INDEX(契約日ソート!J:J,1/LARGE(INDEX((契約日ソート!$F$1:$F$201="印刷費")/ROW(契約日ソート!$F$1:$F$201),0),ROW(J79))),"")</f>
        <v/>
      </c>
      <c r="K79" t="str">
        <f>IFERROR(INDEX(契約日ソート!K:K,1/LARGE(INDEX((契約日ソート!$F$1:$F$201="印刷費")/ROW(契約日ソート!$F$1:$F$201),0),ROW(K79))),"")</f>
        <v/>
      </c>
      <c r="L79" t="str">
        <f>IFERROR(INDEX(契約日ソート!L:L,1/LARGE(INDEX((契約日ソート!$F$1:$F$201="印刷費")/ROW(契約日ソート!$F$1:$F$201),0),ROW(L79))),"")</f>
        <v/>
      </c>
      <c r="M79" t="str">
        <f>IFERROR(INDEX(契約日ソート!M:M,1/LARGE(INDEX((契約日ソート!$F$1:$F$201="印刷費")/ROW(契約日ソート!$F$1:$F$201),0),ROW(M79))),"")</f>
        <v/>
      </c>
      <c r="N79" t="str">
        <f>IFERROR(INDEX(契約日ソート!N:N,1/LARGE(INDEX((契約日ソート!$F$1:$F$201="印刷費")/ROW(契約日ソート!$F$1:$F$201),0),ROW(N79))),"")</f>
        <v/>
      </c>
      <c r="O79" t="str">
        <f>IFERROR(INDEX(契約日ソート!O:O,1/LARGE(INDEX((契約日ソート!$F$1:$F$201="印刷費")/ROW(契約日ソート!$F$1:$F$201),0),ROW(O79))),"")</f>
        <v/>
      </c>
      <c r="P79" t="str">
        <f>IFERROR(INDEX(契約日ソート!P:P,1/LARGE(INDEX((契約日ソート!$F$1:$F$201="印刷費")/ROW(契約日ソート!$F$1:$F$201),0),ROW(P79))),"")</f>
        <v/>
      </c>
      <c r="Q79" t="str">
        <f>IFERROR(INDEX(契約日ソート!Q:Q,1/LARGE(INDEX((契約日ソート!$F$1:$F$201="印刷費")/ROW(契約日ソート!$F$1:$F$201),0),ROW(Q79))),"")</f>
        <v/>
      </c>
    </row>
    <row r="80" spans="1:17" x14ac:dyDescent="0.45">
      <c r="A80" t="str">
        <f>IFERROR(INDEX(契約日ソート!A:A,1/LARGE(INDEX((契約日ソート!$F$1:$F$201="印刷費")/ROW(契約日ソート!$F$1:$F$201),0),ROW(A80))),"")</f>
        <v/>
      </c>
      <c r="B80" t="str">
        <f>IFERROR(INDEX(契約日ソート!B:B,1/LARGE(INDEX((契約日ソート!$F$1:$F$201="印刷費")/ROW(契約日ソート!$F$1:$F$201),0),ROW(B80))),"")</f>
        <v/>
      </c>
      <c r="C80" t="str">
        <f>IFERROR(INDEX(契約日ソート!C:C,1/LARGE(INDEX((契約日ソート!$F$1:$F$201="印刷費")/ROW(契約日ソート!$F$1:$F$201),0),ROW(C80))),"")</f>
        <v/>
      </c>
      <c r="D80" t="str">
        <f>IFERROR(INDEX(契約日ソート!D:D,1/LARGE(INDEX((契約日ソート!$F$1:$F$201="印刷費")/ROW(契約日ソート!$F$1:$F$201),0),ROW(D80))),"")</f>
        <v/>
      </c>
      <c r="E80" t="str">
        <f>IFERROR(INDEX(契約日ソート!E:E,1/LARGE(INDEX((契約日ソート!$F$1:$F$201="印刷費")/ROW(契約日ソート!$F$1:$F$201),0),ROW(E80))),"")</f>
        <v/>
      </c>
      <c r="F80" t="str">
        <f>IFERROR(INDEX(契約日ソート!F:F,1/LARGE(INDEX((契約日ソート!$F$1:$F$201="印刷費")/ROW(契約日ソート!$F$1:$F$201),0),ROW(F80))),"")</f>
        <v/>
      </c>
      <c r="G80" t="str">
        <f>IFERROR(INDEX(契約日ソート!G:G,1/LARGE(INDEX((契約日ソート!$F$1:$F$201="印刷費")/ROW(契約日ソート!$F$1:$F$201),0),ROW(G80))),"")</f>
        <v/>
      </c>
      <c r="H80" t="str">
        <f>IFERROR(INDEX(契約日ソート!H:H,1/LARGE(INDEX((契約日ソート!$F$1:$F$201="印刷費")/ROW(契約日ソート!$F$1:$F$201),0),ROW(H80))),"")</f>
        <v/>
      </c>
      <c r="I80" t="str">
        <f>IFERROR(INDEX(契約日ソート!I:I,1/LARGE(INDEX((契約日ソート!$F$1:$F$201="印刷費")/ROW(契約日ソート!$F$1:$F$201),0),ROW(I80))),"")</f>
        <v/>
      </c>
      <c r="J80" t="str">
        <f>IFERROR(INDEX(契約日ソート!J:J,1/LARGE(INDEX((契約日ソート!$F$1:$F$201="印刷費")/ROW(契約日ソート!$F$1:$F$201),0),ROW(J80))),"")</f>
        <v/>
      </c>
      <c r="K80" t="str">
        <f>IFERROR(INDEX(契約日ソート!K:K,1/LARGE(INDEX((契約日ソート!$F$1:$F$201="印刷費")/ROW(契約日ソート!$F$1:$F$201),0),ROW(K80))),"")</f>
        <v/>
      </c>
      <c r="L80" t="str">
        <f>IFERROR(INDEX(契約日ソート!L:L,1/LARGE(INDEX((契約日ソート!$F$1:$F$201="印刷費")/ROW(契約日ソート!$F$1:$F$201),0),ROW(L80))),"")</f>
        <v/>
      </c>
      <c r="M80" t="str">
        <f>IFERROR(INDEX(契約日ソート!M:M,1/LARGE(INDEX((契約日ソート!$F$1:$F$201="印刷費")/ROW(契約日ソート!$F$1:$F$201),0),ROW(M80))),"")</f>
        <v/>
      </c>
      <c r="N80" t="str">
        <f>IFERROR(INDEX(契約日ソート!N:N,1/LARGE(INDEX((契約日ソート!$F$1:$F$201="印刷費")/ROW(契約日ソート!$F$1:$F$201),0),ROW(N80))),"")</f>
        <v/>
      </c>
      <c r="O80" t="str">
        <f>IFERROR(INDEX(契約日ソート!O:O,1/LARGE(INDEX((契約日ソート!$F$1:$F$201="印刷費")/ROW(契約日ソート!$F$1:$F$201),0),ROW(O80))),"")</f>
        <v/>
      </c>
      <c r="P80" t="str">
        <f>IFERROR(INDEX(契約日ソート!P:P,1/LARGE(INDEX((契約日ソート!$F$1:$F$201="印刷費")/ROW(契約日ソート!$F$1:$F$201),0),ROW(P80))),"")</f>
        <v/>
      </c>
      <c r="Q80" t="str">
        <f>IFERROR(INDEX(契約日ソート!Q:Q,1/LARGE(INDEX((契約日ソート!$F$1:$F$201="印刷費")/ROW(契約日ソート!$F$1:$F$201),0),ROW(Q80))),"")</f>
        <v/>
      </c>
    </row>
    <row r="81" spans="1:17" x14ac:dyDescent="0.45">
      <c r="A81" t="str">
        <f>IFERROR(INDEX(契約日ソート!A:A,1/LARGE(INDEX((契約日ソート!$F$1:$F$201="印刷費")/ROW(契約日ソート!$F$1:$F$201),0),ROW(A81))),"")</f>
        <v/>
      </c>
      <c r="B81" t="str">
        <f>IFERROR(INDEX(契約日ソート!B:B,1/LARGE(INDEX((契約日ソート!$F$1:$F$201="印刷費")/ROW(契約日ソート!$F$1:$F$201),0),ROW(B81))),"")</f>
        <v/>
      </c>
      <c r="C81" t="str">
        <f>IFERROR(INDEX(契約日ソート!C:C,1/LARGE(INDEX((契約日ソート!$F$1:$F$201="印刷費")/ROW(契約日ソート!$F$1:$F$201),0),ROW(C81))),"")</f>
        <v/>
      </c>
      <c r="D81" t="str">
        <f>IFERROR(INDEX(契約日ソート!D:D,1/LARGE(INDEX((契約日ソート!$F$1:$F$201="印刷費")/ROW(契約日ソート!$F$1:$F$201),0),ROW(D81))),"")</f>
        <v/>
      </c>
      <c r="E81" t="str">
        <f>IFERROR(INDEX(契約日ソート!E:E,1/LARGE(INDEX((契約日ソート!$F$1:$F$201="印刷費")/ROW(契約日ソート!$F$1:$F$201),0),ROW(E81))),"")</f>
        <v/>
      </c>
      <c r="F81" t="str">
        <f>IFERROR(INDEX(契約日ソート!F:F,1/LARGE(INDEX((契約日ソート!$F$1:$F$201="印刷費")/ROW(契約日ソート!$F$1:$F$201),0),ROW(F81))),"")</f>
        <v/>
      </c>
      <c r="G81" t="str">
        <f>IFERROR(INDEX(契約日ソート!G:G,1/LARGE(INDEX((契約日ソート!$F$1:$F$201="印刷費")/ROW(契約日ソート!$F$1:$F$201),0),ROW(G81))),"")</f>
        <v/>
      </c>
      <c r="H81" t="str">
        <f>IFERROR(INDEX(契約日ソート!H:H,1/LARGE(INDEX((契約日ソート!$F$1:$F$201="印刷費")/ROW(契約日ソート!$F$1:$F$201),0),ROW(H81))),"")</f>
        <v/>
      </c>
      <c r="I81" t="str">
        <f>IFERROR(INDEX(契約日ソート!I:I,1/LARGE(INDEX((契約日ソート!$F$1:$F$201="印刷費")/ROW(契約日ソート!$F$1:$F$201),0),ROW(I81))),"")</f>
        <v/>
      </c>
      <c r="J81" t="str">
        <f>IFERROR(INDEX(契約日ソート!J:J,1/LARGE(INDEX((契約日ソート!$F$1:$F$201="印刷費")/ROW(契約日ソート!$F$1:$F$201),0),ROW(J81))),"")</f>
        <v/>
      </c>
      <c r="K81" t="str">
        <f>IFERROR(INDEX(契約日ソート!K:K,1/LARGE(INDEX((契約日ソート!$F$1:$F$201="印刷費")/ROW(契約日ソート!$F$1:$F$201),0),ROW(K81))),"")</f>
        <v/>
      </c>
      <c r="L81" t="str">
        <f>IFERROR(INDEX(契約日ソート!L:L,1/LARGE(INDEX((契約日ソート!$F$1:$F$201="印刷費")/ROW(契約日ソート!$F$1:$F$201),0),ROW(L81))),"")</f>
        <v/>
      </c>
      <c r="M81" t="str">
        <f>IFERROR(INDEX(契約日ソート!M:M,1/LARGE(INDEX((契約日ソート!$F$1:$F$201="印刷費")/ROW(契約日ソート!$F$1:$F$201),0),ROW(M81))),"")</f>
        <v/>
      </c>
      <c r="N81" t="str">
        <f>IFERROR(INDEX(契約日ソート!N:N,1/LARGE(INDEX((契約日ソート!$F$1:$F$201="印刷費")/ROW(契約日ソート!$F$1:$F$201),0),ROW(N81))),"")</f>
        <v/>
      </c>
      <c r="O81" t="str">
        <f>IFERROR(INDEX(契約日ソート!O:O,1/LARGE(INDEX((契約日ソート!$F$1:$F$201="印刷費")/ROW(契約日ソート!$F$1:$F$201),0),ROW(O81))),"")</f>
        <v/>
      </c>
      <c r="P81" t="str">
        <f>IFERROR(INDEX(契約日ソート!P:P,1/LARGE(INDEX((契約日ソート!$F$1:$F$201="印刷費")/ROW(契約日ソート!$F$1:$F$201),0),ROW(P81))),"")</f>
        <v/>
      </c>
      <c r="Q81" t="str">
        <f>IFERROR(INDEX(契約日ソート!Q:Q,1/LARGE(INDEX((契約日ソート!$F$1:$F$201="印刷費")/ROW(契約日ソート!$F$1:$F$201),0),ROW(Q81))),"")</f>
        <v/>
      </c>
    </row>
    <row r="82" spans="1:17" x14ac:dyDescent="0.45">
      <c r="A82" t="str">
        <f>IFERROR(INDEX(契約日ソート!A:A,1/LARGE(INDEX((契約日ソート!$F$1:$F$201="印刷費")/ROW(契約日ソート!$F$1:$F$201),0),ROW(A82))),"")</f>
        <v/>
      </c>
      <c r="B82" t="str">
        <f>IFERROR(INDEX(契約日ソート!B:B,1/LARGE(INDEX((契約日ソート!$F$1:$F$201="印刷費")/ROW(契約日ソート!$F$1:$F$201),0),ROW(B82))),"")</f>
        <v/>
      </c>
      <c r="C82" t="str">
        <f>IFERROR(INDEX(契約日ソート!C:C,1/LARGE(INDEX((契約日ソート!$F$1:$F$201="印刷費")/ROW(契約日ソート!$F$1:$F$201),0),ROW(C82))),"")</f>
        <v/>
      </c>
      <c r="D82" t="str">
        <f>IFERROR(INDEX(契約日ソート!D:D,1/LARGE(INDEX((契約日ソート!$F$1:$F$201="印刷費")/ROW(契約日ソート!$F$1:$F$201),0),ROW(D82))),"")</f>
        <v/>
      </c>
      <c r="E82" t="str">
        <f>IFERROR(INDEX(契約日ソート!E:E,1/LARGE(INDEX((契約日ソート!$F$1:$F$201="印刷費")/ROW(契約日ソート!$F$1:$F$201),0),ROW(E82))),"")</f>
        <v/>
      </c>
      <c r="F82" t="str">
        <f>IFERROR(INDEX(契約日ソート!F:F,1/LARGE(INDEX((契約日ソート!$F$1:$F$201="印刷費")/ROW(契約日ソート!$F$1:$F$201),0),ROW(F82))),"")</f>
        <v/>
      </c>
      <c r="G82" t="str">
        <f>IFERROR(INDEX(契約日ソート!G:G,1/LARGE(INDEX((契約日ソート!$F$1:$F$201="印刷費")/ROW(契約日ソート!$F$1:$F$201),0),ROW(G82))),"")</f>
        <v/>
      </c>
      <c r="H82" t="str">
        <f>IFERROR(INDEX(契約日ソート!H:H,1/LARGE(INDEX((契約日ソート!$F$1:$F$201="印刷費")/ROW(契約日ソート!$F$1:$F$201),0),ROW(H82))),"")</f>
        <v/>
      </c>
      <c r="I82" t="str">
        <f>IFERROR(INDEX(契約日ソート!I:I,1/LARGE(INDEX((契約日ソート!$F$1:$F$201="印刷費")/ROW(契約日ソート!$F$1:$F$201),0),ROW(I82))),"")</f>
        <v/>
      </c>
      <c r="J82" t="str">
        <f>IFERROR(INDEX(契約日ソート!J:J,1/LARGE(INDEX((契約日ソート!$F$1:$F$201="印刷費")/ROW(契約日ソート!$F$1:$F$201),0),ROW(J82))),"")</f>
        <v/>
      </c>
      <c r="K82" t="str">
        <f>IFERROR(INDEX(契約日ソート!K:K,1/LARGE(INDEX((契約日ソート!$F$1:$F$201="印刷費")/ROW(契約日ソート!$F$1:$F$201),0),ROW(K82))),"")</f>
        <v/>
      </c>
      <c r="L82" t="str">
        <f>IFERROR(INDEX(契約日ソート!L:L,1/LARGE(INDEX((契約日ソート!$F$1:$F$201="印刷費")/ROW(契約日ソート!$F$1:$F$201),0),ROW(L82))),"")</f>
        <v/>
      </c>
      <c r="M82" t="str">
        <f>IFERROR(INDEX(契約日ソート!M:M,1/LARGE(INDEX((契約日ソート!$F$1:$F$201="印刷費")/ROW(契約日ソート!$F$1:$F$201),0),ROW(M82))),"")</f>
        <v/>
      </c>
      <c r="N82" t="str">
        <f>IFERROR(INDEX(契約日ソート!N:N,1/LARGE(INDEX((契約日ソート!$F$1:$F$201="印刷費")/ROW(契約日ソート!$F$1:$F$201),0),ROW(N82))),"")</f>
        <v/>
      </c>
      <c r="O82" t="str">
        <f>IFERROR(INDEX(契約日ソート!O:O,1/LARGE(INDEX((契約日ソート!$F$1:$F$201="印刷費")/ROW(契約日ソート!$F$1:$F$201),0),ROW(O82))),"")</f>
        <v/>
      </c>
      <c r="P82" t="str">
        <f>IFERROR(INDEX(契約日ソート!P:P,1/LARGE(INDEX((契約日ソート!$F$1:$F$201="印刷費")/ROW(契約日ソート!$F$1:$F$201),0),ROW(P82))),"")</f>
        <v/>
      </c>
      <c r="Q82" t="str">
        <f>IFERROR(INDEX(契約日ソート!Q:Q,1/LARGE(INDEX((契約日ソート!$F$1:$F$201="印刷費")/ROW(契約日ソート!$F$1:$F$201),0),ROW(Q82))),"")</f>
        <v/>
      </c>
    </row>
    <row r="83" spans="1:17" x14ac:dyDescent="0.45">
      <c r="A83" t="str">
        <f>IFERROR(INDEX(契約日ソート!A:A,1/LARGE(INDEX((契約日ソート!$F$1:$F$201="印刷費")/ROW(契約日ソート!$F$1:$F$201),0),ROW(A83))),"")</f>
        <v/>
      </c>
      <c r="B83" t="str">
        <f>IFERROR(INDEX(契約日ソート!B:B,1/LARGE(INDEX((契約日ソート!$F$1:$F$201="印刷費")/ROW(契約日ソート!$F$1:$F$201),0),ROW(B83))),"")</f>
        <v/>
      </c>
      <c r="C83" t="str">
        <f>IFERROR(INDEX(契約日ソート!C:C,1/LARGE(INDEX((契約日ソート!$F$1:$F$201="印刷費")/ROW(契約日ソート!$F$1:$F$201),0),ROW(C83))),"")</f>
        <v/>
      </c>
      <c r="D83" t="str">
        <f>IFERROR(INDEX(契約日ソート!D:D,1/LARGE(INDEX((契約日ソート!$F$1:$F$201="印刷費")/ROW(契約日ソート!$F$1:$F$201),0),ROW(D83))),"")</f>
        <v/>
      </c>
      <c r="E83" t="str">
        <f>IFERROR(INDEX(契約日ソート!E:E,1/LARGE(INDEX((契約日ソート!$F$1:$F$201="印刷費")/ROW(契約日ソート!$F$1:$F$201),0),ROW(E83))),"")</f>
        <v/>
      </c>
      <c r="F83" t="str">
        <f>IFERROR(INDEX(契約日ソート!F:F,1/LARGE(INDEX((契約日ソート!$F$1:$F$201="印刷費")/ROW(契約日ソート!$F$1:$F$201),0),ROW(F83))),"")</f>
        <v/>
      </c>
      <c r="G83" t="str">
        <f>IFERROR(INDEX(契約日ソート!G:G,1/LARGE(INDEX((契約日ソート!$F$1:$F$201="印刷費")/ROW(契約日ソート!$F$1:$F$201),0),ROW(G83))),"")</f>
        <v/>
      </c>
      <c r="H83" t="str">
        <f>IFERROR(INDEX(契約日ソート!H:H,1/LARGE(INDEX((契約日ソート!$F$1:$F$201="印刷費")/ROW(契約日ソート!$F$1:$F$201),0),ROW(H83))),"")</f>
        <v/>
      </c>
      <c r="I83" t="str">
        <f>IFERROR(INDEX(契約日ソート!I:I,1/LARGE(INDEX((契約日ソート!$F$1:$F$201="印刷費")/ROW(契約日ソート!$F$1:$F$201),0),ROW(I83))),"")</f>
        <v/>
      </c>
      <c r="J83" t="str">
        <f>IFERROR(INDEX(契約日ソート!J:J,1/LARGE(INDEX((契約日ソート!$F$1:$F$201="印刷費")/ROW(契約日ソート!$F$1:$F$201),0),ROW(J83))),"")</f>
        <v/>
      </c>
      <c r="K83" t="str">
        <f>IFERROR(INDEX(契約日ソート!K:K,1/LARGE(INDEX((契約日ソート!$F$1:$F$201="印刷費")/ROW(契約日ソート!$F$1:$F$201),0),ROW(K83))),"")</f>
        <v/>
      </c>
      <c r="L83" t="str">
        <f>IFERROR(INDEX(契約日ソート!L:L,1/LARGE(INDEX((契約日ソート!$F$1:$F$201="印刷費")/ROW(契約日ソート!$F$1:$F$201),0),ROW(L83))),"")</f>
        <v/>
      </c>
      <c r="M83" t="str">
        <f>IFERROR(INDEX(契約日ソート!M:M,1/LARGE(INDEX((契約日ソート!$F$1:$F$201="印刷費")/ROW(契約日ソート!$F$1:$F$201),0),ROW(M83))),"")</f>
        <v/>
      </c>
      <c r="N83" t="str">
        <f>IFERROR(INDEX(契約日ソート!N:N,1/LARGE(INDEX((契約日ソート!$F$1:$F$201="印刷費")/ROW(契約日ソート!$F$1:$F$201),0),ROW(N83))),"")</f>
        <v/>
      </c>
      <c r="O83" t="str">
        <f>IFERROR(INDEX(契約日ソート!O:O,1/LARGE(INDEX((契約日ソート!$F$1:$F$201="印刷費")/ROW(契約日ソート!$F$1:$F$201),0),ROW(O83))),"")</f>
        <v/>
      </c>
      <c r="P83" t="str">
        <f>IFERROR(INDEX(契約日ソート!P:P,1/LARGE(INDEX((契約日ソート!$F$1:$F$201="印刷費")/ROW(契約日ソート!$F$1:$F$201),0),ROW(P83))),"")</f>
        <v/>
      </c>
      <c r="Q83" t="str">
        <f>IFERROR(INDEX(契約日ソート!Q:Q,1/LARGE(INDEX((契約日ソート!$F$1:$F$201="印刷費")/ROW(契約日ソート!$F$1:$F$201),0),ROW(Q83))),"")</f>
        <v/>
      </c>
    </row>
    <row r="84" spans="1:17" x14ac:dyDescent="0.45">
      <c r="A84" t="str">
        <f>IFERROR(INDEX(契約日ソート!A:A,1/LARGE(INDEX((契約日ソート!$F$1:$F$201="印刷費")/ROW(契約日ソート!$F$1:$F$201),0),ROW(A84))),"")</f>
        <v/>
      </c>
      <c r="B84" t="str">
        <f>IFERROR(INDEX(契約日ソート!B:B,1/LARGE(INDEX((契約日ソート!$F$1:$F$201="印刷費")/ROW(契約日ソート!$F$1:$F$201),0),ROW(B84))),"")</f>
        <v/>
      </c>
      <c r="C84" t="str">
        <f>IFERROR(INDEX(契約日ソート!C:C,1/LARGE(INDEX((契約日ソート!$F$1:$F$201="印刷費")/ROW(契約日ソート!$F$1:$F$201),0),ROW(C84))),"")</f>
        <v/>
      </c>
      <c r="D84" t="str">
        <f>IFERROR(INDEX(契約日ソート!D:D,1/LARGE(INDEX((契約日ソート!$F$1:$F$201="印刷費")/ROW(契約日ソート!$F$1:$F$201),0),ROW(D84))),"")</f>
        <v/>
      </c>
      <c r="E84" t="str">
        <f>IFERROR(INDEX(契約日ソート!E:E,1/LARGE(INDEX((契約日ソート!$F$1:$F$201="印刷費")/ROW(契約日ソート!$F$1:$F$201),0),ROW(E84))),"")</f>
        <v/>
      </c>
      <c r="F84" t="str">
        <f>IFERROR(INDEX(契約日ソート!F:F,1/LARGE(INDEX((契約日ソート!$F$1:$F$201="印刷費")/ROW(契約日ソート!$F$1:$F$201),0),ROW(F84))),"")</f>
        <v/>
      </c>
      <c r="G84" t="str">
        <f>IFERROR(INDEX(契約日ソート!G:G,1/LARGE(INDEX((契約日ソート!$F$1:$F$201="印刷費")/ROW(契約日ソート!$F$1:$F$201),0),ROW(G84))),"")</f>
        <v/>
      </c>
      <c r="H84" t="str">
        <f>IFERROR(INDEX(契約日ソート!H:H,1/LARGE(INDEX((契約日ソート!$F$1:$F$201="印刷費")/ROW(契約日ソート!$F$1:$F$201),0),ROW(H84))),"")</f>
        <v/>
      </c>
      <c r="I84" t="str">
        <f>IFERROR(INDEX(契約日ソート!I:I,1/LARGE(INDEX((契約日ソート!$F$1:$F$201="印刷費")/ROW(契約日ソート!$F$1:$F$201),0),ROW(I84))),"")</f>
        <v/>
      </c>
      <c r="J84" t="str">
        <f>IFERROR(INDEX(契約日ソート!J:J,1/LARGE(INDEX((契約日ソート!$F$1:$F$201="印刷費")/ROW(契約日ソート!$F$1:$F$201),0),ROW(J84))),"")</f>
        <v/>
      </c>
      <c r="K84" t="str">
        <f>IFERROR(INDEX(契約日ソート!K:K,1/LARGE(INDEX((契約日ソート!$F$1:$F$201="印刷費")/ROW(契約日ソート!$F$1:$F$201),0),ROW(K84))),"")</f>
        <v/>
      </c>
      <c r="L84" t="str">
        <f>IFERROR(INDEX(契約日ソート!L:L,1/LARGE(INDEX((契約日ソート!$F$1:$F$201="印刷費")/ROW(契約日ソート!$F$1:$F$201),0),ROW(L84))),"")</f>
        <v/>
      </c>
      <c r="M84" t="str">
        <f>IFERROR(INDEX(契約日ソート!M:M,1/LARGE(INDEX((契約日ソート!$F$1:$F$201="印刷費")/ROW(契約日ソート!$F$1:$F$201),0),ROW(M84))),"")</f>
        <v/>
      </c>
      <c r="N84" t="str">
        <f>IFERROR(INDEX(契約日ソート!N:N,1/LARGE(INDEX((契約日ソート!$F$1:$F$201="印刷費")/ROW(契約日ソート!$F$1:$F$201),0),ROW(N84))),"")</f>
        <v/>
      </c>
      <c r="O84" t="str">
        <f>IFERROR(INDEX(契約日ソート!O:O,1/LARGE(INDEX((契約日ソート!$F$1:$F$201="印刷費")/ROW(契約日ソート!$F$1:$F$201),0),ROW(O84))),"")</f>
        <v/>
      </c>
      <c r="P84" t="str">
        <f>IFERROR(INDEX(契約日ソート!P:P,1/LARGE(INDEX((契約日ソート!$F$1:$F$201="印刷費")/ROW(契約日ソート!$F$1:$F$201),0),ROW(P84))),"")</f>
        <v/>
      </c>
      <c r="Q84" t="str">
        <f>IFERROR(INDEX(契約日ソート!Q:Q,1/LARGE(INDEX((契約日ソート!$F$1:$F$201="印刷費")/ROW(契約日ソート!$F$1:$F$201),0),ROW(Q84))),"")</f>
        <v/>
      </c>
    </row>
    <row r="85" spans="1:17" x14ac:dyDescent="0.45">
      <c r="A85" t="str">
        <f>IFERROR(INDEX(契約日ソート!A:A,1/LARGE(INDEX((契約日ソート!$F$1:$F$201="印刷費")/ROW(契約日ソート!$F$1:$F$201),0),ROW(A85))),"")</f>
        <v/>
      </c>
      <c r="B85" t="str">
        <f>IFERROR(INDEX(契約日ソート!B:B,1/LARGE(INDEX((契約日ソート!$F$1:$F$201="印刷費")/ROW(契約日ソート!$F$1:$F$201),0),ROW(B85))),"")</f>
        <v/>
      </c>
      <c r="C85" t="str">
        <f>IFERROR(INDEX(契約日ソート!C:C,1/LARGE(INDEX((契約日ソート!$F$1:$F$201="印刷費")/ROW(契約日ソート!$F$1:$F$201),0),ROW(C85))),"")</f>
        <v/>
      </c>
      <c r="D85" t="str">
        <f>IFERROR(INDEX(契約日ソート!D:D,1/LARGE(INDEX((契約日ソート!$F$1:$F$201="印刷費")/ROW(契約日ソート!$F$1:$F$201),0),ROW(D85))),"")</f>
        <v/>
      </c>
      <c r="E85" t="str">
        <f>IFERROR(INDEX(契約日ソート!E:E,1/LARGE(INDEX((契約日ソート!$F$1:$F$201="印刷費")/ROW(契約日ソート!$F$1:$F$201),0),ROW(E85))),"")</f>
        <v/>
      </c>
      <c r="F85" t="str">
        <f>IFERROR(INDEX(契約日ソート!F:F,1/LARGE(INDEX((契約日ソート!$F$1:$F$201="印刷費")/ROW(契約日ソート!$F$1:$F$201),0),ROW(F85))),"")</f>
        <v/>
      </c>
      <c r="G85" t="str">
        <f>IFERROR(INDEX(契約日ソート!G:G,1/LARGE(INDEX((契約日ソート!$F$1:$F$201="印刷費")/ROW(契約日ソート!$F$1:$F$201),0),ROW(G85))),"")</f>
        <v/>
      </c>
      <c r="H85" t="str">
        <f>IFERROR(INDEX(契約日ソート!H:H,1/LARGE(INDEX((契約日ソート!$F$1:$F$201="印刷費")/ROW(契約日ソート!$F$1:$F$201),0),ROW(H85))),"")</f>
        <v/>
      </c>
      <c r="I85" t="str">
        <f>IFERROR(INDEX(契約日ソート!I:I,1/LARGE(INDEX((契約日ソート!$F$1:$F$201="印刷費")/ROW(契約日ソート!$F$1:$F$201),0),ROW(I85))),"")</f>
        <v/>
      </c>
      <c r="J85" t="str">
        <f>IFERROR(INDEX(契約日ソート!J:J,1/LARGE(INDEX((契約日ソート!$F$1:$F$201="印刷費")/ROW(契約日ソート!$F$1:$F$201),0),ROW(J85))),"")</f>
        <v/>
      </c>
      <c r="K85" t="str">
        <f>IFERROR(INDEX(契約日ソート!K:K,1/LARGE(INDEX((契約日ソート!$F$1:$F$201="印刷費")/ROW(契約日ソート!$F$1:$F$201),0),ROW(K85))),"")</f>
        <v/>
      </c>
      <c r="L85" t="str">
        <f>IFERROR(INDEX(契約日ソート!L:L,1/LARGE(INDEX((契約日ソート!$F$1:$F$201="印刷費")/ROW(契約日ソート!$F$1:$F$201),0),ROW(L85))),"")</f>
        <v/>
      </c>
      <c r="M85" t="str">
        <f>IFERROR(INDEX(契約日ソート!M:M,1/LARGE(INDEX((契約日ソート!$F$1:$F$201="印刷費")/ROW(契約日ソート!$F$1:$F$201),0),ROW(M85))),"")</f>
        <v/>
      </c>
      <c r="N85" t="str">
        <f>IFERROR(INDEX(契約日ソート!N:N,1/LARGE(INDEX((契約日ソート!$F$1:$F$201="印刷費")/ROW(契約日ソート!$F$1:$F$201),0),ROW(N85))),"")</f>
        <v/>
      </c>
      <c r="O85" t="str">
        <f>IFERROR(INDEX(契約日ソート!O:O,1/LARGE(INDEX((契約日ソート!$F$1:$F$201="印刷費")/ROW(契約日ソート!$F$1:$F$201),0),ROW(O85))),"")</f>
        <v/>
      </c>
      <c r="P85" t="str">
        <f>IFERROR(INDEX(契約日ソート!P:P,1/LARGE(INDEX((契約日ソート!$F$1:$F$201="印刷費")/ROW(契約日ソート!$F$1:$F$201),0),ROW(P85))),"")</f>
        <v/>
      </c>
      <c r="Q85" t="str">
        <f>IFERROR(INDEX(契約日ソート!Q:Q,1/LARGE(INDEX((契約日ソート!$F$1:$F$201="印刷費")/ROW(契約日ソート!$F$1:$F$201),0),ROW(Q85))),"")</f>
        <v/>
      </c>
    </row>
    <row r="86" spans="1:17" x14ac:dyDescent="0.45">
      <c r="A86" t="str">
        <f>IFERROR(INDEX(契約日ソート!A:A,1/LARGE(INDEX((契約日ソート!$F$1:$F$201="印刷費")/ROW(契約日ソート!$F$1:$F$201),0),ROW(A86))),"")</f>
        <v/>
      </c>
      <c r="B86" t="str">
        <f>IFERROR(INDEX(契約日ソート!B:B,1/LARGE(INDEX((契約日ソート!$F$1:$F$201="印刷費")/ROW(契約日ソート!$F$1:$F$201),0),ROW(B86))),"")</f>
        <v/>
      </c>
      <c r="C86" t="str">
        <f>IFERROR(INDEX(契約日ソート!C:C,1/LARGE(INDEX((契約日ソート!$F$1:$F$201="印刷費")/ROW(契約日ソート!$F$1:$F$201),0),ROW(C86))),"")</f>
        <v/>
      </c>
      <c r="D86" t="str">
        <f>IFERROR(INDEX(契約日ソート!D:D,1/LARGE(INDEX((契約日ソート!$F$1:$F$201="印刷費")/ROW(契約日ソート!$F$1:$F$201),0),ROW(D86))),"")</f>
        <v/>
      </c>
      <c r="E86" t="str">
        <f>IFERROR(INDEX(契約日ソート!E:E,1/LARGE(INDEX((契約日ソート!$F$1:$F$201="印刷費")/ROW(契約日ソート!$F$1:$F$201),0),ROW(E86))),"")</f>
        <v/>
      </c>
      <c r="F86" t="str">
        <f>IFERROR(INDEX(契約日ソート!F:F,1/LARGE(INDEX((契約日ソート!$F$1:$F$201="印刷費")/ROW(契約日ソート!$F$1:$F$201),0),ROW(F86))),"")</f>
        <v/>
      </c>
      <c r="G86" t="str">
        <f>IFERROR(INDEX(契約日ソート!G:G,1/LARGE(INDEX((契約日ソート!$F$1:$F$201="印刷費")/ROW(契約日ソート!$F$1:$F$201),0),ROW(G86))),"")</f>
        <v/>
      </c>
      <c r="H86" t="str">
        <f>IFERROR(INDEX(契約日ソート!H:H,1/LARGE(INDEX((契約日ソート!$F$1:$F$201="印刷費")/ROW(契約日ソート!$F$1:$F$201),0),ROW(H86))),"")</f>
        <v/>
      </c>
      <c r="I86" t="str">
        <f>IFERROR(INDEX(契約日ソート!I:I,1/LARGE(INDEX((契約日ソート!$F$1:$F$201="印刷費")/ROW(契約日ソート!$F$1:$F$201),0),ROW(I86))),"")</f>
        <v/>
      </c>
      <c r="J86" t="str">
        <f>IFERROR(INDEX(契約日ソート!J:J,1/LARGE(INDEX((契約日ソート!$F$1:$F$201="印刷費")/ROW(契約日ソート!$F$1:$F$201),0),ROW(J86))),"")</f>
        <v/>
      </c>
      <c r="K86" t="str">
        <f>IFERROR(INDEX(契約日ソート!K:K,1/LARGE(INDEX((契約日ソート!$F$1:$F$201="印刷費")/ROW(契約日ソート!$F$1:$F$201),0),ROW(K86))),"")</f>
        <v/>
      </c>
      <c r="L86" t="str">
        <f>IFERROR(INDEX(契約日ソート!L:L,1/LARGE(INDEX((契約日ソート!$F$1:$F$201="印刷費")/ROW(契約日ソート!$F$1:$F$201),0),ROW(L86))),"")</f>
        <v/>
      </c>
      <c r="M86" t="str">
        <f>IFERROR(INDEX(契約日ソート!M:M,1/LARGE(INDEX((契約日ソート!$F$1:$F$201="印刷費")/ROW(契約日ソート!$F$1:$F$201),0),ROW(M86))),"")</f>
        <v/>
      </c>
      <c r="N86" t="str">
        <f>IFERROR(INDEX(契約日ソート!N:N,1/LARGE(INDEX((契約日ソート!$F$1:$F$201="印刷費")/ROW(契約日ソート!$F$1:$F$201),0),ROW(N86))),"")</f>
        <v/>
      </c>
      <c r="O86" t="str">
        <f>IFERROR(INDEX(契約日ソート!O:O,1/LARGE(INDEX((契約日ソート!$F$1:$F$201="印刷費")/ROW(契約日ソート!$F$1:$F$201),0),ROW(O86))),"")</f>
        <v/>
      </c>
      <c r="P86" t="str">
        <f>IFERROR(INDEX(契約日ソート!P:P,1/LARGE(INDEX((契約日ソート!$F$1:$F$201="印刷費")/ROW(契約日ソート!$F$1:$F$201),0),ROW(P86))),"")</f>
        <v/>
      </c>
      <c r="Q86" t="str">
        <f>IFERROR(INDEX(契約日ソート!Q:Q,1/LARGE(INDEX((契約日ソート!$F$1:$F$201="印刷費")/ROW(契約日ソート!$F$1:$F$201),0),ROW(Q86))),"")</f>
        <v/>
      </c>
    </row>
    <row r="87" spans="1:17" x14ac:dyDescent="0.45">
      <c r="A87" t="str">
        <f>IFERROR(INDEX(契約日ソート!A:A,1/LARGE(INDEX((契約日ソート!$F$1:$F$201="印刷費")/ROW(契約日ソート!$F$1:$F$201),0),ROW(A87))),"")</f>
        <v/>
      </c>
      <c r="B87" t="str">
        <f>IFERROR(INDEX(契約日ソート!B:B,1/LARGE(INDEX((契約日ソート!$F$1:$F$201="印刷費")/ROW(契約日ソート!$F$1:$F$201),0),ROW(B87))),"")</f>
        <v/>
      </c>
      <c r="C87" t="str">
        <f>IFERROR(INDEX(契約日ソート!C:C,1/LARGE(INDEX((契約日ソート!$F$1:$F$201="印刷費")/ROW(契約日ソート!$F$1:$F$201),0),ROW(C87))),"")</f>
        <v/>
      </c>
      <c r="D87" t="str">
        <f>IFERROR(INDEX(契約日ソート!D:D,1/LARGE(INDEX((契約日ソート!$F$1:$F$201="印刷費")/ROW(契約日ソート!$F$1:$F$201),0),ROW(D87))),"")</f>
        <v/>
      </c>
      <c r="E87" t="str">
        <f>IFERROR(INDEX(契約日ソート!E:E,1/LARGE(INDEX((契約日ソート!$F$1:$F$201="印刷費")/ROW(契約日ソート!$F$1:$F$201),0),ROW(E87))),"")</f>
        <v/>
      </c>
      <c r="F87" t="str">
        <f>IFERROR(INDEX(契約日ソート!F:F,1/LARGE(INDEX((契約日ソート!$F$1:$F$201="印刷費")/ROW(契約日ソート!$F$1:$F$201),0),ROW(F87))),"")</f>
        <v/>
      </c>
      <c r="G87" t="str">
        <f>IFERROR(INDEX(契約日ソート!G:G,1/LARGE(INDEX((契約日ソート!$F$1:$F$201="印刷費")/ROW(契約日ソート!$F$1:$F$201),0),ROW(G87))),"")</f>
        <v/>
      </c>
      <c r="H87" t="str">
        <f>IFERROR(INDEX(契約日ソート!H:H,1/LARGE(INDEX((契約日ソート!$F$1:$F$201="印刷費")/ROW(契約日ソート!$F$1:$F$201),0),ROW(H87))),"")</f>
        <v/>
      </c>
      <c r="I87" t="str">
        <f>IFERROR(INDEX(契約日ソート!I:I,1/LARGE(INDEX((契約日ソート!$F$1:$F$201="印刷費")/ROW(契約日ソート!$F$1:$F$201),0),ROW(I87))),"")</f>
        <v/>
      </c>
      <c r="J87" t="str">
        <f>IFERROR(INDEX(契約日ソート!J:J,1/LARGE(INDEX((契約日ソート!$F$1:$F$201="印刷費")/ROW(契約日ソート!$F$1:$F$201),0),ROW(J87))),"")</f>
        <v/>
      </c>
      <c r="K87" t="str">
        <f>IFERROR(INDEX(契約日ソート!K:K,1/LARGE(INDEX((契約日ソート!$F$1:$F$201="印刷費")/ROW(契約日ソート!$F$1:$F$201),0),ROW(K87))),"")</f>
        <v/>
      </c>
      <c r="L87" t="str">
        <f>IFERROR(INDEX(契約日ソート!L:L,1/LARGE(INDEX((契約日ソート!$F$1:$F$201="印刷費")/ROW(契約日ソート!$F$1:$F$201),0),ROW(L87))),"")</f>
        <v/>
      </c>
      <c r="M87" t="str">
        <f>IFERROR(INDEX(契約日ソート!M:M,1/LARGE(INDEX((契約日ソート!$F$1:$F$201="印刷費")/ROW(契約日ソート!$F$1:$F$201),0),ROW(M87))),"")</f>
        <v/>
      </c>
      <c r="N87" t="str">
        <f>IFERROR(INDEX(契約日ソート!N:N,1/LARGE(INDEX((契約日ソート!$F$1:$F$201="印刷費")/ROW(契約日ソート!$F$1:$F$201),0),ROW(N87))),"")</f>
        <v/>
      </c>
      <c r="O87" t="str">
        <f>IFERROR(INDEX(契約日ソート!O:O,1/LARGE(INDEX((契約日ソート!$F$1:$F$201="印刷費")/ROW(契約日ソート!$F$1:$F$201),0),ROW(O87))),"")</f>
        <v/>
      </c>
      <c r="P87" t="str">
        <f>IFERROR(INDEX(契約日ソート!P:P,1/LARGE(INDEX((契約日ソート!$F$1:$F$201="印刷費")/ROW(契約日ソート!$F$1:$F$201),0),ROW(P87))),"")</f>
        <v/>
      </c>
      <c r="Q87" t="str">
        <f>IFERROR(INDEX(契約日ソート!Q:Q,1/LARGE(INDEX((契約日ソート!$F$1:$F$201="印刷費")/ROW(契約日ソート!$F$1:$F$201),0),ROW(Q87))),"")</f>
        <v/>
      </c>
    </row>
    <row r="88" spans="1:17" x14ac:dyDescent="0.45">
      <c r="A88" t="str">
        <f>IFERROR(INDEX(契約日ソート!A:A,1/LARGE(INDEX((契約日ソート!$F$1:$F$201="印刷費")/ROW(契約日ソート!$F$1:$F$201),0),ROW(A88))),"")</f>
        <v/>
      </c>
      <c r="B88" t="str">
        <f>IFERROR(INDEX(契約日ソート!B:B,1/LARGE(INDEX((契約日ソート!$F$1:$F$201="印刷費")/ROW(契約日ソート!$F$1:$F$201),0),ROW(B88))),"")</f>
        <v/>
      </c>
      <c r="C88" t="str">
        <f>IFERROR(INDEX(契約日ソート!C:C,1/LARGE(INDEX((契約日ソート!$F$1:$F$201="印刷費")/ROW(契約日ソート!$F$1:$F$201),0),ROW(C88))),"")</f>
        <v/>
      </c>
      <c r="D88" t="str">
        <f>IFERROR(INDEX(契約日ソート!D:D,1/LARGE(INDEX((契約日ソート!$F$1:$F$201="印刷費")/ROW(契約日ソート!$F$1:$F$201),0),ROW(D88))),"")</f>
        <v/>
      </c>
      <c r="E88" t="str">
        <f>IFERROR(INDEX(契約日ソート!E:E,1/LARGE(INDEX((契約日ソート!$F$1:$F$201="印刷費")/ROW(契約日ソート!$F$1:$F$201),0),ROW(E88))),"")</f>
        <v/>
      </c>
      <c r="F88" t="str">
        <f>IFERROR(INDEX(契約日ソート!F:F,1/LARGE(INDEX((契約日ソート!$F$1:$F$201="印刷費")/ROW(契約日ソート!$F$1:$F$201),0),ROW(F88))),"")</f>
        <v/>
      </c>
      <c r="G88" t="str">
        <f>IFERROR(INDEX(契約日ソート!G:G,1/LARGE(INDEX((契約日ソート!$F$1:$F$201="印刷費")/ROW(契約日ソート!$F$1:$F$201),0),ROW(G88))),"")</f>
        <v/>
      </c>
      <c r="H88" t="str">
        <f>IFERROR(INDEX(契約日ソート!H:H,1/LARGE(INDEX((契約日ソート!$F$1:$F$201="印刷費")/ROW(契約日ソート!$F$1:$F$201),0),ROW(H88))),"")</f>
        <v/>
      </c>
      <c r="I88" t="str">
        <f>IFERROR(INDEX(契約日ソート!I:I,1/LARGE(INDEX((契約日ソート!$F$1:$F$201="印刷費")/ROW(契約日ソート!$F$1:$F$201),0),ROW(I88))),"")</f>
        <v/>
      </c>
      <c r="J88" t="str">
        <f>IFERROR(INDEX(契約日ソート!J:J,1/LARGE(INDEX((契約日ソート!$F$1:$F$201="印刷費")/ROW(契約日ソート!$F$1:$F$201),0),ROW(J88))),"")</f>
        <v/>
      </c>
      <c r="K88" t="str">
        <f>IFERROR(INDEX(契約日ソート!K:K,1/LARGE(INDEX((契約日ソート!$F$1:$F$201="印刷費")/ROW(契約日ソート!$F$1:$F$201),0),ROW(K88))),"")</f>
        <v/>
      </c>
      <c r="L88" t="str">
        <f>IFERROR(INDEX(契約日ソート!L:L,1/LARGE(INDEX((契約日ソート!$F$1:$F$201="印刷費")/ROW(契約日ソート!$F$1:$F$201),0),ROW(L88))),"")</f>
        <v/>
      </c>
      <c r="M88" t="str">
        <f>IFERROR(INDEX(契約日ソート!M:M,1/LARGE(INDEX((契約日ソート!$F$1:$F$201="印刷費")/ROW(契約日ソート!$F$1:$F$201),0),ROW(M88))),"")</f>
        <v/>
      </c>
      <c r="N88" t="str">
        <f>IFERROR(INDEX(契約日ソート!N:N,1/LARGE(INDEX((契約日ソート!$F$1:$F$201="印刷費")/ROW(契約日ソート!$F$1:$F$201),0),ROW(N88))),"")</f>
        <v/>
      </c>
      <c r="O88" t="str">
        <f>IFERROR(INDEX(契約日ソート!O:O,1/LARGE(INDEX((契約日ソート!$F$1:$F$201="印刷費")/ROW(契約日ソート!$F$1:$F$201),0),ROW(O88))),"")</f>
        <v/>
      </c>
      <c r="P88" t="str">
        <f>IFERROR(INDEX(契約日ソート!P:P,1/LARGE(INDEX((契約日ソート!$F$1:$F$201="印刷費")/ROW(契約日ソート!$F$1:$F$201),0),ROW(P88))),"")</f>
        <v/>
      </c>
      <c r="Q88" t="str">
        <f>IFERROR(INDEX(契約日ソート!Q:Q,1/LARGE(INDEX((契約日ソート!$F$1:$F$201="印刷費")/ROW(契約日ソート!$F$1:$F$201),0),ROW(Q88))),"")</f>
        <v/>
      </c>
    </row>
    <row r="89" spans="1:17" x14ac:dyDescent="0.45">
      <c r="A89" t="str">
        <f>IFERROR(INDEX(契約日ソート!A:A,1/LARGE(INDEX((契約日ソート!$F$1:$F$201="印刷費")/ROW(契約日ソート!$F$1:$F$201),0),ROW(A89))),"")</f>
        <v/>
      </c>
      <c r="B89" t="str">
        <f>IFERROR(INDEX(契約日ソート!B:B,1/LARGE(INDEX((契約日ソート!$F$1:$F$201="印刷費")/ROW(契約日ソート!$F$1:$F$201),0),ROW(B89))),"")</f>
        <v/>
      </c>
      <c r="C89" t="str">
        <f>IFERROR(INDEX(契約日ソート!C:C,1/LARGE(INDEX((契約日ソート!$F$1:$F$201="印刷費")/ROW(契約日ソート!$F$1:$F$201),0),ROW(C89))),"")</f>
        <v/>
      </c>
      <c r="D89" t="str">
        <f>IFERROR(INDEX(契約日ソート!D:D,1/LARGE(INDEX((契約日ソート!$F$1:$F$201="印刷費")/ROW(契約日ソート!$F$1:$F$201),0),ROW(D89))),"")</f>
        <v/>
      </c>
      <c r="E89" t="str">
        <f>IFERROR(INDEX(契約日ソート!E:E,1/LARGE(INDEX((契約日ソート!$F$1:$F$201="印刷費")/ROW(契約日ソート!$F$1:$F$201),0),ROW(E89))),"")</f>
        <v/>
      </c>
      <c r="F89" t="str">
        <f>IFERROR(INDEX(契約日ソート!F:F,1/LARGE(INDEX((契約日ソート!$F$1:$F$201="印刷費")/ROW(契約日ソート!$F$1:$F$201),0),ROW(F89))),"")</f>
        <v/>
      </c>
      <c r="G89" t="str">
        <f>IFERROR(INDEX(契約日ソート!G:G,1/LARGE(INDEX((契約日ソート!$F$1:$F$201="印刷費")/ROW(契約日ソート!$F$1:$F$201),0),ROW(G89))),"")</f>
        <v/>
      </c>
      <c r="H89" t="str">
        <f>IFERROR(INDEX(契約日ソート!H:H,1/LARGE(INDEX((契約日ソート!$F$1:$F$201="印刷費")/ROW(契約日ソート!$F$1:$F$201),0),ROW(H89))),"")</f>
        <v/>
      </c>
      <c r="I89" t="str">
        <f>IFERROR(INDEX(契約日ソート!I:I,1/LARGE(INDEX((契約日ソート!$F$1:$F$201="印刷費")/ROW(契約日ソート!$F$1:$F$201),0),ROW(I89))),"")</f>
        <v/>
      </c>
      <c r="J89" t="str">
        <f>IFERROR(INDEX(契約日ソート!J:J,1/LARGE(INDEX((契約日ソート!$F$1:$F$201="印刷費")/ROW(契約日ソート!$F$1:$F$201),0),ROW(J89))),"")</f>
        <v/>
      </c>
      <c r="K89" t="str">
        <f>IFERROR(INDEX(契約日ソート!K:K,1/LARGE(INDEX((契約日ソート!$F$1:$F$201="印刷費")/ROW(契約日ソート!$F$1:$F$201),0),ROW(K89))),"")</f>
        <v/>
      </c>
      <c r="L89" t="str">
        <f>IFERROR(INDEX(契約日ソート!L:L,1/LARGE(INDEX((契約日ソート!$F$1:$F$201="印刷費")/ROW(契約日ソート!$F$1:$F$201),0),ROW(L89))),"")</f>
        <v/>
      </c>
      <c r="M89" t="str">
        <f>IFERROR(INDEX(契約日ソート!M:M,1/LARGE(INDEX((契約日ソート!$F$1:$F$201="印刷費")/ROW(契約日ソート!$F$1:$F$201),0),ROW(M89))),"")</f>
        <v/>
      </c>
      <c r="N89" t="str">
        <f>IFERROR(INDEX(契約日ソート!N:N,1/LARGE(INDEX((契約日ソート!$F$1:$F$201="印刷費")/ROW(契約日ソート!$F$1:$F$201),0),ROW(N89))),"")</f>
        <v/>
      </c>
      <c r="O89" t="str">
        <f>IFERROR(INDEX(契約日ソート!O:O,1/LARGE(INDEX((契約日ソート!$F$1:$F$201="印刷費")/ROW(契約日ソート!$F$1:$F$201),0),ROW(O89))),"")</f>
        <v/>
      </c>
      <c r="P89" t="str">
        <f>IFERROR(INDEX(契約日ソート!P:P,1/LARGE(INDEX((契約日ソート!$F$1:$F$201="印刷費")/ROW(契約日ソート!$F$1:$F$201),0),ROW(P89))),"")</f>
        <v/>
      </c>
      <c r="Q89" t="str">
        <f>IFERROR(INDEX(契約日ソート!Q:Q,1/LARGE(INDEX((契約日ソート!$F$1:$F$201="印刷費")/ROW(契約日ソート!$F$1:$F$201),0),ROW(Q89))),"")</f>
        <v/>
      </c>
    </row>
    <row r="90" spans="1:17" x14ac:dyDescent="0.45">
      <c r="A90" t="str">
        <f>IFERROR(INDEX(契約日ソート!A:A,1/LARGE(INDEX((契約日ソート!$F$1:$F$201="印刷費")/ROW(契約日ソート!$F$1:$F$201),0),ROW(A90))),"")</f>
        <v/>
      </c>
      <c r="B90" t="str">
        <f>IFERROR(INDEX(契約日ソート!B:B,1/LARGE(INDEX((契約日ソート!$F$1:$F$201="印刷費")/ROW(契約日ソート!$F$1:$F$201),0),ROW(B90))),"")</f>
        <v/>
      </c>
      <c r="C90" t="str">
        <f>IFERROR(INDEX(契約日ソート!C:C,1/LARGE(INDEX((契約日ソート!$F$1:$F$201="印刷費")/ROW(契約日ソート!$F$1:$F$201),0),ROW(C90))),"")</f>
        <v/>
      </c>
      <c r="D90" t="str">
        <f>IFERROR(INDEX(契約日ソート!D:D,1/LARGE(INDEX((契約日ソート!$F$1:$F$201="印刷費")/ROW(契約日ソート!$F$1:$F$201),0),ROW(D90))),"")</f>
        <v/>
      </c>
      <c r="E90" t="str">
        <f>IFERROR(INDEX(契約日ソート!E:E,1/LARGE(INDEX((契約日ソート!$F$1:$F$201="印刷費")/ROW(契約日ソート!$F$1:$F$201),0),ROW(E90))),"")</f>
        <v/>
      </c>
      <c r="F90" t="str">
        <f>IFERROR(INDEX(契約日ソート!F:F,1/LARGE(INDEX((契約日ソート!$F$1:$F$201="印刷費")/ROW(契約日ソート!$F$1:$F$201),0),ROW(F90))),"")</f>
        <v/>
      </c>
      <c r="G90" t="str">
        <f>IFERROR(INDEX(契約日ソート!G:G,1/LARGE(INDEX((契約日ソート!$F$1:$F$201="印刷費")/ROW(契約日ソート!$F$1:$F$201),0),ROW(G90))),"")</f>
        <v/>
      </c>
      <c r="H90" t="str">
        <f>IFERROR(INDEX(契約日ソート!H:H,1/LARGE(INDEX((契約日ソート!$F$1:$F$201="印刷費")/ROW(契約日ソート!$F$1:$F$201),0),ROW(H90))),"")</f>
        <v/>
      </c>
      <c r="I90" t="str">
        <f>IFERROR(INDEX(契約日ソート!I:I,1/LARGE(INDEX((契約日ソート!$F$1:$F$201="印刷費")/ROW(契約日ソート!$F$1:$F$201),0),ROW(I90))),"")</f>
        <v/>
      </c>
      <c r="J90" t="str">
        <f>IFERROR(INDEX(契約日ソート!J:J,1/LARGE(INDEX((契約日ソート!$F$1:$F$201="印刷費")/ROW(契約日ソート!$F$1:$F$201),0),ROW(J90))),"")</f>
        <v/>
      </c>
      <c r="K90" t="str">
        <f>IFERROR(INDEX(契約日ソート!K:K,1/LARGE(INDEX((契約日ソート!$F$1:$F$201="印刷費")/ROW(契約日ソート!$F$1:$F$201),0),ROW(K90))),"")</f>
        <v/>
      </c>
      <c r="L90" t="str">
        <f>IFERROR(INDEX(契約日ソート!L:L,1/LARGE(INDEX((契約日ソート!$F$1:$F$201="印刷費")/ROW(契約日ソート!$F$1:$F$201),0),ROW(L90))),"")</f>
        <v/>
      </c>
      <c r="M90" t="str">
        <f>IFERROR(INDEX(契約日ソート!M:M,1/LARGE(INDEX((契約日ソート!$F$1:$F$201="印刷費")/ROW(契約日ソート!$F$1:$F$201),0),ROW(M90))),"")</f>
        <v/>
      </c>
      <c r="N90" t="str">
        <f>IFERROR(INDEX(契約日ソート!N:N,1/LARGE(INDEX((契約日ソート!$F$1:$F$201="印刷費")/ROW(契約日ソート!$F$1:$F$201),0),ROW(N90))),"")</f>
        <v/>
      </c>
      <c r="O90" t="str">
        <f>IFERROR(INDEX(契約日ソート!O:O,1/LARGE(INDEX((契約日ソート!$F$1:$F$201="印刷費")/ROW(契約日ソート!$F$1:$F$201),0),ROW(O90))),"")</f>
        <v/>
      </c>
      <c r="P90" t="str">
        <f>IFERROR(INDEX(契約日ソート!P:P,1/LARGE(INDEX((契約日ソート!$F$1:$F$201="印刷費")/ROW(契約日ソート!$F$1:$F$201),0),ROW(P90))),"")</f>
        <v/>
      </c>
      <c r="Q90" t="str">
        <f>IFERROR(INDEX(契約日ソート!Q:Q,1/LARGE(INDEX((契約日ソート!$F$1:$F$201="印刷費")/ROW(契約日ソート!$F$1:$F$201),0),ROW(Q90))),"")</f>
        <v/>
      </c>
    </row>
    <row r="91" spans="1:17" x14ac:dyDescent="0.45">
      <c r="A91" t="str">
        <f>IFERROR(INDEX(契約日ソート!A:A,1/LARGE(INDEX((契約日ソート!$F$1:$F$201="印刷費")/ROW(契約日ソート!$F$1:$F$201),0),ROW(A91))),"")</f>
        <v/>
      </c>
      <c r="B91" t="str">
        <f>IFERROR(INDEX(契約日ソート!B:B,1/LARGE(INDEX((契約日ソート!$F$1:$F$201="印刷費")/ROW(契約日ソート!$F$1:$F$201),0),ROW(B91))),"")</f>
        <v/>
      </c>
      <c r="C91" t="str">
        <f>IFERROR(INDEX(契約日ソート!C:C,1/LARGE(INDEX((契約日ソート!$F$1:$F$201="印刷費")/ROW(契約日ソート!$F$1:$F$201),0),ROW(C91))),"")</f>
        <v/>
      </c>
      <c r="D91" t="str">
        <f>IFERROR(INDEX(契約日ソート!D:D,1/LARGE(INDEX((契約日ソート!$F$1:$F$201="印刷費")/ROW(契約日ソート!$F$1:$F$201),0),ROW(D91))),"")</f>
        <v/>
      </c>
      <c r="E91" t="str">
        <f>IFERROR(INDEX(契約日ソート!E:E,1/LARGE(INDEX((契約日ソート!$F$1:$F$201="印刷費")/ROW(契約日ソート!$F$1:$F$201),0),ROW(E91))),"")</f>
        <v/>
      </c>
      <c r="F91" t="str">
        <f>IFERROR(INDEX(契約日ソート!F:F,1/LARGE(INDEX((契約日ソート!$F$1:$F$201="印刷費")/ROW(契約日ソート!$F$1:$F$201),0),ROW(F91))),"")</f>
        <v/>
      </c>
      <c r="G91" t="str">
        <f>IFERROR(INDEX(契約日ソート!G:G,1/LARGE(INDEX((契約日ソート!$F$1:$F$201="印刷費")/ROW(契約日ソート!$F$1:$F$201),0),ROW(G91))),"")</f>
        <v/>
      </c>
      <c r="H91" t="str">
        <f>IFERROR(INDEX(契約日ソート!H:H,1/LARGE(INDEX((契約日ソート!$F$1:$F$201="印刷費")/ROW(契約日ソート!$F$1:$F$201),0),ROW(H91))),"")</f>
        <v/>
      </c>
      <c r="I91" t="str">
        <f>IFERROR(INDEX(契約日ソート!I:I,1/LARGE(INDEX((契約日ソート!$F$1:$F$201="印刷費")/ROW(契約日ソート!$F$1:$F$201),0),ROW(I91))),"")</f>
        <v/>
      </c>
      <c r="J91" t="str">
        <f>IFERROR(INDEX(契約日ソート!J:J,1/LARGE(INDEX((契約日ソート!$F$1:$F$201="印刷費")/ROW(契約日ソート!$F$1:$F$201),0),ROW(J91))),"")</f>
        <v/>
      </c>
      <c r="K91" t="str">
        <f>IFERROR(INDEX(契約日ソート!K:K,1/LARGE(INDEX((契約日ソート!$F$1:$F$201="印刷費")/ROW(契約日ソート!$F$1:$F$201),0),ROW(K91))),"")</f>
        <v/>
      </c>
      <c r="L91" t="str">
        <f>IFERROR(INDEX(契約日ソート!L:L,1/LARGE(INDEX((契約日ソート!$F$1:$F$201="印刷費")/ROW(契約日ソート!$F$1:$F$201),0),ROW(L91))),"")</f>
        <v/>
      </c>
      <c r="M91" t="str">
        <f>IFERROR(INDEX(契約日ソート!M:M,1/LARGE(INDEX((契約日ソート!$F$1:$F$201="印刷費")/ROW(契約日ソート!$F$1:$F$201),0),ROW(M91))),"")</f>
        <v/>
      </c>
      <c r="N91" t="str">
        <f>IFERROR(INDEX(契約日ソート!N:N,1/LARGE(INDEX((契約日ソート!$F$1:$F$201="印刷費")/ROW(契約日ソート!$F$1:$F$201),0),ROW(N91))),"")</f>
        <v/>
      </c>
      <c r="O91" t="str">
        <f>IFERROR(INDEX(契約日ソート!O:O,1/LARGE(INDEX((契約日ソート!$F$1:$F$201="印刷費")/ROW(契約日ソート!$F$1:$F$201),0),ROW(O91))),"")</f>
        <v/>
      </c>
      <c r="P91" t="str">
        <f>IFERROR(INDEX(契約日ソート!P:P,1/LARGE(INDEX((契約日ソート!$F$1:$F$201="印刷費")/ROW(契約日ソート!$F$1:$F$201),0),ROW(P91))),"")</f>
        <v/>
      </c>
      <c r="Q91" t="str">
        <f>IFERROR(INDEX(契約日ソート!Q:Q,1/LARGE(INDEX((契約日ソート!$F$1:$F$201="印刷費")/ROW(契約日ソート!$F$1:$F$201),0),ROW(Q91))),"")</f>
        <v/>
      </c>
    </row>
    <row r="92" spans="1:17" x14ac:dyDescent="0.45">
      <c r="A92" t="str">
        <f>IFERROR(INDEX(契約日ソート!A:A,1/LARGE(INDEX((契約日ソート!$F$1:$F$201="印刷費")/ROW(契約日ソート!$F$1:$F$201),0),ROW(A92))),"")</f>
        <v/>
      </c>
      <c r="B92" t="str">
        <f>IFERROR(INDEX(契約日ソート!B:B,1/LARGE(INDEX((契約日ソート!$F$1:$F$201="印刷費")/ROW(契約日ソート!$F$1:$F$201),0),ROW(B92))),"")</f>
        <v/>
      </c>
      <c r="C92" t="str">
        <f>IFERROR(INDEX(契約日ソート!C:C,1/LARGE(INDEX((契約日ソート!$F$1:$F$201="印刷費")/ROW(契約日ソート!$F$1:$F$201),0),ROW(C92))),"")</f>
        <v/>
      </c>
      <c r="D92" t="str">
        <f>IFERROR(INDEX(契約日ソート!D:D,1/LARGE(INDEX((契約日ソート!$F$1:$F$201="印刷費")/ROW(契約日ソート!$F$1:$F$201),0),ROW(D92))),"")</f>
        <v/>
      </c>
      <c r="E92" t="str">
        <f>IFERROR(INDEX(契約日ソート!E:E,1/LARGE(INDEX((契約日ソート!$F$1:$F$201="印刷費")/ROW(契約日ソート!$F$1:$F$201),0),ROW(E92))),"")</f>
        <v/>
      </c>
      <c r="F92" t="str">
        <f>IFERROR(INDEX(契約日ソート!F:F,1/LARGE(INDEX((契約日ソート!$F$1:$F$201="印刷費")/ROW(契約日ソート!$F$1:$F$201),0),ROW(F92))),"")</f>
        <v/>
      </c>
      <c r="G92" t="str">
        <f>IFERROR(INDEX(契約日ソート!G:G,1/LARGE(INDEX((契約日ソート!$F$1:$F$201="印刷費")/ROW(契約日ソート!$F$1:$F$201),0),ROW(G92))),"")</f>
        <v/>
      </c>
      <c r="H92" t="str">
        <f>IFERROR(INDEX(契約日ソート!H:H,1/LARGE(INDEX((契約日ソート!$F$1:$F$201="印刷費")/ROW(契約日ソート!$F$1:$F$201),0),ROW(H92))),"")</f>
        <v/>
      </c>
      <c r="I92" t="str">
        <f>IFERROR(INDEX(契約日ソート!I:I,1/LARGE(INDEX((契約日ソート!$F$1:$F$201="印刷費")/ROW(契約日ソート!$F$1:$F$201),0),ROW(I92))),"")</f>
        <v/>
      </c>
      <c r="J92" t="str">
        <f>IFERROR(INDEX(契約日ソート!J:J,1/LARGE(INDEX((契約日ソート!$F$1:$F$201="印刷費")/ROW(契約日ソート!$F$1:$F$201),0),ROW(J92))),"")</f>
        <v/>
      </c>
      <c r="K92" t="str">
        <f>IFERROR(INDEX(契約日ソート!K:K,1/LARGE(INDEX((契約日ソート!$F$1:$F$201="印刷費")/ROW(契約日ソート!$F$1:$F$201),0),ROW(K92))),"")</f>
        <v/>
      </c>
      <c r="L92" t="str">
        <f>IFERROR(INDEX(契約日ソート!L:L,1/LARGE(INDEX((契約日ソート!$F$1:$F$201="印刷費")/ROW(契約日ソート!$F$1:$F$201),0),ROW(L92))),"")</f>
        <v/>
      </c>
      <c r="M92" t="str">
        <f>IFERROR(INDEX(契約日ソート!M:M,1/LARGE(INDEX((契約日ソート!$F$1:$F$201="印刷費")/ROW(契約日ソート!$F$1:$F$201),0),ROW(M92))),"")</f>
        <v/>
      </c>
      <c r="N92" t="str">
        <f>IFERROR(INDEX(契約日ソート!N:N,1/LARGE(INDEX((契約日ソート!$F$1:$F$201="印刷費")/ROW(契約日ソート!$F$1:$F$201),0),ROW(N92))),"")</f>
        <v/>
      </c>
      <c r="O92" t="str">
        <f>IFERROR(INDEX(契約日ソート!O:O,1/LARGE(INDEX((契約日ソート!$F$1:$F$201="印刷費")/ROW(契約日ソート!$F$1:$F$201),0),ROW(O92))),"")</f>
        <v/>
      </c>
      <c r="P92" t="str">
        <f>IFERROR(INDEX(契約日ソート!P:P,1/LARGE(INDEX((契約日ソート!$F$1:$F$201="印刷費")/ROW(契約日ソート!$F$1:$F$201),0),ROW(P92))),"")</f>
        <v/>
      </c>
      <c r="Q92" t="str">
        <f>IFERROR(INDEX(契約日ソート!Q:Q,1/LARGE(INDEX((契約日ソート!$F$1:$F$201="印刷費")/ROW(契約日ソート!$F$1:$F$201),0),ROW(Q92))),"")</f>
        <v/>
      </c>
    </row>
    <row r="93" spans="1:17" x14ac:dyDescent="0.45">
      <c r="A93" t="str">
        <f>IFERROR(INDEX(契約日ソート!A:A,1/LARGE(INDEX((契約日ソート!$F$1:$F$201="印刷費")/ROW(契約日ソート!$F$1:$F$201),0),ROW(A93))),"")</f>
        <v/>
      </c>
      <c r="B93" t="str">
        <f>IFERROR(INDEX(契約日ソート!B:B,1/LARGE(INDEX((契約日ソート!$F$1:$F$201="印刷費")/ROW(契約日ソート!$F$1:$F$201),0),ROW(B93))),"")</f>
        <v/>
      </c>
      <c r="C93" t="str">
        <f>IFERROR(INDEX(契約日ソート!C:C,1/LARGE(INDEX((契約日ソート!$F$1:$F$201="印刷費")/ROW(契約日ソート!$F$1:$F$201),0),ROW(C93))),"")</f>
        <v/>
      </c>
      <c r="D93" t="str">
        <f>IFERROR(INDEX(契約日ソート!D:D,1/LARGE(INDEX((契約日ソート!$F$1:$F$201="印刷費")/ROW(契約日ソート!$F$1:$F$201),0),ROW(D93))),"")</f>
        <v/>
      </c>
      <c r="E93" t="str">
        <f>IFERROR(INDEX(契約日ソート!E:E,1/LARGE(INDEX((契約日ソート!$F$1:$F$201="印刷費")/ROW(契約日ソート!$F$1:$F$201),0),ROW(E93))),"")</f>
        <v/>
      </c>
      <c r="F93" t="str">
        <f>IFERROR(INDEX(契約日ソート!F:F,1/LARGE(INDEX((契約日ソート!$F$1:$F$201="印刷費")/ROW(契約日ソート!$F$1:$F$201),0),ROW(F93))),"")</f>
        <v/>
      </c>
      <c r="G93" t="str">
        <f>IFERROR(INDEX(契約日ソート!G:G,1/LARGE(INDEX((契約日ソート!$F$1:$F$201="印刷費")/ROW(契約日ソート!$F$1:$F$201),0),ROW(G93))),"")</f>
        <v/>
      </c>
      <c r="H93" t="str">
        <f>IFERROR(INDEX(契約日ソート!H:H,1/LARGE(INDEX((契約日ソート!$F$1:$F$201="印刷費")/ROW(契約日ソート!$F$1:$F$201),0),ROW(H93))),"")</f>
        <v/>
      </c>
      <c r="I93" t="str">
        <f>IFERROR(INDEX(契約日ソート!I:I,1/LARGE(INDEX((契約日ソート!$F$1:$F$201="印刷費")/ROW(契約日ソート!$F$1:$F$201),0),ROW(I93))),"")</f>
        <v/>
      </c>
      <c r="J93" t="str">
        <f>IFERROR(INDEX(契約日ソート!J:J,1/LARGE(INDEX((契約日ソート!$F$1:$F$201="印刷費")/ROW(契約日ソート!$F$1:$F$201),0),ROW(J93))),"")</f>
        <v/>
      </c>
      <c r="K93" t="str">
        <f>IFERROR(INDEX(契約日ソート!K:K,1/LARGE(INDEX((契約日ソート!$F$1:$F$201="印刷費")/ROW(契約日ソート!$F$1:$F$201),0),ROW(K93))),"")</f>
        <v/>
      </c>
      <c r="L93" t="str">
        <f>IFERROR(INDEX(契約日ソート!L:L,1/LARGE(INDEX((契約日ソート!$F$1:$F$201="印刷費")/ROW(契約日ソート!$F$1:$F$201),0),ROW(L93))),"")</f>
        <v/>
      </c>
      <c r="M93" t="str">
        <f>IFERROR(INDEX(契約日ソート!M:M,1/LARGE(INDEX((契約日ソート!$F$1:$F$201="印刷費")/ROW(契約日ソート!$F$1:$F$201),0),ROW(M93))),"")</f>
        <v/>
      </c>
      <c r="N93" t="str">
        <f>IFERROR(INDEX(契約日ソート!N:N,1/LARGE(INDEX((契約日ソート!$F$1:$F$201="印刷費")/ROW(契約日ソート!$F$1:$F$201),0),ROW(N93))),"")</f>
        <v/>
      </c>
      <c r="O93" t="str">
        <f>IFERROR(INDEX(契約日ソート!O:O,1/LARGE(INDEX((契約日ソート!$F$1:$F$201="印刷費")/ROW(契約日ソート!$F$1:$F$201),0),ROW(O93))),"")</f>
        <v/>
      </c>
      <c r="P93" t="str">
        <f>IFERROR(INDEX(契約日ソート!P:P,1/LARGE(INDEX((契約日ソート!$F$1:$F$201="印刷費")/ROW(契約日ソート!$F$1:$F$201),0),ROW(P93))),"")</f>
        <v/>
      </c>
      <c r="Q93" t="str">
        <f>IFERROR(INDEX(契約日ソート!Q:Q,1/LARGE(INDEX((契約日ソート!$F$1:$F$201="印刷費")/ROW(契約日ソート!$F$1:$F$201),0),ROW(Q93))),"")</f>
        <v/>
      </c>
    </row>
    <row r="94" spans="1:17" x14ac:dyDescent="0.45">
      <c r="A94" t="str">
        <f>IFERROR(INDEX(契約日ソート!A:A,1/LARGE(INDEX((契約日ソート!$F$1:$F$201="印刷費")/ROW(契約日ソート!$F$1:$F$201),0),ROW(A94))),"")</f>
        <v/>
      </c>
      <c r="B94" t="str">
        <f>IFERROR(INDEX(契約日ソート!B:B,1/LARGE(INDEX((契約日ソート!$F$1:$F$201="印刷費")/ROW(契約日ソート!$F$1:$F$201),0),ROW(B94))),"")</f>
        <v/>
      </c>
      <c r="C94" t="str">
        <f>IFERROR(INDEX(契約日ソート!C:C,1/LARGE(INDEX((契約日ソート!$F$1:$F$201="印刷費")/ROW(契約日ソート!$F$1:$F$201),0),ROW(C94))),"")</f>
        <v/>
      </c>
      <c r="D94" t="str">
        <f>IFERROR(INDEX(契約日ソート!D:D,1/LARGE(INDEX((契約日ソート!$F$1:$F$201="印刷費")/ROW(契約日ソート!$F$1:$F$201),0),ROW(D94))),"")</f>
        <v/>
      </c>
      <c r="E94" t="str">
        <f>IFERROR(INDEX(契約日ソート!E:E,1/LARGE(INDEX((契約日ソート!$F$1:$F$201="印刷費")/ROW(契約日ソート!$F$1:$F$201),0),ROW(E94))),"")</f>
        <v/>
      </c>
      <c r="F94" t="str">
        <f>IFERROR(INDEX(契約日ソート!F:F,1/LARGE(INDEX((契約日ソート!$F$1:$F$201="印刷費")/ROW(契約日ソート!$F$1:$F$201),0),ROW(F94))),"")</f>
        <v/>
      </c>
      <c r="G94" t="str">
        <f>IFERROR(INDEX(契約日ソート!G:G,1/LARGE(INDEX((契約日ソート!$F$1:$F$201="印刷費")/ROW(契約日ソート!$F$1:$F$201),0),ROW(G94))),"")</f>
        <v/>
      </c>
      <c r="H94" t="str">
        <f>IFERROR(INDEX(契約日ソート!H:H,1/LARGE(INDEX((契約日ソート!$F$1:$F$201="印刷費")/ROW(契約日ソート!$F$1:$F$201),0),ROW(H94))),"")</f>
        <v/>
      </c>
      <c r="I94" t="str">
        <f>IFERROR(INDEX(契約日ソート!I:I,1/LARGE(INDEX((契約日ソート!$F$1:$F$201="印刷費")/ROW(契約日ソート!$F$1:$F$201),0),ROW(I94))),"")</f>
        <v/>
      </c>
      <c r="J94" t="str">
        <f>IFERROR(INDEX(契約日ソート!J:J,1/LARGE(INDEX((契約日ソート!$F$1:$F$201="印刷費")/ROW(契約日ソート!$F$1:$F$201),0),ROW(J94))),"")</f>
        <v/>
      </c>
      <c r="K94" t="str">
        <f>IFERROR(INDEX(契約日ソート!K:K,1/LARGE(INDEX((契約日ソート!$F$1:$F$201="印刷費")/ROW(契約日ソート!$F$1:$F$201),0),ROW(K94))),"")</f>
        <v/>
      </c>
      <c r="L94" t="str">
        <f>IFERROR(INDEX(契約日ソート!L:L,1/LARGE(INDEX((契約日ソート!$F$1:$F$201="印刷費")/ROW(契約日ソート!$F$1:$F$201),0),ROW(L94))),"")</f>
        <v/>
      </c>
      <c r="M94" t="str">
        <f>IFERROR(INDEX(契約日ソート!M:M,1/LARGE(INDEX((契約日ソート!$F$1:$F$201="印刷費")/ROW(契約日ソート!$F$1:$F$201),0),ROW(M94))),"")</f>
        <v/>
      </c>
      <c r="N94" t="str">
        <f>IFERROR(INDEX(契約日ソート!N:N,1/LARGE(INDEX((契約日ソート!$F$1:$F$201="印刷費")/ROW(契約日ソート!$F$1:$F$201),0),ROW(N94))),"")</f>
        <v/>
      </c>
      <c r="O94" t="str">
        <f>IFERROR(INDEX(契約日ソート!O:O,1/LARGE(INDEX((契約日ソート!$F$1:$F$201="印刷費")/ROW(契約日ソート!$F$1:$F$201),0),ROW(O94))),"")</f>
        <v/>
      </c>
      <c r="P94" t="str">
        <f>IFERROR(INDEX(契約日ソート!P:P,1/LARGE(INDEX((契約日ソート!$F$1:$F$201="印刷費")/ROW(契約日ソート!$F$1:$F$201),0),ROW(P94))),"")</f>
        <v/>
      </c>
      <c r="Q94" t="str">
        <f>IFERROR(INDEX(契約日ソート!Q:Q,1/LARGE(INDEX((契約日ソート!$F$1:$F$201="印刷費")/ROW(契約日ソート!$F$1:$F$201),0),ROW(Q94))),"")</f>
        <v/>
      </c>
    </row>
    <row r="95" spans="1:17" x14ac:dyDescent="0.45">
      <c r="A95" t="str">
        <f>IFERROR(INDEX(契約日ソート!A:A,1/LARGE(INDEX((契約日ソート!$F$1:$F$201="印刷費")/ROW(契約日ソート!$F$1:$F$201),0),ROW(A95))),"")</f>
        <v/>
      </c>
      <c r="B95" t="str">
        <f>IFERROR(INDEX(契約日ソート!B:B,1/LARGE(INDEX((契約日ソート!$F$1:$F$201="印刷費")/ROW(契約日ソート!$F$1:$F$201),0),ROW(B95))),"")</f>
        <v/>
      </c>
      <c r="C95" t="str">
        <f>IFERROR(INDEX(契約日ソート!C:C,1/LARGE(INDEX((契約日ソート!$F$1:$F$201="印刷費")/ROW(契約日ソート!$F$1:$F$201),0),ROW(C95))),"")</f>
        <v/>
      </c>
      <c r="D95" t="str">
        <f>IFERROR(INDEX(契約日ソート!D:D,1/LARGE(INDEX((契約日ソート!$F$1:$F$201="印刷費")/ROW(契約日ソート!$F$1:$F$201),0),ROW(D95))),"")</f>
        <v/>
      </c>
      <c r="E95" t="str">
        <f>IFERROR(INDEX(契約日ソート!E:E,1/LARGE(INDEX((契約日ソート!$F$1:$F$201="印刷費")/ROW(契約日ソート!$F$1:$F$201),0),ROW(E95))),"")</f>
        <v/>
      </c>
      <c r="F95" t="str">
        <f>IFERROR(INDEX(契約日ソート!F:F,1/LARGE(INDEX((契約日ソート!$F$1:$F$201="印刷費")/ROW(契約日ソート!$F$1:$F$201),0),ROW(F95))),"")</f>
        <v/>
      </c>
      <c r="G95" t="str">
        <f>IFERROR(INDEX(契約日ソート!G:G,1/LARGE(INDEX((契約日ソート!$F$1:$F$201="印刷費")/ROW(契約日ソート!$F$1:$F$201),0),ROW(G95))),"")</f>
        <v/>
      </c>
      <c r="H95" t="str">
        <f>IFERROR(INDEX(契約日ソート!H:H,1/LARGE(INDEX((契約日ソート!$F$1:$F$201="印刷費")/ROW(契約日ソート!$F$1:$F$201),0),ROW(H95))),"")</f>
        <v/>
      </c>
      <c r="I95" t="str">
        <f>IFERROR(INDEX(契約日ソート!I:I,1/LARGE(INDEX((契約日ソート!$F$1:$F$201="印刷費")/ROW(契約日ソート!$F$1:$F$201),0),ROW(I95))),"")</f>
        <v/>
      </c>
      <c r="J95" t="str">
        <f>IFERROR(INDEX(契約日ソート!J:J,1/LARGE(INDEX((契約日ソート!$F$1:$F$201="印刷費")/ROW(契約日ソート!$F$1:$F$201),0),ROW(J95))),"")</f>
        <v/>
      </c>
      <c r="K95" t="str">
        <f>IFERROR(INDEX(契約日ソート!K:K,1/LARGE(INDEX((契約日ソート!$F$1:$F$201="印刷費")/ROW(契約日ソート!$F$1:$F$201),0),ROW(K95))),"")</f>
        <v/>
      </c>
      <c r="L95" t="str">
        <f>IFERROR(INDEX(契約日ソート!L:L,1/LARGE(INDEX((契約日ソート!$F$1:$F$201="印刷費")/ROW(契約日ソート!$F$1:$F$201),0),ROW(L95))),"")</f>
        <v/>
      </c>
      <c r="M95" t="str">
        <f>IFERROR(INDEX(契約日ソート!M:M,1/LARGE(INDEX((契約日ソート!$F$1:$F$201="印刷費")/ROW(契約日ソート!$F$1:$F$201),0),ROW(M95))),"")</f>
        <v/>
      </c>
      <c r="N95" t="str">
        <f>IFERROR(INDEX(契約日ソート!N:N,1/LARGE(INDEX((契約日ソート!$F$1:$F$201="印刷費")/ROW(契約日ソート!$F$1:$F$201),0),ROW(N95))),"")</f>
        <v/>
      </c>
      <c r="O95" t="str">
        <f>IFERROR(INDEX(契約日ソート!O:O,1/LARGE(INDEX((契約日ソート!$F$1:$F$201="印刷費")/ROW(契約日ソート!$F$1:$F$201),0),ROW(O95))),"")</f>
        <v/>
      </c>
      <c r="P95" t="str">
        <f>IFERROR(INDEX(契約日ソート!P:P,1/LARGE(INDEX((契約日ソート!$F$1:$F$201="印刷費")/ROW(契約日ソート!$F$1:$F$201),0),ROW(P95))),"")</f>
        <v/>
      </c>
      <c r="Q95" t="str">
        <f>IFERROR(INDEX(契約日ソート!Q:Q,1/LARGE(INDEX((契約日ソート!$F$1:$F$201="印刷費")/ROW(契約日ソート!$F$1:$F$201),0),ROW(Q95))),"")</f>
        <v/>
      </c>
    </row>
    <row r="96" spans="1:17" x14ac:dyDescent="0.45">
      <c r="A96" t="str">
        <f>IFERROR(INDEX(契約日ソート!A:A,1/LARGE(INDEX((契約日ソート!$F$1:$F$201="印刷費")/ROW(契約日ソート!$F$1:$F$201),0),ROW(A96))),"")</f>
        <v/>
      </c>
      <c r="B96" t="str">
        <f>IFERROR(INDEX(契約日ソート!B:B,1/LARGE(INDEX((契約日ソート!$F$1:$F$201="印刷費")/ROW(契約日ソート!$F$1:$F$201),0),ROW(B96))),"")</f>
        <v/>
      </c>
      <c r="C96" t="str">
        <f>IFERROR(INDEX(契約日ソート!C:C,1/LARGE(INDEX((契約日ソート!$F$1:$F$201="印刷費")/ROW(契約日ソート!$F$1:$F$201),0),ROW(C96))),"")</f>
        <v/>
      </c>
      <c r="D96" t="str">
        <f>IFERROR(INDEX(契約日ソート!D:D,1/LARGE(INDEX((契約日ソート!$F$1:$F$201="印刷費")/ROW(契約日ソート!$F$1:$F$201),0),ROW(D96))),"")</f>
        <v/>
      </c>
      <c r="E96" t="str">
        <f>IFERROR(INDEX(契約日ソート!E:E,1/LARGE(INDEX((契約日ソート!$F$1:$F$201="印刷費")/ROW(契約日ソート!$F$1:$F$201),0),ROW(E96))),"")</f>
        <v/>
      </c>
      <c r="F96" t="str">
        <f>IFERROR(INDEX(契約日ソート!F:F,1/LARGE(INDEX((契約日ソート!$F$1:$F$201="印刷費")/ROW(契約日ソート!$F$1:$F$201),0),ROW(F96))),"")</f>
        <v/>
      </c>
      <c r="G96" t="str">
        <f>IFERROR(INDEX(契約日ソート!G:G,1/LARGE(INDEX((契約日ソート!$F$1:$F$201="印刷費")/ROW(契約日ソート!$F$1:$F$201),0),ROW(G96))),"")</f>
        <v/>
      </c>
      <c r="H96" t="str">
        <f>IFERROR(INDEX(契約日ソート!H:H,1/LARGE(INDEX((契約日ソート!$F$1:$F$201="印刷費")/ROW(契約日ソート!$F$1:$F$201),0),ROW(H96))),"")</f>
        <v/>
      </c>
      <c r="I96" t="str">
        <f>IFERROR(INDEX(契約日ソート!I:I,1/LARGE(INDEX((契約日ソート!$F$1:$F$201="印刷費")/ROW(契約日ソート!$F$1:$F$201),0),ROW(I96))),"")</f>
        <v/>
      </c>
      <c r="J96" t="str">
        <f>IFERROR(INDEX(契約日ソート!J:J,1/LARGE(INDEX((契約日ソート!$F$1:$F$201="印刷費")/ROW(契約日ソート!$F$1:$F$201),0),ROW(J96))),"")</f>
        <v/>
      </c>
      <c r="K96" t="str">
        <f>IFERROR(INDEX(契約日ソート!K:K,1/LARGE(INDEX((契約日ソート!$F$1:$F$201="印刷費")/ROW(契約日ソート!$F$1:$F$201),0),ROW(K96))),"")</f>
        <v/>
      </c>
      <c r="L96" t="str">
        <f>IFERROR(INDEX(契約日ソート!L:L,1/LARGE(INDEX((契約日ソート!$F$1:$F$201="印刷費")/ROW(契約日ソート!$F$1:$F$201),0),ROW(L96))),"")</f>
        <v/>
      </c>
      <c r="M96" t="str">
        <f>IFERROR(INDEX(契約日ソート!M:M,1/LARGE(INDEX((契約日ソート!$F$1:$F$201="印刷費")/ROW(契約日ソート!$F$1:$F$201),0),ROW(M96))),"")</f>
        <v/>
      </c>
      <c r="N96" t="str">
        <f>IFERROR(INDEX(契約日ソート!N:N,1/LARGE(INDEX((契約日ソート!$F$1:$F$201="印刷費")/ROW(契約日ソート!$F$1:$F$201),0),ROW(N96))),"")</f>
        <v/>
      </c>
      <c r="O96" t="str">
        <f>IFERROR(INDEX(契約日ソート!O:O,1/LARGE(INDEX((契約日ソート!$F$1:$F$201="印刷費")/ROW(契約日ソート!$F$1:$F$201),0),ROW(O96))),"")</f>
        <v/>
      </c>
      <c r="P96" t="str">
        <f>IFERROR(INDEX(契約日ソート!P:P,1/LARGE(INDEX((契約日ソート!$F$1:$F$201="印刷費")/ROW(契約日ソート!$F$1:$F$201),0),ROW(P96))),"")</f>
        <v/>
      </c>
      <c r="Q96" t="str">
        <f>IFERROR(INDEX(契約日ソート!Q:Q,1/LARGE(INDEX((契約日ソート!$F$1:$F$201="印刷費")/ROW(契約日ソート!$F$1:$F$201),0),ROW(Q96))),"")</f>
        <v/>
      </c>
    </row>
    <row r="97" spans="1:17" x14ac:dyDescent="0.45">
      <c r="A97" t="str">
        <f>IFERROR(INDEX(契約日ソート!A:A,1/LARGE(INDEX((契約日ソート!$F$1:$F$201="印刷費")/ROW(契約日ソート!$F$1:$F$201),0),ROW(A97))),"")</f>
        <v/>
      </c>
      <c r="B97" t="str">
        <f>IFERROR(INDEX(契約日ソート!B:B,1/LARGE(INDEX((契約日ソート!$F$1:$F$201="印刷費")/ROW(契約日ソート!$F$1:$F$201),0),ROW(B97))),"")</f>
        <v/>
      </c>
      <c r="C97" t="str">
        <f>IFERROR(INDEX(契約日ソート!C:C,1/LARGE(INDEX((契約日ソート!$F$1:$F$201="印刷費")/ROW(契約日ソート!$F$1:$F$201),0),ROW(C97))),"")</f>
        <v/>
      </c>
      <c r="D97" t="str">
        <f>IFERROR(INDEX(契約日ソート!D:D,1/LARGE(INDEX((契約日ソート!$F$1:$F$201="印刷費")/ROW(契約日ソート!$F$1:$F$201),0),ROW(D97))),"")</f>
        <v/>
      </c>
      <c r="E97" t="str">
        <f>IFERROR(INDEX(契約日ソート!E:E,1/LARGE(INDEX((契約日ソート!$F$1:$F$201="印刷費")/ROW(契約日ソート!$F$1:$F$201),0),ROW(E97))),"")</f>
        <v/>
      </c>
      <c r="F97" t="str">
        <f>IFERROR(INDEX(契約日ソート!F:F,1/LARGE(INDEX((契約日ソート!$F$1:$F$201="印刷費")/ROW(契約日ソート!$F$1:$F$201),0),ROW(F97))),"")</f>
        <v/>
      </c>
      <c r="G97" t="str">
        <f>IFERROR(INDEX(契約日ソート!G:G,1/LARGE(INDEX((契約日ソート!$F$1:$F$201="印刷費")/ROW(契約日ソート!$F$1:$F$201),0),ROW(G97))),"")</f>
        <v/>
      </c>
      <c r="H97" t="str">
        <f>IFERROR(INDEX(契約日ソート!H:H,1/LARGE(INDEX((契約日ソート!$F$1:$F$201="印刷費")/ROW(契約日ソート!$F$1:$F$201),0),ROW(H97))),"")</f>
        <v/>
      </c>
      <c r="I97" t="str">
        <f>IFERROR(INDEX(契約日ソート!I:I,1/LARGE(INDEX((契約日ソート!$F$1:$F$201="印刷費")/ROW(契約日ソート!$F$1:$F$201),0),ROW(I97))),"")</f>
        <v/>
      </c>
      <c r="J97" t="str">
        <f>IFERROR(INDEX(契約日ソート!J:J,1/LARGE(INDEX((契約日ソート!$F$1:$F$201="印刷費")/ROW(契約日ソート!$F$1:$F$201),0),ROW(J97))),"")</f>
        <v/>
      </c>
      <c r="K97" t="str">
        <f>IFERROR(INDEX(契約日ソート!K:K,1/LARGE(INDEX((契約日ソート!$F$1:$F$201="印刷費")/ROW(契約日ソート!$F$1:$F$201),0),ROW(K97))),"")</f>
        <v/>
      </c>
      <c r="L97" t="str">
        <f>IFERROR(INDEX(契約日ソート!L:L,1/LARGE(INDEX((契約日ソート!$F$1:$F$201="印刷費")/ROW(契約日ソート!$F$1:$F$201),0),ROW(L97))),"")</f>
        <v/>
      </c>
      <c r="M97" t="str">
        <f>IFERROR(INDEX(契約日ソート!M:M,1/LARGE(INDEX((契約日ソート!$F$1:$F$201="印刷費")/ROW(契約日ソート!$F$1:$F$201),0),ROW(M97))),"")</f>
        <v/>
      </c>
      <c r="N97" t="str">
        <f>IFERROR(INDEX(契約日ソート!N:N,1/LARGE(INDEX((契約日ソート!$F$1:$F$201="印刷費")/ROW(契約日ソート!$F$1:$F$201),0),ROW(N97))),"")</f>
        <v/>
      </c>
      <c r="O97" t="str">
        <f>IFERROR(INDEX(契約日ソート!O:O,1/LARGE(INDEX((契約日ソート!$F$1:$F$201="印刷費")/ROW(契約日ソート!$F$1:$F$201),0),ROW(O97))),"")</f>
        <v/>
      </c>
      <c r="P97" t="str">
        <f>IFERROR(INDEX(契約日ソート!P:P,1/LARGE(INDEX((契約日ソート!$F$1:$F$201="印刷費")/ROW(契約日ソート!$F$1:$F$201),0),ROW(P97))),"")</f>
        <v/>
      </c>
      <c r="Q97" t="str">
        <f>IFERROR(INDEX(契約日ソート!Q:Q,1/LARGE(INDEX((契約日ソート!$F$1:$F$201="印刷費")/ROW(契約日ソート!$F$1:$F$201),0),ROW(Q97))),"")</f>
        <v/>
      </c>
    </row>
    <row r="98" spans="1:17" x14ac:dyDescent="0.45">
      <c r="A98" t="str">
        <f>IFERROR(INDEX(契約日ソート!A:A,1/LARGE(INDEX((契約日ソート!$F$1:$F$201="印刷費")/ROW(契約日ソート!$F$1:$F$201),0),ROW(A98))),"")</f>
        <v/>
      </c>
      <c r="B98" t="str">
        <f>IFERROR(INDEX(契約日ソート!B:B,1/LARGE(INDEX((契約日ソート!$F$1:$F$201="印刷費")/ROW(契約日ソート!$F$1:$F$201),0),ROW(B98))),"")</f>
        <v/>
      </c>
      <c r="C98" t="str">
        <f>IFERROR(INDEX(契約日ソート!C:C,1/LARGE(INDEX((契約日ソート!$F$1:$F$201="印刷費")/ROW(契約日ソート!$F$1:$F$201),0),ROW(C98))),"")</f>
        <v/>
      </c>
      <c r="D98" t="str">
        <f>IFERROR(INDEX(契約日ソート!D:D,1/LARGE(INDEX((契約日ソート!$F$1:$F$201="印刷費")/ROW(契約日ソート!$F$1:$F$201),0),ROW(D98))),"")</f>
        <v/>
      </c>
      <c r="E98" t="str">
        <f>IFERROR(INDEX(契約日ソート!E:E,1/LARGE(INDEX((契約日ソート!$F$1:$F$201="印刷費")/ROW(契約日ソート!$F$1:$F$201),0),ROW(E98))),"")</f>
        <v/>
      </c>
      <c r="F98" t="str">
        <f>IFERROR(INDEX(契約日ソート!F:F,1/LARGE(INDEX((契約日ソート!$F$1:$F$201="印刷費")/ROW(契約日ソート!$F$1:$F$201),0),ROW(F98))),"")</f>
        <v/>
      </c>
      <c r="G98" t="str">
        <f>IFERROR(INDEX(契約日ソート!G:G,1/LARGE(INDEX((契約日ソート!$F$1:$F$201="印刷費")/ROW(契約日ソート!$F$1:$F$201),0),ROW(G98))),"")</f>
        <v/>
      </c>
      <c r="H98" t="str">
        <f>IFERROR(INDEX(契約日ソート!H:H,1/LARGE(INDEX((契約日ソート!$F$1:$F$201="印刷費")/ROW(契約日ソート!$F$1:$F$201),0),ROW(H98))),"")</f>
        <v/>
      </c>
      <c r="I98" t="str">
        <f>IFERROR(INDEX(契約日ソート!I:I,1/LARGE(INDEX((契約日ソート!$F$1:$F$201="印刷費")/ROW(契約日ソート!$F$1:$F$201),0),ROW(I98))),"")</f>
        <v/>
      </c>
      <c r="J98" t="str">
        <f>IFERROR(INDEX(契約日ソート!J:J,1/LARGE(INDEX((契約日ソート!$F$1:$F$201="印刷費")/ROW(契約日ソート!$F$1:$F$201),0),ROW(J98))),"")</f>
        <v/>
      </c>
      <c r="K98" t="str">
        <f>IFERROR(INDEX(契約日ソート!K:K,1/LARGE(INDEX((契約日ソート!$F$1:$F$201="印刷費")/ROW(契約日ソート!$F$1:$F$201),0),ROW(K98))),"")</f>
        <v/>
      </c>
      <c r="L98" t="str">
        <f>IFERROR(INDEX(契約日ソート!L:L,1/LARGE(INDEX((契約日ソート!$F$1:$F$201="印刷費")/ROW(契約日ソート!$F$1:$F$201),0),ROW(L98))),"")</f>
        <v/>
      </c>
      <c r="M98" t="str">
        <f>IFERROR(INDEX(契約日ソート!M:M,1/LARGE(INDEX((契約日ソート!$F$1:$F$201="印刷費")/ROW(契約日ソート!$F$1:$F$201),0),ROW(M98))),"")</f>
        <v/>
      </c>
      <c r="N98" t="str">
        <f>IFERROR(INDEX(契約日ソート!N:N,1/LARGE(INDEX((契約日ソート!$F$1:$F$201="印刷費")/ROW(契約日ソート!$F$1:$F$201),0),ROW(N98))),"")</f>
        <v/>
      </c>
      <c r="O98" t="str">
        <f>IFERROR(INDEX(契約日ソート!O:O,1/LARGE(INDEX((契約日ソート!$F$1:$F$201="印刷費")/ROW(契約日ソート!$F$1:$F$201),0),ROW(O98))),"")</f>
        <v/>
      </c>
      <c r="P98" t="str">
        <f>IFERROR(INDEX(契約日ソート!P:P,1/LARGE(INDEX((契約日ソート!$F$1:$F$201="印刷費")/ROW(契約日ソート!$F$1:$F$201),0),ROW(P98))),"")</f>
        <v/>
      </c>
      <c r="Q98" t="str">
        <f>IFERROR(INDEX(契約日ソート!Q:Q,1/LARGE(INDEX((契約日ソート!$F$1:$F$201="印刷費")/ROW(契約日ソート!$F$1:$F$201),0),ROW(Q98))),"")</f>
        <v/>
      </c>
    </row>
    <row r="99" spans="1:17" x14ac:dyDescent="0.45">
      <c r="A99" t="str">
        <f>IFERROR(INDEX(契約日ソート!A:A,1/LARGE(INDEX((契約日ソート!$F$1:$F$201="印刷費")/ROW(契約日ソート!$F$1:$F$201),0),ROW(A99))),"")</f>
        <v/>
      </c>
      <c r="B99" t="str">
        <f>IFERROR(INDEX(契約日ソート!B:B,1/LARGE(INDEX((契約日ソート!$F$1:$F$201="印刷費")/ROW(契約日ソート!$F$1:$F$201),0),ROW(B99))),"")</f>
        <v/>
      </c>
      <c r="C99" t="str">
        <f>IFERROR(INDEX(契約日ソート!C:C,1/LARGE(INDEX((契約日ソート!$F$1:$F$201="印刷費")/ROW(契約日ソート!$F$1:$F$201),0),ROW(C99))),"")</f>
        <v/>
      </c>
      <c r="D99" t="str">
        <f>IFERROR(INDEX(契約日ソート!D:D,1/LARGE(INDEX((契約日ソート!$F$1:$F$201="印刷費")/ROW(契約日ソート!$F$1:$F$201),0),ROW(D99))),"")</f>
        <v/>
      </c>
      <c r="E99" t="str">
        <f>IFERROR(INDEX(契約日ソート!E:E,1/LARGE(INDEX((契約日ソート!$F$1:$F$201="印刷費")/ROW(契約日ソート!$F$1:$F$201),0),ROW(E99))),"")</f>
        <v/>
      </c>
      <c r="F99" t="str">
        <f>IFERROR(INDEX(契約日ソート!F:F,1/LARGE(INDEX((契約日ソート!$F$1:$F$201="印刷費")/ROW(契約日ソート!$F$1:$F$201),0),ROW(F99))),"")</f>
        <v/>
      </c>
      <c r="G99" t="str">
        <f>IFERROR(INDEX(契約日ソート!G:G,1/LARGE(INDEX((契約日ソート!$F$1:$F$201="印刷費")/ROW(契約日ソート!$F$1:$F$201),0),ROW(G99))),"")</f>
        <v/>
      </c>
      <c r="H99" t="str">
        <f>IFERROR(INDEX(契約日ソート!H:H,1/LARGE(INDEX((契約日ソート!$F$1:$F$201="印刷費")/ROW(契約日ソート!$F$1:$F$201),0),ROW(H99))),"")</f>
        <v/>
      </c>
      <c r="I99" t="str">
        <f>IFERROR(INDEX(契約日ソート!I:I,1/LARGE(INDEX((契約日ソート!$F$1:$F$201="印刷費")/ROW(契約日ソート!$F$1:$F$201),0),ROW(I99))),"")</f>
        <v/>
      </c>
      <c r="J99" t="str">
        <f>IFERROR(INDEX(契約日ソート!J:J,1/LARGE(INDEX((契約日ソート!$F$1:$F$201="印刷費")/ROW(契約日ソート!$F$1:$F$201),0),ROW(J99))),"")</f>
        <v/>
      </c>
      <c r="K99" t="str">
        <f>IFERROR(INDEX(契約日ソート!K:K,1/LARGE(INDEX((契約日ソート!$F$1:$F$201="印刷費")/ROW(契約日ソート!$F$1:$F$201),0),ROW(K99))),"")</f>
        <v/>
      </c>
      <c r="L99" t="str">
        <f>IFERROR(INDEX(契約日ソート!L:L,1/LARGE(INDEX((契約日ソート!$F$1:$F$201="印刷費")/ROW(契約日ソート!$F$1:$F$201),0),ROW(L99))),"")</f>
        <v/>
      </c>
      <c r="M99" t="str">
        <f>IFERROR(INDEX(契約日ソート!M:M,1/LARGE(INDEX((契約日ソート!$F$1:$F$201="印刷費")/ROW(契約日ソート!$F$1:$F$201),0),ROW(M99))),"")</f>
        <v/>
      </c>
      <c r="N99" t="str">
        <f>IFERROR(INDEX(契約日ソート!N:N,1/LARGE(INDEX((契約日ソート!$F$1:$F$201="印刷費")/ROW(契約日ソート!$F$1:$F$201),0),ROW(N99))),"")</f>
        <v/>
      </c>
      <c r="O99" t="str">
        <f>IFERROR(INDEX(契約日ソート!O:O,1/LARGE(INDEX((契約日ソート!$F$1:$F$201="印刷費")/ROW(契約日ソート!$F$1:$F$201),0),ROW(O99))),"")</f>
        <v/>
      </c>
      <c r="P99" t="str">
        <f>IFERROR(INDEX(契約日ソート!P:P,1/LARGE(INDEX((契約日ソート!$F$1:$F$201="印刷費")/ROW(契約日ソート!$F$1:$F$201),0),ROW(P99))),"")</f>
        <v/>
      </c>
      <c r="Q99" t="str">
        <f>IFERROR(INDEX(契約日ソート!Q:Q,1/LARGE(INDEX((契約日ソート!$F$1:$F$201="印刷費")/ROW(契約日ソート!$F$1:$F$201),0),ROW(Q99))),"")</f>
        <v/>
      </c>
    </row>
    <row r="100" spans="1:17" x14ac:dyDescent="0.45">
      <c r="A100" t="str">
        <f>IFERROR(INDEX(契約日ソート!A:A,1/LARGE(INDEX((契約日ソート!$F$1:$F$201="印刷費")/ROW(契約日ソート!$F$1:$F$201),0),ROW(A100))),"")</f>
        <v/>
      </c>
      <c r="B100" t="str">
        <f>IFERROR(INDEX(契約日ソート!B:B,1/LARGE(INDEX((契約日ソート!$F$1:$F$201="印刷費")/ROW(契約日ソート!$F$1:$F$201),0),ROW(B100))),"")</f>
        <v/>
      </c>
      <c r="C100" t="str">
        <f>IFERROR(INDEX(契約日ソート!C:C,1/LARGE(INDEX((契約日ソート!$F$1:$F$201="印刷費")/ROW(契約日ソート!$F$1:$F$201),0),ROW(C100))),"")</f>
        <v/>
      </c>
      <c r="D100" t="str">
        <f>IFERROR(INDEX(契約日ソート!D:D,1/LARGE(INDEX((契約日ソート!$F$1:$F$201="印刷費")/ROW(契約日ソート!$F$1:$F$201),0),ROW(D100))),"")</f>
        <v/>
      </c>
      <c r="E100" t="str">
        <f>IFERROR(INDEX(契約日ソート!E:E,1/LARGE(INDEX((契約日ソート!$F$1:$F$201="印刷費")/ROW(契約日ソート!$F$1:$F$201),0),ROW(E100))),"")</f>
        <v/>
      </c>
      <c r="F100" t="str">
        <f>IFERROR(INDEX(契約日ソート!F:F,1/LARGE(INDEX((契約日ソート!$F$1:$F$201="印刷費")/ROW(契約日ソート!$F$1:$F$201),0),ROW(F100))),"")</f>
        <v/>
      </c>
      <c r="G100" t="str">
        <f>IFERROR(INDEX(契約日ソート!G:G,1/LARGE(INDEX((契約日ソート!$F$1:$F$201="印刷費")/ROW(契約日ソート!$F$1:$F$201),0),ROW(G100))),"")</f>
        <v/>
      </c>
      <c r="H100" t="str">
        <f>IFERROR(INDEX(契約日ソート!H:H,1/LARGE(INDEX((契約日ソート!$F$1:$F$201="印刷費")/ROW(契約日ソート!$F$1:$F$201),0),ROW(H100))),"")</f>
        <v/>
      </c>
      <c r="I100" t="str">
        <f>IFERROR(INDEX(契約日ソート!I:I,1/LARGE(INDEX((契約日ソート!$F$1:$F$201="印刷費")/ROW(契約日ソート!$F$1:$F$201),0),ROW(I100))),"")</f>
        <v/>
      </c>
      <c r="J100" t="str">
        <f>IFERROR(INDEX(契約日ソート!J:J,1/LARGE(INDEX((契約日ソート!$F$1:$F$201="印刷費")/ROW(契約日ソート!$F$1:$F$201),0),ROW(J100))),"")</f>
        <v/>
      </c>
      <c r="K100" t="str">
        <f>IFERROR(INDEX(契約日ソート!K:K,1/LARGE(INDEX((契約日ソート!$F$1:$F$201="印刷費")/ROW(契約日ソート!$F$1:$F$201),0),ROW(K100))),"")</f>
        <v/>
      </c>
      <c r="L100" t="str">
        <f>IFERROR(INDEX(契約日ソート!L:L,1/LARGE(INDEX((契約日ソート!$F$1:$F$201="印刷費")/ROW(契約日ソート!$F$1:$F$201),0),ROW(L100))),"")</f>
        <v/>
      </c>
      <c r="M100" t="str">
        <f>IFERROR(INDEX(契約日ソート!M:M,1/LARGE(INDEX((契約日ソート!$F$1:$F$201="印刷費")/ROW(契約日ソート!$F$1:$F$201),0),ROW(M100))),"")</f>
        <v/>
      </c>
      <c r="N100" t="str">
        <f>IFERROR(INDEX(契約日ソート!N:N,1/LARGE(INDEX((契約日ソート!$F$1:$F$201="印刷費")/ROW(契約日ソート!$F$1:$F$201),0),ROW(N100))),"")</f>
        <v/>
      </c>
      <c r="O100" t="str">
        <f>IFERROR(INDEX(契約日ソート!O:O,1/LARGE(INDEX((契約日ソート!$F$1:$F$201="印刷費")/ROW(契約日ソート!$F$1:$F$201),0),ROW(O100))),"")</f>
        <v/>
      </c>
      <c r="P100" t="str">
        <f>IFERROR(INDEX(契約日ソート!P:P,1/LARGE(INDEX((契約日ソート!$F$1:$F$201="印刷費")/ROW(契約日ソート!$F$1:$F$201),0),ROW(P100))),"")</f>
        <v/>
      </c>
      <c r="Q100" t="str">
        <f>IFERROR(INDEX(契約日ソート!Q:Q,1/LARGE(INDEX((契約日ソート!$F$1:$F$201="印刷費")/ROW(契約日ソート!$F$1:$F$201),0),ROW(Q100))),"")</f>
        <v/>
      </c>
    </row>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100"/>
  <sheetViews>
    <sheetView workbookViewId="0">
      <selection activeCell="N3" sqref="N3"/>
    </sheetView>
  </sheetViews>
  <sheetFormatPr defaultRowHeight="18" x14ac:dyDescent="0.45"/>
  <cols>
    <col min="12" max="12" width="9" style="25"/>
  </cols>
  <sheetData>
    <row r="1" spans="1:13" x14ac:dyDescent="0.45">
      <c r="A1">
        <f>IF(印刷費!B1="","",印刷費!B1)</f>
        <v>46037</v>
      </c>
      <c r="B1">
        <f>IF($A1="","",印刷費!D1)</f>
        <v>194000</v>
      </c>
      <c r="C1" t="str">
        <f>IF($A1="","",印刷費!E1)</f>
        <v>立候補準備</v>
      </c>
      <c r="D1" t="str">
        <f>IF($A1="","",印刷費!G1)</f>
        <v>ポスター印刷代</v>
      </c>
      <c r="E1" t="str">
        <f>IF($A1="","",印刷費!H1)</f>
        <v>美作市美来9</v>
      </c>
      <c r="F1" t="str">
        <f>IF($A1="","",印刷費!I1)</f>
        <v>株式会社美作印刷</v>
      </c>
      <c r="G1" t="str">
        <f>IF($A1="","",印刷費!J1)</f>
        <v>印刷業</v>
      </c>
      <c r="H1">
        <f>IF($A1="","",印刷費!K1)</f>
        <v>0</v>
      </c>
      <c r="I1" t="str">
        <f>IF($A1="","",印刷費!M1&amp;"食分")</f>
        <v>0食分</v>
      </c>
      <c r="J1">
        <f>IF($A1="","",印刷費!N1)</f>
        <v>0</v>
      </c>
      <c r="K1" t="str">
        <f>IF($A1="","",IF(印刷費!O1="○","公費負担",""))</f>
        <v>公費負担</v>
      </c>
      <c r="L1" s="25" t="str">
        <f>IF($A1="","",IF(印刷費!B1&lt;&gt;印刷費!C1,TEXT(印刷費!C1,"m/d")&amp;"支払",""))</f>
        <v/>
      </c>
      <c r="M1" t="str">
        <f>IF($A1="","",印刷費!P1)</f>
        <v>有</v>
      </c>
    </row>
    <row r="2" spans="1:13" x14ac:dyDescent="0.45">
      <c r="A2">
        <f>IF(印刷費!B2="",IF(COUNTIF(A$1:A1,"（印刷費 計）"),"","（印刷費 計）"),印刷費!B2)</f>
        <v>46037</v>
      </c>
      <c r="B2">
        <f>IF($A2="","",IF($A2="（印刷費 計）",SUM(B$1:B1),印刷費!D2))</f>
        <v>40000</v>
      </c>
      <c r="C2" t="str">
        <f>IF(OR($A2="",$A2="（印刷費 計）"),"",印刷費!E2)</f>
        <v>立候補準備</v>
      </c>
      <c r="D2" t="str">
        <f>IF(OR($A2="",$A2="（印刷費 計）"),"",印刷費!G2)</f>
        <v>はがき印刷代</v>
      </c>
      <c r="E2" t="str">
        <f>IF(OR($A2="",$A2="（印刷費 計）"),"",印刷費!H2)</f>
        <v>美作市美来17</v>
      </c>
      <c r="F2" t="str">
        <f>IF(OR($A2="",$A2="（印刷費 計）"),"",印刷費!I2)</f>
        <v>株式会社美作印刷</v>
      </c>
      <c r="G2" t="str">
        <f>IF(OR($A2="",$A2="（印刷費 計）"),"",印刷費!J2)</f>
        <v>印刷業</v>
      </c>
      <c r="H2">
        <f>IF(OR($A2="",$A2="（印刷費 計）"),"",印刷費!K2)</f>
        <v>0</v>
      </c>
      <c r="I2" t="str">
        <f>IF(OR($A2="",$A2="（印刷費 計）"),"",印刷費!M2&amp;"食分")</f>
        <v>0食分</v>
      </c>
      <c r="J2">
        <f>IF(OR($A2="",$A2="（印刷費 計）"),"",印刷費!N2)</f>
        <v>0</v>
      </c>
      <c r="K2" t="str">
        <f>IF(OR($A2="",$A2="（印刷費 計）"),"",IF(印刷費!O2="○","公費負担",""))</f>
        <v/>
      </c>
      <c r="L2" s="25" t="str">
        <f>IF(OR($A2="",$A2="（印刷費 計）"),"",IF(印刷費!B2&lt;&gt;印刷費!C2,TEXT(印刷費!C2,"m/d")&amp;"支払",""))</f>
        <v>3/18支払</v>
      </c>
      <c r="M2" t="str">
        <f>IF(OR($A2="",$A2="（印刷費 計）"),"",印刷費!P2)</f>
        <v>有</v>
      </c>
    </row>
    <row r="3" spans="1:13" x14ac:dyDescent="0.45">
      <c r="A3">
        <f>IF(印刷費!B3="",IF(COUNTIF(A$1:A2,"（印刷費 計）"),"","（印刷費 計）"),印刷費!B3)</f>
        <v>46037</v>
      </c>
      <c r="B3">
        <f>IF($A3="","",IF($A3="（印刷費 計）",SUM(B$1:B2),印刷費!D3))</f>
        <v>80000</v>
      </c>
      <c r="C3" t="str">
        <f>IF(OR($A3="",$A3="（印刷費 計）"),"",印刷費!E3)</f>
        <v>立候補準備</v>
      </c>
      <c r="D3" t="str">
        <f>IF(OR($A3="",$A3="（印刷費 計）"),"",印刷費!G3)</f>
        <v>ビラ印刷代</v>
      </c>
      <c r="E3" t="str">
        <f>IF(OR($A3="",$A3="（印刷費 計）"),"",印刷費!H3)</f>
        <v>美作市美来19</v>
      </c>
      <c r="F3" t="str">
        <f>IF(OR($A3="",$A3="（印刷費 計）"),"",印刷費!I3)</f>
        <v>株式会社美作印刷</v>
      </c>
      <c r="G3" t="str">
        <f>IF(OR($A3="",$A3="（印刷費 計）"),"",印刷費!J3)</f>
        <v>印刷業</v>
      </c>
      <c r="H3">
        <f>IF(OR($A3="",$A3="（印刷費 計）"),"",印刷費!K3)</f>
        <v>0</v>
      </c>
      <c r="I3" t="str">
        <f>IF(OR($A3="",$A3="（印刷費 計）"),"",印刷費!M3&amp;"食分")</f>
        <v>0食分</v>
      </c>
      <c r="J3">
        <f>IF(OR($A3="",$A3="（印刷費 計）"),"",印刷費!N3)</f>
        <v>0</v>
      </c>
      <c r="K3" t="str">
        <f>IF(OR($A3="",$A3="（印刷費 計）"),"",IF(印刷費!O3="○","公費負担",""))</f>
        <v/>
      </c>
      <c r="L3" s="25" t="str">
        <f>IF(OR($A3="",$A3="（印刷費 計）"),"",IF(印刷費!B3&lt;&gt;印刷費!C3,TEXT(印刷費!C3,"m/d")&amp;"支払",""))</f>
        <v>3/18支払</v>
      </c>
      <c r="M3" t="str">
        <f>IF(OR($A3="",$A3="（印刷費 計）"),"",印刷費!P3)</f>
        <v>有</v>
      </c>
    </row>
    <row r="4" spans="1:13" x14ac:dyDescent="0.45">
      <c r="A4" t="str">
        <f>IF(印刷費!B4="",IF(COUNTIF(A$1:A3,"（印刷費 計）"),"","（印刷費 計）"),印刷費!B4)</f>
        <v>（印刷費 計）</v>
      </c>
      <c r="B4">
        <f>IF($A4="","",IF($A4="（印刷費 計）",SUM(B$1:B3),印刷費!D4))</f>
        <v>314000</v>
      </c>
      <c r="C4" t="str">
        <f>IF(OR($A4="",$A4="（印刷費 計）"),"",印刷費!E4)</f>
        <v/>
      </c>
      <c r="D4" t="str">
        <f>IF(OR($A4="",$A4="（印刷費 計）"),"",印刷費!G4)</f>
        <v/>
      </c>
      <c r="E4" t="str">
        <f>IF(OR($A4="",$A4="（印刷費 計）"),"",印刷費!H4)</f>
        <v/>
      </c>
      <c r="F4" t="str">
        <f>IF(OR($A4="",$A4="（印刷費 計）"),"",印刷費!I4)</f>
        <v/>
      </c>
      <c r="G4" t="str">
        <f>IF(OR($A4="",$A4="（印刷費 計）"),"",印刷費!J4)</f>
        <v/>
      </c>
      <c r="H4" t="str">
        <f>IF(OR($A4="",$A4="（印刷費 計）"),"",印刷費!K4)</f>
        <v/>
      </c>
      <c r="I4" t="str">
        <f>IF(OR($A4="",$A4="（印刷費 計）"),"",印刷費!M4&amp;"食分")</f>
        <v/>
      </c>
      <c r="J4" t="str">
        <f>IF(OR($A4="",$A4="（印刷費 計）"),"",印刷費!N4)</f>
        <v/>
      </c>
      <c r="K4" t="str">
        <f>IF(OR($A4="",$A4="（印刷費 計）"),"",IF(印刷費!O4="○","公費負担",""))</f>
        <v/>
      </c>
      <c r="L4" s="25" t="str">
        <f>IF(OR($A4="",$A4="（印刷費 計）"),"",IF(印刷費!B4&lt;&gt;印刷費!C4,TEXT(印刷費!C4,"m/d")&amp;"支払",""))</f>
        <v/>
      </c>
      <c r="M4" t="str">
        <f>IF(OR($A4="",$A4="（印刷費 計）"),"",印刷費!P4)</f>
        <v/>
      </c>
    </row>
    <row r="5" spans="1:13" x14ac:dyDescent="0.45">
      <c r="A5" t="str">
        <f>IF(印刷費!B5="",IF(COUNTIF(A$1:A4,"（印刷費 計）"),"","（印刷費 計）"),印刷費!B5)</f>
        <v/>
      </c>
      <c r="B5" t="str">
        <f>IF($A5="","",IF($A5="（印刷費 計）",SUM(B$1:B4),印刷費!D5))</f>
        <v/>
      </c>
      <c r="C5" t="str">
        <f>IF(OR($A5="",$A5="（印刷費 計）"),"",印刷費!E5)</f>
        <v/>
      </c>
      <c r="D5" t="str">
        <f>IF(OR($A5="",$A5="（印刷費 計）"),"",印刷費!G5)</f>
        <v/>
      </c>
      <c r="E5" t="str">
        <f>IF(OR($A5="",$A5="（印刷費 計）"),"",印刷費!H5)</f>
        <v/>
      </c>
      <c r="F5" t="str">
        <f>IF(OR($A5="",$A5="（印刷費 計）"),"",印刷費!I5)</f>
        <v/>
      </c>
      <c r="G5" t="str">
        <f>IF(OR($A5="",$A5="（印刷費 計）"),"",印刷費!J5)</f>
        <v/>
      </c>
      <c r="H5" t="str">
        <f>IF(OR($A5="",$A5="（印刷費 計）"),"",印刷費!K5)</f>
        <v/>
      </c>
      <c r="I5" t="str">
        <f>IF(OR($A5="",$A5="（印刷費 計）"),"",印刷費!M5&amp;"食分")</f>
        <v/>
      </c>
      <c r="J5" t="str">
        <f>IF(OR($A5="",$A5="（印刷費 計）"),"",印刷費!N5)</f>
        <v/>
      </c>
      <c r="K5" t="str">
        <f>IF(OR($A5="",$A5="（印刷費 計）"),"",IF(印刷費!O5="○","公費負担",""))</f>
        <v/>
      </c>
      <c r="L5" s="25" t="str">
        <f>IF(OR($A5="",$A5="（印刷費 計）"),"",IF(印刷費!B5&lt;&gt;印刷費!C5,TEXT(印刷費!C5,"m/d")&amp;"支払",""))</f>
        <v/>
      </c>
      <c r="M5" t="str">
        <f>IF(OR($A5="",$A5="（印刷費 計）"),"",印刷費!P5)</f>
        <v/>
      </c>
    </row>
    <row r="6" spans="1:13" x14ac:dyDescent="0.45">
      <c r="A6" t="str">
        <f>IF(印刷費!B6="",IF(COUNTIF(A$1:A5,"（印刷費 計）"),"","（印刷費 計）"),印刷費!B6)</f>
        <v/>
      </c>
      <c r="B6" t="str">
        <f>IF($A6="","",IF($A6="（印刷費 計）",SUM(B$1:B5),印刷費!D6))</f>
        <v/>
      </c>
      <c r="C6" t="str">
        <f>IF(OR($A6="",$A6="（印刷費 計）"),"",印刷費!E6)</f>
        <v/>
      </c>
      <c r="D6" t="str">
        <f>IF(OR($A6="",$A6="（印刷費 計）"),"",印刷費!G6)</f>
        <v/>
      </c>
      <c r="E6" t="str">
        <f>IF(OR($A6="",$A6="（印刷費 計）"),"",印刷費!H6)</f>
        <v/>
      </c>
      <c r="F6" t="str">
        <f>IF(OR($A6="",$A6="（印刷費 計）"),"",印刷費!I6)</f>
        <v/>
      </c>
      <c r="G6" t="str">
        <f>IF(OR($A6="",$A6="（印刷費 計）"),"",印刷費!J6)</f>
        <v/>
      </c>
      <c r="H6" t="str">
        <f>IF(OR($A6="",$A6="（印刷費 計）"),"",印刷費!K6)</f>
        <v/>
      </c>
      <c r="I6" t="str">
        <f>IF(OR($A6="",$A6="（印刷費 計）"),"",印刷費!M6&amp;"食分")</f>
        <v/>
      </c>
      <c r="J6" t="str">
        <f>IF(OR($A6="",$A6="（印刷費 計）"),"",印刷費!N6)</f>
        <v/>
      </c>
      <c r="K6" t="str">
        <f>IF(OR($A6="",$A6="（印刷費 計）"),"",IF(印刷費!O6="○","公費負担",""))</f>
        <v/>
      </c>
      <c r="L6" s="25" t="str">
        <f>IF(OR($A6="",$A6="（印刷費 計）"),"",IF(印刷費!B6&lt;&gt;印刷費!C6,TEXT(印刷費!C6,"m/d")&amp;"支払",""))</f>
        <v/>
      </c>
      <c r="M6" t="str">
        <f>IF(OR($A6="",$A6="（印刷費 計）"),"",印刷費!P6)</f>
        <v/>
      </c>
    </row>
    <row r="7" spans="1:13" x14ac:dyDescent="0.45">
      <c r="A7" t="str">
        <f>IF(印刷費!B7="",IF(COUNTIF(A$1:A6,"（印刷費 計）"),"","（印刷費 計）"),印刷費!B7)</f>
        <v/>
      </c>
      <c r="B7" t="str">
        <f>IF($A7="","",IF($A7="（印刷費 計）",SUM(B$1:B6),印刷費!D7))</f>
        <v/>
      </c>
      <c r="C7" t="str">
        <f>IF(OR($A7="",$A7="（印刷費 計）"),"",印刷費!E7)</f>
        <v/>
      </c>
      <c r="D7" t="str">
        <f>IF(OR($A7="",$A7="（印刷費 計）"),"",印刷費!G7)</f>
        <v/>
      </c>
      <c r="E7" t="str">
        <f>IF(OR($A7="",$A7="（印刷費 計）"),"",印刷費!H7)</f>
        <v/>
      </c>
      <c r="F7" t="str">
        <f>IF(OR($A7="",$A7="（印刷費 計）"),"",印刷費!I7)</f>
        <v/>
      </c>
      <c r="G7" t="str">
        <f>IF(OR($A7="",$A7="（印刷費 計）"),"",印刷費!J7)</f>
        <v/>
      </c>
      <c r="H7" t="str">
        <f>IF(OR($A7="",$A7="（印刷費 計）"),"",印刷費!K7)</f>
        <v/>
      </c>
      <c r="I7" t="str">
        <f>IF(OR($A7="",$A7="（印刷費 計）"),"",印刷費!M7&amp;"食分")</f>
        <v/>
      </c>
      <c r="J7" t="str">
        <f>IF(OR($A7="",$A7="（印刷費 計）"),"",印刷費!N7)</f>
        <v/>
      </c>
      <c r="K7" t="str">
        <f>IF(OR($A7="",$A7="（印刷費 計）"),"",IF(印刷費!O7="○","公費負担",""))</f>
        <v/>
      </c>
      <c r="L7" s="25" t="str">
        <f>IF(OR($A7="",$A7="（印刷費 計）"),"",IF(印刷費!B7&lt;&gt;印刷費!C7,TEXT(印刷費!C7,"m/d")&amp;"支払",""))</f>
        <v/>
      </c>
      <c r="M7" t="str">
        <f>IF(OR($A7="",$A7="（印刷費 計）"),"",印刷費!P7)</f>
        <v/>
      </c>
    </row>
    <row r="8" spans="1:13" x14ac:dyDescent="0.45">
      <c r="A8" t="str">
        <f>IF(印刷費!B8="",IF(COUNTIF(A$1:A7,"（印刷費 計）"),"","（印刷費 計）"),印刷費!B8)</f>
        <v/>
      </c>
      <c r="B8" t="str">
        <f>IF($A8="","",IF($A8="（印刷費 計）",SUM(B$1:B7),印刷費!D8))</f>
        <v/>
      </c>
      <c r="C8" t="str">
        <f>IF(OR($A8="",$A8="（印刷費 計）"),"",印刷費!E8)</f>
        <v/>
      </c>
      <c r="D8" t="str">
        <f>IF(OR($A8="",$A8="（印刷費 計）"),"",印刷費!G8)</f>
        <v/>
      </c>
      <c r="E8" t="str">
        <f>IF(OR($A8="",$A8="（印刷費 計）"),"",印刷費!H8)</f>
        <v/>
      </c>
      <c r="F8" t="str">
        <f>IF(OR($A8="",$A8="（印刷費 計）"),"",印刷費!I8)</f>
        <v/>
      </c>
      <c r="G8" t="str">
        <f>IF(OR($A8="",$A8="（印刷費 計）"),"",印刷費!J8)</f>
        <v/>
      </c>
      <c r="H8" t="str">
        <f>IF(OR($A8="",$A8="（印刷費 計）"),"",印刷費!K8)</f>
        <v/>
      </c>
      <c r="I8" t="str">
        <f>IF(OR($A8="",$A8="（印刷費 計）"),"",印刷費!M8&amp;"食分")</f>
        <v/>
      </c>
      <c r="J8" t="str">
        <f>IF(OR($A8="",$A8="（印刷費 計）"),"",印刷費!N8)</f>
        <v/>
      </c>
      <c r="K8" t="str">
        <f>IF(OR($A8="",$A8="（印刷費 計）"),"",IF(印刷費!O8="○","公費負担",""))</f>
        <v/>
      </c>
      <c r="L8" s="25" t="str">
        <f>IF(OR($A8="",$A8="（印刷費 計）"),"",IF(印刷費!B8&lt;&gt;印刷費!C8,TEXT(印刷費!C8,"m/d")&amp;"支払",""))</f>
        <v/>
      </c>
      <c r="M8" t="str">
        <f>IF(OR($A8="",$A8="（印刷費 計）"),"",印刷費!P8)</f>
        <v/>
      </c>
    </row>
    <row r="9" spans="1:13" x14ac:dyDescent="0.45">
      <c r="A9" t="str">
        <f>IF(印刷費!B9="",IF(COUNTIF(A$1:A8,"（印刷費 計）"),"","（印刷費 計）"),印刷費!B9)</f>
        <v/>
      </c>
      <c r="B9" t="str">
        <f>IF($A9="","",IF($A9="（印刷費 計）",SUM(B$1:B8),印刷費!D9))</f>
        <v/>
      </c>
      <c r="C9" t="str">
        <f>IF(OR($A9="",$A9="（印刷費 計）"),"",印刷費!E9)</f>
        <v/>
      </c>
      <c r="D9" t="str">
        <f>IF(OR($A9="",$A9="（印刷費 計）"),"",印刷費!G9)</f>
        <v/>
      </c>
      <c r="E9" t="str">
        <f>IF(OR($A9="",$A9="（印刷費 計）"),"",印刷費!H9)</f>
        <v/>
      </c>
      <c r="F9" t="str">
        <f>IF(OR($A9="",$A9="（印刷費 計）"),"",印刷費!I9)</f>
        <v/>
      </c>
      <c r="G9" t="str">
        <f>IF(OR($A9="",$A9="（印刷費 計）"),"",印刷費!J9)</f>
        <v/>
      </c>
      <c r="H9" t="str">
        <f>IF(OR($A9="",$A9="（印刷費 計）"),"",印刷費!K9)</f>
        <v/>
      </c>
      <c r="I9" t="str">
        <f>IF(OR($A9="",$A9="（印刷費 計）"),"",印刷費!M9&amp;"食分")</f>
        <v/>
      </c>
      <c r="J9" t="str">
        <f>IF(OR($A9="",$A9="（印刷費 計）"),"",印刷費!N9)</f>
        <v/>
      </c>
      <c r="K9" t="str">
        <f>IF(OR($A9="",$A9="（印刷費 計）"),"",IF(印刷費!O9="○","公費負担",""))</f>
        <v/>
      </c>
      <c r="L9" s="25" t="str">
        <f>IF(OR($A9="",$A9="（印刷費 計）"),"",IF(印刷費!B9&lt;&gt;印刷費!C9,TEXT(印刷費!C9,"m/d")&amp;"支払",""))</f>
        <v/>
      </c>
      <c r="M9" t="str">
        <f>IF(OR($A9="",$A9="（印刷費 計）"),"",印刷費!P9)</f>
        <v/>
      </c>
    </row>
    <row r="10" spans="1:13" x14ac:dyDescent="0.45">
      <c r="A10" t="str">
        <f>IF(印刷費!B10="",IF(COUNTIF(A$1:A9,"（印刷費 計）"),"","（印刷費 計）"),印刷費!B10)</f>
        <v/>
      </c>
      <c r="B10" t="str">
        <f>IF($A10="","",IF($A10="（印刷費 計）",SUM(B$1:B9),印刷費!D10))</f>
        <v/>
      </c>
      <c r="C10" t="str">
        <f>IF(OR($A10="",$A10="（印刷費 計）"),"",印刷費!E10)</f>
        <v/>
      </c>
      <c r="D10" t="str">
        <f>IF(OR($A10="",$A10="（印刷費 計）"),"",印刷費!G10)</f>
        <v/>
      </c>
      <c r="E10" t="str">
        <f>IF(OR($A10="",$A10="（印刷費 計）"),"",印刷費!H10)</f>
        <v/>
      </c>
      <c r="F10" t="str">
        <f>IF(OR($A10="",$A10="（印刷費 計）"),"",印刷費!I10)</f>
        <v/>
      </c>
      <c r="G10" t="str">
        <f>IF(OR($A10="",$A10="（印刷費 計）"),"",印刷費!J10)</f>
        <v/>
      </c>
      <c r="H10" t="str">
        <f>IF(OR($A10="",$A10="（印刷費 計）"),"",印刷費!K10)</f>
        <v/>
      </c>
      <c r="I10" t="str">
        <f>IF(OR($A10="",$A10="（印刷費 計）"),"",印刷費!M10&amp;"食分")</f>
        <v/>
      </c>
      <c r="J10" t="str">
        <f>IF(OR($A10="",$A10="（印刷費 計）"),"",印刷費!N10)</f>
        <v/>
      </c>
      <c r="K10" t="str">
        <f>IF(OR($A10="",$A10="（印刷費 計）"),"",IF(印刷費!O10="○","公費負担",""))</f>
        <v/>
      </c>
      <c r="L10" s="25" t="str">
        <f>IF(OR($A10="",$A10="（印刷費 計）"),"",IF(印刷費!B10&lt;&gt;印刷費!C10,TEXT(印刷費!C10,"m/d")&amp;"支払",""))</f>
        <v/>
      </c>
      <c r="M10" t="str">
        <f>IF(OR($A10="",$A10="（印刷費 計）"),"",印刷費!P10)</f>
        <v/>
      </c>
    </row>
    <row r="11" spans="1:13" x14ac:dyDescent="0.45">
      <c r="A11" t="str">
        <f>IF(印刷費!B11="",IF(COUNTIF(A$1:A10,"（印刷費 計）"),"","（印刷費 計）"),印刷費!B11)</f>
        <v/>
      </c>
      <c r="B11" t="str">
        <f>IF($A11="","",IF($A11="（印刷費 計）",SUM(B$1:B10),印刷費!D11))</f>
        <v/>
      </c>
      <c r="C11" t="str">
        <f>IF(OR($A11="",$A11="（印刷費 計）"),"",印刷費!E11)</f>
        <v/>
      </c>
      <c r="D11" t="str">
        <f>IF(OR($A11="",$A11="（印刷費 計）"),"",印刷費!G11)</f>
        <v/>
      </c>
      <c r="E11" t="str">
        <f>IF(OR($A11="",$A11="（印刷費 計）"),"",印刷費!H11)</f>
        <v/>
      </c>
      <c r="F11" t="str">
        <f>IF(OR($A11="",$A11="（印刷費 計）"),"",印刷費!I11)</f>
        <v/>
      </c>
      <c r="G11" t="str">
        <f>IF(OR($A11="",$A11="（印刷費 計）"),"",印刷費!J11)</f>
        <v/>
      </c>
      <c r="H11" t="str">
        <f>IF(OR($A11="",$A11="（印刷費 計）"),"",印刷費!K11)</f>
        <v/>
      </c>
      <c r="I11" t="str">
        <f>IF(OR($A11="",$A11="（印刷費 計）"),"",印刷費!M11&amp;"食分")</f>
        <v/>
      </c>
      <c r="J11" t="str">
        <f>IF(OR($A11="",$A11="（印刷費 計）"),"",印刷費!N11)</f>
        <v/>
      </c>
      <c r="K11" t="str">
        <f>IF(OR($A11="",$A11="（印刷費 計）"),"",IF(印刷費!O11="○","公費負担",""))</f>
        <v/>
      </c>
      <c r="L11" s="25" t="str">
        <f>IF(OR($A11="",$A11="（印刷費 計）"),"",IF(印刷費!B11&lt;&gt;印刷費!C11,TEXT(印刷費!C11,"m/d")&amp;"支払",""))</f>
        <v/>
      </c>
      <c r="M11" t="str">
        <f>IF(OR($A11="",$A11="（印刷費 計）"),"",印刷費!P11)</f>
        <v/>
      </c>
    </row>
    <row r="12" spans="1:13" x14ac:dyDescent="0.45">
      <c r="A12" t="str">
        <f>IF(印刷費!B12="",IF(COUNTIF(A$1:A11,"（印刷費 計）"),"","（印刷費 計）"),印刷費!B12)</f>
        <v/>
      </c>
      <c r="B12" t="str">
        <f>IF($A12="","",IF($A12="（印刷費 計）",SUM(B$1:B11),印刷費!D12))</f>
        <v/>
      </c>
      <c r="C12" t="str">
        <f>IF(OR($A12="",$A12="（印刷費 計）"),"",印刷費!E12)</f>
        <v/>
      </c>
      <c r="D12" t="str">
        <f>IF(OR($A12="",$A12="（印刷費 計）"),"",印刷費!G12)</f>
        <v/>
      </c>
      <c r="E12" t="str">
        <f>IF(OR($A12="",$A12="（印刷費 計）"),"",印刷費!H12)</f>
        <v/>
      </c>
      <c r="F12" t="str">
        <f>IF(OR($A12="",$A12="（印刷費 計）"),"",印刷費!I12)</f>
        <v/>
      </c>
      <c r="G12" t="str">
        <f>IF(OR($A12="",$A12="（印刷費 計）"),"",印刷費!J12)</f>
        <v/>
      </c>
      <c r="H12" t="str">
        <f>IF(OR($A12="",$A12="（印刷費 計）"),"",印刷費!K12)</f>
        <v/>
      </c>
      <c r="I12" t="str">
        <f>IF(OR($A12="",$A12="（印刷費 計）"),"",印刷費!M12&amp;"食分")</f>
        <v/>
      </c>
      <c r="J12" t="str">
        <f>IF(OR($A12="",$A12="（印刷費 計）"),"",印刷費!N12)</f>
        <v/>
      </c>
      <c r="K12" t="str">
        <f>IF(OR($A12="",$A12="（印刷費 計）"),"",IF(印刷費!O12="○","公費負担",""))</f>
        <v/>
      </c>
      <c r="L12" s="25" t="str">
        <f>IF(OR($A12="",$A12="（印刷費 計）"),"",IF(印刷費!B12&lt;&gt;印刷費!C12,TEXT(印刷費!C12,"m/d")&amp;"支払",""))</f>
        <v/>
      </c>
      <c r="M12" t="str">
        <f>IF(OR($A12="",$A12="（印刷費 計）"),"",印刷費!P12)</f>
        <v/>
      </c>
    </row>
    <row r="13" spans="1:13" x14ac:dyDescent="0.45">
      <c r="A13" t="str">
        <f>IF(印刷費!B13="",IF(COUNTIF(A$1:A12,"（印刷費 計）"),"","（印刷費 計）"),印刷費!B13)</f>
        <v/>
      </c>
      <c r="B13" t="str">
        <f>IF($A13="","",IF($A13="（印刷費 計）",SUM(B$1:B12),印刷費!D13))</f>
        <v/>
      </c>
      <c r="C13" t="str">
        <f>IF(OR($A13="",$A13="（印刷費 計）"),"",印刷費!E13)</f>
        <v/>
      </c>
      <c r="D13" t="str">
        <f>IF(OR($A13="",$A13="（印刷費 計）"),"",印刷費!G13)</f>
        <v/>
      </c>
      <c r="E13" t="str">
        <f>IF(OR($A13="",$A13="（印刷費 計）"),"",印刷費!H13)</f>
        <v/>
      </c>
      <c r="F13" t="str">
        <f>IF(OR($A13="",$A13="（印刷費 計）"),"",印刷費!I13)</f>
        <v/>
      </c>
      <c r="G13" t="str">
        <f>IF(OR($A13="",$A13="（印刷費 計）"),"",印刷費!J13)</f>
        <v/>
      </c>
      <c r="H13" t="str">
        <f>IF(OR($A13="",$A13="（印刷費 計）"),"",印刷費!K13)</f>
        <v/>
      </c>
      <c r="I13" t="str">
        <f>IF(OR($A13="",$A13="（印刷費 計）"),"",印刷費!M13&amp;"食分")</f>
        <v/>
      </c>
      <c r="J13" t="str">
        <f>IF(OR($A13="",$A13="（印刷費 計）"),"",印刷費!N13)</f>
        <v/>
      </c>
      <c r="K13" t="str">
        <f>IF(OR($A13="",$A13="（印刷費 計）"),"",IF(印刷費!O13="○","公費負担",""))</f>
        <v/>
      </c>
      <c r="L13" s="25" t="str">
        <f>IF(OR($A13="",$A13="（印刷費 計）"),"",IF(印刷費!B13&lt;&gt;印刷費!C13,TEXT(印刷費!C13,"m/d")&amp;"支払",""))</f>
        <v/>
      </c>
      <c r="M13" t="str">
        <f>IF(OR($A13="",$A13="（印刷費 計）"),"",印刷費!P13)</f>
        <v/>
      </c>
    </row>
    <row r="14" spans="1:13" x14ac:dyDescent="0.45">
      <c r="A14" t="str">
        <f>IF(印刷費!B14="",IF(COUNTIF(A$1:A13,"（印刷費 計）"),"","（印刷費 計）"),印刷費!B14)</f>
        <v/>
      </c>
      <c r="B14" t="str">
        <f>IF($A14="","",IF($A14="（印刷費 計）",SUM(B$1:B13),印刷費!D14))</f>
        <v/>
      </c>
      <c r="C14" t="str">
        <f>IF(OR($A14="",$A14="（印刷費 計）"),"",印刷費!E14)</f>
        <v/>
      </c>
      <c r="D14" t="str">
        <f>IF(OR($A14="",$A14="（印刷費 計）"),"",印刷費!G14)</f>
        <v/>
      </c>
      <c r="E14" t="str">
        <f>IF(OR($A14="",$A14="（印刷費 計）"),"",印刷費!H14)</f>
        <v/>
      </c>
      <c r="F14" t="str">
        <f>IF(OR($A14="",$A14="（印刷費 計）"),"",印刷費!I14)</f>
        <v/>
      </c>
      <c r="G14" t="str">
        <f>IF(OR($A14="",$A14="（印刷費 計）"),"",印刷費!J14)</f>
        <v/>
      </c>
      <c r="H14" t="str">
        <f>IF(OR($A14="",$A14="（印刷費 計）"),"",印刷費!K14)</f>
        <v/>
      </c>
      <c r="I14" t="str">
        <f>IF(OR($A14="",$A14="（印刷費 計）"),"",印刷費!M14&amp;"食分")</f>
        <v/>
      </c>
      <c r="J14" t="str">
        <f>IF(OR($A14="",$A14="（印刷費 計）"),"",印刷費!N14)</f>
        <v/>
      </c>
      <c r="K14" t="str">
        <f>IF(OR($A14="",$A14="（印刷費 計）"),"",IF(印刷費!O14="○","公費負担",""))</f>
        <v/>
      </c>
      <c r="L14" s="25" t="str">
        <f>IF(OR($A14="",$A14="（印刷費 計）"),"",IF(印刷費!B14&lt;&gt;印刷費!C14,TEXT(印刷費!C14,"m/d")&amp;"支払",""))</f>
        <v/>
      </c>
      <c r="M14" t="str">
        <f>IF(OR($A14="",$A14="（印刷費 計）"),"",印刷費!P14)</f>
        <v/>
      </c>
    </row>
    <row r="15" spans="1:13" x14ac:dyDescent="0.45">
      <c r="A15" t="str">
        <f>IF(印刷費!B15="",IF(COUNTIF(A$1:A14,"（印刷費 計）"),"","（印刷費 計）"),印刷費!B15)</f>
        <v/>
      </c>
      <c r="B15" t="str">
        <f>IF($A15="","",IF($A15="（印刷費 計）",SUM(B$1:B14),印刷費!D15))</f>
        <v/>
      </c>
      <c r="C15" t="str">
        <f>IF(OR($A15="",$A15="（印刷費 計）"),"",印刷費!E15)</f>
        <v/>
      </c>
      <c r="D15" t="str">
        <f>IF(OR($A15="",$A15="（印刷費 計）"),"",印刷費!G15)</f>
        <v/>
      </c>
      <c r="E15" t="str">
        <f>IF(OR($A15="",$A15="（印刷費 計）"),"",印刷費!H15)</f>
        <v/>
      </c>
      <c r="F15" t="str">
        <f>IF(OR($A15="",$A15="（印刷費 計）"),"",印刷費!I15)</f>
        <v/>
      </c>
      <c r="G15" t="str">
        <f>IF(OR($A15="",$A15="（印刷費 計）"),"",印刷費!J15)</f>
        <v/>
      </c>
      <c r="H15" t="str">
        <f>IF(OR($A15="",$A15="（印刷費 計）"),"",印刷費!K15)</f>
        <v/>
      </c>
      <c r="I15" t="str">
        <f>IF(OR($A15="",$A15="（印刷費 計）"),"",印刷費!M15&amp;"食分")</f>
        <v/>
      </c>
      <c r="J15" t="str">
        <f>IF(OR($A15="",$A15="（印刷費 計）"),"",印刷費!N15)</f>
        <v/>
      </c>
      <c r="K15" t="str">
        <f>IF(OR($A15="",$A15="（印刷費 計）"),"",IF(印刷費!O15="○","公費負担",""))</f>
        <v/>
      </c>
      <c r="L15" s="25" t="str">
        <f>IF(OR($A15="",$A15="（印刷費 計）"),"",IF(印刷費!B15&lt;&gt;印刷費!C15,TEXT(印刷費!C15,"m/d")&amp;"支払",""))</f>
        <v/>
      </c>
      <c r="M15" t="str">
        <f>IF(OR($A15="",$A15="（印刷費 計）"),"",印刷費!P15)</f>
        <v/>
      </c>
    </row>
    <row r="16" spans="1:13" x14ac:dyDescent="0.45">
      <c r="A16" t="str">
        <f>IF(印刷費!B16="",IF(COUNTIF(A$1:A15,"（印刷費 計）"),"","（印刷費 計）"),印刷費!B16)</f>
        <v/>
      </c>
      <c r="B16" t="str">
        <f>IF($A16="","",IF($A16="（印刷費 計）",SUM(B$1:B15),印刷費!D16))</f>
        <v/>
      </c>
      <c r="C16" t="str">
        <f>IF(OR($A16="",$A16="（印刷費 計）"),"",印刷費!E16)</f>
        <v/>
      </c>
      <c r="D16" t="str">
        <f>IF(OR($A16="",$A16="（印刷費 計）"),"",印刷費!G16)</f>
        <v/>
      </c>
      <c r="E16" t="str">
        <f>IF(OR($A16="",$A16="（印刷費 計）"),"",印刷費!H16)</f>
        <v/>
      </c>
      <c r="F16" t="str">
        <f>IF(OR($A16="",$A16="（印刷費 計）"),"",印刷費!I16)</f>
        <v/>
      </c>
      <c r="G16" t="str">
        <f>IF(OR($A16="",$A16="（印刷費 計）"),"",印刷費!J16)</f>
        <v/>
      </c>
      <c r="H16" t="str">
        <f>IF(OR($A16="",$A16="（印刷費 計）"),"",印刷費!K16)</f>
        <v/>
      </c>
      <c r="I16" t="str">
        <f>IF(OR($A16="",$A16="（印刷費 計）"),"",印刷費!M16&amp;"食分")</f>
        <v/>
      </c>
      <c r="J16" t="str">
        <f>IF(OR($A16="",$A16="（印刷費 計）"),"",印刷費!N16)</f>
        <v/>
      </c>
      <c r="K16" t="str">
        <f>IF(OR($A16="",$A16="（印刷費 計）"),"",IF(印刷費!O16="○","公費負担",""))</f>
        <v/>
      </c>
      <c r="L16" s="25" t="str">
        <f>IF(OR($A16="",$A16="（印刷費 計）"),"",IF(印刷費!B16&lt;&gt;印刷費!C16,TEXT(印刷費!C16,"m/d")&amp;"支払",""))</f>
        <v/>
      </c>
      <c r="M16" t="str">
        <f>IF(OR($A16="",$A16="（印刷費 計）"),"",印刷費!P16)</f>
        <v/>
      </c>
    </row>
    <row r="17" spans="1:13" x14ac:dyDescent="0.45">
      <c r="A17" t="str">
        <f>IF(印刷費!B17="",IF(COUNTIF(A$1:A16,"（印刷費 計）"),"","（印刷費 計）"),印刷費!B17)</f>
        <v/>
      </c>
      <c r="B17" t="str">
        <f>IF($A17="","",IF($A17="（印刷費 計）",SUM(B$1:B16),印刷費!D17))</f>
        <v/>
      </c>
      <c r="C17" t="str">
        <f>IF(OR($A17="",$A17="（印刷費 計）"),"",印刷費!E17)</f>
        <v/>
      </c>
      <c r="D17" t="str">
        <f>IF(OR($A17="",$A17="（印刷費 計）"),"",印刷費!G17)</f>
        <v/>
      </c>
      <c r="E17" t="str">
        <f>IF(OR($A17="",$A17="（印刷費 計）"),"",印刷費!H17)</f>
        <v/>
      </c>
      <c r="F17" t="str">
        <f>IF(OR($A17="",$A17="（印刷費 計）"),"",印刷費!I17)</f>
        <v/>
      </c>
      <c r="G17" t="str">
        <f>IF(OR($A17="",$A17="（印刷費 計）"),"",印刷費!J17)</f>
        <v/>
      </c>
      <c r="H17" t="str">
        <f>IF(OR($A17="",$A17="（印刷費 計）"),"",印刷費!K17)</f>
        <v/>
      </c>
      <c r="I17" t="str">
        <f>IF(OR($A17="",$A17="（印刷費 計）"),"",印刷費!M17&amp;"食分")</f>
        <v/>
      </c>
      <c r="J17" t="str">
        <f>IF(OR($A17="",$A17="（印刷費 計）"),"",印刷費!N17)</f>
        <v/>
      </c>
      <c r="K17" t="str">
        <f>IF(OR($A17="",$A17="（印刷費 計）"),"",IF(印刷費!O17="○","公費負担",""))</f>
        <v/>
      </c>
      <c r="L17" s="25" t="str">
        <f>IF(OR($A17="",$A17="（印刷費 計）"),"",IF(印刷費!B17&lt;&gt;印刷費!C17,TEXT(印刷費!C17,"m/d")&amp;"支払",""))</f>
        <v/>
      </c>
      <c r="M17" t="str">
        <f>IF(OR($A17="",$A17="（印刷費 計）"),"",印刷費!P17)</f>
        <v/>
      </c>
    </row>
    <row r="18" spans="1:13" x14ac:dyDescent="0.45">
      <c r="A18" t="str">
        <f>IF(印刷費!B18="",IF(COUNTIF(A$1:A17,"（印刷費 計）"),"","（印刷費 計）"),印刷費!B18)</f>
        <v/>
      </c>
      <c r="B18" t="str">
        <f>IF($A18="","",IF($A18="（印刷費 計）",SUM(B$1:B17),印刷費!D18))</f>
        <v/>
      </c>
      <c r="C18" t="str">
        <f>IF(OR($A18="",$A18="（印刷費 計）"),"",印刷費!E18)</f>
        <v/>
      </c>
      <c r="D18" t="str">
        <f>IF(OR($A18="",$A18="（印刷費 計）"),"",印刷費!G18)</f>
        <v/>
      </c>
      <c r="E18" t="str">
        <f>IF(OR($A18="",$A18="（印刷費 計）"),"",印刷費!H18)</f>
        <v/>
      </c>
      <c r="F18" t="str">
        <f>IF(OR($A18="",$A18="（印刷費 計）"),"",印刷費!I18)</f>
        <v/>
      </c>
      <c r="G18" t="str">
        <f>IF(OR($A18="",$A18="（印刷費 計）"),"",印刷費!J18)</f>
        <v/>
      </c>
      <c r="H18" t="str">
        <f>IF(OR($A18="",$A18="（印刷費 計）"),"",印刷費!K18)</f>
        <v/>
      </c>
      <c r="I18" t="str">
        <f>IF(OR($A18="",$A18="（印刷費 計）"),"",印刷費!M18&amp;"食分")</f>
        <v/>
      </c>
      <c r="J18" t="str">
        <f>IF(OR($A18="",$A18="（印刷費 計）"),"",印刷費!N18)</f>
        <v/>
      </c>
      <c r="K18" t="str">
        <f>IF(OR($A18="",$A18="（印刷費 計）"),"",IF(印刷費!O18="○","公費負担",""))</f>
        <v/>
      </c>
      <c r="L18" s="25" t="str">
        <f>IF(OR($A18="",$A18="（印刷費 計）"),"",IF(印刷費!B18&lt;&gt;印刷費!C18,TEXT(印刷費!C18,"m/d")&amp;"支払",""))</f>
        <v/>
      </c>
      <c r="M18" t="str">
        <f>IF(OR($A18="",$A18="（印刷費 計）"),"",印刷費!P18)</f>
        <v/>
      </c>
    </row>
    <row r="19" spans="1:13" x14ac:dyDescent="0.45">
      <c r="A19" t="str">
        <f>IF(印刷費!B19="",IF(COUNTIF(A$1:A18,"（印刷費 計）"),"","（印刷費 計）"),印刷費!B19)</f>
        <v/>
      </c>
      <c r="B19" t="str">
        <f>IF($A19="","",IF($A19="（印刷費 計）",SUM(B$1:B18),印刷費!D19))</f>
        <v/>
      </c>
      <c r="C19" t="str">
        <f>IF(OR($A19="",$A19="（印刷費 計）"),"",印刷費!E19)</f>
        <v/>
      </c>
      <c r="D19" t="str">
        <f>IF(OR($A19="",$A19="（印刷費 計）"),"",印刷費!G19)</f>
        <v/>
      </c>
      <c r="E19" t="str">
        <f>IF(OR($A19="",$A19="（印刷費 計）"),"",印刷費!H19)</f>
        <v/>
      </c>
      <c r="F19" t="str">
        <f>IF(OR($A19="",$A19="（印刷費 計）"),"",印刷費!I19)</f>
        <v/>
      </c>
      <c r="G19" t="str">
        <f>IF(OR($A19="",$A19="（印刷費 計）"),"",印刷費!J19)</f>
        <v/>
      </c>
      <c r="H19" t="str">
        <f>IF(OR($A19="",$A19="（印刷費 計）"),"",印刷費!K19)</f>
        <v/>
      </c>
      <c r="I19" t="str">
        <f>IF(OR($A19="",$A19="（印刷費 計）"),"",印刷費!M19&amp;"食分")</f>
        <v/>
      </c>
      <c r="J19" t="str">
        <f>IF(OR($A19="",$A19="（印刷費 計）"),"",印刷費!N19)</f>
        <v/>
      </c>
      <c r="K19" t="str">
        <f>IF(OR($A19="",$A19="（印刷費 計）"),"",IF(印刷費!O19="○","公費負担",""))</f>
        <v/>
      </c>
      <c r="L19" s="25" t="str">
        <f>IF(OR($A19="",$A19="（印刷費 計）"),"",IF(印刷費!B19&lt;&gt;印刷費!C19,TEXT(印刷費!C19,"m/d")&amp;"支払",""))</f>
        <v/>
      </c>
      <c r="M19" t="str">
        <f>IF(OR($A19="",$A19="（印刷費 計）"),"",印刷費!P19)</f>
        <v/>
      </c>
    </row>
    <row r="20" spans="1:13" x14ac:dyDescent="0.45">
      <c r="A20" t="str">
        <f>IF(印刷費!B20="",IF(COUNTIF(A$1:A19,"（印刷費 計）"),"","（印刷費 計）"),印刷費!B20)</f>
        <v/>
      </c>
      <c r="B20" t="str">
        <f>IF($A20="","",IF($A20="（印刷費 計）",SUM(B$1:B19),印刷費!D20))</f>
        <v/>
      </c>
      <c r="C20" t="str">
        <f>IF(OR($A20="",$A20="（印刷費 計）"),"",印刷費!E20)</f>
        <v/>
      </c>
      <c r="D20" t="str">
        <f>IF(OR($A20="",$A20="（印刷費 計）"),"",印刷費!G20)</f>
        <v/>
      </c>
      <c r="E20" t="str">
        <f>IF(OR($A20="",$A20="（印刷費 計）"),"",印刷費!H20)</f>
        <v/>
      </c>
      <c r="F20" t="str">
        <f>IF(OR($A20="",$A20="（印刷費 計）"),"",印刷費!I20)</f>
        <v/>
      </c>
      <c r="G20" t="str">
        <f>IF(OR($A20="",$A20="（印刷費 計）"),"",印刷費!J20)</f>
        <v/>
      </c>
      <c r="H20" t="str">
        <f>IF(OR($A20="",$A20="（印刷費 計）"),"",印刷費!K20)</f>
        <v/>
      </c>
      <c r="I20" t="str">
        <f>IF(OR($A20="",$A20="（印刷費 計）"),"",印刷費!M20&amp;"食分")</f>
        <v/>
      </c>
      <c r="J20" t="str">
        <f>IF(OR($A20="",$A20="（印刷費 計）"),"",印刷費!N20)</f>
        <v/>
      </c>
      <c r="K20" t="str">
        <f>IF(OR($A20="",$A20="（印刷費 計）"),"",IF(印刷費!O20="○","公費負担",""))</f>
        <v/>
      </c>
      <c r="L20" s="25" t="str">
        <f>IF(OR($A20="",$A20="（印刷費 計）"),"",IF(印刷費!B20&lt;&gt;印刷費!C20,TEXT(印刷費!C20,"m/d")&amp;"支払",""))</f>
        <v/>
      </c>
      <c r="M20" t="str">
        <f>IF(OR($A20="",$A20="（印刷費 計）"),"",印刷費!P20)</f>
        <v/>
      </c>
    </row>
    <row r="21" spans="1:13" x14ac:dyDescent="0.45">
      <c r="A21" t="str">
        <f>IF(印刷費!B21="",IF(COUNTIF(A$1:A20,"（印刷費 計）"),"","（印刷費 計）"),印刷費!B21)</f>
        <v/>
      </c>
      <c r="B21" t="str">
        <f>IF($A21="","",IF($A21="（印刷費 計）",SUM(B$1:B20),印刷費!D21))</f>
        <v/>
      </c>
      <c r="C21" t="str">
        <f>IF(OR($A21="",$A21="（印刷費 計）"),"",印刷費!E21)</f>
        <v/>
      </c>
      <c r="D21" t="str">
        <f>IF(OR($A21="",$A21="（印刷費 計）"),"",印刷費!G21)</f>
        <v/>
      </c>
      <c r="E21" t="str">
        <f>IF(OR($A21="",$A21="（印刷費 計）"),"",印刷費!H21)</f>
        <v/>
      </c>
      <c r="F21" t="str">
        <f>IF(OR($A21="",$A21="（印刷費 計）"),"",印刷費!I21)</f>
        <v/>
      </c>
      <c r="G21" t="str">
        <f>IF(OR($A21="",$A21="（印刷費 計）"),"",印刷費!J21)</f>
        <v/>
      </c>
      <c r="H21" t="str">
        <f>IF(OR($A21="",$A21="（印刷費 計）"),"",印刷費!K21)</f>
        <v/>
      </c>
      <c r="I21" t="str">
        <f>IF(OR($A21="",$A21="（印刷費 計）"),"",印刷費!M21&amp;"食分")</f>
        <v/>
      </c>
      <c r="J21" t="str">
        <f>IF(OR($A21="",$A21="（印刷費 計）"),"",印刷費!N21)</f>
        <v/>
      </c>
      <c r="K21" t="str">
        <f>IF(OR($A21="",$A21="（印刷費 計）"),"",IF(印刷費!O21="○","公費負担",""))</f>
        <v/>
      </c>
      <c r="L21" s="25" t="str">
        <f>IF(OR($A21="",$A21="（印刷費 計）"),"",IF(印刷費!B21&lt;&gt;印刷費!C21,TEXT(印刷費!C21,"m/d")&amp;"支払",""))</f>
        <v/>
      </c>
      <c r="M21" t="str">
        <f>IF(OR($A21="",$A21="（印刷費 計）"),"",印刷費!P21)</f>
        <v/>
      </c>
    </row>
    <row r="22" spans="1:13" x14ac:dyDescent="0.45">
      <c r="A22" t="str">
        <f>IF(印刷費!B22="",IF(COUNTIF(A$1:A21,"（印刷費 計）"),"","（印刷費 計）"),印刷費!B22)</f>
        <v/>
      </c>
      <c r="B22" t="str">
        <f>IF($A22="","",IF($A22="（印刷費 計）",SUM(B$1:B21),印刷費!D22))</f>
        <v/>
      </c>
      <c r="C22" t="str">
        <f>IF(OR($A22="",$A22="（印刷費 計）"),"",印刷費!E22)</f>
        <v/>
      </c>
      <c r="D22" t="str">
        <f>IF(OR($A22="",$A22="（印刷費 計）"),"",印刷費!G22)</f>
        <v/>
      </c>
      <c r="E22" t="str">
        <f>IF(OR($A22="",$A22="（印刷費 計）"),"",印刷費!H22)</f>
        <v/>
      </c>
      <c r="F22" t="str">
        <f>IF(OR($A22="",$A22="（印刷費 計）"),"",印刷費!I22)</f>
        <v/>
      </c>
      <c r="G22" t="str">
        <f>IF(OR($A22="",$A22="（印刷費 計）"),"",印刷費!J22)</f>
        <v/>
      </c>
      <c r="H22" t="str">
        <f>IF(OR($A22="",$A22="（印刷費 計）"),"",印刷費!K22)</f>
        <v/>
      </c>
      <c r="I22" t="str">
        <f>IF(OR($A22="",$A22="（印刷費 計）"),"",印刷費!M22&amp;"食分")</f>
        <v/>
      </c>
      <c r="J22" t="str">
        <f>IF(OR($A22="",$A22="（印刷費 計）"),"",印刷費!N22)</f>
        <v/>
      </c>
      <c r="K22" t="str">
        <f>IF(OR($A22="",$A22="（印刷費 計）"),"",IF(印刷費!O22="○","公費負担",""))</f>
        <v/>
      </c>
      <c r="L22" s="25" t="str">
        <f>IF(OR($A22="",$A22="（印刷費 計）"),"",IF(印刷費!B22&lt;&gt;印刷費!C22,TEXT(印刷費!C22,"m/d")&amp;"支払",""))</f>
        <v/>
      </c>
      <c r="M22" t="str">
        <f>IF(OR($A22="",$A22="（印刷費 計）"),"",印刷費!P22)</f>
        <v/>
      </c>
    </row>
    <row r="23" spans="1:13" x14ac:dyDescent="0.45">
      <c r="A23" t="str">
        <f>IF(印刷費!B23="",IF(COUNTIF(A$1:A22,"（印刷費 計）"),"","（印刷費 計）"),印刷費!B23)</f>
        <v/>
      </c>
      <c r="B23" t="str">
        <f>IF($A23="","",IF($A23="（印刷費 計）",SUM(B$1:B22),印刷費!D23))</f>
        <v/>
      </c>
      <c r="C23" t="str">
        <f>IF(OR($A23="",$A23="（印刷費 計）"),"",印刷費!E23)</f>
        <v/>
      </c>
      <c r="D23" t="str">
        <f>IF(OR($A23="",$A23="（印刷費 計）"),"",印刷費!G23)</f>
        <v/>
      </c>
      <c r="E23" t="str">
        <f>IF(OR($A23="",$A23="（印刷費 計）"),"",印刷費!H23)</f>
        <v/>
      </c>
      <c r="F23" t="str">
        <f>IF(OR($A23="",$A23="（印刷費 計）"),"",印刷費!I23)</f>
        <v/>
      </c>
      <c r="G23" t="str">
        <f>IF(OR($A23="",$A23="（印刷費 計）"),"",印刷費!J23)</f>
        <v/>
      </c>
      <c r="H23" t="str">
        <f>IF(OR($A23="",$A23="（印刷費 計）"),"",印刷費!K23)</f>
        <v/>
      </c>
      <c r="I23" t="str">
        <f>IF(OR($A23="",$A23="（印刷費 計）"),"",印刷費!M23&amp;"食分")</f>
        <v/>
      </c>
      <c r="J23" t="str">
        <f>IF(OR($A23="",$A23="（印刷費 計）"),"",印刷費!N23)</f>
        <v/>
      </c>
      <c r="K23" t="str">
        <f>IF(OR($A23="",$A23="（印刷費 計）"),"",IF(印刷費!O23="○","公費負担",""))</f>
        <v/>
      </c>
      <c r="L23" s="25" t="str">
        <f>IF(OR($A23="",$A23="（印刷費 計）"),"",IF(印刷費!B23&lt;&gt;印刷費!C23,TEXT(印刷費!C23,"m/d")&amp;"支払",""))</f>
        <v/>
      </c>
      <c r="M23" t="str">
        <f>IF(OR($A23="",$A23="（印刷費 計）"),"",印刷費!P23)</f>
        <v/>
      </c>
    </row>
    <row r="24" spans="1:13" x14ac:dyDescent="0.45">
      <c r="A24" t="str">
        <f>IF(印刷費!B24="",IF(COUNTIF(A$1:A23,"（印刷費 計）"),"","（印刷費 計）"),印刷費!B24)</f>
        <v/>
      </c>
      <c r="B24" t="str">
        <f>IF($A24="","",IF($A24="（印刷費 計）",SUM(B$1:B23),印刷費!D24))</f>
        <v/>
      </c>
      <c r="C24" t="str">
        <f>IF(OR($A24="",$A24="（印刷費 計）"),"",印刷費!E24)</f>
        <v/>
      </c>
      <c r="D24" t="str">
        <f>IF(OR($A24="",$A24="（印刷費 計）"),"",印刷費!G24)</f>
        <v/>
      </c>
      <c r="E24" t="str">
        <f>IF(OR($A24="",$A24="（印刷費 計）"),"",印刷費!H24)</f>
        <v/>
      </c>
      <c r="F24" t="str">
        <f>IF(OR($A24="",$A24="（印刷費 計）"),"",印刷費!I24)</f>
        <v/>
      </c>
      <c r="G24" t="str">
        <f>IF(OR($A24="",$A24="（印刷費 計）"),"",印刷費!J24)</f>
        <v/>
      </c>
      <c r="H24" t="str">
        <f>IF(OR($A24="",$A24="（印刷費 計）"),"",印刷費!K24)</f>
        <v/>
      </c>
      <c r="I24" t="str">
        <f>IF(OR($A24="",$A24="（印刷費 計）"),"",印刷費!M24&amp;"食分")</f>
        <v/>
      </c>
      <c r="J24" t="str">
        <f>IF(OR($A24="",$A24="（印刷費 計）"),"",印刷費!N24)</f>
        <v/>
      </c>
      <c r="K24" t="str">
        <f>IF(OR($A24="",$A24="（印刷費 計）"),"",IF(印刷費!O24="○","公費負担",""))</f>
        <v/>
      </c>
      <c r="L24" s="25" t="str">
        <f>IF(OR($A24="",$A24="（印刷費 計）"),"",IF(印刷費!B24&lt;&gt;印刷費!C24,TEXT(印刷費!C24,"m/d")&amp;"支払",""))</f>
        <v/>
      </c>
      <c r="M24" t="str">
        <f>IF(OR($A24="",$A24="（印刷費 計）"),"",印刷費!P24)</f>
        <v/>
      </c>
    </row>
    <row r="25" spans="1:13" x14ac:dyDescent="0.45">
      <c r="A25" t="str">
        <f>IF(印刷費!B25="",IF(COUNTIF(A$1:A24,"（印刷費 計）"),"","（印刷費 計）"),印刷費!B25)</f>
        <v/>
      </c>
      <c r="B25" t="str">
        <f>IF($A25="","",IF($A25="（印刷費 計）",SUM(B$1:B24),印刷費!D25))</f>
        <v/>
      </c>
      <c r="C25" t="str">
        <f>IF(OR($A25="",$A25="（印刷費 計）"),"",印刷費!E25)</f>
        <v/>
      </c>
      <c r="D25" t="str">
        <f>IF(OR($A25="",$A25="（印刷費 計）"),"",印刷費!G25)</f>
        <v/>
      </c>
      <c r="E25" t="str">
        <f>IF(OR($A25="",$A25="（印刷費 計）"),"",印刷費!H25)</f>
        <v/>
      </c>
      <c r="F25" t="str">
        <f>IF(OR($A25="",$A25="（印刷費 計）"),"",印刷費!I25)</f>
        <v/>
      </c>
      <c r="G25" t="str">
        <f>IF(OR($A25="",$A25="（印刷費 計）"),"",印刷費!J25)</f>
        <v/>
      </c>
      <c r="H25" t="str">
        <f>IF(OR($A25="",$A25="（印刷費 計）"),"",印刷費!K25)</f>
        <v/>
      </c>
      <c r="I25" t="str">
        <f>IF(OR($A25="",$A25="（印刷費 計）"),"",印刷費!M25&amp;"食分")</f>
        <v/>
      </c>
      <c r="J25" t="str">
        <f>IF(OR($A25="",$A25="（印刷費 計）"),"",印刷費!N25)</f>
        <v/>
      </c>
      <c r="K25" t="str">
        <f>IF(OR($A25="",$A25="（印刷費 計）"),"",IF(印刷費!O25="○","公費負担",""))</f>
        <v/>
      </c>
      <c r="L25" s="25" t="str">
        <f>IF(OR($A25="",$A25="（印刷費 計）"),"",IF(印刷費!B25&lt;&gt;印刷費!C25,TEXT(印刷費!C25,"m/d")&amp;"支払",""))</f>
        <v/>
      </c>
      <c r="M25" t="str">
        <f>IF(OR($A25="",$A25="（印刷費 計）"),"",印刷費!P25)</f>
        <v/>
      </c>
    </row>
    <row r="26" spans="1:13" x14ac:dyDescent="0.45">
      <c r="A26" t="str">
        <f>IF(印刷費!B26="",IF(COUNTIF(A$1:A25,"（印刷費 計）"),"","（印刷費 計）"),印刷費!B26)</f>
        <v/>
      </c>
      <c r="B26" t="str">
        <f>IF($A26="","",IF($A26="（印刷費 計）",SUM(B$1:B25),印刷費!D26))</f>
        <v/>
      </c>
      <c r="C26" t="str">
        <f>IF(OR($A26="",$A26="（印刷費 計）"),"",印刷費!E26)</f>
        <v/>
      </c>
      <c r="D26" t="str">
        <f>IF(OR($A26="",$A26="（印刷費 計）"),"",印刷費!G26)</f>
        <v/>
      </c>
      <c r="E26" t="str">
        <f>IF(OR($A26="",$A26="（印刷費 計）"),"",印刷費!H26)</f>
        <v/>
      </c>
      <c r="F26" t="str">
        <f>IF(OR($A26="",$A26="（印刷費 計）"),"",印刷費!I26)</f>
        <v/>
      </c>
      <c r="G26" t="str">
        <f>IF(OR($A26="",$A26="（印刷費 計）"),"",印刷費!J26)</f>
        <v/>
      </c>
      <c r="H26" t="str">
        <f>IF(OR($A26="",$A26="（印刷費 計）"),"",印刷費!K26)</f>
        <v/>
      </c>
      <c r="I26" t="str">
        <f>IF(OR($A26="",$A26="（印刷費 計）"),"",印刷費!M26&amp;"食分")</f>
        <v/>
      </c>
      <c r="J26" t="str">
        <f>IF(OR($A26="",$A26="（印刷費 計）"),"",印刷費!N26)</f>
        <v/>
      </c>
      <c r="K26" t="str">
        <f>IF(OR($A26="",$A26="（印刷費 計）"),"",IF(印刷費!O26="○","公費負担",""))</f>
        <v/>
      </c>
      <c r="L26" s="25" t="str">
        <f>IF(OR($A26="",$A26="（印刷費 計）"),"",IF(印刷費!B26&lt;&gt;印刷費!C26,TEXT(印刷費!C26,"m/d")&amp;"支払",""))</f>
        <v/>
      </c>
      <c r="M26" t="str">
        <f>IF(OR($A26="",$A26="（印刷費 計）"),"",印刷費!P26)</f>
        <v/>
      </c>
    </row>
    <row r="27" spans="1:13" x14ac:dyDescent="0.45">
      <c r="A27" t="str">
        <f>IF(印刷費!B27="",IF(COUNTIF(A$1:A26,"（印刷費 計）"),"","（印刷費 計）"),印刷費!B27)</f>
        <v/>
      </c>
      <c r="B27" t="str">
        <f>IF($A27="","",IF($A27="（印刷費 計）",SUM(B$1:B26),印刷費!D27))</f>
        <v/>
      </c>
      <c r="C27" t="str">
        <f>IF(OR($A27="",$A27="（印刷費 計）"),"",印刷費!E27)</f>
        <v/>
      </c>
      <c r="D27" t="str">
        <f>IF(OR($A27="",$A27="（印刷費 計）"),"",印刷費!G27)</f>
        <v/>
      </c>
      <c r="E27" t="str">
        <f>IF(OR($A27="",$A27="（印刷費 計）"),"",印刷費!H27)</f>
        <v/>
      </c>
      <c r="F27" t="str">
        <f>IF(OR($A27="",$A27="（印刷費 計）"),"",印刷費!I27)</f>
        <v/>
      </c>
      <c r="G27" t="str">
        <f>IF(OR($A27="",$A27="（印刷費 計）"),"",印刷費!J27)</f>
        <v/>
      </c>
      <c r="H27" t="str">
        <f>IF(OR($A27="",$A27="（印刷費 計）"),"",印刷費!K27)</f>
        <v/>
      </c>
      <c r="I27" t="str">
        <f>IF(OR($A27="",$A27="（印刷費 計）"),"",印刷費!M27&amp;"食分")</f>
        <v/>
      </c>
      <c r="J27" t="str">
        <f>IF(OR($A27="",$A27="（印刷費 計）"),"",印刷費!N27)</f>
        <v/>
      </c>
      <c r="K27" t="str">
        <f>IF(OR($A27="",$A27="（印刷費 計）"),"",IF(印刷費!O27="○","公費負担",""))</f>
        <v/>
      </c>
      <c r="L27" s="25" t="str">
        <f>IF(OR($A27="",$A27="（印刷費 計）"),"",IF(印刷費!B27&lt;&gt;印刷費!C27,TEXT(印刷費!C27,"m/d")&amp;"支払",""))</f>
        <v/>
      </c>
      <c r="M27" t="str">
        <f>IF(OR($A27="",$A27="（印刷費 計）"),"",印刷費!P27)</f>
        <v/>
      </c>
    </row>
    <row r="28" spans="1:13" x14ac:dyDescent="0.45">
      <c r="A28" t="str">
        <f>IF(印刷費!B28="",IF(COUNTIF(A$1:A27,"（印刷費 計）"),"","（印刷費 計）"),印刷費!B28)</f>
        <v/>
      </c>
      <c r="B28" t="str">
        <f>IF($A28="","",IF($A28="（印刷費 計）",SUM(B$1:B27),印刷費!D28))</f>
        <v/>
      </c>
      <c r="C28" t="str">
        <f>IF(OR($A28="",$A28="（印刷費 計）"),"",印刷費!E28)</f>
        <v/>
      </c>
      <c r="D28" t="str">
        <f>IF(OR($A28="",$A28="（印刷費 計）"),"",印刷費!G28)</f>
        <v/>
      </c>
      <c r="E28" t="str">
        <f>IF(OR($A28="",$A28="（印刷費 計）"),"",印刷費!H28)</f>
        <v/>
      </c>
      <c r="F28" t="str">
        <f>IF(OR($A28="",$A28="（印刷費 計）"),"",印刷費!I28)</f>
        <v/>
      </c>
      <c r="G28" t="str">
        <f>IF(OR($A28="",$A28="（印刷費 計）"),"",印刷費!J28)</f>
        <v/>
      </c>
      <c r="H28" t="str">
        <f>IF(OR($A28="",$A28="（印刷費 計）"),"",印刷費!K28)</f>
        <v/>
      </c>
      <c r="I28" t="str">
        <f>IF(OR($A28="",$A28="（印刷費 計）"),"",印刷費!M28&amp;"食分")</f>
        <v/>
      </c>
      <c r="J28" t="str">
        <f>IF(OR($A28="",$A28="（印刷費 計）"),"",印刷費!N28)</f>
        <v/>
      </c>
      <c r="K28" t="str">
        <f>IF(OR($A28="",$A28="（印刷費 計）"),"",IF(印刷費!O28="○","公費負担",""))</f>
        <v/>
      </c>
      <c r="L28" s="25" t="str">
        <f>IF(OR($A28="",$A28="（印刷費 計）"),"",IF(印刷費!B28&lt;&gt;印刷費!C28,TEXT(印刷費!C28,"m/d")&amp;"支払",""))</f>
        <v/>
      </c>
      <c r="M28" t="str">
        <f>IF(OR($A28="",$A28="（印刷費 計）"),"",印刷費!P28)</f>
        <v/>
      </c>
    </row>
    <row r="29" spans="1:13" x14ac:dyDescent="0.45">
      <c r="A29" t="str">
        <f>IF(印刷費!B29="",IF(COUNTIF(A$1:A28,"（印刷費 計）"),"","（印刷費 計）"),印刷費!B29)</f>
        <v/>
      </c>
      <c r="B29" t="str">
        <f>IF($A29="","",IF($A29="（印刷費 計）",SUM(B$1:B28),印刷費!D29))</f>
        <v/>
      </c>
      <c r="C29" t="str">
        <f>IF(OR($A29="",$A29="（印刷費 計）"),"",印刷費!E29)</f>
        <v/>
      </c>
      <c r="D29" t="str">
        <f>IF(OR($A29="",$A29="（印刷費 計）"),"",印刷費!G29)</f>
        <v/>
      </c>
      <c r="E29" t="str">
        <f>IF(OR($A29="",$A29="（印刷費 計）"),"",印刷費!H29)</f>
        <v/>
      </c>
      <c r="F29" t="str">
        <f>IF(OR($A29="",$A29="（印刷費 計）"),"",印刷費!I29)</f>
        <v/>
      </c>
      <c r="G29" t="str">
        <f>IF(OR($A29="",$A29="（印刷費 計）"),"",印刷費!J29)</f>
        <v/>
      </c>
      <c r="H29" t="str">
        <f>IF(OR($A29="",$A29="（印刷費 計）"),"",印刷費!K29)</f>
        <v/>
      </c>
      <c r="I29" t="str">
        <f>IF(OR($A29="",$A29="（印刷費 計）"),"",印刷費!M29&amp;"食分")</f>
        <v/>
      </c>
      <c r="J29" t="str">
        <f>IF(OR($A29="",$A29="（印刷費 計）"),"",印刷費!N29)</f>
        <v/>
      </c>
      <c r="K29" t="str">
        <f>IF(OR($A29="",$A29="（印刷費 計）"),"",IF(印刷費!O29="○","公費負担",""))</f>
        <v/>
      </c>
      <c r="L29" s="25" t="str">
        <f>IF(OR($A29="",$A29="（印刷費 計）"),"",IF(印刷費!B29&lt;&gt;印刷費!C29,TEXT(印刷費!C29,"m/d")&amp;"支払",""))</f>
        <v/>
      </c>
      <c r="M29" t="str">
        <f>IF(OR($A29="",$A29="（印刷費 計）"),"",印刷費!P29)</f>
        <v/>
      </c>
    </row>
    <row r="30" spans="1:13" x14ac:dyDescent="0.45">
      <c r="A30" t="str">
        <f>IF(印刷費!B30="",IF(COUNTIF(A$1:A29,"（印刷費 計）"),"","（印刷費 計）"),印刷費!B30)</f>
        <v/>
      </c>
      <c r="B30" t="str">
        <f>IF($A30="","",IF($A30="（印刷費 計）",SUM(B$1:B29),印刷費!D30))</f>
        <v/>
      </c>
      <c r="C30" t="str">
        <f>IF(OR($A30="",$A30="（印刷費 計）"),"",印刷費!E30)</f>
        <v/>
      </c>
      <c r="D30" t="str">
        <f>IF(OR($A30="",$A30="（印刷費 計）"),"",印刷費!G30)</f>
        <v/>
      </c>
      <c r="E30" t="str">
        <f>IF(OR($A30="",$A30="（印刷費 計）"),"",印刷費!H30)</f>
        <v/>
      </c>
      <c r="F30" t="str">
        <f>IF(OR($A30="",$A30="（印刷費 計）"),"",印刷費!I30)</f>
        <v/>
      </c>
      <c r="G30" t="str">
        <f>IF(OR($A30="",$A30="（印刷費 計）"),"",印刷費!J30)</f>
        <v/>
      </c>
      <c r="H30" t="str">
        <f>IF(OR($A30="",$A30="（印刷費 計）"),"",印刷費!K30)</f>
        <v/>
      </c>
      <c r="I30" t="str">
        <f>IF(OR($A30="",$A30="（印刷費 計）"),"",印刷費!M30&amp;"食分")</f>
        <v/>
      </c>
      <c r="J30" t="str">
        <f>IF(OR($A30="",$A30="（印刷費 計）"),"",印刷費!N30)</f>
        <v/>
      </c>
      <c r="K30" t="str">
        <f>IF(OR($A30="",$A30="（印刷費 計）"),"",IF(印刷費!O30="○","公費負担",""))</f>
        <v/>
      </c>
      <c r="L30" s="25" t="str">
        <f>IF(OR($A30="",$A30="（印刷費 計）"),"",IF(印刷費!B30&lt;&gt;印刷費!C30,TEXT(印刷費!C30,"m/d")&amp;"支払",""))</f>
        <v/>
      </c>
      <c r="M30" t="str">
        <f>IF(OR($A30="",$A30="（印刷費 計）"),"",印刷費!P30)</f>
        <v/>
      </c>
    </row>
    <row r="31" spans="1:13" x14ac:dyDescent="0.45">
      <c r="A31" t="str">
        <f>IF(印刷費!B31="",IF(COUNTIF(A$1:A30,"（印刷費 計）"),"","（印刷費 計）"),印刷費!B31)</f>
        <v/>
      </c>
      <c r="B31" t="str">
        <f>IF($A31="","",IF($A31="（印刷費 計）",SUM(B$1:B30),印刷費!D31))</f>
        <v/>
      </c>
      <c r="C31" t="str">
        <f>IF(OR($A31="",$A31="（印刷費 計）"),"",印刷費!E31)</f>
        <v/>
      </c>
      <c r="D31" t="str">
        <f>IF(OR($A31="",$A31="（印刷費 計）"),"",印刷費!G31)</f>
        <v/>
      </c>
      <c r="E31" t="str">
        <f>IF(OR($A31="",$A31="（印刷費 計）"),"",印刷費!H31)</f>
        <v/>
      </c>
      <c r="F31" t="str">
        <f>IF(OR($A31="",$A31="（印刷費 計）"),"",印刷費!I31)</f>
        <v/>
      </c>
      <c r="G31" t="str">
        <f>IF(OR($A31="",$A31="（印刷費 計）"),"",印刷費!J31)</f>
        <v/>
      </c>
      <c r="H31" t="str">
        <f>IF(OR($A31="",$A31="（印刷費 計）"),"",印刷費!K31)</f>
        <v/>
      </c>
      <c r="I31" t="str">
        <f>IF(OR($A31="",$A31="（印刷費 計）"),"",印刷費!M31&amp;"食分")</f>
        <v/>
      </c>
      <c r="J31" t="str">
        <f>IF(OR($A31="",$A31="（印刷費 計）"),"",印刷費!N31)</f>
        <v/>
      </c>
      <c r="K31" t="str">
        <f>IF(OR($A31="",$A31="（印刷費 計）"),"",IF(印刷費!O31="○","公費負担",""))</f>
        <v/>
      </c>
      <c r="L31" s="25" t="str">
        <f>IF(OR($A31="",$A31="（印刷費 計）"),"",IF(印刷費!B31&lt;&gt;印刷費!C31,TEXT(印刷費!C31,"m/d")&amp;"支払",""))</f>
        <v/>
      </c>
      <c r="M31" t="str">
        <f>IF(OR($A31="",$A31="（印刷費 計）"),"",印刷費!P31)</f>
        <v/>
      </c>
    </row>
    <row r="32" spans="1:13" x14ac:dyDescent="0.45">
      <c r="A32" t="str">
        <f>IF(印刷費!B32="",IF(COUNTIF(A$1:A31,"（印刷費 計）"),"","（印刷費 計）"),印刷費!B32)</f>
        <v/>
      </c>
      <c r="B32" t="str">
        <f>IF($A32="","",IF($A32="（印刷費 計）",SUM(B$1:B31),印刷費!D32))</f>
        <v/>
      </c>
      <c r="C32" t="str">
        <f>IF(OR($A32="",$A32="（印刷費 計）"),"",印刷費!E32)</f>
        <v/>
      </c>
      <c r="D32" t="str">
        <f>IF(OR($A32="",$A32="（印刷費 計）"),"",印刷費!G32)</f>
        <v/>
      </c>
      <c r="E32" t="str">
        <f>IF(OR($A32="",$A32="（印刷費 計）"),"",印刷費!H32)</f>
        <v/>
      </c>
      <c r="F32" t="str">
        <f>IF(OR($A32="",$A32="（印刷費 計）"),"",印刷費!I32)</f>
        <v/>
      </c>
      <c r="G32" t="str">
        <f>IF(OR($A32="",$A32="（印刷費 計）"),"",印刷費!J32)</f>
        <v/>
      </c>
      <c r="H32" t="str">
        <f>IF(OR($A32="",$A32="（印刷費 計）"),"",印刷費!K32)</f>
        <v/>
      </c>
      <c r="I32" t="str">
        <f>IF(OR($A32="",$A32="（印刷費 計）"),"",印刷費!M32&amp;"食分")</f>
        <v/>
      </c>
      <c r="J32" t="str">
        <f>IF(OR($A32="",$A32="（印刷費 計）"),"",印刷費!N32)</f>
        <v/>
      </c>
      <c r="K32" t="str">
        <f>IF(OR($A32="",$A32="（印刷費 計）"),"",IF(印刷費!O32="○","公費負担",""))</f>
        <v/>
      </c>
      <c r="L32" s="25" t="str">
        <f>IF(OR($A32="",$A32="（印刷費 計）"),"",IF(印刷費!B32&lt;&gt;印刷費!C32,TEXT(印刷費!C32,"m/d")&amp;"支払",""))</f>
        <v/>
      </c>
      <c r="M32" t="str">
        <f>IF(OR($A32="",$A32="（印刷費 計）"),"",印刷費!P32)</f>
        <v/>
      </c>
    </row>
    <row r="33" spans="1:13" x14ac:dyDescent="0.45">
      <c r="A33" t="str">
        <f>IF(印刷費!B33="",IF(COUNTIF(A$1:A32,"（印刷費 計）"),"","（印刷費 計）"),印刷費!B33)</f>
        <v/>
      </c>
      <c r="B33" t="str">
        <f>IF($A33="","",IF($A33="（印刷費 計）",SUM(B$1:B32),印刷費!D33))</f>
        <v/>
      </c>
      <c r="C33" t="str">
        <f>IF(OR($A33="",$A33="（印刷費 計）"),"",印刷費!E33)</f>
        <v/>
      </c>
      <c r="D33" t="str">
        <f>IF(OR($A33="",$A33="（印刷費 計）"),"",印刷費!G33)</f>
        <v/>
      </c>
      <c r="E33" t="str">
        <f>IF(OR($A33="",$A33="（印刷費 計）"),"",印刷費!H33)</f>
        <v/>
      </c>
      <c r="F33" t="str">
        <f>IF(OR($A33="",$A33="（印刷費 計）"),"",印刷費!I33)</f>
        <v/>
      </c>
      <c r="G33" t="str">
        <f>IF(OR($A33="",$A33="（印刷費 計）"),"",印刷費!J33)</f>
        <v/>
      </c>
      <c r="H33" t="str">
        <f>IF(OR($A33="",$A33="（印刷費 計）"),"",印刷費!K33)</f>
        <v/>
      </c>
      <c r="I33" t="str">
        <f>IF(OR($A33="",$A33="（印刷費 計）"),"",印刷費!M33&amp;"食分")</f>
        <v/>
      </c>
      <c r="J33" t="str">
        <f>IF(OR($A33="",$A33="（印刷費 計）"),"",印刷費!N33)</f>
        <v/>
      </c>
      <c r="K33" t="str">
        <f>IF(OR($A33="",$A33="（印刷費 計）"),"",IF(印刷費!O33="○","公費負担",""))</f>
        <v/>
      </c>
      <c r="L33" s="25" t="str">
        <f>IF(OR($A33="",$A33="（印刷費 計）"),"",IF(印刷費!B33&lt;&gt;印刷費!C33,TEXT(印刷費!C33,"m/d")&amp;"支払",""))</f>
        <v/>
      </c>
      <c r="M33" t="str">
        <f>IF(OR($A33="",$A33="（印刷費 計）"),"",印刷費!P33)</f>
        <v/>
      </c>
    </row>
    <row r="34" spans="1:13" x14ac:dyDescent="0.45">
      <c r="A34" t="str">
        <f>IF(印刷費!B34="",IF(COUNTIF(A$1:A33,"（印刷費 計）"),"","（印刷費 計）"),印刷費!B34)</f>
        <v/>
      </c>
      <c r="B34" t="str">
        <f>IF($A34="","",IF($A34="（印刷費 計）",SUM(B$1:B33),印刷費!D34))</f>
        <v/>
      </c>
      <c r="C34" t="str">
        <f>IF(OR($A34="",$A34="（印刷費 計）"),"",印刷費!E34)</f>
        <v/>
      </c>
      <c r="D34" t="str">
        <f>IF(OR($A34="",$A34="（印刷費 計）"),"",印刷費!G34)</f>
        <v/>
      </c>
      <c r="E34" t="str">
        <f>IF(OR($A34="",$A34="（印刷費 計）"),"",印刷費!H34)</f>
        <v/>
      </c>
      <c r="F34" t="str">
        <f>IF(OR($A34="",$A34="（印刷費 計）"),"",印刷費!I34)</f>
        <v/>
      </c>
      <c r="G34" t="str">
        <f>IF(OR($A34="",$A34="（印刷費 計）"),"",印刷費!J34)</f>
        <v/>
      </c>
      <c r="H34" t="str">
        <f>IF(OR($A34="",$A34="（印刷費 計）"),"",印刷費!K34)</f>
        <v/>
      </c>
      <c r="I34" t="str">
        <f>IF(OR($A34="",$A34="（印刷費 計）"),"",印刷費!M34&amp;"食分")</f>
        <v/>
      </c>
      <c r="J34" t="str">
        <f>IF(OR($A34="",$A34="（印刷費 計）"),"",印刷費!N34)</f>
        <v/>
      </c>
      <c r="K34" t="str">
        <f>IF(OR($A34="",$A34="（印刷費 計）"),"",IF(印刷費!O34="○","公費負担",""))</f>
        <v/>
      </c>
      <c r="L34" s="25" t="str">
        <f>IF(OR($A34="",$A34="（印刷費 計）"),"",IF(印刷費!B34&lt;&gt;印刷費!C34,TEXT(印刷費!C34,"m/d")&amp;"支払",""))</f>
        <v/>
      </c>
      <c r="M34" t="str">
        <f>IF(OR($A34="",$A34="（印刷費 計）"),"",印刷費!P34)</f>
        <v/>
      </c>
    </row>
    <row r="35" spans="1:13" x14ac:dyDescent="0.45">
      <c r="A35" t="str">
        <f>IF(印刷費!B35="",IF(COUNTIF(A$1:A34,"（印刷費 計）"),"","（印刷費 計）"),印刷費!B35)</f>
        <v/>
      </c>
      <c r="B35" t="str">
        <f>IF($A35="","",IF($A35="（印刷費 計）",SUM(B$1:B34),印刷費!D35))</f>
        <v/>
      </c>
      <c r="C35" t="str">
        <f>IF(OR($A35="",$A35="（印刷費 計）"),"",印刷費!E35)</f>
        <v/>
      </c>
      <c r="D35" t="str">
        <f>IF(OR($A35="",$A35="（印刷費 計）"),"",印刷費!G35)</f>
        <v/>
      </c>
      <c r="E35" t="str">
        <f>IF(OR($A35="",$A35="（印刷費 計）"),"",印刷費!H35)</f>
        <v/>
      </c>
      <c r="F35" t="str">
        <f>IF(OR($A35="",$A35="（印刷費 計）"),"",印刷費!I35)</f>
        <v/>
      </c>
      <c r="G35" t="str">
        <f>IF(OR($A35="",$A35="（印刷費 計）"),"",印刷費!J35)</f>
        <v/>
      </c>
      <c r="H35" t="str">
        <f>IF(OR($A35="",$A35="（印刷費 計）"),"",印刷費!K35)</f>
        <v/>
      </c>
      <c r="I35" t="str">
        <f>IF(OR($A35="",$A35="（印刷費 計）"),"",印刷費!M35&amp;"食分")</f>
        <v/>
      </c>
      <c r="J35" t="str">
        <f>IF(OR($A35="",$A35="（印刷費 計）"),"",印刷費!N35)</f>
        <v/>
      </c>
      <c r="K35" t="str">
        <f>IF(OR($A35="",$A35="（印刷費 計）"),"",IF(印刷費!O35="○","公費負担",""))</f>
        <v/>
      </c>
      <c r="L35" s="25" t="str">
        <f>IF(OR($A35="",$A35="（印刷費 計）"),"",IF(印刷費!B35&lt;&gt;印刷費!C35,TEXT(印刷費!C35,"m/d")&amp;"支払",""))</f>
        <v/>
      </c>
      <c r="M35" t="str">
        <f>IF(OR($A35="",$A35="（印刷費 計）"),"",印刷費!P35)</f>
        <v/>
      </c>
    </row>
    <row r="36" spans="1:13" x14ac:dyDescent="0.45">
      <c r="A36" t="str">
        <f>IF(印刷費!B36="",IF(COUNTIF(A$1:A35,"（印刷費 計）"),"","（印刷費 計）"),印刷費!B36)</f>
        <v/>
      </c>
      <c r="B36" t="str">
        <f>IF($A36="","",IF($A36="（印刷費 計）",SUM(B$1:B35),印刷費!D36))</f>
        <v/>
      </c>
      <c r="C36" t="str">
        <f>IF(OR($A36="",$A36="（印刷費 計）"),"",印刷費!E36)</f>
        <v/>
      </c>
      <c r="D36" t="str">
        <f>IF(OR($A36="",$A36="（印刷費 計）"),"",印刷費!G36)</f>
        <v/>
      </c>
      <c r="E36" t="str">
        <f>IF(OR($A36="",$A36="（印刷費 計）"),"",印刷費!H36)</f>
        <v/>
      </c>
      <c r="F36" t="str">
        <f>IF(OR($A36="",$A36="（印刷費 計）"),"",印刷費!I36)</f>
        <v/>
      </c>
      <c r="G36" t="str">
        <f>IF(OR($A36="",$A36="（印刷費 計）"),"",印刷費!J36)</f>
        <v/>
      </c>
      <c r="H36" t="str">
        <f>IF(OR($A36="",$A36="（印刷費 計）"),"",印刷費!K36)</f>
        <v/>
      </c>
      <c r="I36" t="str">
        <f>IF(OR($A36="",$A36="（印刷費 計）"),"",印刷費!M36&amp;"食分")</f>
        <v/>
      </c>
      <c r="J36" t="str">
        <f>IF(OR($A36="",$A36="（印刷費 計）"),"",印刷費!N36)</f>
        <v/>
      </c>
      <c r="K36" t="str">
        <f>IF(OR($A36="",$A36="（印刷費 計）"),"",IF(印刷費!O36="○","公費負担",""))</f>
        <v/>
      </c>
      <c r="L36" s="25" t="str">
        <f>IF(OR($A36="",$A36="（印刷費 計）"),"",IF(印刷費!B36&lt;&gt;印刷費!C36,TEXT(印刷費!C36,"m/d")&amp;"支払",""))</f>
        <v/>
      </c>
      <c r="M36" t="str">
        <f>IF(OR($A36="",$A36="（印刷費 計）"),"",印刷費!P36)</f>
        <v/>
      </c>
    </row>
    <row r="37" spans="1:13" x14ac:dyDescent="0.45">
      <c r="A37" t="str">
        <f>IF(印刷費!B37="",IF(COUNTIF(A$1:A36,"（印刷費 計）"),"","（印刷費 計）"),印刷費!B37)</f>
        <v/>
      </c>
      <c r="B37" t="str">
        <f>IF($A37="","",IF($A37="（印刷費 計）",SUM(B$1:B36),印刷費!D37))</f>
        <v/>
      </c>
      <c r="C37" t="str">
        <f>IF(OR($A37="",$A37="（印刷費 計）"),"",印刷費!E37)</f>
        <v/>
      </c>
      <c r="D37" t="str">
        <f>IF(OR($A37="",$A37="（印刷費 計）"),"",印刷費!G37)</f>
        <v/>
      </c>
      <c r="E37" t="str">
        <f>IF(OR($A37="",$A37="（印刷費 計）"),"",印刷費!H37)</f>
        <v/>
      </c>
      <c r="F37" t="str">
        <f>IF(OR($A37="",$A37="（印刷費 計）"),"",印刷費!I37)</f>
        <v/>
      </c>
      <c r="G37" t="str">
        <f>IF(OR($A37="",$A37="（印刷費 計）"),"",印刷費!J37)</f>
        <v/>
      </c>
      <c r="H37" t="str">
        <f>IF(OR($A37="",$A37="（印刷費 計）"),"",印刷費!K37)</f>
        <v/>
      </c>
      <c r="I37" t="str">
        <f>IF(OR($A37="",$A37="（印刷費 計）"),"",印刷費!M37&amp;"食分")</f>
        <v/>
      </c>
      <c r="J37" t="str">
        <f>IF(OR($A37="",$A37="（印刷費 計）"),"",印刷費!N37)</f>
        <v/>
      </c>
      <c r="K37" t="str">
        <f>IF(OR($A37="",$A37="（印刷費 計）"),"",IF(印刷費!O37="○","公費負担",""))</f>
        <v/>
      </c>
      <c r="L37" s="25" t="str">
        <f>IF(OR($A37="",$A37="（印刷費 計）"),"",IF(印刷費!B37&lt;&gt;印刷費!C37,TEXT(印刷費!C37,"m/d")&amp;"支払",""))</f>
        <v/>
      </c>
      <c r="M37" t="str">
        <f>IF(OR($A37="",$A37="（印刷費 計）"),"",印刷費!P37)</f>
        <v/>
      </c>
    </row>
    <row r="38" spans="1:13" x14ac:dyDescent="0.45">
      <c r="A38" t="str">
        <f>IF(印刷費!B38="",IF(COUNTIF(A$1:A37,"（印刷費 計）"),"","（印刷費 計）"),印刷費!B38)</f>
        <v/>
      </c>
      <c r="B38" t="str">
        <f>IF($A38="","",IF($A38="（印刷費 計）",SUM(B$1:B37),印刷費!D38))</f>
        <v/>
      </c>
      <c r="C38" t="str">
        <f>IF(OR($A38="",$A38="（印刷費 計）"),"",印刷費!E38)</f>
        <v/>
      </c>
      <c r="D38" t="str">
        <f>IF(OR($A38="",$A38="（印刷費 計）"),"",印刷費!G38)</f>
        <v/>
      </c>
      <c r="E38" t="str">
        <f>IF(OR($A38="",$A38="（印刷費 計）"),"",印刷費!H38)</f>
        <v/>
      </c>
      <c r="F38" t="str">
        <f>IF(OR($A38="",$A38="（印刷費 計）"),"",印刷費!I38)</f>
        <v/>
      </c>
      <c r="G38" t="str">
        <f>IF(OR($A38="",$A38="（印刷費 計）"),"",印刷費!J38)</f>
        <v/>
      </c>
      <c r="H38" t="str">
        <f>IF(OR($A38="",$A38="（印刷費 計）"),"",印刷費!K38)</f>
        <v/>
      </c>
      <c r="I38" t="str">
        <f>IF(OR($A38="",$A38="（印刷費 計）"),"",印刷費!M38&amp;"食分")</f>
        <v/>
      </c>
      <c r="J38" t="str">
        <f>IF(OR($A38="",$A38="（印刷費 計）"),"",印刷費!N38)</f>
        <v/>
      </c>
      <c r="K38" t="str">
        <f>IF(OR($A38="",$A38="（印刷費 計）"),"",IF(印刷費!O38="○","公費負担",""))</f>
        <v/>
      </c>
      <c r="L38" s="25" t="str">
        <f>IF(OR($A38="",$A38="（印刷費 計）"),"",IF(印刷費!B38&lt;&gt;印刷費!C38,TEXT(印刷費!C38,"m/d")&amp;"支払",""))</f>
        <v/>
      </c>
      <c r="M38" t="str">
        <f>IF(OR($A38="",$A38="（印刷費 計）"),"",印刷費!P38)</f>
        <v/>
      </c>
    </row>
    <row r="39" spans="1:13" x14ac:dyDescent="0.45">
      <c r="A39" t="str">
        <f>IF(印刷費!B39="",IF(COUNTIF(A$1:A38,"（印刷費 計）"),"","（印刷費 計）"),印刷費!B39)</f>
        <v/>
      </c>
      <c r="B39" t="str">
        <f>IF($A39="","",IF($A39="（印刷費 計）",SUM(B$1:B38),印刷費!D39))</f>
        <v/>
      </c>
      <c r="C39" t="str">
        <f>IF(OR($A39="",$A39="（印刷費 計）"),"",印刷費!E39)</f>
        <v/>
      </c>
      <c r="D39" t="str">
        <f>IF(OR($A39="",$A39="（印刷費 計）"),"",印刷費!G39)</f>
        <v/>
      </c>
      <c r="E39" t="str">
        <f>IF(OR($A39="",$A39="（印刷費 計）"),"",印刷費!H39)</f>
        <v/>
      </c>
      <c r="F39" t="str">
        <f>IF(OR($A39="",$A39="（印刷費 計）"),"",印刷費!I39)</f>
        <v/>
      </c>
      <c r="G39" t="str">
        <f>IF(OR($A39="",$A39="（印刷費 計）"),"",印刷費!J39)</f>
        <v/>
      </c>
      <c r="H39" t="str">
        <f>IF(OR($A39="",$A39="（印刷費 計）"),"",印刷費!K39)</f>
        <v/>
      </c>
      <c r="I39" t="str">
        <f>IF(OR($A39="",$A39="（印刷費 計）"),"",印刷費!M39&amp;"食分")</f>
        <v/>
      </c>
      <c r="J39" t="str">
        <f>IF(OR($A39="",$A39="（印刷費 計）"),"",印刷費!N39)</f>
        <v/>
      </c>
      <c r="K39" t="str">
        <f>IF(OR($A39="",$A39="（印刷費 計）"),"",IF(印刷費!O39="○","公費負担",""))</f>
        <v/>
      </c>
      <c r="L39" s="25" t="str">
        <f>IF(OR($A39="",$A39="（印刷費 計）"),"",IF(印刷費!B39&lt;&gt;印刷費!C39,TEXT(印刷費!C39,"m/d")&amp;"支払",""))</f>
        <v/>
      </c>
      <c r="M39" t="str">
        <f>IF(OR($A39="",$A39="（印刷費 計）"),"",印刷費!P39)</f>
        <v/>
      </c>
    </row>
    <row r="40" spans="1:13" x14ac:dyDescent="0.45">
      <c r="A40" t="str">
        <f>IF(印刷費!B40="",IF(COUNTIF(A$1:A39,"（印刷費 計）"),"","（印刷費 計）"),印刷費!B40)</f>
        <v/>
      </c>
      <c r="B40" t="str">
        <f>IF($A40="","",IF($A40="（印刷費 計）",SUM(B$1:B39),印刷費!D40))</f>
        <v/>
      </c>
      <c r="C40" t="str">
        <f>IF(OR($A40="",$A40="（印刷費 計）"),"",印刷費!E40)</f>
        <v/>
      </c>
      <c r="D40" t="str">
        <f>IF(OR($A40="",$A40="（印刷費 計）"),"",印刷費!G40)</f>
        <v/>
      </c>
      <c r="E40" t="str">
        <f>IF(OR($A40="",$A40="（印刷費 計）"),"",印刷費!H40)</f>
        <v/>
      </c>
      <c r="F40" t="str">
        <f>IF(OR($A40="",$A40="（印刷費 計）"),"",印刷費!I40)</f>
        <v/>
      </c>
      <c r="G40" t="str">
        <f>IF(OR($A40="",$A40="（印刷費 計）"),"",印刷費!J40)</f>
        <v/>
      </c>
      <c r="H40" t="str">
        <f>IF(OR($A40="",$A40="（印刷費 計）"),"",印刷費!K40)</f>
        <v/>
      </c>
      <c r="I40" t="str">
        <f>IF(OR($A40="",$A40="（印刷費 計）"),"",印刷費!M40&amp;"食分")</f>
        <v/>
      </c>
      <c r="J40" t="str">
        <f>IF(OR($A40="",$A40="（印刷費 計）"),"",印刷費!N40)</f>
        <v/>
      </c>
      <c r="K40" t="str">
        <f>IF(OR($A40="",$A40="（印刷費 計）"),"",IF(印刷費!O40="○","公費負担",""))</f>
        <v/>
      </c>
      <c r="L40" s="25" t="str">
        <f>IF(OR($A40="",$A40="（印刷費 計）"),"",IF(印刷費!B40&lt;&gt;印刷費!C40,TEXT(印刷費!C40,"m/d")&amp;"支払",""))</f>
        <v/>
      </c>
      <c r="M40" t="str">
        <f>IF(OR($A40="",$A40="（印刷費 計）"),"",印刷費!P40)</f>
        <v/>
      </c>
    </row>
    <row r="41" spans="1:13" x14ac:dyDescent="0.45">
      <c r="A41" t="str">
        <f>IF(印刷費!B41="",IF(COUNTIF(A$1:A40,"（印刷費 計）"),"","（印刷費 計）"),印刷費!B41)</f>
        <v/>
      </c>
      <c r="B41" t="str">
        <f>IF($A41="","",IF($A41="（印刷費 計）",SUM(B$1:B40),印刷費!D41))</f>
        <v/>
      </c>
      <c r="C41" t="str">
        <f>IF(OR($A41="",$A41="（印刷費 計）"),"",印刷費!E41)</f>
        <v/>
      </c>
      <c r="D41" t="str">
        <f>IF(OR($A41="",$A41="（印刷費 計）"),"",印刷費!G41)</f>
        <v/>
      </c>
      <c r="E41" t="str">
        <f>IF(OR($A41="",$A41="（印刷費 計）"),"",印刷費!H41)</f>
        <v/>
      </c>
      <c r="F41" t="str">
        <f>IF(OR($A41="",$A41="（印刷費 計）"),"",印刷費!I41)</f>
        <v/>
      </c>
      <c r="G41" t="str">
        <f>IF(OR($A41="",$A41="（印刷費 計）"),"",印刷費!J41)</f>
        <v/>
      </c>
      <c r="H41" t="str">
        <f>IF(OR($A41="",$A41="（印刷費 計）"),"",印刷費!K41)</f>
        <v/>
      </c>
      <c r="I41" t="str">
        <f>IF(OR($A41="",$A41="（印刷費 計）"),"",印刷費!M41&amp;"食分")</f>
        <v/>
      </c>
      <c r="J41" t="str">
        <f>IF(OR($A41="",$A41="（印刷費 計）"),"",印刷費!N41)</f>
        <v/>
      </c>
      <c r="K41" t="str">
        <f>IF(OR($A41="",$A41="（印刷費 計）"),"",IF(印刷費!O41="○","公費負担",""))</f>
        <v/>
      </c>
      <c r="L41" s="25" t="str">
        <f>IF(OR($A41="",$A41="（印刷費 計）"),"",IF(印刷費!B41&lt;&gt;印刷費!C41,TEXT(印刷費!C41,"m/d")&amp;"支払",""))</f>
        <v/>
      </c>
      <c r="M41" t="str">
        <f>IF(OR($A41="",$A41="（印刷費 計）"),"",印刷費!P41)</f>
        <v/>
      </c>
    </row>
    <row r="42" spans="1:13" x14ac:dyDescent="0.45">
      <c r="A42" t="str">
        <f>IF(印刷費!B42="",IF(COUNTIF(A$1:A41,"（印刷費 計）"),"","（印刷費 計）"),印刷費!B42)</f>
        <v/>
      </c>
      <c r="B42" t="str">
        <f>IF($A42="","",IF($A42="（印刷費 計）",SUM(B$1:B41),印刷費!D42))</f>
        <v/>
      </c>
      <c r="C42" t="str">
        <f>IF(OR($A42="",$A42="（印刷費 計）"),"",印刷費!E42)</f>
        <v/>
      </c>
      <c r="D42" t="str">
        <f>IF(OR($A42="",$A42="（印刷費 計）"),"",印刷費!G42)</f>
        <v/>
      </c>
      <c r="E42" t="str">
        <f>IF(OR($A42="",$A42="（印刷費 計）"),"",印刷費!H42)</f>
        <v/>
      </c>
      <c r="F42" t="str">
        <f>IF(OR($A42="",$A42="（印刷費 計）"),"",印刷費!I42)</f>
        <v/>
      </c>
      <c r="G42" t="str">
        <f>IF(OR($A42="",$A42="（印刷費 計）"),"",印刷費!J42)</f>
        <v/>
      </c>
      <c r="H42" t="str">
        <f>IF(OR($A42="",$A42="（印刷費 計）"),"",印刷費!K42)</f>
        <v/>
      </c>
      <c r="I42" t="str">
        <f>IF(OR($A42="",$A42="（印刷費 計）"),"",印刷費!M42&amp;"食分")</f>
        <v/>
      </c>
      <c r="J42" t="str">
        <f>IF(OR($A42="",$A42="（印刷費 計）"),"",印刷費!N42)</f>
        <v/>
      </c>
      <c r="K42" t="str">
        <f>IF(OR($A42="",$A42="（印刷費 計）"),"",IF(印刷費!O42="○","公費負担",""))</f>
        <v/>
      </c>
      <c r="L42" s="25" t="str">
        <f>IF(OR($A42="",$A42="（印刷費 計）"),"",IF(印刷費!B42&lt;&gt;印刷費!C42,TEXT(印刷費!C42,"m/d")&amp;"支払",""))</f>
        <v/>
      </c>
      <c r="M42" t="str">
        <f>IF(OR($A42="",$A42="（印刷費 計）"),"",印刷費!P42)</f>
        <v/>
      </c>
    </row>
    <row r="43" spans="1:13" x14ac:dyDescent="0.45">
      <c r="A43" t="str">
        <f>IF(印刷費!B43="",IF(COUNTIF(A$1:A42,"（印刷費 計）"),"","（印刷費 計）"),印刷費!B43)</f>
        <v/>
      </c>
      <c r="B43" t="str">
        <f>IF($A43="","",IF($A43="（印刷費 計）",SUM(B$1:B42),印刷費!D43))</f>
        <v/>
      </c>
      <c r="C43" t="str">
        <f>IF(OR($A43="",$A43="（印刷費 計）"),"",印刷費!E43)</f>
        <v/>
      </c>
      <c r="D43" t="str">
        <f>IF(OR($A43="",$A43="（印刷費 計）"),"",印刷費!G43)</f>
        <v/>
      </c>
      <c r="E43" t="str">
        <f>IF(OR($A43="",$A43="（印刷費 計）"),"",印刷費!H43)</f>
        <v/>
      </c>
      <c r="F43" t="str">
        <f>IF(OR($A43="",$A43="（印刷費 計）"),"",印刷費!I43)</f>
        <v/>
      </c>
      <c r="G43" t="str">
        <f>IF(OR($A43="",$A43="（印刷費 計）"),"",印刷費!J43)</f>
        <v/>
      </c>
      <c r="H43" t="str">
        <f>IF(OR($A43="",$A43="（印刷費 計）"),"",印刷費!K43)</f>
        <v/>
      </c>
      <c r="I43" t="str">
        <f>IF(OR($A43="",$A43="（印刷費 計）"),"",印刷費!M43&amp;"食分")</f>
        <v/>
      </c>
      <c r="J43" t="str">
        <f>IF(OR($A43="",$A43="（印刷費 計）"),"",印刷費!N43)</f>
        <v/>
      </c>
      <c r="K43" t="str">
        <f>IF(OR($A43="",$A43="（印刷費 計）"),"",IF(印刷費!O43="○","公費負担",""))</f>
        <v/>
      </c>
      <c r="L43" s="25" t="str">
        <f>IF(OR($A43="",$A43="（印刷費 計）"),"",IF(印刷費!B43&lt;&gt;印刷費!C43,TEXT(印刷費!C43,"m/d")&amp;"支払",""))</f>
        <v/>
      </c>
      <c r="M43" t="str">
        <f>IF(OR($A43="",$A43="（印刷費 計）"),"",印刷費!P43)</f>
        <v/>
      </c>
    </row>
    <row r="44" spans="1:13" x14ac:dyDescent="0.45">
      <c r="A44" t="str">
        <f>IF(印刷費!B44="",IF(COUNTIF(A$1:A43,"（印刷費 計）"),"","（印刷費 計）"),印刷費!B44)</f>
        <v/>
      </c>
      <c r="B44" t="str">
        <f>IF($A44="","",IF($A44="（印刷費 計）",SUM(B$1:B43),印刷費!D44))</f>
        <v/>
      </c>
      <c r="C44" t="str">
        <f>IF(OR($A44="",$A44="（印刷費 計）"),"",印刷費!E44)</f>
        <v/>
      </c>
      <c r="D44" t="str">
        <f>IF(OR($A44="",$A44="（印刷費 計）"),"",印刷費!G44)</f>
        <v/>
      </c>
      <c r="E44" t="str">
        <f>IF(OR($A44="",$A44="（印刷費 計）"),"",印刷費!H44)</f>
        <v/>
      </c>
      <c r="F44" t="str">
        <f>IF(OR($A44="",$A44="（印刷費 計）"),"",印刷費!I44)</f>
        <v/>
      </c>
      <c r="G44" t="str">
        <f>IF(OR($A44="",$A44="（印刷費 計）"),"",印刷費!J44)</f>
        <v/>
      </c>
      <c r="H44" t="str">
        <f>IF(OR($A44="",$A44="（印刷費 計）"),"",印刷費!K44)</f>
        <v/>
      </c>
      <c r="I44" t="str">
        <f>IF(OR($A44="",$A44="（印刷費 計）"),"",印刷費!M44&amp;"食分")</f>
        <v/>
      </c>
      <c r="J44" t="str">
        <f>IF(OR($A44="",$A44="（印刷費 計）"),"",印刷費!N44)</f>
        <v/>
      </c>
      <c r="K44" t="str">
        <f>IF(OR($A44="",$A44="（印刷費 計）"),"",IF(印刷費!O44="○","公費負担",""))</f>
        <v/>
      </c>
      <c r="L44" s="25" t="str">
        <f>IF(OR($A44="",$A44="（印刷費 計）"),"",IF(印刷費!B44&lt;&gt;印刷費!C44,TEXT(印刷費!C44,"m/d")&amp;"支払",""))</f>
        <v/>
      </c>
      <c r="M44" t="str">
        <f>IF(OR($A44="",$A44="（印刷費 計）"),"",印刷費!P44)</f>
        <v/>
      </c>
    </row>
    <row r="45" spans="1:13" x14ac:dyDescent="0.45">
      <c r="A45" t="str">
        <f>IF(印刷費!B45="",IF(COUNTIF(A$1:A44,"（印刷費 計）"),"","（印刷費 計）"),印刷費!B45)</f>
        <v/>
      </c>
      <c r="B45" t="str">
        <f>IF($A45="","",IF($A45="（印刷費 計）",SUM(B$1:B44),印刷費!D45))</f>
        <v/>
      </c>
      <c r="C45" t="str">
        <f>IF(OR($A45="",$A45="（印刷費 計）"),"",印刷費!E45)</f>
        <v/>
      </c>
      <c r="D45" t="str">
        <f>IF(OR($A45="",$A45="（印刷費 計）"),"",印刷費!G45)</f>
        <v/>
      </c>
      <c r="E45" t="str">
        <f>IF(OR($A45="",$A45="（印刷費 計）"),"",印刷費!H45)</f>
        <v/>
      </c>
      <c r="F45" t="str">
        <f>IF(OR($A45="",$A45="（印刷費 計）"),"",印刷費!I45)</f>
        <v/>
      </c>
      <c r="G45" t="str">
        <f>IF(OR($A45="",$A45="（印刷費 計）"),"",印刷費!J45)</f>
        <v/>
      </c>
      <c r="H45" t="str">
        <f>IF(OR($A45="",$A45="（印刷費 計）"),"",印刷費!K45)</f>
        <v/>
      </c>
      <c r="I45" t="str">
        <f>IF(OR($A45="",$A45="（印刷費 計）"),"",印刷費!M45&amp;"食分")</f>
        <v/>
      </c>
      <c r="J45" t="str">
        <f>IF(OR($A45="",$A45="（印刷費 計）"),"",印刷費!N45)</f>
        <v/>
      </c>
      <c r="K45" t="str">
        <f>IF(OR($A45="",$A45="（印刷費 計）"),"",IF(印刷費!O45="○","公費負担",""))</f>
        <v/>
      </c>
      <c r="L45" s="25" t="str">
        <f>IF(OR($A45="",$A45="（印刷費 計）"),"",IF(印刷費!B45&lt;&gt;印刷費!C45,TEXT(印刷費!C45,"m/d")&amp;"支払",""))</f>
        <v/>
      </c>
      <c r="M45" t="str">
        <f>IF(OR($A45="",$A45="（印刷費 計）"),"",印刷費!P45)</f>
        <v/>
      </c>
    </row>
    <row r="46" spans="1:13" x14ac:dyDescent="0.45">
      <c r="A46" t="str">
        <f>IF(印刷費!B46="",IF(COUNTIF(A$1:A45,"（印刷費 計）"),"","（印刷費 計）"),印刷費!B46)</f>
        <v/>
      </c>
      <c r="B46" t="str">
        <f>IF($A46="","",IF($A46="（印刷費 計）",SUM(B$1:B45),印刷費!D46))</f>
        <v/>
      </c>
      <c r="C46" t="str">
        <f>IF(OR($A46="",$A46="（印刷費 計）"),"",印刷費!E46)</f>
        <v/>
      </c>
      <c r="D46" t="str">
        <f>IF(OR($A46="",$A46="（印刷費 計）"),"",印刷費!G46)</f>
        <v/>
      </c>
      <c r="E46" t="str">
        <f>IF(OR($A46="",$A46="（印刷費 計）"),"",印刷費!H46)</f>
        <v/>
      </c>
      <c r="F46" t="str">
        <f>IF(OR($A46="",$A46="（印刷費 計）"),"",印刷費!I46)</f>
        <v/>
      </c>
      <c r="G46" t="str">
        <f>IF(OR($A46="",$A46="（印刷費 計）"),"",印刷費!J46)</f>
        <v/>
      </c>
      <c r="H46" t="str">
        <f>IF(OR($A46="",$A46="（印刷費 計）"),"",印刷費!K46)</f>
        <v/>
      </c>
      <c r="I46" t="str">
        <f>IF(OR($A46="",$A46="（印刷費 計）"),"",印刷費!M46&amp;"食分")</f>
        <v/>
      </c>
      <c r="J46" t="str">
        <f>IF(OR($A46="",$A46="（印刷費 計）"),"",印刷費!N46)</f>
        <v/>
      </c>
      <c r="K46" t="str">
        <f>IF(OR($A46="",$A46="（印刷費 計）"),"",IF(印刷費!O46="○","公費負担",""))</f>
        <v/>
      </c>
      <c r="L46" s="25" t="str">
        <f>IF(OR($A46="",$A46="（印刷費 計）"),"",IF(印刷費!B46&lt;&gt;印刷費!C46,TEXT(印刷費!C46,"m/d")&amp;"支払",""))</f>
        <v/>
      </c>
      <c r="M46" t="str">
        <f>IF(OR($A46="",$A46="（印刷費 計）"),"",印刷費!P46)</f>
        <v/>
      </c>
    </row>
    <row r="47" spans="1:13" x14ac:dyDescent="0.45">
      <c r="A47" t="str">
        <f>IF(印刷費!B47="",IF(COUNTIF(A$1:A46,"（印刷費 計）"),"","（印刷費 計）"),印刷費!B47)</f>
        <v/>
      </c>
      <c r="B47" t="str">
        <f>IF($A47="","",IF($A47="（印刷費 計）",SUM(B$1:B46),印刷費!D47))</f>
        <v/>
      </c>
      <c r="C47" t="str">
        <f>IF(OR($A47="",$A47="（印刷費 計）"),"",印刷費!E47)</f>
        <v/>
      </c>
      <c r="D47" t="str">
        <f>IF(OR($A47="",$A47="（印刷費 計）"),"",印刷費!G47)</f>
        <v/>
      </c>
      <c r="E47" t="str">
        <f>IF(OR($A47="",$A47="（印刷費 計）"),"",印刷費!H47)</f>
        <v/>
      </c>
      <c r="F47" t="str">
        <f>IF(OR($A47="",$A47="（印刷費 計）"),"",印刷費!I47)</f>
        <v/>
      </c>
      <c r="G47" t="str">
        <f>IF(OR($A47="",$A47="（印刷費 計）"),"",印刷費!J47)</f>
        <v/>
      </c>
      <c r="H47" t="str">
        <f>IF(OR($A47="",$A47="（印刷費 計）"),"",印刷費!K47)</f>
        <v/>
      </c>
      <c r="I47" t="str">
        <f>IF(OR($A47="",$A47="（印刷費 計）"),"",印刷費!M47&amp;"食分")</f>
        <v/>
      </c>
      <c r="J47" t="str">
        <f>IF(OR($A47="",$A47="（印刷費 計）"),"",印刷費!N47)</f>
        <v/>
      </c>
      <c r="K47" t="str">
        <f>IF(OR($A47="",$A47="（印刷費 計）"),"",IF(印刷費!O47="○","公費負担",""))</f>
        <v/>
      </c>
      <c r="L47" s="25" t="str">
        <f>IF(OR($A47="",$A47="（印刷費 計）"),"",IF(印刷費!B47&lt;&gt;印刷費!C47,TEXT(印刷費!C47,"m/d")&amp;"支払",""))</f>
        <v/>
      </c>
      <c r="M47" t="str">
        <f>IF(OR($A47="",$A47="（印刷費 計）"),"",印刷費!P47)</f>
        <v/>
      </c>
    </row>
    <row r="48" spans="1:13" x14ac:dyDescent="0.45">
      <c r="A48" t="str">
        <f>IF(印刷費!B48="",IF(COUNTIF(A$1:A47,"（印刷費 計）"),"","（印刷費 計）"),印刷費!B48)</f>
        <v/>
      </c>
      <c r="B48" t="str">
        <f>IF($A48="","",IF($A48="（印刷費 計）",SUM(B$1:B47),印刷費!D48))</f>
        <v/>
      </c>
      <c r="C48" t="str">
        <f>IF(OR($A48="",$A48="（印刷費 計）"),"",印刷費!E48)</f>
        <v/>
      </c>
      <c r="D48" t="str">
        <f>IF(OR($A48="",$A48="（印刷費 計）"),"",印刷費!G48)</f>
        <v/>
      </c>
      <c r="E48" t="str">
        <f>IF(OR($A48="",$A48="（印刷費 計）"),"",印刷費!H48)</f>
        <v/>
      </c>
      <c r="F48" t="str">
        <f>IF(OR($A48="",$A48="（印刷費 計）"),"",印刷費!I48)</f>
        <v/>
      </c>
      <c r="G48" t="str">
        <f>IF(OR($A48="",$A48="（印刷費 計）"),"",印刷費!J48)</f>
        <v/>
      </c>
      <c r="H48" t="str">
        <f>IF(OR($A48="",$A48="（印刷費 計）"),"",印刷費!K48)</f>
        <v/>
      </c>
      <c r="I48" t="str">
        <f>IF(OR($A48="",$A48="（印刷費 計）"),"",印刷費!M48&amp;"食分")</f>
        <v/>
      </c>
      <c r="J48" t="str">
        <f>IF(OR($A48="",$A48="（印刷費 計）"),"",印刷費!N48)</f>
        <v/>
      </c>
      <c r="K48" t="str">
        <f>IF(OR($A48="",$A48="（印刷費 計）"),"",IF(印刷費!O48="○","公費負担",""))</f>
        <v/>
      </c>
      <c r="L48" s="25" t="str">
        <f>IF(OR($A48="",$A48="（印刷費 計）"),"",IF(印刷費!B48&lt;&gt;印刷費!C48,TEXT(印刷費!C48,"m/d")&amp;"支払",""))</f>
        <v/>
      </c>
      <c r="M48" t="str">
        <f>IF(OR($A48="",$A48="（印刷費 計）"),"",印刷費!P48)</f>
        <v/>
      </c>
    </row>
    <row r="49" spans="1:13" x14ac:dyDescent="0.45">
      <c r="A49" t="str">
        <f>IF(印刷費!B49="",IF(COUNTIF(A$1:A48,"（印刷費 計）"),"","（印刷費 計）"),印刷費!B49)</f>
        <v/>
      </c>
      <c r="B49" t="str">
        <f>IF($A49="","",IF($A49="（印刷費 計）",SUM(B$1:B48),印刷費!D49))</f>
        <v/>
      </c>
      <c r="C49" t="str">
        <f>IF(OR($A49="",$A49="（印刷費 計）"),"",印刷費!E49)</f>
        <v/>
      </c>
      <c r="D49" t="str">
        <f>IF(OR($A49="",$A49="（印刷費 計）"),"",印刷費!G49)</f>
        <v/>
      </c>
      <c r="E49" t="str">
        <f>IF(OR($A49="",$A49="（印刷費 計）"),"",印刷費!H49)</f>
        <v/>
      </c>
      <c r="F49" t="str">
        <f>IF(OR($A49="",$A49="（印刷費 計）"),"",印刷費!I49)</f>
        <v/>
      </c>
      <c r="G49" t="str">
        <f>IF(OR($A49="",$A49="（印刷費 計）"),"",印刷費!J49)</f>
        <v/>
      </c>
      <c r="H49" t="str">
        <f>IF(OR($A49="",$A49="（印刷費 計）"),"",印刷費!K49)</f>
        <v/>
      </c>
      <c r="I49" t="str">
        <f>IF(OR($A49="",$A49="（印刷費 計）"),"",印刷費!M49&amp;"食分")</f>
        <v/>
      </c>
      <c r="J49" t="str">
        <f>IF(OR($A49="",$A49="（印刷費 計）"),"",印刷費!N49)</f>
        <v/>
      </c>
      <c r="K49" t="str">
        <f>IF(OR($A49="",$A49="（印刷費 計）"),"",IF(印刷費!O49="○","公費負担",""))</f>
        <v/>
      </c>
      <c r="L49" s="25" t="str">
        <f>IF(OR($A49="",$A49="（印刷費 計）"),"",IF(印刷費!B49&lt;&gt;印刷費!C49,TEXT(印刷費!C49,"m/d")&amp;"支払",""))</f>
        <v/>
      </c>
      <c r="M49" t="str">
        <f>IF(OR($A49="",$A49="（印刷費 計）"),"",印刷費!P49)</f>
        <v/>
      </c>
    </row>
    <row r="50" spans="1:13" x14ac:dyDescent="0.45">
      <c r="A50" t="str">
        <f>IF(印刷費!B50="",IF(COUNTIF(A$1:A49,"（印刷費 計）"),"","（印刷費 計）"),印刷費!B50)</f>
        <v/>
      </c>
      <c r="B50" t="str">
        <f>IF($A50="","",IF($A50="（印刷費 計）",SUM(B$1:B49),印刷費!D50))</f>
        <v/>
      </c>
      <c r="C50" t="str">
        <f>IF(OR($A50="",$A50="（印刷費 計）"),"",印刷費!E50)</f>
        <v/>
      </c>
      <c r="D50" t="str">
        <f>IF(OR($A50="",$A50="（印刷費 計）"),"",印刷費!G50)</f>
        <v/>
      </c>
      <c r="E50" t="str">
        <f>IF(OR($A50="",$A50="（印刷費 計）"),"",印刷費!H50)</f>
        <v/>
      </c>
      <c r="F50" t="str">
        <f>IF(OR($A50="",$A50="（印刷費 計）"),"",印刷費!I50)</f>
        <v/>
      </c>
      <c r="G50" t="str">
        <f>IF(OR($A50="",$A50="（印刷費 計）"),"",印刷費!J50)</f>
        <v/>
      </c>
      <c r="H50" t="str">
        <f>IF(OR($A50="",$A50="（印刷費 計）"),"",印刷費!K50)</f>
        <v/>
      </c>
      <c r="I50" t="str">
        <f>IF(OR($A50="",$A50="（印刷費 計）"),"",印刷費!M50&amp;"食分")</f>
        <v/>
      </c>
      <c r="J50" t="str">
        <f>IF(OR($A50="",$A50="（印刷費 計）"),"",印刷費!N50)</f>
        <v/>
      </c>
      <c r="K50" t="str">
        <f>IF(OR($A50="",$A50="（印刷費 計）"),"",IF(印刷費!O50="○","公費負担",""))</f>
        <v/>
      </c>
      <c r="L50" s="25" t="str">
        <f>IF(OR($A50="",$A50="（印刷費 計）"),"",IF(印刷費!B50&lt;&gt;印刷費!C50,TEXT(印刷費!C50,"m/d")&amp;"支払",""))</f>
        <v/>
      </c>
      <c r="M50" t="str">
        <f>IF(OR($A50="",$A50="（印刷費 計）"),"",印刷費!P50)</f>
        <v/>
      </c>
    </row>
    <row r="51" spans="1:13" x14ac:dyDescent="0.45">
      <c r="A51" t="str">
        <f>IF(印刷費!B51="",IF(COUNTIF(A$1:A50,"（印刷費 計）"),"","（印刷費 計）"),印刷費!B51)</f>
        <v/>
      </c>
      <c r="B51" t="str">
        <f>IF($A51="","",IF($A51="（印刷費 計）",SUM(B$1:B50),印刷費!D51))</f>
        <v/>
      </c>
      <c r="C51" t="str">
        <f>IF(OR($A51="",$A51="（印刷費 計）"),"",印刷費!E51)</f>
        <v/>
      </c>
      <c r="D51" t="str">
        <f>IF(OR($A51="",$A51="（印刷費 計）"),"",印刷費!G51)</f>
        <v/>
      </c>
      <c r="E51" t="str">
        <f>IF(OR($A51="",$A51="（印刷費 計）"),"",印刷費!H51)</f>
        <v/>
      </c>
      <c r="F51" t="str">
        <f>IF(OR($A51="",$A51="（印刷費 計）"),"",印刷費!I51)</f>
        <v/>
      </c>
      <c r="G51" t="str">
        <f>IF(OR($A51="",$A51="（印刷費 計）"),"",印刷費!J51)</f>
        <v/>
      </c>
      <c r="H51" t="str">
        <f>IF(OR($A51="",$A51="（印刷費 計）"),"",印刷費!K51)</f>
        <v/>
      </c>
      <c r="I51" t="str">
        <f>IF(OR($A51="",$A51="（印刷費 計）"),"",印刷費!M51&amp;"食分")</f>
        <v/>
      </c>
      <c r="J51" t="str">
        <f>IF(OR($A51="",$A51="（印刷費 計）"),"",印刷費!N51)</f>
        <v/>
      </c>
      <c r="K51" t="str">
        <f>IF(OR($A51="",$A51="（印刷費 計）"),"",IF(印刷費!O51="○","公費負担",""))</f>
        <v/>
      </c>
      <c r="L51" s="25" t="str">
        <f>IF(OR($A51="",$A51="（印刷費 計）"),"",IF(印刷費!B51&lt;&gt;印刷費!C51,TEXT(印刷費!C51,"m/d")&amp;"支払",""))</f>
        <v/>
      </c>
      <c r="M51" t="str">
        <f>IF(OR($A51="",$A51="（印刷費 計）"),"",印刷費!P51)</f>
        <v/>
      </c>
    </row>
    <row r="52" spans="1:13" x14ac:dyDescent="0.45">
      <c r="A52" t="str">
        <f>IF(印刷費!B52="",IF(COUNTIF(A$1:A51,"（印刷費 計）"),"","（印刷費 計）"),印刷費!B52)</f>
        <v/>
      </c>
      <c r="B52" t="str">
        <f>IF($A52="","",IF($A52="（印刷費 計）",SUM(B$1:B51),印刷費!D52))</f>
        <v/>
      </c>
      <c r="C52" t="str">
        <f>IF(OR($A52="",$A52="（印刷費 計）"),"",印刷費!E52)</f>
        <v/>
      </c>
      <c r="D52" t="str">
        <f>IF(OR($A52="",$A52="（印刷費 計）"),"",印刷費!G52)</f>
        <v/>
      </c>
      <c r="E52" t="str">
        <f>IF(OR($A52="",$A52="（印刷費 計）"),"",印刷費!H52)</f>
        <v/>
      </c>
      <c r="F52" t="str">
        <f>IF(OR($A52="",$A52="（印刷費 計）"),"",印刷費!I52)</f>
        <v/>
      </c>
      <c r="G52" t="str">
        <f>IF(OR($A52="",$A52="（印刷費 計）"),"",印刷費!J52)</f>
        <v/>
      </c>
      <c r="H52" t="str">
        <f>IF(OR($A52="",$A52="（印刷費 計）"),"",印刷費!K52)</f>
        <v/>
      </c>
      <c r="I52" t="str">
        <f>IF(OR($A52="",$A52="（印刷費 計）"),"",印刷費!M52&amp;"食分")</f>
        <v/>
      </c>
      <c r="J52" t="str">
        <f>IF(OR($A52="",$A52="（印刷費 計）"),"",印刷費!N52)</f>
        <v/>
      </c>
      <c r="K52" t="str">
        <f>IF(OR($A52="",$A52="（印刷費 計）"),"",IF(印刷費!O52="○","公費負担",""))</f>
        <v/>
      </c>
      <c r="L52" s="25" t="str">
        <f>IF(OR($A52="",$A52="（印刷費 計）"),"",IF(印刷費!B52&lt;&gt;印刷費!C52,TEXT(印刷費!C52,"m/d")&amp;"支払",""))</f>
        <v/>
      </c>
      <c r="M52" t="str">
        <f>IF(OR($A52="",$A52="（印刷費 計）"),"",印刷費!P52)</f>
        <v/>
      </c>
    </row>
    <row r="53" spans="1:13" x14ac:dyDescent="0.45">
      <c r="A53" t="str">
        <f>IF(印刷費!B53="",IF(COUNTIF(A$1:A52,"（印刷費 計）"),"","（印刷費 計）"),印刷費!B53)</f>
        <v/>
      </c>
      <c r="B53" t="str">
        <f>IF($A53="","",IF($A53="（印刷費 計）",SUM(B$1:B52),印刷費!D53))</f>
        <v/>
      </c>
      <c r="C53" t="str">
        <f>IF(OR($A53="",$A53="（印刷費 計）"),"",印刷費!E53)</f>
        <v/>
      </c>
      <c r="D53" t="str">
        <f>IF(OR($A53="",$A53="（印刷費 計）"),"",印刷費!G53)</f>
        <v/>
      </c>
      <c r="E53" t="str">
        <f>IF(OR($A53="",$A53="（印刷費 計）"),"",印刷費!H53)</f>
        <v/>
      </c>
      <c r="F53" t="str">
        <f>IF(OR($A53="",$A53="（印刷費 計）"),"",印刷費!I53)</f>
        <v/>
      </c>
      <c r="G53" t="str">
        <f>IF(OR($A53="",$A53="（印刷費 計）"),"",印刷費!J53)</f>
        <v/>
      </c>
      <c r="H53" t="str">
        <f>IF(OR($A53="",$A53="（印刷費 計）"),"",印刷費!K53)</f>
        <v/>
      </c>
      <c r="I53" t="str">
        <f>IF(OR($A53="",$A53="（印刷費 計）"),"",印刷費!M53&amp;"食分")</f>
        <v/>
      </c>
      <c r="J53" t="str">
        <f>IF(OR($A53="",$A53="（印刷費 計）"),"",印刷費!N53)</f>
        <v/>
      </c>
      <c r="K53" t="str">
        <f>IF(OR($A53="",$A53="（印刷費 計）"),"",IF(印刷費!O53="○","公費負担",""))</f>
        <v/>
      </c>
      <c r="L53" s="25" t="str">
        <f>IF(OR($A53="",$A53="（印刷費 計）"),"",IF(印刷費!B53&lt;&gt;印刷費!C53,TEXT(印刷費!C53,"m/d")&amp;"支払",""))</f>
        <v/>
      </c>
      <c r="M53" t="str">
        <f>IF(OR($A53="",$A53="（印刷費 計）"),"",印刷費!P53)</f>
        <v/>
      </c>
    </row>
    <row r="54" spans="1:13" x14ac:dyDescent="0.45">
      <c r="A54" t="str">
        <f>IF(印刷費!B54="",IF(COUNTIF(A$1:A53,"（印刷費 計）"),"","（印刷費 計）"),印刷費!B54)</f>
        <v/>
      </c>
      <c r="B54" t="str">
        <f>IF($A54="","",IF($A54="（印刷費 計）",SUM(B$1:B53),印刷費!D54))</f>
        <v/>
      </c>
      <c r="C54" t="str">
        <f>IF(OR($A54="",$A54="（印刷費 計）"),"",印刷費!E54)</f>
        <v/>
      </c>
      <c r="D54" t="str">
        <f>IF(OR($A54="",$A54="（印刷費 計）"),"",印刷費!G54)</f>
        <v/>
      </c>
      <c r="E54" t="str">
        <f>IF(OR($A54="",$A54="（印刷費 計）"),"",印刷費!H54)</f>
        <v/>
      </c>
      <c r="F54" t="str">
        <f>IF(OR($A54="",$A54="（印刷費 計）"),"",印刷費!I54)</f>
        <v/>
      </c>
      <c r="G54" t="str">
        <f>IF(OR($A54="",$A54="（印刷費 計）"),"",印刷費!J54)</f>
        <v/>
      </c>
      <c r="H54" t="str">
        <f>IF(OR($A54="",$A54="（印刷費 計）"),"",印刷費!K54)</f>
        <v/>
      </c>
      <c r="I54" t="str">
        <f>IF(OR($A54="",$A54="（印刷費 計）"),"",印刷費!M54&amp;"食分")</f>
        <v/>
      </c>
      <c r="J54" t="str">
        <f>IF(OR($A54="",$A54="（印刷費 計）"),"",印刷費!N54)</f>
        <v/>
      </c>
      <c r="K54" t="str">
        <f>IF(OR($A54="",$A54="（印刷費 計）"),"",IF(印刷費!O54="○","公費負担",""))</f>
        <v/>
      </c>
      <c r="L54" s="25" t="str">
        <f>IF(OR($A54="",$A54="（印刷費 計）"),"",IF(印刷費!B54&lt;&gt;印刷費!C54,TEXT(印刷費!C54,"m/d")&amp;"支払",""))</f>
        <v/>
      </c>
      <c r="M54" t="str">
        <f>IF(OR($A54="",$A54="（印刷費 計）"),"",印刷費!P54)</f>
        <v/>
      </c>
    </row>
    <row r="55" spans="1:13" x14ac:dyDescent="0.45">
      <c r="A55" t="str">
        <f>IF(印刷費!B55="",IF(COUNTIF(A$1:A54,"（印刷費 計）"),"","（印刷費 計）"),印刷費!B55)</f>
        <v/>
      </c>
      <c r="B55" t="str">
        <f>IF($A55="","",IF($A55="（印刷費 計）",SUM(B$1:B54),印刷費!D55))</f>
        <v/>
      </c>
      <c r="C55" t="str">
        <f>IF(OR($A55="",$A55="（印刷費 計）"),"",印刷費!E55)</f>
        <v/>
      </c>
      <c r="D55" t="str">
        <f>IF(OR($A55="",$A55="（印刷費 計）"),"",印刷費!G55)</f>
        <v/>
      </c>
      <c r="E55" t="str">
        <f>IF(OR($A55="",$A55="（印刷費 計）"),"",印刷費!H55)</f>
        <v/>
      </c>
      <c r="F55" t="str">
        <f>IF(OR($A55="",$A55="（印刷費 計）"),"",印刷費!I55)</f>
        <v/>
      </c>
      <c r="G55" t="str">
        <f>IF(OR($A55="",$A55="（印刷費 計）"),"",印刷費!J55)</f>
        <v/>
      </c>
      <c r="H55" t="str">
        <f>IF(OR($A55="",$A55="（印刷費 計）"),"",印刷費!K55)</f>
        <v/>
      </c>
      <c r="I55" t="str">
        <f>IF(OR($A55="",$A55="（印刷費 計）"),"",印刷費!M55&amp;"食分")</f>
        <v/>
      </c>
      <c r="J55" t="str">
        <f>IF(OR($A55="",$A55="（印刷費 計）"),"",印刷費!N55)</f>
        <v/>
      </c>
      <c r="K55" t="str">
        <f>IF(OR($A55="",$A55="（印刷費 計）"),"",IF(印刷費!O55="○","公費負担",""))</f>
        <v/>
      </c>
      <c r="L55" s="25" t="str">
        <f>IF(OR($A55="",$A55="（印刷費 計）"),"",IF(印刷費!B55&lt;&gt;印刷費!C55,TEXT(印刷費!C55,"m/d")&amp;"支払",""))</f>
        <v/>
      </c>
      <c r="M55" t="str">
        <f>IF(OR($A55="",$A55="（印刷費 計）"),"",印刷費!P55)</f>
        <v/>
      </c>
    </row>
    <row r="56" spans="1:13" x14ac:dyDescent="0.45">
      <c r="A56" t="str">
        <f>IF(印刷費!B56="",IF(COUNTIF(A$1:A55,"（印刷費 計）"),"","（印刷費 計）"),印刷費!B56)</f>
        <v/>
      </c>
      <c r="B56" t="str">
        <f>IF($A56="","",IF($A56="（印刷費 計）",SUM(B$1:B55),印刷費!D56))</f>
        <v/>
      </c>
      <c r="C56" t="str">
        <f>IF(OR($A56="",$A56="（印刷費 計）"),"",印刷費!E56)</f>
        <v/>
      </c>
      <c r="D56" t="str">
        <f>IF(OR($A56="",$A56="（印刷費 計）"),"",印刷費!G56)</f>
        <v/>
      </c>
      <c r="E56" t="str">
        <f>IF(OR($A56="",$A56="（印刷費 計）"),"",印刷費!H56)</f>
        <v/>
      </c>
      <c r="F56" t="str">
        <f>IF(OR($A56="",$A56="（印刷費 計）"),"",印刷費!I56)</f>
        <v/>
      </c>
      <c r="G56" t="str">
        <f>IF(OR($A56="",$A56="（印刷費 計）"),"",印刷費!J56)</f>
        <v/>
      </c>
      <c r="H56" t="str">
        <f>IF(OR($A56="",$A56="（印刷費 計）"),"",印刷費!K56)</f>
        <v/>
      </c>
      <c r="I56" t="str">
        <f>IF(OR($A56="",$A56="（印刷費 計）"),"",印刷費!M56&amp;"食分")</f>
        <v/>
      </c>
      <c r="J56" t="str">
        <f>IF(OR($A56="",$A56="（印刷費 計）"),"",印刷費!N56)</f>
        <v/>
      </c>
      <c r="K56" t="str">
        <f>IF(OR($A56="",$A56="（印刷費 計）"),"",IF(印刷費!O56="○","公費負担",""))</f>
        <v/>
      </c>
      <c r="L56" s="25" t="str">
        <f>IF(OR($A56="",$A56="（印刷費 計）"),"",IF(印刷費!B56&lt;&gt;印刷費!C56,TEXT(印刷費!C56,"m/d")&amp;"支払",""))</f>
        <v/>
      </c>
      <c r="M56" t="str">
        <f>IF(OR($A56="",$A56="（印刷費 計）"),"",印刷費!P56)</f>
        <v/>
      </c>
    </row>
    <row r="57" spans="1:13" x14ac:dyDescent="0.45">
      <c r="A57" t="str">
        <f>IF(印刷費!B57="",IF(COUNTIF(A$1:A56,"（印刷費 計）"),"","（印刷費 計）"),印刷費!B57)</f>
        <v/>
      </c>
      <c r="B57" t="str">
        <f>IF($A57="","",IF($A57="（印刷費 計）",SUM(B$1:B56),印刷費!D57))</f>
        <v/>
      </c>
      <c r="C57" t="str">
        <f>IF(OR($A57="",$A57="（印刷費 計）"),"",印刷費!E57)</f>
        <v/>
      </c>
      <c r="D57" t="str">
        <f>IF(OR($A57="",$A57="（印刷費 計）"),"",印刷費!G57)</f>
        <v/>
      </c>
      <c r="E57" t="str">
        <f>IF(OR($A57="",$A57="（印刷費 計）"),"",印刷費!H57)</f>
        <v/>
      </c>
      <c r="F57" t="str">
        <f>IF(OR($A57="",$A57="（印刷費 計）"),"",印刷費!I57)</f>
        <v/>
      </c>
      <c r="G57" t="str">
        <f>IF(OR($A57="",$A57="（印刷費 計）"),"",印刷費!J57)</f>
        <v/>
      </c>
      <c r="H57" t="str">
        <f>IF(OR($A57="",$A57="（印刷費 計）"),"",印刷費!K57)</f>
        <v/>
      </c>
      <c r="I57" t="str">
        <f>IF(OR($A57="",$A57="（印刷費 計）"),"",印刷費!M57&amp;"食分")</f>
        <v/>
      </c>
      <c r="J57" t="str">
        <f>IF(OR($A57="",$A57="（印刷費 計）"),"",印刷費!N57)</f>
        <v/>
      </c>
      <c r="K57" t="str">
        <f>IF(OR($A57="",$A57="（印刷費 計）"),"",IF(印刷費!O57="○","公費負担",""))</f>
        <v/>
      </c>
      <c r="L57" s="25" t="str">
        <f>IF(OR($A57="",$A57="（印刷費 計）"),"",IF(印刷費!B57&lt;&gt;印刷費!C57,TEXT(印刷費!C57,"m/d")&amp;"支払",""))</f>
        <v/>
      </c>
      <c r="M57" t="str">
        <f>IF(OR($A57="",$A57="（印刷費 計）"),"",印刷費!P57)</f>
        <v/>
      </c>
    </row>
    <row r="58" spans="1:13" x14ac:dyDescent="0.45">
      <c r="A58" t="str">
        <f>IF(印刷費!B58="",IF(COUNTIF(A$1:A57,"（印刷費 計）"),"","（印刷費 計）"),印刷費!B58)</f>
        <v/>
      </c>
      <c r="B58" t="str">
        <f>IF($A58="","",IF($A58="（印刷費 計）",SUM(B$1:B57),印刷費!D58))</f>
        <v/>
      </c>
      <c r="C58" t="str">
        <f>IF(OR($A58="",$A58="（印刷費 計）"),"",印刷費!E58)</f>
        <v/>
      </c>
      <c r="D58" t="str">
        <f>IF(OR($A58="",$A58="（印刷費 計）"),"",印刷費!G58)</f>
        <v/>
      </c>
      <c r="E58" t="str">
        <f>IF(OR($A58="",$A58="（印刷費 計）"),"",印刷費!H58)</f>
        <v/>
      </c>
      <c r="F58" t="str">
        <f>IF(OR($A58="",$A58="（印刷費 計）"),"",印刷費!I58)</f>
        <v/>
      </c>
      <c r="G58" t="str">
        <f>IF(OR($A58="",$A58="（印刷費 計）"),"",印刷費!J58)</f>
        <v/>
      </c>
      <c r="H58" t="str">
        <f>IF(OR($A58="",$A58="（印刷費 計）"),"",印刷費!K58)</f>
        <v/>
      </c>
      <c r="I58" t="str">
        <f>IF(OR($A58="",$A58="（印刷費 計）"),"",印刷費!M58&amp;"食分")</f>
        <v/>
      </c>
      <c r="J58" t="str">
        <f>IF(OR($A58="",$A58="（印刷費 計）"),"",印刷費!N58)</f>
        <v/>
      </c>
      <c r="K58" t="str">
        <f>IF(OR($A58="",$A58="（印刷費 計）"),"",IF(印刷費!O58="○","公費負担",""))</f>
        <v/>
      </c>
      <c r="L58" s="25" t="str">
        <f>IF(OR($A58="",$A58="（印刷費 計）"),"",IF(印刷費!B58&lt;&gt;印刷費!C58,TEXT(印刷費!C58,"m/d")&amp;"支払",""))</f>
        <v/>
      </c>
      <c r="M58" t="str">
        <f>IF(OR($A58="",$A58="（印刷費 計）"),"",印刷費!P58)</f>
        <v/>
      </c>
    </row>
    <row r="59" spans="1:13" x14ac:dyDescent="0.45">
      <c r="A59" t="str">
        <f>IF(印刷費!B59="",IF(COUNTIF(A$1:A58,"（印刷費 計）"),"","（印刷費 計）"),印刷費!B59)</f>
        <v/>
      </c>
      <c r="B59" t="str">
        <f>IF($A59="","",IF($A59="（印刷費 計）",SUM(B$1:B58),印刷費!D59))</f>
        <v/>
      </c>
      <c r="C59" t="str">
        <f>IF(OR($A59="",$A59="（印刷費 計）"),"",印刷費!E59)</f>
        <v/>
      </c>
      <c r="D59" t="str">
        <f>IF(OR($A59="",$A59="（印刷費 計）"),"",印刷費!G59)</f>
        <v/>
      </c>
      <c r="E59" t="str">
        <f>IF(OR($A59="",$A59="（印刷費 計）"),"",印刷費!H59)</f>
        <v/>
      </c>
      <c r="F59" t="str">
        <f>IF(OR($A59="",$A59="（印刷費 計）"),"",印刷費!I59)</f>
        <v/>
      </c>
      <c r="G59" t="str">
        <f>IF(OR($A59="",$A59="（印刷費 計）"),"",印刷費!J59)</f>
        <v/>
      </c>
      <c r="H59" t="str">
        <f>IF(OR($A59="",$A59="（印刷費 計）"),"",印刷費!K59)</f>
        <v/>
      </c>
      <c r="I59" t="str">
        <f>IF(OR($A59="",$A59="（印刷費 計）"),"",印刷費!M59&amp;"食分")</f>
        <v/>
      </c>
      <c r="J59" t="str">
        <f>IF(OR($A59="",$A59="（印刷費 計）"),"",印刷費!N59)</f>
        <v/>
      </c>
      <c r="K59" t="str">
        <f>IF(OR($A59="",$A59="（印刷費 計）"),"",IF(印刷費!O59="○","公費負担",""))</f>
        <v/>
      </c>
      <c r="L59" s="25" t="str">
        <f>IF(OR($A59="",$A59="（印刷費 計）"),"",IF(印刷費!B59&lt;&gt;印刷費!C59,TEXT(印刷費!C59,"m/d")&amp;"支払",""))</f>
        <v/>
      </c>
      <c r="M59" t="str">
        <f>IF(OR($A59="",$A59="（印刷費 計）"),"",印刷費!P59)</f>
        <v/>
      </c>
    </row>
    <row r="60" spans="1:13" x14ac:dyDescent="0.45">
      <c r="A60" t="str">
        <f>IF(印刷費!B60="",IF(COUNTIF(A$1:A59,"（印刷費 計）"),"","（印刷費 計）"),印刷費!B60)</f>
        <v/>
      </c>
      <c r="B60" t="str">
        <f>IF($A60="","",IF($A60="（印刷費 計）",SUM(B$1:B59),印刷費!D60))</f>
        <v/>
      </c>
      <c r="C60" t="str">
        <f>IF(OR($A60="",$A60="（印刷費 計）"),"",印刷費!E60)</f>
        <v/>
      </c>
      <c r="D60" t="str">
        <f>IF(OR($A60="",$A60="（印刷費 計）"),"",印刷費!G60)</f>
        <v/>
      </c>
      <c r="E60" t="str">
        <f>IF(OR($A60="",$A60="（印刷費 計）"),"",印刷費!H60)</f>
        <v/>
      </c>
      <c r="F60" t="str">
        <f>IF(OR($A60="",$A60="（印刷費 計）"),"",印刷費!I60)</f>
        <v/>
      </c>
      <c r="G60" t="str">
        <f>IF(OR($A60="",$A60="（印刷費 計）"),"",印刷費!J60)</f>
        <v/>
      </c>
      <c r="H60" t="str">
        <f>IF(OR($A60="",$A60="（印刷費 計）"),"",印刷費!K60)</f>
        <v/>
      </c>
      <c r="I60" t="str">
        <f>IF(OR($A60="",$A60="（印刷費 計）"),"",印刷費!M60&amp;"食分")</f>
        <v/>
      </c>
      <c r="J60" t="str">
        <f>IF(OR($A60="",$A60="（印刷費 計）"),"",印刷費!N60)</f>
        <v/>
      </c>
      <c r="K60" t="str">
        <f>IF(OR($A60="",$A60="（印刷費 計）"),"",IF(印刷費!O60="○","公費負担",""))</f>
        <v/>
      </c>
      <c r="L60" s="25" t="str">
        <f>IF(OR($A60="",$A60="（印刷費 計）"),"",IF(印刷費!B60&lt;&gt;印刷費!C60,TEXT(印刷費!C60,"m/d")&amp;"支払",""))</f>
        <v/>
      </c>
      <c r="M60" t="str">
        <f>IF(OR($A60="",$A60="（印刷費 計）"),"",印刷費!P60)</f>
        <v/>
      </c>
    </row>
    <row r="61" spans="1:13" x14ac:dyDescent="0.45">
      <c r="A61" t="str">
        <f>IF(印刷費!B61="",IF(COUNTIF(A$1:A60,"（印刷費 計）"),"","（印刷費 計）"),印刷費!B61)</f>
        <v/>
      </c>
      <c r="B61" t="str">
        <f>IF($A61="","",IF($A61="（印刷費 計）",SUM(B$1:B60),印刷費!D61))</f>
        <v/>
      </c>
      <c r="C61" t="str">
        <f>IF(OR($A61="",$A61="（印刷費 計）"),"",印刷費!E61)</f>
        <v/>
      </c>
      <c r="D61" t="str">
        <f>IF(OR($A61="",$A61="（印刷費 計）"),"",印刷費!G61)</f>
        <v/>
      </c>
      <c r="E61" t="str">
        <f>IF(OR($A61="",$A61="（印刷費 計）"),"",印刷費!H61)</f>
        <v/>
      </c>
      <c r="F61" t="str">
        <f>IF(OR($A61="",$A61="（印刷費 計）"),"",印刷費!I61)</f>
        <v/>
      </c>
      <c r="G61" t="str">
        <f>IF(OR($A61="",$A61="（印刷費 計）"),"",印刷費!J61)</f>
        <v/>
      </c>
      <c r="H61" t="str">
        <f>IF(OR($A61="",$A61="（印刷費 計）"),"",印刷費!K61)</f>
        <v/>
      </c>
      <c r="I61" t="str">
        <f>IF(OR($A61="",$A61="（印刷費 計）"),"",印刷費!M61&amp;"食分")</f>
        <v/>
      </c>
      <c r="J61" t="str">
        <f>IF(OR($A61="",$A61="（印刷費 計）"),"",印刷費!N61)</f>
        <v/>
      </c>
      <c r="K61" t="str">
        <f>IF(OR($A61="",$A61="（印刷費 計）"),"",IF(印刷費!O61="○","公費負担",""))</f>
        <v/>
      </c>
      <c r="L61" s="25" t="str">
        <f>IF(OR($A61="",$A61="（印刷費 計）"),"",IF(印刷費!B61&lt;&gt;印刷費!C61,TEXT(印刷費!C61,"m/d")&amp;"支払",""))</f>
        <v/>
      </c>
      <c r="M61" t="str">
        <f>IF(OR($A61="",$A61="（印刷費 計）"),"",印刷費!P61)</f>
        <v/>
      </c>
    </row>
    <row r="62" spans="1:13" x14ac:dyDescent="0.45">
      <c r="A62" t="str">
        <f>IF(印刷費!B62="",IF(COUNTIF(A$1:A61,"（印刷費 計）"),"","（印刷費 計）"),印刷費!B62)</f>
        <v/>
      </c>
      <c r="B62" t="str">
        <f>IF($A62="","",IF($A62="（印刷費 計）",SUM(B$1:B61),印刷費!D62))</f>
        <v/>
      </c>
      <c r="C62" t="str">
        <f>IF(OR($A62="",$A62="（印刷費 計）"),"",印刷費!E62)</f>
        <v/>
      </c>
      <c r="D62" t="str">
        <f>IF(OR($A62="",$A62="（印刷費 計）"),"",印刷費!G62)</f>
        <v/>
      </c>
      <c r="E62" t="str">
        <f>IF(OR($A62="",$A62="（印刷費 計）"),"",印刷費!H62)</f>
        <v/>
      </c>
      <c r="F62" t="str">
        <f>IF(OR($A62="",$A62="（印刷費 計）"),"",印刷費!I62)</f>
        <v/>
      </c>
      <c r="G62" t="str">
        <f>IF(OR($A62="",$A62="（印刷費 計）"),"",印刷費!J62)</f>
        <v/>
      </c>
      <c r="H62" t="str">
        <f>IF(OR($A62="",$A62="（印刷費 計）"),"",印刷費!K62)</f>
        <v/>
      </c>
      <c r="I62" t="str">
        <f>IF(OR($A62="",$A62="（印刷費 計）"),"",印刷費!M62&amp;"食分")</f>
        <v/>
      </c>
      <c r="J62" t="str">
        <f>IF(OR($A62="",$A62="（印刷費 計）"),"",印刷費!N62)</f>
        <v/>
      </c>
      <c r="K62" t="str">
        <f>IF(OR($A62="",$A62="（印刷費 計）"),"",IF(印刷費!O62="○","公費負担",""))</f>
        <v/>
      </c>
      <c r="L62" s="25" t="str">
        <f>IF(OR($A62="",$A62="（印刷費 計）"),"",IF(印刷費!B62&lt;&gt;印刷費!C62,TEXT(印刷費!C62,"m/d")&amp;"支払",""))</f>
        <v/>
      </c>
      <c r="M62" t="str">
        <f>IF(OR($A62="",$A62="（印刷費 計）"),"",印刷費!P62)</f>
        <v/>
      </c>
    </row>
    <row r="63" spans="1:13" x14ac:dyDescent="0.45">
      <c r="A63" t="str">
        <f>IF(印刷費!B63="",IF(COUNTIF(A$1:A62,"（印刷費 計）"),"","（印刷費 計）"),印刷費!B63)</f>
        <v/>
      </c>
      <c r="B63" t="str">
        <f>IF($A63="","",IF($A63="（印刷費 計）",SUM(B$1:B62),印刷費!D63))</f>
        <v/>
      </c>
      <c r="C63" t="str">
        <f>IF(OR($A63="",$A63="（印刷費 計）"),"",印刷費!E63)</f>
        <v/>
      </c>
      <c r="D63" t="str">
        <f>IF(OR($A63="",$A63="（印刷費 計）"),"",印刷費!G63)</f>
        <v/>
      </c>
      <c r="E63" t="str">
        <f>IF(OR($A63="",$A63="（印刷費 計）"),"",印刷費!H63)</f>
        <v/>
      </c>
      <c r="F63" t="str">
        <f>IF(OR($A63="",$A63="（印刷費 計）"),"",印刷費!I63)</f>
        <v/>
      </c>
      <c r="G63" t="str">
        <f>IF(OR($A63="",$A63="（印刷費 計）"),"",印刷費!J63)</f>
        <v/>
      </c>
      <c r="H63" t="str">
        <f>IF(OR($A63="",$A63="（印刷費 計）"),"",印刷費!K63)</f>
        <v/>
      </c>
      <c r="I63" t="str">
        <f>IF(OR($A63="",$A63="（印刷費 計）"),"",印刷費!M63&amp;"食分")</f>
        <v/>
      </c>
      <c r="J63" t="str">
        <f>IF(OR($A63="",$A63="（印刷費 計）"),"",印刷費!N63)</f>
        <v/>
      </c>
      <c r="K63" t="str">
        <f>IF(OR($A63="",$A63="（印刷費 計）"),"",IF(印刷費!O63="○","公費負担",""))</f>
        <v/>
      </c>
      <c r="L63" s="25" t="str">
        <f>IF(OR($A63="",$A63="（印刷費 計）"),"",IF(印刷費!B63&lt;&gt;印刷費!C63,TEXT(印刷費!C63,"m/d")&amp;"支払",""))</f>
        <v/>
      </c>
      <c r="M63" t="str">
        <f>IF(OR($A63="",$A63="（印刷費 計）"),"",印刷費!P63)</f>
        <v/>
      </c>
    </row>
    <row r="64" spans="1:13" x14ac:dyDescent="0.45">
      <c r="A64" t="str">
        <f>IF(印刷費!B64="",IF(COUNTIF(A$1:A63,"（印刷費 計）"),"","（印刷費 計）"),印刷費!B64)</f>
        <v/>
      </c>
      <c r="B64" t="str">
        <f>IF($A64="","",IF($A64="（印刷費 計）",SUM(B$1:B63),印刷費!D64))</f>
        <v/>
      </c>
      <c r="C64" t="str">
        <f>IF(OR($A64="",$A64="（印刷費 計）"),"",印刷費!E64)</f>
        <v/>
      </c>
      <c r="D64" t="str">
        <f>IF(OR($A64="",$A64="（印刷費 計）"),"",印刷費!G64)</f>
        <v/>
      </c>
      <c r="E64" t="str">
        <f>IF(OR($A64="",$A64="（印刷費 計）"),"",印刷費!H64)</f>
        <v/>
      </c>
      <c r="F64" t="str">
        <f>IF(OR($A64="",$A64="（印刷費 計）"),"",印刷費!I64)</f>
        <v/>
      </c>
      <c r="G64" t="str">
        <f>IF(OR($A64="",$A64="（印刷費 計）"),"",印刷費!J64)</f>
        <v/>
      </c>
      <c r="H64" t="str">
        <f>IF(OR($A64="",$A64="（印刷費 計）"),"",印刷費!K64)</f>
        <v/>
      </c>
      <c r="I64" t="str">
        <f>IF(OR($A64="",$A64="（印刷費 計）"),"",印刷費!M64&amp;"食分")</f>
        <v/>
      </c>
      <c r="J64" t="str">
        <f>IF(OR($A64="",$A64="（印刷費 計）"),"",印刷費!N64)</f>
        <v/>
      </c>
      <c r="K64" t="str">
        <f>IF(OR($A64="",$A64="（印刷費 計）"),"",IF(印刷費!O64="○","公費負担",""))</f>
        <v/>
      </c>
      <c r="L64" s="25" t="str">
        <f>IF(OR($A64="",$A64="（印刷費 計）"),"",IF(印刷費!B64&lt;&gt;印刷費!C64,TEXT(印刷費!C64,"m/d")&amp;"支払",""))</f>
        <v/>
      </c>
      <c r="M64" t="str">
        <f>IF(OR($A64="",$A64="（印刷費 計）"),"",印刷費!P64)</f>
        <v/>
      </c>
    </row>
    <row r="65" spans="1:13" x14ac:dyDescent="0.45">
      <c r="A65" t="str">
        <f>IF(印刷費!B65="",IF(COUNTIF(A$1:A64,"（印刷費 計）"),"","（印刷費 計）"),印刷費!B65)</f>
        <v/>
      </c>
      <c r="B65" t="str">
        <f>IF($A65="","",IF($A65="（印刷費 計）",SUM(B$1:B64),印刷費!D65))</f>
        <v/>
      </c>
      <c r="C65" t="str">
        <f>IF(OR($A65="",$A65="（印刷費 計）"),"",印刷費!E65)</f>
        <v/>
      </c>
      <c r="D65" t="str">
        <f>IF(OR($A65="",$A65="（印刷費 計）"),"",印刷費!G65)</f>
        <v/>
      </c>
      <c r="E65" t="str">
        <f>IF(OR($A65="",$A65="（印刷費 計）"),"",印刷費!H65)</f>
        <v/>
      </c>
      <c r="F65" t="str">
        <f>IF(OR($A65="",$A65="（印刷費 計）"),"",印刷費!I65)</f>
        <v/>
      </c>
      <c r="G65" t="str">
        <f>IF(OR($A65="",$A65="（印刷費 計）"),"",印刷費!J65)</f>
        <v/>
      </c>
      <c r="H65" t="str">
        <f>IF(OR($A65="",$A65="（印刷費 計）"),"",印刷費!K65)</f>
        <v/>
      </c>
      <c r="I65" t="str">
        <f>IF(OR($A65="",$A65="（印刷費 計）"),"",印刷費!M65&amp;"食分")</f>
        <v/>
      </c>
      <c r="J65" t="str">
        <f>IF(OR($A65="",$A65="（印刷費 計）"),"",印刷費!N65)</f>
        <v/>
      </c>
      <c r="K65" t="str">
        <f>IF(OR($A65="",$A65="（印刷費 計）"),"",IF(印刷費!O65="○","公費負担",""))</f>
        <v/>
      </c>
      <c r="L65" s="25" t="str">
        <f>IF(OR($A65="",$A65="（印刷費 計）"),"",IF(印刷費!B65&lt;&gt;印刷費!C65,TEXT(印刷費!C65,"m/d")&amp;"支払",""))</f>
        <v/>
      </c>
      <c r="M65" t="str">
        <f>IF(OR($A65="",$A65="（印刷費 計）"),"",印刷費!P65)</f>
        <v/>
      </c>
    </row>
    <row r="66" spans="1:13" x14ac:dyDescent="0.45">
      <c r="A66" t="str">
        <f>IF(印刷費!B66="",IF(COUNTIF(A$1:A65,"（印刷費 計）"),"","（印刷費 計）"),印刷費!B66)</f>
        <v/>
      </c>
      <c r="B66" t="str">
        <f>IF($A66="","",IF($A66="（印刷費 計）",SUM(B$1:B65),印刷費!D66))</f>
        <v/>
      </c>
      <c r="C66" t="str">
        <f>IF(OR($A66="",$A66="（印刷費 計）"),"",印刷費!E66)</f>
        <v/>
      </c>
      <c r="D66" t="str">
        <f>IF(OR($A66="",$A66="（印刷費 計）"),"",印刷費!G66)</f>
        <v/>
      </c>
      <c r="E66" t="str">
        <f>IF(OR($A66="",$A66="（印刷費 計）"),"",印刷費!H66)</f>
        <v/>
      </c>
      <c r="F66" t="str">
        <f>IF(OR($A66="",$A66="（印刷費 計）"),"",印刷費!I66)</f>
        <v/>
      </c>
      <c r="G66" t="str">
        <f>IF(OR($A66="",$A66="（印刷費 計）"),"",印刷費!J66)</f>
        <v/>
      </c>
      <c r="H66" t="str">
        <f>IF(OR($A66="",$A66="（印刷費 計）"),"",印刷費!K66)</f>
        <v/>
      </c>
      <c r="I66" t="str">
        <f>IF(OR($A66="",$A66="（印刷費 計）"),"",印刷費!M66&amp;"食分")</f>
        <v/>
      </c>
      <c r="J66" t="str">
        <f>IF(OR($A66="",$A66="（印刷費 計）"),"",印刷費!N66)</f>
        <v/>
      </c>
      <c r="K66" t="str">
        <f>IF(OR($A66="",$A66="（印刷費 計）"),"",IF(印刷費!O66="○","公費負担",""))</f>
        <v/>
      </c>
      <c r="L66" s="25" t="str">
        <f>IF(OR($A66="",$A66="（印刷費 計）"),"",IF(印刷費!B66&lt;&gt;印刷費!C66,TEXT(印刷費!C66,"m/d")&amp;"支払",""))</f>
        <v/>
      </c>
      <c r="M66" t="str">
        <f>IF(OR($A66="",$A66="（印刷費 計）"),"",印刷費!P66)</f>
        <v/>
      </c>
    </row>
    <row r="67" spans="1:13" x14ac:dyDescent="0.45">
      <c r="A67" t="str">
        <f>IF(印刷費!B67="",IF(COUNTIF(A$1:A66,"（印刷費 計）"),"","（印刷費 計）"),印刷費!B67)</f>
        <v/>
      </c>
      <c r="B67" t="str">
        <f>IF($A67="","",IF($A67="（印刷費 計）",SUM(B$1:B66),印刷費!D67))</f>
        <v/>
      </c>
      <c r="C67" t="str">
        <f>IF(OR($A67="",$A67="（印刷費 計）"),"",印刷費!E67)</f>
        <v/>
      </c>
      <c r="D67" t="str">
        <f>IF(OR($A67="",$A67="（印刷費 計）"),"",印刷費!G67)</f>
        <v/>
      </c>
      <c r="E67" t="str">
        <f>IF(OR($A67="",$A67="（印刷費 計）"),"",印刷費!H67)</f>
        <v/>
      </c>
      <c r="F67" t="str">
        <f>IF(OR($A67="",$A67="（印刷費 計）"),"",印刷費!I67)</f>
        <v/>
      </c>
      <c r="G67" t="str">
        <f>IF(OR($A67="",$A67="（印刷費 計）"),"",印刷費!J67)</f>
        <v/>
      </c>
      <c r="H67" t="str">
        <f>IF(OR($A67="",$A67="（印刷費 計）"),"",印刷費!K67)</f>
        <v/>
      </c>
      <c r="I67" t="str">
        <f>IF(OR($A67="",$A67="（印刷費 計）"),"",印刷費!M67&amp;"食分")</f>
        <v/>
      </c>
      <c r="J67" t="str">
        <f>IF(OR($A67="",$A67="（印刷費 計）"),"",印刷費!N67)</f>
        <v/>
      </c>
      <c r="K67" t="str">
        <f>IF(OR($A67="",$A67="（印刷費 計）"),"",IF(印刷費!O67="○","公費負担",""))</f>
        <v/>
      </c>
      <c r="L67" s="25" t="str">
        <f>IF(OR($A67="",$A67="（印刷費 計）"),"",IF(印刷費!B67&lt;&gt;印刷費!C67,TEXT(印刷費!C67,"m/d")&amp;"支払",""))</f>
        <v/>
      </c>
      <c r="M67" t="str">
        <f>IF(OR($A67="",$A67="（印刷費 計）"),"",印刷費!P67)</f>
        <v/>
      </c>
    </row>
    <row r="68" spans="1:13" x14ac:dyDescent="0.45">
      <c r="A68" t="str">
        <f>IF(印刷費!B68="",IF(COUNTIF(A$1:A67,"（印刷費 計）"),"","（印刷費 計）"),印刷費!B68)</f>
        <v/>
      </c>
      <c r="B68" t="str">
        <f>IF($A68="","",IF($A68="（印刷費 計）",SUM(B$1:B67),印刷費!D68))</f>
        <v/>
      </c>
      <c r="C68" t="str">
        <f>IF(OR($A68="",$A68="（印刷費 計）"),"",印刷費!E68)</f>
        <v/>
      </c>
      <c r="D68" t="str">
        <f>IF(OR($A68="",$A68="（印刷費 計）"),"",印刷費!G68)</f>
        <v/>
      </c>
      <c r="E68" t="str">
        <f>IF(OR($A68="",$A68="（印刷費 計）"),"",印刷費!H68)</f>
        <v/>
      </c>
      <c r="F68" t="str">
        <f>IF(OR($A68="",$A68="（印刷費 計）"),"",印刷費!I68)</f>
        <v/>
      </c>
      <c r="G68" t="str">
        <f>IF(OR($A68="",$A68="（印刷費 計）"),"",印刷費!J68)</f>
        <v/>
      </c>
      <c r="H68" t="str">
        <f>IF(OR($A68="",$A68="（印刷費 計）"),"",印刷費!K68)</f>
        <v/>
      </c>
      <c r="I68" t="str">
        <f>IF(OR($A68="",$A68="（印刷費 計）"),"",印刷費!M68&amp;"食分")</f>
        <v/>
      </c>
      <c r="J68" t="str">
        <f>IF(OR($A68="",$A68="（印刷費 計）"),"",印刷費!N68)</f>
        <v/>
      </c>
      <c r="K68" t="str">
        <f>IF(OR($A68="",$A68="（印刷費 計）"),"",IF(印刷費!O68="○","公費負担",""))</f>
        <v/>
      </c>
      <c r="L68" s="25" t="str">
        <f>IF(OR($A68="",$A68="（印刷費 計）"),"",IF(印刷費!B68&lt;&gt;印刷費!C68,TEXT(印刷費!C68,"m/d")&amp;"支払",""))</f>
        <v/>
      </c>
      <c r="M68" t="str">
        <f>IF(OR($A68="",$A68="（印刷費 計）"),"",印刷費!P68)</f>
        <v/>
      </c>
    </row>
    <row r="69" spans="1:13" x14ac:dyDescent="0.45">
      <c r="A69" t="str">
        <f>IF(印刷費!B69="",IF(COUNTIF(A$1:A68,"（印刷費 計）"),"","（印刷費 計）"),印刷費!B69)</f>
        <v/>
      </c>
      <c r="B69" t="str">
        <f>IF($A69="","",IF($A69="（印刷費 計）",SUM(B$1:B68),印刷費!D69))</f>
        <v/>
      </c>
      <c r="C69" t="str">
        <f>IF(OR($A69="",$A69="（印刷費 計）"),"",印刷費!E69)</f>
        <v/>
      </c>
      <c r="D69" t="str">
        <f>IF(OR($A69="",$A69="（印刷費 計）"),"",印刷費!G69)</f>
        <v/>
      </c>
      <c r="E69" t="str">
        <f>IF(OR($A69="",$A69="（印刷費 計）"),"",印刷費!H69)</f>
        <v/>
      </c>
      <c r="F69" t="str">
        <f>IF(OR($A69="",$A69="（印刷費 計）"),"",印刷費!I69)</f>
        <v/>
      </c>
      <c r="G69" t="str">
        <f>IF(OR($A69="",$A69="（印刷費 計）"),"",印刷費!J69)</f>
        <v/>
      </c>
      <c r="H69" t="str">
        <f>IF(OR($A69="",$A69="（印刷費 計）"),"",印刷費!K69)</f>
        <v/>
      </c>
      <c r="I69" t="str">
        <f>IF(OR($A69="",$A69="（印刷費 計）"),"",印刷費!M69&amp;"食分")</f>
        <v/>
      </c>
      <c r="J69" t="str">
        <f>IF(OR($A69="",$A69="（印刷費 計）"),"",印刷費!N69)</f>
        <v/>
      </c>
      <c r="K69" t="str">
        <f>IF(OR($A69="",$A69="（印刷費 計）"),"",IF(印刷費!O69="○","公費負担",""))</f>
        <v/>
      </c>
      <c r="L69" s="25" t="str">
        <f>IF(OR($A69="",$A69="（印刷費 計）"),"",IF(印刷費!B69&lt;&gt;印刷費!C69,TEXT(印刷費!C69,"m/d")&amp;"支払",""))</f>
        <v/>
      </c>
      <c r="M69" t="str">
        <f>IF(OR($A69="",$A69="（印刷費 計）"),"",印刷費!P69)</f>
        <v/>
      </c>
    </row>
    <row r="70" spans="1:13" x14ac:dyDescent="0.45">
      <c r="A70" t="str">
        <f>IF(印刷費!B70="",IF(COUNTIF(A$1:A69,"（印刷費 計）"),"","（印刷費 計）"),印刷費!B70)</f>
        <v/>
      </c>
      <c r="B70" t="str">
        <f>IF($A70="","",IF($A70="（印刷費 計）",SUM(B$1:B69),印刷費!D70))</f>
        <v/>
      </c>
      <c r="C70" t="str">
        <f>IF(OR($A70="",$A70="（印刷費 計）"),"",印刷費!E70)</f>
        <v/>
      </c>
      <c r="D70" t="str">
        <f>IF(OR($A70="",$A70="（印刷費 計）"),"",印刷費!G70)</f>
        <v/>
      </c>
      <c r="E70" t="str">
        <f>IF(OR($A70="",$A70="（印刷費 計）"),"",印刷費!H70)</f>
        <v/>
      </c>
      <c r="F70" t="str">
        <f>IF(OR($A70="",$A70="（印刷費 計）"),"",印刷費!I70)</f>
        <v/>
      </c>
      <c r="G70" t="str">
        <f>IF(OR($A70="",$A70="（印刷費 計）"),"",印刷費!J70)</f>
        <v/>
      </c>
      <c r="H70" t="str">
        <f>IF(OR($A70="",$A70="（印刷費 計）"),"",印刷費!K70)</f>
        <v/>
      </c>
      <c r="I70" t="str">
        <f>IF(OR($A70="",$A70="（印刷費 計）"),"",印刷費!M70&amp;"食分")</f>
        <v/>
      </c>
      <c r="J70" t="str">
        <f>IF(OR($A70="",$A70="（印刷費 計）"),"",印刷費!N70)</f>
        <v/>
      </c>
      <c r="K70" t="str">
        <f>IF(OR($A70="",$A70="（印刷費 計）"),"",IF(印刷費!O70="○","公費負担",""))</f>
        <v/>
      </c>
      <c r="L70" s="25" t="str">
        <f>IF(OR($A70="",$A70="（印刷費 計）"),"",IF(印刷費!B70&lt;&gt;印刷費!C70,TEXT(印刷費!C70,"m/d")&amp;"支払",""))</f>
        <v/>
      </c>
      <c r="M70" t="str">
        <f>IF(OR($A70="",$A70="（印刷費 計）"),"",印刷費!P70)</f>
        <v/>
      </c>
    </row>
    <row r="71" spans="1:13" x14ac:dyDescent="0.45">
      <c r="A71" t="str">
        <f>IF(印刷費!B71="",IF(COUNTIF(A$1:A70,"（印刷費 計）"),"","（印刷費 計）"),印刷費!B71)</f>
        <v/>
      </c>
      <c r="B71" t="str">
        <f>IF($A71="","",IF($A71="（印刷費 計）",SUM(B$1:B70),印刷費!D71))</f>
        <v/>
      </c>
      <c r="C71" t="str">
        <f>IF(OR($A71="",$A71="（印刷費 計）"),"",印刷費!E71)</f>
        <v/>
      </c>
      <c r="D71" t="str">
        <f>IF(OR($A71="",$A71="（印刷費 計）"),"",印刷費!G71)</f>
        <v/>
      </c>
      <c r="E71" t="str">
        <f>IF(OR($A71="",$A71="（印刷費 計）"),"",印刷費!H71)</f>
        <v/>
      </c>
      <c r="F71" t="str">
        <f>IF(OR($A71="",$A71="（印刷費 計）"),"",印刷費!I71)</f>
        <v/>
      </c>
      <c r="G71" t="str">
        <f>IF(OR($A71="",$A71="（印刷費 計）"),"",印刷費!J71)</f>
        <v/>
      </c>
      <c r="H71" t="str">
        <f>IF(OR($A71="",$A71="（印刷費 計）"),"",印刷費!K71)</f>
        <v/>
      </c>
      <c r="I71" t="str">
        <f>IF(OR($A71="",$A71="（印刷費 計）"),"",印刷費!M71&amp;"食分")</f>
        <v/>
      </c>
      <c r="J71" t="str">
        <f>IF(OR($A71="",$A71="（印刷費 計）"),"",印刷費!N71)</f>
        <v/>
      </c>
      <c r="K71" t="str">
        <f>IF(OR($A71="",$A71="（印刷費 計）"),"",IF(印刷費!O71="○","公費負担",""))</f>
        <v/>
      </c>
      <c r="L71" s="25" t="str">
        <f>IF(OR($A71="",$A71="（印刷費 計）"),"",IF(印刷費!B71&lt;&gt;印刷費!C71,TEXT(印刷費!C71,"m/d")&amp;"支払",""))</f>
        <v/>
      </c>
      <c r="M71" t="str">
        <f>IF(OR($A71="",$A71="（印刷費 計）"),"",印刷費!P71)</f>
        <v/>
      </c>
    </row>
    <row r="72" spans="1:13" x14ac:dyDescent="0.45">
      <c r="A72" t="str">
        <f>IF(印刷費!B72="",IF(COUNTIF(A$1:A71,"（印刷費 計）"),"","（印刷費 計）"),印刷費!B72)</f>
        <v/>
      </c>
      <c r="B72" t="str">
        <f>IF($A72="","",IF($A72="（印刷費 計）",SUM(B$1:B71),印刷費!D72))</f>
        <v/>
      </c>
      <c r="C72" t="str">
        <f>IF(OR($A72="",$A72="（印刷費 計）"),"",印刷費!E72)</f>
        <v/>
      </c>
      <c r="D72" t="str">
        <f>IF(OR($A72="",$A72="（印刷費 計）"),"",印刷費!G72)</f>
        <v/>
      </c>
      <c r="E72" t="str">
        <f>IF(OR($A72="",$A72="（印刷費 計）"),"",印刷費!H72)</f>
        <v/>
      </c>
      <c r="F72" t="str">
        <f>IF(OR($A72="",$A72="（印刷費 計）"),"",印刷費!I72)</f>
        <v/>
      </c>
      <c r="G72" t="str">
        <f>IF(OR($A72="",$A72="（印刷費 計）"),"",印刷費!J72)</f>
        <v/>
      </c>
      <c r="H72" t="str">
        <f>IF(OR($A72="",$A72="（印刷費 計）"),"",印刷費!K72)</f>
        <v/>
      </c>
      <c r="I72" t="str">
        <f>IF(OR($A72="",$A72="（印刷費 計）"),"",印刷費!M72&amp;"食分")</f>
        <v/>
      </c>
      <c r="J72" t="str">
        <f>IF(OR($A72="",$A72="（印刷費 計）"),"",印刷費!N72)</f>
        <v/>
      </c>
      <c r="K72" t="str">
        <f>IF(OR($A72="",$A72="（印刷費 計）"),"",IF(印刷費!O72="○","公費負担",""))</f>
        <v/>
      </c>
      <c r="L72" s="25" t="str">
        <f>IF(OR($A72="",$A72="（印刷費 計）"),"",IF(印刷費!B72&lt;&gt;印刷費!C72,TEXT(印刷費!C72,"m/d")&amp;"支払",""))</f>
        <v/>
      </c>
      <c r="M72" t="str">
        <f>IF(OR($A72="",$A72="（印刷費 計）"),"",印刷費!P72)</f>
        <v/>
      </c>
    </row>
    <row r="73" spans="1:13" x14ac:dyDescent="0.45">
      <c r="A73" t="str">
        <f>IF(印刷費!B73="",IF(COUNTIF(A$1:A72,"（印刷費 計）"),"","（印刷費 計）"),印刷費!B73)</f>
        <v/>
      </c>
      <c r="B73" t="str">
        <f>IF($A73="","",IF($A73="（印刷費 計）",SUM(B$1:B72),印刷費!D73))</f>
        <v/>
      </c>
      <c r="C73" t="str">
        <f>IF(OR($A73="",$A73="（印刷費 計）"),"",印刷費!E73)</f>
        <v/>
      </c>
      <c r="D73" t="str">
        <f>IF(OR($A73="",$A73="（印刷費 計）"),"",印刷費!G73)</f>
        <v/>
      </c>
      <c r="E73" t="str">
        <f>IF(OR($A73="",$A73="（印刷費 計）"),"",印刷費!H73)</f>
        <v/>
      </c>
      <c r="F73" t="str">
        <f>IF(OR($A73="",$A73="（印刷費 計）"),"",印刷費!I73)</f>
        <v/>
      </c>
      <c r="G73" t="str">
        <f>IF(OR($A73="",$A73="（印刷費 計）"),"",印刷費!J73)</f>
        <v/>
      </c>
      <c r="H73" t="str">
        <f>IF(OR($A73="",$A73="（印刷費 計）"),"",印刷費!K73)</f>
        <v/>
      </c>
      <c r="I73" t="str">
        <f>IF(OR($A73="",$A73="（印刷費 計）"),"",印刷費!M73&amp;"食分")</f>
        <v/>
      </c>
      <c r="J73" t="str">
        <f>IF(OR($A73="",$A73="（印刷費 計）"),"",印刷費!N73)</f>
        <v/>
      </c>
      <c r="K73" t="str">
        <f>IF(OR($A73="",$A73="（印刷費 計）"),"",IF(印刷費!O73="○","公費負担",""))</f>
        <v/>
      </c>
      <c r="L73" s="25" t="str">
        <f>IF(OR($A73="",$A73="（印刷費 計）"),"",IF(印刷費!B73&lt;&gt;印刷費!C73,TEXT(印刷費!C73,"m/d")&amp;"支払",""))</f>
        <v/>
      </c>
      <c r="M73" t="str">
        <f>IF(OR($A73="",$A73="（印刷費 計）"),"",印刷費!P73)</f>
        <v/>
      </c>
    </row>
    <row r="74" spans="1:13" x14ac:dyDescent="0.45">
      <c r="A74" t="str">
        <f>IF(印刷費!B74="",IF(COUNTIF(A$1:A73,"（印刷費 計）"),"","（印刷費 計）"),印刷費!B74)</f>
        <v/>
      </c>
      <c r="B74" t="str">
        <f>IF($A74="","",IF($A74="（印刷費 計）",SUM(B$1:B73),印刷費!D74))</f>
        <v/>
      </c>
      <c r="C74" t="str">
        <f>IF(OR($A74="",$A74="（印刷費 計）"),"",印刷費!E74)</f>
        <v/>
      </c>
      <c r="D74" t="str">
        <f>IF(OR($A74="",$A74="（印刷費 計）"),"",印刷費!G74)</f>
        <v/>
      </c>
      <c r="E74" t="str">
        <f>IF(OR($A74="",$A74="（印刷費 計）"),"",印刷費!H74)</f>
        <v/>
      </c>
      <c r="F74" t="str">
        <f>IF(OR($A74="",$A74="（印刷費 計）"),"",印刷費!I74)</f>
        <v/>
      </c>
      <c r="G74" t="str">
        <f>IF(OR($A74="",$A74="（印刷費 計）"),"",印刷費!J74)</f>
        <v/>
      </c>
      <c r="H74" t="str">
        <f>IF(OR($A74="",$A74="（印刷費 計）"),"",印刷費!K74)</f>
        <v/>
      </c>
      <c r="I74" t="str">
        <f>IF(OR($A74="",$A74="（印刷費 計）"),"",印刷費!M74&amp;"食分")</f>
        <v/>
      </c>
      <c r="J74" t="str">
        <f>IF(OR($A74="",$A74="（印刷費 計）"),"",印刷費!N74)</f>
        <v/>
      </c>
      <c r="K74" t="str">
        <f>IF(OR($A74="",$A74="（印刷費 計）"),"",IF(印刷費!O74="○","公費負担",""))</f>
        <v/>
      </c>
      <c r="L74" s="25" t="str">
        <f>IF(OR($A74="",$A74="（印刷費 計）"),"",IF(印刷費!B74&lt;&gt;印刷費!C74,TEXT(印刷費!C74,"m/d")&amp;"支払",""))</f>
        <v/>
      </c>
      <c r="M74" t="str">
        <f>IF(OR($A74="",$A74="（印刷費 計）"),"",印刷費!P74)</f>
        <v/>
      </c>
    </row>
    <row r="75" spans="1:13" x14ac:dyDescent="0.45">
      <c r="A75" t="str">
        <f>IF(印刷費!B75="",IF(COUNTIF(A$1:A74,"（印刷費 計）"),"","（印刷費 計）"),印刷費!B75)</f>
        <v/>
      </c>
      <c r="B75" t="str">
        <f>IF($A75="","",IF($A75="（印刷費 計）",SUM(B$1:B74),印刷費!D75))</f>
        <v/>
      </c>
      <c r="C75" t="str">
        <f>IF(OR($A75="",$A75="（印刷費 計）"),"",印刷費!E75)</f>
        <v/>
      </c>
      <c r="D75" t="str">
        <f>IF(OR($A75="",$A75="（印刷費 計）"),"",印刷費!G75)</f>
        <v/>
      </c>
      <c r="E75" t="str">
        <f>IF(OR($A75="",$A75="（印刷費 計）"),"",印刷費!H75)</f>
        <v/>
      </c>
      <c r="F75" t="str">
        <f>IF(OR($A75="",$A75="（印刷費 計）"),"",印刷費!I75)</f>
        <v/>
      </c>
      <c r="G75" t="str">
        <f>IF(OR($A75="",$A75="（印刷費 計）"),"",印刷費!J75)</f>
        <v/>
      </c>
      <c r="H75" t="str">
        <f>IF(OR($A75="",$A75="（印刷費 計）"),"",印刷費!K75)</f>
        <v/>
      </c>
      <c r="I75" t="str">
        <f>IF(OR($A75="",$A75="（印刷費 計）"),"",印刷費!M75&amp;"食分")</f>
        <v/>
      </c>
      <c r="J75" t="str">
        <f>IF(OR($A75="",$A75="（印刷費 計）"),"",印刷費!N75)</f>
        <v/>
      </c>
      <c r="K75" t="str">
        <f>IF(OR($A75="",$A75="（印刷費 計）"),"",IF(印刷費!O75="○","公費負担",""))</f>
        <v/>
      </c>
      <c r="L75" s="25" t="str">
        <f>IF(OR($A75="",$A75="（印刷費 計）"),"",IF(印刷費!B75&lt;&gt;印刷費!C75,TEXT(印刷費!C75,"m/d")&amp;"支払",""))</f>
        <v/>
      </c>
      <c r="M75" t="str">
        <f>IF(OR($A75="",$A75="（印刷費 計）"),"",印刷費!P75)</f>
        <v/>
      </c>
    </row>
    <row r="76" spans="1:13" x14ac:dyDescent="0.45">
      <c r="A76" t="str">
        <f>IF(印刷費!B76="",IF(COUNTIF(A$1:A75,"（印刷費 計）"),"","（印刷費 計）"),印刷費!B76)</f>
        <v/>
      </c>
      <c r="B76" t="str">
        <f>IF($A76="","",IF($A76="（印刷費 計）",SUM(B$1:B75),印刷費!D76))</f>
        <v/>
      </c>
      <c r="C76" t="str">
        <f>IF(OR($A76="",$A76="（印刷費 計）"),"",印刷費!E76)</f>
        <v/>
      </c>
      <c r="D76" t="str">
        <f>IF(OR($A76="",$A76="（印刷費 計）"),"",印刷費!G76)</f>
        <v/>
      </c>
      <c r="E76" t="str">
        <f>IF(OR($A76="",$A76="（印刷費 計）"),"",印刷費!H76)</f>
        <v/>
      </c>
      <c r="F76" t="str">
        <f>IF(OR($A76="",$A76="（印刷費 計）"),"",印刷費!I76)</f>
        <v/>
      </c>
      <c r="G76" t="str">
        <f>IF(OR($A76="",$A76="（印刷費 計）"),"",印刷費!J76)</f>
        <v/>
      </c>
      <c r="H76" t="str">
        <f>IF(OR($A76="",$A76="（印刷費 計）"),"",印刷費!K76)</f>
        <v/>
      </c>
      <c r="I76" t="str">
        <f>IF(OR($A76="",$A76="（印刷費 計）"),"",印刷費!M76&amp;"食分")</f>
        <v/>
      </c>
      <c r="J76" t="str">
        <f>IF(OR($A76="",$A76="（印刷費 計）"),"",印刷費!N76)</f>
        <v/>
      </c>
      <c r="K76" t="str">
        <f>IF(OR($A76="",$A76="（印刷費 計）"),"",IF(印刷費!O76="○","公費負担",""))</f>
        <v/>
      </c>
      <c r="L76" s="25" t="str">
        <f>IF(OR($A76="",$A76="（印刷費 計）"),"",IF(印刷費!B76&lt;&gt;印刷費!C76,TEXT(印刷費!C76,"m/d")&amp;"支払",""))</f>
        <v/>
      </c>
      <c r="M76" t="str">
        <f>IF(OR($A76="",$A76="（印刷費 計）"),"",印刷費!P76)</f>
        <v/>
      </c>
    </row>
    <row r="77" spans="1:13" x14ac:dyDescent="0.45">
      <c r="A77" t="str">
        <f>IF(印刷費!B77="",IF(COUNTIF(A$1:A76,"（印刷費 計）"),"","（印刷費 計）"),印刷費!B77)</f>
        <v/>
      </c>
      <c r="B77" t="str">
        <f>IF($A77="","",IF($A77="（印刷費 計）",SUM(B$1:B76),印刷費!D77))</f>
        <v/>
      </c>
      <c r="C77" t="str">
        <f>IF(OR($A77="",$A77="（印刷費 計）"),"",印刷費!E77)</f>
        <v/>
      </c>
      <c r="D77" t="str">
        <f>IF(OR($A77="",$A77="（印刷費 計）"),"",印刷費!G77)</f>
        <v/>
      </c>
      <c r="E77" t="str">
        <f>IF(OR($A77="",$A77="（印刷費 計）"),"",印刷費!H77)</f>
        <v/>
      </c>
      <c r="F77" t="str">
        <f>IF(OR($A77="",$A77="（印刷費 計）"),"",印刷費!I77)</f>
        <v/>
      </c>
      <c r="G77" t="str">
        <f>IF(OR($A77="",$A77="（印刷費 計）"),"",印刷費!J77)</f>
        <v/>
      </c>
      <c r="H77" t="str">
        <f>IF(OR($A77="",$A77="（印刷費 計）"),"",印刷費!K77)</f>
        <v/>
      </c>
      <c r="I77" t="str">
        <f>IF(OR($A77="",$A77="（印刷費 計）"),"",印刷費!M77&amp;"食分")</f>
        <v/>
      </c>
      <c r="J77" t="str">
        <f>IF(OR($A77="",$A77="（印刷費 計）"),"",印刷費!N77)</f>
        <v/>
      </c>
      <c r="K77" t="str">
        <f>IF(OR($A77="",$A77="（印刷費 計）"),"",IF(印刷費!O77="○","公費負担",""))</f>
        <v/>
      </c>
      <c r="L77" s="25" t="str">
        <f>IF(OR($A77="",$A77="（印刷費 計）"),"",IF(印刷費!B77&lt;&gt;印刷費!C77,TEXT(印刷費!C77,"m/d")&amp;"支払",""))</f>
        <v/>
      </c>
      <c r="M77" t="str">
        <f>IF(OR($A77="",$A77="（印刷費 計）"),"",印刷費!P77)</f>
        <v/>
      </c>
    </row>
    <row r="78" spans="1:13" x14ac:dyDescent="0.45">
      <c r="A78" t="str">
        <f>IF(印刷費!B78="",IF(COUNTIF(A$1:A77,"（印刷費 計）"),"","（印刷費 計）"),印刷費!B78)</f>
        <v/>
      </c>
      <c r="B78" t="str">
        <f>IF($A78="","",IF($A78="（印刷費 計）",SUM(B$1:B77),印刷費!D78))</f>
        <v/>
      </c>
      <c r="C78" t="str">
        <f>IF(OR($A78="",$A78="（印刷費 計）"),"",印刷費!E78)</f>
        <v/>
      </c>
      <c r="D78" t="str">
        <f>IF(OR($A78="",$A78="（印刷費 計）"),"",印刷費!G78)</f>
        <v/>
      </c>
      <c r="E78" t="str">
        <f>IF(OR($A78="",$A78="（印刷費 計）"),"",印刷費!H78)</f>
        <v/>
      </c>
      <c r="F78" t="str">
        <f>IF(OR($A78="",$A78="（印刷費 計）"),"",印刷費!I78)</f>
        <v/>
      </c>
      <c r="G78" t="str">
        <f>IF(OR($A78="",$A78="（印刷費 計）"),"",印刷費!J78)</f>
        <v/>
      </c>
      <c r="H78" t="str">
        <f>IF(OR($A78="",$A78="（印刷費 計）"),"",印刷費!K78)</f>
        <v/>
      </c>
      <c r="I78" t="str">
        <f>IF(OR($A78="",$A78="（印刷費 計）"),"",印刷費!M78&amp;"食分")</f>
        <v/>
      </c>
      <c r="J78" t="str">
        <f>IF(OR($A78="",$A78="（印刷費 計）"),"",印刷費!N78)</f>
        <v/>
      </c>
      <c r="K78" t="str">
        <f>IF(OR($A78="",$A78="（印刷費 計）"),"",IF(印刷費!O78="○","公費負担",""))</f>
        <v/>
      </c>
      <c r="L78" s="25" t="str">
        <f>IF(OR($A78="",$A78="（印刷費 計）"),"",IF(印刷費!B78&lt;&gt;印刷費!C78,TEXT(印刷費!C78,"m/d")&amp;"支払",""))</f>
        <v/>
      </c>
      <c r="M78" t="str">
        <f>IF(OR($A78="",$A78="（印刷費 計）"),"",印刷費!P78)</f>
        <v/>
      </c>
    </row>
    <row r="79" spans="1:13" x14ac:dyDescent="0.45">
      <c r="A79" t="str">
        <f>IF(印刷費!B79="",IF(COUNTIF(A$1:A78,"（印刷費 計）"),"","（印刷費 計）"),印刷費!B79)</f>
        <v/>
      </c>
      <c r="B79" t="str">
        <f>IF($A79="","",IF($A79="（印刷費 計）",SUM(B$1:B78),印刷費!D79))</f>
        <v/>
      </c>
      <c r="C79" t="str">
        <f>IF(OR($A79="",$A79="（印刷費 計）"),"",印刷費!E79)</f>
        <v/>
      </c>
      <c r="D79" t="str">
        <f>IF(OR($A79="",$A79="（印刷費 計）"),"",印刷費!G79)</f>
        <v/>
      </c>
      <c r="E79" t="str">
        <f>IF(OR($A79="",$A79="（印刷費 計）"),"",印刷費!H79)</f>
        <v/>
      </c>
      <c r="F79" t="str">
        <f>IF(OR($A79="",$A79="（印刷費 計）"),"",印刷費!I79)</f>
        <v/>
      </c>
      <c r="G79" t="str">
        <f>IF(OR($A79="",$A79="（印刷費 計）"),"",印刷費!J79)</f>
        <v/>
      </c>
      <c r="H79" t="str">
        <f>IF(OR($A79="",$A79="（印刷費 計）"),"",印刷費!K79)</f>
        <v/>
      </c>
      <c r="I79" t="str">
        <f>IF(OR($A79="",$A79="（印刷費 計）"),"",印刷費!M79&amp;"食分")</f>
        <v/>
      </c>
      <c r="J79" t="str">
        <f>IF(OR($A79="",$A79="（印刷費 計）"),"",印刷費!N79)</f>
        <v/>
      </c>
      <c r="K79" t="str">
        <f>IF(OR($A79="",$A79="（印刷費 計）"),"",IF(印刷費!O79="○","公費負担",""))</f>
        <v/>
      </c>
      <c r="L79" s="25" t="str">
        <f>IF(OR($A79="",$A79="（印刷費 計）"),"",IF(印刷費!B79&lt;&gt;印刷費!C79,TEXT(印刷費!C79,"m/d")&amp;"支払",""))</f>
        <v/>
      </c>
      <c r="M79" t="str">
        <f>IF(OR($A79="",$A79="（印刷費 計）"),"",印刷費!P79)</f>
        <v/>
      </c>
    </row>
    <row r="80" spans="1:13" x14ac:dyDescent="0.45">
      <c r="A80" t="str">
        <f>IF(印刷費!B80="",IF(COUNTIF(A$1:A79,"（印刷費 計）"),"","（印刷費 計）"),印刷費!B80)</f>
        <v/>
      </c>
      <c r="B80" t="str">
        <f>IF($A80="","",IF($A80="（印刷費 計）",SUM(B$1:B79),印刷費!D80))</f>
        <v/>
      </c>
      <c r="C80" t="str">
        <f>IF(OR($A80="",$A80="（印刷費 計）"),"",印刷費!E80)</f>
        <v/>
      </c>
      <c r="D80" t="str">
        <f>IF(OR($A80="",$A80="（印刷費 計）"),"",印刷費!G80)</f>
        <v/>
      </c>
      <c r="E80" t="str">
        <f>IF(OR($A80="",$A80="（印刷費 計）"),"",印刷費!H80)</f>
        <v/>
      </c>
      <c r="F80" t="str">
        <f>IF(OR($A80="",$A80="（印刷費 計）"),"",印刷費!I80)</f>
        <v/>
      </c>
      <c r="G80" t="str">
        <f>IF(OR($A80="",$A80="（印刷費 計）"),"",印刷費!J80)</f>
        <v/>
      </c>
      <c r="H80" t="str">
        <f>IF(OR($A80="",$A80="（印刷費 計）"),"",印刷費!K80)</f>
        <v/>
      </c>
      <c r="I80" t="str">
        <f>IF(OR($A80="",$A80="（印刷費 計）"),"",印刷費!M80&amp;"食分")</f>
        <v/>
      </c>
      <c r="J80" t="str">
        <f>IF(OR($A80="",$A80="（印刷費 計）"),"",印刷費!N80)</f>
        <v/>
      </c>
      <c r="K80" t="str">
        <f>IF(OR($A80="",$A80="（印刷費 計）"),"",IF(印刷費!O80="○","公費負担",""))</f>
        <v/>
      </c>
      <c r="L80" s="25" t="str">
        <f>IF(OR($A80="",$A80="（印刷費 計）"),"",IF(印刷費!B80&lt;&gt;印刷費!C80,TEXT(印刷費!C80,"m/d")&amp;"支払",""))</f>
        <v/>
      </c>
      <c r="M80" t="str">
        <f>IF(OR($A80="",$A80="（印刷費 計）"),"",印刷費!P80)</f>
        <v/>
      </c>
    </row>
    <row r="81" spans="1:13" x14ac:dyDescent="0.45">
      <c r="A81" t="str">
        <f>IF(印刷費!B81="",IF(COUNTIF(A$1:A80,"（印刷費 計）"),"","（印刷費 計）"),印刷費!B81)</f>
        <v/>
      </c>
      <c r="B81" t="str">
        <f>IF($A81="","",IF($A81="（印刷費 計）",SUM(B$1:B80),印刷費!D81))</f>
        <v/>
      </c>
      <c r="C81" t="str">
        <f>IF(OR($A81="",$A81="（印刷費 計）"),"",印刷費!E81)</f>
        <v/>
      </c>
      <c r="D81" t="str">
        <f>IF(OR($A81="",$A81="（印刷費 計）"),"",印刷費!G81)</f>
        <v/>
      </c>
      <c r="E81" t="str">
        <f>IF(OR($A81="",$A81="（印刷費 計）"),"",印刷費!H81)</f>
        <v/>
      </c>
      <c r="F81" t="str">
        <f>IF(OR($A81="",$A81="（印刷費 計）"),"",印刷費!I81)</f>
        <v/>
      </c>
      <c r="G81" t="str">
        <f>IF(OR($A81="",$A81="（印刷費 計）"),"",印刷費!J81)</f>
        <v/>
      </c>
      <c r="H81" t="str">
        <f>IF(OR($A81="",$A81="（印刷費 計）"),"",印刷費!K81)</f>
        <v/>
      </c>
      <c r="I81" t="str">
        <f>IF(OR($A81="",$A81="（印刷費 計）"),"",印刷費!M81&amp;"食分")</f>
        <v/>
      </c>
      <c r="J81" t="str">
        <f>IF(OR($A81="",$A81="（印刷費 計）"),"",印刷費!N81)</f>
        <v/>
      </c>
      <c r="K81" t="str">
        <f>IF(OR($A81="",$A81="（印刷費 計）"),"",IF(印刷費!O81="○","公費負担",""))</f>
        <v/>
      </c>
      <c r="L81" s="25" t="str">
        <f>IF(OR($A81="",$A81="（印刷費 計）"),"",IF(印刷費!B81&lt;&gt;印刷費!C81,TEXT(印刷費!C81,"m/d")&amp;"支払",""))</f>
        <v/>
      </c>
      <c r="M81" t="str">
        <f>IF(OR($A81="",$A81="（印刷費 計）"),"",印刷費!P81)</f>
        <v/>
      </c>
    </row>
    <row r="82" spans="1:13" x14ac:dyDescent="0.45">
      <c r="A82" t="str">
        <f>IF(印刷費!B82="",IF(COUNTIF(A$1:A81,"（印刷費 計）"),"","（印刷費 計）"),印刷費!B82)</f>
        <v/>
      </c>
      <c r="B82" t="str">
        <f>IF($A82="","",IF($A82="（印刷費 計）",SUM(B$1:B81),印刷費!D82))</f>
        <v/>
      </c>
      <c r="C82" t="str">
        <f>IF(OR($A82="",$A82="（印刷費 計）"),"",印刷費!E82)</f>
        <v/>
      </c>
      <c r="D82" t="str">
        <f>IF(OR($A82="",$A82="（印刷費 計）"),"",印刷費!G82)</f>
        <v/>
      </c>
      <c r="E82" t="str">
        <f>IF(OR($A82="",$A82="（印刷費 計）"),"",印刷費!H82)</f>
        <v/>
      </c>
      <c r="F82" t="str">
        <f>IF(OR($A82="",$A82="（印刷費 計）"),"",印刷費!I82)</f>
        <v/>
      </c>
      <c r="G82" t="str">
        <f>IF(OR($A82="",$A82="（印刷費 計）"),"",印刷費!J82)</f>
        <v/>
      </c>
      <c r="H82" t="str">
        <f>IF(OR($A82="",$A82="（印刷費 計）"),"",印刷費!K82)</f>
        <v/>
      </c>
      <c r="I82" t="str">
        <f>IF(OR($A82="",$A82="（印刷費 計）"),"",印刷費!M82&amp;"食分")</f>
        <v/>
      </c>
      <c r="J82" t="str">
        <f>IF(OR($A82="",$A82="（印刷費 計）"),"",印刷費!N82)</f>
        <v/>
      </c>
      <c r="K82" t="str">
        <f>IF(OR($A82="",$A82="（印刷費 計）"),"",IF(印刷費!O82="○","公費負担",""))</f>
        <v/>
      </c>
      <c r="L82" s="25" t="str">
        <f>IF(OR($A82="",$A82="（印刷費 計）"),"",IF(印刷費!B82&lt;&gt;印刷費!C82,TEXT(印刷費!C82,"m/d")&amp;"支払",""))</f>
        <v/>
      </c>
      <c r="M82" t="str">
        <f>IF(OR($A82="",$A82="（印刷費 計）"),"",印刷費!P82)</f>
        <v/>
      </c>
    </row>
    <row r="83" spans="1:13" x14ac:dyDescent="0.45">
      <c r="A83" t="str">
        <f>IF(印刷費!B83="",IF(COUNTIF(A$1:A82,"（印刷費 計）"),"","（印刷費 計）"),印刷費!B83)</f>
        <v/>
      </c>
      <c r="B83" t="str">
        <f>IF($A83="","",IF($A83="（印刷費 計）",SUM(B$1:B82),印刷費!D83))</f>
        <v/>
      </c>
      <c r="C83" t="str">
        <f>IF(OR($A83="",$A83="（印刷費 計）"),"",印刷費!E83)</f>
        <v/>
      </c>
      <c r="D83" t="str">
        <f>IF(OR($A83="",$A83="（印刷費 計）"),"",印刷費!G83)</f>
        <v/>
      </c>
      <c r="E83" t="str">
        <f>IF(OR($A83="",$A83="（印刷費 計）"),"",印刷費!H83)</f>
        <v/>
      </c>
      <c r="F83" t="str">
        <f>IF(OR($A83="",$A83="（印刷費 計）"),"",印刷費!I83)</f>
        <v/>
      </c>
      <c r="G83" t="str">
        <f>IF(OR($A83="",$A83="（印刷費 計）"),"",印刷費!J83)</f>
        <v/>
      </c>
      <c r="H83" t="str">
        <f>IF(OR($A83="",$A83="（印刷費 計）"),"",印刷費!K83)</f>
        <v/>
      </c>
      <c r="I83" t="str">
        <f>IF(OR($A83="",$A83="（印刷費 計）"),"",印刷費!M83&amp;"食分")</f>
        <v/>
      </c>
      <c r="J83" t="str">
        <f>IF(OR($A83="",$A83="（印刷費 計）"),"",印刷費!N83)</f>
        <v/>
      </c>
      <c r="K83" t="str">
        <f>IF(OR($A83="",$A83="（印刷費 計）"),"",IF(印刷費!O83="○","公費負担",""))</f>
        <v/>
      </c>
      <c r="L83" s="25" t="str">
        <f>IF(OR($A83="",$A83="（印刷費 計）"),"",IF(印刷費!B83&lt;&gt;印刷費!C83,TEXT(印刷費!C83,"m/d")&amp;"支払",""))</f>
        <v/>
      </c>
      <c r="M83" t="str">
        <f>IF(OR($A83="",$A83="（印刷費 計）"),"",印刷費!P83)</f>
        <v/>
      </c>
    </row>
    <row r="84" spans="1:13" x14ac:dyDescent="0.45">
      <c r="A84" t="str">
        <f>IF(印刷費!B84="",IF(COUNTIF(A$1:A83,"（印刷費 計）"),"","（印刷費 計）"),印刷費!B84)</f>
        <v/>
      </c>
      <c r="B84" t="str">
        <f>IF($A84="","",IF($A84="（印刷費 計）",SUM(B$1:B83),印刷費!D84))</f>
        <v/>
      </c>
      <c r="C84" t="str">
        <f>IF(OR($A84="",$A84="（印刷費 計）"),"",印刷費!E84)</f>
        <v/>
      </c>
      <c r="D84" t="str">
        <f>IF(OR($A84="",$A84="（印刷費 計）"),"",印刷費!G84)</f>
        <v/>
      </c>
      <c r="E84" t="str">
        <f>IF(OR($A84="",$A84="（印刷費 計）"),"",印刷費!H84)</f>
        <v/>
      </c>
      <c r="F84" t="str">
        <f>IF(OR($A84="",$A84="（印刷費 計）"),"",印刷費!I84)</f>
        <v/>
      </c>
      <c r="G84" t="str">
        <f>IF(OR($A84="",$A84="（印刷費 計）"),"",印刷費!J84)</f>
        <v/>
      </c>
      <c r="H84" t="str">
        <f>IF(OR($A84="",$A84="（印刷費 計）"),"",印刷費!K84)</f>
        <v/>
      </c>
      <c r="I84" t="str">
        <f>IF(OR($A84="",$A84="（印刷費 計）"),"",印刷費!M84&amp;"食分")</f>
        <v/>
      </c>
      <c r="J84" t="str">
        <f>IF(OR($A84="",$A84="（印刷費 計）"),"",印刷費!N84)</f>
        <v/>
      </c>
      <c r="K84" t="str">
        <f>IF(OR($A84="",$A84="（印刷費 計）"),"",IF(印刷費!O84="○","公費負担",""))</f>
        <v/>
      </c>
      <c r="L84" s="25" t="str">
        <f>IF(OR($A84="",$A84="（印刷費 計）"),"",IF(印刷費!B84&lt;&gt;印刷費!C84,TEXT(印刷費!C84,"m/d")&amp;"支払",""))</f>
        <v/>
      </c>
      <c r="M84" t="str">
        <f>IF(OR($A84="",$A84="（印刷費 計）"),"",印刷費!P84)</f>
        <v/>
      </c>
    </row>
    <row r="85" spans="1:13" x14ac:dyDescent="0.45">
      <c r="A85" t="str">
        <f>IF(印刷費!B85="",IF(COUNTIF(A$1:A84,"（印刷費 計）"),"","（印刷費 計）"),印刷費!B85)</f>
        <v/>
      </c>
      <c r="B85" t="str">
        <f>IF($A85="","",IF($A85="（印刷費 計）",SUM(B$1:B84),印刷費!D85))</f>
        <v/>
      </c>
      <c r="C85" t="str">
        <f>IF(OR($A85="",$A85="（印刷費 計）"),"",印刷費!E85)</f>
        <v/>
      </c>
      <c r="D85" t="str">
        <f>IF(OR($A85="",$A85="（印刷費 計）"),"",印刷費!G85)</f>
        <v/>
      </c>
      <c r="E85" t="str">
        <f>IF(OR($A85="",$A85="（印刷費 計）"),"",印刷費!H85)</f>
        <v/>
      </c>
      <c r="F85" t="str">
        <f>IF(OR($A85="",$A85="（印刷費 計）"),"",印刷費!I85)</f>
        <v/>
      </c>
      <c r="G85" t="str">
        <f>IF(OR($A85="",$A85="（印刷費 計）"),"",印刷費!J85)</f>
        <v/>
      </c>
      <c r="H85" t="str">
        <f>IF(OR($A85="",$A85="（印刷費 計）"),"",印刷費!K85)</f>
        <v/>
      </c>
      <c r="I85" t="str">
        <f>IF(OR($A85="",$A85="（印刷費 計）"),"",印刷費!M85&amp;"食分")</f>
        <v/>
      </c>
      <c r="J85" t="str">
        <f>IF(OR($A85="",$A85="（印刷費 計）"),"",印刷費!N85)</f>
        <v/>
      </c>
      <c r="K85" t="str">
        <f>IF(OR($A85="",$A85="（印刷費 計）"),"",IF(印刷費!O85="○","公費負担",""))</f>
        <v/>
      </c>
      <c r="L85" s="25" t="str">
        <f>IF(OR($A85="",$A85="（印刷費 計）"),"",IF(印刷費!B85&lt;&gt;印刷費!C85,TEXT(印刷費!C85,"m/d")&amp;"支払",""))</f>
        <v/>
      </c>
      <c r="M85" t="str">
        <f>IF(OR($A85="",$A85="（印刷費 計）"),"",印刷費!P85)</f>
        <v/>
      </c>
    </row>
    <row r="86" spans="1:13" x14ac:dyDescent="0.45">
      <c r="A86" t="str">
        <f>IF(印刷費!B86="",IF(COUNTIF(A$1:A85,"（印刷費 計）"),"","（印刷費 計）"),印刷費!B86)</f>
        <v/>
      </c>
      <c r="B86" t="str">
        <f>IF($A86="","",IF($A86="（印刷費 計）",SUM(B$1:B85),印刷費!D86))</f>
        <v/>
      </c>
      <c r="C86" t="str">
        <f>IF(OR($A86="",$A86="（印刷費 計）"),"",印刷費!E86)</f>
        <v/>
      </c>
      <c r="D86" t="str">
        <f>IF(OR($A86="",$A86="（印刷費 計）"),"",印刷費!G86)</f>
        <v/>
      </c>
      <c r="E86" t="str">
        <f>IF(OR($A86="",$A86="（印刷費 計）"),"",印刷費!H86)</f>
        <v/>
      </c>
      <c r="F86" t="str">
        <f>IF(OR($A86="",$A86="（印刷費 計）"),"",印刷費!I86)</f>
        <v/>
      </c>
      <c r="G86" t="str">
        <f>IF(OR($A86="",$A86="（印刷費 計）"),"",印刷費!J86)</f>
        <v/>
      </c>
      <c r="H86" t="str">
        <f>IF(OR($A86="",$A86="（印刷費 計）"),"",印刷費!K86)</f>
        <v/>
      </c>
      <c r="I86" t="str">
        <f>IF(OR($A86="",$A86="（印刷費 計）"),"",印刷費!M86&amp;"食分")</f>
        <v/>
      </c>
      <c r="J86" t="str">
        <f>IF(OR($A86="",$A86="（印刷費 計）"),"",印刷費!N86)</f>
        <v/>
      </c>
      <c r="K86" t="str">
        <f>IF(OR($A86="",$A86="（印刷費 計）"),"",IF(印刷費!O86="○","公費負担",""))</f>
        <v/>
      </c>
      <c r="L86" s="25" t="str">
        <f>IF(OR($A86="",$A86="（印刷費 計）"),"",IF(印刷費!B86&lt;&gt;印刷費!C86,TEXT(印刷費!C86,"m/d")&amp;"支払",""))</f>
        <v/>
      </c>
      <c r="M86" t="str">
        <f>IF(OR($A86="",$A86="（印刷費 計）"),"",印刷費!P86)</f>
        <v/>
      </c>
    </row>
    <row r="87" spans="1:13" x14ac:dyDescent="0.45">
      <c r="A87" t="str">
        <f>IF(印刷費!B87="",IF(COUNTIF(A$1:A86,"（印刷費 計）"),"","（印刷費 計）"),印刷費!B87)</f>
        <v/>
      </c>
      <c r="B87" t="str">
        <f>IF($A87="","",IF($A87="（印刷費 計）",SUM(B$1:B86),印刷費!D87))</f>
        <v/>
      </c>
      <c r="C87" t="str">
        <f>IF(OR($A87="",$A87="（印刷費 計）"),"",印刷費!E87)</f>
        <v/>
      </c>
      <c r="D87" t="str">
        <f>IF(OR($A87="",$A87="（印刷費 計）"),"",印刷費!G87)</f>
        <v/>
      </c>
      <c r="E87" t="str">
        <f>IF(OR($A87="",$A87="（印刷費 計）"),"",印刷費!H87)</f>
        <v/>
      </c>
      <c r="F87" t="str">
        <f>IF(OR($A87="",$A87="（印刷費 計）"),"",印刷費!I87)</f>
        <v/>
      </c>
      <c r="G87" t="str">
        <f>IF(OR($A87="",$A87="（印刷費 計）"),"",印刷費!J87)</f>
        <v/>
      </c>
      <c r="H87" t="str">
        <f>IF(OR($A87="",$A87="（印刷費 計）"),"",印刷費!K87)</f>
        <v/>
      </c>
      <c r="I87" t="str">
        <f>IF(OR($A87="",$A87="（印刷費 計）"),"",印刷費!M87&amp;"食分")</f>
        <v/>
      </c>
      <c r="J87" t="str">
        <f>IF(OR($A87="",$A87="（印刷費 計）"),"",印刷費!N87)</f>
        <v/>
      </c>
      <c r="K87" t="str">
        <f>IF(OR($A87="",$A87="（印刷費 計）"),"",IF(印刷費!O87="○","公費負担",""))</f>
        <v/>
      </c>
      <c r="L87" s="25" t="str">
        <f>IF(OR($A87="",$A87="（印刷費 計）"),"",IF(印刷費!B87&lt;&gt;印刷費!C87,TEXT(印刷費!C87,"m/d")&amp;"支払",""))</f>
        <v/>
      </c>
      <c r="M87" t="str">
        <f>IF(OR($A87="",$A87="（印刷費 計）"),"",印刷費!P87)</f>
        <v/>
      </c>
    </row>
    <row r="88" spans="1:13" x14ac:dyDescent="0.45">
      <c r="A88" t="str">
        <f>IF(印刷費!B88="",IF(COUNTIF(A$1:A87,"（印刷費 計）"),"","（印刷費 計）"),印刷費!B88)</f>
        <v/>
      </c>
      <c r="B88" t="str">
        <f>IF($A88="","",IF($A88="（印刷費 計）",SUM(B$1:B87),印刷費!D88))</f>
        <v/>
      </c>
      <c r="C88" t="str">
        <f>IF(OR($A88="",$A88="（印刷費 計）"),"",印刷費!E88)</f>
        <v/>
      </c>
      <c r="D88" t="str">
        <f>IF(OR($A88="",$A88="（印刷費 計）"),"",印刷費!G88)</f>
        <v/>
      </c>
      <c r="E88" t="str">
        <f>IF(OR($A88="",$A88="（印刷費 計）"),"",印刷費!H88)</f>
        <v/>
      </c>
      <c r="F88" t="str">
        <f>IF(OR($A88="",$A88="（印刷費 計）"),"",印刷費!I88)</f>
        <v/>
      </c>
      <c r="G88" t="str">
        <f>IF(OR($A88="",$A88="（印刷費 計）"),"",印刷費!J88)</f>
        <v/>
      </c>
      <c r="H88" t="str">
        <f>IF(OR($A88="",$A88="（印刷費 計）"),"",印刷費!K88)</f>
        <v/>
      </c>
      <c r="I88" t="str">
        <f>IF(OR($A88="",$A88="（印刷費 計）"),"",印刷費!M88&amp;"食分")</f>
        <v/>
      </c>
      <c r="J88" t="str">
        <f>IF(OR($A88="",$A88="（印刷費 計）"),"",印刷費!N88)</f>
        <v/>
      </c>
      <c r="K88" t="str">
        <f>IF(OR($A88="",$A88="（印刷費 計）"),"",IF(印刷費!O88="○","公費負担",""))</f>
        <v/>
      </c>
      <c r="L88" s="25" t="str">
        <f>IF(OR($A88="",$A88="（印刷費 計）"),"",IF(印刷費!B88&lt;&gt;印刷費!C88,TEXT(印刷費!C88,"m/d")&amp;"支払",""))</f>
        <v/>
      </c>
      <c r="M88" t="str">
        <f>IF(OR($A88="",$A88="（印刷費 計）"),"",印刷費!P88)</f>
        <v/>
      </c>
    </row>
    <row r="89" spans="1:13" x14ac:dyDescent="0.45">
      <c r="A89" t="str">
        <f>IF(印刷費!B89="",IF(COUNTIF(A$1:A88,"（印刷費 計）"),"","（印刷費 計）"),印刷費!B89)</f>
        <v/>
      </c>
      <c r="B89" t="str">
        <f>IF($A89="","",IF($A89="（印刷費 計）",SUM(B$1:B88),印刷費!D89))</f>
        <v/>
      </c>
      <c r="C89" t="str">
        <f>IF(OR($A89="",$A89="（印刷費 計）"),"",印刷費!E89)</f>
        <v/>
      </c>
      <c r="D89" t="str">
        <f>IF(OR($A89="",$A89="（印刷費 計）"),"",印刷費!G89)</f>
        <v/>
      </c>
      <c r="E89" t="str">
        <f>IF(OR($A89="",$A89="（印刷費 計）"),"",印刷費!H89)</f>
        <v/>
      </c>
      <c r="F89" t="str">
        <f>IF(OR($A89="",$A89="（印刷費 計）"),"",印刷費!I89)</f>
        <v/>
      </c>
      <c r="G89" t="str">
        <f>IF(OR($A89="",$A89="（印刷費 計）"),"",印刷費!J89)</f>
        <v/>
      </c>
      <c r="H89" t="str">
        <f>IF(OR($A89="",$A89="（印刷費 計）"),"",印刷費!K89)</f>
        <v/>
      </c>
      <c r="I89" t="str">
        <f>IF(OR($A89="",$A89="（印刷費 計）"),"",印刷費!M89&amp;"食分")</f>
        <v/>
      </c>
      <c r="J89" t="str">
        <f>IF(OR($A89="",$A89="（印刷費 計）"),"",印刷費!N89)</f>
        <v/>
      </c>
      <c r="K89" t="str">
        <f>IF(OR($A89="",$A89="（印刷費 計）"),"",IF(印刷費!O89="○","公費負担",""))</f>
        <v/>
      </c>
      <c r="L89" s="25" t="str">
        <f>IF(OR($A89="",$A89="（印刷費 計）"),"",IF(印刷費!B89&lt;&gt;印刷費!C89,TEXT(印刷費!C89,"m/d")&amp;"支払",""))</f>
        <v/>
      </c>
      <c r="M89" t="str">
        <f>IF(OR($A89="",$A89="（印刷費 計）"),"",印刷費!P89)</f>
        <v/>
      </c>
    </row>
    <row r="90" spans="1:13" x14ac:dyDescent="0.45">
      <c r="A90" t="str">
        <f>IF(印刷費!B90="",IF(COUNTIF(A$1:A89,"（印刷費 計）"),"","（印刷費 計）"),印刷費!B90)</f>
        <v/>
      </c>
      <c r="B90" t="str">
        <f>IF($A90="","",IF($A90="（印刷費 計）",SUM(B$1:B89),印刷費!D90))</f>
        <v/>
      </c>
      <c r="C90" t="str">
        <f>IF(OR($A90="",$A90="（印刷費 計）"),"",印刷費!E90)</f>
        <v/>
      </c>
      <c r="D90" t="str">
        <f>IF(OR($A90="",$A90="（印刷費 計）"),"",印刷費!G90)</f>
        <v/>
      </c>
      <c r="E90" t="str">
        <f>IF(OR($A90="",$A90="（印刷費 計）"),"",印刷費!H90)</f>
        <v/>
      </c>
      <c r="F90" t="str">
        <f>IF(OR($A90="",$A90="（印刷費 計）"),"",印刷費!I90)</f>
        <v/>
      </c>
      <c r="G90" t="str">
        <f>IF(OR($A90="",$A90="（印刷費 計）"),"",印刷費!J90)</f>
        <v/>
      </c>
      <c r="H90" t="str">
        <f>IF(OR($A90="",$A90="（印刷費 計）"),"",印刷費!K90)</f>
        <v/>
      </c>
      <c r="I90" t="str">
        <f>IF(OR($A90="",$A90="（印刷費 計）"),"",印刷費!M90&amp;"食分")</f>
        <v/>
      </c>
      <c r="J90" t="str">
        <f>IF(OR($A90="",$A90="（印刷費 計）"),"",印刷費!N90)</f>
        <v/>
      </c>
      <c r="K90" t="str">
        <f>IF(OR($A90="",$A90="（印刷費 計）"),"",IF(印刷費!O90="○","公費負担",""))</f>
        <v/>
      </c>
      <c r="L90" s="25" t="str">
        <f>IF(OR($A90="",$A90="（印刷費 計）"),"",IF(印刷費!B90&lt;&gt;印刷費!C90,TEXT(印刷費!C90,"m/d")&amp;"支払",""))</f>
        <v/>
      </c>
      <c r="M90" t="str">
        <f>IF(OR($A90="",$A90="（印刷費 計）"),"",印刷費!P90)</f>
        <v/>
      </c>
    </row>
    <row r="91" spans="1:13" x14ac:dyDescent="0.45">
      <c r="A91" t="str">
        <f>IF(印刷費!B91="",IF(COUNTIF(A$1:A90,"（印刷費 計）"),"","（印刷費 計）"),印刷費!B91)</f>
        <v/>
      </c>
      <c r="B91" t="str">
        <f>IF($A91="","",IF($A91="（印刷費 計）",SUM(B$1:B90),印刷費!D91))</f>
        <v/>
      </c>
      <c r="C91" t="str">
        <f>IF(OR($A91="",$A91="（印刷費 計）"),"",印刷費!E91)</f>
        <v/>
      </c>
      <c r="D91" t="str">
        <f>IF(OR($A91="",$A91="（印刷費 計）"),"",印刷費!G91)</f>
        <v/>
      </c>
      <c r="E91" t="str">
        <f>IF(OR($A91="",$A91="（印刷費 計）"),"",印刷費!H91)</f>
        <v/>
      </c>
      <c r="F91" t="str">
        <f>IF(OR($A91="",$A91="（印刷費 計）"),"",印刷費!I91)</f>
        <v/>
      </c>
      <c r="G91" t="str">
        <f>IF(OR($A91="",$A91="（印刷費 計）"),"",印刷費!J91)</f>
        <v/>
      </c>
      <c r="H91" t="str">
        <f>IF(OR($A91="",$A91="（印刷費 計）"),"",印刷費!K91)</f>
        <v/>
      </c>
      <c r="I91" t="str">
        <f>IF(OR($A91="",$A91="（印刷費 計）"),"",印刷費!M91&amp;"食分")</f>
        <v/>
      </c>
      <c r="J91" t="str">
        <f>IF(OR($A91="",$A91="（印刷費 計）"),"",印刷費!N91)</f>
        <v/>
      </c>
      <c r="K91" t="str">
        <f>IF(OR($A91="",$A91="（印刷費 計）"),"",IF(印刷費!O91="○","公費負担",""))</f>
        <v/>
      </c>
      <c r="L91" s="25" t="str">
        <f>IF(OR($A91="",$A91="（印刷費 計）"),"",IF(印刷費!B91&lt;&gt;印刷費!C91,TEXT(印刷費!C91,"m/d")&amp;"支払",""))</f>
        <v/>
      </c>
      <c r="M91" t="str">
        <f>IF(OR($A91="",$A91="（印刷費 計）"),"",印刷費!P91)</f>
        <v/>
      </c>
    </row>
    <row r="92" spans="1:13" x14ac:dyDescent="0.45">
      <c r="A92" t="str">
        <f>IF(印刷費!B92="",IF(COUNTIF(A$1:A91,"（印刷費 計）"),"","（印刷費 計）"),印刷費!B92)</f>
        <v/>
      </c>
      <c r="B92" t="str">
        <f>IF($A92="","",IF($A92="（印刷費 計）",SUM(B$1:B91),印刷費!D92))</f>
        <v/>
      </c>
      <c r="C92" t="str">
        <f>IF(OR($A92="",$A92="（印刷費 計）"),"",印刷費!E92)</f>
        <v/>
      </c>
      <c r="D92" t="str">
        <f>IF(OR($A92="",$A92="（印刷費 計）"),"",印刷費!G92)</f>
        <v/>
      </c>
      <c r="E92" t="str">
        <f>IF(OR($A92="",$A92="（印刷費 計）"),"",印刷費!H92)</f>
        <v/>
      </c>
      <c r="F92" t="str">
        <f>IF(OR($A92="",$A92="（印刷費 計）"),"",印刷費!I92)</f>
        <v/>
      </c>
      <c r="G92" t="str">
        <f>IF(OR($A92="",$A92="（印刷費 計）"),"",印刷費!J92)</f>
        <v/>
      </c>
      <c r="H92" t="str">
        <f>IF(OR($A92="",$A92="（印刷費 計）"),"",印刷費!K92)</f>
        <v/>
      </c>
      <c r="I92" t="str">
        <f>IF(OR($A92="",$A92="（印刷費 計）"),"",印刷費!M92&amp;"食分")</f>
        <v/>
      </c>
      <c r="J92" t="str">
        <f>IF(OR($A92="",$A92="（印刷費 計）"),"",印刷費!N92)</f>
        <v/>
      </c>
      <c r="K92" t="str">
        <f>IF(OR($A92="",$A92="（印刷費 計）"),"",IF(印刷費!O92="○","公費負担",""))</f>
        <v/>
      </c>
      <c r="L92" s="25" t="str">
        <f>IF(OR($A92="",$A92="（印刷費 計）"),"",IF(印刷費!B92&lt;&gt;印刷費!C92,TEXT(印刷費!C92,"m/d")&amp;"支払",""))</f>
        <v/>
      </c>
      <c r="M92" t="str">
        <f>IF(OR($A92="",$A92="（印刷費 計）"),"",印刷費!P92)</f>
        <v/>
      </c>
    </row>
    <row r="93" spans="1:13" x14ac:dyDescent="0.45">
      <c r="A93" t="str">
        <f>IF(印刷費!B93="",IF(COUNTIF(A$1:A92,"（印刷費 計）"),"","（印刷費 計）"),印刷費!B93)</f>
        <v/>
      </c>
      <c r="B93" t="str">
        <f>IF($A93="","",IF($A93="（印刷費 計）",SUM(B$1:B92),印刷費!D93))</f>
        <v/>
      </c>
      <c r="C93" t="str">
        <f>IF(OR($A93="",$A93="（印刷費 計）"),"",印刷費!E93)</f>
        <v/>
      </c>
      <c r="D93" t="str">
        <f>IF(OR($A93="",$A93="（印刷費 計）"),"",印刷費!G93)</f>
        <v/>
      </c>
      <c r="E93" t="str">
        <f>IF(OR($A93="",$A93="（印刷費 計）"),"",印刷費!H93)</f>
        <v/>
      </c>
      <c r="F93" t="str">
        <f>IF(OR($A93="",$A93="（印刷費 計）"),"",印刷費!I93)</f>
        <v/>
      </c>
      <c r="G93" t="str">
        <f>IF(OR($A93="",$A93="（印刷費 計）"),"",印刷費!J93)</f>
        <v/>
      </c>
      <c r="H93" t="str">
        <f>IF(OR($A93="",$A93="（印刷費 計）"),"",印刷費!K93)</f>
        <v/>
      </c>
      <c r="I93" t="str">
        <f>IF(OR($A93="",$A93="（印刷費 計）"),"",印刷費!M93&amp;"食分")</f>
        <v/>
      </c>
      <c r="J93" t="str">
        <f>IF(OR($A93="",$A93="（印刷費 計）"),"",印刷費!N93)</f>
        <v/>
      </c>
      <c r="K93" t="str">
        <f>IF(OR($A93="",$A93="（印刷費 計）"),"",IF(印刷費!O93="○","公費負担",""))</f>
        <v/>
      </c>
      <c r="L93" s="25" t="str">
        <f>IF(OR($A93="",$A93="（印刷費 計）"),"",IF(印刷費!B93&lt;&gt;印刷費!C93,TEXT(印刷費!C93,"m/d")&amp;"支払",""))</f>
        <v/>
      </c>
      <c r="M93" t="str">
        <f>IF(OR($A93="",$A93="（印刷費 計）"),"",印刷費!P93)</f>
        <v/>
      </c>
    </row>
    <row r="94" spans="1:13" x14ac:dyDescent="0.45">
      <c r="A94" t="str">
        <f>IF(印刷費!B94="",IF(COUNTIF(A$1:A93,"（印刷費 計）"),"","（印刷費 計）"),印刷費!B94)</f>
        <v/>
      </c>
      <c r="B94" t="str">
        <f>IF($A94="","",IF($A94="（印刷費 計）",SUM(B$1:B93),印刷費!D94))</f>
        <v/>
      </c>
      <c r="C94" t="str">
        <f>IF(OR($A94="",$A94="（印刷費 計）"),"",印刷費!E94)</f>
        <v/>
      </c>
      <c r="D94" t="str">
        <f>IF(OR($A94="",$A94="（印刷費 計）"),"",印刷費!G94)</f>
        <v/>
      </c>
      <c r="E94" t="str">
        <f>IF(OR($A94="",$A94="（印刷費 計）"),"",印刷費!H94)</f>
        <v/>
      </c>
      <c r="F94" t="str">
        <f>IF(OR($A94="",$A94="（印刷費 計）"),"",印刷費!I94)</f>
        <v/>
      </c>
      <c r="G94" t="str">
        <f>IF(OR($A94="",$A94="（印刷費 計）"),"",印刷費!J94)</f>
        <v/>
      </c>
      <c r="H94" t="str">
        <f>IF(OR($A94="",$A94="（印刷費 計）"),"",印刷費!K94)</f>
        <v/>
      </c>
      <c r="I94" t="str">
        <f>IF(OR($A94="",$A94="（印刷費 計）"),"",印刷費!M94&amp;"食分")</f>
        <v/>
      </c>
      <c r="J94" t="str">
        <f>IF(OR($A94="",$A94="（印刷費 計）"),"",印刷費!N94)</f>
        <v/>
      </c>
      <c r="K94" t="str">
        <f>IF(OR($A94="",$A94="（印刷費 計）"),"",IF(印刷費!O94="○","公費負担",""))</f>
        <v/>
      </c>
      <c r="L94" s="25" t="str">
        <f>IF(OR($A94="",$A94="（印刷費 計）"),"",IF(印刷費!B94&lt;&gt;印刷費!C94,TEXT(印刷費!C94,"m/d")&amp;"支払",""))</f>
        <v/>
      </c>
      <c r="M94" t="str">
        <f>IF(OR($A94="",$A94="（印刷費 計）"),"",印刷費!P94)</f>
        <v/>
      </c>
    </row>
    <row r="95" spans="1:13" x14ac:dyDescent="0.45">
      <c r="A95" t="str">
        <f>IF(印刷費!B95="",IF(COUNTIF(A$1:A94,"（印刷費 計）"),"","（印刷費 計）"),印刷費!B95)</f>
        <v/>
      </c>
      <c r="B95" t="str">
        <f>IF($A95="","",IF($A95="（印刷費 計）",SUM(B$1:B94),印刷費!D95))</f>
        <v/>
      </c>
      <c r="C95" t="str">
        <f>IF(OR($A95="",$A95="（印刷費 計）"),"",印刷費!E95)</f>
        <v/>
      </c>
      <c r="D95" t="str">
        <f>IF(OR($A95="",$A95="（印刷費 計）"),"",印刷費!G95)</f>
        <v/>
      </c>
      <c r="E95" t="str">
        <f>IF(OR($A95="",$A95="（印刷費 計）"),"",印刷費!H95)</f>
        <v/>
      </c>
      <c r="F95" t="str">
        <f>IF(OR($A95="",$A95="（印刷費 計）"),"",印刷費!I95)</f>
        <v/>
      </c>
      <c r="G95" t="str">
        <f>IF(OR($A95="",$A95="（印刷費 計）"),"",印刷費!J95)</f>
        <v/>
      </c>
      <c r="H95" t="str">
        <f>IF(OR($A95="",$A95="（印刷費 計）"),"",印刷費!K95)</f>
        <v/>
      </c>
      <c r="I95" t="str">
        <f>IF(OR($A95="",$A95="（印刷費 計）"),"",印刷費!M95&amp;"食分")</f>
        <v/>
      </c>
      <c r="J95" t="str">
        <f>IF(OR($A95="",$A95="（印刷費 計）"),"",印刷費!N95)</f>
        <v/>
      </c>
      <c r="K95" t="str">
        <f>IF(OR($A95="",$A95="（印刷費 計）"),"",IF(印刷費!O95="○","公費負担",""))</f>
        <v/>
      </c>
      <c r="L95" s="25" t="str">
        <f>IF(OR($A95="",$A95="（印刷費 計）"),"",IF(印刷費!B95&lt;&gt;印刷費!C95,TEXT(印刷費!C95,"m/d")&amp;"支払",""))</f>
        <v/>
      </c>
      <c r="M95" t="str">
        <f>IF(OR($A95="",$A95="（印刷費 計）"),"",印刷費!P95)</f>
        <v/>
      </c>
    </row>
    <row r="96" spans="1:13" x14ac:dyDescent="0.45">
      <c r="A96" t="str">
        <f>IF(印刷費!B96="",IF(COUNTIF(A$1:A95,"（印刷費 計）"),"","（印刷費 計）"),印刷費!B96)</f>
        <v/>
      </c>
      <c r="B96" t="str">
        <f>IF($A96="","",IF($A96="（印刷費 計）",SUM(B$1:B95),印刷費!D96))</f>
        <v/>
      </c>
      <c r="C96" t="str">
        <f>IF(OR($A96="",$A96="（印刷費 計）"),"",印刷費!E96)</f>
        <v/>
      </c>
      <c r="D96" t="str">
        <f>IF(OR($A96="",$A96="（印刷費 計）"),"",印刷費!G96)</f>
        <v/>
      </c>
      <c r="E96" t="str">
        <f>IF(OR($A96="",$A96="（印刷費 計）"),"",印刷費!H96)</f>
        <v/>
      </c>
      <c r="F96" t="str">
        <f>IF(OR($A96="",$A96="（印刷費 計）"),"",印刷費!I96)</f>
        <v/>
      </c>
      <c r="G96" t="str">
        <f>IF(OR($A96="",$A96="（印刷費 計）"),"",印刷費!J96)</f>
        <v/>
      </c>
      <c r="H96" t="str">
        <f>IF(OR($A96="",$A96="（印刷費 計）"),"",印刷費!K96)</f>
        <v/>
      </c>
      <c r="I96" t="str">
        <f>IF(OR($A96="",$A96="（印刷費 計）"),"",印刷費!M96&amp;"食分")</f>
        <v/>
      </c>
      <c r="J96" t="str">
        <f>IF(OR($A96="",$A96="（印刷費 計）"),"",印刷費!N96)</f>
        <v/>
      </c>
      <c r="K96" t="str">
        <f>IF(OR($A96="",$A96="（印刷費 計）"),"",IF(印刷費!O96="○","公費負担",""))</f>
        <v/>
      </c>
      <c r="L96" s="25" t="str">
        <f>IF(OR($A96="",$A96="（印刷費 計）"),"",IF(印刷費!B96&lt;&gt;印刷費!C96,TEXT(印刷費!C96,"m/d")&amp;"支払",""))</f>
        <v/>
      </c>
      <c r="M96" t="str">
        <f>IF(OR($A96="",$A96="（印刷費 計）"),"",印刷費!P96)</f>
        <v/>
      </c>
    </row>
    <row r="97" spans="1:13" x14ac:dyDescent="0.45">
      <c r="A97" t="str">
        <f>IF(印刷費!B97="",IF(COUNTIF(A$1:A96,"（印刷費 計）"),"","（印刷費 計）"),印刷費!B97)</f>
        <v/>
      </c>
      <c r="B97" t="str">
        <f>IF($A97="","",IF($A97="（印刷費 計）",SUM(B$1:B96),印刷費!D97))</f>
        <v/>
      </c>
      <c r="C97" t="str">
        <f>IF(OR($A97="",$A97="（印刷費 計）"),"",印刷費!E97)</f>
        <v/>
      </c>
      <c r="D97" t="str">
        <f>IF(OR($A97="",$A97="（印刷費 計）"),"",印刷費!G97)</f>
        <v/>
      </c>
      <c r="E97" t="str">
        <f>IF(OR($A97="",$A97="（印刷費 計）"),"",印刷費!H97)</f>
        <v/>
      </c>
      <c r="F97" t="str">
        <f>IF(OR($A97="",$A97="（印刷費 計）"),"",印刷費!I97)</f>
        <v/>
      </c>
      <c r="G97" t="str">
        <f>IF(OR($A97="",$A97="（印刷費 計）"),"",印刷費!J97)</f>
        <v/>
      </c>
      <c r="H97" t="str">
        <f>IF(OR($A97="",$A97="（印刷費 計）"),"",印刷費!K97)</f>
        <v/>
      </c>
      <c r="I97" t="str">
        <f>IF(OR($A97="",$A97="（印刷費 計）"),"",印刷費!M97&amp;"食分")</f>
        <v/>
      </c>
      <c r="J97" t="str">
        <f>IF(OR($A97="",$A97="（印刷費 計）"),"",印刷費!N97)</f>
        <v/>
      </c>
      <c r="K97" t="str">
        <f>IF(OR($A97="",$A97="（印刷費 計）"),"",IF(印刷費!O97="○","公費負担",""))</f>
        <v/>
      </c>
      <c r="L97" s="25" t="str">
        <f>IF(OR($A97="",$A97="（印刷費 計）"),"",IF(印刷費!B97&lt;&gt;印刷費!C97,TEXT(印刷費!C97,"m/d")&amp;"支払",""))</f>
        <v/>
      </c>
      <c r="M97" t="str">
        <f>IF(OR($A97="",$A97="（印刷費 計）"),"",印刷費!P97)</f>
        <v/>
      </c>
    </row>
    <row r="98" spans="1:13" x14ac:dyDescent="0.45">
      <c r="A98" t="str">
        <f>IF(印刷費!B98="",IF(COUNTIF(A$1:A97,"（印刷費 計）"),"","（印刷費 計）"),印刷費!B98)</f>
        <v/>
      </c>
      <c r="B98" t="str">
        <f>IF($A98="","",IF($A98="（印刷費 計）",SUM(B$1:B97),印刷費!D98))</f>
        <v/>
      </c>
      <c r="C98" t="str">
        <f>IF(OR($A98="",$A98="（印刷費 計）"),"",印刷費!E98)</f>
        <v/>
      </c>
      <c r="D98" t="str">
        <f>IF(OR($A98="",$A98="（印刷費 計）"),"",印刷費!G98)</f>
        <v/>
      </c>
      <c r="E98" t="str">
        <f>IF(OR($A98="",$A98="（印刷費 計）"),"",印刷費!H98)</f>
        <v/>
      </c>
      <c r="F98" t="str">
        <f>IF(OR($A98="",$A98="（印刷費 計）"),"",印刷費!I98)</f>
        <v/>
      </c>
      <c r="G98" t="str">
        <f>IF(OR($A98="",$A98="（印刷費 計）"),"",印刷費!J98)</f>
        <v/>
      </c>
      <c r="H98" t="str">
        <f>IF(OR($A98="",$A98="（印刷費 計）"),"",印刷費!K98)</f>
        <v/>
      </c>
      <c r="I98" t="str">
        <f>IF(OR($A98="",$A98="（印刷費 計）"),"",印刷費!M98&amp;"食分")</f>
        <v/>
      </c>
      <c r="J98" t="str">
        <f>IF(OR($A98="",$A98="（印刷費 計）"),"",印刷費!N98)</f>
        <v/>
      </c>
      <c r="K98" t="str">
        <f>IF(OR($A98="",$A98="（印刷費 計）"),"",IF(印刷費!O98="○","公費負担",""))</f>
        <v/>
      </c>
      <c r="L98" s="25" t="str">
        <f>IF(OR($A98="",$A98="（印刷費 計）"),"",IF(印刷費!B98&lt;&gt;印刷費!C98,TEXT(印刷費!C98,"m/d")&amp;"支払",""))</f>
        <v/>
      </c>
      <c r="M98" t="str">
        <f>IF(OR($A98="",$A98="（印刷費 計）"),"",印刷費!P98)</f>
        <v/>
      </c>
    </row>
    <row r="99" spans="1:13" x14ac:dyDescent="0.45">
      <c r="A99" t="str">
        <f>IF(印刷費!B99="",IF(COUNTIF(A$1:A98,"（印刷費 計）"),"","（印刷費 計）"),印刷費!B99)</f>
        <v/>
      </c>
      <c r="B99" t="str">
        <f>IF($A99="","",IF($A99="（印刷費 計）",SUM(B$1:B98),印刷費!D99))</f>
        <v/>
      </c>
      <c r="C99" t="str">
        <f>IF(OR($A99="",$A99="（印刷費 計）"),"",印刷費!E99)</f>
        <v/>
      </c>
      <c r="D99" t="str">
        <f>IF(OR($A99="",$A99="（印刷費 計）"),"",印刷費!G99)</f>
        <v/>
      </c>
      <c r="E99" t="str">
        <f>IF(OR($A99="",$A99="（印刷費 計）"),"",印刷費!H99)</f>
        <v/>
      </c>
      <c r="F99" t="str">
        <f>IF(OR($A99="",$A99="（印刷費 計）"),"",印刷費!I99)</f>
        <v/>
      </c>
      <c r="G99" t="str">
        <f>IF(OR($A99="",$A99="（印刷費 計）"),"",印刷費!J99)</f>
        <v/>
      </c>
      <c r="H99" t="str">
        <f>IF(OR($A99="",$A99="（印刷費 計）"),"",印刷費!K99)</f>
        <v/>
      </c>
      <c r="I99" t="str">
        <f>IF(OR($A99="",$A99="（印刷費 計）"),"",印刷費!M99&amp;"食分")</f>
        <v/>
      </c>
      <c r="J99" t="str">
        <f>IF(OR($A99="",$A99="（印刷費 計）"),"",印刷費!N99)</f>
        <v/>
      </c>
      <c r="K99" t="str">
        <f>IF(OR($A99="",$A99="（印刷費 計）"),"",IF(印刷費!O99="○","公費負担",""))</f>
        <v/>
      </c>
      <c r="L99" s="25" t="str">
        <f>IF(OR($A99="",$A99="（印刷費 計）"),"",IF(印刷費!B99&lt;&gt;印刷費!C99,TEXT(印刷費!C99,"m/d")&amp;"支払",""))</f>
        <v/>
      </c>
      <c r="M99" t="str">
        <f>IF(OR($A99="",$A99="（印刷費 計）"),"",印刷費!P99)</f>
        <v/>
      </c>
    </row>
    <row r="100" spans="1:13" x14ac:dyDescent="0.45">
      <c r="A100" t="str">
        <f>IF(印刷費!B100="",IF(COUNTIF(A$1:A99,"（印刷費 計）"),"","（印刷費 計）"),印刷費!B100)</f>
        <v/>
      </c>
      <c r="B100" t="str">
        <f>IF($A100="","",IF($A100="（印刷費 計）",SUM(B$1:B99),印刷費!D100))</f>
        <v/>
      </c>
      <c r="C100" t="str">
        <f>IF(OR($A100="",$A100="（印刷費 計）"),"",印刷費!E100)</f>
        <v/>
      </c>
      <c r="D100" t="str">
        <f>IF(OR($A100="",$A100="（印刷費 計）"),"",印刷費!G100)</f>
        <v/>
      </c>
      <c r="E100" t="str">
        <f>IF(OR($A100="",$A100="（印刷費 計）"),"",印刷費!H100)</f>
        <v/>
      </c>
      <c r="F100" t="str">
        <f>IF(OR($A100="",$A100="（印刷費 計）"),"",印刷費!I100)</f>
        <v/>
      </c>
      <c r="G100" t="str">
        <f>IF(OR($A100="",$A100="（印刷費 計）"),"",印刷費!J100)</f>
        <v/>
      </c>
      <c r="H100" t="str">
        <f>IF(OR($A100="",$A100="（印刷費 計）"),"",印刷費!K100)</f>
        <v/>
      </c>
      <c r="I100" t="str">
        <f>IF(OR($A100="",$A100="（印刷費 計）"),"",印刷費!M100&amp;"食分")</f>
        <v/>
      </c>
      <c r="J100" t="str">
        <f>IF(OR($A100="",$A100="（印刷費 計）"),"",印刷費!N100)</f>
        <v/>
      </c>
      <c r="K100" t="str">
        <f>IF(OR($A100="",$A100="（印刷費 計）"),"",IF(印刷費!O100="○","公費負担",""))</f>
        <v/>
      </c>
      <c r="L100" s="25" t="str">
        <f>IF(OR($A100="",$A100="（印刷費 計）"),"",IF(印刷費!B100&lt;&gt;印刷費!C100,TEXT(印刷費!C100,"m/d")&amp;"支払",""))</f>
        <v/>
      </c>
      <c r="M100" t="str">
        <f>IF(OR($A100="",$A100="（印刷費 計）"),"",印刷費!P100)</f>
        <v/>
      </c>
    </row>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100"/>
  <sheetViews>
    <sheetView topLeftCell="A85" workbookViewId="0">
      <selection sqref="A1:Q100"/>
    </sheetView>
  </sheetViews>
  <sheetFormatPr defaultRowHeight="18" x14ac:dyDescent="0.45"/>
  <cols>
    <col min="2" max="3" width="9" style="25"/>
  </cols>
  <sheetData>
    <row r="1" spans="1:17" x14ac:dyDescent="0.45">
      <c r="A1">
        <f>IFERROR(INDEX(契約日ソート!A:A,1/LARGE(INDEX((契約日ソート!$F$1:$F$201="広告費")/ROW(契約日ソート!$F$1:$F$201),0),ROW(A1))),"")</f>
        <v>15</v>
      </c>
      <c r="B1">
        <f>IFERROR(INDEX(契約日ソート!B:B,1/LARGE(INDEX((契約日ソート!$F$1:$F$201="広告費")/ROW(契約日ソート!$F$1:$F$201),0),ROW(B1))),"")</f>
        <v>46054</v>
      </c>
      <c r="C1">
        <f>IFERROR(INDEX(契約日ソート!C:C,1/LARGE(INDEX((契約日ソート!$F$1:$F$201="広告費")/ROW(契約日ソート!$F$1:$F$201),0),ROW(C1))),"")</f>
        <v>46101</v>
      </c>
      <c r="D1">
        <f>IFERROR(INDEX(契約日ソート!D:D,1/LARGE(INDEX((契約日ソート!$F$1:$F$201="広告費")/ROW(契約日ソート!$F$1:$F$201),0),ROW(D1))),"")</f>
        <v>75000</v>
      </c>
      <c r="E1" t="str">
        <f>IFERROR(INDEX(契約日ソート!E:E,1/LARGE(INDEX((契約日ソート!$F$1:$F$201="広告費")/ROW(契約日ソート!$F$1:$F$201),0),ROW(E1))),"")</f>
        <v>立候補準備</v>
      </c>
      <c r="F1" t="str">
        <f>IFERROR(INDEX(契約日ソート!F:F,1/LARGE(INDEX((契約日ソート!$F$1:$F$201="広告費")/ROW(契約日ソート!$F$1:$F$201),0),ROW(F1))),"")</f>
        <v>広告費</v>
      </c>
      <c r="G1" t="str">
        <f>IFERROR(INDEX(契約日ソート!G:G,1/LARGE(INDEX((契約日ソート!$F$1:$F$201="広告費")/ROW(契約日ソート!$F$1:$F$201),0),ROW(G1))),"")</f>
        <v>自動車看板作成費</v>
      </c>
      <c r="H1" t="str">
        <f>IFERROR(INDEX(契約日ソート!H:H,1/LARGE(INDEX((契約日ソート!$F$1:$F$201="広告費")/ROW(契約日ソート!$F$1:$F$201),0),ROW(H1))),"")</f>
        <v>美作市美来16</v>
      </c>
      <c r="I1" t="str">
        <f>IFERROR(INDEX(契約日ソート!I:I,1/LARGE(INDEX((契約日ソート!$F$1:$F$201="広告費")/ROW(契約日ソート!$F$1:$F$201),0),ROW(I1))),"")</f>
        <v>株式会社美作工芸</v>
      </c>
      <c r="J1" t="str">
        <f>IFERROR(INDEX(契約日ソート!J:J,1/LARGE(INDEX((契約日ソート!$F$1:$F$201="広告費")/ROW(契約日ソート!$F$1:$F$201),0),ROW(J1))),"")</f>
        <v>広告業</v>
      </c>
      <c r="K1">
        <f>IFERROR(INDEX(契約日ソート!K:K,1/LARGE(INDEX((契約日ソート!$F$1:$F$201="広告費")/ROW(契約日ソート!$F$1:$F$201),0),ROW(K1))),"")</f>
        <v>0</v>
      </c>
      <c r="L1" t="str">
        <f>IFERROR(INDEX(契約日ソート!L:L,1/LARGE(INDEX((契約日ソート!$F$1:$F$201="広告費")/ROW(契約日ソート!$F$1:$F$201),0),ROW(L1))),"")</f>
        <v>候補者</v>
      </c>
      <c r="M1">
        <f>IFERROR(INDEX(契約日ソート!M:M,1/LARGE(INDEX((契約日ソート!$F$1:$F$201="広告費")/ROW(契約日ソート!$F$1:$F$201),0),ROW(M1))),"")</f>
        <v>0</v>
      </c>
      <c r="N1">
        <f>IFERROR(INDEX(契約日ソート!N:N,1/LARGE(INDEX((契約日ソート!$F$1:$F$201="広告費")/ROW(契約日ソート!$F$1:$F$201),0),ROW(N1))),"")</f>
        <v>0</v>
      </c>
      <c r="O1">
        <f>IFERROR(INDEX(契約日ソート!O:O,1/LARGE(INDEX((契約日ソート!$F$1:$F$201="広告費")/ROW(契約日ソート!$F$1:$F$201),0),ROW(O1))),"")</f>
        <v>0</v>
      </c>
      <c r="P1" t="str">
        <f>IFERROR(INDEX(契約日ソート!P:P,1/LARGE(INDEX((契約日ソート!$F$1:$F$201="広告費")/ROW(契約日ソート!$F$1:$F$201),0),ROW(P1))),"")</f>
        <v>有</v>
      </c>
      <c r="Q1">
        <f>IFERROR(INDEX(契約日ソート!Q:Q,1/LARGE(INDEX((契約日ソート!$F$1:$F$201="広告費")/ROW(契約日ソート!$F$1:$F$201),0),ROW(Q1))),"")</f>
        <v>9</v>
      </c>
    </row>
    <row r="2" spans="1:17" x14ac:dyDescent="0.45">
      <c r="A2">
        <f>IFERROR(INDEX(契約日ソート!A:A,1/LARGE(INDEX((契約日ソート!$F$1:$F$201="広告費")/ROW(契約日ソート!$F$1:$F$201),0),ROW(A2))),"")</f>
        <v>9</v>
      </c>
      <c r="B2">
        <f>IFERROR(INDEX(契約日ソート!B:B,1/LARGE(INDEX((契約日ソート!$F$1:$F$201="広告費")/ROW(契約日ソート!$F$1:$F$201),0),ROW(B2))),"")</f>
        <v>46058</v>
      </c>
      <c r="C2">
        <f>IFERROR(INDEX(契約日ソート!C:C,1/LARGE(INDEX((契約日ソート!$F$1:$F$201="広告費")/ROW(契約日ソート!$F$1:$F$201),0),ROW(C2))),"")</f>
        <v>46097</v>
      </c>
      <c r="D2">
        <f>IFERROR(INDEX(契約日ソート!D:D,1/LARGE(INDEX((契約日ソート!$F$1:$F$201="広告費")/ROW(契約日ソート!$F$1:$F$201),0),ROW(D2))),"")</f>
        <v>35000</v>
      </c>
      <c r="E2" t="str">
        <f>IFERROR(INDEX(契約日ソート!E:E,1/LARGE(INDEX((契約日ソート!$F$1:$F$201="広告費")/ROW(契約日ソート!$F$1:$F$201),0),ROW(E2))),"")</f>
        <v>立候補準備</v>
      </c>
      <c r="F2" t="str">
        <f>IFERROR(INDEX(契約日ソート!F:F,1/LARGE(INDEX((契約日ソート!$F$1:$F$201="広告費")/ROW(契約日ソート!$F$1:$F$201),0),ROW(F2))),"")</f>
        <v>広告費</v>
      </c>
      <c r="G2" t="str">
        <f>IFERROR(INDEX(契約日ソート!G:G,1/LARGE(INDEX((契約日ソート!$F$1:$F$201="広告費")/ROW(契約日ソート!$F$1:$F$201),0),ROW(G2))),"")</f>
        <v>事務所看板作成費</v>
      </c>
      <c r="H2" t="str">
        <f>IFERROR(INDEX(契約日ソート!H:H,1/LARGE(INDEX((契約日ソート!$F$1:$F$201="広告費")/ROW(契約日ソート!$F$1:$F$201),0),ROW(H2))),"")</f>
        <v>美作市美来10</v>
      </c>
      <c r="I2" t="str">
        <f>IFERROR(INDEX(契約日ソート!I:I,1/LARGE(INDEX((契約日ソート!$F$1:$F$201="広告費")/ROW(契約日ソート!$F$1:$F$201),0),ROW(I2))),"")</f>
        <v>株式会社美作ペイント</v>
      </c>
      <c r="J2" t="str">
        <f>IFERROR(INDEX(契約日ソート!J:J,1/LARGE(INDEX((契約日ソート!$F$1:$F$201="広告費")/ROW(契約日ソート!$F$1:$F$201),0),ROW(J2))),"")</f>
        <v>広告業</v>
      </c>
      <c r="K2">
        <f>IFERROR(INDEX(契約日ソート!K:K,1/LARGE(INDEX((契約日ソート!$F$1:$F$201="広告費")/ROW(契約日ソート!$F$1:$F$201),0),ROW(K2))),"")</f>
        <v>0</v>
      </c>
      <c r="L2" t="str">
        <f>IFERROR(INDEX(契約日ソート!L:L,1/LARGE(INDEX((契約日ソート!$F$1:$F$201="広告費")/ROW(契約日ソート!$F$1:$F$201),0),ROW(L2))),"")</f>
        <v>候補者</v>
      </c>
      <c r="M2">
        <f>IFERROR(INDEX(契約日ソート!M:M,1/LARGE(INDEX((契約日ソート!$F$1:$F$201="広告費")/ROW(契約日ソート!$F$1:$F$201),0),ROW(M2))),"")</f>
        <v>0</v>
      </c>
      <c r="N2">
        <f>IFERROR(INDEX(契約日ソート!N:N,1/LARGE(INDEX((契約日ソート!$F$1:$F$201="広告費")/ROW(契約日ソート!$F$1:$F$201),0),ROW(N2))),"")</f>
        <v>0</v>
      </c>
      <c r="O2">
        <f>IFERROR(INDEX(契約日ソート!O:O,1/LARGE(INDEX((契約日ソート!$F$1:$F$201="広告費")/ROW(契約日ソート!$F$1:$F$201),0),ROW(O2))),"")</f>
        <v>0</v>
      </c>
      <c r="P2" t="str">
        <f>IFERROR(INDEX(契約日ソート!P:P,1/LARGE(INDEX((契約日ソート!$F$1:$F$201="広告費")/ROW(契約日ソート!$F$1:$F$201),0),ROW(P2))),"")</f>
        <v>有</v>
      </c>
      <c r="Q2">
        <f>IFERROR(INDEX(契約日ソート!Q:Q,1/LARGE(INDEX((契約日ソート!$F$1:$F$201="広告費")/ROW(契約日ソート!$F$1:$F$201),0),ROW(Q2))),"")</f>
        <v>10</v>
      </c>
    </row>
    <row r="3" spans="1:17" x14ac:dyDescent="0.45">
      <c r="A3">
        <f>IFERROR(INDEX(契約日ソート!A:A,1/LARGE(INDEX((契約日ソート!$F$1:$F$201="広告費")/ROW(契約日ソート!$F$1:$F$201),0),ROW(A3))),"")</f>
        <v>17</v>
      </c>
      <c r="B3">
        <f>IFERROR(INDEX(契約日ソート!B:B,1/LARGE(INDEX((契約日ソート!$F$1:$F$201="広告費")/ROW(契約日ソート!$F$1:$F$201),0),ROW(B3))),"")</f>
        <v>46078</v>
      </c>
      <c r="C3">
        <f>IFERROR(INDEX(契約日ソート!C:C,1/LARGE(INDEX((契約日ソート!$F$1:$F$201="広告費")/ROW(契約日ソート!$F$1:$F$201),0),ROW(C3))),"")</f>
        <v>46098</v>
      </c>
      <c r="D3">
        <f>IFERROR(INDEX(契約日ソート!D:D,1/LARGE(INDEX((契約日ソート!$F$1:$F$201="広告費")/ROW(契約日ソート!$F$1:$F$201),0),ROW(D3))),"")</f>
        <v>50000</v>
      </c>
      <c r="E3" t="str">
        <f>IFERROR(INDEX(契約日ソート!E:E,1/LARGE(INDEX((契約日ソート!$F$1:$F$201="広告費")/ROW(契約日ソート!$F$1:$F$201),0),ROW(E3))),"")</f>
        <v>立候補準備</v>
      </c>
      <c r="F3" t="str">
        <f>IFERROR(INDEX(契約日ソート!F:F,1/LARGE(INDEX((契約日ソート!$F$1:$F$201="広告費")/ROW(契約日ソート!$F$1:$F$201),0),ROW(F3))),"")</f>
        <v>広告費</v>
      </c>
      <c r="G3" t="str">
        <f>IFERROR(INDEX(契約日ソート!G:G,1/LARGE(INDEX((契約日ソート!$F$1:$F$201="広告費")/ROW(契約日ソート!$F$1:$F$201),0),ROW(G3))),"")</f>
        <v>拡声器リース代</v>
      </c>
      <c r="H3" t="str">
        <f>IFERROR(INDEX(契約日ソート!H:H,1/LARGE(INDEX((契約日ソート!$F$1:$F$201="広告費")/ROW(契約日ソート!$F$1:$F$201),0),ROW(H3))),"")</f>
        <v>美作市美来18</v>
      </c>
      <c r="I3" t="str">
        <f>IFERROR(INDEX(契約日ソート!I:I,1/LARGE(INDEX((契約日ソート!$F$1:$F$201="広告費")/ROW(契約日ソート!$F$1:$F$201),0),ROW(I3))),"")</f>
        <v>株式会社美作リース</v>
      </c>
      <c r="J3" t="str">
        <f>IFERROR(INDEX(契約日ソート!J:J,1/LARGE(INDEX((契約日ソート!$F$1:$F$201="広告費")/ROW(契約日ソート!$F$1:$F$201),0),ROW(J3))),"")</f>
        <v>リース業</v>
      </c>
      <c r="K3">
        <f>IFERROR(INDEX(契約日ソート!K:K,1/LARGE(INDEX((契約日ソート!$F$1:$F$201="広告費")/ROW(契約日ソート!$F$1:$F$201),0),ROW(K3))),"")</f>
        <v>0</v>
      </c>
      <c r="L3" t="str">
        <f>IFERROR(INDEX(契約日ソート!L:L,1/LARGE(INDEX((契約日ソート!$F$1:$F$201="広告費")/ROW(契約日ソート!$F$1:$F$201),0),ROW(L3))),"")</f>
        <v>候補者</v>
      </c>
      <c r="M3">
        <f>IFERROR(INDEX(契約日ソート!M:M,1/LARGE(INDEX((契約日ソート!$F$1:$F$201="広告費")/ROW(契約日ソート!$F$1:$F$201),0),ROW(M3))),"")</f>
        <v>0</v>
      </c>
      <c r="N3">
        <f>IFERROR(INDEX(契約日ソート!N:N,1/LARGE(INDEX((契約日ソート!$F$1:$F$201="広告費")/ROW(契約日ソート!$F$1:$F$201),0),ROW(N3))),"")</f>
        <v>0</v>
      </c>
      <c r="O3">
        <f>IFERROR(INDEX(契約日ソート!O:O,1/LARGE(INDEX((契約日ソート!$F$1:$F$201="広告費")/ROW(契約日ソート!$F$1:$F$201),0),ROW(O3))),"")</f>
        <v>0</v>
      </c>
      <c r="P3" t="str">
        <f>IFERROR(INDEX(契約日ソート!P:P,1/LARGE(INDEX((契約日ソート!$F$1:$F$201="広告費")/ROW(契約日ソート!$F$1:$F$201),0),ROW(P3))),"")</f>
        <v>有</v>
      </c>
      <c r="Q3">
        <f>IFERROR(INDEX(契約日ソート!Q:Q,1/LARGE(INDEX((契約日ソート!$F$1:$F$201="広告費")/ROW(契約日ソート!$F$1:$F$201),0),ROW(Q3))),"")</f>
        <v>11</v>
      </c>
    </row>
    <row r="4" spans="1:17" x14ac:dyDescent="0.45">
      <c r="A4" t="str">
        <f>IFERROR(INDEX(契約日ソート!A:A,1/LARGE(INDEX((契約日ソート!$F$1:$F$201="広告費")/ROW(契約日ソート!$F$1:$F$201),0),ROW(A4))),"")</f>
        <v/>
      </c>
      <c r="B4" t="str">
        <f>IFERROR(INDEX(契約日ソート!B:B,1/LARGE(INDEX((契約日ソート!$F$1:$F$201="広告費")/ROW(契約日ソート!$F$1:$F$201),0),ROW(B4))),"")</f>
        <v/>
      </c>
      <c r="C4" t="str">
        <f>IFERROR(INDEX(契約日ソート!C:C,1/LARGE(INDEX((契約日ソート!$F$1:$F$201="広告費")/ROW(契約日ソート!$F$1:$F$201),0),ROW(C4))),"")</f>
        <v/>
      </c>
      <c r="D4" t="str">
        <f>IFERROR(INDEX(契約日ソート!D:D,1/LARGE(INDEX((契約日ソート!$F$1:$F$201="広告費")/ROW(契約日ソート!$F$1:$F$201),0),ROW(D4))),"")</f>
        <v/>
      </c>
      <c r="E4" t="str">
        <f>IFERROR(INDEX(契約日ソート!E:E,1/LARGE(INDEX((契約日ソート!$F$1:$F$201="広告費")/ROW(契約日ソート!$F$1:$F$201),0),ROW(E4))),"")</f>
        <v/>
      </c>
      <c r="F4" t="str">
        <f>IFERROR(INDEX(契約日ソート!F:F,1/LARGE(INDEX((契約日ソート!$F$1:$F$201="広告費")/ROW(契約日ソート!$F$1:$F$201),0),ROW(F4))),"")</f>
        <v/>
      </c>
      <c r="G4" t="str">
        <f>IFERROR(INDEX(契約日ソート!G:G,1/LARGE(INDEX((契約日ソート!$F$1:$F$201="広告費")/ROW(契約日ソート!$F$1:$F$201),0),ROW(G4))),"")</f>
        <v/>
      </c>
      <c r="H4" t="str">
        <f>IFERROR(INDEX(契約日ソート!H:H,1/LARGE(INDEX((契約日ソート!$F$1:$F$201="広告費")/ROW(契約日ソート!$F$1:$F$201),0),ROW(H4))),"")</f>
        <v/>
      </c>
      <c r="I4" t="str">
        <f>IFERROR(INDEX(契約日ソート!I:I,1/LARGE(INDEX((契約日ソート!$F$1:$F$201="広告費")/ROW(契約日ソート!$F$1:$F$201),0),ROW(I4))),"")</f>
        <v/>
      </c>
      <c r="J4" t="str">
        <f>IFERROR(INDEX(契約日ソート!J:J,1/LARGE(INDEX((契約日ソート!$F$1:$F$201="広告費")/ROW(契約日ソート!$F$1:$F$201),0),ROW(J4))),"")</f>
        <v/>
      </c>
      <c r="K4" t="str">
        <f>IFERROR(INDEX(契約日ソート!K:K,1/LARGE(INDEX((契約日ソート!$F$1:$F$201="広告費")/ROW(契約日ソート!$F$1:$F$201),0),ROW(K4))),"")</f>
        <v/>
      </c>
      <c r="L4" t="str">
        <f>IFERROR(INDEX(契約日ソート!L:L,1/LARGE(INDEX((契約日ソート!$F$1:$F$201="広告費")/ROW(契約日ソート!$F$1:$F$201),0),ROW(L4))),"")</f>
        <v/>
      </c>
      <c r="M4" t="str">
        <f>IFERROR(INDEX(契約日ソート!M:M,1/LARGE(INDEX((契約日ソート!$F$1:$F$201="広告費")/ROW(契約日ソート!$F$1:$F$201),0),ROW(M4))),"")</f>
        <v/>
      </c>
      <c r="N4" t="str">
        <f>IFERROR(INDEX(契約日ソート!N:N,1/LARGE(INDEX((契約日ソート!$F$1:$F$201="広告費")/ROW(契約日ソート!$F$1:$F$201),0),ROW(N4))),"")</f>
        <v/>
      </c>
      <c r="O4" t="str">
        <f>IFERROR(INDEX(契約日ソート!O:O,1/LARGE(INDEX((契約日ソート!$F$1:$F$201="広告費")/ROW(契約日ソート!$F$1:$F$201),0),ROW(O4))),"")</f>
        <v/>
      </c>
      <c r="P4" t="str">
        <f>IFERROR(INDEX(契約日ソート!P:P,1/LARGE(INDEX((契約日ソート!$F$1:$F$201="広告費")/ROW(契約日ソート!$F$1:$F$201),0),ROW(P4))),"")</f>
        <v/>
      </c>
      <c r="Q4" t="str">
        <f>IFERROR(INDEX(契約日ソート!Q:Q,1/LARGE(INDEX((契約日ソート!$F$1:$F$201="広告費")/ROW(契約日ソート!$F$1:$F$201),0),ROW(Q4))),"")</f>
        <v/>
      </c>
    </row>
    <row r="5" spans="1:17" x14ac:dyDescent="0.45">
      <c r="A5" t="str">
        <f>IFERROR(INDEX(契約日ソート!A:A,1/LARGE(INDEX((契約日ソート!$F$1:$F$201="広告費")/ROW(契約日ソート!$F$1:$F$201),0),ROW(A5))),"")</f>
        <v/>
      </c>
      <c r="B5" t="str">
        <f>IFERROR(INDEX(契約日ソート!B:B,1/LARGE(INDEX((契約日ソート!$F$1:$F$201="広告費")/ROW(契約日ソート!$F$1:$F$201),0),ROW(B5))),"")</f>
        <v/>
      </c>
      <c r="C5" t="str">
        <f>IFERROR(INDEX(契約日ソート!C:C,1/LARGE(INDEX((契約日ソート!$F$1:$F$201="広告費")/ROW(契約日ソート!$F$1:$F$201),0),ROW(C5))),"")</f>
        <v/>
      </c>
      <c r="D5" t="str">
        <f>IFERROR(INDEX(契約日ソート!D:D,1/LARGE(INDEX((契約日ソート!$F$1:$F$201="広告費")/ROW(契約日ソート!$F$1:$F$201),0),ROW(D5))),"")</f>
        <v/>
      </c>
      <c r="E5" t="str">
        <f>IFERROR(INDEX(契約日ソート!E:E,1/LARGE(INDEX((契約日ソート!$F$1:$F$201="広告費")/ROW(契約日ソート!$F$1:$F$201),0),ROW(E5))),"")</f>
        <v/>
      </c>
      <c r="F5" t="str">
        <f>IFERROR(INDEX(契約日ソート!F:F,1/LARGE(INDEX((契約日ソート!$F$1:$F$201="広告費")/ROW(契約日ソート!$F$1:$F$201),0),ROW(F5))),"")</f>
        <v/>
      </c>
      <c r="G5" t="str">
        <f>IFERROR(INDEX(契約日ソート!G:G,1/LARGE(INDEX((契約日ソート!$F$1:$F$201="広告費")/ROW(契約日ソート!$F$1:$F$201),0),ROW(G5))),"")</f>
        <v/>
      </c>
      <c r="H5" t="str">
        <f>IFERROR(INDEX(契約日ソート!H:H,1/LARGE(INDEX((契約日ソート!$F$1:$F$201="広告費")/ROW(契約日ソート!$F$1:$F$201),0),ROW(H5))),"")</f>
        <v/>
      </c>
      <c r="I5" t="str">
        <f>IFERROR(INDEX(契約日ソート!I:I,1/LARGE(INDEX((契約日ソート!$F$1:$F$201="広告費")/ROW(契約日ソート!$F$1:$F$201),0),ROW(I5))),"")</f>
        <v/>
      </c>
      <c r="J5" t="str">
        <f>IFERROR(INDEX(契約日ソート!J:J,1/LARGE(INDEX((契約日ソート!$F$1:$F$201="広告費")/ROW(契約日ソート!$F$1:$F$201),0),ROW(J5))),"")</f>
        <v/>
      </c>
      <c r="K5" t="str">
        <f>IFERROR(INDEX(契約日ソート!K:K,1/LARGE(INDEX((契約日ソート!$F$1:$F$201="広告費")/ROW(契約日ソート!$F$1:$F$201),0),ROW(K5))),"")</f>
        <v/>
      </c>
      <c r="L5" t="str">
        <f>IFERROR(INDEX(契約日ソート!L:L,1/LARGE(INDEX((契約日ソート!$F$1:$F$201="広告費")/ROW(契約日ソート!$F$1:$F$201),0),ROW(L5))),"")</f>
        <v/>
      </c>
      <c r="M5" t="str">
        <f>IFERROR(INDEX(契約日ソート!M:M,1/LARGE(INDEX((契約日ソート!$F$1:$F$201="広告費")/ROW(契約日ソート!$F$1:$F$201),0),ROW(M5))),"")</f>
        <v/>
      </c>
      <c r="N5" t="str">
        <f>IFERROR(INDEX(契約日ソート!N:N,1/LARGE(INDEX((契約日ソート!$F$1:$F$201="広告費")/ROW(契約日ソート!$F$1:$F$201),0),ROW(N5))),"")</f>
        <v/>
      </c>
      <c r="O5" t="str">
        <f>IFERROR(INDEX(契約日ソート!O:O,1/LARGE(INDEX((契約日ソート!$F$1:$F$201="広告費")/ROW(契約日ソート!$F$1:$F$201),0),ROW(O5))),"")</f>
        <v/>
      </c>
      <c r="P5" t="str">
        <f>IFERROR(INDEX(契約日ソート!P:P,1/LARGE(INDEX((契約日ソート!$F$1:$F$201="広告費")/ROW(契約日ソート!$F$1:$F$201),0),ROW(P5))),"")</f>
        <v/>
      </c>
      <c r="Q5" t="str">
        <f>IFERROR(INDEX(契約日ソート!Q:Q,1/LARGE(INDEX((契約日ソート!$F$1:$F$201="広告費")/ROW(契約日ソート!$F$1:$F$201),0),ROW(Q5))),"")</f>
        <v/>
      </c>
    </row>
    <row r="6" spans="1:17" x14ac:dyDescent="0.45">
      <c r="A6" t="str">
        <f>IFERROR(INDEX(契約日ソート!A:A,1/LARGE(INDEX((契約日ソート!$F$1:$F$201="広告費")/ROW(契約日ソート!$F$1:$F$201),0),ROW(A6))),"")</f>
        <v/>
      </c>
      <c r="B6" t="str">
        <f>IFERROR(INDEX(契約日ソート!B:B,1/LARGE(INDEX((契約日ソート!$F$1:$F$201="広告費")/ROW(契約日ソート!$F$1:$F$201),0),ROW(B6))),"")</f>
        <v/>
      </c>
      <c r="C6" t="str">
        <f>IFERROR(INDEX(契約日ソート!C:C,1/LARGE(INDEX((契約日ソート!$F$1:$F$201="広告費")/ROW(契約日ソート!$F$1:$F$201),0),ROW(C6))),"")</f>
        <v/>
      </c>
      <c r="D6" t="str">
        <f>IFERROR(INDEX(契約日ソート!D:D,1/LARGE(INDEX((契約日ソート!$F$1:$F$201="広告費")/ROW(契約日ソート!$F$1:$F$201),0),ROW(D6))),"")</f>
        <v/>
      </c>
      <c r="E6" t="str">
        <f>IFERROR(INDEX(契約日ソート!E:E,1/LARGE(INDEX((契約日ソート!$F$1:$F$201="広告費")/ROW(契約日ソート!$F$1:$F$201),0),ROW(E6))),"")</f>
        <v/>
      </c>
      <c r="F6" t="str">
        <f>IFERROR(INDEX(契約日ソート!F:F,1/LARGE(INDEX((契約日ソート!$F$1:$F$201="広告費")/ROW(契約日ソート!$F$1:$F$201),0),ROW(F6))),"")</f>
        <v/>
      </c>
      <c r="G6" t="str">
        <f>IFERROR(INDEX(契約日ソート!G:G,1/LARGE(INDEX((契約日ソート!$F$1:$F$201="広告費")/ROW(契約日ソート!$F$1:$F$201),0),ROW(G6))),"")</f>
        <v/>
      </c>
      <c r="H6" t="str">
        <f>IFERROR(INDEX(契約日ソート!H:H,1/LARGE(INDEX((契約日ソート!$F$1:$F$201="広告費")/ROW(契約日ソート!$F$1:$F$201),0),ROW(H6))),"")</f>
        <v/>
      </c>
      <c r="I6" t="str">
        <f>IFERROR(INDEX(契約日ソート!I:I,1/LARGE(INDEX((契約日ソート!$F$1:$F$201="広告費")/ROW(契約日ソート!$F$1:$F$201),0),ROW(I6))),"")</f>
        <v/>
      </c>
      <c r="J6" t="str">
        <f>IFERROR(INDEX(契約日ソート!J:J,1/LARGE(INDEX((契約日ソート!$F$1:$F$201="広告費")/ROW(契約日ソート!$F$1:$F$201),0),ROW(J6))),"")</f>
        <v/>
      </c>
      <c r="K6" t="str">
        <f>IFERROR(INDEX(契約日ソート!K:K,1/LARGE(INDEX((契約日ソート!$F$1:$F$201="広告費")/ROW(契約日ソート!$F$1:$F$201),0),ROW(K6))),"")</f>
        <v/>
      </c>
      <c r="L6" t="str">
        <f>IFERROR(INDEX(契約日ソート!L:L,1/LARGE(INDEX((契約日ソート!$F$1:$F$201="広告費")/ROW(契約日ソート!$F$1:$F$201),0),ROW(L6))),"")</f>
        <v/>
      </c>
      <c r="M6" t="str">
        <f>IFERROR(INDEX(契約日ソート!M:M,1/LARGE(INDEX((契約日ソート!$F$1:$F$201="広告費")/ROW(契約日ソート!$F$1:$F$201),0),ROW(M6))),"")</f>
        <v/>
      </c>
      <c r="N6" t="str">
        <f>IFERROR(INDEX(契約日ソート!N:N,1/LARGE(INDEX((契約日ソート!$F$1:$F$201="広告費")/ROW(契約日ソート!$F$1:$F$201),0),ROW(N6))),"")</f>
        <v/>
      </c>
      <c r="O6" t="str">
        <f>IFERROR(INDEX(契約日ソート!O:O,1/LARGE(INDEX((契約日ソート!$F$1:$F$201="広告費")/ROW(契約日ソート!$F$1:$F$201),0),ROW(O6))),"")</f>
        <v/>
      </c>
      <c r="P6" t="str">
        <f>IFERROR(INDEX(契約日ソート!P:P,1/LARGE(INDEX((契約日ソート!$F$1:$F$201="広告費")/ROW(契約日ソート!$F$1:$F$201),0),ROW(P6))),"")</f>
        <v/>
      </c>
      <c r="Q6" t="str">
        <f>IFERROR(INDEX(契約日ソート!Q:Q,1/LARGE(INDEX((契約日ソート!$F$1:$F$201="広告費")/ROW(契約日ソート!$F$1:$F$201),0),ROW(Q6))),"")</f>
        <v/>
      </c>
    </row>
    <row r="7" spans="1:17" x14ac:dyDescent="0.45">
      <c r="A7" t="str">
        <f>IFERROR(INDEX(契約日ソート!A:A,1/LARGE(INDEX((契約日ソート!$F$1:$F$201="広告費")/ROW(契約日ソート!$F$1:$F$201),0),ROW(A7))),"")</f>
        <v/>
      </c>
      <c r="B7" t="str">
        <f>IFERROR(INDEX(契約日ソート!B:B,1/LARGE(INDEX((契約日ソート!$F$1:$F$201="広告費")/ROW(契約日ソート!$F$1:$F$201),0),ROW(B7))),"")</f>
        <v/>
      </c>
      <c r="C7" t="str">
        <f>IFERROR(INDEX(契約日ソート!C:C,1/LARGE(INDEX((契約日ソート!$F$1:$F$201="広告費")/ROW(契約日ソート!$F$1:$F$201),0),ROW(C7))),"")</f>
        <v/>
      </c>
      <c r="D7" t="str">
        <f>IFERROR(INDEX(契約日ソート!D:D,1/LARGE(INDEX((契約日ソート!$F$1:$F$201="広告費")/ROW(契約日ソート!$F$1:$F$201),0),ROW(D7))),"")</f>
        <v/>
      </c>
      <c r="E7" t="str">
        <f>IFERROR(INDEX(契約日ソート!E:E,1/LARGE(INDEX((契約日ソート!$F$1:$F$201="広告費")/ROW(契約日ソート!$F$1:$F$201),0),ROW(E7))),"")</f>
        <v/>
      </c>
      <c r="F7" t="str">
        <f>IFERROR(INDEX(契約日ソート!F:F,1/LARGE(INDEX((契約日ソート!$F$1:$F$201="広告費")/ROW(契約日ソート!$F$1:$F$201),0),ROW(F7))),"")</f>
        <v/>
      </c>
      <c r="G7" t="str">
        <f>IFERROR(INDEX(契約日ソート!G:G,1/LARGE(INDEX((契約日ソート!$F$1:$F$201="広告費")/ROW(契約日ソート!$F$1:$F$201),0),ROW(G7))),"")</f>
        <v/>
      </c>
      <c r="H7" t="str">
        <f>IFERROR(INDEX(契約日ソート!H:H,1/LARGE(INDEX((契約日ソート!$F$1:$F$201="広告費")/ROW(契約日ソート!$F$1:$F$201),0),ROW(H7))),"")</f>
        <v/>
      </c>
      <c r="I7" t="str">
        <f>IFERROR(INDEX(契約日ソート!I:I,1/LARGE(INDEX((契約日ソート!$F$1:$F$201="広告費")/ROW(契約日ソート!$F$1:$F$201),0),ROW(I7))),"")</f>
        <v/>
      </c>
      <c r="J7" t="str">
        <f>IFERROR(INDEX(契約日ソート!J:J,1/LARGE(INDEX((契約日ソート!$F$1:$F$201="広告費")/ROW(契約日ソート!$F$1:$F$201),0),ROW(J7))),"")</f>
        <v/>
      </c>
      <c r="K7" t="str">
        <f>IFERROR(INDEX(契約日ソート!K:K,1/LARGE(INDEX((契約日ソート!$F$1:$F$201="広告費")/ROW(契約日ソート!$F$1:$F$201),0),ROW(K7))),"")</f>
        <v/>
      </c>
      <c r="L7" t="str">
        <f>IFERROR(INDEX(契約日ソート!L:L,1/LARGE(INDEX((契約日ソート!$F$1:$F$201="広告費")/ROW(契約日ソート!$F$1:$F$201),0),ROW(L7))),"")</f>
        <v/>
      </c>
      <c r="M7" t="str">
        <f>IFERROR(INDEX(契約日ソート!M:M,1/LARGE(INDEX((契約日ソート!$F$1:$F$201="広告費")/ROW(契約日ソート!$F$1:$F$201),0),ROW(M7))),"")</f>
        <v/>
      </c>
      <c r="N7" t="str">
        <f>IFERROR(INDEX(契約日ソート!N:N,1/LARGE(INDEX((契約日ソート!$F$1:$F$201="広告費")/ROW(契約日ソート!$F$1:$F$201),0),ROW(N7))),"")</f>
        <v/>
      </c>
      <c r="O7" t="str">
        <f>IFERROR(INDEX(契約日ソート!O:O,1/LARGE(INDEX((契約日ソート!$F$1:$F$201="広告費")/ROW(契約日ソート!$F$1:$F$201),0),ROW(O7))),"")</f>
        <v/>
      </c>
      <c r="P7" t="str">
        <f>IFERROR(INDEX(契約日ソート!P:P,1/LARGE(INDEX((契約日ソート!$F$1:$F$201="広告費")/ROW(契約日ソート!$F$1:$F$201),0),ROW(P7))),"")</f>
        <v/>
      </c>
      <c r="Q7" t="str">
        <f>IFERROR(INDEX(契約日ソート!Q:Q,1/LARGE(INDEX((契約日ソート!$F$1:$F$201="広告費")/ROW(契約日ソート!$F$1:$F$201),0),ROW(Q7))),"")</f>
        <v/>
      </c>
    </row>
    <row r="8" spans="1:17" x14ac:dyDescent="0.45">
      <c r="A8" t="str">
        <f>IFERROR(INDEX(契約日ソート!A:A,1/LARGE(INDEX((契約日ソート!$F$1:$F$201="広告費")/ROW(契約日ソート!$F$1:$F$201),0),ROW(A8))),"")</f>
        <v/>
      </c>
      <c r="B8" t="str">
        <f>IFERROR(INDEX(契約日ソート!B:B,1/LARGE(INDEX((契約日ソート!$F$1:$F$201="広告費")/ROW(契約日ソート!$F$1:$F$201),0),ROW(B8))),"")</f>
        <v/>
      </c>
      <c r="C8" t="str">
        <f>IFERROR(INDEX(契約日ソート!C:C,1/LARGE(INDEX((契約日ソート!$F$1:$F$201="広告費")/ROW(契約日ソート!$F$1:$F$201),0),ROW(C8))),"")</f>
        <v/>
      </c>
      <c r="D8" t="str">
        <f>IFERROR(INDEX(契約日ソート!D:D,1/LARGE(INDEX((契約日ソート!$F$1:$F$201="広告費")/ROW(契約日ソート!$F$1:$F$201),0),ROW(D8))),"")</f>
        <v/>
      </c>
      <c r="E8" t="str">
        <f>IFERROR(INDEX(契約日ソート!E:E,1/LARGE(INDEX((契約日ソート!$F$1:$F$201="広告費")/ROW(契約日ソート!$F$1:$F$201),0),ROW(E8))),"")</f>
        <v/>
      </c>
      <c r="F8" t="str">
        <f>IFERROR(INDEX(契約日ソート!F:F,1/LARGE(INDEX((契約日ソート!$F$1:$F$201="広告費")/ROW(契約日ソート!$F$1:$F$201),0),ROW(F8))),"")</f>
        <v/>
      </c>
      <c r="G8" t="str">
        <f>IFERROR(INDEX(契約日ソート!G:G,1/LARGE(INDEX((契約日ソート!$F$1:$F$201="広告費")/ROW(契約日ソート!$F$1:$F$201),0),ROW(G8))),"")</f>
        <v/>
      </c>
      <c r="H8" t="str">
        <f>IFERROR(INDEX(契約日ソート!H:H,1/LARGE(INDEX((契約日ソート!$F$1:$F$201="広告費")/ROW(契約日ソート!$F$1:$F$201),0),ROW(H8))),"")</f>
        <v/>
      </c>
      <c r="I8" t="str">
        <f>IFERROR(INDEX(契約日ソート!I:I,1/LARGE(INDEX((契約日ソート!$F$1:$F$201="広告費")/ROW(契約日ソート!$F$1:$F$201),0),ROW(I8))),"")</f>
        <v/>
      </c>
      <c r="J8" t="str">
        <f>IFERROR(INDEX(契約日ソート!J:J,1/LARGE(INDEX((契約日ソート!$F$1:$F$201="広告費")/ROW(契約日ソート!$F$1:$F$201),0),ROW(J8))),"")</f>
        <v/>
      </c>
      <c r="K8" t="str">
        <f>IFERROR(INDEX(契約日ソート!K:K,1/LARGE(INDEX((契約日ソート!$F$1:$F$201="広告費")/ROW(契約日ソート!$F$1:$F$201),0),ROW(K8))),"")</f>
        <v/>
      </c>
      <c r="L8" t="str">
        <f>IFERROR(INDEX(契約日ソート!L:L,1/LARGE(INDEX((契約日ソート!$F$1:$F$201="広告費")/ROW(契約日ソート!$F$1:$F$201),0),ROW(L8))),"")</f>
        <v/>
      </c>
      <c r="M8" t="str">
        <f>IFERROR(INDEX(契約日ソート!M:M,1/LARGE(INDEX((契約日ソート!$F$1:$F$201="広告費")/ROW(契約日ソート!$F$1:$F$201),0),ROW(M8))),"")</f>
        <v/>
      </c>
      <c r="N8" t="str">
        <f>IFERROR(INDEX(契約日ソート!N:N,1/LARGE(INDEX((契約日ソート!$F$1:$F$201="広告費")/ROW(契約日ソート!$F$1:$F$201),0),ROW(N8))),"")</f>
        <v/>
      </c>
      <c r="O8" t="str">
        <f>IFERROR(INDEX(契約日ソート!O:O,1/LARGE(INDEX((契約日ソート!$F$1:$F$201="広告費")/ROW(契約日ソート!$F$1:$F$201),0),ROW(O8))),"")</f>
        <v/>
      </c>
      <c r="P8" t="str">
        <f>IFERROR(INDEX(契約日ソート!P:P,1/LARGE(INDEX((契約日ソート!$F$1:$F$201="広告費")/ROW(契約日ソート!$F$1:$F$201),0),ROW(P8))),"")</f>
        <v/>
      </c>
      <c r="Q8" t="str">
        <f>IFERROR(INDEX(契約日ソート!Q:Q,1/LARGE(INDEX((契約日ソート!$F$1:$F$201="広告費")/ROW(契約日ソート!$F$1:$F$201),0),ROW(Q8))),"")</f>
        <v/>
      </c>
    </row>
    <row r="9" spans="1:17" x14ac:dyDescent="0.45">
      <c r="A9" t="str">
        <f>IFERROR(INDEX(契約日ソート!A:A,1/LARGE(INDEX((契約日ソート!$F$1:$F$201="広告費")/ROW(契約日ソート!$F$1:$F$201),0),ROW(A9))),"")</f>
        <v/>
      </c>
      <c r="B9" t="str">
        <f>IFERROR(INDEX(契約日ソート!B:B,1/LARGE(INDEX((契約日ソート!$F$1:$F$201="広告費")/ROW(契約日ソート!$F$1:$F$201),0),ROW(B9))),"")</f>
        <v/>
      </c>
      <c r="C9" t="str">
        <f>IFERROR(INDEX(契約日ソート!C:C,1/LARGE(INDEX((契約日ソート!$F$1:$F$201="広告費")/ROW(契約日ソート!$F$1:$F$201),0),ROW(C9))),"")</f>
        <v/>
      </c>
      <c r="D9" t="str">
        <f>IFERROR(INDEX(契約日ソート!D:D,1/LARGE(INDEX((契約日ソート!$F$1:$F$201="広告費")/ROW(契約日ソート!$F$1:$F$201),0),ROW(D9))),"")</f>
        <v/>
      </c>
      <c r="E9" t="str">
        <f>IFERROR(INDEX(契約日ソート!E:E,1/LARGE(INDEX((契約日ソート!$F$1:$F$201="広告費")/ROW(契約日ソート!$F$1:$F$201),0),ROW(E9))),"")</f>
        <v/>
      </c>
      <c r="F9" t="str">
        <f>IFERROR(INDEX(契約日ソート!F:F,1/LARGE(INDEX((契約日ソート!$F$1:$F$201="広告費")/ROW(契約日ソート!$F$1:$F$201),0),ROW(F9))),"")</f>
        <v/>
      </c>
      <c r="G9" t="str">
        <f>IFERROR(INDEX(契約日ソート!G:G,1/LARGE(INDEX((契約日ソート!$F$1:$F$201="広告費")/ROW(契約日ソート!$F$1:$F$201),0),ROW(G9))),"")</f>
        <v/>
      </c>
      <c r="H9" t="str">
        <f>IFERROR(INDEX(契約日ソート!H:H,1/LARGE(INDEX((契約日ソート!$F$1:$F$201="広告費")/ROW(契約日ソート!$F$1:$F$201),0),ROW(H9))),"")</f>
        <v/>
      </c>
      <c r="I9" t="str">
        <f>IFERROR(INDEX(契約日ソート!I:I,1/LARGE(INDEX((契約日ソート!$F$1:$F$201="広告費")/ROW(契約日ソート!$F$1:$F$201),0),ROW(I9))),"")</f>
        <v/>
      </c>
      <c r="J9" t="str">
        <f>IFERROR(INDEX(契約日ソート!J:J,1/LARGE(INDEX((契約日ソート!$F$1:$F$201="広告費")/ROW(契約日ソート!$F$1:$F$201),0),ROW(J9))),"")</f>
        <v/>
      </c>
      <c r="K9" t="str">
        <f>IFERROR(INDEX(契約日ソート!K:K,1/LARGE(INDEX((契約日ソート!$F$1:$F$201="広告費")/ROW(契約日ソート!$F$1:$F$201),0),ROW(K9))),"")</f>
        <v/>
      </c>
      <c r="L9" t="str">
        <f>IFERROR(INDEX(契約日ソート!L:L,1/LARGE(INDEX((契約日ソート!$F$1:$F$201="広告費")/ROW(契約日ソート!$F$1:$F$201),0),ROW(L9))),"")</f>
        <v/>
      </c>
      <c r="M9" t="str">
        <f>IFERROR(INDEX(契約日ソート!M:M,1/LARGE(INDEX((契約日ソート!$F$1:$F$201="広告費")/ROW(契約日ソート!$F$1:$F$201),0),ROW(M9))),"")</f>
        <v/>
      </c>
      <c r="N9" t="str">
        <f>IFERROR(INDEX(契約日ソート!N:N,1/LARGE(INDEX((契約日ソート!$F$1:$F$201="広告費")/ROW(契約日ソート!$F$1:$F$201),0),ROW(N9))),"")</f>
        <v/>
      </c>
      <c r="O9" t="str">
        <f>IFERROR(INDEX(契約日ソート!O:O,1/LARGE(INDEX((契約日ソート!$F$1:$F$201="広告費")/ROW(契約日ソート!$F$1:$F$201),0),ROW(O9))),"")</f>
        <v/>
      </c>
      <c r="P9" t="str">
        <f>IFERROR(INDEX(契約日ソート!P:P,1/LARGE(INDEX((契約日ソート!$F$1:$F$201="広告費")/ROW(契約日ソート!$F$1:$F$201),0),ROW(P9))),"")</f>
        <v/>
      </c>
      <c r="Q9" t="str">
        <f>IFERROR(INDEX(契約日ソート!Q:Q,1/LARGE(INDEX((契約日ソート!$F$1:$F$201="広告費")/ROW(契約日ソート!$F$1:$F$201),0),ROW(Q9))),"")</f>
        <v/>
      </c>
    </row>
    <row r="10" spans="1:17" x14ac:dyDescent="0.45">
      <c r="A10" t="str">
        <f>IFERROR(INDEX(契約日ソート!A:A,1/LARGE(INDEX((契約日ソート!$F$1:$F$201="広告費")/ROW(契約日ソート!$F$1:$F$201),0),ROW(A10))),"")</f>
        <v/>
      </c>
      <c r="B10" t="str">
        <f>IFERROR(INDEX(契約日ソート!B:B,1/LARGE(INDEX((契約日ソート!$F$1:$F$201="広告費")/ROW(契約日ソート!$F$1:$F$201),0),ROW(B10))),"")</f>
        <v/>
      </c>
      <c r="C10" t="str">
        <f>IFERROR(INDEX(契約日ソート!C:C,1/LARGE(INDEX((契約日ソート!$F$1:$F$201="広告費")/ROW(契約日ソート!$F$1:$F$201),0),ROW(C10))),"")</f>
        <v/>
      </c>
      <c r="D10" t="str">
        <f>IFERROR(INDEX(契約日ソート!D:D,1/LARGE(INDEX((契約日ソート!$F$1:$F$201="広告費")/ROW(契約日ソート!$F$1:$F$201),0),ROW(D10))),"")</f>
        <v/>
      </c>
      <c r="E10" t="str">
        <f>IFERROR(INDEX(契約日ソート!E:E,1/LARGE(INDEX((契約日ソート!$F$1:$F$201="広告費")/ROW(契約日ソート!$F$1:$F$201),0),ROW(E10))),"")</f>
        <v/>
      </c>
      <c r="F10" t="str">
        <f>IFERROR(INDEX(契約日ソート!F:F,1/LARGE(INDEX((契約日ソート!$F$1:$F$201="広告費")/ROW(契約日ソート!$F$1:$F$201),0),ROW(F10))),"")</f>
        <v/>
      </c>
      <c r="G10" t="str">
        <f>IFERROR(INDEX(契約日ソート!G:G,1/LARGE(INDEX((契約日ソート!$F$1:$F$201="広告費")/ROW(契約日ソート!$F$1:$F$201),0),ROW(G10))),"")</f>
        <v/>
      </c>
      <c r="H10" t="str">
        <f>IFERROR(INDEX(契約日ソート!H:H,1/LARGE(INDEX((契約日ソート!$F$1:$F$201="広告費")/ROW(契約日ソート!$F$1:$F$201),0),ROW(H10))),"")</f>
        <v/>
      </c>
      <c r="I10" t="str">
        <f>IFERROR(INDEX(契約日ソート!I:I,1/LARGE(INDEX((契約日ソート!$F$1:$F$201="広告費")/ROW(契約日ソート!$F$1:$F$201),0),ROW(I10))),"")</f>
        <v/>
      </c>
      <c r="J10" t="str">
        <f>IFERROR(INDEX(契約日ソート!J:J,1/LARGE(INDEX((契約日ソート!$F$1:$F$201="広告費")/ROW(契約日ソート!$F$1:$F$201),0),ROW(J10))),"")</f>
        <v/>
      </c>
      <c r="K10" t="str">
        <f>IFERROR(INDEX(契約日ソート!K:K,1/LARGE(INDEX((契約日ソート!$F$1:$F$201="広告費")/ROW(契約日ソート!$F$1:$F$201),0),ROW(K10))),"")</f>
        <v/>
      </c>
      <c r="L10" t="str">
        <f>IFERROR(INDEX(契約日ソート!L:L,1/LARGE(INDEX((契約日ソート!$F$1:$F$201="広告費")/ROW(契約日ソート!$F$1:$F$201),0),ROW(L10))),"")</f>
        <v/>
      </c>
      <c r="M10" t="str">
        <f>IFERROR(INDEX(契約日ソート!M:M,1/LARGE(INDEX((契約日ソート!$F$1:$F$201="広告費")/ROW(契約日ソート!$F$1:$F$201),0),ROW(M10))),"")</f>
        <v/>
      </c>
      <c r="N10" t="str">
        <f>IFERROR(INDEX(契約日ソート!N:N,1/LARGE(INDEX((契約日ソート!$F$1:$F$201="広告費")/ROW(契約日ソート!$F$1:$F$201),0),ROW(N10))),"")</f>
        <v/>
      </c>
      <c r="O10" t="str">
        <f>IFERROR(INDEX(契約日ソート!O:O,1/LARGE(INDEX((契約日ソート!$F$1:$F$201="広告費")/ROW(契約日ソート!$F$1:$F$201),0),ROW(O10))),"")</f>
        <v/>
      </c>
      <c r="P10" t="str">
        <f>IFERROR(INDEX(契約日ソート!P:P,1/LARGE(INDEX((契約日ソート!$F$1:$F$201="広告費")/ROW(契約日ソート!$F$1:$F$201),0),ROW(P10))),"")</f>
        <v/>
      </c>
      <c r="Q10" t="str">
        <f>IFERROR(INDEX(契約日ソート!Q:Q,1/LARGE(INDEX((契約日ソート!$F$1:$F$201="広告費")/ROW(契約日ソート!$F$1:$F$201),0),ROW(Q10))),"")</f>
        <v/>
      </c>
    </row>
    <row r="11" spans="1:17" x14ac:dyDescent="0.45">
      <c r="A11" t="str">
        <f>IFERROR(INDEX(契約日ソート!A:A,1/LARGE(INDEX((契約日ソート!$F$1:$F$201="広告費")/ROW(契約日ソート!$F$1:$F$201),0),ROW(A11))),"")</f>
        <v/>
      </c>
      <c r="B11" t="str">
        <f>IFERROR(INDEX(契約日ソート!B:B,1/LARGE(INDEX((契約日ソート!$F$1:$F$201="広告費")/ROW(契約日ソート!$F$1:$F$201),0),ROW(B11))),"")</f>
        <v/>
      </c>
      <c r="C11" t="str">
        <f>IFERROR(INDEX(契約日ソート!C:C,1/LARGE(INDEX((契約日ソート!$F$1:$F$201="広告費")/ROW(契約日ソート!$F$1:$F$201),0),ROW(C11))),"")</f>
        <v/>
      </c>
      <c r="D11" t="str">
        <f>IFERROR(INDEX(契約日ソート!D:D,1/LARGE(INDEX((契約日ソート!$F$1:$F$201="広告費")/ROW(契約日ソート!$F$1:$F$201),0),ROW(D11))),"")</f>
        <v/>
      </c>
      <c r="E11" t="str">
        <f>IFERROR(INDEX(契約日ソート!E:E,1/LARGE(INDEX((契約日ソート!$F$1:$F$201="広告費")/ROW(契約日ソート!$F$1:$F$201),0),ROW(E11))),"")</f>
        <v/>
      </c>
      <c r="F11" t="str">
        <f>IFERROR(INDEX(契約日ソート!F:F,1/LARGE(INDEX((契約日ソート!$F$1:$F$201="広告費")/ROW(契約日ソート!$F$1:$F$201),0),ROW(F11))),"")</f>
        <v/>
      </c>
      <c r="G11" t="str">
        <f>IFERROR(INDEX(契約日ソート!G:G,1/LARGE(INDEX((契約日ソート!$F$1:$F$201="広告費")/ROW(契約日ソート!$F$1:$F$201),0),ROW(G11))),"")</f>
        <v/>
      </c>
      <c r="H11" t="str">
        <f>IFERROR(INDEX(契約日ソート!H:H,1/LARGE(INDEX((契約日ソート!$F$1:$F$201="広告費")/ROW(契約日ソート!$F$1:$F$201),0),ROW(H11))),"")</f>
        <v/>
      </c>
      <c r="I11" t="str">
        <f>IFERROR(INDEX(契約日ソート!I:I,1/LARGE(INDEX((契約日ソート!$F$1:$F$201="広告費")/ROW(契約日ソート!$F$1:$F$201),0),ROW(I11))),"")</f>
        <v/>
      </c>
      <c r="J11" t="str">
        <f>IFERROR(INDEX(契約日ソート!J:J,1/LARGE(INDEX((契約日ソート!$F$1:$F$201="広告費")/ROW(契約日ソート!$F$1:$F$201),0),ROW(J11))),"")</f>
        <v/>
      </c>
      <c r="K11" t="str">
        <f>IFERROR(INDEX(契約日ソート!K:K,1/LARGE(INDEX((契約日ソート!$F$1:$F$201="広告費")/ROW(契約日ソート!$F$1:$F$201),0),ROW(K11))),"")</f>
        <v/>
      </c>
      <c r="L11" t="str">
        <f>IFERROR(INDEX(契約日ソート!L:L,1/LARGE(INDEX((契約日ソート!$F$1:$F$201="広告費")/ROW(契約日ソート!$F$1:$F$201),0),ROW(L11))),"")</f>
        <v/>
      </c>
      <c r="M11" t="str">
        <f>IFERROR(INDEX(契約日ソート!M:M,1/LARGE(INDEX((契約日ソート!$F$1:$F$201="広告費")/ROW(契約日ソート!$F$1:$F$201),0),ROW(M11))),"")</f>
        <v/>
      </c>
      <c r="N11" t="str">
        <f>IFERROR(INDEX(契約日ソート!N:N,1/LARGE(INDEX((契約日ソート!$F$1:$F$201="広告費")/ROW(契約日ソート!$F$1:$F$201),0),ROW(N11))),"")</f>
        <v/>
      </c>
      <c r="O11" t="str">
        <f>IFERROR(INDEX(契約日ソート!O:O,1/LARGE(INDEX((契約日ソート!$F$1:$F$201="広告費")/ROW(契約日ソート!$F$1:$F$201),0),ROW(O11))),"")</f>
        <v/>
      </c>
      <c r="P11" t="str">
        <f>IFERROR(INDEX(契約日ソート!P:P,1/LARGE(INDEX((契約日ソート!$F$1:$F$201="広告費")/ROW(契約日ソート!$F$1:$F$201),0),ROW(P11))),"")</f>
        <v/>
      </c>
      <c r="Q11" t="str">
        <f>IFERROR(INDEX(契約日ソート!Q:Q,1/LARGE(INDEX((契約日ソート!$F$1:$F$201="広告費")/ROW(契約日ソート!$F$1:$F$201),0),ROW(Q11))),"")</f>
        <v/>
      </c>
    </row>
    <row r="12" spans="1:17" x14ac:dyDescent="0.45">
      <c r="A12" t="str">
        <f>IFERROR(INDEX(契約日ソート!A:A,1/LARGE(INDEX((契約日ソート!$F$1:$F$201="広告費")/ROW(契約日ソート!$F$1:$F$201),0),ROW(A12))),"")</f>
        <v/>
      </c>
      <c r="B12" t="str">
        <f>IFERROR(INDEX(契約日ソート!B:B,1/LARGE(INDEX((契約日ソート!$F$1:$F$201="広告費")/ROW(契約日ソート!$F$1:$F$201),0),ROW(B12))),"")</f>
        <v/>
      </c>
      <c r="C12" t="str">
        <f>IFERROR(INDEX(契約日ソート!C:C,1/LARGE(INDEX((契約日ソート!$F$1:$F$201="広告費")/ROW(契約日ソート!$F$1:$F$201),0),ROW(C12))),"")</f>
        <v/>
      </c>
      <c r="D12" t="str">
        <f>IFERROR(INDEX(契約日ソート!D:D,1/LARGE(INDEX((契約日ソート!$F$1:$F$201="広告費")/ROW(契約日ソート!$F$1:$F$201),0),ROW(D12))),"")</f>
        <v/>
      </c>
      <c r="E12" t="str">
        <f>IFERROR(INDEX(契約日ソート!E:E,1/LARGE(INDEX((契約日ソート!$F$1:$F$201="広告費")/ROW(契約日ソート!$F$1:$F$201),0),ROW(E12))),"")</f>
        <v/>
      </c>
      <c r="F12" t="str">
        <f>IFERROR(INDEX(契約日ソート!F:F,1/LARGE(INDEX((契約日ソート!$F$1:$F$201="広告費")/ROW(契約日ソート!$F$1:$F$201),0),ROW(F12))),"")</f>
        <v/>
      </c>
      <c r="G12" t="str">
        <f>IFERROR(INDEX(契約日ソート!G:G,1/LARGE(INDEX((契約日ソート!$F$1:$F$201="広告費")/ROW(契約日ソート!$F$1:$F$201),0),ROW(G12))),"")</f>
        <v/>
      </c>
      <c r="H12" t="str">
        <f>IFERROR(INDEX(契約日ソート!H:H,1/LARGE(INDEX((契約日ソート!$F$1:$F$201="広告費")/ROW(契約日ソート!$F$1:$F$201),0),ROW(H12))),"")</f>
        <v/>
      </c>
      <c r="I12" t="str">
        <f>IFERROR(INDEX(契約日ソート!I:I,1/LARGE(INDEX((契約日ソート!$F$1:$F$201="広告費")/ROW(契約日ソート!$F$1:$F$201),0),ROW(I12))),"")</f>
        <v/>
      </c>
      <c r="J12" t="str">
        <f>IFERROR(INDEX(契約日ソート!J:J,1/LARGE(INDEX((契約日ソート!$F$1:$F$201="広告費")/ROW(契約日ソート!$F$1:$F$201),0),ROW(J12))),"")</f>
        <v/>
      </c>
      <c r="K12" t="str">
        <f>IFERROR(INDEX(契約日ソート!K:K,1/LARGE(INDEX((契約日ソート!$F$1:$F$201="広告費")/ROW(契約日ソート!$F$1:$F$201),0),ROW(K12))),"")</f>
        <v/>
      </c>
      <c r="L12" t="str">
        <f>IFERROR(INDEX(契約日ソート!L:L,1/LARGE(INDEX((契約日ソート!$F$1:$F$201="広告費")/ROW(契約日ソート!$F$1:$F$201),0),ROW(L12))),"")</f>
        <v/>
      </c>
      <c r="M12" t="str">
        <f>IFERROR(INDEX(契約日ソート!M:M,1/LARGE(INDEX((契約日ソート!$F$1:$F$201="広告費")/ROW(契約日ソート!$F$1:$F$201),0),ROW(M12))),"")</f>
        <v/>
      </c>
      <c r="N12" t="str">
        <f>IFERROR(INDEX(契約日ソート!N:N,1/LARGE(INDEX((契約日ソート!$F$1:$F$201="広告費")/ROW(契約日ソート!$F$1:$F$201),0),ROW(N12))),"")</f>
        <v/>
      </c>
      <c r="O12" t="str">
        <f>IFERROR(INDEX(契約日ソート!O:O,1/LARGE(INDEX((契約日ソート!$F$1:$F$201="広告費")/ROW(契約日ソート!$F$1:$F$201),0),ROW(O12))),"")</f>
        <v/>
      </c>
      <c r="P12" t="str">
        <f>IFERROR(INDEX(契約日ソート!P:P,1/LARGE(INDEX((契約日ソート!$F$1:$F$201="広告費")/ROW(契約日ソート!$F$1:$F$201),0),ROW(P12))),"")</f>
        <v/>
      </c>
      <c r="Q12" t="str">
        <f>IFERROR(INDEX(契約日ソート!Q:Q,1/LARGE(INDEX((契約日ソート!$F$1:$F$201="広告費")/ROW(契約日ソート!$F$1:$F$201),0),ROW(Q12))),"")</f>
        <v/>
      </c>
    </row>
    <row r="13" spans="1:17" x14ac:dyDescent="0.45">
      <c r="A13" t="str">
        <f>IFERROR(INDEX(契約日ソート!A:A,1/LARGE(INDEX((契約日ソート!$F$1:$F$201="広告費")/ROW(契約日ソート!$F$1:$F$201),0),ROW(A13))),"")</f>
        <v/>
      </c>
      <c r="B13" t="str">
        <f>IFERROR(INDEX(契約日ソート!B:B,1/LARGE(INDEX((契約日ソート!$F$1:$F$201="広告費")/ROW(契約日ソート!$F$1:$F$201),0),ROW(B13))),"")</f>
        <v/>
      </c>
      <c r="C13" t="str">
        <f>IFERROR(INDEX(契約日ソート!C:C,1/LARGE(INDEX((契約日ソート!$F$1:$F$201="広告費")/ROW(契約日ソート!$F$1:$F$201),0),ROW(C13))),"")</f>
        <v/>
      </c>
      <c r="D13" t="str">
        <f>IFERROR(INDEX(契約日ソート!D:D,1/LARGE(INDEX((契約日ソート!$F$1:$F$201="広告費")/ROW(契約日ソート!$F$1:$F$201),0),ROW(D13))),"")</f>
        <v/>
      </c>
      <c r="E13" t="str">
        <f>IFERROR(INDEX(契約日ソート!E:E,1/LARGE(INDEX((契約日ソート!$F$1:$F$201="広告費")/ROW(契約日ソート!$F$1:$F$201),0),ROW(E13))),"")</f>
        <v/>
      </c>
      <c r="F13" t="str">
        <f>IFERROR(INDEX(契約日ソート!F:F,1/LARGE(INDEX((契約日ソート!$F$1:$F$201="広告費")/ROW(契約日ソート!$F$1:$F$201),0),ROW(F13))),"")</f>
        <v/>
      </c>
      <c r="G13" t="str">
        <f>IFERROR(INDEX(契約日ソート!G:G,1/LARGE(INDEX((契約日ソート!$F$1:$F$201="広告費")/ROW(契約日ソート!$F$1:$F$201),0),ROW(G13))),"")</f>
        <v/>
      </c>
      <c r="H13" t="str">
        <f>IFERROR(INDEX(契約日ソート!H:H,1/LARGE(INDEX((契約日ソート!$F$1:$F$201="広告費")/ROW(契約日ソート!$F$1:$F$201),0),ROW(H13))),"")</f>
        <v/>
      </c>
      <c r="I13" t="str">
        <f>IFERROR(INDEX(契約日ソート!I:I,1/LARGE(INDEX((契約日ソート!$F$1:$F$201="広告費")/ROW(契約日ソート!$F$1:$F$201),0),ROW(I13))),"")</f>
        <v/>
      </c>
      <c r="J13" t="str">
        <f>IFERROR(INDEX(契約日ソート!J:J,1/LARGE(INDEX((契約日ソート!$F$1:$F$201="広告費")/ROW(契約日ソート!$F$1:$F$201),0),ROW(J13))),"")</f>
        <v/>
      </c>
      <c r="K13" t="str">
        <f>IFERROR(INDEX(契約日ソート!K:K,1/LARGE(INDEX((契約日ソート!$F$1:$F$201="広告費")/ROW(契約日ソート!$F$1:$F$201),0),ROW(K13))),"")</f>
        <v/>
      </c>
      <c r="L13" t="str">
        <f>IFERROR(INDEX(契約日ソート!L:L,1/LARGE(INDEX((契約日ソート!$F$1:$F$201="広告費")/ROW(契約日ソート!$F$1:$F$201),0),ROW(L13))),"")</f>
        <v/>
      </c>
      <c r="M13" t="str">
        <f>IFERROR(INDEX(契約日ソート!M:M,1/LARGE(INDEX((契約日ソート!$F$1:$F$201="広告費")/ROW(契約日ソート!$F$1:$F$201),0),ROW(M13))),"")</f>
        <v/>
      </c>
      <c r="N13" t="str">
        <f>IFERROR(INDEX(契約日ソート!N:N,1/LARGE(INDEX((契約日ソート!$F$1:$F$201="広告費")/ROW(契約日ソート!$F$1:$F$201),0),ROW(N13))),"")</f>
        <v/>
      </c>
      <c r="O13" t="str">
        <f>IFERROR(INDEX(契約日ソート!O:O,1/LARGE(INDEX((契約日ソート!$F$1:$F$201="広告費")/ROW(契約日ソート!$F$1:$F$201),0),ROW(O13))),"")</f>
        <v/>
      </c>
      <c r="P13" t="str">
        <f>IFERROR(INDEX(契約日ソート!P:P,1/LARGE(INDEX((契約日ソート!$F$1:$F$201="広告費")/ROW(契約日ソート!$F$1:$F$201),0),ROW(P13))),"")</f>
        <v/>
      </c>
      <c r="Q13" t="str">
        <f>IFERROR(INDEX(契約日ソート!Q:Q,1/LARGE(INDEX((契約日ソート!$F$1:$F$201="広告費")/ROW(契約日ソート!$F$1:$F$201),0),ROW(Q13))),"")</f>
        <v/>
      </c>
    </row>
    <row r="14" spans="1:17" x14ac:dyDescent="0.45">
      <c r="A14" t="str">
        <f>IFERROR(INDEX(契約日ソート!A:A,1/LARGE(INDEX((契約日ソート!$F$1:$F$201="広告費")/ROW(契約日ソート!$F$1:$F$201),0),ROW(A14))),"")</f>
        <v/>
      </c>
      <c r="B14" t="str">
        <f>IFERROR(INDEX(契約日ソート!B:B,1/LARGE(INDEX((契約日ソート!$F$1:$F$201="広告費")/ROW(契約日ソート!$F$1:$F$201),0),ROW(B14))),"")</f>
        <v/>
      </c>
      <c r="C14" t="str">
        <f>IFERROR(INDEX(契約日ソート!C:C,1/LARGE(INDEX((契約日ソート!$F$1:$F$201="広告費")/ROW(契約日ソート!$F$1:$F$201),0),ROW(C14))),"")</f>
        <v/>
      </c>
      <c r="D14" t="str">
        <f>IFERROR(INDEX(契約日ソート!D:D,1/LARGE(INDEX((契約日ソート!$F$1:$F$201="広告費")/ROW(契約日ソート!$F$1:$F$201),0),ROW(D14))),"")</f>
        <v/>
      </c>
      <c r="E14" t="str">
        <f>IFERROR(INDEX(契約日ソート!E:E,1/LARGE(INDEX((契約日ソート!$F$1:$F$201="広告費")/ROW(契約日ソート!$F$1:$F$201),0),ROW(E14))),"")</f>
        <v/>
      </c>
      <c r="F14" t="str">
        <f>IFERROR(INDEX(契約日ソート!F:F,1/LARGE(INDEX((契約日ソート!$F$1:$F$201="広告費")/ROW(契約日ソート!$F$1:$F$201),0),ROW(F14))),"")</f>
        <v/>
      </c>
      <c r="G14" t="str">
        <f>IFERROR(INDEX(契約日ソート!G:G,1/LARGE(INDEX((契約日ソート!$F$1:$F$201="広告費")/ROW(契約日ソート!$F$1:$F$201),0),ROW(G14))),"")</f>
        <v/>
      </c>
      <c r="H14" t="str">
        <f>IFERROR(INDEX(契約日ソート!H:H,1/LARGE(INDEX((契約日ソート!$F$1:$F$201="広告費")/ROW(契約日ソート!$F$1:$F$201),0),ROW(H14))),"")</f>
        <v/>
      </c>
      <c r="I14" t="str">
        <f>IFERROR(INDEX(契約日ソート!I:I,1/LARGE(INDEX((契約日ソート!$F$1:$F$201="広告費")/ROW(契約日ソート!$F$1:$F$201),0),ROW(I14))),"")</f>
        <v/>
      </c>
      <c r="J14" t="str">
        <f>IFERROR(INDEX(契約日ソート!J:J,1/LARGE(INDEX((契約日ソート!$F$1:$F$201="広告費")/ROW(契約日ソート!$F$1:$F$201),0),ROW(J14))),"")</f>
        <v/>
      </c>
      <c r="K14" t="str">
        <f>IFERROR(INDEX(契約日ソート!K:K,1/LARGE(INDEX((契約日ソート!$F$1:$F$201="広告費")/ROW(契約日ソート!$F$1:$F$201),0),ROW(K14))),"")</f>
        <v/>
      </c>
      <c r="L14" t="str">
        <f>IFERROR(INDEX(契約日ソート!L:L,1/LARGE(INDEX((契約日ソート!$F$1:$F$201="広告費")/ROW(契約日ソート!$F$1:$F$201),0),ROW(L14))),"")</f>
        <v/>
      </c>
      <c r="M14" t="str">
        <f>IFERROR(INDEX(契約日ソート!M:M,1/LARGE(INDEX((契約日ソート!$F$1:$F$201="広告費")/ROW(契約日ソート!$F$1:$F$201),0),ROW(M14))),"")</f>
        <v/>
      </c>
      <c r="N14" t="str">
        <f>IFERROR(INDEX(契約日ソート!N:N,1/LARGE(INDEX((契約日ソート!$F$1:$F$201="広告費")/ROW(契約日ソート!$F$1:$F$201),0),ROW(N14))),"")</f>
        <v/>
      </c>
      <c r="O14" t="str">
        <f>IFERROR(INDEX(契約日ソート!O:O,1/LARGE(INDEX((契約日ソート!$F$1:$F$201="広告費")/ROW(契約日ソート!$F$1:$F$201),0),ROW(O14))),"")</f>
        <v/>
      </c>
      <c r="P14" t="str">
        <f>IFERROR(INDEX(契約日ソート!P:P,1/LARGE(INDEX((契約日ソート!$F$1:$F$201="広告費")/ROW(契約日ソート!$F$1:$F$201),0),ROW(P14))),"")</f>
        <v/>
      </c>
      <c r="Q14" t="str">
        <f>IFERROR(INDEX(契約日ソート!Q:Q,1/LARGE(INDEX((契約日ソート!$F$1:$F$201="広告費")/ROW(契約日ソート!$F$1:$F$201),0),ROW(Q14))),"")</f>
        <v/>
      </c>
    </row>
    <row r="15" spans="1:17" x14ac:dyDescent="0.45">
      <c r="A15" t="str">
        <f>IFERROR(INDEX(契約日ソート!A:A,1/LARGE(INDEX((契約日ソート!$F$1:$F$201="広告費")/ROW(契約日ソート!$F$1:$F$201),0),ROW(A15))),"")</f>
        <v/>
      </c>
      <c r="B15" t="str">
        <f>IFERROR(INDEX(契約日ソート!B:B,1/LARGE(INDEX((契約日ソート!$F$1:$F$201="広告費")/ROW(契約日ソート!$F$1:$F$201),0),ROW(B15))),"")</f>
        <v/>
      </c>
      <c r="C15" t="str">
        <f>IFERROR(INDEX(契約日ソート!C:C,1/LARGE(INDEX((契約日ソート!$F$1:$F$201="広告費")/ROW(契約日ソート!$F$1:$F$201),0),ROW(C15))),"")</f>
        <v/>
      </c>
      <c r="D15" t="str">
        <f>IFERROR(INDEX(契約日ソート!D:D,1/LARGE(INDEX((契約日ソート!$F$1:$F$201="広告費")/ROW(契約日ソート!$F$1:$F$201),0),ROW(D15))),"")</f>
        <v/>
      </c>
      <c r="E15" t="str">
        <f>IFERROR(INDEX(契約日ソート!E:E,1/LARGE(INDEX((契約日ソート!$F$1:$F$201="広告費")/ROW(契約日ソート!$F$1:$F$201),0),ROW(E15))),"")</f>
        <v/>
      </c>
      <c r="F15" t="str">
        <f>IFERROR(INDEX(契約日ソート!F:F,1/LARGE(INDEX((契約日ソート!$F$1:$F$201="広告費")/ROW(契約日ソート!$F$1:$F$201),0),ROW(F15))),"")</f>
        <v/>
      </c>
      <c r="G15" t="str">
        <f>IFERROR(INDEX(契約日ソート!G:G,1/LARGE(INDEX((契約日ソート!$F$1:$F$201="広告費")/ROW(契約日ソート!$F$1:$F$201),0),ROW(G15))),"")</f>
        <v/>
      </c>
      <c r="H15" t="str">
        <f>IFERROR(INDEX(契約日ソート!H:H,1/LARGE(INDEX((契約日ソート!$F$1:$F$201="広告費")/ROW(契約日ソート!$F$1:$F$201),0),ROW(H15))),"")</f>
        <v/>
      </c>
      <c r="I15" t="str">
        <f>IFERROR(INDEX(契約日ソート!I:I,1/LARGE(INDEX((契約日ソート!$F$1:$F$201="広告費")/ROW(契約日ソート!$F$1:$F$201),0),ROW(I15))),"")</f>
        <v/>
      </c>
      <c r="J15" t="str">
        <f>IFERROR(INDEX(契約日ソート!J:J,1/LARGE(INDEX((契約日ソート!$F$1:$F$201="広告費")/ROW(契約日ソート!$F$1:$F$201),0),ROW(J15))),"")</f>
        <v/>
      </c>
      <c r="K15" t="str">
        <f>IFERROR(INDEX(契約日ソート!K:K,1/LARGE(INDEX((契約日ソート!$F$1:$F$201="広告費")/ROW(契約日ソート!$F$1:$F$201),0),ROW(K15))),"")</f>
        <v/>
      </c>
      <c r="L15" t="str">
        <f>IFERROR(INDEX(契約日ソート!L:L,1/LARGE(INDEX((契約日ソート!$F$1:$F$201="広告費")/ROW(契約日ソート!$F$1:$F$201),0),ROW(L15))),"")</f>
        <v/>
      </c>
      <c r="M15" t="str">
        <f>IFERROR(INDEX(契約日ソート!M:M,1/LARGE(INDEX((契約日ソート!$F$1:$F$201="広告費")/ROW(契約日ソート!$F$1:$F$201),0),ROW(M15))),"")</f>
        <v/>
      </c>
      <c r="N15" t="str">
        <f>IFERROR(INDEX(契約日ソート!N:N,1/LARGE(INDEX((契約日ソート!$F$1:$F$201="広告費")/ROW(契約日ソート!$F$1:$F$201),0),ROW(N15))),"")</f>
        <v/>
      </c>
      <c r="O15" t="str">
        <f>IFERROR(INDEX(契約日ソート!O:O,1/LARGE(INDEX((契約日ソート!$F$1:$F$201="広告費")/ROW(契約日ソート!$F$1:$F$201),0),ROW(O15))),"")</f>
        <v/>
      </c>
      <c r="P15" t="str">
        <f>IFERROR(INDEX(契約日ソート!P:P,1/LARGE(INDEX((契約日ソート!$F$1:$F$201="広告費")/ROW(契約日ソート!$F$1:$F$201),0),ROW(P15))),"")</f>
        <v/>
      </c>
      <c r="Q15" t="str">
        <f>IFERROR(INDEX(契約日ソート!Q:Q,1/LARGE(INDEX((契約日ソート!$F$1:$F$201="広告費")/ROW(契約日ソート!$F$1:$F$201),0),ROW(Q15))),"")</f>
        <v/>
      </c>
    </row>
    <row r="16" spans="1:17" x14ac:dyDescent="0.45">
      <c r="A16" t="str">
        <f>IFERROR(INDEX(契約日ソート!A:A,1/LARGE(INDEX((契約日ソート!$F$1:$F$201="広告費")/ROW(契約日ソート!$F$1:$F$201),0),ROW(A16))),"")</f>
        <v/>
      </c>
      <c r="B16" t="str">
        <f>IFERROR(INDEX(契約日ソート!B:B,1/LARGE(INDEX((契約日ソート!$F$1:$F$201="広告費")/ROW(契約日ソート!$F$1:$F$201),0),ROW(B16))),"")</f>
        <v/>
      </c>
      <c r="C16" t="str">
        <f>IFERROR(INDEX(契約日ソート!C:C,1/LARGE(INDEX((契約日ソート!$F$1:$F$201="広告費")/ROW(契約日ソート!$F$1:$F$201),0),ROW(C16))),"")</f>
        <v/>
      </c>
      <c r="D16" t="str">
        <f>IFERROR(INDEX(契約日ソート!D:D,1/LARGE(INDEX((契約日ソート!$F$1:$F$201="広告費")/ROW(契約日ソート!$F$1:$F$201),0),ROW(D16))),"")</f>
        <v/>
      </c>
      <c r="E16" t="str">
        <f>IFERROR(INDEX(契約日ソート!E:E,1/LARGE(INDEX((契約日ソート!$F$1:$F$201="広告費")/ROW(契約日ソート!$F$1:$F$201),0),ROW(E16))),"")</f>
        <v/>
      </c>
      <c r="F16" t="str">
        <f>IFERROR(INDEX(契約日ソート!F:F,1/LARGE(INDEX((契約日ソート!$F$1:$F$201="広告費")/ROW(契約日ソート!$F$1:$F$201),0),ROW(F16))),"")</f>
        <v/>
      </c>
      <c r="G16" t="str">
        <f>IFERROR(INDEX(契約日ソート!G:G,1/LARGE(INDEX((契約日ソート!$F$1:$F$201="広告費")/ROW(契約日ソート!$F$1:$F$201),0),ROW(G16))),"")</f>
        <v/>
      </c>
      <c r="H16" t="str">
        <f>IFERROR(INDEX(契約日ソート!H:H,1/LARGE(INDEX((契約日ソート!$F$1:$F$201="広告費")/ROW(契約日ソート!$F$1:$F$201),0),ROW(H16))),"")</f>
        <v/>
      </c>
      <c r="I16" t="str">
        <f>IFERROR(INDEX(契約日ソート!I:I,1/LARGE(INDEX((契約日ソート!$F$1:$F$201="広告費")/ROW(契約日ソート!$F$1:$F$201),0),ROW(I16))),"")</f>
        <v/>
      </c>
      <c r="J16" t="str">
        <f>IFERROR(INDEX(契約日ソート!J:J,1/LARGE(INDEX((契約日ソート!$F$1:$F$201="広告費")/ROW(契約日ソート!$F$1:$F$201),0),ROW(J16))),"")</f>
        <v/>
      </c>
      <c r="K16" t="str">
        <f>IFERROR(INDEX(契約日ソート!K:K,1/LARGE(INDEX((契約日ソート!$F$1:$F$201="広告費")/ROW(契約日ソート!$F$1:$F$201),0),ROW(K16))),"")</f>
        <v/>
      </c>
      <c r="L16" t="str">
        <f>IFERROR(INDEX(契約日ソート!L:L,1/LARGE(INDEX((契約日ソート!$F$1:$F$201="広告費")/ROW(契約日ソート!$F$1:$F$201),0),ROW(L16))),"")</f>
        <v/>
      </c>
      <c r="M16" t="str">
        <f>IFERROR(INDEX(契約日ソート!M:M,1/LARGE(INDEX((契約日ソート!$F$1:$F$201="広告費")/ROW(契約日ソート!$F$1:$F$201),0),ROW(M16))),"")</f>
        <v/>
      </c>
      <c r="N16" t="str">
        <f>IFERROR(INDEX(契約日ソート!N:N,1/LARGE(INDEX((契約日ソート!$F$1:$F$201="広告費")/ROW(契約日ソート!$F$1:$F$201),0),ROW(N16))),"")</f>
        <v/>
      </c>
      <c r="O16" t="str">
        <f>IFERROR(INDEX(契約日ソート!O:O,1/LARGE(INDEX((契約日ソート!$F$1:$F$201="広告費")/ROW(契約日ソート!$F$1:$F$201),0),ROW(O16))),"")</f>
        <v/>
      </c>
      <c r="P16" t="str">
        <f>IFERROR(INDEX(契約日ソート!P:P,1/LARGE(INDEX((契約日ソート!$F$1:$F$201="広告費")/ROW(契約日ソート!$F$1:$F$201),0),ROW(P16))),"")</f>
        <v/>
      </c>
      <c r="Q16" t="str">
        <f>IFERROR(INDEX(契約日ソート!Q:Q,1/LARGE(INDEX((契約日ソート!$F$1:$F$201="広告費")/ROW(契約日ソート!$F$1:$F$201),0),ROW(Q16))),"")</f>
        <v/>
      </c>
    </row>
    <row r="17" spans="1:17" x14ac:dyDescent="0.45">
      <c r="A17" t="str">
        <f>IFERROR(INDEX(契約日ソート!A:A,1/LARGE(INDEX((契約日ソート!$F$1:$F$201="広告費")/ROW(契約日ソート!$F$1:$F$201),0),ROW(A17))),"")</f>
        <v/>
      </c>
      <c r="B17" t="str">
        <f>IFERROR(INDEX(契約日ソート!B:B,1/LARGE(INDEX((契約日ソート!$F$1:$F$201="広告費")/ROW(契約日ソート!$F$1:$F$201),0),ROW(B17))),"")</f>
        <v/>
      </c>
      <c r="C17" t="str">
        <f>IFERROR(INDEX(契約日ソート!C:C,1/LARGE(INDEX((契約日ソート!$F$1:$F$201="広告費")/ROW(契約日ソート!$F$1:$F$201),0),ROW(C17))),"")</f>
        <v/>
      </c>
      <c r="D17" t="str">
        <f>IFERROR(INDEX(契約日ソート!D:D,1/LARGE(INDEX((契約日ソート!$F$1:$F$201="広告費")/ROW(契約日ソート!$F$1:$F$201),0),ROW(D17))),"")</f>
        <v/>
      </c>
      <c r="E17" t="str">
        <f>IFERROR(INDEX(契約日ソート!E:E,1/LARGE(INDEX((契約日ソート!$F$1:$F$201="広告費")/ROW(契約日ソート!$F$1:$F$201),0),ROW(E17))),"")</f>
        <v/>
      </c>
      <c r="F17" t="str">
        <f>IFERROR(INDEX(契約日ソート!F:F,1/LARGE(INDEX((契約日ソート!$F$1:$F$201="広告費")/ROW(契約日ソート!$F$1:$F$201),0),ROW(F17))),"")</f>
        <v/>
      </c>
      <c r="G17" t="str">
        <f>IFERROR(INDEX(契約日ソート!G:G,1/LARGE(INDEX((契約日ソート!$F$1:$F$201="広告費")/ROW(契約日ソート!$F$1:$F$201),0),ROW(G17))),"")</f>
        <v/>
      </c>
      <c r="H17" t="str">
        <f>IFERROR(INDEX(契約日ソート!H:H,1/LARGE(INDEX((契約日ソート!$F$1:$F$201="広告費")/ROW(契約日ソート!$F$1:$F$201),0),ROW(H17))),"")</f>
        <v/>
      </c>
      <c r="I17" t="str">
        <f>IFERROR(INDEX(契約日ソート!I:I,1/LARGE(INDEX((契約日ソート!$F$1:$F$201="広告費")/ROW(契約日ソート!$F$1:$F$201),0),ROW(I17))),"")</f>
        <v/>
      </c>
      <c r="J17" t="str">
        <f>IFERROR(INDEX(契約日ソート!J:J,1/LARGE(INDEX((契約日ソート!$F$1:$F$201="広告費")/ROW(契約日ソート!$F$1:$F$201),0),ROW(J17))),"")</f>
        <v/>
      </c>
      <c r="K17" t="str">
        <f>IFERROR(INDEX(契約日ソート!K:K,1/LARGE(INDEX((契約日ソート!$F$1:$F$201="広告費")/ROW(契約日ソート!$F$1:$F$201),0),ROW(K17))),"")</f>
        <v/>
      </c>
      <c r="L17" t="str">
        <f>IFERROR(INDEX(契約日ソート!L:L,1/LARGE(INDEX((契約日ソート!$F$1:$F$201="広告費")/ROW(契約日ソート!$F$1:$F$201),0),ROW(L17))),"")</f>
        <v/>
      </c>
      <c r="M17" t="str">
        <f>IFERROR(INDEX(契約日ソート!M:M,1/LARGE(INDEX((契約日ソート!$F$1:$F$201="広告費")/ROW(契約日ソート!$F$1:$F$201),0),ROW(M17))),"")</f>
        <v/>
      </c>
      <c r="N17" t="str">
        <f>IFERROR(INDEX(契約日ソート!N:N,1/LARGE(INDEX((契約日ソート!$F$1:$F$201="広告費")/ROW(契約日ソート!$F$1:$F$201),0),ROW(N17))),"")</f>
        <v/>
      </c>
      <c r="O17" t="str">
        <f>IFERROR(INDEX(契約日ソート!O:O,1/LARGE(INDEX((契約日ソート!$F$1:$F$201="広告費")/ROW(契約日ソート!$F$1:$F$201),0),ROW(O17))),"")</f>
        <v/>
      </c>
      <c r="P17" t="str">
        <f>IFERROR(INDEX(契約日ソート!P:P,1/LARGE(INDEX((契約日ソート!$F$1:$F$201="広告費")/ROW(契約日ソート!$F$1:$F$201),0),ROW(P17))),"")</f>
        <v/>
      </c>
      <c r="Q17" t="str">
        <f>IFERROR(INDEX(契約日ソート!Q:Q,1/LARGE(INDEX((契約日ソート!$F$1:$F$201="広告費")/ROW(契約日ソート!$F$1:$F$201),0),ROW(Q17))),"")</f>
        <v/>
      </c>
    </row>
    <row r="18" spans="1:17" x14ac:dyDescent="0.45">
      <c r="A18" t="str">
        <f>IFERROR(INDEX(契約日ソート!A:A,1/LARGE(INDEX((契約日ソート!$F$1:$F$201="広告費")/ROW(契約日ソート!$F$1:$F$201),0),ROW(A18))),"")</f>
        <v/>
      </c>
      <c r="B18" t="str">
        <f>IFERROR(INDEX(契約日ソート!B:B,1/LARGE(INDEX((契約日ソート!$F$1:$F$201="広告費")/ROW(契約日ソート!$F$1:$F$201),0),ROW(B18))),"")</f>
        <v/>
      </c>
      <c r="C18" t="str">
        <f>IFERROR(INDEX(契約日ソート!C:C,1/LARGE(INDEX((契約日ソート!$F$1:$F$201="広告費")/ROW(契約日ソート!$F$1:$F$201),0),ROW(C18))),"")</f>
        <v/>
      </c>
      <c r="D18" t="str">
        <f>IFERROR(INDEX(契約日ソート!D:D,1/LARGE(INDEX((契約日ソート!$F$1:$F$201="広告費")/ROW(契約日ソート!$F$1:$F$201),0),ROW(D18))),"")</f>
        <v/>
      </c>
      <c r="E18" t="str">
        <f>IFERROR(INDEX(契約日ソート!E:E,1/LARGE(INDEX((契約日ソート!$F$1:$F$201="広告費")/ROW(契約日ソート!$F$1:$F$201),0),ROW(E18))),"")</f>
        <v/>
      </c>
      <c r="F18" t="str">
        <f>IFERROR(INDEX(契約日ソート!F:F,1/LARGE(INDEX((契約日ソート!$F$1:$F$201="広告費")/ROW(契約日ソート!$F$1:$F$201),0),ROW(F18))),"")</f>
        <v/>
      </c>
      <c r="G18" t="str">
        <f>IFERROR(INDEX(契約日ソート!G:G,1/LARGE(INDEX((契約日ソート!$F$1:$F$201="広告費")/ROW(契約日ソート!$F$1:$F$201),0),ROW(G18))),"")</f>
        <v/>
      </c>
      <c r="H18" t="str">
        <f>IFERROR(INDEX(契約日ソート!H:H,1/LARGE(INDEX((契約日ソート!$F$1:$F$201="広告費")/ROW(契約日ソート!$F$1:$F$201),0),ROW(H18))),"")</f>
        <v/>
      </c>
      <c r="I18" t="str">
        <f>IFERROR(INDEX(契約日ソート!I:I,1/LARGE(INDEX((契約日ソート!$F$1:$F$201="広告費")/ROW(契約日ソート!$F$1:$F$201),0),ROW(I18))),"")</f>
        <v/>
      </c>
      <c r="J18" t="str">
        <f>IFERROR(INDEX(契約日ソート!J:J,1/LARGE(INDEX((契約日ソート!$F$1:$F$201="広告費")/ROW(契約日ソート!$F$1:$F$201),0),ROW(J18))),"")</f>
        <v/>
      </c>
      <c r="K18" t="str">
        <f>IFERROR(INDEX(契約日ソート!K:K,1/LARGE(INDEX((契約日ソート!$F$1:$F$201="広告費")/ROW(契約日ソート!$F$1:$F$201),0),ROW(K18))),"")</f>
        <v/>
      </c>
      <c r="L18" t="str">
        <f>IFERROR(INDEX(契約日ソート!L:L,1/LARGE(INDEX((契約日ソート!$F$1:$F$201="広告費")/ROW(契約日ソート!$F$1:$F$201),0),ROW(L18))),"")</f>
        <v/>
      </c>
      <c r="M18" t="str">
        <f>IFERROR(INDEX(契約日ソート!M:M,1/LARGE(INDEX((契約日ソート!$F$1:$F$201="広告費")/ROW(契約日ソート!$F$1:$F$201),0),ROW(M18))),"")</f>
        <v/>
      </c>
      <c r="N18" t="str">
        <f>IFERROR(INDEX(契約日ソート!N:N,1/LARGE(INDEX((契約日ソート!$F$1:$F$201="広告費")/ROW(契約日ソート!$F$1:$F$201),0),ROW(N18))),"")</f>
        <v/>
      </c>
      <c r="O18" t="str">
        <f>IFERROR(INDEX(契約日ソート!O:O,1/LARGE(INDEX((契約日ソート!$F$1:$F$201="広告費")/ROW(契約日ソート!$F$1:$F$201),0),ROW(O18))),"")</f>
        <v/>
      </c>
      <c r="P18" t="str">
        <f>IFERROR(INDEX(契約日ソート!P:P,1/LARGE(INDEX((契約日ソート!$F$1:$F$201="広告費")/ROW(契約日ソート!$F$1:$F$201),0),ROW(P18))),"")</f>
        <v/>
      </c>
      <c r="Q18" t="str">
        <f>IFERROR(INDEX(契約日ソート!Q:Q,1/LARGE(INDEX((契約日ソート!$F$1:$F$201="広告費")/ROW(契約日ソート!$F$1:$F$201),0),ROW(Q18))),"")</f>
        <v/>
      </c>
    </row>
    <row r="19" spans="1:17" x14ac:dyDescent="0.45">
      <c r="A19" t="str">
        <f>IFERROR(INDEX(契約日ソート!A:A,1/LARGE(INDEX((契約日ソート!$F$1:$F$201="広告費")/ROW(契約日ソート!$F$1:$F$201),0),ROW(A19))),"")</f>
        <v/>
      </c>
      <c r="B19" t="str">
        <f>IFERROR(INDEX(契約日ソート!B:B,1/LARGE(INDEX((契約日ソート!$F$1:$F$201="広告費")/ROW(契約日ソート!$F$1:$F$201),0),ROW(B19))),"")</f>
        <v/>
      </c>
      <c r="C19" t="str">
        <f>IFERROR(INDEX(契約日ソート!C:C,1/LARGE(INDEX((契約日ソート!$F$1:$F$201="広告費")/ROW(契約日ソート!$F$1:$F$201),0),ROW(C19))),"")</f>
        <v/>
      </c>
      <c r="D19" t="str">
        <f>IFERROR(INDEX(契約日ソート!D:D,1/LARGE(INDEX((契約日ソート!$F$1:$F$201="広告費")/ROW(契約日ソート!$F$1:$F$201),0),ROW(D19))),"")</f>
        <v/>
      </c>
      <c r="E19" t="str">
        <f>IFERROR(INDEX(契約日ソート!E:E,1/LARGE(INDEX((契約日ソート!$F$1:$F$201="広告費")/ROW(契約日ソート!$F$1:$F$201),0),ROW(E19))),"")</f>
        <v/>
      </c>
      <c r="F19" t="str">
        <f>IFERROR(INDEX(契約日ソート!F:F,1/LARGE(INDEX((契約日ソート!$F$1:$F$201="広告費")/ROW(契約日ソート!$F$1:$F$201),0),ROW(F19))),"")</f>
        <v/>
      </c>
      <c r="G19" t="str">
        <f>IFERROR(INDEX(契約日ソート!G:G,1/LARGE(INDEX((契約日ソート!$F$1:$F$201="広告費")/ROW(契約日ソート!$F$1:$F$201),0),ROW(G19))),"")</f>
        <v/>
      </c>
      <c r="H19" t="str">
        <f>IFERROR(INDEX(契約日ソート!H:H,1/LARGE(INDEX((契約日ソート!$F$1:$F$201="広告費")/ROW(契約日ソート!$F$1:$F$201),0),ROW(H19))),"")</f>
        <v/>
      </c>
      <c r="I19" t="str">
        <f>IFERROR(INDEX(契約日ソート!I:I,1/LARGE(INDEX((契約日ソート!$F$1:$F$201="広告費")/ROW(契約日ソート!$F$1:$F$201),0),ROW(I19))),"")</f>
        <v/>
      </c>
      <c r="J19" t="str">
        <f>IFERROR(INDEX(契約日ソート!J:J,1/LARGE(INDEX((契約日ソート!$F$1:$F$201="広告費")/ROW(契約日ソート!$F$1:$F$201),0),ROW(J19))),"")</f>
        <v/>
      </c>
      <c r="K19" t="str">
        <f>IFERROR(INDEX(契約日ソート!K:K,1/LARGE(INDEX((契約日ソート!$F$1:$F$201="広告費")/ROW(契約日ソート!$F$1:$F$201),0),ROW(K19))),"")</f>
        <v/>
      </c>
      <c r="L19" t="str">
        <f>IFERROR(INDEX(契約日ソート!L:L,1/LARGE(INDEX((契約日ソート!$F$1:$F$201="広告費")/ROW(契約日ソート!$F$1:$F$201),0),ROW(L19))),"")</f>
        <v/>
      </c>
      <c r="M19" t="str">
        <f>IFERROR(INDEX(契約日ソート!M:M,1/LARGE(INDEX((契約日ソート!$F$1:$F$201="広告費")/ROW(契約日ソート!$F$1:$F$201),0),ROW(M19))),"")</f>
        <v/>
      </c>
      <c r="N19" t="str">
        <f>IFERROR(INDEX(契約日ソート!N:N,1/LARGE(INDEX((契約日ソート!$F$1:$F$201="広告費")/ROW(契約日ソート!$F$1:$F$201),0),ROW(N19))),"")</f>
        <v/>
      </c>
      <c r="O19" t="str">
        <f>IFERROR(INDEX(契約日ソート!O:O,1/LARGE(INDEX((契約日ソート!$F$1:$F$201="広告費")/ROW(契約日ソート!$F$1:$F$201),0),ROW(O19))),"")</f>
        <v/>
      </c>
      <c r="P19" t="str">
        <f>IFERROR(INDEX(契約日ソート!P:P,1/LARGE(INDEX((契約日ソート!$F$1:$F$201="広告費")/ROW(契約日ソート!$F$1:$F$201),0),ROW(P19))),"")</f>
        <v/>
      </c>
      <c r="Q19" t="str">
        <f>IFERROR(INDEX(契約日ソート!Q:Q,1/LARGE(INDEX((契約日ソート!$F$1:$F$201="広告費")/ROW(契約日ソート!$F$1:$F$201),0),ROW(Q19))),"")</f>
        <v/>
      </c>
    </row>
    <row r="20" spans="1:17" x14ac:dyDescent="0.45">
      <c r="A20" t="str">
        <f>IFERROR(INDEX(契約日ソート!A:A,1/LARGE(INDEX((契約日ソート!$F$1:$F$201="広告費")/ROW(契約日ソート!$F$1:$F$201),0),ROW(A20))),"")</f>
        <v/>
      </c>
      <c r="B20" t="str">
        <f>IFERROR(INDEX(契約日ソート!B:B,1/LARGE(INDEX((契約日ソート!$F$1:$F$201="広告費")/ROW(契約日ソート!$F$1:$F$201),0),ROW(B20))),"")</f>
        <v/>
      </c>
      <c r="C20" t="str">
        <f>IFERROR(INDEX(契約日ソート!C:C,1/LARGE(INDEX((契約日ソート!$F$1:$F$201="広告費")/ROW(契約日ソート!$F$1:$F$201),0),ROW(C20))),"")</f>
        <v/>
      </c>
      <c r="D20" t="str">
        <f>IFERROR(INDEX(契約日ソート!D:D,1/LARGE(INDEX((契約日ソート!$F$1:$F$201="広告費")/ROW(契約日ソート!$F$1:$F$201),0),ROW(D20))),"")</f>
        <v/>
      </c>
      <c r="E20" t="str">
        <f>IFERROR(INDEX(契約日ソート!E:E,1/LARGE(INDEX((契約日ソート!$F$1:$F$201="広告費")/ROW(契約日ソート!$F$1:$F$201),0),ROW(E20))),"")</f>
        <v/>
      </c>
      <c r="F20" t="str">
        <f>IFERROR(INDEX(契約日ソート!F:F,1/LARGE(INDEX((契約日ソート!$F$1:$F$201="広告費")/ROW(契約日ソート!$F$1:$F$201),0),ROW(F20))),"")</f>
        <v/>
      </c>
      <c r="G20" t="str">
        <f>IFERROR(INDEX(契約日ソート!G:G,1/LARGE(INDEX((契約日ソート!$F$1:$F$201="広告費")/ROW(契約日ソート!$F$1:$F$201),0),ROW(G20))),"")</f>
        <v/>
      </c>
      <c r="H20" t="str">
        <f>IFERROR(INDEX(契約日ソート!H:H,1/LARGE(INDEX((契約日ソート!$F$1:$F$201="広告費")/ROW(契約日ソート!$F$1:$F$201),0),ROW(H20))),"")</f>
        <v/>
      </c>
      <c r="I20" t="str">
        <f>IFERROR(INDEX(契約日ソート!I:I,1/LARGE(INDEX((契約日ソート!$F$1:$F$201="広告費")/ROW(契約日ソート!$F$1:$F$201),0),ROW(I20))),"")</f>
        <v/>
      </c>
      <c r="J20" t="str">
        <f>IFERROR(INDEX(契約日ソート!J:J,1/LARGE(INDEX((契約日ソート!$F$1:$F$201="広告費")/ROW(契約日ソート!$F$1:$F$201),0),ROW(J20))),"")</f>
        <v/>
      </c>
      <c r="K20" t="str">
        <f>IFERROR(INDEX(契約日ソート!K:K,1/LARGE(INDEX((契約日ソート!$F$1:$F$201="広告費")/ROW(契約日ソート!$F$1:$F$201),0),ROW(K20))),"")</f>
        <v/>
      </c>
      <c r="L20" t="str">
        <f>IFERROR(INDEX(契約日ソート!L:L,1/LARGE(INDEX((契約日ソート!$F$1:$F$201="広告費")/ROW(契約日ソート!$F$1:$F$201),0),ROW(L20))),"")</f>
        <v/>
      </c>
      <c r="M20" t="str">
        <f>IFERROR(INDEX(契約日ソート!M:M,1/LARGE(INDEX((契約日ソート!$F$1:$F$201="広告費")/ROW(契約日ソート!$F$1:$F$201),0),ROW(M20))),"")</f>
        <v/>
      </c>
      <c r="N20" t="str">
        <f>IFERROR(INDEX(契約日ソート!N:N,1/LARGE(INDEX((契約日ソート!$F$1:$F$201="広告費")/ROW(契約日ソート!$F$1:$F$201),0),ROW(N20))),"")</f>
        <v/>
      </c>
      <c r="O20" t="str">
        <f>IFERROR(INDEX(契約日ソート!O:O,1/LARGE(INDEX((契約日ソート!$F$1:$F$201="広告費")/ROW(契約日ソート!$F$1:$F$201),0),ROW(O20))),"")</f>
        <v/>
      </c>
      <c r="P20" t="str">
        <f>IFERROR(INDEX(契約日ソート!P:P,1/LARGE(INDEX((契約日ソート!$F$1:$F$201="広告費")/ROW(契約日ソート!$F$1:$F$201),0),ROW(P20))),"")</f>
        <v/>
      </c>
      <c r="Q20" t="str">
        <f>IFERROR(INDEX(契約日ソート!Q:Q,1/LARGE(INDEX((契約日ソート!$F$1:$F$201="広告費")/ROW(契約日ソート!$F$1:$F$201),0),ROW(Q20))),"")</f>
        <v/>
      </c>
    </row>
    <row r="21" spans="1:17" x14ac:dyDescent="0.45">
      <c r="A21" t="str">
        <f>IFERROR(INDEX(契約日ソート!A:A,1/LARGE(INDEX((契約日ソート!$F$1:$F$201="広告費")/ROW(契約日ソート!$F$1:$F$201),0),ROW(A21))),"")</f>
        <v/>
      </c>
      <c r="B21" t="str">
        <f>IFERROR(INDEX(契約日ソート!B:B,1/LARGE(INDEX((契約日ソート!$F$1:$F$201="広告費")/ROW(契約日ソート!$F$1:$F$201),0),ROW(B21))),"")</f>
        <v/>
      </c>
      <c r="C21" t="str">
        <f>IFERROR(INDEX(契約日ソート!C:C,1/LARGE(INDEX((契約日ソート!$F$1:$F$201="広告費")/ROW(契約日ソート!$F$1:$F$201),0),ROW(C21))),"")</f>
        <v/>
      </c>
      <c r="D21" t="str">
        <f>IFERROR(INDEX(契約日ソート!D:D,1/LARGE(INDEX((契約日ソート!$F$1:$F$201="広告費")/ROW(契約日ソート!$F$1:$F$201),0),ROW(D21))),"")</f>
        <v/>
      </c>
      <c r="E21" t="str">
        <f>IFERROR(INDEX(契約日ソート!E:E,1/LARGE(INDEX((契約日ソート!$F$1:$F$201="広告費")/ROW(契約日ソート!$F$1:$F$201),0),ROW(E21))),"")</f>
        <v/>
      </c>
      <c r="F21" t="str">
        <f>IFERROR(INDEX(契約日ソート!F:F,1/LARGE(INDEX((契約日ソート!$F$1:$F$201="広告費")/ROW(契約日ソート!$F$1:$F$201),0),ROW(F21))),"")</f>
        <v/>
      </c>
      <c r="G21" t="str">
        <f>IFERROR(INDEX(契約日ソート!G:G,1/LARGE(INDEX((契約日ソート!$F$1:$F$201="広告費")/ROW(契約日ソート!$F$1:$F$201),0),ROW(G21))),"")</f>
        <v/>
      </c>
      <c r="H21" t="str">
        <f>IFERROR(INDEX(契約日ソート!H:H,1/LARGE(INDEX((契約日ソート!$F$1:$F$201="広告費")/ROW(契約日ソート!$F$1:$F$201),0),ROW(H21))),"")</f>
        <v/>
      </c>
      <c r="I21" t="str">
        <f>IFERROR(INDEX(契約日ソート!I:I,1/LARGE(INDEX((契約日ソート!$F$1:$F$201="広告費")/ROW(契約日ソート!$F$1:$F$201),0),ROW(I21))),"")</f>
        <v/>
      </c>
      <c r="J21" t="str">
        <f>IFERROR(INDEX(契約日ソート!J:J,1/LARGE(INDEX((契約日ソート!$F$1:$F$201="広告費")/ROW(契約日ソート!$F$1:$F$201),0),ROW(J21))),"")</f>
        <v/>
      </c>
      <c r="K21" t="str">
        <f>IFERROR(INDEX(契約日ソート!K:K,1/LARGE(INDEX((契約日ソート!$F$1:$F$201="広告費")/ROW(契約日ソート!$F$1:$F$201),0),ROW(K21))),"")</f>
        <v/>
      </c>
      <c r="L21" t="str">
        <f>IFERROR(INDEX(契約日ソート!L:L,1/LARGE(INDEX((契約日ソート!$F$1:$F$201="広告費")/ROW(契約日ソート!$F$1:$F$201),0),ROW(L21))),"")</f>
        <v/>
      </c>
      <c r="M21" t="str">
        <f>IFERROR(INDEX(契約日ソート!M:M,1/LARGE(INDEX((契約日ソート!$F$1:$F$201="広告費")/ROW(契約日ソート!$F$1:$F$201),0),ROW(M21))),"")</f>
        <v/>
      </c>
      <c r="N21" t="str">
        <f>IFERROR(INDEX(契約日ソート!N:N,1/LARGE(INDEX((契約日ソート!$F$1:$F$201="広告費")/ROW(契約日ソート!$F$1:$F$201),0),ROW(N21))),"")</f>
        <v/>
      </c>
      <c r="O21" t="str">
        <f>IFERROR(INDEX(契約日ソート!O:O,1/LARGE(INDEX((契約日ソート!$F$1:$F$201="広告費")/ROW(契約日ソート!$F$1:$F$201),0),ROW(O21))),"")</f>
        <v/>
      </c>
      <c r="P21" t="str">
        <f>IFERROR(INDEX(契約日ソート!P:P,1/LARGE(INDEX((契約日ソート!$F$1:$F$201="広告費")/ROW(契約日ソート!$F$1:$F$201),0),ROW(P21))),"")</f>
        <v/>
      </c>
      <c r="Q21" t="str">
        <f>IFERROR(INDEX(契約日ソート!Q:Q,1/LARGE(INDEX((契約日ソート!$F$1:$F$201="広告費")/ROW(契約日ソート!$F$1:$F$201),0),ROW(Q21))),"")</f>
        <v/>
      </c>
    </row>
    <row r="22" spans="1:17" x14ac:dyDescent="0.45">
      <c r="A22" t="str">
        <f>IFERROR(INDEX(契約日ソート!A:A,1/LARGE(INDEX((契約日ソート!$F$1:$F$201="広告費")/ROW(契約日ソート!$F$1:$F$201),0),ROW(A22))),"")</f>
        <v/>
      </c>
      <c r="B22" t="str">
        <f>IFERROR(INDEX(契約日ソート!B:B,1/LARGE(INDEX((契約日ソート!$F$1:$F$201="広告費")/ROW(契約日ソート!$F$1:$F$201),0),ROW(B22))),"")</f>
        <v/>
      </c>
      <c r="C22" t="str">
        <f>IFERROR(INDEX(契約日ソート!C:C,1/LARGE(INDEX((契約日ソート!$F$1:$F$201="広告費")/ROW(契約日ソート!$F$1:$F$201),0),ROW(C22))),"")</f>
        <v/>
      </c>
      <c r="D22" t="str">
        <f>IFERROR(INDEX(契約日ソート!D:D,1/LARGE(INDEX((契約日ソート!$F$1:$F$201="広告費")/ROW(契約日ソート!$F$1:$F$201),0),ROW(D22))),"")</f>
        <v/>
      </c>
      <c r="E22" t="str">
        <f>IFERROR(INDEX(契約日ソート!E:E,1/LARGE(INDEX((契約日ソート!$F$1:$F$201="広告費")/ROW(契約日ソート!$F$1:$F$201),0),ROW(E22))),"")</f>
        <v/>
      </c>
      <c r="F22" t="str">
        <f>IFERROR(INDEX(契約日ソート!F:F,1/LARGE(INDEX((契約日ソート!$F$1:$F$201="広告費")/ROW(契約日ソート!$F$1:$F$201),0),ROW(F22))),"")</f>
        <v/>
      </c>
      <c r="G22" t="str">
        <f>IFERROR(INDEX(契約日ソート!G:G,1/LARGE(INDEX((契約日ソート!$F$1:$F$201="広告費")/ROW(契約日ソート!$F$1:$F$201),0),ROW(G22))),"")</f>
        <v/>
      </c>
      <c r="H22" t="str">
        <f>IFERROR(INDEX(契約日ソート!H:H,1/LARGE(INDEX((契約日ソート!$F$1:$F$201="広告費")/ROW(契約日ソート!$F$1:$F$201),0),ROW(H22))),"")</f>
        <v/>
      </c>
      <c r="I22" t="str">
        <f>IFERROR(INDEX(契約日ソート!I:I,1/LARGE(INDEX((契約日ソート!$F$1:$F$201="広告費")/ROW(契約日ソート!$F$1:$F$201),0),ROW(I22))),"")</f>
        <v/>
      </c>
      <c r="J22" t="str">
        <f>IFERROR(INDEX(契約日ソート!J:J,1/LARGE(INDEX((契約日ソート!$F$1:$F$201="広告費")/ROW(契約日ソート!$F$1:$F$201),0),ROW(J22))),"")</f>
        <v/>
      </c>
      <c r="K22" t="str">
        <f>IFERROR(INDEX(契約日ソート!K:K,1/LARGE(INDEX((契約日ソート!$F$1:$F$201="広告費")/ROW(契約日ソート!$F$1:$F$201),0),ROW(K22))),"")</f>
        <v/>
      </c>
      <c r="L22" t="str">
        <f>IFERROR(INDEX(契約日ソート!L:L,1/LARGE(INDEX((契約日ソート!$F$1:$F$201="広告費")/ROW(契約日ソート!$F$1:$F$201),0),ROW(L22))),"")</f>
        <v/>
      </c>
      <c r="M22" t="str">
        <f>IFERROR(INDEX(契約日ソート!M:M,1/LARGE(INDEX((契約日ソート!$F$1:$F$201="広告費")/ROW(契約日ソート!$F$1:$F$201),0),ROW(M22))),"")</f>
        <v/>
      </c>
      <c r="N22" t="str">
        <f>IFERROR(INDEX(契約日ソート!N:N,1/LARGE(INDEX((契約日ソート!$F$1:$F$201="広告費")/ROW(契約日ソート!$F$1:$F$201),0),ROW(N22))),"")</f>
        <v/>
      </c>
      <c r="O22" t="str">
        <f>IFERROR(INDEX(契約日ソート!O:O,1/LARGE(INDEX((契約日ソート!$F$1:$F$201="広告費")/ROW(契約日ソート!$F$1:$F$201),0),ROW(O22))),"")</f>
        <v/>
      </c>
      <c r="P22" t="str">
        <f>IFERROR(INDEX(契約日ソート!P:P,1/LARGE(INDEX((契約日ソート!$F$1:$F$201="広告費")/ROW(契約日ソート!$F$1:$F$201),0),ROW(P22))),"")</f>
        <v/>
      </c>
      <c r="Q22" t="str">
        <f>IFERROR(INDEX(契約日ソート!Q:Q,1/LARGE(INDEX((契約日ソート!$F$1:$F$201="広告費")/ROW(契約日ソート!$F$1:$F$201),0),ROW(Q22))),"")</f>
        <v/>
      </c>
    </row>
    <row r="23" spans="1:17" x14ac:dyDescent="0.45">
      <c r="A23" t="str">
        <f>IFERROR(INDEX(契約日ソート!A:A,1/LARGE(INDEX((契約日ソート!$F$1:$F$201="広告費")/ROW(契約日ソート!$F$1:$F$201),0),ROW(A23))),"")</f>
        <v/>
      </c>
      <c r="B23" t="str">
        <f>IFERROR(INDEX(契約日ソート!B:B,1/LARGE(INDEX((契約日ソート!$F$1:$F$201="広告費")/ROW(契約日ソート!$F$1:$F$201),0),ROW(B23))),"")</f>
        <v/>
      </c>
      <c r="C23" t="str">
        <f>IFERROR(INDEX(契約日ソート!C:C,1/LARGE(INDEX((契約日ソート!$F$1:$F$201="広告費")/ROW(契約日ソート!$F$1:$F$201),0),ROW(C23))),"")</f>
        <v/>
      </c>
      <c r="D23" t="str">
        <f>IFERROR(INDEX(契約日ソート!D:D,1/LARGE(INDEX((契約日ソート!$F$1:$F$201="広告費")/ROW(契約日ソート!$F$1:$F$201),0),ROW(D23))),"")</f>
        <v/>
      </c>
      <c r="E23" t="str">
        <f>IFERROR(INDEX(契約日ソート!E:E,1/LARGE(INDEX((契約日ソート!$F$1:$F$201="広告費")/ROW(契約日ソート!$F$1:$F$201),0),ROW(E23))),"")</f>
        <v/>
      </c>
      <c r="F23" t="str">
        <f>IFERROR(INDEX(契約日ソート!F:F,1/LARGE(INDEX((契約日ソート!$F$1:$F$201="広告費")/ROW(契約日ソート!$F$1:$F$201),0),ROW(F23))),"")</f>
        <v/>
      </c>
      <c r="G23" t="str">
        <f>IFERROR(INDEX(契約日ソート!G:G,1/LARGE(INDEX((契約日ソート!$F$1:$F$201="広告費")/ROW(契約日ソート!$F$1:$F$201),0),ROW(G23))),"")</f>
        <v/>
      </c>
      <c r="H23" t="str">
        <f>IFERROR(INDEX(契約日ソート!H:H,1/LARGE(INDEX((契約日ソート!$F$1:$F$201="広告費")/ROW(契約日ソート!$F$1:$F$201),0),ROW(H23))),"")</f>
        <v/>
      </c>
      <c r="I23" t="str">
        <f>IFERROR(INDEX(契約日ソート!I:I,1/LARGE(INDEX((契約日ソート!$F$1:$F$201="広告費")/ROW(契約日ソート!$F$1:$F$201),0),ROW(I23))),"")</f>
        <v/>
      </c>
      <c r="J23" t="str">
        <f>IFERROR(INDEX(契約日ソート!J:J,1/LARGE(INDEX((契約日ソート!$F$1:$F$201="広告費")/ROW(契約日ソート!$F$1:$F$201),0),ROW(J23))),"")</f>
        <v/>
      </c>
      <c r="K23" t="str">
        <f>IFERROR(INDEX(契約日ソート!K:K,1/LARGE(INDEX((契約日ソート!$F$1:$F$201="広告費")/ROW(契約日ソート!$F$1:$F$201),0),ROW(K23))),"")</f>
        <v/>
      </c>
      <c r="L23" t="str">
        <f>IFERROR(INDEX(契約日ソート!L:L,1/LARGE(INDEX((契約日ソート!$F$1:$F$201="広告費")/ROW(契約日ソート!$F$1:$F$201),0),ROW(L23))),"")</f>
        <v/>
      </c>
      <c r="M23" t="str">
        <f>IFERROR(INDEX(契約日ソート!M:M,1/LARGE(INDEX((契約日ソート!$F$1:$F$201="広告費")/ROW(契約日ソート!$F$1:$F$201),0),ROW(M23))),"")</f>
        <v/>
      </c>
      <c r="N23" t="str">
        <f>IFERROR(INDEX(契約日ソート!N:N,1/LARGE(INDEX((契約日ソート!$F$1:$F$201="広告費")/ROW(契約日ソート!$F$1:$F$201),0),ROW(N23))),"")</f>
        <v/>
      </c>
      <c r="O23" t="str">
        <f>IFERROR(INDEX(契約日ソート!O:O,1/LARGE(INDEX((契約日ソート!$F$1:$F$201="広告費")/ROW(契約日ソート!$F$1:$F$201),0),ROW(O23))),"")</f>
        <v/>
      </c>
      <c r="P23" t="str">
        <f>IFERROR(INDEX(契約日ソート!P:P,1/LARGE(INDEX((契約日ソート!$F$1:$F$201="広告費")/ROW(契約日ソート!$F$1:$F$201),0),ROW(P23))),"")</f>
        <v/>
      </c>
      <c r="Q23" t="str">
        <f>IFERROR(INDEX(契約日ソート!Q:Q,1/LARGE(INDEX((契約日ソート!$F$1:$F$201="広告費")/ROW(契約日ソート!$F$1:$F$201),0),ROW(Q23))),"")</f>
        <v/>
      </c>
    </row>
    <row r="24" spans="1:17" x14ac:dyDescent="0.45">
      <c r="A24" t="str">
        <f>IFERROR(INDEX(契約日ソート!A:A,1/LARGE(INDEX((契約日ソート!$F$1:$F$201="広告費")/ROW(契約日ソート!$F$1:$F$201),0),ROW(A24))),"")</f>
        <v/>
      </c>
      <c r="B24" t="str">
        <f>IFERROR(INDEX(契約日ソート!B:B,1/LARGE(INDEX((契約日ソート!$F$1:$F$201="広告費")/ROW(契約日ソート!$F$1:$F$201),0),ROW(B24))),"")</f>
        <v/>
      </c>
      <c r="C24" t="str">
        <f>IFERROR(INDEX(契約日ソート!C:C,1/LARGE(INDEX((契約日ソート!$F$1:$F$201="広告費")/ROW(契約日ソート!$F$1:$F$201),0),ROW(C24))),"")</f>
        <v/>
      </c>
      <c r="D24" t="str">
        <f>IFERROR(INDEX(契約日ソート!D:D,1/LARGE(INDEX((契約日ソート!$F$1:$F$201="広告費")/ROW(契約日ソート!$F$1:$F$201),0),ROW(D24))),"")</f>
        <v/>
      </c>
      <c r="E24" t="str">
        <f>IFERROR(INDEX(契約日ソート!E:E,1/LARGE(INDEX((契約日ソート!$F$1:$F$201="広告費")/ROW(契約日ソート!$F$1:$F$201),0),ROW(E24))),"")</f>
        <v/>
      </c>
      <c r="F24" t="str">
        <f>IFERROR(INDEX(契約日ソート!F:F,1/LARGE(INDEX((契約日ソート!$F$1:$F$201="広告費")/ROW(契約日ソート!$F$1:$F$201),0),ROW(F24))),"")</f>
        <v/>
      </c>
      <c r="G24" t="str">
        <f>IFERROR(INDEX(契約日ソート!G:G,1/LARGE(INDEX((契約日ソート!$F$1:$F$201="広告費")/ROW(契約日ソート!$F$1:$F$201),0),ROW(G24))),"")</f>
        <v/>
      </c>
      <c r="H24" t="str">
        <f>IFERROR(INDEX(契約日ソート!H:H,1/LARGE(INDEX((契約日ソート!$F$1:$F$201="広告費")/ROW(契約日ソート!$F$1:$F$201),0),ROW(H24))),"")</f>
        <v/>
      </c>
      <c r="I24" t="str">
        <f>IFERROR(INDEX(契約日ソート!I:I,1/LARGE(INDEX((契約日ソート!$F$1:$F$201="広告費")/ROW(契約日ソート!$F$1:$F$201),0),ROW(I24))),"")</f>
        <v/>
      </c>
      <c r="J24" t="str">
        <f>IFERROR(INDEX(契約日ソート!J:J,1/LARGE(INDEX((契約日ソート!$F$1:$F$201="広告費")/ROW(契約日ソート!$F$1:$F$201),0),ROW(J24))),"")</f>
        <v/>
      </c>
      <c r="K24" t="str">
        <f>IFERROR(INDEX(契約日ソート!K:K,1/LARGE(INDEX((契約日ソート!$F$1:$F$201="広告費")/ROW(契約日ソート!$F$1:$F$201),0),ROW(K24))),"")</f>
        <v/>
      </c>
      <c r="L24" t="str">
        <f>IFERROR(INDEX(契約日ソート!L:L,1/LARGE(INDEX((契約日ソート!$F$1:$F$201="広告費")/ROW(契約日ソート!$F$1:$F$201),0),ROW(L24))),"")</f>
        <v/>
      </c>
      <c r="M24" t="str">
        <f>IFERROR(INDEX(契約日ソート!M:M,1/LARGE(INDEX((契約日ソート!$F$1:$F$201="広告費")/ROW(契約日ソート!$F$1:$F$201),0),ROW(M24))),"")</f>
        <v/>
      </c>
      <c r="N24" t="str">
        <f>IFERROR(INDEX(契約日ソート!N:N,1/LARGE(INDEX((契約日ソート!$F$1:$F$201="広告費")/ROW(契約日ソート!$F$1:$F$201),0),ROW(N24))),"")</f>
        <v/>
      </c>
      <c r="O24" t="str">
        <f>IFERROR(INDEX(契約日ソート!O:O,1/LARGE(INDEX((契約日ソート!$F$1:$F$201="広告費")/ROW(契約日ソート!$F$1:$F$201),0),ROW(O24))),"")</f>
        <v/>
      </c>
      <c r="P24" t="str">
        <f>IFERROR(INDEX(契約日ソート!P:P,1/LARGE(INDEX((契約日ソート!$F$1:$F$201="広告費")/ROW(契約日ソート!$F$1:$F$201),0),ROW(P24))),"")</f>
        <v/>
      </c>
      <c r="Q24" t="str">
        <f>IFERROR(INDEX(契約日ソート!Q:Q,1/LARGE(INDEX((契約日ソート!$F$1:$F$201="広告費")/ROW(契約日ソート!$F$1:$F$201),0),ROW(Q24))),"")</f>
        <v/>
      </c>
    </row>
    <row r="25" spans="1:17" x14ac:dyDescent="0.45">
      <c r="A25" t="str">
        <f>IFERROR(INDEX(契約日ソート!A:A,1/LARGE(INDEX((契約日ソート!$F$1:$F$201="広告費")/ROW(契約日ソート!$F$1:$F$201),0),ROW(A25))),"")</f>
        <v/>
      </c>
      <c r="B25" t="str">
        <f>IFERROR(INDEX(契約日ソート!B:B,1/LARGE(INDEX((契約日ソート!$F$1:$F$201="広告費")/ROW(契約日ソート!$F$1:$F$201),0),ROW(B25))),"")</f>
        <v/>
      </c>
      <c r="C25" t="str">
        <f>IFERROR(INDEX(契約日ソート!C:C,1/LARGE(INDEX((契約日ソート!$F$1:$F$201="広告費")/ROW(契約日ソート!$F$1:$F$201),0),ROW(C25))),"")</f>
        <v/>
      </c>
      <c r="D25" t="str">
        <f>IFERROR(INDEX(契約日ソート!D:D,1/LARGE(INDEX((契約日ソート!$F$1:$F$201="広告費")/ROW(契約日ソート!$F$1:$F$201),0),ROW(D25))),"")</f>
        <v/>
      </c>
      <c r="E25" t="str">
        <f>IFERROR(INDEX(契約日ソート!E:E,1/LARGE(INDEX((契約日ソート!$F$1:$F$201="広告費")/ROW(契約日ソート!$F$1:$F$201),0),ROW(E25))),"")</f>
        <v/>
      </c>
      <c r="F25" t="str">
        <f>IFERROR(INDEX(契約日ソート!F:F,1/LARGE(INDEX((契約日ソート!$F$1:$F$201="広告費")/ROW(契約日ソート!$F$1:$F$201),0),ROW(F25))),"")</f>
        <v/>
      </c>
      <c r="G25" t="str">
        <f>IFERROR(INDEX(契約日ソート!G:G,1/LARGE(INDEX((契約日ソート!$F$1:$F$201="広告費")/ROW(契約日ソート!$F$1:$F$201),0),ROW(G25))),"")</f>
        <v/>
      </c>
      <c r="H25" t="str">
        <f>IFERROR(INDEX(契約日ソート!H:H,1/LARGE(INDEX((契約日ソート!$F$1:$F$201="広告費")/ROW(契約日ソート!$F$1:$F$201),0),ROW(H25))),"")</f>
        <v/>
      </c>
      <c r="I25" t="str">
        <f>IFERROR(INDEX(契約日ソート!I:I,1/LARGE(INDEX((契約日ソート!$F$1:$F$201="広告費")/ROW(契約日ソート!$F$1:$F$201),0),ROW(I25))),"")</f>
        <v/>
      </c>
      <c r="J25" t="str">
        <f>IFERROR(INDEX(契約日ソート!J:J,1/LARGE(INDEX((契約日ソート!$F$1:$F$201="広告費")/ROW(契約日ソート!$F$1:$F$201),0),ROW(J25))),"")</f>
        <v/>
      </c>
      <c r="K25" t="str">
        <f>IFERROR(INDEX(契約日ソート!K:K,1/LARGE(INDEX((契約日ソート!$F$1:$F$201="広告費")/ROW(契約日ソート!$F$1:$F$201),0),ROW(K25))),"")</f>
        <v/>
      </c>
      <c r="L25" t="str">
        <f>IFERROR(INDEX(契約日ソート!L:L,1/LARGE(INDEX((契約日ソート!$F$1:$F$201="広告費")/ROW(契約日ソート!$F$1:$F$201),0),ROW(L25))),"")</f>
        <v/>
      </c>
      <c r="M25" t="str">
        <f>IFERROR(INDEX(契約日ソート!M:M,1/LARGE(INDEX((契約日ソート!$F$1:$F$201="広告費")/ROW(契約日ソート!$F$1:$F$201),0),ROW(M25))),"")</f>
        <v/>
      </c>
      <c r="N25" t="str">
        <f>IFERROR(INDEX(契約日ソート!N:N,1/LARGE(INDEX((契約日ソート!$F$1:$F$201="広告費")/ROW(契約日ソート!$F$1:$F$201),0),ROW(N25))),"")</f>
        <v/>
      </c>
      <c r="O25" t="str">
        <f>IFERROR(INDEX(契約日ソート!O:O,1/LARGE(INDEX((契約日ソート!$F$1:$F$201="広告費")/ROW(契約日ソート!$F$1:$F$201),0),ROW(O25))),"")</f>
        <v/>
      </c>
      <c r="P25" t="str">
        <f>IFERROR(INDEX(契約日ソート!P:P,1/LARGE(INDEX((契約日ソート!$F$1:$F$201="広告費")/ROW(契約日ソート!$F$1:$F$201),0),ROW(P25))),"")</f>
        <v/>
      </c>
      <c r="Q25" t="str">
        <f>IFERROR(INDEX(契約日ソート!Q:Q,1/LARGE(INDEX((契約日ソート!$F$1:$F$201="広告費")/ROW(契約日ソート!$F$1:$F$201),0),ROW(Q25))),"")</f>
        <v/>
      </c>
    </row>
    <row r="26" spans="1:17" x14ac:dyDescent="0.45">
      <c r="A26" t="str">
        <f>IFERROR(INDEX(契約日ソート!A:A,1/LARGE(INDEX((契約日ソート!$F$1:$F$201="広告費")/ROW(契約日ソート!$F$1:$F$201),0),ROW(A26))),"")</f>
        <v/>
      </c>
      <c r="B26" t="str">
        <f>IFERROR(INDEX(契約日ソート!B:B,1/LARGE(INDEX((契約日ソート!$F$1:$F$201="広告費")/ROW(契約日ソート!$F$1:$F$201),0),ROW(B26))),"")</f>
        <v/>
      </c>
      <c r="C26" t="str">
        <f>IFERROR(INDEX(契約日ソート!C:C,1/LARGE(INDEX((契約日ソート!$F$1:$F$201="広告費")/ROW(契約日ソート!$F$1:$F$201),0),ROW(C26))),"")</f>
        <v/>
      </c>
      <c r="D26" t="str">
        <f>IFERROR(INDEX(契約日ソート!D:D,1/LARGE(INDEX((契約日ソート!$F$1:$F$201="広告費")/ROW(契約日ソート!$F$1:$F$201),0),ROW(D26))),"")</f>
        <v/>
      </c>
      <c r="E26" t="str">
        <f>IFERROR(INDEX(契約日ソート!E:E,1/LARGE(INDEX((契約日ソート!$F$1:$F$201="広告費")/ROW(契約日ソート!$F$1:$F$201),0),ROW(E26))),"")</f>
        <v/>
      </c>
      <c r="F26" t="str">
        <f>IFERROR(INDEX(契約日ソート!F:F,1/LARGE(INDEX((契約日ソート!$F$1:$F$201="広告費")/ROW(契約日ソート!$F$1:$F$201),0),ROW(F26))),"")</f>
        <v/>
      </c>
      <c r="G26" t="str">
        <f>IFERROR(INDEX(契約日ソート!G:G,1/LARGE(INDEX((契約日ソート!$F$1:$F$201="広告費")/ROW(契約日ソート!$F$1:$F$201),0),ROW(G26))),"")</f>
        <v/>
      </c>
      <c r="H26" t="str">
        <f>IFERROR(INDEX(契約日ソート!H:H,1/LARGE(INDEX((契約日ソート!$F$1:$F$201="広告費")/ROW(契約日ソート!$F$1:$F$201),0),ROW(H26))),"")</f>
        <v/>
      </c>
      <c r="I26" t="str">
        <f>IFERROR(INDEX(契約日ソート!I:I,1/LARGE(INDEX((契約日ソート!$F$1:$F$201="広告費")/ROW(契約日ソート!$F$1:$F$201),0),ROW(I26))),"")</f>
        <v/>
      </c>
      <c r="J26" t="str">
        <f>IFERROR(INDEX(契約日ソート!J:J,1/LARGE(INDEX((契約日ソート!$F$1:$F$201="広告費")/ROW(契約日ソート!$F$1:$F$201),0),ROW(J26))),"")</f>
        <v/>
      </c>
      <c r="K26" t="str">
        <f>IFERROR(INDEX(契約日ソート!K:K,1/LARGE(INDEX((契約日ソート!$F$1:$F$201="広告費")/ROW(契約日ソート!$F$1:$F$201),0),ROW(K26))),"")</f>
        <v/>
      </c>
      <c r="L26" t="str">
        <f>IFERROR(INDEX(契約日ソート!L:L,1/LARGE(INDEX((契約日ソート!$F$1:$F$201="広告費")/ROW(契約日ソート!$F$1:$F$201),0),ROW(L26))),"")</f>
        <v/>
      </c>
      <c r="M26" t="str">
        <f>IFERROR(INDEX(契約日ソート!M:M,1/LARGE(INDEX((契約日ソート!$F$1:$F$201="広告費")/ROW(契約日ソート!$F$1:$F$201),0),ROW(M26))),"")</f>
        <v/>
      </c>
      <c r="N26" t="str">
        <f>IFERROR(INDEX(契約日ソート!N:N,1/LARGE(INDEX((契約日ソート!$F$1:$F$201="広告費")/ROW(契約日ソート!$F$1:$F$201),0),ROW(N26))),"")</f>
        <v/>
      </c>
      <c r="O26" t="str">
        <f>IFERROR(INDEX(契約日ソート!O:O,1/LARGE(INDEX((契約日ソート!$F$1:$F$201="広告費")/ROW(契約日ソート!$F$1:$F$201),0),ROW(O26))),"")</f>
        <v/>
      </c>
      <c r="P26" t="str">
        <f>IFERROR(INDEX(契約日ソート!P:P,1/LARGE(INDEX((契約日ソート!$F$1:$F$201="広告費")/ROW(契約日ソート!$F$1:$F$201),0),ROW(P26))),"")</f>
        <v/>
      </c>
      <c r="Q26" t="str">
        <f>IFERROR(INDEX(契約日ソート!Q:Q,1/LARGE(INDEX((契約日ソート!$F$1:$F$201="広告費")/ROW(契約日ソート!$F$1:$F$201),0),ROW(Q26))),"")</f>
        <v/>
      </c>
    </row>
    <row r="27" spans="1:17" x14ac:dyDescent="0.45">
      <c r="A27" t="str">
        <f>IFERROR(INDEX(契約日ソート!A:A,1/LARGE(INDEX((契約日ソート!$F$1:$F$201="広告費")/ROW(契約日ソート!$F$1:$F$201),0),ROW(A27))),"")</f>
        <v/>
      </c>
      <c r="B27" t="str">
        <f>IFERROR(INDEX(契約日ソート!B:B,1/LARGE(INDEX((契約日ソート!$F$1:$F$201="広告費")/ROW(契約日ソート!$F$1:$F$201),0),ROW(B27))),"")</f>
        <v/>
      </c>
      <c r="C27" t="str">
        <f>IFERROR(INDEX(契約日ソート!C:C,1/LARGE(INDEX((契約日ソート!$F$1:$F$201="広告費")/ROW(契約日ソート!$F$1:$F$201),0),ROW(C27))),"")</f>
        <v/>
      </c>
      <c r="D27" t="str">
        <f>IFERROR(INDEX(契約日ソート!D:D,1/LARGE(INDEX((契約日ソート!$F$1:$F$201="広告費")/ROW(契約日ソート!$F$1:$F$201),0),ROW(D27))),"")</f>
        <v/>
      </c>
      <c r="E27" t="str">
        <f>IFERROR(INDEX(契約日ソート!E:E,1/LARGE(INDEX((契約日ソート!$F$1:$F$201="広告費")/ROW(契約日ソート!$F$1:$F$201),0),ROW(E27))),"")</f>
        <v/>
      </c>
      <c r="F27" t="str">
        <f>IFERROR(INDEX(契約日ソート!F:F,1/LARGE(INDEX((契約日ソート!$F$1:$F$201="広告費")/ROW(契約日ソート!$F$1:$F$201),0),ROW(F27))),"")</f>
        <v/>
      </c>
      <c r="G27" t="str">
        <f>IFERROR(INDEX(契約日ソート!G:G,1/LARGE(INDEX((契約日ソート!$F$1:$F$201="広告費")/ROW(契約日ソート!$F$1:$F$201),0),ROW(G27))),"")</f>
        <v/>
      </c>
      <c r="H27" t="str">
        <f>IFERROR(INDEX(契約日ソート!H:H,1/LARGE(INDEX((契約日ソート!$F$1:$F$201="広告費")/ROW(契約日ソート!$F$1:$F$201),0),ROW(H27))),"")</f>
        <v/>
      </c>
      <c r="I27" t="str">
        <f>IFERROR(INDEX(契約日ソート!I:I,1/LARGE(INDEX((契約日ソート!$F$1:$F$201="広告費")/ROW(契約日ソート!$F$1:$F$201),0),ROW(I27))),"")</f>
        <v/>
      </c>
      <c r="J27" t="str">
        <f>IFERROR(INDEX(契約日ソート!J:J,1/LARGE(INDEX((契約日ソート!$F$1:$F$201="広告費")/ROW(契約日ソート!$F$1:$F$201),0),ROW(J27))),"")</f>
        <v/>
      </c>
      <c r="K27" t="str">
        <f>IFERROR(INDEX(契約日ソート!K:K,1/LARGE(INDEX((契約日ソート!$F$1:$F$201="広告費")/ROW(契約日ソート!$F$1:$F$201),0),ROW(K27))),"")</f>
        <v/>
      </c>
      <c r="L27" t="str">
        <f>IFERROR(INDEX(契約日ソート!L:L,1/LARGE(INDEX((契約日ソート!$F$1:$F$201="広告費")/ROW(契約日ソート!$F$1:$F$201),0),ROW(L27))),"")</f>
        <v/>
      </c>
      <c r="M27" t="str">
        <f>IFERROR(INDEX(契約日ソート!M:M,1/LARGE(INDEX((契約日ソート!$F$1:$F$201="広告費")/ROW(契約日ソート!$F$1:$F$201),0),ROW(M27))),"")</f>
        <v/>
      </c>
      <c r="N27" t="str">
        <f>IFERROR(INDEX(契約日ソート!N:N,1/LARGE(INDEX((契約日ソート!$F$1:$F$201="広告費")/ROW(契約日ソート!$F$1:$F$201),0),ROW(N27))),"")</f>
        <v/>
      </c>
      <c r="O27" t="str">
        <f>IFERROR(INDEX(契約日ソート!O:O,1/LARGE(INDEX((契約日ソート!$F$1:$F$201="広告費")/ROW(契約日ソート!$F$1:$F$201),0),ROW(O27))),"")</f>
        <v/>
      </c>
      <c r="P27" t="str">
        <f>IFERROR(INDEX(契約日ソート!P:P,1/LARGE(INDEX((契約日ソート!$F$1:$F$201="広告費")/ROW(契約日ソート!$F$1:$F$201),0),ROW(P27))),"")</f>
        <v/>
      </c>
      <c r="Q27" t="str">
        <f>IFERROR(INDEX(契約日ソート!Q:Q,1/LARGE(INDEX((契約日ソート!$F$1:$F$201="広告費")/ROW(契約日ソート!$F$1:$F$201),0),ROW(Q27))),"")</f>
        <v/>
      </c>
    </row>
    <row r="28" spans="1:17" x14ac:dyDescent="0.45">
      <c r="A28" t="str">
        <f>IFERROR(INDEX(契約日ソート!A:A,1/LARGE(INDEX((契約日ソート!$F$1:$F$201="広告費")/ROW(契約日ソート!$F$1:$F$201),0),ROW(A28))),"")</f>
        <v/>
      </c>
      <c r="B28" t="str">
        <f>IFERROR(INDEX(契約日ソート!B:B,1/LARGE(INDEX((契約日ソート!$F$1:$F$201="広告費")/ROW(契約日ソート!$F$1:$F$201),0),ROW(B28))),"")</f>
        <v/>
      </c>
      <c r="C28" t="str">
        <f>IFERROR(INDEX(契約日ソート!C:C,1/LARGE(INDEX((契約日ソート!$F$1:$F$201="広告費")/ROW(契約日ソート!$F$1:$F$201),0),ROW(C28))),"")</f>
        <v/>
      </c>
      <c r="D28" t="str">
        <f>IFERROR(INDEX(契約日ソート!D:D,1/LARGE(INDEX((契約日ソート!$F$1:$F$201="広告費")/ROW(契約日ソート!$F$1:$F$201),0),ROW(D28))),"")</f>
        <v/>
      </c>
      <c r="E28" t="str">
        <f>IFERROR(INDEX(契約日ソート!E:E,1/LARGE(INDEX((契約日ソート!$F$1:$F$201="広告費")/ROW(契約日ソート!$F$1:$F$201),0),ROW(E28))),"")</f>
        <v/>
      </c>
      <c r="F28" t="str">
        <f>IFERROR(INDEX(契約日ソート!F:F,1/LARGE(INDEX((契約日ソート!$F$1:$F$201="広告費")/ROW(契約日ソート!$F$1:$F$201),0),ROW(F28))),"")</f>
        <v/>
      </c>
      <c r="G28" t="str">
        <f>IFERROR(INDEX(契約日ソート!G:G,1/LARGE(INDEX((契約日ソート!$F$1:$F$201="広告費")/ROW(契約日ソート!$F$1:$F$201),0),ROW(G28))),"")</f>
        <v/>
      </c>
      <c r="H28" t="str">
        <f>IFERROR(INDEX(契約日ソート!H:H,1/LARGE(INDEX((契約日ソート!$F$1:$F$201="広告費")/ROW(契約日ソート!$F$1:$F$201),0),ROW(H28))),"")</f>
        <v/>
      </c>
      <c r="I28" t="str">
        <f>IFERROR(INDEX(契約日ソート!I:I,1/LARGE(INDEX((契約日ソート!$F$1:$F$201="広告費")/ROW(契約日ソート!$F$1:$F$201),0),ROW(I28))),"")</f>
        <v/>
      </c>
      <c r="J28" t="str">
        <f>IFERROR(INDEX(契約日ソート!J:J,1/LARGE(INDEX((契約日ソート!$F$1:$F$201="広告費")/ROW(契約日ソート!$F$1:$F$201),0),ROW(J28))),"")</f>
        <v/>
      </c>
      <c r="K28" t="str">
        <f>IFERROR(INDEX(契約日ソート!K:K,1/LARGE(INDEX((契約日ソート!$F$1:$F$201="広告費")/ROW(契約日ソート!$F$1:$F$201),0),ROW(K28))),"")</f>
        <v/>
      </c>
      <c r="L28" t="str">
        <f>IFERROR(INDEX(契約日ソート!L:L,1/LARGE(INDEX((契約日ソート!$F$1:$F$201="広告費")/ROW(契約日ソート!$F$1:$F$201),0),ROW(L28))),"")</f>
        <v/>
      </c>
      <c r="M28" t="str">
        <f>IFERROR(INDEX(契約日ソート!M:M,1/LARGE(INDEX((契約日ソート!$F$1:$F$201="広告費")/ROW(契約日ソート!$F$1:$F$201),0),ROW(M28))),"")</f>
        <v/>
      </c>
      <c r="N28" t="str">
        <f>IFERROR(INDEX(契約日ソート!N:N,1/LARGE(INDEX((契約日ソート!$F$1:$F$201="広告費")/ROW(契約日ソート!$F$1:$F$201),0),ROW(N28))),"")</f>
        <v/>
      </c>
      <c r="O28" t="str">
        <f>IFERROR(INDEX(契約日ソート!O:O,1/LARGE(INDEX((契約日ソート!$F$1:$F$201="広告費")/ROW(契約日ソート!$F$1:$F$201),0),ROW(O28))),"")</f>
        <v/>
      </c>
      <c r="P28" t="str">
        <f>IFERROR(INDEX(契約日ソート!P:P,1/LARGE(INDEX((契約日ソート!$F$1:$F$201="広告費")/ROW(契約日ソート!$F$1:$F$201),0),ROW(P28))),"")</f>
        <v/>
      </c>
      <c r="Q28" t="str">
        <f>IFERROR(INDEX(契約日ソート!Q:Q,1/LARGE(INDEX((契約日ソート!$F$1:$F$201="広告費")/ROW(契約日ソート!$F$1:$F$201),0),ROW(Q28))),"")</f>
        <v/>
      </c>
    </row>
    <row r="29" spans="1:17" x14ac:dyDescent="0.45">
      <c r="A29" t="str">
        <f>IFERROR(INDEX(契約日ソート!A:A,1/LARGE(INDEX((契約日ソート!$F$1:$F$201="広告費")/ROW(契約日ソート!$F$1:$F$201),0),ROW(A29))),"")</f>
        <v/>
      </c>
      <c r="B29" t="str">
        <f>IFERROR(INDEX(契約日ソート!B:B,1/LARGE(INDEX((契約日ソート!$F$1:$F$201="広告費")/ROW(契約日ソート!$F$1:$F$201),0),ROW(B29))),"")</f>
        <v/>
      </c>
      <c r="C29" t="str">
        <f>IFERROR(INDEX(契約日ソート!C:C,1/LARGE(INDEX((契約日ソート!$F$1:$F$201="広告費")/ROW(契約日ソート!$F$1:$F$201),0),ROW(C29))),"")</f>
        <v/>
      </c>
      <c r="D29" t="str">
        <f>IFERROR(INDEX(契約日ソート!D:D,1/LARGE(INDEX((契約日ソート!$F$1:$F$201="広告費")/ROW(契約日ソート!$F$1:$F$201),0),ROW(D29))),"")</f>
        <v/>
      </c>
      <c r="E29" t="str">
        <f>IFERROR(INDEX(契約日ソート!E:E,1/LARGE(INDEX((契約日ソート!$F$1:$F$201="広告費")/ROW(契約日ソート!$F$1:$F$201),0),ROW(E29))),"")</f>
        <v/>
      </c>
      <c r="F29" t="str">
        <f>IFERROR(INDEX(契約日ソート!F:F,1/LARGE(INDEX((契約日ソート!$F$1:$F$201="広告費")/ROW(契約日ソート!$F$1:$F$201),0),ROW(F29))),"")</f>
        <v/>
      </c>
      <c r="G29" t="str">
        <f>IFERROR(INDEX(契約日ソート!G:G,1/LARGE(INDEX((契約日ソート!$F$1:$F$201="広告費")/ROW(契約日ソート!$F$1:$F$201),0),ROW(G29))),"")</f>
        <v/>
      </c>
      <c r="H29" t="str">
        <f>IFERROR(INDEX(契約日ソート!H:H,1/LARGE(INDEX((契約日ソート!$F$1:$F$201="広告費")/ROW(契約日ソート!$F$1:$F$201),0),ROW(H29))),"")</f>
        <v/>
      </c>
      <c r="I29" t="str">
        <f>IFERROR(INDEX(契約日ソート!I:I,1/LARGE(INDEX((契約日ソート!$F$1:$F$201="広告費")/ROW(契約日ソート!$F$1:$F$201),0),ROW(I29))),"")</f>
        <v/>
      </c>
      <c r="J29" t="str">
        <f>IFERROR(INDEX(契約日ソート!J:J,1/LARGE(INDEX((契約日ソート!$F$1:$F$201="広告費")/ROW(契約日ソート!$F$1:$F$201),0),ROW(J29))),"")</f>
        <v/>
      </c>
      <c r="K29" t="str">
        <f>IFERROR(INDEX(契約日ソート!K:K,1/LARGE(INDEX((契約日ソート!$F$1:$F$201="広告費")/ROW(契約日ソート!$F$1:$F$201),0),ROW(K29))),"")</f>
        <v/>
      </c>
      <c r="L29" t="str">
        <f>IFERROR(INDEX(契約日ソート!L:L,1/LARGE(INDEX((契約日ソート!$F$1:$F$201="広告費")/ROW(契約日ソート!$F$1:$F$201),0),ROW(L29))),"")</f>
        <v/>
      </c>
      <c r="M29" t="str">
        <f>IFERROR(INDEX(契約日ソート!M:M,1/LARGE(INDEX((契約日ソート!$F$1:$F$201="広告費")/ROW(契約日ソート!$F$1:$F$201),0),ROW(M29))),"")</f>
        <v/>
      </c>
      <c r="N29" t="str">
        <f>IFERROR(INDEX(契約日ソート!N:N,1/LARGE(INDEX((契約日ソート!$F$1:$F$201="広告費")/ROW(契約日ソート!$F$1:$F$201),0),ROW(N29))),"")</f>
        <v/>
      </c>
      <c r="O29" t="str">
        <f>IFERROR(INDEX(契約日ソート!O:O,1/LARGE(INDEX((契約日ソート!$F$1:$F$201="広告費")/ROW(契約日ソート!$F$1:$F$201),0),ROW(O29))),"")</f>
        <v/>
      </c>
      <c r="P29" t="str">
        <f>IFERROR(INDEX(契約日ソート!P:P,1/LARGE(INDEX((契約日ソート!$F$1:$F$201="広告費")/ROW(契約日ソート!$F$1:$F$201),0),ROW(P29))),"")</f>
        <v/>
      </c>
      <c r="Q29" t="str">
        <f>IFERROR(INDEX(契約日ソート!Q:Q,1/LARGE(INDEX((契約日ソート!$F$1:$F$201="広告費")/ROW(契約日ソート!$F$1:$F$201),0),ROW(Q29))),"")</f>
        <v/>
      </c>
    </row>
    <row r="30" spans="1:17" x14ac:dyDescent="0.45">
      <c r="A30" t="str">
        <f>IFERROR(INDEX(契約日ソート!A:A,1/LARGE(INDEX((契約日ソート!$F$1:$F$201="広告費")/ROW(契約日ソート!$F$1:$F$201),0),ROW(A30))),"")</f>
        <v/>
      </c>
      <c r="B30" t="str">
        <f>IFERROR(INDEX(契約日ソート!B:B,1/LARGE(INDEX((契約日ソート!$F$1:$F$201="広告費")/ROW(契約日ソート!$F$1:$F$201),0),ROW(B30))),"")</f>
        <v/>
      </c>
      <c r="C30" t="str">
        <f>IFERROR(INDEX(契約日ソート!C:C,1/LARGE(INDEX((契約日ソート!$F$1:$F$201="広告費")/ROW(契約日ソート!$F$1:$F$201),0),ROW(C30))),"")</f>
        <v/>
      </c>
      <c r="D30" t="str">
        <f>IFERROR(INDEX(契約日ソート!D:D,1/LARGE(INDEX((契約日ソート!$F$1:$F$201="広告費")/ROW(契約日ソート!$F$1:$F$201),0),ROW(D30))),"")</f>
        <v/>
      </c>
      <c r="E30" t="str">
        <f>IFERROR(INDEX(契約日ソート!E:E,1/LARGE(INDEX((契約日ソート!$F$1:$F$201="広告費")/ROW(契約日ソート!$F$1:$F$201),0),ROW(E30))),"")</f>
        <v/>
      </c>
      <c r="F30" t="str">
        <f>IFERROR(INDEX(契約日ソート!F:F,1/LARGE(INDEX((契約日ソート!$F$1:$F$201="広告費")/ROW(契約日ソート!$F$1:$F$201),0),ROW(F30))),"")</f>
        <v/>
      </c>
      <c r="G30" t="str">
        <f>IFERROR(INDEX(契約日ソート!G:G,1/LARGE(INDEX((契約日ソート!$F$1:$F$201="広告費")/ROW(契約日ソート!$F$1:$F$201),0),ROW(G30))),"")</f>
        <v/>
      </c>
      <c r="H30" t="str">
        <f>IFERROR(INDEX(契約日ソート!H:H,1/LARGE(INDEX((契約日ソート!$F$1:$F$201="広告費")/ROW(契約日ソート!$F$1:$F$201),0),ROW(H30))),"")</f>
        <v/>
      </c>
      <c r="I30" t="str">
        <f>IFERROR(INDEX(契約日ソート!I:I,1/LARGE(INDEX((契約日ソート!$F$1:$F$201="広告費")/ROW(契約日ソート!$F$1:$F$201),0),ROW(I30))),"")</f>
        <v/>
      </c>
      <c r="J30" t="str">
        <f>IFERROR(INDEX(契約日ソート!J:J,1/LARGE(INDEX((契約日ソート!$F$1:$F$201="広告費")/ROW(契約日ソート!$F$1:$F$201),0),ROW(J30))),"")</f>
        <v/>
      </c>
      <c r="K30" t="str">
        <f>IFERROR(INDEX(契約日ソート!K:K,1/LARGE(INDEX((契約日ソート!$F$1:$F$201="広告費")/ROW(契約日ソート!$F$1:$F$201),0),ROW(K30))),"")</f>
        <v/>
      </c>
      <c r="L30" t="str">
        <f>IFERROR(INDEX(契約日ソート!L:L,1/LARGE(INDEX((契約日ソート!$F$1:$F$201="広告費")/ROW(契約日ソート!$F$1:$F$201),0),ROW(L30))),"")</f>
        <v/>
      </c>
      <c r="M30" t="str">
        <f>IFERROR(INDEX(契約日ソート!M:M,1/LARGE(INDEX((契約日ソート!$F$1:$F$201="広告費")/ROW(契約日ソート!$F$1:$F$201),0),ROW(M30))),"")</f>
        <v/>
      </c>
      <c r="N30" t="str">
        <f>IFERROR(INDEX(契約日ソート!N:N,1/LARGE(INDEX((契約日ソート!$F$1:$F$201="広告費")/ROW(契約日ソート!$F$1:$F$201),0),ROW(N30))),"")</f>
        <v/>
      </c>
      <c r="O30" t="str">
        <f>IFERROR(INDEX(契約日ソート!O:O,1/LARGE(INDEX((契約日ソート!$F$1:$F$201="広告費")/ROW(契約日ソート!$F$1:$F$201),0),ROW(O30))),"")</f>
        <v/>
      </c>
      <c r="P30" t="str">
        <f>IFERROR(INDEX(契約日ソート!P:P,1/LARGE(INDEX((契約日ソート!$F$1:$F$201="広告費")/ROW(契約日ソート!$F$1:$F$201),0),ROW(P30))),"")</f>
        <v/>
      </c>
      <c r="Q30" t="str">
        <f>IFERROR(INDEX(契約日ソート!Q:Q,1/LARGE(INDEX((契約日ソート!$F$1:$F$201="広告費")/ROW(契約日ソート!$F$1:$F$201),0),ROW(Q30))),"")</f>
        <v/>
      </c>
    </row>
    <row r="31" spans="1:17" x14ac:dyDescent="0.45">
      <c r="A31" t="str">
        <f>IFERROR(INDEX(契約日ソート!A:A,1/LARGE(INDEX((契約日ソート!$F$1:$F$201="広告費")/ROW(契約日ソート!$F$1:$F$201),0),ROW(A31))),"")</f>
        <v/>
      </c>
      <c r="B31" t="str">
        <f>IFERROR(INDEX(契約日ソート!B:B,1/LARGE(INDEX((契約日ソート!$F$1:$F$201="広告費")/ROW(契約日ソート!$F$1:$F$201),0),ROW(B31))),"")</f>
        <v/>
      </c>
      <c r="C31" t="str">
        <f>IFERROR(INDEX(契約日ソート!C:C,1/LARGE(INDEX((契約日ソート!$F$1:$F$201="広告費")/ROW(契約日ソート!$F$1:$F$201),0),ROW(C31))),"")</f>
        <v/>
      </c>
      <c r="D31" t="str">
        <f>IFERROR(INDEX(契約日ソート!D:D,1/LARGE(INDEX((契約日ソート!$F$1:$F$201="広告費")/ROW(契約日ソート!$F$1:$F$201),0),ROW(D31))),"")</f>
        <v/>
      </c>
      <c r="E31" t="str">
        <f>IFERROR(INDEX(契約日ソート!E:E,1/LARGE(INDEX((契約日ソート!$F$1:$F$201="広告費")/ROW(契約日ソート!$F$1:$F$201),0),ROW(E31))),"")</f>
        <v/>
      </c>
      <c r="F31" t="str">
        <f>IFERROR(INDEX(契約日ソート!F:F,1/LARGE(INDEX((契約日ソート!$F$1:$F$201="広告費")/ROW(契約日ソート!$F$1:$F$201),0),ROW(F31))),"")</f>
        <v/>
      </c>
      <c r="G31" t="str">
        <f>IFERROR(INDEX(契約日ソート!G:G,1/LARGE(INDEX((契約日ソート!$F$1:$F$201="広告費")/ROW(契約日ソート!$F$1:$F$201),0),ROW(G31))),"")</f>
        <v/>
      </c>
      <c r="H31" t="str">
        <f>IFERROR(INDEX(契約日ソート!H:H,1/LARGE(INDEX((契約日ソート!$F$1:$F$201="広告費")/ROW(契約日ソート!$F$1:$F$201),0),ROW(H31))),"")</f>
        <v/>
      </c>
      <c r="I31" t="str">
        <f>IFERROR(INDEX(契約日ソート!I:I,1/LARGE(INDEX((契約日ソート!$F$1:$F$201="広告費")/ROW(契約日ソート!$F$1:$F$201),0),ROW(I31))),"")</f>
        <v/>
      </c>
      <c r="J31" t="str">
        <f>IFERROR(INDEX(契約日ソート!J:J,1/LARGE(INDEX((契約日ソート!$F$1:$F$201="広告費")/ROW(契約日ソート!$F$1:$F$201),0),ROW(J31))),"")</f>
        <v/>
      </c>
      <c r="K31" t="str">
        <f>IFERROR(INDEX(契約日ソート!K:K,1/LARGE(INDEX((契約日ソート!$F$1:$F$201="広告費")/ROW(契約日ソート!$F$1:$F$201),0),ROW(K31))),"")</f>
        <v/>
      </c>
      <c r="L31" t="str">
        <f>IFERROR(INDEX(契約日ソート!L:L,1/LARGE(INDEX((契約日ソート!$F$1:$F$201="広告費")/ROW(契約日ソート!$F$1:$F$201),0),ROW(L31))),"")</f>
        <v/>
      </c>
      <c r="M31" t="str">
        <f>IFERROR(INDEX(契約日ソート!M:M,1/LARGE(INDEX((契約日ソート!$F$1:$F$201="広告費")/ROW(契約日ソート!$F$1:$F$201),0),ROW(M31))),"")</f>
        <v/>
      </c>
      <c r="N31" t="str">
        <f>IFERROR(INDEX(契約日ソート!N:N,1/LARGE(INDEX((契約日ソート!$F$1:$F$201="広告費")/ROW(契約日ソート!$F$1:$F$201),0),ROW(N31))),"")</f>
        <v/>
      </c>
      <c r="O31" t="str">
        <f>IFERROR(INDEX(契約日ソート!O:O,1/LARGE(INDEX((契約日ソート!$F$1:$F$201="広告費")/ROW(契約日ソート!$F$1:$F$201),0),ROW(O31))),"")</f>
        <v/>
      </c>
      <c r="P31" t="str">
        <f>IFERROR(INDEX(契約日ソート!P:P,1/LARGE(INDEX((契約日ソート!$F$1:$F$201="広告費")/ROW(契約日ソート!$F$1:$F$201),0),ROW(P31))),"")</f>
        <v/>
      </c>
      <c r="Q31" t="str">
        <f>IFERROR(INDEX(契約日ソート!Q:Q,1/LARGE(INDEX((契約日ソート!$F$1:$F$201="広告費")/ROW(契約日ソート!$F$1:$F$201),0),ROW(Q31))),"")</f>
        <v/>
      </c>
    </row>
    <row r="32" spans="1:17" x14ac:dyDescent="0.45">
      <c r="A32" t="str">
        <f>IFERROR(INDEX(契約日ソート!A:A,1/LARGE(INDEX((契約日ソート!$F$1:$F$201="広告費")/ROW(契約日ソート!$F$1:$F$201),0),ROW(A32))),"")</f>
        <v/>
      </c>
      <c r="B32" t="str">
        <f>IFERROR(INDEX(契約日ソート!B:B,1/LARGE(INDEX((契約日ソート!$F$1:$F$201="広告費")/ROW(契約日ソート!$F$1:$F$201),0),ROW(B32))),"")</f>
        <v/>
      </c>
      <c r="C32" t="str">
        <f>IFERROR(INDEX(契約日ソート!C:C,1/LARGE(INDEX((契約日ソート!$F$1:$F$201="広告費")/ROW(契約日ソート!$F$1:$F$201),0),ROW(C32))),"")</f>
        <v/>
      </c>
      <c r="D32" t="str">
        <f>IFERROR(INDEX(契約日ソート!D:D,1/LARGE(INDEX((契約日ソート!$F$1:$F$201="広告費")/ROW(契約日ソート!$F$1:$F$201),0),ROW(D32))),"")</f>
        <v/>
      </c>
      <c r="E32" t="str">
        <f>IFERROR(INDEX(契約日ソート!E:E,1/LARGE(INDEX((契約日ソート!$F$1:$F$201="広告費")/ROW(契約日ソート!$F$1:$F$201),0),ROW(E32))),"")</f>
        <v/>
      </c>
      <c r="F32" t="str">
        <f>IFERROR(INDEX(契約日ソート!F:F,1/LARGE(INDEX((契約日ソート!$F$1:$F$201="広告費")/ROW(契約日ソート!$F$1:$F$201),0),ROW(F32))),"")</f>
        <v/>
      </c>
      <c r="G32" t="str">
        <f>IFERROR(INDEX(契約日ソート!G:G,1/LARGE(INDEX((契約日ソート!$F$1:$F$201="広告費")/ROW(契約日ソート!$F$1:$F$201),0),ROW(G32))),"")</f>
        <v/>
      </c>
      <c r="H32" t="str">
        <f>IFERROR(INDEX(契約日ソート!H:H,1/LARGE(INDEX((契約日ソート!$F$1:$F$201="広告費")/ROW(契約日ソート!$F$1:$F$201),0),ROW(H32))),"")</f>
        <v/>
      </c>
      <c r="I32" t="str">
        <f>IFERROR(INDEX(契約日ソート!I:I,1/LARGE(INDEX((契約日ソート!$F$1:$F$201="広告費")/ROW(契約日ソート!$F$1:$F$201),0),ROW(I32))),"")</f>
        <v/>
      </c>
      <c r="J32" t="str">
        <f>IFERROR(INDEX(契約日ソート!J:J,1/LARGE(INDEX((契約日ソート!$F$1:$F$201="広告費")/ROW(契約日ソート!$F$1:$F$201),0),ROW(J32))),"")</f>
        <v/>
      </c>
      <c r="K32" t="str">
        <f>IFERROR(INDEX(契約日ソート!K:K,1/LARGE(INDEX((契約日ソート!$F$1:$F$201="広告費")/ROW(契約日ソート!$F$1:$F$201),0),ROW(K32))),"")</f>
        <v/>
      </c>
      <c r="L32" t="str">
        <f>IFERROR(INDEX(契約日ソート!L:L,1/LARGE(INDEX((契約日ソート!$F$1:$F$201="広告費")/ROW(契約日ソート!$F$1:$F$201),0),ROW(L32))),"")</f>
        <v/>
      </c>
      <c r="M32" t="str">
        <f>IFERROR(INDEX(契約日ソート!M:M,1/LARGE(INDEX((契約日ソート!$F$1:$F$201="広告費")/ROW(契約日ソート!$F$1:$F$201),0),ROW(M32))),"")</f>
        <v/>
      </c>
      <c r="N32" t="str">
        <f>IFERROR(INDEX(契約日ソート!N:N,1/LARGE(INDEX((契約日ソート!$F$1:$F$201="広告費")/ROW(契約日ソート!$F$1:$F$201),0),ROW(N32))),"")</f>
        <v/>
      </c>
      <c r="O32" t="str">
        <f>IFERROR(INDEX(契約日ソート!O:O,1/LARGE(INDEX((契約日ソート!$F$1:$F$201="広告費")/ROW(契約日ソート!$F$1:$F$201),0),ROW(O32))),"")</f>
        <v/>
      </c>
      <c r="P32" t="str">
        <f>IFERROR(INDEX(契約日ソート!P:P,1/LARGE(INDEX((契約日ソート!$F$1:$F$201="広告費")/ROW(契約日ソート!$F$1:$F$201),0),ROW(P32))),"")</f>
        <v/>
      </c>
      <c r="Q32" t="str">
        <f>IFERROR(INDEX(契約日ソート!Q:Q,1/LARGE(INDEX((契約日ソート!$F$1:$F$201="広告費")/ROW(契約日ソート!$F$1:$F$201),0),ROW(Q32))),"")</f>
        <v/>
      </c>
    </row>
    <row r="33" spans="1:17" x14ac:dyDescent="0.45">
      <c r="A33" t="str">
        <f>IFERROR(INDEX(契約日ソート!A:A,1/LARGE(INDEX((契約日ソート!$F$1:$F$201="広告費")/ROW(契約日ソート!$F$1:$F$201),0),ROW(A33))),"")</f>
        <v/>
      </c>
      <c r="B33" t="str">
        <f>IFERROR(INDEX(契約日ソート!B:B,1/LARGE(INDEX((契約日ソート!$F$1:$F$201="広告費")/ROW(契約日ソート!$F$1:$F$201),0),ROW(B33))),"")</f>
        <v/>
      </c>
      <c r="C33" t="str">
        <f>IFERROR(INDEX(契約日ソート!C:C,1/LARGE(INDEX((契約日ソート!$F$1:$F$201="広告費")/ROW(契約日ソート!$F$1:$F$201),0),ROW(C33))),"")</f>
        <v/>
      </c>
      <c r="D33" t="str">
        <f>IFERROR(INDEX(契約日ソート!D:D,1/LARGE(INDEX((契約日ソート!$F$1:$F$201="広告費")/ROW(契約日ソート!$F$1:$F$201),0),ROW(D33))),"")</f>
        <v/>
      </c>
      <c r="E33" t="str">
        <f>IFERROR(INDEX(契約日ソート!E:E,1/LARGE(INDEX((契約日ソート!$F$1:$F$201="広告費")/ROW(契約日ソート!$F$1:$F$201),0),ROW(E33))),"")</f>
        <v/>
      </c>
      <c r="F33" t="str">
        <f>IFERROR(INDEX(契約日ソート!F:F,1/LARGE(INDEX((契約日ソート!$F$1:$F$201="広告費")/ROW(契約日ソート!$F$1:$F$201),0),ROW(F33))),"")</f>
        <v/>
      </c>
      <c r="G33" t="str">
        <f>IFERROR(INDEX(契約日ソート!G:G,1/LARGE(INDEX((契約日ソート!$F$1:$F$201="広告費")/ROW(契約日ソート!$F$1:$F$201),0),ROW(G33))),"")</f>
        <v/>
      </c>
      <c r="H33" t="str">
        <f>IFERROR(INDEX(契約日ソート!H:H,1/LARGE(INDEX((契約日ソート!$F$1:$F$201="広告費")/ROW(契約日ソート!$F$1:$F$201),0),ROW(H33))),"")</f>
        <v/>
      </c>
      <c r="I33" t="str">
        <f>IFERROR(INDEX(契約日ソート!I:I,1/LARGE(INDEX((契約日ソート!$F$1:$F$201="広告費")/ROW(契約日ソート!$F$1:$F$201),0),ROW(I33))),"")</f>
        <v/>
      </c>
      <c r="J33" t="str">
        <f>IFERROR(INDEX(契約日ソート!J:J,1/LARGE(INDEX((契約日ソート!$F$1:$F$201="広告費")/ROW(契約日ソート!$F$1:$F$201),0),ROW(J33))),"")</f>
        <v/>
      </c>
      <c r="K33" t="str">
        <f>IFERROR(INDEX(契約日ソート!K:K,1/LARGE(INDEX((契約日ソート!$F$1:$F$201="広告費")/ROW(契約日ソート!$F$1:$F$201),0),ROW(K33))),"")</f>
        <v/>
      </c>
      <c r="L33" t="str">
        <f>IFERROR(INDEX(契約日ソート!L:L,1/LARGE(INDEX((契約日ソート!$F$1:$F$201="広告費")/ROW(契約日ソート!$F$1:$F$201),0),ROW(L33))),"")</f>
        <v/>
      </c>
      <c r="M33" t="str">
        <f>IFERROR(INDEX(契約日ソート!M:M,1/LARGE(INDEX((契約日ソート!$F$1:$F$201="広告費")/ROW(契約日ソート!$F$1:$F$201),0),ROW(M33))),"")</f>
        <v/>
      </c>
      <c r="N33" t="str">
        <f>IFERROR(INDEX(契約日ソート!N:N,1/LARGE(INDEX((契約日ソート!$F$1:$F$201="広告費")/ROW(契約日ソート!$F$1:$F$201),0),ROW(N33))),"")</f>
        <v/>
      </c>
      <c r="O33" t="str">
        <f>IFERROR(INDEX(契約日ソート!O:O,1/LARGE(INDEX((契約日ソート!$F$1:$F$201="広告費")/ROW(契約日ソート!$F$1:$F$201),0),ROW(O33))),"")</f>
        <v/>
      </c>
      <c r="P33" t="str">
        <f>IFERROR(INDEX(契約日ソート!P:P,1/LARGE(INDEX((契約日ソート!$F$1:$F$201="広告費")/ROW(契約日ソート!$F$1:$F$201),0),ROW(P33))),"")</f>
        <v/>
      </c>
      <c r="Q33" t="str">
        <f>IFERROR(INDEX(契約日ソート!Q:Q,1/LARGE(INDEX((契約日ソート!$F$1:$F$201="広告費")/ROW(契約日ソート!$F$1:$F$201),0),ROW(Q33))),"")</f>
        <v/>
      </c>
    </row>
    <row r="34" spans="1:17" x14ac:dyDescent="0.45">
      <c r="A34" t="str">
        <f>IFERROR(INDEX(契約日ソート!A:A,1/LARGE(INDEX((契約日ソート!$F$1:$F$201="広告費")/ROW(契約日ソート!$F$1:$F$201),0),ROW(A34))),"")</f>
        <v/>
      </c>
      <c r="B34" t="str">
        <f>IFERROR(INDEX(契約日ソート!B:B,1/LARGE(INDEX((契約日ソート!$F$1:$F$201="広告費")/ROW(契約日ソート!$F$1:$F$201),0),ROW(B34))),"")</f>
        <v/>
      </c>
      <c r="C34" t="str">
        <f>IFERROR(INDEX(契約日ソート!C:C,1/LARGE(INDEX((契約日ソート!$F$1:$F$201="広告費")/ROW(契約日ソート!$F$1:$F$201),0),ROW(C34))),"")</f>
        <v/>
      </c>
      <c r="D34" t="str">
        <f>IFERROR(INDEX(契約日ソート!D:D,1/LARGE(INDEX((契約日ソート!$F$1:$F$201="広告費")/ROW(契約日ソート!$F$1:$F$201),0),ROW(D34))),"")</f>
        <v/>
      </c>
      <c r="E34" t="str">
        <f>IFERROR(INDEX(契約日ソート!E:E,1/LARGE(INDEX((契約日ソート!$F$1:$F$201="広告費")/ROW(契約日ソート!$F$1:$F$201),0),ROW(E34))),"")</f>
        <v/>
      </c>
      <c r="F34" t="str">
        <f>IFERROR(INDEX(契約日ソート!F:F,1/LARGE(INDEX((契約日ソート!$F$1:$F$201="広告費")/ROW(契約日ソート!$F$1:$F$201),0),ROW(F34))),"")</f>
        <v/>
      </c>
      <c r="G34" t="str">
        <f>IFERROR(INDEX(契約日ソート!G:G,1/LARGE(INDEX((契約日ソート!$F$1:$F$201="広告費")/ROW(契約日ソート!$F$1:$F$201),0),ROW(G34))),"")</f>
        <v/>
      </c>
      <c r="H34" t="str">
        <f>IFERROR(INDEX(契約日ソート!H:H,1/LARGE(INDEX((契約日ソート!$F$1:$F$201="広告費")/ROW(契約日ソート!$F$1:$F$201),0),ROW(H34))),"")</f>
        <v/>
      </c>
      <c r="I34" t="str">
        <f>IFERROR(INDEX(契約日ソート!I:I,1/LARGE(INDEX((契約日ソート!$F$1:$F$201="広告費")/ROW(契約日ソート!$F$1:$F$201),0),ROW(I34))),"")</f>
        <v/>
      </c>
      <c r="J34" t="str">
        <f>IFERROR(INDEX(契約日ソート!J:J,1/LARGE(INDEX((契約日ソート!$F$1:$F$201="広告費")/ROW(契約日ソート!$F$1:$F$201),0),ROW(J34))),"")</f>
        <v/>
      </c>
      <c r="K34" t="str">
        <f>IFERROR(INDEX(契約日ソート!K:K,1/LARGE(INDEX((契約日ソート!$F$1:$F$201="広告費")/ROW(契約日ソート!$F$1:$F$201),0),ROW(K34))),"")</f>
        <v/>
      </c>
      <c r="L34" t="str">
        <f>IFERROR(INDEX(契約日ソート!L:L,1/LARGE(INDEX((契約日ソート!$F$1:$F$201="広告費")/ROW(契約日ソート!$F$1:$F$201),0),ROW(L34))),"")</f>
        <v/>
      </c>
      <c r="M34" t="str">
        <f>IFERROR(INDEX(契約日ソート!M:M,1/LARGE(INDEX((契約日ソート!$F$1:$F$201="広告費")/ROW(契約日ソート!$F$1:$F$201),0),ROW(M34))),"")</f>
        <v/>
      </c>
      <c r="N34" t="str">
        <f>IFERROR(INDEX(契約日ソート!N:N,1/LARGE(INDEX((契約日ソート!$F$1:$F$201="広告費")/ROW(契約日ソート!$F$1:$F$201),0),ROW(N34))),"")</f>
        <v/>
      </c>
      <c r="O34" t="str">
        <f>IFERROR(INDEX(契約日ソート!O:O,1/LARGE(INDEX((契約日ソート!$F$1:$F$201="広告費")/ROW(契約日ソート!$F$1:$F$201),0),ROW(O34))),"")</f>
        <v/>
      </c>
      <c r="P34" t="str">
        <f>IFERROR(INDEX(契約日ソート!P:P,1/LARGE(INDEX((契約日ソート!$F$1:$F$201="広告費")/ROW(契約日ソート!$F$1:$F$201),0),ROW(P34))),"")</f>
        <v/>
      </c>
      <c r="Q34" t="str">
        <f>IFERROR(INDEX(契約日ソート!Q:Q,1/LARGE(INDEX((契約日ソート!$F$1:$F$201="広告費")/ROW(契約日ソート!$F$1:$F$201),0),ROW(Q34))),"")</f>
        <v/>
      </c>
    </row>
    <row r="35" spans="1:17" x14ac:dyDescent="0.45">
      <c r="A35" t="str">
        <f>IFERROR(INDEX(契約日ソート!A:A,1/LARGE(INDEX((契約日ソート!$F$1:$F$201="広告費")/ROW(契約日ソート!$F$1:$F$201),0),ROW(A35))),"")</f>
        <v/>
      </c>
      <c r="B35" t="str">
        <f>IFERROR(INDEX(契約日ソート!B:B,1/LARGE(INDEX((契約日ソート!$F$1:$F$201="広告費")/ROW(契約日ソート!$F$1:$F$201),0),ROW(B35))),"")</f>
        <v/>
      </c>
      <c r="C35" t="str">
        <f>IFERROR(INDEX(契約日ソート!C:C,1/LARGE(INDEX((契約日ソート!$F$1:$F$201="広告費")/ROW(契約日ソート!$F$1:$F$201),0),ROW(C35))),"")</f>
        <v/>
      </c>
      <c r="D35" t="str">
        <f>IFERROR(INDEX(契約日ソート!D:D,1/LARGE(INDEX((契約日ソート!$F$1:$F$201="広告費")/ROW(契約日ソート!$F$1:$F$201),0),ROW(D35))),"")</f>
        <v/>
      </c>
      <c r="E35" t="str">
        <f>IFERROR(INDEX(契約日ソート!E:E,1/LARGE(INDEX((契約日ソート!$F$1:$F$201="広告費")/ROW(契約日ソート!$F$1:$F$201),0),ROW(E35))),"")</f>
        <v/>
      </c>
      <c r="F35" t="str">
        <f>IFERROR(INDEX(契約日ソート!F:F,1/LARGE(INDEX((契約日ソート!$F$1:$F$201="広告費")/ROW(契約日ソート!$F$1:$F$201),0),ROW(F35))),"")</f>
        <v/>
      </c>
      <c r="G35" t="str">
        <f>IFERROR(INDEX(契約日ソート!G:G,1/LARGE(INDEX((契約日ソート!$F$1:$F$201="広告費")/ROW(契約日ソート!$F$1:$F$201),0),ROW(G35))),"")</f>
        <v/>
      </c>
      <c r="H35" t="str">
        <f>IFERROR(INDEX(契約日ソート!H:H,1/LARGE(INDEX((契約日ソート!$F$1:$F$201="広告費")/ROW(契約日ソート!$F$1:$F$201),0),ROW(H35))),"")</f>
        <v/>
      </c>
      <c r="I35" t="str">
        <f>IFERROR(INDEX(契約日ソート!I:I,1/LARGE(INDEX((契約日ソート!$F$1:$F$201="広告費")/ROW(契約日ソート!$F$1:$F$201),0),ROW(I35))),"")</f>
        <v/>
      </c>
      <c r="J35" t="str">
        <f>IFERROR(INDEX(契約日ソート!J:J,1/LARGE(INDEX((契約日ソート!$F$1:$F$201="広告費")/ROW(契約日ソート!$F$1:$F$201),0),ROW(J35))),"")</f>
        <v/>
      </c>
      <c r="K35" t="str">
        <f>IFERROR(INDEX(契約日ソート!K:K,1/LARGE(INDEX((契約日ソート!$F$1:$F$201="広告費")/ROW(契約日ソート!$F$1:$F$201),0),ROW(K35))),"")</f>
        <v/>
      </c>
      <c r="L35" t="str">
        <f>IFERROR(INDEX(契約日ソート!L:L,1/LARGE(INDEX((契約日ソート!$F$1:$F$201="広告費")/ROW(契約日ソート!$F$1:$F$201),0),ROW(L35))),"")</f>
        <v/>
      </c>
      <c r="M35" t="str">
        <f>IFERROR(INDEX(契約日ソート!M:M,1/LARGE(INDEX((契約日ソート!$F$1:$F$201="広告費")/ROW(契約日ソート!$F$1:$F$201),0),ROW(M35))),"")</f>
        <v/>
      </c>
      <c r="N35" t="str">
        <f>IFERROR(INDEX(契約日ソート!N:N,1/LARGE(INDEX((契約日ソート!$F$1:$F$201="広告費")/ROW(契約日ソート!$F$1:$F$201),0),ROW(N35))),"")</f>
        <v/>
      </c>
      <c r="O35" t="str">
        <f>IFERROR(INDEX(契約日ソート!O:O,1/LARGE(INDEX((契約日ソート!$F$1:$F$201="広告費")/ROW(契約日ソート!$F$1:$F$201),0),ROW(O35))),"")</f>
        <v/>
      </c>
      <c r="P35" t="str">
        <f>IFERROR(INDEX(契約日ソート!P:P,1/LARGE(INDEX((契約日ソート!$F$1:$F$201="広告費")/ROW(契約日ソート!$F$1:$F$201),0),ROW(P35))),"")</f>
        <v/>
      </c>
      <c r="Q35" t="str">
        <f>IFERROR(INDEX(契約日ソート!Q:Q,1/LARGE(INDEX((契約日ソート!$F$1:$F$201="広告費")/ROW(契約日ソート!$F$1:$F$201),0),ROW(Q35))),"")</f>
        <v/>
      </c>
    </row>
    <row r="36" spans="1:17" x14ac:dyDescent="0.45">
      <c r="A36" t="str">
        <f>IFERROR(INDEX(契約日ソート!A:A,1/LARGE(INDEX((契約日ソート!$F$1:$F$201="広告費")/ROW(契約日ソート!$F$1:$F$201),0),ROW(A36))),"")</f>
        <v/>
      </c>
      <c r="B36" t="str">
        <f>IFERROR(INDEX(契約日ソート!B:B,1/LARGE(INDEX((契約日ソート!$F$1:$F$201="広告費")/ROW(契約日ソート!$F$1:$F$201),0),ROW(B36))),"")</f>
        <v/>
      </c>
      <c r="C36" t="str">
        <f>IFERROR(INDEX(契約日ソート!C:C,1/LARGE(INDEX((契約日ソート!$F$1:$F$201="広告費")/ROW(契約日ソート!$F$1:$F$201),0),ROW(C36))),"")</f>
        <v/>
      </c>
      <c r="D36" t="str">
        <f>IFERROR(INDEX(契約日ソート!D:D,1/LARGE(INDEX((契約日ソート!$F$1:$F$201="広告費")/ROW(契約日ソート!$F$1:$F$201),0),ROW(D36))),"")</f>
        <v/>
      </c>
      <c r="E36" t="str">
        <f>IFERROR(INDEX(契約日ソート!E:E,1/LARGE(INDEX((契約日ソート!$F$1:$F$201="広告費")/ROW(契約日ソート!$F$1:$F$201),0),ROW(E36))),"")</f>
        <v/>
      </c>
      <c r="F36" t="str">
        <f>IFERROR(INDEX(契約日ソート!F:F,1/LARGE(INDEX((契約日ソート!$F$1:$F$201="広告費")/ROW(契約日ソート!$F$1:$F$201),0),ROW(F36))),"")</f>
        <v/>
      </c>
      <c r="G36" t="str">
        <f>IFERROR(INDEX(契約日ソート!G:G,1/LARGE(INDEX((契約日ソート!$F$1:$F$201="広告費")/ROW(契約日ソート!$F$1:$F$201),0),ROW(G36))),"")</f>
        <v/>
      </c>
      <c r="H36" t="str">
        <f>IFERROR(INDEX(契約日ソート!H:H,1/LARGE(INDEX((契約日ソート!$F$1:$F$201="広告費")/ROW(契約日ソート!$F$1:$F$201),0),ROW(H36))),"")</f>
        <v/>
      </c>
      <c r="I36" t="str">
        <f>IFERROR(INDEX(契約日ソート!I:I,1/LARGE(INDEX((契約日ソート!$F$1:$F$201="広告費")/ROW(契約日ソート!$F$1:$F$201),0),ROW(I36))),"")</f>
        <v/>
      </c>
      <c r="J36" t="str">
        <f>IFERROR(INDEX(契約日ソート!J:J,1/LARGE(INDEX((契約日ソート!$F$1:$F$201="広告費")/ROW(契約日ソート!$F$1:$F$201),0),ROW(J36))),"")</f>
        <v/>
      </c>
      <c r="K36" t="str">
        <f>IFERROR(INDEX(契約日ソート!K:K,1/LARGE(INDEX((契約日ソート!$F$1:$F$201="広告費")/ROW(契約日ソート!$F$1:$F$201),0),ROW(K36))),"")</f>
        <v/>
      </c>
      <c r="L36" t="str">
        <f>IFERROR(INDEX(契約日ソート!L:L,1/LARGE(INDEX((契約日ソート!$F$1:$F$201="広告費")/ROW(契約日ソート!$F$1:$F$201),0),ROW(L36))),"")</f>
        <v/>
      </c>
      <c r="M36" t="str">
        <f>IFERROR(INDEX(契約日ソート!M:M,1/LARGE(INDEX((契約日ソート!$F$1:$F$201="広告費")/ROW(契約日ソート!$F$1:$F$201),0),ROW(M36))),"")</f>
        <v/>
      </c>
      <c r="N36" t="str">
        <f>IFERROR(INDEX(契約日ソート!N:N,1/LARGE(INDEX((契約日ソート!$F$1:$F$201="広告費")/ROW(契約日ソート!$F$1:$F$201),0),ROW(N36))),"")</f>
        <v/>
      </c>
      <c r="O36" t="str">
        <f>IFERROR(INDEX(契約日ソート!O:O,1/LARGE(INDEX((契約日ソート!$F$1:$F$201="広告費")/ROW(契約日ソート!$F$1:$F$201),0),ROW(O36))),"")</f>
        <v/>
      </c>
      <c r="P36" t="str">
        <f>IFERROR(INDEX(契約日ソート!P:P,1/LARGE(INDEX((契約日ソート!$F$1:$F$201="広告費")/ROW(契約日ソート!$F$1:$F$201),0),ROW(P36))),"")</f>
        <v/>
      </c>
      <c r="Q36" t="str">
        <f>IFERROR(INDEX(契約日ソート!Q:Q,1/LARGE(INDEX((契約日ソート!$F$1:$F$201="広告費")/ROW(契約日ソート!$F$1:$F$201),0),ROW(Q36))),"")</f>
        <v/>
      </c>
    </row>
    <row r="37" spans="1:17" x14ac:dyDescent="0.45">
      <c r="A37" t="str">
        <f>IFERROR(INDEX(契約日ソート!A:A,1/LARGE(INDEX((契約日ソート!$F$1:$F$201="広告費")/ROW(契約日ソート!$F$1:$F$201),0),ROW(A37))),"")</f>
        <v/>
      </c>
      <c r="B37" t="str">
        <f>IFERROR(INDEX(契約日ソート!B:B,1/LARGE(INDEX((契約日ソート!$F$1:$F$201="広告費")/ROW(契約日ソート!$F$1:$F$201),0),ROW(B37))),"")</f>
        <v/>
      </c>
      <c r="C37" t="str">
        <f>IFERROR(INDEX(契約日ソート!C:C,1/LARGE(INDEX((契約日ソート!$F$1:$F$201="広告費")/ROW(契約日ソート!$F$1:$F$201),0),ROW(C37))),"")</f>
        <v/>
      </c>
      <c r="D37" t="str">
        <f>IFERROR(INDEX(契約日ソート!D:D,1/LARGE(INDEX((契約日ソート!$F$1:$F$201="広告費")/ROW(契約日ソート!$F$1:$F$201),0),ROW(D37))),"")</f>
        <v/>
      </c>
      <c r="E37" t="str">
        <f>IFERROR(INDEX(契約日ソート!E:E,1/LARGE(INDEX((契約日ソート!$F$1:$F$201="広告費")/ROW(契約日ソート!$F$1:$F$201),0),ROW(E37))),"")</f>
        <v/>
      </c>
      <c r="F37" t="str">
        <f>IFERROR(INDEX(契約日ソート!F:F,1/LARGE(INDEX((契約日ソート!$F$1:$F$201="広告費")/ROW(契約日ソート!$F$1:$F$201),0),ROW(F37))),"")</f>
        <v/>
      </c>
      <c r="G37" t="str">
        <f>IFERROR(INDEX(契約日ソート!G:G,1/LARGE(INDEX((契約日ソート!$F$1:$F$201="広告費")/ROW(契約日ソート!$F$1:$F$201),0),ROW(G37))),"")</f>
        <v/>
      </c>
      <c r="H37" t="str">
        <f>IFERROR(INDEX(契約日ソート!H:H,1/LARGE(INDEX((契約日ソート!$F$1:$F$201="広告費")/ROW(契約日ソート!$F$1:$F$201),0),ROW(H37))),"")</f>
        <v/>
      </c>
      <c r="I37" t="str">
        <f>IFERROR(INDEX(契約日ソート!I:I,1/LARGE(INDEX((契約日ソート!$F$1:$F$201="広告費")/ROW(契約日ソート!$F$1:$F$201),0),ROW(I37))),"")</f>
        <v/>
      </c>
      <c r="J37" t="str">
        <f>IFERROR(INDEX(契約日ソート!J:J,1/LARGE(INDEX((契約日ソート!$F$1:$F$201="広告費")/ROW(契約日ソート!$F$1:$F$201),0),ROW(J37))),"")</f>
        <v/>
      </c>
      <c r="K37" t="str">
        <f>IFERROR(INDEX(契約日ソート!K:K,1/LARGE(INDEX((契約日ソート!$F$1:$F$201="広告費")/ROW(契約日ソート!$F$1:$F$201),0),ROW(K37))),"")</f>
        <v/>
      </c>
      <c r="L37" t="str">
        <f>IFERROR(INDEX(契約日ソート!L:L,1/LARGE(INDEX((契約日ソート!$F$1:$F$201="広告費")/ROW(契約日ソート!$F$1:$F$201),0),ROW(L37))),"")</f>
        <v/>
      </c>
      <c r="M37" t="str">
        <f>IFERROR(INDEX(契約日ソート!M:M,1/LARGE(INDEX((契約日ソート!$F$1:$F$201="広告費")/ROW(契約日ソート!$F$1:$F$201),0),ROW(M37))),"")</f>
        <v/>
      </c>
      <c r="N37" t="str">
        <f>IFERROR(INDEX(契約日ソート!N:N,1/LARGE(INDEX((契約日ソート!$F$1:$F$201="広告費")/ROW(契約日ソート!$F$1:$F$201),0),ROW(N37))),"")</f>
        <v/>
      </c>
      <c r="O37" t="str">
        <f>IFERROR(INDEX(契約日ソート!O:O,1/LARGE(INDEX((契約日ソート!$F$1:$F$201="広告費")/ROW(契約日ソート!$F$1:$F$201),0),ROW(O37))),"")</f>
        <v/>
      </c>
      <c r="P37" t="str">
        <f>IFERROR(INDEX(契約日ソート!P:P,1/LARGE(INDEX((契約日ソート!$F$1:$F$201="広告費")/ROW(契約日ソート!$F$1:$F$201),0),ROW(P37))),"")</f>
        <v/>
      </c>
      <c r="Q37" t="str">
        <f>IFERROR(INDEX(契約日ソート!Q:Q,1/LARGE(INDEX((契約日ソート!$F$1:$F$201="広告費")/ROW(契約日ソート!$F$1:$F$201),0),ROW(Q37))),"")</f>
        <v/>
      </c>
    </row>
    <row r="38" spans="1:17" x14ac:dyDescent="0.45">
      <c r="A38" t="str">
        <f>IFERROR(INDEX(契約日ソート!A:A,1/LARGE(INDEX((契約日ソート!$F$1:$F$201="広告費")/ROW(契約日ソート!$F$1:$F$201),0),ROW(A38))),"")</f>
        <v/>
      </c>
      <c r="B38" t="str">
        <f>IFERROR(INDEX(契約日ソート!B:B,1/LARGE(INDEX((契約日ソート!$F$1:$F$201="広告費")/ROW(契約日ソート!$F$1:$F$201),0),ROW(B38))),"")</f>
        <v/>
      </c>
      <c r="C38" t="str">
        <f>IFERROR(INDEX(契約日ソート!C:C,1/LARGE(INDEX((契約日ソート!$F$1:$F$201="広告費")/ROW(契約日ソート!$F$1:$F$201),0),ROW(C38))),"")</f>
        <v/>
      </c>
      <c r="D38" t="str">
        <f>IFERROR(INDEX(契約日ソート!D:D,1/LARGE(INDEX((契約日ソート!$F$1:$F$201="広告費")/ROW(契約日ソート!$F$1:$F$201),0),ROW(D38))),"")</f>
        <v/>
      </c>
      <c r="E38" t="str">
        <f>IFERROR(INDEX(契約日ソート!E:E,1/LARGE(INDEX((契約日ソート!$F$1:$F$201="広告費")/ROW(契約日ソート!$F$1:$F$201),0),ROW(E38))),"")</f>
        <v/>
      </c>
      <c r="F38" t="str">
        <f>IFERROR(INDEX(契約日ソート!F:F,1/LARGE(INDEX((契約日ソート!$F$1:$F$201="広告費")/ROW(契約日ソート!$F$1:$F$201),0),ROW(F38))),"")</f>
        <v/>
      </c>
      <c r="G38" t="str">
        <f>IFERROR(INDEX(契約日ソート!G:G,1/LARGE(INDEX((契約日ソート!$F$1:$F$201="広告費")/ROW(契約日ソート!$F$1:$F$201),0),ROW(G38))),"")</f>
        <v/>
      </c>
      <c r="H38" t="str">
        <f>IFERROR(INDEX(契約日ソート!H:H,1/LARGE(INDEX((契約日ソート!$F$1:$F$201="広告費")/ROW(契約日ソート!$F$1:$F$201),0),ROW(H38))),"")</f>
        <v/>
      </c>
      <c r="I38" t="str">
        <f>IFERROR(INDEX(契約日ソート!I:I,1/LARGE(INDEX((契約日ソート!$F$1:$F$201="広告費")/ROW(契約日ソート!$F$1:$F$201),0),ROW(I38))),"")</f>
        <v/>
      </c>
      <c r="J38" t="str">
        <f>IFERROR(INDEX(契約日ソート!J:J,1/LARGE(INDEX((契約日ソート!$F$1:$F$201="広告費")/ROW(契約日ソート!$F$1:$F$201),0),ROW(J38))),"")</f>
        <v/>
      </c>
      <c r="K38" t="str">
        <f>IFERROR(INDEX(契約日ソート!K:K,1/LARGE(INDEX((契約日ソート!$F$1:$F$201="広告費")/ROW(契約日ソート!$F$1:$F$201),0),ROW(K38))),"")</f>
        <v/>
      </c>
      <c r="L38" t="str">
        <f>IFERROR(INDEX(契約日ソート!L:L,1/LARGE(INDEX((契約日ソート!$F$1:$F$201="広告費")/ROW(契約日ソート!$F$1:$F$201),0),ROW(L38))),"")</f>
        <v/>
      </c>
      <c r="M38" t="str">
        <f>IFERROR(INDEX(契約日ソート!M:M,1/LARGE(INDEX((契約日ソート!$F$1:$F$201="広告費")/ROW(契約日ソート!$F$1:$F$201),0),ROW(M38))),"")</f>
        <v/>
      </c>
      <c r="N38" t="str">
        <f>IFERROR(INDEX(契約日ソート!N:N,1/LARGE(INDEX((契約日ソート!$F$1:$F$201="広告費")/ROW(契約日ソート!$F$1:$F$201),0),ROW(N38))),"")</f>
        <v/>
      </c>
      <c r="O38" t="str">
        <f>IFERROR(INDEX(契約日ソート!O:O,1/LARGE(INDEX((契約日ソート!$F$1:$F$201="広告費")/ROW(契約日ソート!$F$1:$F$201),0),ROW(O38))),"")</f>
        <v/>
      </c>
      <c r="P38" t="str">
        <f>IFERROR(INDEX(契約日ソート!P:P,1/LARGE(INDEX((契約日ソート!$F$1:$F$201="広告費")/ROW(契約日ソート!$F$1:$F$201),0),ROW(P38))),"")</f>
        <v/>
      </c>
      <c r="Q38" t="str">
        <f>IFERROR(INDEX(契約日ソート!Q:Q,1/LARGE(INDEX((契約日ソート!$F$1:$F$201="広告費")/ROW(契約日ソート!$F$1:$F$201),0),ROW(Q38))),"")</f>
        <v/>
      </c>
    </row>
    <row r="39" spans="1:17" x14ac:dyDescent="0.45">
      <c r="A39" t="str">
        <f>IFERROR(INDEX(契約日ソート!A:A,1/LARGE(INDEX((契約日ソート!$F$1:$F$201="広告費")/ROW(契約日ソート!$F$1:$F$201),0),ROW(A39))),"")</f>
        <v/>
      </c>
      <c r="B39" t="str">
        <f>IFERROR(INDEX(契約日ソート!B:B,1/LARGE(INDEX((契約日ソート!$F$1:$F$201="広告費")/ROW(契約日ソート!$F$1:$F$201),0),ROW(B39))),"")</f>
        <v/>
      </c>
      <c r="C39" t="str">
        <f>IFERROR(INDEX(契約日ソート!C:C,1/LARGE(INDEX((契約日ソート!$F$1:$F$201="広告費")/ROW(契約日ソート!$F$1:$F$201),0),ROW(C39))),"")</f>
        <v/>
      </c>
      <c r="D39" t="str">
        <f>IFERROR(INDEX(契約日ソート!D:D,1/LARGE(INDEX((契約日ソート!$F$1:$F$201="広告費")/ROW(契約日ソート!$F$1:$F$201),0),ROW(D39))),"")</f>
        <v/>
      </c>
      <c r="E39" t="str">
        <f>IFERROR(INDEX(契約日ソート!E:E,1/LARGE(INDEX((契約日ソート!$F$1:$F$201="広告費")/ROW(契約日ソート!$F$1:$F$201),0),ROW(E39))),"")</f>
        <v/>
      </c>
      <c r="F39" t="str">
        <f>IFERROR(INDEX(契約日ソート!F:F,1/LARGE(INDEX((契約日ソート!$F$1:$F$201="広告費")/ROW(契約日ソート!$F$1:$F$201),0),ROW(F39))),"")</f>
        <v/>
      </c>
      <c r="G39" t="str">
        <f>IFERROR(INDEX(契約日ソート!G:G,1/LARGE(INDEX((契約日ソート!$F$1:$F$201="広告費")/ROW(契約日ソート!$F$1:$F$201),0),ROW(G39))),"")</f>
        <v/>
      </c>
      <c r="H39" t="str">
        <f>IFERROR(INDEX(契約日ソート!H:H,1/LARGE(INDEX((契約日ソート!$F$1:$F$201="広告費")/ROW(契約日ソート!$F$1:$F$201),0),ROW(H39))),"")</f>
        <v/>
      </c>
      <c r="I39" t="str">
        <f>IFERROR(INDEX(契約日ソート!I:I,1/LARGE(INDEX((契約日ソート!$F$1:$F$201="広告費")/ROW(契約日ソート!$F$1:$F$201),0),ROW(I39))),"")</f>
        <v/>
      </c>
      <c r="J39" t="str">
        <f>IFERROR(INDEX(契約日ソート!J:J,1/LARGE(INDEX((契約日ソート!$F$1:$F$201="広告費")/ROW(契約日ソート!$F$1:$F$201),0),ROW(J39))),"")</f>
        <v/>
      </c>
      <c r="K39" t="str">
        <f>IFERROR(INDEX(契約日ソート!K:K,1/LARGE(INDEX((契約日ソート!$F$1:$F$201="広告費")/ROW(契約日ソート!$F$1:$F$201),0),ROW(K39))),"")</f>
        <v/>
      </c>
      <c r="L39" t="str">
        <f>IFERROR(INDEX(契約日ソート!L:L,1/LARGE(INDEX((契約日ソート!$F$1:$F$201="広告費")/ROW(契約日ソート!$F$1:$F$201),0),ROW(L39))),"")</f>
        <v/>
      </c>
      <c r="M39" t="str">
        <f>IFERROR(INDEX(契約日ソート!M:M,1/LARGE(INDEX((契約日ソート!$F$1:$F$201="広告費")/ROW(契約日ソート!$F$1:$F$201),0),ROW(M39))),"")</f>
        <v/>
      </c>
      <c r="N39" t="str">
        <f>IFERROR(INDEX(契約日ソート!N:N,1/LARGE(INDEX((契約日ソート!$F$1:$F$201="広告費")/ROW(契約日ソート!$F$1:$F$201),0),ROW(N39))),"")</f>
        <v/>
      </c>
      <c r="O39" t="str">
        <f>IFERROR(INDEX(契約日ソート!O:O,1/LARGE(INDEX((契約日ソート!$F$1:$F$201="広告費")/ROW(契約日ソート!$F$1:$F$201),0),ROW(O39))),"")</f>
        <v/>
      </c>
      <c r="P39" t="str">
        <f>IFERROR(INDEX(契約日ソート!P:P,1/LARGE(INDEX((契約日ソート!$F$1:$F$201="広告費")/ROW(契約日ソート!$F$1:$F$201),0),ROW(P39))),"")</f>
        <v/>
      </c>
      <c r="Q39" t="str">
        <f>IFERROR(INDEX(契約日ソート!Q:Q,1/LARGE(INDEX((契約日ソート!$F$1:$F$201="広告費")/ROW(契約日ソート!$F$1:$F$201),0),ROW(Q39))),"")</f>
        <v/>
      </c>
    </row>
    <row r="40" spans="1:17" x14ac:dyDescent="0.45">
      <c r="A40" t="str">
        <f>IFERROR(INDEX(契約日ソート!A:A,1/LARGE(INDEX((契約日ソート!$F$1:$F$201="広告費")/ROW(契約日ソート!$F$1:$F$201),0),ROW(A40))),"")</f>
        <v/>
      </c>
      <c r="B40" t="str">
        <f>IFERROR(INDEX(契約日ソート!B:B,1/LARGE(INDEX((契約日ソート!$F$1:$F$201="広告費")/ROW(契約日ソート!$F$1:$F$201),0),ROW(B40))),"")</f>
        <v/>
      </c>
      <c r="C40" t="str">
        <f>IFERROR(INDEX(契約日ソート!C:C,1/LARGE(INDEX((契約日ソート!$F$1:$F$201="広告費")/ROW(契約日ソート!$F$1:$F$201),0),ROW(C40))),"")</f>
        <v/>
      </c>
      <c r="D40" t="str">
        <f>IFERROR(INDEX(契約日ソート!D:D,1/LARGE(INDEX((契約日ソート!$F$1:$F$201="広告費")/ROW(契約日ソート!$F$1:$F$201),0),ROW(D40))),"")</f>
        <v/>
      </c>
      <c r="E40" t="str">
        <f>IFERROR(INDEX(契約日ソート!E:E,1/LARGE(INDEX((契約日ソート!$F$1:$F$201="広告費")/ROW(契約日ソート!$F$1:$F$201),0),ROW(E40))),"")</f>
        <v/>
      </c>
      <c r="F40" t="str">
        <f>IFERROR(INDEX(契約日ソート!F:F,1/LARGE(INDEX((契約日ソート!$F$1:$F$201="広告費")/ROW(契約日ソート!$F$1:$F$201),0),ROW(F40))),"")</f>
        <v/>
      </c>
      <c r="G40" t="str">
        <f>IFERROR(INDEX(契約日ソート!G:G,1/LARGE(INDEX((契約日ソート!$F$1:$F$201="広告費")/ROW(契約日ソート!$F$1:$F$201),0),ROW(G40))),"")</f>
        <v/>
      </c>
      <c r="H40" t="str">
        <f>IFERROR(INDEX(契約日ソート!H:H,1/LARGE(INDEX((契約日ソート!$F$1:$F$201="広告費")/ROW(契約日ソート!$F$1:$F$201),0),ROW(H40))),"")</f>
        <v/>
      </c>
      <c r="I40" t="str">
        <f>IFERROR(INDEX(契約日ソート!I:I,1/LARGE(INDEX((契約日ソート!$F$1:$F$201="広告費")/ROW(契約日ソート!$F$1:$F$201),0),ROW(I40))),"")</f>
        <v/>
      </c>
      <c r="J40" t="str">
        <f>IFERROR(INDEX(契約日ソート!J:J,1/LARGE(INDEX((契約日ソート!$F$1:$F$201="広告費")/ROW(契約日ソート!$F$1:$F$201),0),ROW(J40))),"")</f>
        <v/>
      </c>
      <c r="K40" t="str">
        <f>IFERROR(INDEX(契約日ソート!K:K,1/LARGE(INDEX((契約日ソート!$F$1:$F$201="広告費")/ROW(契約日ソート!$F$1:$F$201),0),ROW(K40))),"")</f>
        <v/>
      </c>
      <c r="L40" t="str">
        <f>IFERROR(INDEX(契約日ソート!L:L,1/LARGE(INDEX((契約日ソート!$F$1:$F$201="広告費")/ROW(契約日ソート!$F$1:$F$201),0),ROW(L40))),"")</f>
        <v/>
      </c>
      <c r="M40" t="str">
        <f>IFERROR(INDEX(契約日ソート!M:M,1/LARGE(INDEX((契約日ソート!$F$1:$F$201="広告費")/ROW(契約日ソート!$F$1:$F$201),0),ROW(M40))),"")</f>
        <v/>
      </c>
      <c r="N40" t="str">
        <f>IFERROR(INDEX(契約日ソート!N:N,1/LARGE(INDEX((契約日ソート!$F$1:$F$201="広告費")/ROW(契約日ソート!$F$1:$F$201),0),ROW(N40))),"")</f>
        <v/>
      </c>
      <c r="O40" t="str">
        <f>IFERROR(INDEX(契約日ソート!O:O,1/LARGE(INDEX((契約日ソート!$F$1:$F$201="広告費")/ROW(契約日ソート!$F$1:$F$201),0),ROW(O40))),"")</f>
        <v/>
      </c>
      <c r="P40" t="str">
        <f>IFERROR(INDEX(契約日ソート!P:P,1/LARGE(INDEX((契約日ソート!$F$1:$F$201="広告費")/ROW(契約日ソート!$F$1:$F$201),0),ROW(P40))),"")</f>
        <v/>
      </c>
      <c r="Q40" t="str">
        <f>IFERROR(INDEX(契約日ソート!Q:Q,1/LARGE(INDEX((契約日ソート!$F$1:$F$201="広告費")/ROW(契約日ソート!$F$1:$F$201),0),ROW(Q40))),"")</f>
        <v/>
      </c>
    </row>
    <row r="41" spans="1:17" x14ac:dyDescent="0.45">
      <c r="A41" t="str">
        <f>IFERROR(INDEX(契約日ソート!A:A,1/LARGE(INDEX((契約日ソート!$F$1:$F$201="広告費")/ROW(契約日ソート!$F$1:$F$201),0),ROW(A41))),"")</f>
        <v/>
      </c>
      <c r="B41" t="str">
        <f>IFERROR(INDEX(契約日ソート!B:B,1/LARGE(INDEX((契約日ソート!$F$1:$F$201="広告費")/ROW(契約日ソート!$F$1:$F$201),0),ROW(B41))),"")</f>
        <v/>
      </c>
      <c r="C41" t="str">
        <f>IFERROR(INDEX(契約日ソート!C:C,1/LARGE(INDEX((契約日ソート!$F$1:$F$201="広告費")/ROW(契約日ソート!$F$1:$F$201),0),ROW(C41))),"")</f>
        <v/>
      </c>
      <c r="D41" t="str">
        <f>IFERROR(INDEX(契約日ソート!D:D,1/LARGE(INDEX((契約日ソート!$F$1:$F$201="広告費")/ROW(契約日ソート!$F$1:$F$201),0),ROW(D41))),"")</f>
        <v/>
      </c>
      <c r="E41" t="str">
        <f>IFERROR(INDEX(契約日ソート!E:E,1/LARGE(INDEX((契約日ソート!$F$1:$F$201="広告費")/ROW(契約日ソート!$F$1:$F$201),0),ROW(E41))),"")</f>
        <v/>
      </c>
      <c r="F41" t="str">
        <f>IFERROR(INDEX(契約日ソート!F:F,1/LARGE(INDEX((契約日ソート!$F$1:$F$201="広告費")/ROW(契約日ソート!$F$1:$F$201),0),ROW(F41))),"")</f>
        <v/>
      </c>
      <c r="G41" t="str">
        <f>IFERROR(INDEX(契約日ソート!G:G,1/LARGE(INDEX((契約日ソート!$F$1:$F$201="広告費")/ROW(契約日ソート!$F$1:$F$201),0),ROW(G41))),"")</f>
        <v/>
      </c>
      <c r="H41" t="str">
        <f>IFERROR(INDEX(契約日ソート!H:H,1/LARGE(INDEX((契約日ソート!$F$1:$F$201="広告費")/ROW(契約日ソート!$F$1:$F$201),0),ROW(H41))),"")</f>
        <v/>
      </c>
      <c r="I41" t="str">
        <f>IFERROR(INDEX(契約日ソート!I:I,1/LARGE(INDEX((契約日ソート!$F$1:$F$201="広告費")/ROW(契約日ソート!$F$1:$F$201),0),ROW(I41))),"")</f>
        <v/>
      </c>
      <c r="J41" t="str">
        <f>IFERROR(INDEX(契約日ソート!J:J,1/LARGE(INDEX((契約日ソート!$F$1:$F$201="広告費")/ROW(契約日ソート!$F$1:$F$201),0),ROW(J41))),"")</f>
        <v/>
      </c>
      <c r="K41" t="str">
        <f>IFERROR(INDEX(契約日ソート!K:K,1/LARGE(INDEX((契約日ソート!$F$1:$F$201="広告費")/ROW(契約日ソート!$F$1:$F$201),0),ROW(K41))),"")</f>
        <v/>
      </c>
      <c r="L41" t="str">
        <f>IFERROR(INDEX(契約日ソート!L:L,1/LARGE(INDEX((契約日ソート!$F$1:$F$201="広告費")/ROW(契約日ソート!$F$1:$F$201),0),ROW(L41))),"")</f>
        <v/>
      </c>
      <c r="M41" t="str">
        <f>IFERROR(INDEX(契約日ソート!M:M,1/LARGE(INDEX((契約日ソート!$F$1:$F$201="広告費")/ROW(契約日ソート!$F$1:$F$201),0),ROW(M41))),"")</f>
        <v/>
      </c>
      <c r="N41" t="str">
        <f>IFERROR(INDEX(契約日ソート!N:N,1/LARGE(INDEX((契約日ソート!$F$1:$F$201="広告費")/ROW(契約日ソート!$F$1:$F$201),0),ROW(N41))),"")</f>
        <v/>
      </c>
      <c r="O41" t="str">
        <f>IFERROR(INDEX(契約日ソート!O:O,1/LARGE(INDEX((契約日ソート!$F$1:$F$201="広告費")/ROW(契約日ソート!$F$1:$F$201),0),ROW(O41))),"")</f>
        <v/>
      </c>
      <c r="P41" t="str">
        <f>IFERROR(INDEX(契約日ソート!P:P,1/LARGE(INDEX((契約日ソート!$F$1:$F$201="広告費")/ROW(契約日ソート!$F$1:$F$201),0),ROW(P41))),"")</f>
        <v/>
      </c>
      <c r="Q41" t="str">
        <f>IFERROR(INDEX(契約日ソート!Q:Q,1/LARGE(INDEX((契約日ソート!$F$1:$F$201="広告費")/ROW(契約日ソート!$F$1:$F$201),0),ROW(Q41))),"")</f>
        <v/>
      </c>
    </row>
    <row r="42" spans="1:17" x14ac:dyDescent="0.45">
      <c r="A42" t="str">
        <f>IFERROR(INDEX(契約日ソート!A:A,1/LARGE(INDEX((契約日ソート!$F$1:$F$201="広告費")/ROW(契約日ソート!$F$1:$F$201),0),ROW(A42))),"")</f>
        <v/>
      </c>
      <c r="B42" t="str">
        <f>IFERROR(INDEX(契約日ソート!B:B,1/LARGE(INDEX((契約日ソート!$F$1:$F$201="広告費")/ROW(契約日ソート!$F$1:$F$201),0),ROW(B42))),"")</f>
        <v/>
      </c>
      <c r="C42" t="str">
        <f>IFERROR(INDEX(契約日ソート!C:C,1/LARGE(INDEX((契約日ソート!$F$1:$F$201="広告費")/ROW(契約日ソート!$F$1:$F$201),0),ROW(C42))),"")</f>
        <v/>
      </c>
      <c r="D42" t="str">
        <f>IFERROR(INDEX(契約日ソート!D:D,1/LARGE(INDEX((契約日ソート!$F$1:$F$201="広告費")/ROW(契約日ソート!$F$1:$F$201),0),ROW(D42))),"")</f>
        <v/>
      </c>
      <c r="E42" t="str">
        <f>IFERROR(INDEX(契約日ソート!E:E,1/LARGE(INDEX((契約日ソート!$F$1:$F$201="広告費")/ROW(契約日ソート!$F$1:$F$201),0),ROW(E42))),"")</f>
        <v/>
      </c>
      <c r="F42" t="str">
        <f>IFERROR(INDEX(契約日ソート!F:F,1/LARGE(INDEX((契約日ソート!$F$1:$F$201="広告費")/ROW(契約日ソート!$F$1:$F$201),0),ROW(F42))),"")</f>
        <v/>
      </c>
      <c r="G42" t="str">
        <f>IFERROR(INDEX(契約日ソート!G:G,1/LARGE(INDEX((契約日ソート!$F$1:$F$201="広告費")/ROW(契約日ソート!$F$1:$F$201),0),ROW(G42))),"")</f>
        <v/>
      </c>
      <c r="H42" t="str">
        <f>IFERROR(INDEX(契約日ソート!H:H,1/LARGE(INDEX((契約日ソート!$F$1:$F$201="広告費")/ROW(契約日ソート!$F$1:$F$201),0),ROW(H42))),"")</f>
        <v/>
      </c>
      <c r="I42" t="str">
        <f>IFERROR(INDEX(契約日ソート!I:I,1/LARGE(INDEX((契約日ソート!$F$1:$F$201="広告費")/ROW(契約日ソート!$F$1:$F$201),0),ROW(I42))),"")</f>
        <v/>
      </c>
      <c r="J42" t="str">
        <f>IFERROR(INDEX(契約日ソート!J:J,1/LARGE(INDEX((契約日ソート!$F$1:$F$201="広告費")/ROW(契約日ソート!$F$1:$F$201),0),ROW(J42))),"")</f>
        <v/>
      </c>
      <c r="K42" t="str">
        <f>IFERROR(INDEX(契約日ソート!K:K,1/LARGE(INDEX((契約日ソート!$F$1:$F$201="広告費")/ROW(契約日ソート!$F$1:$F$201),0),ROW(K42))),"")</f>
        <v/>
      </c>
      <c r="L42" t="str">
        <f>IFERROR(INDEX(契約日ソート!L:L,1/LARGE(INDEX((契約日ソート!$F$1:$F$201="広告費")/ROW(契約日ソート!$F$1:$F$201),0),ROW(L42))),"")</f>
        <v/>
      </c>
      <c r="M42" t="str">
        <f>IFERROR(INDEX(契約日ソート!M:M,1/LARGE(INDEX((契約日ソート!$F$1:$F$201="広告費")/ROW(契約日ソート!$F$1:$F$201),0),ROW(M42))),"")</f>
        <v/>
      </c>
      <c r="N42" t="str">
        <f>IFERROR(INDEX(契約日ソート!N:N,1/LARGE(INDEX((契約日ソート!$F$1:$F$201="広告費")/ROW(契約日ソート!$F$1:$F$201),0),ROW(N42))),"")</f>
        <v/>
      </c>
      <c r="O42" t="str">
        <f>IFERROR(INDEX(契約日ソート!O:O,1/LARGE(INDEX((契約日ソート!$F$1:$F$201="広告費")/ROW(契約日ソート!$F$1:$F$201),0),ROW(O42))),"")</f>
        <v/>
      </c>
      <c r="P42" t="str">
        <f>IFERROR(INDEX(契約日ソート!P:P,1/LARGE(INDEX((契約日ソート!$F$1:$F$201="広告費")/ROW(契約日ソート!$F$1:$F$201),0),ROW(P42))),"")</f>
        <v/>
      </c>
      <c r="Q42" t="str">
        <f>IFERROR(INDEX(契約日ソート!Q:Q,1/LARGE(INDEX((契約日ソート!$F$1:$F$201="広告費")/ROW(契約日ソート!$F$1:$F$201),0),ROW(Q42))),"")</f>
        <v/>
      </c>
    </row>
    <row r="43" spans="1:17" x14ac:dyDescent="0.45">
      <c r="A43" t="str">
        <f>IFERROR(INDEX(契約日ソート!A:A,1/LARGE(INDEX((契約日ソート!$F$1:$F$201="広告費")/ROW(契約日ソート!$F$1:$F$201),0),ROW(A43))),"")</f>
        <v/>
      </c>
      <c r="B43" t="str">
        <f>IFERROR(INDEX(契約日ソート!B:B,1/LARGE(INDEX((契約日ソート!$F$1:$F$201="広告費")/ROW(契約日ソート!$F$1:$F$201),0),ROW(B43))),"")</f>
        <v/>
      </c>
      <c r="C43" t="str">
        <f>IFERROR(INDEX(契約日ソート!C:C,1/LARGE(INDEX((契約日ソート!$F$1:$F$201="広告費")/ROW(契約日ソート!$F$1:$F$201),0),ROW(C43))),"")</f>
        <v/>
      </c>
      <c r="D43" t="str">
        <f>IFERROR(INDEX(契約日ソート!D:D,1/LARGE(INDEX((契約日ソート!$F$1:$F$201="広告費")/ROW(契約日ソート!$F$1:$F$201),0),ROW(D43))),"")</f>
        <v/>
      </c>
      <c r="E43" t="str">
        <f>IFERROR(INDEX(契約日ソート!E:E,1/LARGE(INDEX((契約日ソート!$F$1:$F$201="広告費")/ROW(契約日ソート!$F$1:$F$201),0),ROW(E43))),"")</f>
        <v/>
      </c>
      <c r="F43" t="str">
        <f>IFERROR(INDEX(契約日ソート!F:F,1/LARGE(INDEX((契約日ソート!$F$1:$F$201="広告費")/ROW(契約日ソート!$F$1:$F$201),0),ROW(F43))),"")</f>
        <v/>
      </c>
      <c r="G43" t="str">
        <f>IFERROR(INDEX(契約日ソート!G:G,1/LARGE(INDEX((契約日ソート!$F$1:$F$201="広告費")/ROW(契約日ソート!$F$1:$F$201),0),ROW(G43))),"")</f>
        <v/>
      </c>
      <c r="H43" t="str">
        <f>IFERROR(INDEX(契約日ソート!H:H,1/LARGE(INDEX((契約日ソート!$F$1:$F$201="広告費")/ROW(契約日ソート!$F$1:$F$201),0),ROW(H43))),"")</f>
        <v/>
      </c>
      <c r="I43" t="str">
        <f>IFERROR(INDEX(契約日ソート!I:I,1/LARGE(INDEX((契約日ソート!$F$1:$F$201="広告費")/ROW(契約日ソート!$F$1:$F$201),0),ROW(I43))),"")</f>
        <v/>
      </c>
      <c r="J43" t="str">
        <f>IFERROR(INDEX(契約日ソート!J:J,1/LARGE(INDEX((契約日ソート!$F$1:$F$201="広告費")/ROW(契約日ソート!$F$1:$F$201),0),ROW(J43))),"")</f>
        <v/>
      </c>
      <c r="K43" t="str">
        <f>IFERROR(INDEX(契約日ソート!K:K,1/LARGE(INDEX((契約日ソート!$F$1:$F$201="広告費")/ROW(契約日ソート!$F$1:$F$201),0),ROW(K43))),"")</f>
        <v/>
      </c>
      <c r="L43" t="str">
        <f>IFERROR(INDEX(契約日ソート!L:L,1/LARGE(INDEX((契約日ソート!$F$1:$F$201="広告費")/ROW(契約日ソート!$F$1:$F$201),0),ROW(L43))),"")</f>
        <v/>
      </c>
      <c r="M43" t="str">
        <f>IFERROR(INDEX(契約日ソート!M:M,1/LARGE(INDEX((契約日ソート!$F$1:$F$201="広告費")/ROW(契約日ソート!$F$1:$F$201),0),ROW(M43))),"")</f>
        <v/>
      </c>
      <c r="N43" t="str">
        <f>IFERROR(INDEX(契約日ソート!N:N,1/LARGE(INDEX((契約日ソート!$F$1:$F$201="広告費")/ROW(契約日ソート!$F$1:$F$201),0),ROW(N43))),"")</f>
        <v/>
      </c>
      <c r="O43" t="str">
        <f>IFERROR(INDEX(契約日ソート!O:O,1/LARGE(INDEX((契約日ソート!$F$1:$F$201="広告費")/ROW(契約日ソート!$F$1:$F$201),0),ROW(O43))),"")</f>
        <v/>
      </c>
      <c r="P43" t="str">
        <f>IFERROR(INDEX(契約日ソート!P:P,1/LARGE(INDEX((契約日ソート!$F$1:$F$201="広告費")/ROW(契約日ソート!$F$1:$F$201),0),ROW(P43))),"")</f>
        <v/>
      </c>
      <c r="Q43" t="str">
        <f>IFERROR(INDEX(契約日ソート!Q:Q,1/LARGE(INDEX((契約日ソート!$F$1:$F$201="広告費")/ROW(契約日ソート!$F$1:$F$201),0),ROW(Q43))),"")</f>
        <v/>
      </c>
    </row>
    <row r="44" spans="1:17" x14ac:dyDescent="0.45">
      <c r="A44" t="str">
        <f>IFERROR(INDEX(契約日ソート!A:A,1/LARGE(INDEX((契約日ソート!$F$1:$F$201="広告費")/ROW(契約日ソート!$F$1:$F$201),0),ROW(A44))),"")</f>
        <v/>
      </c>
      <c r="B44" t="str">
        <f>IFERROR(INDEX(契約日ソート!B:B,1/LARGE(INDEX((契約日ソート!$F$1:$F$201="広告費")/ROW(契約日ソート!$F$1:$F$201),0),ROW(B44))),"")</f>
        <v/>
      </c>
      <c r="C44" t="str">
        <f>IFERROR(INDEX(契約日ソート!C:C,1/LARGE(INDEX((契約日ソート!$F$1:$F$201="広告費")/ROW(契約日ソート!$F$1:$F$201),0),ROW(C44))),"")</f>
        <v/>
      </c>
      <c r="D44" t="str">
        <f>IFERROR(INDEX(契約日ソート!D:D,1/LARGE(INDEX((契約日ソート!$F$1:$F$201="広告費")/ROW(契約日ソート!$F$1:$F$201),0),ROW(D44))),"")</f>
        <v/>
      </c>
      <c r="E44" t="str">
        <f>IFERROR(INDEX(契約日ソート!E:E,1/LARGE(INDEX((契約日ソート!$F$1:$F$201="広告費")/ROW(契約日ソート!$F$1:$F$201),0),ROW(E44))),"")</f>
        <v/>
      </c>
      <c r="F44" t="str">
        <f>IFERROR(INDEX(契約日ソート!F:F,1/LARGE(INDEX((契約日ソート!$F$1:$F$201="広告費")/ROW(契約日ソート!$F$1:$F$201),0),ROW(F44))),"")</f>
        <v/>
      </c>
      <c r="G44" t="str">
        <f>IFERROR(INDEX(契約日ソート!G:G,1/LARGE(INDEX((契約日ソート!$F$1:$F$201="広告費")/ROW(契約日ソート!$F$1:$F$201),0),ROW(G44))),"")</f>
        <v/>
      </c>
      <c r="H44" t="str">
        <f>IFERROR(INDEX(契約日ソート!H:H,1/LARGE(INDEX((契約日ソート!$F$1:$F$201="広告費")/ROW(契約日ソート!$F$1:$F$201),0),ROW(H44))),"")</f>
        <v/>
      </c>
      <c r="I44" t="str">
        <f>IFERROR(INDEX(契約日ソート!I:I,1/LARGE(INDEX((契約日ソート!$F$1:$F$201="広告費")/ROW(契約日ソート!$F$1:$F$201),0),ROW(I44))),"")</f>
        <v/>
      </c>
      <c r="J44" t="str">
        <f>IFERROR(INDEX(契約日ソート!J:J,1/LARGE(INDEX((契約日ソート!$F$1:$F$201="広告費")/ROW(契約日ソート!$F$1:$F$201),0),ROW(J44))),"")</f>
        <v/>
      </c>
      <c r="K44" t="str">
        <f>IFERROR(INDEX(契約日ソート!K:K,1/LARGE(INDEX((契約日ソート!$F$1:$F$201="広告費")/ROW(契約日ソート!$F$1:$F$201),0),ROW(K44))),"")</f>
        <v/>
      </c>
      <c r="L44" t="str">
        <f>IFERROR(INDEX(契約日ソート!L:L,1/LARGE(INDEX((契約日ソート!$F$1:$F$201="広告費")/ROW(契約日ソート!$F$1:$F$201),0),ROW(L44))),"")</f>
        <v/>
      </c>
      <c r="M44" t="str">
        <f>IFERROR(INDEX(契約日ソート!M:M,1/LARGE(INDEX((契約日ソート!$F$1:$F$201="広告費")/ROW(契約日ソート!$F$1:$F$201),0),ROW(M44))),"")</f>
        <v/>
      </c>
      <c r="N44" t="str">
        <f>IFERROR(INDEX(契約日ソート!N:N,1/LARGE(INDEX((契約日ソート!$F$1:$F$201="広告費")/ROW(契約日ソート!$F$1:$F$201),0),ROW(N44))),"")</f>
        <v/>
      </c>
      <c r="O44" t="str">
        <f>IFERROR(INDEX(契約日ソート!O:O,1/LARGE(INDEX((契約日ソート!$F$1:$F$201="広告費")/ROW(契約日ソート!$F$1:$F$201),0),ROW(O44))),"")</f>
        <v/>
      </c>
      <c r="P44" t="str">
        <f>IFERROR(INDEX(契約日ソート!P:P,1/LARGE(INDEX((契約日ソート!$F$1:$F$201="広告費")/ROW(契約日ソート!$F$1:$F$201),0),ROW(P44))),"")</f>
        <v/>
      </c>
      <c r="Q44" t="str">
        <f>IFERROR(INDEX(契約日ソート!Q:Q,1/LARGE(INDEX((契約日ソート!$F$1:$F$201="広告費")/ROW(契約日ソート!$F$1:$F$201),0),ROW(Q44))),"")</f>
        <v/>
      </c>
    </row>
    <row r="45" spans="1:17" x14ac:dyDescent="0.45">
      <c r="A45" t="str">
        <f>IFERROR(INDEX(契約日ソート!A:A,1/LARGE(INDEX((契約日ソート!$F$1:$F$201="広告費")/ROW(契約日ソート!$F$1:$F$201),0),ROW(A45))),"")</f>
        <v/>
      </c>
      <c r="B45" t="str">
        <f>IFERROR(INDEX(契約日ソート!B:B,1/LARGE(INDEX((契約日ソート!$F$1:$F$201="広告費")/ROW(契約日ソート!$F$1:$F$201),0),ROW(B45))),"")</f>
        <v/>
      </c>
      <c r="C45" t="str">
        <f>IFERROR(INDEX(契約日ソート!C:C,1/LARGE(INDEX((契約日ソート!$F$1:$F$201="広告費")/ROW(契約日ソート!$F$1:$F$201),0),ROW(C45))),"")</f>
        <v/>
      </c>
      <c r="D45" t="str">
        <f>IFERROR(INDEX(契約日ソート!D:D,1/LARGE(INDEX((契約日ソート!$F$1:$F$201="広告費")/ROW(契約日ソート!$F$1:$F$201),0),ROW(D45))),"")</f>
        <v/>
      </c>
      <c r="E45" t="str">
        <f>IFERROR(INDEX(契約日ソート!E:E,1/LARGE(INDEX((契約日ソート!$F$1:$F$201="広告費")/ROW(契約日ソート!$F$1:$F$201),0),ROW(E45))),"")</f>
        <v/>
      </c>
      <c r="F45" t="str">
        <f>IFERROR(INDEX(契約日ソート!F:F,1/LARGE(INDEX((契約日ソート!$F$1:$F$201="広告費")/ROW(契約日ソート!$F$1:$F$201),0),ROW(F45))),"")</f>
        <v/>
      </c>
      <c r="G45" t="str">
        <f>IFERROR(INDEX(契約日ソート!G:G,1/LARGE(INDEX((契約日ソート!$F$1:$F$201="広告費")/ROW(契約日ソート!$F$1:$F$201),0),ROW(G45))),"")</f>
        <v/>
      </c>
      <c r="H45" t="str">
        <f>IFERROR(INDEX(契約日ソート!H:H,1/LARGE(INDEX((契約日ソート!$F$1:$F$201="広告費")/ROW(契約日ソート!$F$1:$F$201),0),ROW(H45))),"")</f>
        <v/>
      </c>
      <c r="I45" t="str">
        <f>IFERROR(INDEX(契約日ソート!I:I,1/LARGE(INDEX((契約日ソート!$F$1:$F$201="広告費")/ROW(契約日ソート!$F$1:$F$201),0),ROW(I45))),"")</f>
        <v/>
      </c>
      <c r="J45" t="str">
        <f>IFERROR(INDEX(契約日ソート!J:J,1/LARGE(INDEX((契約日ソート!$F$1:$F$201="広告費")/ROW(契約日ソート!$F$1:$F$201),0),ROW(J45))),"")</f>
        <v/>
      </c>
      <c r="K45" t="str">
        <f>IFERROR(INDEX(契約日ソート!K:K,1/LARGE(INDEX((契約日ソート!$F$1:$F$201="広告費")/ROW(契約日ソート!$F$1:$F$201),0),ROW(K45))),"")</f>
        <v/>
      </c>
      <c r="L45" t="str">
        <f>IFERROR(INDEX(契約日ソート!L:L,1/LARGE(INDEX((契約日ソート!$F$1:$F$201="広告費")/ROW(契約日ソート!$F$1:$F$201),0),ROW(L45))),"")</f>
        <v/>
      </c>
      <c r="M45" t="str">
        <f>IFERROR(INDEX(契約日ソート!M:M,1/LARGE(INDEX((契約日ソート!$F$1:$F$201="広告費")/ROW(契約日ソート!$F$1:$F$201),0),ROW(M45))),"")</f>
        <v/>
      </c>
      <c r="N45" t="str">
        <f>IFERROR(INDEX(契約日ソート!N:N,1/LARGE(INDEX((契約日ソート!$F$1:$F$201="広告費")/ROW(契約日ソート!$F$1:$F$201),0),ROW(N45))),"")</f>
        <v/>
      </c>
      <c r="O45" t="str">
        <f>IFERROR(INDEX(契約日ソート!O:O,1/LARGE(INDEX((契約日ソート!$F$1:$F$201="広告費")/ROW(契約日ソート!$F$1:$F$201),0),ROW(O45))),"")</f>
        <v/>
      </c>
      <c r="P45" t="str">
        <f>IFERROR(INDEX(契約日ソート!P:P,1/LARGE(INDEX((契約日ソート!$F$1:$F$201="広告費")/ROW(契約日ソート!$F$1:$F$201),0),ROW(P45))),"")</f>
        <v/>
      </c>
      <c r="Q45" t="str">
        <f>IFERROR(INDEX(契約日ソート!Q:Q,1/LARGE(INDEX((契約日ソート!$F$1:$F$201="広告費")/ROW(契約日ソート!$F$1:$F$201),0),ROW(Q45))),"")</f>
        <v/>
      </c>
    </row>
    <row r="46" spans="1:17" x14ac:dyDescent="0.45">
      <c r="A46" t="str">
        <f>IFERROR(INDEX(契約日ソート!A:A,1/LARGE(INDEX((契約日ソート!$F$1:$F$201="広告費")/ROW(契約日ソート!$F$1:$F$201),0),ROW(A46))),"")</f>
        <v/>
      </c>
      <c r="B46" t="str">
        <f>IFERROR(INDEX(契約日ソート!B:B,1/LARGE(INDEX((契約日ソート!$F$1:$F$201="広告費")/ROW(契約日ソート!$F$1:$F$201),0),ROW(B46))),"")</f>
        <v/>
      </c>
      <c r="C46" t="str">
        <f>IFERROR(INDEX(契約日ソート!C:C,1/LARGE(INDEX((契約日ソート!$F$1:$F$201="広告費")/ROW(契約日ソート!$F$1:$F$201),0),ROW(C46))),"")</f>
        <v/>
      </c>
      <c r="D46" t="str">
        <f>IFERROR(INDEX(契約日ソート!D:D,1/LARGE(INDEX((契約日ソート!$F$1:$F$201="広告費")/ROW(契約日ソート!$F$1:$F$201),0),ROW(D46))),"")</f>
        <v/>
      </c>
      <c r="E46" t="str">
        <f>IFERROR(INDEX(契約日ソート!E:E,1/LARGE(INDEX((契約日ソート!$F$1:$F$201="広告費")/ROW(契約日ソート!$F$1:$F$201),0),ROW(E46))),"")</f>
        <v/>
      </c>
      <c r="F46" t="str">
        <f>IFERROR(INDEX(契約日ソート!F:F,1/LARGE(INDEX((契約日ソート!$F$1:$F$201="広告費")/ROW(契約日ソート!$F$1:$F$201),0),ROW(F46))),"")</f>
        <v/>
      </c>
      <c r="G46" t="str">
        <f>IFERROR(INDEX(契約日ソート!G:G,1/LARGE(INDEX((契約日ソート!$F$1:$F$201="広告費")/ROW(契約日ソート!$F$1:$F$201),0),ROW(G46))),"")</f>
        <v/>
      </c>
      <c r="H46" t="str">
        <f>IFERROR(INDEX(契約日ソート!H:H,1/LARGE(INDEX((契約日ソート!$F$1:$F$201="広告費")/ROW(契約日ソート!$F$1:$F$201),0),ROW(H46))),"")</f>
        <v/>
      </c>
      <c r="I46" t="str">
        <f>IFERROR(INDEX(契約日ソート!I:I,1/LARGE(INDEX((契約日ソート!$F$1:$F$201="広告費")/ROW(契約日ソート!$F$1:$F$201),0),ROW(I46))),"")</f>
        <v/>
      </c>
      <c r="J46" t="str">
        <f>IFERROR(INDEX(契約日ソート!J:J,1/LARGE(INDEX((契約日ソート!$F$1:$F$201="広告費")/ROW(契約日ソート!$F$1:$F$201),0),ROW(J46))),"")</f>
        <v/>
      </c>
      <c r="K46" t="str">
        <f>IFERROR(INDEX(契約日ソート!K:K,1/LARGE(INDEX((契約日ソート!$F$1:$F$201="広告費")/ROW(契約日ソート!$F$1:$F$201),0),ROW(K46))),"")</f>
        <v/>
      </c>
      <c r="L46" t="str">
        <f>IFERROR(INDEX(契約日ソート!L:L,1/LARGE(INDEX((契約日ソート!$F$1:$F$201="広告費")/ROW(契約日ソート!$F$1:$F$201),0),ROW(L46))),"")</f>
        <v/>
      </c>
      <c r="M46" t="str">
        <f>IFERROR(INDEX(契約日ソート!M:M,1/LARGE(INDEX((契約日ソート!$F$1:$F$201="広告費")/ROW(契約日ソート!$F$1:$F$201),0),ROW(M46))),"")</f>
        <v/>
      </c>
      <c r="N46" t="str">
        <f>IFERROR(INDEX(契約日ソート!N:N,1/LARGE(INDEX((契約日ソート!$F$1:$F$201="広告費")/ROW(契約日ソート!$F$1:$F$201),0),ROW(N46))),"")</f>
        <v/>
      </c>
      <c r="O46" t="str">
        <f>IFERROR(INDEX(契約日ソート!O:O,1/LARGE(INDEX((契約日ソート!$F$1:$F$201="広告費")/ROW(契約日ソート!$F$1:$F$201),0),ROW(O46))),"")</f>
        <v/>
      </c>
      <c r="P46" t="str">
        <f>IFERROR(INDEX(契約日ソート!P:P,1/LARGE(INDEX((契約日ソート!$F$1:$F$201="広告費")/ROW(契約日ソート!$F$1:$F$201),0),ROW(P46))),"")</f>
        <v/>
      </c>
      <c r="Q46" t="str">
        <f>IFERROR(INDEX(契約日ソート!Q:Q,1/LARGE(INDEX((契約日ソート!$F$1:$F$201="広告費")/ROW(契約日ソート!$F$1:$F$201),0),ROW(Q46))),"")</f>
        <v/>
      </c>
    </row>
    <row r="47" spans="1:17" x14ac:dyDescent="0.45">
      <c r="A47" t="str">
        <f>IFERROR(INDEX(契約日ソート!A:A,1/LARGE(INDEX((契約日ソート!$F$1:$F$201="広告費")/ROW(契約日ソート!$F$1:$F$201),0),ROW(A47))),"")</f>
        <v/>
      </c>
      <c r="B47" t="str">
        <f>IFERROR(INDEX(契約日ソート!B:B,1/LARGE(INDEX((契約日ソート!$F$1:$F$201="広告費")/ROW(契約日ソート!$F$1:$F$201),0),ROW(B47))),"")</f>
        <v/>
      </c>
      <c r="C47" t="str">
        <f>IFERROR(INDEX(契約日ソート!C:C,1/LARGE(INDEX((契約日ソート!$F$1:$F$201="広告費")/ROW(契約日ソート!$F$1:$F$201),0),ROW(C47))),"")</f>
        <v/>
      </c>
      <c r="D47" t="str">
        <f>IFERROR(INDEX(契約日ソート!D:D,1/LARGE(INDEX((契約日ソート!$F$1:$F$201="広告費")/ROW(契約日ソート!$F$1:$F$201),0),ROW(D47))),"")</f>
        <v/>
      </c>
      <c r="E47" t="str">
        <f>IFERROR(INDEX(契約日ソート!E:E,1/LARGE(INDEX((契約日ソート!$F$1:$F$201="広告費")/ROW(契約日ソート!$F$1:$F$201),0),ROW(E47))),"")</f>
        <v/>
      </c>
      <c r="F47" t="str">
        <f>IFERROR(INDEX(契約日ソート!F:F,1/LARGE(INDEX((契約日ソート!$F$1:$F$201="広告費")/ROW(契約日ソート!$F$1:$F$201),0),ROW(F47))),"")</f>
        <v/>
      </c>
      <c r="G47" t="str">
        <f>IFERROR(INDEX(契約日ソート!G:G,1/LARGE(INDEX((契約日ソート!$F$1:$F$201="広告費")/ROW(契約日ソート!$F$1:$F$201),0),ROW(G47))),"")</f>
        <v/>
      </c>
      <c r="H47" t="str">
        <f>IFERROR(INDEX(契約日ソート!H:H,1/LARGE(INDEX((契約日ソート!$F$1:$F$201="広告費")/ROW(契約日ソート!$F$1:$F$201),0),ROW(H47))),"")</f>
        <v/>
      </c>
      <c r="I47" t="str">
        <f>IFERROR(INDEX(契約日ソート!I:I,1/LARGE(INDEX((契約日ソート!$F$1:$F$201="広告費")/ROW(契約日ソート!$F$1:$F$201),0),ROW(I47))),"")</f>
        <v/>
      </c>
      <c r="J47" t="str">
        <f>IFERROR(INDEX(契約日ソート!J:J,1/LARGE(INDEX((契約日ソート!$F$1:$F$201="広告費")/ROW(契約日ソート!$F$1:$F$201),0),ROW(J47))),"")</f>
        <v/>
      </c>
      <c r="K47" t="str">
        <f>IFERROR(INDEX(契約日ソート!K:K,1/LARGE(INDEX((契約日ソート!$F$1:$F$201="広告費")/ROW(契約日ソート!$F$1:$F$201),0),ROW(K47))),"")</f>
        <v/>
      </c>
      <c r="L47" t="str">
        <f>IFERROR(INDEX(契約日ソート!L:L,1/LARGE(INDEX((契約日ソート!$F$1:$F$201="広告費")/ROW(契約日ソート!$F$1:$F$201),0),ROW(L47))),"")</f>
        <v/>
      </c>
      <c r="M47" t="str">
        <f>IFERROR(INDEX(契約日ソート!M:M,1/LARGE(INDEX((契約日ソート!$F$1:$F$201="広告費")/ROW(契約日ソート!$F$1:$F$201),0),ROW(M47))),"")</f>
        <v/>
      </c>
      <c r="N47" t="str">
        <f>IFERROR(INDEX(契約日ソート!N:N,1/LARGE(INDEX((契約日ソート!$F$1:$F$201="広告費")/ROW(契約日ソート!$F$1:$F$201),0),ROW(N47))),"")</f>
        <v/>
      </c>
      <c r="O47" t="str">
        <f>IFERROR(INDEX(契約日ソート!O:O,1/LARGE(INDEX((契約日ソート!$F$1:$F$201="広告費")/ROW(契約日ソート!$F$1:$F$201),0),ROW(O47))),"")</f>
        <v/>
      </c>
      <c r="P47" t="str">
        <f>IFERROR(INDEX(契約日ソート!P:P,1/LARGE(INDEX((契約日ソート!$F$1:$F$201="広告費")/ROW(契約日ソート!$F$1:$F$201),0),ROW(P47))),"")</f>
        <v/>
      </c>
      <c r="Q47" t="str">
        <f>IFERROR(INDEX(契約日ソート!Q:Q,1/LARGE(INDEX((契約日ソート!$F$1:$F$201="広告費")/ROW(契約日ソート!$F$1:$F$201),0),ROW(Q47))),"")</f>
        <v/>
      </c>
    </row>
    <row r="48" spans="1:17" x14ac:dyDescent="0.45">
      <c r="A48" t="str">
        <f>IFERROR(INDEX(契約日ソート!A:A,1/LARGE(INDEX((契約日ソート!$F$1:$F$201="広告費")/ROW(契約日ソート!$F$1:$F$201),0),ROW(A48))),"")</f>
        <v/>
      </c>
      <c r="B48" t="str">
        <f>IFERROR(INDEX(契約日ソート!B:B,1/LARGE(INDEX((契約日ソート!$F$1:$F$201="広告費")/ROW(契約日ソート!$F$1:$F$201),0),ROW(B48))),"")</f>
        <v/>
      </c>
      <c r="C48" t="str">
        <f>IFERROR(INDEX(契約日ソート!C:C,1/LARGE(INDEX((契約日ソート!$F$1:$F$201="広告費")/ROW(契約日ソート!$F$1:$F$201),0),ROW(C48))),"")</f>
        <v/>
      </c>
      <c r="D48" t="str">
        <f>IFERROR(INDEX(契約日ソート!D:D,1/LARGE(INDEX((契約日ソート!$F$1:$F$201="広告費")/ROW(契約日ソート!$F$1:$F$201),0),ROW(D48))),"")</f>
        <v/>
      </c>
      <c r="E48" t="str">
        <f>IFERROR(INDEX(契約日ソート!E:E,1/LARGE(INDEX((契約日ソート!$F$1:$F$201="広告費")/ROW(契約日ソート!$F$1:$F$201),0),ROW(E48))),"")</f>
        <v/>
      </c>
      <c r="F48" t="str">
        <f>IFERROR(INDEX(契約日ソート!F:F,1/LARGE(INDEX((契約日ソート!$F$1:$F$201="広告費")/ROW(契約日ソート!$F$1:$F$201),0),ROW(F48))),"")</f>
        <v/>
      </c>
      <c r="G48" t="str">
        <f>IFERROR(INDEX(契約日ソート!G:G,1/LARGE(INDEX((契約日ソート!$F$1:$F$201="広告費")/ROW(契約日ソート!$F$1:$F$201),0),ROW(G48))),"")</f>
        <v/>
      </c>
      <c r="H48" t="str">
        <f>IFERROR(INDEX(契約日ソート!H:H,1/LARGE(INDEX((契約日ソート!$F$1:$F$201="広告費")/ROW(契約日ソート!$F$1:$F$201),0),ROW(H48))),"")</f>
        <v/>
      </c>
      <c r="I48" t="str">
        <f>IFERROR(INDEX(契約日ソート!I:I,1/LARGE(INDEX((契約日ソート!$F$1:$F$201="広告費")/ROW(契約日ソート!$F$1:$F$201),0),ROW(I48))),"")</f>
        <v/>
      </c>
      <c r="J48" t="str">
        <f>IFERROR(INDEX(契約日ソート!J:J,1/LARGE(INDEX((契約日ソート!$F$1:$F$201="広告費")/ROW(契約日ソート!$F$1:$F$201),0),ROW(J48))),"")</f>
        <v/>
      </c>
      <c r="K48" t="str">
        <f>IFERROR(INDEX(契約日ソート!K:K,1/LARGE(INDEX((契約日ソート!$F$1:$F$201="広告費")/ROW(契約日ソート!$F$1:$F$201),0),ROW(K48))),"")</f>
        <v/>
      </c>
      <c r="L48" t="str">
        <f>IFERROR(INDEX(契約日ソート!L:L,1/LARGE(INDEX((契約日ソート!$F$1:$F$201="広告費")/ROW(契約日ソート!$F$1:$F$201),0),ROW(L48))),"")</f>
        <v/>
      </c>
      <c r="M48" t="str">
        <f>IFERROR(INDEX(契約日ソート!M:M,1/LARGE(INDEX((契約日ソート!$F$1:$F$201="広告費")/ROW(契約日ソート!$F$1:$F$201),0),ROW(M48))),"")</f>
        <v/>
      </c>
      <c r="N48" t="str">
        <f>IFERROR(INDEX(契約日ソート!N:N,1/LARGE(INDEX((契約日ソート!$F$1:$F$201="広告費")/ROW(契約日ソート!$F$1:$F$201),0),ROW(N48))),"")</f>
        <v/>
      </c>
      <c r="O48" t="str">
        <f>IFERROR(INDEX(契約日ソート!O:O,1/LARGE(INDEX((契約日ソート!$F$1:$F$201="広告費")/ROW(契約日ソート!$F$1:$F$201),0),ROW(O48))),"")</f>
        <v/>
      </c>
      <c r="P48" t="str">
        <f>IFERROR(INDEX(契約日ソート!P:P,1/LARGE(INDEX((契約日ソート!$F$1:$F$201="広告費")/ROW(契約日ソート!$F$1:$F$201),0),ROW(P48))),"")</f>
        <v/>
      </c>
      <c r="Q48" t="str">
        <f>IFERROR(INDEX(契約日ソート!Q:Q,1/LARGE(INDEX((契約日ソート!$F$1:$F$201="広告費")/ROW(契約日ソート!$F$1:$F$201),0),ROW(Q48))),"")</f>
        <v/>
      </c>
    </row>
    <row r="49" spans="1:17" x14ac:dyDescent="0.45">
      <c r="A49" t="str">
        <f>IFERROR(INDEX(契約日ソート!A:A,1/LARGE(INDEX((契約日ソート!$F$1:$F$201="広告費")/ROW(契約日ソート!$F$1:$F$201),0),ROW(A49))),"")</f>
        <v/>
      </c>
      <c r="B49" t="str">
        <f>IFERROR(INDEX(契約日ソート!B:B,1/LARGE(INDEX((契約日ソート!$F$1:$F$201="広告費")/ROW(契約日ソート!$F$1:$F$201),0),ROW(B49))),"")</f>
        <v/>
      </c>
      <c r="C49" t="str">
        <f>IFERROR(INDEX(契約日ソート!C:C,1/LARGE(INDEX((契約日ソート!$F$1:$F$201="広告費")/ROW(契約日ソート!$F$1:$F$201),0),ROW(C49))),"")</f>
        <v/>
      </c>
      <c r="D49" t="str">
        <f>IFERROR(INDEX(契約日ソート!D:D,1/LARGE(INDEX((契約日ソート!$F$1:$F$201="広告費")/ROW(契約日ソート!$F$1:$F$201),0),ROW(D49))),"")</f>
        <v/>
      </c>
      <c r="E49" t="str">
        <f>IFERROR(INDEX(契約日ソート!E:E,1/LARGE(INDEX((契約日ソート!$F$1:$F$201="広告費")/ROW(契約日ソート!$F$1:$F$201),0),ROW(E49))),"")</f>
        <v/>
      </c>
      <c r="F49" t="str">
        <f>IFERROR(INDEX(契約日ソート!F:F,1/LARGE(INDEX((契約日ソート!$F$1:$F$201="広告費")/ROW(契約日ソート!$F$1:$F$201),0),ROW(F49))),"")</f>
        <v/>
      </c>
      <c r="G49" t="str">
        <f>IFERROR(INDEX(契約日ソート!G:G,1/LARGE(INDEX((契約日ソート!$F$1:$F$201="広告費")/ROW(契約日ソート!$F$1:$F$201),0),ROW(G49))),"")</f>
        <v/>
      </c>
      <c r="H49" t="str">
        <f>IFERROR(INDEX(契約日ソート!H:H,1/LARGE(INDEX((契約日ソート!$F$1:$F$201="広告費")/ROW(契約日ソート!$F$1:$F$201),0),ROW(H49))),"")</f>
        <v/>
      </c>
      <c r="I49" t="str">
        <f>IFERROR(INDEX(契約日ソート!I:I,1/LARGE(INDEX((契約日ソート!$F$1:$F$201="広告費")/ROW(契約日ソート!$F$1:$F$201),0),ROW(I49))),"")</f>
        <v/>
      </c>
      <c r="J49" t="str">
        <f>IFERROR(INDEX(契約日ソート!J:J,1/LARGE(INDEX((契約日ソート!$F$1:$F$201="広告費")/ROW(契約日ソート!$F$1:$F$201),0),ROW(J49))),"")</f>
        <v/>
      </c>
      <c r="K49" t="str">
        <f>IFERROR(INDEX(契約日ソート!K:K,1/LARGE(INDEX((契約日ソート!$F$1:$F$201="広告費")/ROW(契約日ソート!$F$1:$F$201),0),ROW(K49))),"")</f>
        <v/>
      </c>
      <c r="L49" t="str">
        <f>IFERROR(INDEX(契約日ソート!L:L,1/LARGE(INDEX((契約日ソート!$F$1:$F$201="広告費")/ROW(契約日ソート!$F$1:$F$201),0),ROW(L49))),"")</f>
        <v/>
      </c>
      <c r="M49" t="str">
        <f>IFERROR(INDEX(契約日ソート!M:M,1/LARGE(INDEX((契約日ソート!$F$1:$F$201="広告費")/ROW(契約日ソート!$F$1:$F$201),0),ROW(M49))),"")</f>
        <v/>
      </c>
      <c r="N49" t="str">
        <f>IFERROR(INDEX(契約日ソート!N:N,1/LARGE(INDEX((契約日ソート!$F$1:$F$201="広告費")/ROW(契約日ソート!$F$1:$F$201),0),ROW(N49))),"")</f>
        <v/>
      </c>
      <c r="O49" t="str">
        <f>IFERROR(INDEX(契約日ソート!O:O,1/LARGE(INDEX((契約日ソート!$F$1:$F$201="広告費")/ROW(契約日ソート!$F$1:$F$201),0),ROW(O49))),"")</f>
        <v/>
      </c>
      <c r="P49" t="str">
        <f>IFERROR(INDEX(契約日ソート!P:P,1/LARGE(INDEX((契約日ソート!$F$1:$F$201="広告費")/ROW(契約日ソート!$F$1:$F$201),0),ROW(P49))),"")</f>
        <v/>
      </c>
      <c r="Q49" t="str">
        <f>IFERROR(INDEX(契約日ソート!Q:Q,1/LARGE(INDEX((契約日ソート!$F$1:$F$201="広告費")/ROW(契約日ソート!$F$1:$F$201),0),ROW(Q49))),"")</f>
        <v/>
      </c>
    </row>
    <row r="50" spans="1:17" x14ac:dyDescent="0.45">
      <c r="A50" t="str">
        <f>IFERROR(INDEX(契約日ソート!A:A,1/LARGE(INDEX((契約日ソート!$F$1:$F$201="広告費")/ROW(契約日ソート!$F$1:$F$201),0),ROW(A50))),"")</f>
        <v/>
      </c>
      <c r="B50" t="str">
        <f>IFERROR(INDEX(契約日ソート!B:B,1/LARGE(INDEX((契約日ソート!$F$1:$F$201="広告費")/ROW(契約日ソート!$F$1:$F$201),0),ROW(B50))),"")</f>
        <v/>
      </c>
      <c r="C50" t="str">
        <f>IFERROR(INDEX(契約日ソート!C:C,1/LARGE(INDEX((契約日ソート!$F$1:$F$201="広告費")/ROW(契約日ソート!$F$1:$F$201),0),ROW(C50))),"")</f>
        <v/>
      </c>
      <c r="D50" t="str">
        <f>IFERROR(INDEX(契約日ソート!D:D,1/LARGE(INDEX((契約日ソート!$F$1:$F$201="広告費")/ROW(契約日ソート!$F$1:$F$201),0),ROW(D50))),"")</f>
        <v/>
      </c>
      <c r="E50" t="str">
        <f>IFERROR(INDEX(契約日ソート!E:E,1/LARGE(INDEX((契約日ソート!$F$1:$F$201="広告費")/ROW(契約日ソート!$F$1:$F$201),0),ROW(E50))),"")</f>
        <v/>
      </c>
      <c r="F50" t="str">
        <f>IFERROR(INDEX(契約日ソート!F:F,1/LARGE(INDEX((契約日ソート!$F$1:$F$201="広告費")/ROW(契約日ソート!$F$1:$F$201),0),ROW(F50))),"")</f>
        <v/>
      </c>
      <c r="G50" t="str">
        <f>IFERROR(INDEX(契約日ソート!G:G,1/LARGE(INDEX((契約日ソート!$F$1:$F$201="広告費")/ROW(契約日ソート!$F$1:$F$201),0),ROW(G50))),"")</f>
        <v/>
      </c>
      <c r="H50" t="str">
        <f>IFERROR(INDEX(契約日ソート!H:H,1/LARGE(INDEX((契約日ソート!$F$1:$F$201="広告費")/ROW(契約日ソート!$F$1:$F$201),0),ROW(H50))),"")</f>
        <v/>
      </c>
      <c r="I50" t="str">
        <f>IFERROR(INDEX(契約日ソート!I:I,1/LARGE(INDEX((契約日ソート!$F$1:$F$201="広告費")/ROW(契約日ソート!$F$1:$F$201),0),ROW(I50))),"")</f>
        <v/>
      </c>
      <c r="J50" t="str">
        <f>IFERROR(INDEX(契約日ソート!J:J,1/LARGE(INDEX((契約日ソート!$F$1:$F$201="広告費")/ROW(契約日ソート!$F$1:$F$201),0),ROW(J50))),"")</f>
        <v/>
      </c>
      <c r="K50" t="str">
        <f>IFERROR(INDEX(契約日ソート!K:K,1/LARGE(INDEX((契約日ソート!$F$1:$F$201="広告費")/ROW(契約日ソート!$F$1:$F$201),0),ROW(K50))),"")</f>
        <v/>
      </c>
      <c r="L50" t="str">
        <f>IFERROR(INDEX(契約日ソート!L:L,1/LARGE(INDEX((契約日ソート!$F$1:$F$201="広告費")/ROW(契約日ソート!$F$1:$F$201),0),ROW(L50))),"")</f>
        <v/>
      </c>
      <c r="M50" t="str">
        <f>IFERROR(INDEX(契約日ソート!M:M,1/LARGE(INDEX((契約日ソート!$F$1:$F$201="広告費")/ROW(契約日ソート!$F$1:$F$201),0),ROW(M50))),"")</f>
        <v/>
      </c>
      <c r="N50" t="str">
        <f>IFERROR(INDEX(契約日ソート!N:N,1/LARGE(INDEX((契約日ソート!$F$1:$F$201="広告費")/ROW(契約日ソート!$F$1:$F$201),0),ROW(N50))),"")</f>
        <v/>
      </c>
      <c r="O50" t="str">
        <f>IFERROR(INDEX(契約日ソート!O:O,1/LARGE(INDEX((契約日ソート!$F$1:$F$201="広告費")/ROW(契約日ソート!$F$1:$F$201),0),ROW(O50))),"")</f>
        <v/>
      </c>
      <c r="P50" t="str">
        <f>IFERROR(INDEX(契約日ソート!P:P,1/LARGE(INDEX((契約日ソート!$F$1:$F$201="広告費")/ROW(契約日ソート!$F$1:$F$201),0),ROW(P50))),"")</f>
        <v/>
      </c>
      <c r="Q50" t="str">
        <f>IFERROR(INDEX(契約日ソート!Q:Q,1/LARGE(INDEX((契約日ソート!$F$1:$F$201="広告費")/ROW(契約日ソート!$F$1:$F$201),0),ROW(Q50))),"")</f>
        <v/>
      </c>
    </row>
    <row r="51" spans="1:17" x14ac:dyDescent="0.45">
      <c r="A51" t="str">
        <f>IFERROR(INDEX(契約日ソート!A:A,1/LARGE(INDEX((契約日ソート!$F$1:$F$201="広告費")/ROW(契約日ソート!$F$1:$F$201),0),ROW(A51))),"")</f>
        <v/>
      </c>
      <c r="B51" t="str">
        <f>IFERROR(INDEX(契約日ソート!B:B,1/LARGE(INDEX((契約日ソート!$F$1:$F$201="広告費")/ROW(契約日ソート!$F$1:$F$201),0),ROW(B51))),"")</f>
        <v/>
      </c>
      <c r="C51" t="str">
        <f>IFERROR(INDEX(契約日ソート!C:C,1/LARGE(INDEX((契約日ソート!$F$1:$F$201="広告費")/ROW(契約日ソート!$F$1:$F$201),0),ROW(C51))),"")</f>
        <v/>
      </c>
      <c r="D51" t="str">
        <f>IFERROR(INDEX(契約日ソート!D:D,1/LARGE(INDEX((契約日ソート!$F$1:$F$201="広告費")/ROW(契約日ソート!$F$1:$F$201),0),ROW(D51))),"")</f>
        <v/>
      </c>
      <c r="E51" t="str">
        <f>IFERROR(INDEX(契約日ソート!E:E,1/LARGE(INDEX((契約日ソート!$F$1:$F$201="広告費")/ROW(契約日ソート!$F$1:$F$201),0),ROW(E51))),"")</f>
        <v/>
      </c>
      <c r="F51" t="str">
        <f>IFERROR(INDEX(契約日ソート!F:F,1/LARGE(INDEX((契約日ソート!$F$1:$F$201="広告費")/ROW(契約日ソート!$F$1:$F$201),0),ROW(F51))),"")</f>
        <v/>
      </c>
      <c r="G51" t="str">
        <f>IFERROR(INDEX(契約日ソート!G:G,1/LARGE(INDEX((契約日ソート!$F$1:$F$201="広告費")/ROW(契約日ソート!$F$1:$F$201),0),ROW(G51))),"")</f>
        <v/>
      </c>
      <c r="H51" t="str">
        <f>IFERROR(INDEX(契約日ソート!H:H,1/LARGE(INDEX((契約日ソート!$F$1:$F$201="広告費")/ROW(契約日ソート!$F$1:$F$201),0),ROW(H51))),"")</f>
        <v/>
      </c>
      <c r="I51" t="str">
        <f>IFERROR(INDEX(契約日ソート!I:I,1/LARGE(INDEX((契約日ソート!$F$1:$F$201="広告費")/ROW(契約日ソート!$F$1:$F$201),0),ROW(I51))),"")</f>
        <v/>
      </c>
      <c r="J51" t="str">
        <f>IFERROR(INDEX(契約日ソート!J:J,1/LARGE(INDEX((契約日ソート!$F$1:$F$201="広告費")/ROW(契約日ソート!$F$1:$F$201),0),ROW(J51))),"")</f>
        <v/>
      </c>
      <c r="K51" t="str">
        <f>IFERROR(INDEX(契約日ソート!K:K,1/LARGE(INDEX((契約日ソート!$F$1:$F$201="広告費")/ROW(契約日ソート!$F$1:$F$201),0),ROW(K51))),"")</f>
        <v/>
      </c>
      <c r="L51" t="str">
        <f>IFERROR(INDEX(契約日ソート!L:L,1/LARGE(INDEX((契約日ソート!$F$1:$F$201="広告費")/ROW(契約日ソート!$F$1:$F$201),0),ROW(L51))),"")</f>
        <v/>
      </c>
      <c r="M51" t="str">
        <f>IFERROR(INDEX(契約日ソート!M:M,1/LARGE(INDEX((契約日ソート!$F$1:$F$201="広告費")/ROW(契約日ソート!$F$1:$F$201),0),ROW(M51))),"")</f>
        <v/>
      </c>
      <c r="N51" t="str">
        <f>IFERROR(INDEX(契約日ソート!N:N,1/LARGE(INDEX((契約日ソート!$F$1:$F$201="広告費")/ROW(契約日ソート!$F$1:$F$201),0),ROW(N51))),"")</f>
        <v/>
      </c>
      <c r="O51" t="str">
        <f>IFERROR(INDEX(契約日ソート!O:O,1/LARGE(INDEX((契約日ソート!$F$1:$F$201="広告費")/ROW(契約日ソート!$F$1:$F$201),0),ROW(O51))),"")</f>
        <v/>
      </c>
      <c r="P51" t="str">
        <f>IFERROR(INDEX(契約日ソート!P:P,1/LARGE(INDEX((契約日ソート!$F$1:$F$201="広告費")/ROW(契約日ソート!$F$1:$F$201),0),ROW(P51))),"")</f>
        <v/>
      </c>
      <c r="Q51" t="str">
        <f>IFERROR(INDEX(契約日ソート!Q:Q,1/LARGE(INDEX((契約日ソート!$F$1:$F$201="広告費")/ROW(契約日ソート!$F$1:$F$201),0),ROW(Q51))),"")</f>
        <v/>
      </c>
    </row>
    <row r="52" spans="1:17" x14ac:dyDescent="0.45">
      <c r="A52" t="str">
        <f>IFERROR(INDEX(契約日ソート!A:A,1/LARGE(INDEX((契約日ソート!$F$1:$F$201="広告費")/ROW(契約日ソート!$F$1:$F$201),0),ROW(A52))),"")</f>
        <v/>
      </c>
      <c r="B52" t="str">
        <f>IFERROR(INDEX(契約日ソート!B:B,1/LARGE(INDEX((契約日ソート!$F$1:$F$201="広告費")/ROW(契約日ソート!$F$1:$F$201),0),ROW(B52))),"")</f>
        <v/>
      </c>
      <c r="C52" t="str">
        <f>IFERROR(INDEX(契約日ソート!C:C,1/LARGE(INDEX((契約日ソート!$F$1:$F$201="広告費")/ROW(契約日ソート!$F$1:$F$201),0),ROW(C52))),"")</f>
        <v/>
      </c>
      <c r="D52" t="str">
        <f>IFERROR(INDEX(契約日ソート!D:D,1/LARGE(INDEX((契約日ソート!$F$1:$F$201="広告費")/ROW(契約日ソート!$F$1:$F$201),0),ROW(D52))),"")</f>
        <v/>
      </c>
      <c r="E52" t="str">
        <f>IFERROR(INDEX(契約日ソート!E:E,1/LARGE(INDEX((契約日ソート!$F$1:$F$201="広告費")/ROW(契約日ソート!$F$1:$F$201),0),ROW(E52))),"")</f>
        <v/>
      </c>
      <c r="F52" t="str">
        <f>IFERROR(INDEX(契約日ソート!F:F,1/LARGE(INDEX((契約日ソート!$F$1:$F$201="広告費")/ROW(契約日ソート!$F$1:$F$201),0),ROW(F52))),"")</f>
        <v/>
      </c>
      <c r="G52" t="str">
        <f>IFERROR(INDEX(契約日ソート!G:G,1/LARGE(INDEX((契約日ソート!$F$1:$F$201="広告費")/ROW(契約日ソート!$F$1:$F$201),0),ROW(G52))),"")</f>
        <v/>
      </c>
      <c r="H52" t="str">
        <f>IFERROR(INDEX(契約日ソート!H:H,1/LARGE(INDEX((契約日ソート!$F$1:$F$201="広告費")/ROW(契約日ソート!$F$1:$F$201),0),ROW(H52))),"")</f>
        <v/>
      </c>
      <c r="I52" t="str">
        <f>IFERROR(INDEX(契約日ソート!I:I,1/LARGE(INDEX((契約日ソート!$F$1:$F$201="広告費")/ROW(契約日ソート!$F$1:$F$201),0),ROW(I52))),"")</f>
        <v/>
      </c>
      <c r="J52" t="str">
        <f>IFERROR(INDEX(契約日ソート!J:J,1/LARGE(INDEX((契約日ソート!$F$1:$F$201="広告費")/ROW(契約日ソート!$F$1:$F$201),0),ROW(J52))),"")</f>
        <v/>
      </c>
      <c r="K52" t="str">
        <f>IFERROR(INDEX(契約日ソート!K:K,1/LARGE(INDEX((契約日ソート!$F$1:$F$201="広告費")/ROW(契約日ソート!$F$1:$F$201),0),ROW(K52))),"")</f>
        <v/>
      </c>
      <c r="L52" t="str">
        <f>IFERROR(INDEX(契約日ソート!L:L,1/LARGE(INDEX((契約日ソート!$F$1:$F$201="広告費")/ROW(契約日ソート!$F$1:$F$201),0),ROW(L52))),"")</f>
        <v/>
      </c>
      <c r="M52" t="str">
        <f>IFERROR(INDEX(契約日ソート!M:M,1/LARGE(INDEX((契約日ソート!$F$1:$F$201="広告費")/ROW(契約日ソート!$F$1:$F$201),0),ROW(M52))),"")</f>
        <v/>
      </c>
      <c r="N52" t="str">
        <f>IFERROR(INDEX(契約日ソート!N:N,1/LARGE(INDEX((契約日ソート!$F$1:$F$201="広告費")/ROW(契約日ソート!$F$1:$F$201),0),ROW(N52))),"")</f>
        <v/>
      </c>
      <c r="O52" t="str">
        <f>IFERROR(INDEX(契約日ソート!O:O,1/LARGE(INDEX((契約日ソート!$F$1:$F$201="広告費")/ROW(契約日ソート!$F$1:$F$201),0),ROW(O52))),"")</f>
        <v/>
      </c>
      <c r="P52" t="str">
        <f>IFERROR(INDEX(契約日ソート!P:P,1/LARGE(INDEX((契約日ソート!$F$1:$F$201="広告費")/ROW(契約日ソート!$F$1:$F$201),0),ROW(P52))),"")</f>
        <v/>
      </c>
      <c r="Q52" t="str">
        <f>IFERROR(INDEX(契約日ソート!Q:Q,1/LARGE(INDEX((契約日ソート!$F$1:$F$201="広告費")/ROW(契約日ソート!$F$1:$F$201),0),ROW(Q52))),"")</f>
        <v/>
      </c>
    </row>
    <row r="53" spans="1:17" x14ac:dyDescent="0.45">
      <c r="A53" t="str">
        <f>IFERROR(INDEX(契約日ソート!A:A,1/LARGE(INDEX((契約日ソート!$F$1:$F$201="広告費")/ROW(契約日ソート!$F$1:$F$201),0),ROW(A53))),"")</f>
        <v/>
      </c>
      <c r="B53" t="str">
        <f>IFERROR(INDEX(契約日ソート!B:B,1/LARGE(INDEX((契約日ソート!$F$1:$F$201="広告費")/ROW(契約日ソート!$F$1:$F$201),0),ROW(B53))),"")</f>
        <v/>
      </c>
      <c r="C53" t="str">
        <f>IFERROR(INDEX(契約日ソート!C:C,1/LARGE(INDEX((契約日ソート!$F$1:$F$201="広告費")/ROW(契約日ソート!$F$1:$F$201),0),ROW(C53))),"")</f>
        <v/>
      </c>
      <c r="D53" t="str">
        <f>IFERROR(INDEX(契約日ソート!D:D,1/LARGE(INDEX((契約日ソート!$F$1:$F$201="広告費")/ROW(契約日ソート!$F$1:$F$201),0),ROW(D53))),"")</f>
        <v/>
      </c>
      <c r="E53" t="str">
        <f>IFERROR(INDEX(契約日ソート!E:E,1/LARGE(INDEX((契約日ソート!$F$1:$F$201="広告費")/ROW(契約日ソート!$F$1:$F$201),0),ROW(E53))),"")</f>
        <v/>
      </c>
      <c r="F53" t="str">
        <f>IFERROR(INDEX(契約日ソート!F:F,1/LARGE(INDEX((契約日ソート!$F$1:$F$201="広告費")/ROW(契約日ソート!$F$1:$F$201),0),ROW(F53))),"")</f>
        <v/>
      </c>
      <c r="G53" t="str">
        <f>IFERROR(INDEX(契約日ソート!G:G,1/LARGE(INDEX((契約日ソート!$F$1:$F$201="広告費")/ROW(契約日ソート!$F$1:$F$201),0),ROW(G53))),"")</f>
        <v/>
      </c>
      <c r="H53" t="str">
        <f>IFERROR(INDEX(契約日ソート!H:H,1/LARGE(INDEX((契約日ソート!$F$1:$F$201="広告費")/ROW(契約日ソート!$F$1:$F$201),0),ROW(H53))),"")</f>
        <v/>
      </c>
      <c r="I53" t="str">
        <f>IFERROR(INDEX(契約日ソート!I:I,1/LARGE(INDEX((契約日ソート!$F$1:$F$201="広告費")/ROW(契約日ソート!$F$1:$F$201),0),ROW(I53))),"")</f>
        <v/>
      </c>
      <c r="J53" t="str">
        <f>IFERROR(INDEX(契約日ソート!J:J,1/LARGE(INDEX((契約日ソート!$F$1:$F$201="広告費")/ROW(契約日ソート!$F$1:$F$201),0),ROW(J53))),"")</f>
        <v/>
      </c>
      <c r="K53" t="str">
        <f>IFERROR(INDEX(契約日ソート!K:K,1/LARGE(INDEX((契約日ソート!$F$1:$F$201="広告費")/ROW(契約日ソート!$F$1:$F$201),0),ROW(K53))),"")</f>
        <v/>
      </c>
      <c r="L53" t="str">
        <f>IFERROR(INDEX(契約日ソート!L:L,1/LARGE(INDEX((契約日ソート!$F$1:$F$201="広告費")/ROW(契約日ソート!$F$1:$F$201),0),ROW(L53))),"")</f>
        <v/>
      </c>
      <c r="M53" t="str">
        <f>IFERROR(INDEX(契約日ソート!M:M,1/LARGE(INDEX((契約日ソート!$F$1:$F$201="広告費")/ROW(契約日ソート!$F$1:$F$201),0),ROW(M53))),"")</f>
        <v/>
      </c>
      <c r="N53" t="str">
        <f>IFERROR(INDEX(契約日ソート!N:N,1/LARGE(INDEX((契約日ソート!$F$1:$F$201="広告費")/ROW(契約日ソート!$F$1:$F$201),0),ROW(N53))),"")</f>
        <v/>
      </c>
      <c r="O53" t="str">
        <f>IFERROR(INDEX(契約日ソート!O:O,1/LARGE(INDEX((契約日ソート!$F$1:$F$201="広告費")/ROW(契約日ソート!$F$1:$F$201),0),ROW(O53))),"")</f>
        <v/>
      </c>
      <c r="P53" t="str">
        <f>IFERROR(INDEX(契約日ソート!P:P,1/LARGE(INDEX((契約日ソート!$F$1:$F$201="広告費")/ROW(契約日ソート!$F$1:$F$201),0),ROW(P53))),"")</f>
        <v/>
      </c>
      <c r="Q53" t="str">
        <f>IFERROR(INDEX(契約日ソート!Q:Q,1/LARGE(INDEX((契約日ソート!$F$1:$F$201="広告費")/ROW(契約日ソート!$F$1:$F$201),0),ROW(Q53))),"")</f>
        <v/>
      </c>
    </row>
    <row r="54" spans="1:17" x14ac:dyDescent="0.45">
      <c r="A54" t="str">
        <f>IFERROR(INDEX(契約日ソート!A:A,1/LARGE(INDEX((契約日ソート!$F$1:$F$201="広告費")/ROW(契約日ソート!$F$1:$F$201),0),ROW(A54))),"")</f>
        <v/>
      </c>
      <c r="B54" t="str">
        <f>IFERROR(INDEX(契約日ソート!B:B,1/LARGE(INDEX((契約日ソート!$F$1:$F$201="広告費")/ROW(契約日ソート!$F$1:$F$201),0),ROW(B54))),"")</f>
        <v/>
      </c>
      <c r="C54" t="str">
        <f>IFERROR(INDEX(契約日ソート!C:C,1/LARGE(INDEX((契約日ソート!$F$1:$F$201="広告費")/ROW(契約日ソート!$F$1:$F$201),0),ROW(C54))),"")</f>
        <v/>
      </c>
      <c r="D54" t="str">
        <f>IFERROR(INDEX(契約日ソート!D:D,1/LARGE(INDEX((契約日ソート!$F$1:$F$201="広告費")/ROW(契約日ソート!$F$1:$F$201),0),ROW(D54))),"")</f>
        <v/>
      </c>
      <c r="E54" t="str">
        <f>IFERROR(INDEX(契約日ソート!E:E,1/LARGE(INDEX((契約日ソート!$F$1:$F$201="広告費")/ROW(契約日ソート!$F$1:$F$201),0),ROW(E54))),"")</f>
        <v/>
      </c>
      <c r="F54" t="str">
        <f>IFERROR(INDEX(契約日ソート!F:F,1/LARGE(INDEX((契約日ソート!$F$1:$F$201="広告費")/ROW(契約日ソート!$F$1:$F$201),0),ROW(F54))),"")</f>
        <v/>
      </c>
      <c r="G54" t="str">
        <f>IFERROR(INDEX(契約日ソート!G:G,1/LARGE(INDEX((契約日ソート!$F$1:$F$201="広告費")/ROW(契約日ソート!$F$1:$F$201),0),ROW(G54))),"")</f>
        <v/>
      </c>
      <c r="H54" t="str">
        <f>IFERROR(INDEX(契約日ソート!H:H,1/LARGE(INDEX((契約日ソート!$F$1:$F$201="広告費")/ROW(契約日ソート!$F$1:$F$201),0),ROW(H54))),"")</f>
        <v/>
      </c>
      <c r="I54" t="str">
        <f>IFERROR(INDEX(契約日ソート!I:I,1/LARGE(INDEX((契約日ソート!$F$1:$F$201="広告費")/ROW(契約日ソート!$F$1:$F$201),0),ROW(I54))),"")</f>
        <v/>
      </c>
      <c r="J54" t="str">
        <f>IFERROR(INDEX(契約日ソート!J:J,1/LARGE(INDEX((契約日ソート!$F$1:$F$201="広告費")/ROW(契約日ソート!$F$1:$F$201),0),ROW(J54))),"")</f>
        <v/>
      </c>
      <c r="K54" t="str">
        <f>IFERROR(INDEX(契約日ソート!K:K,1/LARGE(INDEX((契約日ソート!$F$1:$F$201="広告費")/ROW(契約日ソート!$F$1:$F$201),0),ROW(K54))),"")</f>
        <v/>
      </c>
      <c r="L54" t="str">
        <f>IFERROR(INDEX(契約日ソート!L:L,1/LARGE(INDEX((契約日ソート!$F$1:$F$201="広告費")/ROW(契約日ソート!$F$1:$F$201),0),ROW(L54))),"")</f>
        <v/>
      </c>
      <c r="M54" t="str">
        <f>IFERROR(INDEX(契約日ソート!M:M,1/LARGE(INDEX((契約日ソート!$F$1:$F$201="広告費")/ROW(契約日ソート!$F$1:$F$201),0),ROW(M54))),"")</f>
        <v/>
      </c>
      <c r="N54" t="str">
        <f>IFERROR(INDEX(契約日ソート!N:N,1/LARGE(INDEX((契約日ソート!$F$1:$F$201="広告費")/ROW(契約日ソート!$F$1:$F$201),0),ROW(N54))),"")</f>
        <v/>
      </c>
      <c r="O54" t="str">
        <f>IFERROR(INDEX(契約日ソート!O:O,1/LARGE(INDEX((契約日ソート!$F$1:$F$201="広告費")/ROW(契約日ソート!$F$1:$F$201),0),ROW(O54))),"")</f>
        <v/>
      </c>
      <c r="P54" t="str">
        <f>IFERROR(INDEX(契約日ソート!P:P,1/LARGE(INDEX((契約日ソート!$F$1:$F$201="広告費")/ROW(契約日ソート!$F$1:$F$201),0),ROW(P54))),"")</f>
        <v/>
      </c>
      <c r="Q54" t="str">
        <f>IFERROR(INDEX(契約日ソート!Q:Q,1/LARGE(INDEX((契約日ソート!$F$1:$F$201="広告費")/ROW(契約日ソート!$F$1:$F$201),0),ROW(Q54))),"")</f>
        <v/>
      </c>
    </row>
    <row r="55" spans="1:17" x14ac:dyDescent="0.45">
      <c r="A55" t="str">
        <f>IFERROR(INDEX(契約日ソート!A:A,1/LARGE(INDEX((契約日ソート!$F$1:$F$201="広告費")/ROW(契約日ソート!$F$1:$F$201),0),ROW(A55))),"")</f>
        <v/>
      </c>
      <c r="B55" t="str">
        <f>IFERROR(INDEX(契約日ソート!B:B,1/LARGE(INDEX((契約日ソート!$F$1:$F$201="広告費")/ROW(契約日ソート!$F$1:$F$201),0),ROW(B55))),"")</f>
        <v/>
      </c>
      <c r="C55" t="str">
        <f>IFERROR(INDEX(契約日ソート!C:C,1/LARGE(INDEX((契約日ソート!$F$1:$F$201="広告費")/ROW(契約日ソート!$F$1:$F$201),0),ROW(C55))),"")</f>
        <v/>
      </c>
      <c r="D55" t="str">
        <f>IFERROR(INDEX(契約日ソート!D:D,1/LARGE(INDEX((契約日ソート!$F$1:$F$201="広告費")/ROW(契約日ソート!$F$1:$F$201),0),ROW(D55))),"")</f>
        <v/>
      </c>
      <c r="E55" t="str">
        <f>IFERROR(INDEX(契約日ソート!E:E,1/LARGE(INDEX((契約日ソート!$F$1:$F$201="広告費")/ROW(契約日ソート!$F$1:$F$201),0),ROW(E55))),"")</f>
        <v/>
      </c>
      <c r="F55" t="str">
        <f>IFERROR(INDEX(契約日ソート!F:F,1/LARGE(INDEX((契約日ソート!$F$1:$F$201="広告費")/ROW(契約日ソート!$F$1:$F$201),0),ROW(F55))),"")</f>
        <v/>
      </c>
      <c r="G55" t="str">
        <f>IFERROR(INDEX(契約日ソート!G:G,1/LARGE(INDEX((契約日ソート!$F$1:$F$201="広告費")/ROW(契約日ソート!$F$1:$F$201),0),ROW(G55))),"")</f>
        <v/>
      </c>
      <c r="H55" t="str">
        <f>IFERROR(INDEX(契約日ソート!H:H,1/LARGE(INDEX((契約日ソート!$F$1:$F$201="広告費")/ROW(契約日ソート!$F$1:$F$201),0),ROW(H55))),"")</f>
        <v/>
      </c>
      <c r="I55" t="str">
        <f>IFERROR(INDEX(契約日ソート!I:I,1/LARGE(INDEX((契約日ソート!$F$1:$F$201="広告費")/ROW(契約日ソート!$F$1:$F$201),0),ROW(I55))),"")</f>
        <v/>
      </c>
      <c r="J55" t="str">
        <f>IFERROR(INDEX(契約日ソート!J:J,1/LARGE(INDEX((契約日ソート!$F$1:$F$201="広告費")/ROW(契約日ソート!$F$1:$F$201),0),ROW(J55))),"")</f>
        <v/>
      </c>
      <c r="K55" t="str">
        <f>IFERROR(INDEX(契約日ソート!K:K,1/LARGE(INDEX((契約日ソート!$F$1:$F$201="広告費")/ROW(契約日ソート!$F$1:$F$201),0),ROW(K55))),"")</f>
        <v/>
      </c>
      <c r="L55" t="str">
        <f>IFERROR(INDEX(契約日ソート!L:L,1/LARGE(INDEX((契約日ソート!$F$1:$F$201="広告費")/ROW(契約日ソート!$F$1:$F$201),0),ROW(L55))),"")</f>
        <v/>
      </c>
      <c r="M55" t="str">
        <f>IFERROR(INDEX(契約日ソート!M:M,1/LARGE(INDEX((契約日ソート!$F$1:$F$201="広告費")/ROW(契約日ソート!$F$1:$F$201),0),ROW(M55))),"")</f>
        <v/>
      </c>
      <c r="N55" t="str">
        <f>IFERROR(INDEX(契約日ソート!N:N,1/LARGE(INDEX((契約日ソート!$F$1:$F$201="広告費")/ROW(契約日ソート!$F$1:$F$201),0),ROW(N55))),"")</f>
        <v/>
      </c>
      <c r="O55" t="str">
        <f>IFERROR(INDEX(契約日ソート!O:O,1/LARGE(INDEX((契約日ソート!$F$1:$F$201="広告費")/ROW(契約日ソート!$F$1:$F$201),0),ROW(O55))),"")</f>
        <v/>
      </c>
      <c r="P55" t="str">
        <f>IFERROR(INDEX(契約日ソート!P:P,1/LARGE(INDEX((契約日ソート!$F$1:$F$201="広告費")/ROW(契約日ソート!$F$1:$F$201),0),ROW(P55))),"")</f>
        <v/>
      </c>
      <c r="Q55" t="str">
        <f>IFERROR(INDEX(契約日ソート!Q:Q,1/LARGE(INDEX((契約日ソート!$F$1:$F$201="広告費")/ROW(契約日ソート!$F$1:$F$201),0),ROW(Q55))),"")</f>
        <v/>
      </c>
    </row>
    <row r="56" spans="1:17" x14ac:dyDescent="0.45">
      <c r="A56" t="str">
        <f>IFERROR(INDEX(契約日ソート!A:A,1/LARGE(INDEX((契約日ソート!$F$1:$F$201="広告費")/ROW(契約日ソート!$F$1:$F$201),0),ROW(A56))),"")</f>
        <v/>
      </c>
      <c r="B56" t="str">
        <f>IFERROR(INDEX(契約日ソート!B:B,1/LARGE(INDEX((契約日ソート!$F$1:$F$201="広告費")/ROW(契約日ソート!$F$1:$F$201),0),ROW(B56))),"")</f>
        <v/>
      </c>
      <c r="C56" t="str">
        <f>IFERROR(INDEX(契約日ソート!C:C,1/LARGE(INDEX((契約日ソート!$F$1:$F$201="広告費")/ROW(契約日ソート!$F$1:$F$201),0),ROW(C56))),"")</f>
        <v/>
      </c>
      <c r="D56" t="str">
        <f>IFERROR(INDEX(契約日ソート!D:D,1/LARGE(INDEX((契約日ソート!$F$1:$F$201="広告費")/ROW(契約日ソート!$F$1:$F$201),0),ROW(D56))),"")</f>
        <v/>
      </c>
      <c r="E56" t="str">
        <f>IFERROR(INDEX(契約日ソート!E:E,1/LARGE(INDEX((契約日ソート!$F$1:$F$201="広告費")/ROW(契約日ソート!$F$1:$F$201),0),ROW(E56))),"")</f>
        <v/>
      </c>
      <c r="F56" t="str">
        <f>IFERROR(INDEX(契約日ソート!F:F,1/LARGE(INDEX((契約日ソート!$F$1:$F$201="広告費")/ROW(契約日ソート!$F$1:$F$201),0),ROW(F56))),"")</f>
        <v/>
      </c>
      <c r="G56" t="str">
        <f>IFERROR(INDEX(契約日ソート!G:G,1/LARGE(INDEX((契約日ソート!$F$1:$F$201="広告費")/ROW(契約日ソート!$F$1:$F$201),0),ROW(G56))),"")</f>
        <v/>
      </c>
      <c r="H56" t="str">
        <f>IFERROR(INDEX(契約日ソート!H:H,1/LARGE(INDEX((契約日ソート!$F$1:$F$201="広告費")/ROW(契約日ソート!$F$1:$F$201),0),ROW(H56))),"")</f>
        <v/>
      </c>
      <c r="I56" t="str">
        <f>IFERROR(INDEX(契約日ソート!I:I,1/LARGE(INDEX((契約日ソート!$F$1:$F$201="広告費")/ROW(契約日ソート!$F$1:$F$201),0),ROW(I56))),"")</f>
        <v/>
      </c>
      <c r="J56" t="str">
        <f>IFERROR(INDEX(契約日ソート!J:J,1/LARGE(INDEX((契約日ソート!$F$1:$F$201="広告費")/ROW(契約日ソート!$F$1:$F$201),0),ROW(J56))),"")</f>
        <v/>
      </c>
      <c r="K56" t="str">
        <f>IFERROR(INDEX(契約日ソート!K:K,1/LARGE(INDEX((契約日ソート!$F$1:$F$201="広告費")/ROW(契約日ソート!$F$1:$F$201),0),ROW(K56))),"")</f>
        <v/>
      </c>
      <c r="L56" t="str">
        <f>IFERROR(INDEX(契約日ソート!L:L,1/LARGE(INDEX((契約日ソート!$F$1:$F$201="広告費")/ROW(契約日ソート!$F$1:$F$201),0),ROW(L56))),"")</f>
        <v/>
      </c>
      <c r="M56" t="str">
        <f>IFERROR(INDEX(契約日ソート!M:M,1/LARGE(INDEX((契約日ソート!$F$1:$F$201="広告費")/ROW(契約日ソート!$F$1:$F$201),0),ROW(M56))),"")</f>
        <v/>
      </c>
      <c r="N56" t="str">
        <f>IFERROR(INDEX(契約日ソート!N:N,1/LARGE(INDEX((契約日ソート!$F$1:$F$201="広告費")/ROW(契約日ソート!$F$1:$F$201),0),ROW(N56))),"")</f>
        <v/>
      </c>
      <c r="O56" t="str">
        <f>IFERROR(INDEX(契約日ソート!O:O,1/LARGE(INDEX((契約日ソート!$F$1:$F$201="広告費")/ROW(契約日ソート!$F$1:$F$201),0),ROW(O56))),"")</f>
        <v/>
      </c>
      <c r="P56" t="str">
        <f>IFERROR(INDEX(契約日ソート!P:P,1/LARGE(INDEX((契約日ソート!$F$1:$F$201="広告費")/ROW(契約日ソート!$F$1:$F$201),0),ROW(P56))),"")</f>
        <v/>
      </c>
      <c r="Q56" t="str">
        <f>IFERROR(INDEX(契約日ソート!Q:Q,1/LARGE(INDEX((契約日ソート!$F$1:$F$201="広告費")/ROW(契約日ソート!$F$1:$F$201),0),ROW(Q56))),"")</f>
        <v/>
      </c>
    </row>
    <row r="57" spans="1:17" x14ac:dyDescent="0.45">
      <c r="A57" t="str">
        <f>IFERROR(INDEX(契約日ソート!A:A,1/LARGE(INDEX((契約日ソート!$F$1:$F$201="広告費")/ROW(契約日ソート!$F$1:$F$201),0),ROW(A57))),"")</f>
        <v/>
      </c>
      <c r="B57" t="str">
        <f>IFERROR(INDEX(契約日ソート!B:B,1/LARGE(INDEX((契約日ソート!$F$1:$F$201="広告費")/ROW(契約日ソート!$F$1:$F$201),0),ROW(B57))),"")</f>
        <v/>
      </c>
      <c r="C57" t="str">
        <f>IFERROR(INDEX(契約日ソート!C:C,1/LARGE(INDEX((契約日ソート!$F$1:$F$201="広告費")/ROW(契約日ソート!$F$1:$F$201),0),ROW(C57))),"")</f>
        <v/>
      </c>
      <c r="D57" t="str">
        <f>IFERROR(INDEX(契約日ソート!D:D,1/LARGE(INDEX((契約日ソート!$F$1:$F$201="広告費")/ROW(契約日ソート!$F$1:$F$201),0),ROW(D57))),"")</f>
        <v/>
      </c>
      <c r="E57" t="str">
        <f>IFERROR(INDEX(契約日ソート!E:E,1/LARGE(INDEX((契約日ソート!$F$1:$F$201="広告費")/ROW(契約日ソート!$F$1:$F$201),0),ROW(E57))),"")</f>
        <v/>
      </c>
      <c r="F57" t="str">
        <f>IFERROR(INDEX(契約日ソート!F:F,1/LARGE(INDEX((契約日ソート!$F$1:$F$201="広告費")/ROW(契約日ソート!$F$1:$F$201),0),ROW(F57))),"")</f>
        <v/>
      </c>
      <c r="G57" t="str">
        <f>IFERROR(INDEX(契約日ソート!G:G,1/LARGE(INDEX((契約日ソート!$F$1:$F$201="広告費")/ROW(契約日ソート!$F$1:$F$201),0),ROW(G57))),"")</f>
        <v/>
      </c>
      <c r="H57" t="str">
        <f>IFERROR(INDEX(契約日ソート!H:H,1/LARGE(INDEX((契約日ソート!$F$1:$F$201="広告費")/ROW(契約日ソート!$F$1:$F$201),0),ROW(H57))),"")</f>
        <v/>
      </c>
      <c r="I57" t="str">
        <f>IFERROR(INDEX(契約日ソート!I:I,1/LARGE(INDEX((契約日ソート!$F$1:$F$201="広告費")/ROW(契約日ソート!$F$1:$F$201),0),ROW(I57))),"")</f>
        <v/>
      </c>
      <c r="J57" t="str">
        <f>IFERROR(INDEX(契約日ソート!J:J,1/LARGE(INDEX((契約日ソート!$F$1:$F$201="広告費")/ROW(契約日ソート!$F$1:$F$201),0),ROW(J57))),"")</f>
        <v/>
      </c>
      <c r="K57" t="str">
        <f>IFERROR(INDEX(契約日ソート!K:K,1/LARGE(INDEX((契約日ソート!$F$1:$F$201="広告費")/ROW(契約日ソート!$F$1:$F$201),0),ROW(K57))),"")</f>
        <v/>
      </c>
      <c r="L57" t="str">
        <f>IFERROR(INDEX(契約日ソート!L:L,1/LARGE(INDEX((契約日ソート!$F$1:$F$201="広告費")/ROW(契約日ソート!$F$1:$F$201),0),ROW(L57))),"")</f>
        <v/>
      </c>
      <c r="M57" t="str">
        <f>IFERROR(INDEX(契約日ソート!M:M,1/LARGE(INDEX((契約日ソート!$F$1:$F$201="広告費")/ROW(契約日ソート!$F$1:$F$201),0),ROW(M57))),"")</f>
        <v/>
      </c>
      <c r="N57" t="str">
        <f>IFERROR(INDEX(契約日ソート!N:N,1/LARGE(INDEX((契約日ソート!$F$1:$F$201="広告費")/ROW(契約日ソート!$F$1:$F$201),0),ROW(N57))),"")</f>
        <v/>
      </c>
      <c r="O57" t="str">
        <f>IFERROR(INDEX(契約日ソート!O:O,1/LARGE(INDEX((契約日ソート!$F$1:$F$201="広告費")/ROW(契約日ソート!$F$1:$F$201),0),ROW(O57))),"")</f>
        <v/>
      </c>
      <c r="P57" t="str">
        <f>IFERROR(INDEX(契約日ソート!P:P,1/LARGE(INDEX((契約日ソート!$F$1:$F$201="広告費")/ROW(契約日ソート!$F$1:$F$201),0),ROW(P57))),"")</f>
        <v/>
      </c>
      <c r="Q57" t="str">
        <f>IFERROR(INDEX(契約日ソート!Q:Q,1/LARGE(INDEX((契約日ソート!$F$1:$F$201="広告費")/ROW(契約日ソート!$F$1:$F$201),0),ROW(Q57))),"")</f>
        <v/>
      </c>
    </row>
    <row r="58" spans="1:17" x14ac:dyDescent="0.45">
      <c r="A58" t="str">
        <f>IFERROR(INDEX(契約日ソート!A:A,1/LARGE(INDEX((契約日ソート!$F$1:$F$201="広告費")/ROW(契約日ソート!$F$1:$F$201),0),ROW(A58))),"")</f>
        <v/>
      </c>
      <c r="B58" t="str">
        <f>IFERROR(INDEX(契約日ソート!B:B,1/LARGE(INDEX((契約日ソート!$F$1:$F$201="広告費")/ROW(契約日ソート!$F$1:$F$201),0),ROW(B58))),"")</f>
        <v/>
      </c>
      <c r="C58" t="str">
        <f>IFERROR(INDEX(契約日ソート!C:C,1/LARGE(INDEX((契約日ソート!$F$1:$F$201="広告費")/ROW(契約日ソート!$F$1:$F$201),0),ROW(C58))),"")</f>
        <v/>
      </c>
      <c r="D58" t="str">
        <f>IFERROR(INDEX(契約日ソート!D:D,1/LARGE(INDEX((契約日ソート!$F$1:$F$201="広告費")/ROW(契約日ソート!$F$1:$F$201),0),ROW(D58))),"")</f>
        <v/>
      </c>
      <c r="E58" t="str">
        <f>IFERROR(INDEX(契約日ソート!E:E,1/LARGE(INDEX((契約日ソート!$F$1:$F$201="広告費")/ROW(契約日ソート!$F$1:$F$201),0),ROW(E58))),"")</f>
        <v/>
      </c>
      <c r="F58" t="str">
        <f>IFERROR(INDEX(契約日ソート!F:F,1/LARGE(INDEX((契約日ソート!$F$1:$F$201="広告費")/ROW(契約日ソート!$F$1:$F$201),0),ROW(F58))),"")</f>
        <v/>
      </c>
      <c r="G58" t="str">
        <f>IFERROR(INDEX(契約日ソート!G:G,1/LARGE(INDEX((契約日ソート!$F$1:$F$201="広告費")/ROW(契約日ソート!$F$1:$F$201),0),ROW(G58))),"")</f>
        <v/>
      </c>
      <c r="H58" t="str">
        <f>IFERROR(INDEX(契約日ソート!H:H,1/LARGE(INDEX((契約日ソート!$F$1:$F$201="広告費")/ROW(契約日ソート!$F$1:$F$201),0),ROW(H58))),"")</f>
        <v/>
      </c>
      <c r="I58" t="str">
        <f>IFERROR(INDEX(契約日ソート!I:I,1/LARGE(INDEX((契約日ソート!$F$1:$F$201="広告費")/ROW(契約日ソート!$F$1:$F$201),0),ROW(I58))),"")</f>
        <v/>
      </c>
      <c r="J58" t="str">
        <f>IFERROR(INDEX(契約日ソート!J:J,1/LARGE(INDEX((契約日ソート!$F$1:$F$201="広告費")/ROW(契約日ソート!$F$1:$F$201),0),ROW(J58))),"")</f>
        <v/>
      </c>
      <c r="K58" t="str">
        <f>IFERROR(INDEX(契約日ソート!K:K,1/LARGE(INDEX((契約日ソート!$F$1:$F$201="広告費")/ROW(契約日ソート!$F$1:$F$201),0),ROW(K58))),"")</f>
        <v/>
      </c>
      <c r="L58" t="str">
        <f>IFERROR(INDEX(契約日ソート!L:L,1/LARGE(INDEX((契約日ソート!$F$1:$F$201="広告費")/ROW(契約日ソート!$F$1:$F$201),0),ROW(L58))),"")</f>
        <v/>
      </c>
      <c r="M58" t="str">
        <f>IFERROR(INDEX(契約日ソート!M:M,1/LARGE(INDEX((契約日ソート!$F$1:$F$201="広告費")/ROW(契約日ソート!$F$1:$F$201),0),ROW(M58))),"")</f>
        <v/>
      </c>
      <c r="N58" t="str">
        <f>IFERROR(INDEX(契約日ソート!N:N,1/LARGE(INDEX((契約日ソート!$F$1:$F$201="広告費")/ROW(契約日ソート!$F$1:$F$201),0),ROW(N58))),"")</f>
        <v/>
      </c>
      <c r="O58" t="str">
        <f>IFERROR(INDEX(契約日ソート!O:O,1/LARGE(INDEX((契約日ソート!$F$1:$F$201="広告費")/ROW(契約日ソート!$F$1:$F$201),0),ROW(O58))),"")</f>
        <v/>
      </c>
      <c r="P58" t="str">
        <f>IFERROR(INDEX(契約日ソート!P:P,1/LARGE(INDEX((契約日ソート!$F$1:$F$201="広告費")/ROW(契約日ソート!$F$1:$F$201),0),ROW(P58))),"")</f>
        <v/>
      </c>
      <c r="Q58" t="str">
        <f>IFERROR(INDEX(契約日ソート!Q:Q,1/LARGE(INDEX((契約日ソート!$F$1:$F$201="広告費")/ROW(契約日ソート!$F$1:$F$201),0),ROW(Q58))),"")</f>
        <v/>
      </c>
    </row>
    <row r="59" spans="1:17" x14ac:dyDescent="0.45">
      <c r="A59" t="str">
        <f>IFERROR(INDEX(契約日ソート!A:A,1/LARGE(INDEX((契約日ソート!$F$1:$F$201="広告費")/ROW(契約日ソート!$F$1:$F$201),0),ROW(A59))),"")</f>
        <v/>
      </c>
      <c r="B59" t="str">
        <f>IFERROR(INDEX(契約日ソート!B:B,1/LARGE(INDEX((契約日ソート!$F$1:$F$201="広告費")/ROW(契約日ソート!$F$1:$F$201),0),ROW(B59))),"")</f>
        <v/>
      </c>
      <c r="C59" t="str">
        <f>IFERROR(INDEX(契約日ソート!C:C,1/LARGE(INDEX((契約日ソート!$F$1:$F$201="広告費")/ROW(契約日ソート!$F$1:$F$201),0),ROW(C59))),"")</f>
        <v/>
      </c>
      <c r="D59" t="str">
        <f>IFERROR(INDEX(契約日ソート!D:D,1/LARGE(INDEX((契約日ソート!$F$1:$F$201="広告費")/ROW(契約日ソート!$F$1:$F$201),0),ROW(D59))),"")</f>
        <v/>
      </c>
      <c r="E59" t="str">
        <f>IFERROR(INDEX(契約日ソート!E:E,1/LARGE(INDEX((契約日ソート!$F$1:$F$201="広告費")/ROW(契約日ソート!$F$1:$F$201),0),ROW(E59))),"")</f>
        <v/>
      </c>
      <c r="F59" t="str">
        <f>IFERROR(INDEX(契約日ソート!F:F,1/LARGE(INDEX((契約日ソート!$F$1:$F$201="広告費")/ROW(契約日ソート!$F$1:$F$201),0),ROW(F59))),"")</f>
        <v/>
      </c>
      <c r="G59" t="str">
        <f>IFERROR(INDEX(契約日ソート!G:G,1/LARGE(INDEX((契約日ソート!$F$1:$F$201="広告費")/ROW(契約日ソート!$F$1:$F$201),0),ROW(G59))),"")</f>
        <v/>
      </c>
      <c r="H59" t="str">
        <f>IFERROR(INDEX(契約日ソート!H:H,1/LARGE(INDEX((契約日ソート!$F$1:$F$201="広告費")/ROW(契約日ソート!$F$1:$F$201),0),ROW(H59))),"")</f>
        <v/>
      </c>
      <c r="I59" t="str">
        <f>IFERROR(INDEX(契約日ソート!I:I,1/LARGE(INDEX((契約日ソート!$F$1:$F$201="広告費")/ROW(契約日ソート!$F$1:$F$201),0),ROW(I59))),"")</f>
        <v/>
      </c>
      <c r="J59" t="str">
        <f>IFERROR(INDEX(契約日ソート!J:J,1/LARGE(INDEX((契約日ソート!$F$1:$F$201="広告費")/ROW(契約日ソート!$F$1:$F$201),0),ROW(J59))),"")</f>
        <v/>
      </c>
      <c r="K59" t="str">
        <f>IFERROR(INDEX(契約日ソート!K:K,1/LARGE(INDEX((契約日ソート!$F$1:$F$201="広告費")/ROW(契約日ソート!$F$1:$F$201),0),ROW(K59))),"")</f>
        <v/>
      </c>
      <c r="L59" t="str">
        <f>IFERROR(INDEX(契約日ソート!L:L,1/LARGE(INDEX((契約日ソート!$F$1:$F$201="広告費")/ROW(契約日ソート!$F$1:$F$201),0),ROW(L59))),"")</f>
        <v/>
      </c>
      <c r="M59" t="str">
        <f>IFERROR(INDEX(契約日ソート!M:M,1/LARGE(INDEX((契約日ソート!$F$1:$F$201="広告費")/ROW(契約日ソート!$F$1:$F$201),0),ROW(M59))),"")</f>
        <v/>
      </c>
      <c r="N59" t="str">
        <f>IFERROR(INDEX(契約日ソート!N:N,1/LARGE(INDEX((契約日ソート!$F$1:$F$201="広告費")/ROW(契約日ソート!$F$1:$F$201),0),ROW(N59))),"")</f>
        <v/>
      </c>
      <c r="O59" t="str">
        <f>IFERROR(INDEX(契約日ソート!O:O,1/LARGE(INDEX((契約日ソート!$F$1:$F$201="広告費")/ROW(契約日ソート!$F$1:$F$201),0),ROW(O59))),"")</f>
        <v/>
      </c>
      <c r="P59" t="str">
        <f>IFERROR(INDEX(契約日ソート!P:P,1/LARGE(INDEX((契約日ソート!$F$1:$F$201="広告費")/ROW(契約日ソート!$F$1:$F$201),0),ROW(P59))),"")</f>
        <v/>
      </c>
      <c r="Q59" t="str">
        <f>IFERROR(INDEX(契約日ソート!Q:Q,1/LARGE(INDEX((契約日ソート!$F$1:$F$201="広告費")/ROW(契約日ソート!$F$1:$F$201),0),ROW(Q59))),"")</f>
        <v/>
      </c>
    </row>
    <row r="60" spans="1:17" x14ac:dyDescent="0.45">
      <c r="A60" t="str">
        <f>IFERROR(INDEX(契約日ソート!A:A,1/LARGE(INDEX((契約日ソート!$F$1:$F$201="広告費")/ROW(契約日ソート!$F$1:$F$201),0),ROW(A60))),"")</f>
        <v/>
      </c>
      <c r="B60" t="str">
        <f>IFERROR(INDEX(契約日ソート!B:B,1/LARGE(INDEX((契約日ソート!$F$1:$F$201="広告費")/ROW(契約日ソート!$F$1:$F$201),0),ROW(B60))),"")</f>
        <v/>
      </c>
      <c r="C60" t="str">
        <f>IFERROR(INDEX(契約日ソート!C:C,1/LARGE(INDEX((契約日ソート!$F$1:$F$201="広告費")/ROW(契約日ソート!$F$1:$F$201),0),ROW(C60))),"")</f>
        <v/>
      </c>
      <c r="D60" t="str">
        <f>IFERROR(INDEX(契約日ソート!D:D,1/LARGE(INDEX((契約日ソート!$F$1:$F$201="広告費")/ROW(契約日ソート!$F$1:$F$201),0),ROW(D60))),"")</f>
        <v/>
      </c>
      <c r="E60" t="str">
        <f>IFERROR(INDEX(契約日ソート!E:E,1/LARGE(INDEX((契約日ソート!$F$1:$F$201="広告費")/ROW(契約日ソート!$F$1:$F$201),0),ROW(E60))),"")</f>
        <v/>
      </c>
      <c r="F60" t="str">
        <f>IFERROR(INDEX(契約日ソート!F:F,1/LARGE(INDEX((契約日ソート!$F$1:$F$201="広告費")/ROW(契約日ソート!$F$1:$F$201),0),ROW(F60))),"")</f>
        <v/>
      </c>
      <c r="G60" t="str">
        <f>IFERROR(INDEX(契約日ソート!G:G,1/LARGE(INDEX((契約日ソート!$F$1:$F$201="広告費")/ROW(契約日ソート!$F$1:$F$201),0),ROW(G60))),"")</f>
        <v/>
      </c>
      <c r="H60" t="str">
        <f>IFERROR(INDEX(契約日ソート!H:H,1/LARGE(INDEX((契約日ソート!$F$1:$F$201="広告費")/ROW(契約日ソート!$F$1:$F$201),0),ROW(H60))),"")</f>
        <v/>
      </c>
      <c r="I60" t="str">
        <f>IFERROR(INDEX(契約日ソート!I:I,1/LARGE(INDEX((契約日ソート!$F$1:$F$201="広告費")/ROW(契約日ソート!$F$1:$F$201),0),ROW(I60))),"")</f>
        <v/>
      </c>
      <c r="J60" t="str">
        <f>IFERROR(INDEX(契約日ソート!J:J,1/LARGE(INDEX((契約日ソート!$F$1:$F$201="広告費")/ROW(契約日ソート!$F$1:$F$201),0),ROW(J60))),"")</f>
        <v/>
      </c>
      <c r="K60" t="str">
        <f>IFERROR(INDEX(契約日ソート!K:K,1/LARGE(INDEX((契約日ソート!$F$1:$F$201="広告費")/ROW(契約日ソート!$F$1:$F$201),0),ROW(K60))),"")</f>
        <v/>
      </c>
      <c r="L60" t="str">
        <f>IFERROR(INDEX(契約日ソート!L:L,1/LARGE(INDEX((契約日ソート!$F$1:$F$201="広告費")/ROW(契約日ソート!$F$1:$F$201),0),ROW(L60))),"")</f>
        <v/>
      </c>
      <c r="M60" t="str">
        <f>IFERROR(INDEX(契約日ソート!M:M,1/LARGE(INDEX((契約日ソート!$F$1:$F$201="広告費")/ROW(契約日ソート!$F$1:$F$201),0),ROW(M60))),"")</f>
        <v/>
      </c>
      <c r="N60" t="str">
        <f>IFERROR(INDEX(契約日ソート!N:N,1/LARGE(INDEX((契約日ソート!$F$1:$F$201="広告費")/ROW(契約日ソート!$F$1:$F$201),0),ROW(N60))),"")</f>
        <v/>
      </c>
      <c r="O60" t="str">
        <f>IFERROR(INDEX(契約日ソート!O:O,1/LARGE(INDEX((契約日ソート!$F$1:$F$201="広告費")/ROW(契約日ソート!$F$1:$F$201),0),ROW(O60))),"")</f>
        <v/>
      </c>
      <c r="P60" t="str">
        <f>IFERROR(INDEX(契約日ソート!P:P,1/LARGE(INDEX((契約日ソート!$F$1:$F$201="広告費")/ROW(契約日ソート!$F$1:$F$201),0),ROW(P60))),"")</f>
        <v/>
      </c>
      <c r="Q60" t="str">
        <f>IFERROR(INDEX(契約日ソート!Q:Q,1/LARGE(INDEX((契約日ソート!$F$1:$F$201="広告費")/ROW(契約日ソート!$F$1:$F$201),0),ROW(Q60))),"")</f>
        <v/>
      </c>
    </row>
    <row r="61" spans="1:17" x14ac:dyDescent="0.45">
      <c r="A61" t="str">
        <f>IFERROR(INDEX(契約日ソート!A:A,1/LARGE(INDEX((契約日ソート!$F$1:$F$201="広告費")/ROW(契約日ソート!$F$1:$F$201),0),ROW(A61))),"")</f>
        <v/>
      </c>
      <c r="B61" t="str">
        <f>IFERROR(INDEX(契約日ソート!B:B,1/LARGE(INDEX((契約日ソート!$F$1:$F$201="広告費")/ROW(契約日ソート!$F$1:$F$201),0),ROW(B61))),"")</f>
        <v/>
      </c>
      <c r="C61" t="str">
        <f>IFERROR(INDEX(契約日ソート!C:C,1/LARGE(INDEX((契約日ソート!$F$1:$F$201="広告費")/ROW(契約日ソート!$F$1:$F$201),0),ROW(C61))),"")</f>
        <v/>
      </c>
      <c r="D61" t="str">
        <f>IFERROR(INDEX(契約日ソート!D:D,1/LARGE(INDEX((契約日ソート!$F$1:$F$201="広告費")/ROW(契約日ソート!$F$1:$F$201),0),ROW(D61))),"")</f>
        <v/>
      </c>
      <c r="E61" t="str">
        <f>IFERROR(INDEX(契約日ソート!E:E,1/LARGE(INDEX((契約日ソート!$F$1:$F$201="広告費")/ROW(契約日ソート!$F$1:$F$201),0),ROW(E61))),"")</f>
        <v/>
      </c>
      <c r="F61" t="str">
        <f>IFERROR(INDEX(契約日ソート!F:F,1/LARGE(INDEX((契約日ソート!$F$1:$F$201="広告費")/ROW(契約日ソート!$F$1:$F$201),0),ROW(F61))),"")</f>
        <v/>
      </c>
      <c r="G61" t="str">
        <f>IFERROR(INDEX(契約日ソート!G:G,1/LARGE(INDEX((契約日ソート!$F$1:$F$201="広告費")/ROW(契約日ソート!$F$1:$F$201),0),ROW(G61))),"")</f>
        <v/>
      </c>
      <c r="H61" t="str">
        <f>IFERROR(INDEX(契約日ソート!H:H,1/LARGE(INDEX((契約日ソート!$F$1:$F$201="広告費")/ROW(契約日ソート!$F$1:$F$201),0),ROW(H61))),"")</f>
        <v/>
      </c>
      <c r="I61" t="str">
        <f>IFERROR(INDEX(契約日ソート!I:I,1/LARGE(INDEX((契約日ソート!$F$1:$F$201="広告費")/ROW(契約日ソート!$F$1:$F$201),0),ROW(I61))),"")</f>
        <v/>
      </c>
      <c r="J61" t="str">
        <f>IFERROR(INDEX(契約日ソート!J:J,1/LARGE(INDEX((契約日ソート!$F$1:$F$201="広告費")/ROW(契約日ソート!$F$1:$F$201),0),ROW(J61))),"")</f>
        <v/>
      </c>
      <c r="K61" t="str">
        <f>IFERROR(INDEX(契約日ソート!K:K,1/LARGE(INDEX((契約日ソート!$F$1:$F$201="広告費")/ROW(契約日ソート!$F$1:$F$201),0),ROW(K61))),"")</f>
        <v/>
      </c>
      <c r="L61" t="str">
        <f>IFERROR(INDEX(契約日ソート!L:L,1/LARGE(INDEX((契約日ソート!$F$1:$F$201="広告費")/ROW(契約日ソート!$F$1:$F$201),0),ROW(L61))),"")</f>
        <v/>
      </c>
      <c r="M61" t="str">
        <f>IFERROR(INDEX(契約日ソート!M:M,1/LARGE(INDEX((契約日ソート!$F$1:$F$201="広告費")/ROW(契約日ソート!$F$1:$F$201),0),ROW(M61))),"")</f>
        <v/>
      </c>
      <c r="N61" t="str">
        <f>IFERROR(INDEX(契約日ソート!N:N,1/LARGE(INDEX((契約日ソート!$F$1:$F$201="広告費")/ROW(契約日ソート!$F$1:$F$201),0),ROW(N61))),"")</f>
        <v/>
      </c>
      <c r="O61" t="str">
        <f>IFERROR(INDEX(契約日ソート!O:O,1/LARGE(INDEX((契約日ソート!$F$1:$F$201="広告費")/ROW(契約日ソート!$F$1:$F$201),0),ROW(O61))),"")</f>
        <v/>
      </c>
      <c r="P61" t="str">
        <f>IFERROR(INDEX(契約日ソート!P:P,1/LARGE(INDEX((契約日ソート!$F$1:$F$201="広告費")/ROW(契約日ソート!$F$1:$F$201),0),ROW(P61))),"")</f>
        <v/>
      </c>
      <c r="Q61" t="str">
        <f>IFERROR(INDEX(契約日ソート!Q:Q,1/LARGE(INDEX((契約日ソート!$F$1:$F$201="広告費")/ROW(契約日ソート!$F$1:$F$201),0),ROW(Q61))),"")</f>
        <v/>
      </c>
    </row>
    <row r="62" spans="1:17" x14ac:dyDescent="0.45">
      <c r="A62" t="str">
        <f>IFERROR(INDEX(契約日ソート!A:A,1/LARGE(INDEX((契約日ソート!$F$1:$F$201="広告費")/ROW(契約日ソート!$F$1:$F$201),0),ROW(A62))),"")</f>
        <v/>
      </c>
      <c r="B62" t="str">
        <f>IFERROR(INDEX(契約日ソート!B:B,1/LARGE(INDEX((契約日ソート!$F$1:$F$201="広告費")/ROW(契約日ソート!$F$1:$F$201),0),ROW(B62))),"")</f>
        <v/>
      </c>
      <c r="C62" t="str">
        <f>IFERROR(INDEX(契約日ソート!C:C,1/LARGE(INDEX((契約日ソート!$F$1:$F$201="広告費")/ROW(契約日ソート!$F$1:$F$201),0),ROW(C62))),"")</f>
        <v/>
      </c>
      <c r="D62" t="str">
        <f>IFERROR(INDEX(契約日ソート!D:D,1/LARGE(INDEX((契約日ソート!$F$1:$F$201="広告費")/ROW(契約日ソート!$F$1:$F$201),0),ROW(D62))),"")</f>
        <v/>
      </c>
      <c r="E62" t="str">
        <f>IFERROR(INDEX(契約日ソート!E:E,1/LARGE(INDEX((契約日ソート!$F$1:$F$201="広告費")/ROW(契約日ソート!$F$1:$F$201),0),ROW(E62))),"")</f>
        <v/>
      </c>
      <c r="F62" t="str">
        <f>IFERROR(INDEX(契約日ソート!F:F,1/LARGE(INDEX((契約日ソート!$F$1:$F$201="広告費")/ROW(契約日ソート!$F$1:$F$201),0),ROW(F62))),"")</f>
        <v/>
      </c>
      <c r="G62" t="str">
        <f>IFERROR(INDEX(契約日ソート!G:G,1/LARGE(INDEX((契約日ソート!$F$1:$F$201="広告費")/ROW(契約日ソート!$F$1:$F$201),0),ROW(G62))),"")</f>
        <v/>
      </c>
      <c r="H62" t="str">
        <f>IFERROR(INDEX(契約日ソート!H:H,1/LARGE(INDEX((契約日ソート!$F$1:$F$201="広告費")/ROW(契約日ソート!$F$1:$F$201),0),ROW(H62))),"")</f>
        <v/>
      </c>
      <c r="I62" t="str">
        <f>IFERROR(INDEX(契約日ソート!I:I,1/LARGE(INDEX((契約日ソート!$F$1:$F$201="広告費")/ROW(契約日ソート!$F$1:$F$201),0),ROW(I62))),"")</f>
        <v/>
      </c>
      <c r="J62" t="str">
        <f>IFERROR(INDEX(契約日ソート!J:J,1/LARGE(INDEX((契約日ソート!$F$1:$F$201="広告費")/ROW(契約日ソート!$F$1:$F$201),0),ROW(J62))),"")</f>
        <v/>
      </c>
      <c r="K62" t="str">
        <f>IFERROR(INDEX(契約日ソート!K:K,1/LARGE(INDEX((契約日ソート!$F$1:$F$201="広告費")/ROW(契約日ソート!$F$1:$F$201),0),ROW(K62))),"")</f>
        <v/>
      </c>
      <c r="L62" t="str">
        <f>IFERROR(INDEX(契約日ソート!L:L,1/LARGE(INDEX((契約日ソート!$F$1:$F$201="広告費")/ROW(契約日ソート!$F$1:$F$201),0),ROW(L62))),"")</f>
        <v/>
      </c>
      <c r="M62" t="str">
        <f>IFERROR(INDEX(契約日ソート!M:M,1/LARGE(INDEX((契約日ソート!$F$1:$F$201="広告費")/ROW(契約日ソート!$F$1:$F$201),0),ROW(M62))),"")</f>
        <v/>
      </c>
      <c r="N62" t="str">
        <f>IFERROR(INDEX(契約日ソート!N:N,1/LARGE(INDEX((契約日ソート!$F$1:$F$201="広告費")/ROW(契約日ソート!$F$1:$F$201),0),ROW(N62))),"")</f>
        <v/>
      </c>
      <c r="O62" t="str">
        <f>IFERROR(INDEX(契約日ソート!O:O,1/LARGE(INDEX((契約日ソート!$F$1:$F$201="広告費")/ROW(契約日ソート!$F$1:$F$201),0),ROW(O62))),"")</f>
        <v/>
      </c>
      <c r="P62" t="str">
        <f>IFERROR(INDEX(契約日ソート!P:P,1/LARGE(INDEX((契約日ソート!$F$1:$F$201="広告費")/ROW(契約日ソート!$F$1:$F$201),0),ROW(P62))),"")</f>
        <v/>
      </c>
      <c r="Q62" t="str">
        <f>IFERROR(INDEX(契約日ソート!Q:Q,1/LARGE(INDEX((契約日ソート!$F$1:$F$201="広告費")/ROW(契約日ソート!$F$1:$F$201),0),ROW(Q62))),"")</f>
        <v/>
      </c>
    </row>
    <row r="63" spans="1:17" x14ac:dyDescent="0.45">
      <c r="A63" t="str">
        <f>IFERROR(INDEX(契約日ソート!A:A,1/LARGE(INDEX((契約日ソート!$F$1:$F$201="広告費")/ROW(契約日ソート!$F$1:$F$201),0),ROW(A63))),"")</f>
        <v/>
      </c>
      <c r="B63" t="str">
        <f>IFERROR(INDEX(契約日ソート!B:B,1/LARGE(INDEX((契約日ソート!$F$1:$F$201="広告費")/ROW(契約日ソート!$F$1:$F$201),0),ROW(B63))),"")</f>
        <v/>
      </c>
      <c r="C63" t="str">
        <f>IFERROR(INDEX(契約日ソート!C:C,1/LARGE(INDEX((契約日ソート!$F$1:$F$201="広告費")/ROW(契約日ソート!$F$1:$F$201),0),ROW(C63))),"")</f>
        <v/>
      </c>
      <c r="D63" t="str">
        <f>IFERROR(INDEX(契約日ソート!D:D,1/LARGE(INDEX((契約日ソート!$F$1:$F$201="広告費")/ROW(契約日ソート!$F$1:$F$201),0),ROW(D63))),"")</f>
        <v/>
      </c>
      <c r="E63" t="str">
        <f>IFERROR(INDEX(契約日ソート!E:E,1/LARGE(INDEX((契約日ソート!$F$1:$F$201="広告費")/ROW(契約日ソート!$F$1:$F$201),0),ROW(E63))),"")</f>
        <v/>
      </c>
      <c r="F63" t="str">
        <f>IFERROR(INDEX(契約日ソート!F:F,1/LARGE(INDEX((契約日ソート!$F$1:$F$201="広告費")/ROW(契約日ソート!$F$1:$F$201),0),ROW(F63))),"")</f>
        <v/>
      </c>
      <c r="G63" t="str">
        <f>IFERROR(INDEX(契約日ソート!G:G,1/LARGE(INDEX((契約日ソート!$F$1:$F$201="広告費")/ROW(契約日ソート!$F$1:$F$201),0),ROW(G63))),"")</f>
        <v/>
      </c>
      <c r="H63" t="str">
        <f>IFERROR(INDEX(契約日ソート!H:H,1/LARGE(INDEX((契約日ソート!$F$1:$F$201="広告費")/ROW(契約日ソート!$F$1:$F$201),0),ROW(H63))),"")</f>
        <v/>
      </c>
      <c r="I63" t="str">
        <f>IFERROR(INDEX(契約日ソート!I:I,1/LARGE(INDEX((契約日ソート!$F$1:$F$201="広告費")/ROW(契約日ソート!$F$1:$F$201),0),ROW(I63))),"")</f>
        <v/>
      </c>
      <c r="J63" t="str">
        <f>IFERROR(INDEX(契約日ソート!J:J,1/LARGE(INDEX((契約日ソート!$F$1:$F$201="広告費")/ROW(契約日ソート!$F$1:$F$201),0),ROW(J63))),"")</f>
        <v/>
      </c>
      <c r="K63" t="str">
        <f>IFERROR(INDEX(契約日ソート!K:K,1/LARGE(INDEX((契約日ソート!$F$1:$F$201="広告費")/ROW(契約日ソート!$F$1:$F$201),0),ROW(K63))),"")</f>
        <v/>
      </c>
      <c r="L63" t="str">
        <f>IFERROR(INDEX(契約日ソート!L:L,1/LARGE(INDEX((契約日ソート!$F$1:$F$201="広告費")/ROW(契約日ソート!$F$1:$F$201),0),ROW(L63))),"")</f>
        <v/>
      </c>
      <c r="M63" t="str">
        <f>IFERROR(INDEX(契約日ソート!M:M,1/LARGE(INDEX((契約日ソート!$F$1:$F$201="広告費")/ROW(契約日ソート!$F$1:$F$201),0),ROW(M63))),"")</f>
        <v/>
      </c>
      <c r="N63" t="str">
        <f>IFERROR(INDEX(契約日ソート!N:N,1/LARGE(INDEX((契約日ソート!$F$1:$F$201="広告費")/ROW(契約日ソート!$F$1:$F$201),0),ROW(N63))),"")</f>
        <v/>
      </c>
      <c r="O63" t="str">
        <f>IFERROR(INDEX(契約日ソート!O:O,1/LARGE(INDEX((契約日ソート!$F$1:$F$201="広告費")/ROW(契約日ソート!$F$1:$F$201),0),ROW(O63))),"")</f>
        <v/>
      </c>
      <c r="P63" t="str">
        <f>IFERROR(INDEX(契約日ソート!P:P,1/LARGE(INDEX((契約日ソート!$F$1:$F$201="広告費")/ROW(契約日ソート!$F$1:$F$201),0),ROW(P63))),"")</f>
        <v/>
      </c>
      <c r="Q63" t="str">
        <f>IFERROR(INDEX(契約日ソート!Q:Q,1/LARGE(INDEX((契約日ソート!$F$1:$F$201="広告費")/ROW(契約日ソート!$F$1:$F$201),0),ROW(Q63))),"")</f>
        <v/>
      </c>
    </row>
    <row r="64" spans="1:17" x14ac:dyDescent="0.45">
      <c r="A64" t="str">
        <f>IFERROR(INDEX(契約日ソート!A:A,1/LARGE(INDEX((契約日ソート!$F$1:$F$201="広告費")/ROW(契約日ソート!$F$1:$F$201),0),ROW(A64))),"")</f>
        <v/>
      </c>
      <c r="B64" t="str">
        <f>IFERROR(INDEX(契約日ソート!B:B,1/LARGE(INDEX((契約日ソート!$F$1:$F$201="広告費")/ROW(契約日ソート!$F$1:$F$201),0),ROW(B64))),"")</f>
        <v/>
      </c>
      <c r="C64" t="str">
        <f>IFERROR(INDEX(契約日ソート!C:C,1/LARGE(INDEX((契約日ソート!$F$1:$F$201="広告費")/ROW(契約日ソート!$F$1:$F$201),0),ROW(C64))),"")</f>
        <v/>
      </c>
      <c r="D64" t="str">
        <f>IFERROR(INDEX(契約日ソート!D:D,1/LARGE(INDEX((契約日ソート!$F$1:$F$201="広告費")/ROW(契約日ソート!$F$1:$F$201),0),ROW(D64))),"")</f>
        <v/>
      </c>
      <c r="E64" t="str">
        <f>IFERROR(INDEX(契約日ソート!E:E,1/LARGE(INDEX((契約日ソート!$F$1:$F$201="広告費")/ROW(契約日ソート!$F$1:$F$201),0),ROW(E64))),"")</f>
        <v/>
      </c>
      <c r="F64" t="str">
        <f>IFERROR(INDEX(契約日ソート!F:F,1/LARGE(INDEX((契約日ソート!$F$1:$F$201="広告費")/ROW(契約日ソート!$F$1:$F$201),0),ROW(F64))),"")</f>
        <v/>
      </c>
      <c r="G64" t="str">
        <f>IFERROR(INDEX(契約日ソート!G:G,1/LARGE(INDEX((契約日ソート!$F$1:$F$201="広告費")/ROW(契約日ソート!$F$1:$F$201),0),ROW(G64))),"")</f>
        <v/>
      </c>
      <c r="H64" t="str">
        <f>IFERROR(INDEX(契約日ソート!H:H,1/LARGE(INDEX((契約日ソート!$F$1:$F$201="広告費")/ROW(契約日ソート!$F$1:$F$201),0),ROW(H64))),"")</f>
        <v/>
      </c>
      <c r="I64" t="str">
        <f>IFERROR(INDEX(契約日ソート!I:I,1/LARGE(INDEX((契約日ソート!$F$1:$F$201="広告費")/ROW(契約日ソート!$F$1:$F$201),0),ROW(I64))),"")</f>
        <v/>
      </c>
      <c r="J64" t="str">
        <f>IFERROR(INDEX(契約日ソート!J:J,1/LARGE(INDEX((契約日ソート!$F$1:$F$201="広告費")/ROW(契約日ソート!$F$1:$F$201),0),ROW(J64))),"")</f>
        <v/>
      </c>
      <c r="K64" t="str">
        <f>IFERROR(INDEX(契約日ソート!K:K,1/LARGE(INDEX((契約日ソート!$F$1:$F$201="広告費")/ROW(契約日ソート!$F$1:$F$201),0),ROW(K64))),"")</f>
        <v/>
      </c>
      <c r="L64" t="str">
        <f>IFERROR(INDEX(契約日ソート!L:L,1/LARGE(INDEX((契約日ソート!$F$1:$F$201="広告費")/ROW(契約日ソート!$F$1:$F$201),0),ROW(L64))),"")</f>
        <v/>
      </c>
      <c r="M64" t="str">
        <f>IFERROR(INDEX(契約日ソート!M:M,1/LARGE(INDEX((契約日ソート!$F$1:$F$201="広告費")/ROW(契約日ソート!$F$1:$F$201),0),ROW(M64))),"")</f>
        <v/>
      </c>
      <c r="N64" t="str">
        <f>IFERROR(INDEX(契約日ソート!N:N,1/LARGE(INDEX((契約日ソート!$F$1:$F$201="広告費")/ROW(契約日ソート!$F$1:$F$201),0),ROW(N64))),"")</f>
        <v/>
      </c>
      <c r="O64" t="str">
        <f>IFERROR(INDEX(契約日ソート!O:O,1/LARGE(INDEX((契約日ソート!$F$1:$F$201="広告費")/ROW(契約日ソート!$F$1:$F$201),0),ROW(O64))),"")</f>
        <v/>
      </c>
      <c r="P64" t="str">
        <f>IFERROR(INDEX(契約日ソート!P:P,1/LARGE(INDEX((契約日ソート!$F$1:$F$201="広告費")/ROW(契約日ソート!$F$1:$F$201),0),ROW(P64))),"")</f>
        <v/>
      </c>
      <c r="Q64" t="str">
        <f>IFERROR(INDEX(契約日ソート!Q:Q,1/LARGE(INDEX((契約日ソート!$F$1:$F$201="広告費")/ROW(契約日ソート!$F$1:$F$201),0),ROW(Q64))),"")</f>
        <v/>
      </c>
    </row>
    <row r="65" spans="1:17" x14ac:dyDescent="0.45">
      <c r="A65" t="str">
        <f>IFERROR(INDEX(契約日ソート!A:A,1/LARGE(INDEX((契約日ソート!$F$1:$F$201="広告費")/ROW(契約日ソート!$F$1:$F$201),0),ROW(A65))),"")</f>
        <v/>
      </c>
      <c r="B65" t="str">
        <f>IFERROR(INDEX(契約日ソート!B:B,1/LARGE(INDEX((契約日ソート!$F$1:$F$201="広告費")/ROW(契約日ソート!$F$1:$F$201),0),ROW(B65))),"")</f>
        <v/>
      </c>
      <c r="C65" t="str">
        <f>IFERROR(INDEX(契約日ソート!C:C,1/LARGE(INDEX((契約日ソート!$F$1:$F$201="広告費")/ROW(契約日ソート!$F$1:$F$201),0),ROW(C65))),"")</f>
        <v/>
      </c>
      <c r="D65" t="str">
        <f>IFERROR(INDEX(契約日ソート!D:D,1/LARGE(INDEX((契約日ソート!$F$1:$F$201="広告費")/ROW(契約日ソート!$F$1:$F$201),0),ROW(D65))),"")</f>
        <v/>
      </c>
      <c r="E65" t="str">
        <f>IFERROR(INDEX(契約日ソート!E:E,1/LARGE(INDEX((契約日ソート!$F$1:$F$201="広告費")/ROW(契約日ソート!$F$1:$F$201),0),ROW(E65))),"")</f>
        <v/>
      </c>
      <c r="F65" t="str">
        <f>IFERROR(INDEX(契約日ソート!F:F,1/LARGE(INDEX((契約日ソート!$F$1:$F$201="広告費")/ROW(契約日ソート!$F$1:$F$201),0),ROW(F65))),"")</f>
        <v/>
      </c>
      <c r="G65" t="str">
        <f>IFERROR(INDEX(契約日ソート!G:G,1/LARGE(INDEX((契約日ソート!$F$1:$F$201="広告費")/ROW(契約日ソート!$F$1:$F$201),0),ROW(G65))),"")</f>
        <v/>
      </c>
      <c r="H65" t="str">
        <f>IFERROR(INDEX(契約日ソート!H:H,1/LARGE(INDEX((契約日ソート!$F$1:$F$201="広告費")/ROW(契約日ソート!$F$1:$F$201),0),ROW(H65))),"")</f>
        <v/>
      </c>
      <c r="I65" t="str">
        <f>IFERROR(INDEX(契約日ソート!I:I,1/LARGE(INDEX((契約日ソート!$F$1:$F$201="広告費")/ROW(契約日ソート!$F$1:$F$201),0),ROW(I65))),"")</f>
        <v/>
      </c>
      <c r="J65" t="str">
        <f>IFERROR(INDEX(契約日ソート!J:J,1/LARGE(INDEX((契約日ソート!$F$1:$F$201="広告費")/ROW(契約日ソート!$F$1:$F$201),0),ROW(J65))),"")</f>
        <v/>
      </c>
      <c r="K65" t="str">
        <f>IFERROR(INDEX(契約日ソート!K:K,1/LARGE(INDEX((契約日ソート!$F$1:$F$201="広告費")/ROW(契約日ソート!$F$1:$F$201),0),ROW(K65))),"")</f>
        <v/>
      </c>
      <c r="L65" t="str">
        <f>IFERROR(INDEX(契約日ソート!L:L,1/LARGE(INDEX((契約日ソート!$F$1:$F$201="広告費")/ROW(契約日ソート!$F$1:$F$201),0),ROW(L65))),"")</f>
        <v/>
      </c>
      <c r="M65" t="str">
        <f>IFERROR(INDEX(契約日ソート!M:M,1/LARGE(INDEX((契約日ソート!$F$1:$F$201="広告費")/ROW(契約日ソート!$F$1:$F$201),0),ROW(M65))),"")</f>
        <v/>
      </c>
      <c r="N65" t="str">
        <f>IFERROR(INDEX(契約日ソート!N:N,1/LARGE(INDEX((契約日ソート!$F$1:$F$201="広告費")/ROW(契約日ソート!$F$1:$F$201),0),ROW(N65))),"")</f>
        <v/>
      </c>
      <c r="O65" t="str">
        <f>IFERROR(INDEX(契約日ソート!O:O,1/LARGE(INDEX((契約日ソート!$F$1:$F$201="広告費")/ROW(契約日ソート!$F$1:$F$201),0),ROW(O65))),"")</f>
        <v/>
      </c>
      <c r="P65" t="str">
        <f>IFERROR(INDEX(契約日ソート!P:P,1/LARGE(INDEX((契約日ソート!$F$1:$F$201="広告費")/ROW(契約日ソート!$F$1:$F$201),0),ROW(P65))),"")</f>
        <v/>
      </c>
      <c r="Q65" t="str">
        <f>IFERROR(INDEX(契約日ソート!Q:Q,1/LARGE(INDEX((契約日ソート!$F$1:$F$201="広告費")/ROW(契約日ソート!$F$1:$F$201),0),ROW(Q65))),"")</f>
        <v/>
      </c>
    </row>
    <row r="66" spans="1:17" x14ac:dyDescent="0.45">
      <c r="A66" t="str">
        <f>IFERROR(INDEX(契約日ソート!A:A,1/LARGE(INDEX((契約日ソート!$F$1:$F$201="広告費")/ROW(契約日ソート!$F$1:$F$201),0),ROW(A66))),"")</f>
        <v/>
      </c>
      <c r="B66" t="str">
        <f>IFERROR(INDEX(契約日ソート!B:B,1/LARGE(INDEX((契約日ソート!$F$1:$F$201="広告費")/ROW(契約日ソート!$F$1:$F$201),0),ROW(B66))),"")</f>
        <v/>
      </c>
      <c r="C66" t="str">
        <f>IFERROR(INDEX(契約日ソート!C:C,1/LARGE(INDEX((契約日ソート!$F$1:$F$201="広告費")/ROW(契約日ソート!$F$1:$F$201),0),ROW(C66))),"")</f>
        <v/>
      </c>
      <c r="D66" t="str">
        <f>IFERROR(INDEX(契約日ソート!D:D,1/LARGE(INDEX((契約日ソート!$F$1:$F$201="広告費")/ROW(契約日ソート!$F$1:$F$201),0),ROW(D66))),"")</f>
        <v/>
      </c>
      <c r="E66" t="str">
        <f>IFERROR(INDEX(契約日ソート!E:E,1/LARGE(INDEX((契約日ソート!$F$1:$F$201="広告費")/ROW(契約日ソート!$F$1:$F$201),0),ROW(E66))),"")</f>
        <v/>
      </c>
      <c r="F66" t="str">
        <f>IFERROR(INDEX(契約日ソート!F:F,1/LARGE(INDEX((契約日ソート!$F$1:$F$201="広告費")/ROW(契約日ソート!$F$1:$F$201),0),ROW(F66))),"")</f>
        <v/>
      </c>
      <c r="G66" t="str">
        <f>IFERROR(INDEX(契約日ソート!G:G,1/LARGE(INDEX((契約日ソート!$F$1:$F$201="広告費")/ROW(契約日ソート!$F$1:$F$201),0),ROW(G66))),"")</f>
        <v/>
      </c>
      <c r="H66" t="str">
        <f>IFERROR(INDEX(契約日ソート!H:H,1/LARGE(INDEX((契約日ソート!$F$1:$F$201="広告費")/ROW(契約日ソート!$F$1:$F$201),0),ROW(H66))),"")</f>
        <v/>
      </c>
      <c r="I66" t="str">
        <f>IFERROR(INDEX(契約日ソート!I:I,1/LARGE(INDEX((契約日ソート!$F$1:$F$201="広告費")/ROW(契約日ソート!$F$1:$F$201),0),ROW(I66))),"")</f>
        <v/>
      </c>
      <c r="J66" t="str">
        <f>IFERROR(INDEX(契約日ソート!J:J,1/LARGE(INDEX((契約日ソート!$F$1:$F$201="広告費")/ROW(契約日ソート!$F$1:$F$201),0),ROW(J66))),"")</f>
        <v/>
      </c>
      <c r="K66" t="str">
        <f>IFERROR(INDEX(契約日ソート!K:K,1/LARGE(INDEX((契約日ソート!$F$1:$F$201="広告費")/ROW(契約日ソート!$F$1:$F$201),0),ROW(K66))),"")</f>
        <v/>
      </c>
      <c r="L66" t="str">
        <f>IFERROR(INDEX(契約日ソート!L:L,1/LARGE(INDEX((契約日ソート!$F$1:$F$201="広告費")/ROW(契約日ソート!$F$1:$F$201),0),ROW(L66))),"")</f>
        <v/>
      </c>
      <c r="M66" t="str">
        <f>IFERROR(INDEX(契約日ソート!M:M,1/LARGE(INDEX((契約日ソート!$F$1:$F$201="広告費")/ROW(契約日ソート!$F$1:$F$201),0),ROW(M66))),"")</f>
        <v/>
      </c>
      <c r="N66" t="str">
        <f>IFERROR(INDEX(契約日ソート!N:N,1/LARGE(INDEX((契約日ソート!$F$1:$F$201="広告費")/ROW(契約日ソート!$F$1:$F$201),0),ROW(N66))),"")</f>
        <v/>
      </c>
      <c r="O66" t="str">
        <f>IFERROR(INDEX(契約日ソート!O:O,1/LARGE(INDEX((契約日ソート!$F$1:$F$201="広告費")/ROW(契約日ソート!$F$1:$F$201),0),ROW(O66))),"")</f>
        <v/>
      </c>
      <c r="P66" t="str">
        <f>IFERROR(INDEX(契約日ソート!P:P,1/LARGE(INDEX((契約日ソート!$F$1:$F$201="広告費")/ROW(契約日ソート!$F$1:$F$201),0),ROW(P66))),"")</f>
        <v/>
      </c>
      <c r="Q66" t="str">
        <f>IFERROR(INDEX(契約日ソート!Q:Q,1/LARGE(INDEX((契約日ソート!$F$1:$F$201="広告費")/ROW(契約日ソート!$F$1:$F$201),0),ROW(Q66))),"")</f>
        <v/>
      </c>
    </row>
    <row r="67" spans="1:17" x14ac:dyDescent="0.45">
      <c r="A67" t="str">
        <f>IFERROR(INDEX(契約日ソート!A:A,1/LARGE(INDEX((契約日ソート!$F$1:$F$201="広告費")/ROW(契約日ソート!$F$1:$F$201),0),ROW(A67))),"")</f>
        <v/>
      </c>
      <c r="B67" t="str">
        <f>IFERROR(INDEX(契約日ソート!B:B,1/LARGE(INDEX((契約日ソート!$F$1:$F$201="広告費")/ROW(契約日ソート!$F$1:$F$201),0),ROW(B67))),"")</f>
        <v/>
      </c>
      <c r="C67" t="str">
        <f>IFERROR(INDEX(契約日ソート!C:C,1/LARGE(INDEX((契約日ソート!$F$1:$F$201="広告費")/ROW(契約日ソート!$F$1:$F$201),0),ROW(C67))),"")</f>
        <v/>
      </c>
      <c r="D67" t="str">
        <f>IFERROR(INDEX(契約日ソート!D:D,1/LARGE(INDEX((契約日ソート!$F$1:$F$201="広告費")/ROW(契約日ソート!$F$1:$F$201),0),ROW(D67))),"")</f>
        <v/>
      </c>
      <c r="E67" t="str">
        <f>IFERROR(INDEX(契約日ソート!E:E,1/LARGE(INDEX((契約日ソート!$F$1:$F$201="広告費")/ROW(契約日ソート!$F$1:$F$201),0),ROW(E67))),"")</f>
        <v/>
      </c>
      <c r="F67" t="str">
        <f>IFERROR(INDEX(契約日ソート!F:F,1/LARGE(INDEX((契約日ソート!$F$1:$F$201="広告費")/ROW(契約日ソート!$F$1:$F$201),0),ROW(F67))),"")</f>
        <v/>
      </c>
      <c r="G67" t="str">
        <f>IFERROR(INDEX(契約日ソート!G:G,1/LARGE(INDEX((契約日ソート!$F$1:$F$201="広告費")/ROW(契約日ソート!$F$1:$F$201),0),ROW(G67))),"")</f>
        <v/>
      </c>
      <c r="H67" t="str">
        <f>IFERROR(INDEX(契約日ソート!H:H,1/LARGE(INDEX((契約日ソート!$F$1:$F$201="広告費")/ROW(契約日ソート!$F$1:$F$201),0),ROW(H67))),"")</f>
        <v/>
      </c>
      <c r="I67" t="str">
        <f>IFERROR(INDEX(契約日ソート!I:I,1/LARGE(INDEX((契約日ソート!$F$1:$F$201="広告費")/ROW(契約日ソート!$F$1:$F$201),0),ROW(I67))),"")</f>
        <v/>
      </c>
      <c r="J67" t="str">
        <f>IFERROR(INDEX(契約日ソート!J:J,1/LARGE(INDEX((契約日ソート!$F$1:$F$201="広告費")/ROW(契約日ソート!$F$1:$F$201),0),ROW(J67))),"")</f>
        <v/>
      </c>
      <c r="K67" t="str">
        <f>IFERROR(INDEX(契約日ソート!K:K,1/LARGE(INDEX((契約日ソート!$F$1:$F$201="広告費")/ROW(契約日ソート!$F$1:$F$201),0),ROW(K67))),"")</f>
        <v/>
      </c>
      <c r="L67" t="str">
        <f>IFERROR(INDEX(契約日ソート!L:L,1/LARGE(INDEX((契約日ソート!$F$1:$F$201="広告費")/ROW(契約日ソート!$F$1:$F$201),0),ROW(L67))),"")</f>
        <v/>
      </c>
      <c r="M67" t="str">
        <f>IFERROR(INDEX(契約日ソート!M:M,1/LARGE(INDEX((契約日ソート!$F$1:$F$201="広告費")/ROW(契約日ソート!$F$1:$F$201),0),ROW(M67))),"")</f>
        <v/>
      </c>
      <c r="N67" t="str">
        <f>IFERROR(INDEX(契約日ソート!N:N,1/LARGE(INDEX((契約日ソート!$F$1:$F$201="広告費")/ROW(契約日ソート!$F$1:$F$201),0),ROW(N67))),"")</f>
        <v/>
      </c>
      <c r="O67" t="str">
        <f>IFERROR(INDEX(契約日ソート!O:O,1/LARGE(INDEX((契約日ソート!$F$1:$F$201="広告費")/ROW(契約日ソート!$F$1:$F$201),0),ROW(O67))),"")</f>
        <v/>
      </c>
      <c r="P67" t="str">
        <f>IFERROR(INDEX(契約日ソート!P:P,1/LARGE(INDEX((契約日ソート!$F$1:$F$201="広告費")/ROW(契約日ソート!$F$1:$F$201),0),ROW(P67))),"")</f>
        <v/>
      </c>
      <c r="Q67" t="str">
        <f>IFERROR(INDEX(契約日ソート!Q:Q,1/LARGE(INDEX((契約日ソート!$F$1:$F$201="広告費")/ROW(契約日ソート!$F$1:$F$201),0),ROW(Q67))),"")</f>
        <v/>
      </c>
    </row>
    <row r="68" spans="1:17" x14ac:dyDescent="0.45">
      <c r="A68" t="str">
        <f>IFERROR(INDEX(契約日ソート!A:A,1/LARGE(INDEX((契約日ソート!$F$1:$F$201="広告費")/ROW(契約日ソート!$F$1:$F$201),0),ROW(A68))),"")</f>
        <v/>
      </c>
      <c r="B68" t="str">
        <f>IFERROR(INDEX(契約日ソート!B:B,1/LARGE(INDEX((契約日ソート!$F$1:$F$201="広告費")/ROW(契約日ソート!$F$1:$F$201),0),ROW(B68))),"")</f>
        <v/>
      </c>
      <c r="C68" t="str">
        <f>IFERROR(INDEX(契約日ソート!C:C,1/LARGE(INDEX((契約日ソート!$F$1:$F$201="広告費")/ROW(契約日ソート!$F$1:$F$201),0),ROW(C68))),"")</f>
        <v/>
      </c>
      <c r="D68" t="str">
        <f>IFERROR(INDEX(契約日ソート!D:D,1/LARGE(INDEX((契約日ソート!$F$1:$F$201="広告費")/ROW(契約日ソート!$F$1:$F$201),0),ROW(D68))),"")</f>
        <v/>
      </c>
      <c r="E68" t="str">
        <f>IFERROR(INDEX(契約日ソート!E:E,1/LARGE(INDEX((契約日ソート!$F$1:$F$201="広告費")/ROW(契約日ソート!$F$1:$F$201),0),ROW(E68))),"")</f>
        <v/>
      </c>
      <c r="F68" t="str">
        <f>IFERROR(INDEX(契約日ソート!F:F,1/LARGE(INDEX((契約日ソート!$F$1:$F$201="広告費")/ROW(契約日ソート!$F$1:$F$201),0),ROW(F68))),"")</f>
        <v/>
      </c>
      <c r="G68" t="str">
        <f>IFERROR(INDEX(契約日ソート!G:G,1/LARGE(INDEX((契約日ソート!$F$1:$F$201="広告費")/ROW(契約日ソート!$F$1:$F$201),0),ROW(G68))),"")</f>
        <v/>
      </c>
      <c r="H68" t="str">
        <f>IFERROR(INDEX(契約日ソート!H:H,1/LARGE(INDEX((契約日ソート!$F$1:$F$201="広告費")/ROW(契約日ソート!$F$1:$F$201),0),ROW(H68))),"")</f>
        <v/>
      </c>
      <c r="I68" t="str">
        <f>IFERROR(INDEX(契約日ソート!I:I,1/LARGE(INDEX((契約日ソート!$F$1:$F$201="広告費")/ROW(契約日ソート!$F$1:$F$201),0),ROW(I68))),"")</f>
        <v/>
      </c>
      <c r="J68" t="str">
        <f>IFERROR(INDEX(契約日ソート!J:J,1/LARGE(INDEX((契約日ソート!$F$1:$F$201="広告費")/ROW(契約日ソート!$F$1:$F$201),0),ROW(J68))),"")</f>
        <v/>
      </c>
      <c r="K68" t="str">
        <f>IFERROR(INDEX(契約日ソート!K:K,1/LARGE(INDEX((契約日ソート!$F$1:$F$201="広告費")/ROW(契約日ソート!$F$1:$F$201),0),ROW(K68))),"")</f>
        <v/>
      </c>
      <c r="L68" t="str">
        <f>IFERROR(INDEX(契約日ソート!L:L,1/LARGE(INDEX((契約日ソート!$F$1:$F$201="広告費")/ROW(契約日ソート!$F$1:$F$201),0),ROW(L68))),"")</f>
        <v/>
      </c>
      <c r="M68" t="str">
        <f>IFERROR(INDEX(契約日ソート!M:M,1/LARGE(INDEX((契約日ソート!$F$1:$F$201="広告費")/ROW(契約日ソート!$F$1:$F$201),0),ROW(M68))),"")</f>
        <v/>
      </c>
      <c r="N68" t="str">
        <f>IFERROR(INDEX(契約日ソート!N:N,1/LARGE(INDEX((契約日ソート!$F$1:$F$201="広告費")/ROW(契約日ソート!$F$1:$F$201),0),ROW(N68))),"")</f>
        <v/>
      </c>
      <c r="O68" t="str">
        <f>IFERROR(INDEX(契約日ソート!O:O,1/LARGE(INDEX((契約日ソート!$F$1:$F$201="広告費")/ROW(契約日ソート!$F$1:$F$201),0),ROW(O68))),"")</f>
        <v/>
      </c>
      <c r="P68" t="str">
        <f>IFERROR(INDEX(契約日ソート!P:P,1/LARGE(INDEX((契約日ソート!$F$1:$F$201="広告費")/ROW(契約日ソート!$F$1:$F$201),0),ROW(P68))),"")</f>
        <v/>
      </c>
      <c r="Q68" t="str">
        <f>IFERROR(INDEX(契約日ソート!Q:Q,1/LARGE(INDEX((契約日ソート!$F$1:$F$201="広告費")/ROW(契約日ソート!$F$1:$F$201),0),ROW(Q68))),"")</f>
        <v/>
      </c>
    </row>
    <row r="69" spans="1:17" x14ac:dyDescent="0.45">
      <c r="A69" t="str">
        <f>IFERROR(INDEX(契約日ソート!A:A,1/LARGE(INDEX((契約日ソート!$F$1:$F$201="広告費")/ROW(契約日ソート!$F$1:$F$201),0),ROW(A69))),"")</f>
        <v/>
      </c>
      <c r="B69" t="str">
        <f>IFERROR(INDEX(契約日ソート!B:B,1/LARGE(INDEX((契約日ソート!$F$1:$F$201="広告費")/ROW(契約日ソート!$F$1:$F$201),0),ROW(B69))),"")</f>
        <v/>
      </c>
      <c r="C69" t="str">
        <f>IFERROR(INDEX(契約日ソート!C:C,1/LARGE(INDEX((契約日ソート!$F$1:$F$201="広告費")/ROW(契約日ソート!$F$1:$F$201),0),ROW(C69))),"")</f>
        <v/>
      </c>
      <c r="D69" t="str">
        <f>IFERROR(INDEX(契約日ソート!D:D,1/LARGE(INDEX((契約日ソート!$F$1:$F$201="広告費")/ROW(契約日ソート!$F$1:$F$201),0),ROW(D69))),"")</f>
        <v/>
      </c>
      <c r="E69" t="str">
        <f>IFERROR(INDEX(契約日ソート!E:E,1/LARGE(INDEX((契約日ソート!$F$1:$F$201="広告費")/ROW(契約日ソート!$F$1:$F$201),0),ROW(E69))),"")</f>
        <v/>
      </c>
      <c r="F69" t="str">
        <f>IFERROR(INDEX(契約日ソート!F:F,1/LARGE(INDEX((契約日ソート!$F$1:$F$201="広告費")/ROW(契約日ソート!$F$1:$F$201),0),ROW(F69))),"")</f>
        <v/>
      </c>
      <c r="G69" t="str">
        <f>IFERROR(INDEX(契約日ソート!G:G,1/LARGE(INDEX((契約日ソート!$F$1:$F$201="広告費")/ROW(契約日ソート!$F$1:$F$201),0),ROW(G69))),"")</f>
        <v/>
      </c>
      <c r="H69" t="str">
        <f>IFERROR(INDEX(契約日ソート!H:H,1/LARGE(INDEX((契約日ソート!$F$1:$F$201="広告費")/ROW(契約日ソート!$F$1:$F$201),0),ROW(H69))),"")</f>
        <v/>
      </c>
      <c r="I69" t="str">
        <f>IFERROR(INDEX(契約日ソート!I:I,1/LARGE(INDEX((契約日ソート!$F$1:$F$201="広告費")/ROW(契約日ソート!$F$1:$F$201),0),ROW(I69))),"")</f>
        <v/>
      </c>
      <c r="J69" t="str">
        <f>IFERROR(INDEX(契約日ソート!J:J,1/LARGE(INDEX((契約日ソート!$F$1:$F$201="広告費")/ROW(契約日ソート!$F$1:$F$201),0),ROW(J69))),"")</f>
        <v/>
      </c>
      <c r="K69" t="str">
        <f>IFERROR(INDEX(契約日ソート!K:K,1/LARGE(INDEX((契約日ソート!$F$1:$F$201="広告費")/ROW(契約日ソート!$F$1:$F$201),0),ROW(K69))),"")</f>
        <v/>
      </c>
      <c r="L69" t="str">
        <f>IFERROR(INDEX(契約日ソート!L:L,1/LARGE(INDEX((契約日ソート!$F$1:$F$201="広告費")/ROW(契約日ソート!$F$1:$F$201),0),ROW(L69))),"")</f>
        <v/>
      </c>
      <c r="M69" t="str">
        <f>IFERROR(INDEX(契約日ソート!M:M,1/LARGE(INDEX((契約日ソート!$F$1:$F$201="広告費")/ROW(契約日ソート!$F$1:$F$201),0),ROW(M69))),"")</f>
        <v/>
      </c>
      <c r="N69" t="str">
        <f>IFERROR(INDEX(契約日ソート!N:N,1/LARGE(INDEX((契約日ソート!$F$1:$F$201="広告費")/ROW(契約日ソート!$F$1:$F$201),0),ROW(N69))),"")</f>
        <v/>
      </c>
      <c r="O69" t="str">
        <f>IFERROR(INDEX(契約日ソート!O:O,1/LARGE(INDEX((契約日ソート!$F$1:$F$201="広告費")/ROW(契約日ソート!$F$1:$F$201),0),ROW(O69))),"")</f>
        <v/>
      </c>
      <c r="P69" t="str">
        <f>IFERROR(INDEX(契約日ソート!P:P,1/LARGE(INDEX((契約日ソート!$F$1:$F$201="広告費")/ROW(契約日ソート!$F$1:$F$201),0),ROW(P69))),"")</f>
        <v/>
      </c>
      <c r="Q69" t="str">
        <f>IFERROR(INDEX(契約日ソート!Q:Q,1/LARGE(INDEX((契約日ソート!$F$1:$F$201="広告費")/ROW(契約日ソート!$F$1:$F$201),0),ROW(Q69))),"")</f>
        <v/>
      </c>
    </row>
    <row r="70" spans="1:17" x14ac:dyDescent="0.45">
      <c r="A70" t="str">
        <f>IFERROR(INDEX(契約日ソート!A:A,1/LARGE(INDEX((契約日ソート!$F$1:$F$201="広告費")/ROW(契約日ソート!$F$1:$F$201),0),ROW(A70))),"")</f>
        <v/>
      </c>
      <c r="B70" t="str">
        <f>IFERROR(INDEX(契約日ソート!B:B,1/LARGE(INDEX((契約日ソート!$F$1:$F$201="広告費")/ROW(契約日ソート!$F$1:$F$201),0),ROW(B70))),"")</f>
        <v/>
      </c>
      <c r="C70" t="str">
        <f>IFERROR(INDEX(契約日ソート!C:C,1/LARGE(INDEX((契約日ソート!$F$1:$F$201="広告費")/ROW(契約日ソート!$F$1:$F$201),0),ROW(C70))),"")</f>
        <v/>
      </c>
      <c r="D70" t="str">
        <f>IFERROR(INDEX(契約日ソート!D:D,1/LARGE(INDEX((契約日ソート!$F$1:$F$201="広告費")/ROW(契約日ソート!$F$1:$F$201),0),ROW(D70))),"")</f>
        <v/>
      </c>
      <c r="E70" t="str">
        <f>IFERROR(INDEX(契約日ソート!E:E,1/LARGE(INDEX((契約日ソート!$F$1:$F$201="広告費")/ROW(契約日ソート!$F$1:$F$201),0),ROW(E70))),"")</f>
        <v/>
      </c>
      <c r="F70" t="str">
        <f>IFERROR(INDEX(契約日ソート!F:F,1/LARGE(INDEX((契約日ソート!$F$1:$F$201="広告費")/ROW(契約日ソート!$F$1:$F$201),0),ROW(F70))),"")</f>
        <v/>
      </c>
      <c r="G70" t="str">
        <f>IFERROR(INDEX(契約日ソート!G:G,1/LARGE(INDEX((契約日ソート!$F$1:$F$201="広告費")/ROW(契約日ソート!$F$1:$F$201),0),ROW(G70))),"")</f>
        <v/>
      </c>
      <c r="H70" t="str">
        <f>IFERROR(INDEX(契約日ソート!H:H,1/LARGE(INDEX((契約日ソート!$F$1:$F$201="広告費")/ROW(契約日ソート!$F$1:$F$201),0),ROW(H70))),"")</f>
        <v/>
      </c>
      <c r="I70" t="str">
        <f>IFERROR(INDEX(契約日ソート!I:I,1/LARGE(INDEX((契約日ソート!$F$1:$F$201="広告費")/ROW(契約日ソート!$F$1:$F$201),0),ROW(I70))),"")</f>
        <v/>
      </c>
      <c r="J70" t="str">
        <f>IFERROR(INDEX(契約日ソート!J:J,1/LARGE(INDEX((契約日ソート!$F$1:$F$201="広告費")/ROW(契約日ソート!$F$1:$F$201),0),ROW(J70))),"")</f>
        <v/>
      </c>
      <c r="K70" t="str">
        <f>IFERROR(INDEX(契約日ソート!K:K,1/LARGE(INDEX((契約日ソート!$F$1:$F$201="広告費")/ROW(契約日ソート!$F$1:$F$201),0),ROW(K70))),"")</f>
        <v/>
      </c>
      <c r="L70" t="str">
        <f>IFERROR(INDEX(契約日ソート!L:L,1/LARGE(INDEX((契約日ソート!$F$1:$F$201="広告費")/ROW(契約日ソート!$F$1:$F$201),0),ROW(L70))),"")</f>
        <v/>
      </c>
      <c r="M70" t="str">
        <f>IFERROR(INDEX(契約日ソート!M:M,1/LARGE(INDEX((契約日ソート!$F$1:$F$201="広告費")/ROW(契約日ソート!$F$1:$F$201),0),ROW(M70))),"")</f>
        <v/>
      </c>
      <c r="N70" t="str">
        <f>IFERROR(INDEX(契約日ソート!N:N,1/LARGE(INDEX((契約日ソート!$F$1:$F$201="広告費")/ROW(契約日ソート!$F$1:$F$201),0),ROW(N70))),"")</f>
        <v/>
      </c>
      <c r="O70" t="str">
        <f>IFERROR(INDEX(契約日ソート!O:O,1/LARGE(INDEX((契約日ソート!$F$1:$F$201="広告費")/ROW(契約日ソート!$F$1:$F$201),0),ROW(O70))),"")</f>
        <v/>
      </c>
      <c r="P70" t="str">
        <f>IFERROR(INDEX(契約日ソート!P:P,1/LARGE(INDEX((契約日ソート!$F$1:$F$201="広告費")/ROW(契約日ソート!$F$1:$F$201),0),ROW(P70))),"")</f>
        <v/>
      </c>
      <c r="Q70" t="str">
        <f>IFERROR(INDEX(契約日ソート!Q:Q,1/LARGE(INDEX((契約日ソート!$F$1:$F$201="広告費")/ROW(契約日ソート!$F$1:$F$201),0),ROW(Q70))),"")</f>
        <v/>
      </c>
    </row>
    <row r="71" spans="1:17" x14ac:dyDescent="0.45">
      <c r="A71" t="str">
        <f>IFERROR(INDEX(契約日ソート!A:A,1/LARGE(INDEX((契約日ソート!$F$1:$F$201="広告費")/ROW(契約日ソート!$F$1:$F$201),0),ROW(A71))),"")</f>
        <v/>
      </c>
      <c r="B71" t="str">
        <f>IFERROR(INDEX(契約日ソート!B:B,1/LARGE(INDEX((契約日ソート!$F$1:$F$201="広告費")/ROW(契約日ソート!$F$1:$F$201),0),ROW(B71))),"")</f>
        <v/>
      </c>
      <c r="C71" t="str">
        <f>IFERROR(INDEX(契約日ソート!C:C,1/LARGE(INDEX((契約日ソート!$F$1:$F$201="広告費")/ROW(契約日ソート!$F$1:$F$201),0),ROW(C71))),"")</f>
        <v/>
      </c>
      <c r="D71" t="str">
        <f>IFERROR(INDEX(契約日ソート!D:D,1/LARGE(INDEX((契約日ソート!$F$1:$F$201="広告費")/ROW(契約日ソート!$F$1:$F$201),0),ROW(D71))),"")</f>
        <v/>
      </c>
      <c r="E71" t="str">
        <f>IFERROR(INDEX(契約日ソート!E:E,1/LARGE(INDEX((契約日ソート!$F$1:$F$201="広告費")/ROW(契約日ソート!$F$1:$F$201),0),ROW(E71))),"")</f>
        <v/>
      </c>
      <c r="F71" t="str">
        <f>IFERROR(INDEX(契約日ソート!F:F,1/LARGE(INDEX((契約日ソート!$F$1:$F$201="広告費")/ROW(契約日ソート!$F$1:$F$201),0),ROW(F71))),"")</f>
        <v/>
      </c>
      <c r="G71" t="str">
        <f>IFERROR(INDEX(契約日ソート!G:G,1/LARGE(INDEX((契約日ソート!$F$1:$F$201="広告費")/ROW(契約日ソート!$F$1:$F$201),0),ROW(G71))),"")</f>
        <v/>
      </c>
      <c r="H71" t="str">
        <f>IFERROR(INDEX(契約日ソート!H:H,1/LARGE(INDEX((契約日ソート!$F$1:$F$201="広告費")/ROW(契約日ソート!$F$1:$F$201),0),ROW(H71))),"")</f>
        <v/>
      </c>
      <c r="I71" t="str">
        <f>IFERROR(INDEX(契約日ソート!I:I,1/LARGE(INDEX((契約日ソート!$F$1:$F$201="広告費")/ROW(契約日ソート!$F$1:$F$201),0),ROW(I71))),"")</f>
        <v/>
      </c>
      <c r="J71" t="str">
        <f>IFERROR(INDEX(契約日ソート!J:J,1/LARGE(INDEX((契約日ソート!$F$1:$F$201="広告費")/ROW(契約日ソート!$F$1:$F$201),0),ROW(J71))),"")</f>
        <v/>
      </c>
      <c r="K71" t="str">
        <f>IFERROR(INDEX(契約日ソート!K:K,1/LARGE(INDEX((契約日ソート!$F$1:$F$201="広告費")/ROW(契約日ソート!$F$1:$F$201),0),ROW(K71))),"")</f>
        <v/>
      </c>
      <c r="L71" t="str">
        <f>IFERROR(INDEX(契約日ソート!L:L,1/LARGE(INDEX((契約日ソート!$F$1:$F$201="広告費")/ROW(契約日ソート!$F$1:$F$201),0),ROW(L71))),"")</f>
        <v/>
      </c>
      <c r="M71" t="str">
        <f>IFERROR(INDEX(契約日ソート!M:M,1/LARGE(INDEX((契約日ソート!$F$1:$F$201="広告費")/ROW(契約日ソート!$F$1:$F$201),0),ROW(M71))),"")</f>
        <v/>
      </c>
      <c r="N71" t="str">
        <f>IFERROR(INDEX(契約日ソート!N:N,1/LARGE(INDEX((契約日ソート!$F$1:$F$201="広告費")/ROW(契約日ソート!$F$1:$F$201),0),ROW(N71))),"")</f>
        <v/>
      </c>
      <c r="O71" t="str">
        <f>IFERROR(INDEX(契約日ソート!O:O,1/LARGE(INDEX((契約日ソート!$F$1:$F$201="広告費")/ROW(契約日ソート!$F$1:$F$201),0),ROW(O71))),"")</f>
        <v/>
      </c>
      <c r="P71" t="str">
        <f>IFERROR(INDEX(契約日ソート!P:P,1/LARGE(INDEX((契約日ソート!$F$1:$F$201="広告費")/ROW(契約日ソート!$F$1:$F$201),0),ROW(P71))),"")</f>
        <v/>
      </c>
      <c r="Q71" t="str">
        <f>IFERROR(INDEX(契約日ソート!Q:Q,1/LARGE(INDEX((契約日ソート!$F$1:$F$201="広告費")/ROW(契約日ソート!$F$1:$F$201),0),ROW(Q71))),"")</f>
        <v/>
      </c>
    </row>
    <row r="72" spans="1:17" x14ac:dyDescent="0.45">
      <c r="A72" t="str">
        <f>IFERROR(INDEX(契約日ソート!A:A,1/LARGE(INDEX((契約日ソート!$F$1:$F$201="広告費")/ROW(契約日ソート!$F$1:$F$201),0),ROW(A72))),"")</f>
        <v/>
      </c>
      <c r="B72" t="str">
        <f>IFERROR(INDEX(契約日ソート!B:B,1/LARGE(INDEX((契約日ソート!$F$1:$F$201="広告費")/ROW(契約日ソート!$F$1:$F$201),0),ROW(B72))),"")</f>
        <v/>
      </c>
      <c r="C72" t="str">
        <f>IFERROR(INDEX(契約日ソート!C:C,1/LARGE(INDEX((契約日ソート!$F$1:$F$201="広告費")/ROW(契約日ソート!$F$1:$F$201),0),ROW(C72))),"")</f>
        <v/>
      </c>
      <c r="D72" t="str">
        <f>IFERROR(INDEX(契約日ソート!D:D,1/LARGE(INDEX((契約日ソート!$F$1:$F$201="広告費")/ROW(契約日ソート!$F$1:$F$201),0),ROW(D72))),"")</f>
        <v/>
      </c>
      <c r="E72" t="str">
        <f>IFERROR(INDEX(契約日ソート!E:E,1/LARGE(INDEX((契約日ソート!$F$1:$F$201="広告費")/ROW(契約日ソート!$F$1:$F$201),0),ROW(E72))),"")</f>
        <v/>
      </c>
      <c r="F72" t="str">
        <f>IFERROR(INDEX(契約日ソート!F:F,1/LARGE(INDEX((契約日ソート!$F$1:$F$201="広告費")/ROW(契約日ソート!$F$1:$F$201),0),ROW(F72))),"")</f>
        <v/>
      </c>
      <c r="G72" t="str">
        <f>IFERROR(INDEX(契約日ソート!G:G,1/LARGE(INDEX((契約日ソート!$F$1:$F$201="広告費")/ROW(契約日ソート!$F$1:$F$201),0),ROW(G72))),"")</f>
        <v/>
      </c>
      <c r="H72" t="str">
        <f>IFERROR(INDEX(契約日ソート!H:H,1/LARGE(INDEX((契約日ソート!$F$1:$F$201="広告費")/ROW(契約日ソート!$F$1:$F$201),0),ROW(H72))),"")</f>
        <v/>
      </c>
      <c r="I72" t="str">
        <f>IFERROR(INDEX(契約日ソート!I:I,1/LARGE(INDEX((契約日ソート!$F$1:$F$201="広告費")/ROW(契約日ソート!$F$1:$F$201),0),ROW(I72))),"")</f>
        <v/>
      </c>
      <c r="J72" t="str">
        <f>IFERROR(INDEX(契約日ソート!J:J,1/LARGE(INDEX((契約日ソート!$F$1:$F$201="広告費")/ROW(契約日ソート!$F$1:$F$201),0),ROW(J72))),"")</f>
        <v/>
      </c>
      <c r="K72" t="str">
        <f>IFERROR(INDEX(契約日ソート!K:K,1/LARGE(INDEX((契約日ソート!$F$1:$F$201="広告費")/ROW(契約日ソート!$F$1:$F$201),0),ROW(K72))),"")</f>
        <v/>
      </c>
      <c r="L72" t="str">
        <f>IFERROR(INDEX(契約日ソート!L:L,1/LARGE(INDEX((契約日ソート!$F$1:$F$201="広告費")/ROW(契約日ソート!$F$1:$F$201),0),ROW(L72))),"")</f>
        <v/>
      </c>
      <c r="M72" t="str">
        <f>IFERROR(INDEX(契約日ソート!M:M,1/LARGE(INDEX((契約日ソート!$F$1:$F$201="広告費")/ROW(契約日ソート!$F$1:$F$201),0),ROW(M72))),"")</f>
        <v/>
      </c>
      <c r="N72" t="str">
        <f>IFERROR(INDEX(契約日ソート!N:N,1/LARGE(INDEX((契約日ソート!$F$1:$F$201="広告費")/ROW(契約日ソート!$F$1:$F$201),0),ROW(N72))),"")</f>
        <v/>
      </c>
      <c r="O72" t="str">
        <f>IFERROR(INDEX(契約日ソート!O:O,1/LARGE(INDEX((契約日ソート!$F$1:$F$201="広告費")/ROW(契約日ソート!$F$1:$F$201),0),ROW(O72))),"")</f>
        <v/>
      </c>
      <c r="P72" t="str">
        <f>IFERROR(INDEX(契約日ソート!P:P,1/LARGE(INDEX((契約日ソート!$F$1:$F$201="広告費")/ROW(契約日ソート!$F$1:$F$201),0),ROW(P72))),"")</f>
        <v/>
      </c>
      <c r="Q72" t="str">
        <f>IFERROR(INDEX(契約日ソート!Q:Q,1/LARGE(INDEX((契約日ソート!$F$1:$F$201="広告費")/ROW(契約日ソート!$F$1:$F$201),0),ROW(Q72))),"")</f>
        <v/>
      </c>
    </row>
    <row r="73" spans="1:17" x14ac:dyDescent="0.45">
      <c r="A73" t="str">
        <f>IFERROR(INDEX(契約日ソート!A:A,1/LARGE(INDEX((契約日ソート!$F$1:$F$201="広告費")/ROW(契約日ソート!$F$1:$F$201),0),ROW(A73))),"")</f>
        <v/>
      </c>
      <c r="B73" t="str">
        <f>IFERROR(INDEX(契約日ソート!B:B,1/LARGE(INDEX((契約日ソート!$F$1:$F$201="広告費")/ROW(契約日ソート!$F$1:$F$201),0),ROW(B73))),"")</f>
        <v/>
      </c>
      <c r="C73" t="str">
        <f>IFERROR(INDEX(契約日ソート!C:C,1/LARGE(INDEX((契約日ソート!$F$1:$F$201="広告費")/ROW(契約日ソート!$F$1:$F$201),0),ROW(C73))),"")</f>
        <v/>
      </c>
      <c r="D73" t="str">
        <f>IFERROR(INDEX(契約日ソート!D:D,1/LARGE(INDEX((契約日ソート!$F$1:$F$201="広告費")/ROW(契約日ソート!$F$1:$F$201),0),ROW(D73))),"")</f>
        <v/>
      </c>
      <c r="E73" t="str">
        <f>IFERROR(INDEX(契約日ソート!E:E,1/LARGE(INDEX((契約日ソート!$F$1:$F$201="広告費")/ROW(契約日ソート!$F$1:$F$201),0),ROW(E73))),"")</f>
        <v/>
      </c>
      <c r="F73" t="str">
        <f>IFERROR(INDEX(契約日ソート!F:F,1/LARGE(INDEX((契約日ソート!$F$1:$F$201="広告費")/ROW(契約日ソート!$F$1:$F$201),0),ROW(F73))),"")</f>
        <v/>
      </c>
      <c r="G73" t="str">
        <f>IFERROR(INDEX(契約日ソート!G:G,1/LARGE(INDEX((契約日ソート!$F$1:$F$201="広告費")/ROW(契約日ソート!$F$1:$F$201),0),ROW(G73))),"")</f>
        <v/>
      </c>
      <c r="H73" t="str">
        <f>IFERROR(INDEX(契約日ソート!H:H,1/LARGE(INDEX((契約日ソート!$F$1:$F$201="広告費")/ROW(契約日ソート!$F$1:$F$201),0),ROW(H73))),"")</f>
        <v/>
      </c>
      <c r="I73" t="str">
        <f>IFERROR(INDEX(契約日ソート!I:I,1/LARGE(INDEX((契約日ソート!$F$1:$F$201="広告費")/ROW(契約日ソート!$F$1:$F$201),0),ROW(I73))),"")</f>
        <v/>
      </c>
      <c r="J73" t="str">
        <f>IFERROR(INDEX(契約日ソート!J:J,1/LARGE(INDEX((契約日ソート!$F$1:$F$201="広告費")/ROW(契約日ソート!$F$1:$F$201),0),ROW(J73))),"")</f>
        <v/>
      </c>
      <c r="K73" t="str">
        <f>IFERROR(INDEX(契約日ソート!K:K,1/LARGE(INDEX((契約日ソート!$F$1:$F$201="広告費")/ROW(契約日ソート!$F$1:$F$201),0),ROW(K73))),"")</f>
        <v/>
      </c>
      <c r="L73" t="str">
        <f>IFERROR(INDEX(契約日ソート!L:L,1/LARGE(INDEX((契約日ソート!$F$1:$F$201="広告費")/ROW(契約日ソート!$F$1:$F$201),0),ROW(L73))),"")</f>
        <v/>
      </c>
      <c r="M73" t="str">
        <f>IFERROR(INDEX(契約日ソート!M:M,1/LARGE(INDEX((契約日ソート!$F$1:$F$201="広告費")/ROW(契約日ソート!$F$1:$F$201),0),ROW(M73))),"")</f>
        <v/>
      </c>
      <c r="N73" t="str">
        <f>IFERROR(INDEX(契約日ソート!N:N,1/LARGE(INDEX((契約日ソート!$F$1:$F$201="広告費")/ROW(契約日ソート!$F$1:$F$201),0),ROW(N73))),"")</f>
        <v/>
      </c>
      <c r="O73" t="str">
        <f>IFERROR(INDEX(契約日ソート!O:O,1/LARGE(INDEX((契約日ソート!$F$1:$F$201="広告費")/ROW(契約日ソート!$F$1:$F$201),0),ROW(O73))),"")</f>
        <v/>
      </c>
      <c r="P73" t="str">
        <f>IFERROR(INDEX(契約日ソート!P:P,1/LARGE(INDEX((契約日ソート!$F$1:$F$201="広告費")/ROW(契約日ソート!$F$1:$F$201),0),ROW(P73))),"")</f>
        <v/>
      </c>
      <c r="Q73" t="str">
        <f>IFERROR(INDEX(契約日ソート!Q:Q,1/LARGE(INDEX((契約日ソート!$F$1:$F$201="広告費")/ROW(契約日ソート!$F$1:$F$201),0),ROW(Q73))),"")</f>
        <v/>
      </c>
    </row>
    <row r="74" spans="1:17" x14ac:dyDescent="0.45">
      <c r="A74" t="str">
        <f>IFERROR(INDEX(契約日ソート!A:A,1/LARGE(INDEX((契約日ソート!$F$1:$F$201="広告費")/ROW(契約日ソート!$F$1:$F$201),0),ROW(A74))),"")</f>
        <v/>
      </c>
      <c r="B74" t="str">
        <f>IFERROR(INDEX(契約日ソート!B:B,1/LARGE(INDEX((契約日ソート!$F$1:$F$201="広告費")/ROW(契約日ソート!$F$1:$F$201),0),ROW(B74))),"")</f>
        <v/>
      </c>
      <c r="C74" t="str">
        <f>IFERROR(INDEX(契約日ソート!C:C,1/LARGE(INDEX((契約日ソート!$F$1:$F$201="広告費")/ROW(契約日ソート!$F$1:$F$201),0),ROW(C74))),"")</f>
        <v/>
      </c>
      <c r="D74" t="str">
        <f>IFERROR(INDEX(契約日ソート!D:D,1/LARGE(INDEX((契約日ソート!$F$1:$F$201="広告費")/ROW(契約日ソート!$F$1:$F$201),0),ROW(D74))),"")</f>
        <v/>
      </c>
      <c r="E74" t="str">
        <f>IFERROR(INDEX(契約日ソート!E:E,1/LARGE(INDEX((契約日ソート!$F$1:$F$201="広告費")/ROW(契約日ソート!$F$1:$F$201),0),ROW(E74))),"")</f>
        <v/>
      </c>
      <c r="F74" t="str">
        <f>IFERROR(INDEX(契約日ソート!F:F,1/LARGE(INDEX((契約日ソート!$F$1:$F$201="広告費")/ROW(契約日ソート!$F$1:$F$201),0),ROW(F74))),"")</f>
        <v/>
      </c>
      <c r="G74" t="str">
        <f>IFERROR(INDEX(契約日ソート!G:G,1/LARGE(INDEX((契約日ソート!$F$1:$F$201="広告費")/ROW(契約日ソート!$F$1:$F$201),0),ROW(G74))),"")</f>
        <v/>
      </c>
      <c r="H74" t="str">
        <f>IFERROR(INDEX(契約日ソート!H:H,1/LARGE(INDEX((契約日ソート!$F$1:$F$201="広告費")/ROW(契約日ソート!$F$1:$F$201),0),ROW(H74))),"")</f>
        <v/>
      </c>
      <c r="I74" t="str">
        <f>IFERROR(INDEX(契約日ソート!I:I,1/LARGE(INDEX((契約日ソート!$F$1:$F$201="広告費")/ROW(契約日ソート!$F$1:$F$201),0),ROW(I74))),"")</f>
        <v/>
      </c>
      <c r="J74" t="str">
        <f>IFERROR(INDEX(契約日ソート!J:J,1/LARGE(INDEX((契約日ソート!$F$1:$F$201="広告費")/ROW(契約日ソート!$F$1:$F$201),0),ROW(J74))),"")</f>
        <v/>
      </c>
      <c r="K74" t="str">
        <f>IFERROR(INDEX(契約日ソート!K:K,1/LARGE(INDEX((契約日ソート!$F$1:$F$201="広告費")/ROW(契約日ソート!$F$1:$F$201),0),ROW(K74))),"")</f>
        <v/>
      </c>
      <c r="L74" t="str">
        <f>IFERROR(INDEX(契約日ソート!L:L,1/LARGE(INDEX((契約日ソート!$F$1:$F$201="広告費")/ROW(契約日ソート!$F$1:$F$201),0),ROW(L74))),"")</f>
        <v/>
      </c>
      <c r="M74" t="str">
        <f>IFERROR(INDEX(契約日ソート!M:M,1/LARGE(INDEX((契約日ソート!$F$1:$F$201="広告費")/ROW(契約日ソート!$F$1:$F$201),0),ROW(M74))),"")</f>
        <v/>
      </c>
      <c r="N74" t="str">
        <f>IFERROR(INDEX(契約日ソート!N:N,1/LARGE(INDEX((契約日ソート!$F$1:$F$201="広告費")/ROW(契約日ソート!$F$1:$F$201),0),ROW(N74))),"")</f>
        <v/>
      </c>
      <c r="O74" t="str">
        <f>IFERROR(INDEX(契約日ソート!O:O,1/LARGE(INDEX((契約日ソート!$F$1:$F$201="広告費")/ROW(契約日ソート!$F$1:$F$201),0),ROW(O74))),"")</f>
        <v/>
      </c>
      <c r="P74" t="str">
        <f>IFERROR(INDEX(契約日ソート!P:P,1/LARGE(INDEX((契約日ソート!$F$1:$F$201="広告費")/ROW(契約日ソート!$F$1:$F$201),0),ROW(P74))),"")</f>
        <v/>
      </c>
      <c r="Q74" t="str">
        <f>IFERROR(INDEX(契約日ソート!Q:Q,1/LARGE(INDEX((契約日ソート!$F$1:$F$201="広告費")/ROW(契約日ソート!$F$1:$F$201),0),ROW(Q74))),"")</f>
        <v/>
      </c>
    </row>
    <row r="75" spans="1:17" x14ac:dyDescent="0.45">
      <c r="A75" t="str">
        <f>IFERROR(INDEX(契約日ソート!A:A,1/LARGE(INDEX((契約日ソート!$F$1:$F$201="広告費")/ROW(契約日ソート!$F$1:$F$201),0),ROW(A75))),"")</f>
        <v/>
      </c>
      <c r="B75" t="str">
        <f>IFERROR(INDEX(契約日ソート!B:B,1/LARGE(INDEX((契約日ソート!$F$1:$F$201="広告費")/ROW(契約日ソート!$F$1:$F$201),0),ROW(B75))),"")</f>
        <v/>
      </c>
      <c r="C75" t="str">
        <f>IFERROR(INDEX(契約日ソート!C:C,1/LARGE(INDEX((契約日ソート!$F$1:$F$201="広告費")/ROW(契約日ソート!$F$1:$F$201),0),ROW(C75))),"")</f>
        <v/>
      </c>
      <c r="D75" t="str">
        <f>IFERROR(INDEX(契約日ソート!D:D,1/LARGE(INDEX((契約日ソート!$F$1:$F$201="広告費")/ROW(契約日ソート!$F$1:$F$201),0),ROW(D75))),"")</f>
        <v/>
      </c>
      <c r="E75" t="str">
        <f>IFERROR(INDEX(契約日ソート!E:E,1/LARGE(INDEX((契約日ソート!$F$1:$F$201="広告費")/ROW(契約日ソート!$F$1:$F$201),0),ROW(E75))),"")</f>
        <v/>
      </c>
      <c r="F75" t="str">
        <f>IFERROR(INDEX(契約日ソート!F:F,1/LARGE(INDEX((契約日ソート!$F$1:$F$201="広告費")/ROW(契約日ソート!$F$1:$F$201),0),ROW(F75))),"")</f>
        <v/>
      </c>
      <c r="G75" t="str">
        <f>IFERROR(INDEX(契約日ソート!G:G,1/LARGE(INDEX((契約日ソート!$F$1:$F$201="広告費")/ROW(契約日ソート!$F$1:$F$201),0),ROW(G75))),"")</f>
        <v/>
      </c>
      <c r="H75" t="str">
        <f>IFERROR(INDEX(契約日ソート!H:H,1/LARGE(INDEX((契約日ソート!$F$1:$F$201="広告費")/ROW(契約日ソート!$F$1:$F$201),0),ROW(H75))),"")</f>
        <v/>
      </c>
      <c r="I75" t="str">
        <f>IFERROR(INDEX(契約日ソート!I:I,1/LARGE(INDEX((契約日ソート!$F$1:$F$201="広告費")/ROW(契約日ソート!$F$1:$F$201),0),ROW(I75))),"")</f>
        <v/>
      </c>
      <c r="J75" t="str">
        <f>IFERROR(INDEX(契約日ソート!J:J,1/LARGE(INDEX((契約日ソート!$F$1:$F$201="広告費")/ROW(契約日ソート!$F$1:$F$201),0),ROW(J75))),"")</f>
        <v/>
      </c>
      <c r="K75" t="str">
        <f>IFERROR(INDEX(契約日ソート!K:K,1/LARGE(INDEX((契約日ソート!$F$1:$F$201="広告費")/ROW(契約日ソート!$F$1:$F$201),0),ROW(K75))),"")</f>
        <v/>
      </c>
      <c r="L75" t="str">
        <f>IFERROR(INDEX(契約日ソート!L:L,1/LARGE(INDEX((契約日ソート!$F$1:$F$201="広告費")/ROW(契約日ソート!$F$1:$F$201),0),ROW(L75))),"")</f>
        <v/>
      </c>
      <c r="M75" t="str">
        <f>IFERROR(INDEX(契約日ソート!M:M,1/LARGE(INDEX((契約日ソート!$F$1:$F$201="広告費")/ROW(契約日ソート!$F$1:$F$201),0),ROW(M75))),"")</f>
        <v/>
      </c>
      <c r="N75" t="str">
        <f>IFERROR(INDEX(契約日ソート!N:N,1/LARGE(INDEX((契約日ソート!$F$1:$F$201="広告費")/ROW(契約日ソート!$F$1:$F$201),0),ROW(N75))),"")</f>
        <v/>
      </c>
      <c r="O75" t="str">
        <f>IFERROR(INDEX(契約日ソート!O:O,1/LARGE(INDEX((契約日ソート!$F$1:$F$201="広告費")/ROW(契約日ソート!$F$1:$F$201),0),ROW(O75))),"")</f>
        <v/>
      </c>
      <c r="P75" t="str">
        <f>IFERROR(INDEX(契約日ソート!P:P,1/LARGE(INDEX((契約日ソート!$F$1:$F$201="広告費")/ROW(契約日ソート!$F$1:$F$201),0),ROW(P75))),"")</f>
        <v/>
      </c>
      <c r="Q75" t="str">
        <f>IFERROR(INDEX(契約日ソート!Q:Q,1/LARGE(INDEX((契約日ソート!$F$1:$F$201="広告費")/ROW(契約日ソート!$F$1:$F$201),0),ROW(Q75))),"")</f>
        <v/>
      </c>
    </row>
    <row r="76" spans="1:17" x14ac:dyDescent="0.45">
      <c r="A76" t="str">
        <f>IFERROR(INDEX(契約日ソート!A:A,1/LARGE(INDEX((契約日ソート!$F$1:$F$201="広告費")/ROW(契約日ソート!$F$1:$F$201),0),ROW(A76))),"")</f>
        <v/>
      </c>
      <c r="B76" t="str">
        <f>IFERROR(INDEX(契約日ソート!B:B,1/LARGE(INDEX((契約日ソート!$F$1:$F$201="広告費")/ROW(契約日ソート!$F$1:$F$201),0),ROW(B76))),"")</f>
        <v/>
      </c>
      <c r="C76" t="str">
        <f>IFERROR(INDEX(契約日ソート!C:C,1/LARGE(INDEX((契約日ソート!$F$1:$F$201="広告費")/ROW(契約日ソート!$F$1:$F$201),0),ROW(C76))),"")</f>
        <v/>
      </c>
      <c r="D76" t="str">
        <f>IFERROR(INDEX(契約日ソート!D:D,1/LARGE(INDEX((契約日ソート!$F$1:$F$201="広告費")/ROW(契約日ソート!$F$1:$F$201),0),ROW(D76))),"")</f>
        <v/>
      </c>
      <c r="E76" t="str">
        <f>IFERROR(INDEX(契約日ソート!E:E,1/LARGE(INDEX((契約日ソート!$F$1:$F$201="広告費")/ROW(契約日ソート!$F$1:$F$201),0),ROW(E76))),"")</f>
        <v/>
      </c>
      <c r="F76" t="str">
        <f>IFERROR(INDEX(契約日ソート!F:F,1/LARGE(INDEX((契約日ソート!$F$1:$F$201="広告費")/ROW(契約日ソート!$F$1:$F$201),0),ROW(F76))),"")</f>
        <v/>
      </c>
      <c r="G76" t="str">
        <f>IFERROR(INDEX(契約日ソート!G:G,1/LARGE(INDEX((契約日ソート!$F$1:$F$201="広告費")/ROW(契約日ソート!$F$1:$F$201),0),ROW(G76))),"")</f>
        <v/>
      </c>
      <c r="H76" t="str">
        <f>IFERROR(INDEX(契約日ソート!H:H,1/LARGE(INDEX((契約日ソート!$F$1:$F$201="広告費")/ROW(契約日ソート!$F$1:$F$201),0),ROW(H76))),"")</f>
        <v/>
      </c>
      <c r="I76" t="str">
        <f>IFERROR(INDEX(契約日ソート!I:I,1/LARGE(INDEX((契約日ソート!$F$1:$F$201="広告費")/ROW(契約日ソート!$F$1:$F$201),0),ROW(I76))),"")</f>
        <v/>
      </c>
      <c r="J76" t="str">
        <f>IFERROR(INDEX(契約日ソート!J:J,1/LARGE(INDEX((契約日ソート!$F$1:$F$201="広告費")/ROW(契約日ソート!$F$1:$F$201),0),ROW(J76))),"")</f>
        <v/>
      </c>
      <c r="K76" t="str">
        <f>IFERROR(INDEX(契約日ソート!K:K,1/LARGE(INDEX((契約日ソート!$F$1:$F$201="広告費")/ROW(契約日ソート!$F$1:$F$201),0),ROW(K76))),"")</f>
        <v/>
      </c>
      <c r="L76" t="str">
        <f>IFERROR(INDEX(契約日ソート!L:L,1/LARGE(INDEX((契約日ソート!$F$1:$F$201="広告費")/ROW(契約日ソート!$F$1:$F$201),0),ROW(L76))),"")</f>
        <v/>
      </c>
      <c r="M76" t="str">
        <f>IFERROR(INDEX(契約日ソート!M:M,1/LARGE(INDEX((契約日ソート!$F$1:$F$201="広告費")/ROW(契約日ソート!$F$1:$F$201),0),ROW(M76))),"")</f>
        <v/>
      </c>
      <c r="N76" t="str">
        <f>IFERROR(INDEX(契約日ソート!N:N,1/LARGE(INDEX((契約日ソート!$F$1:$F$201="広告費")/ROW(契約日ソート!$F$1:$F$201),0),ROW(N76))),"")</f>
        <v/>
      </c>
      <c r="O76" t="str">
        <f>IFERROR(INDEX(契約日ソート!O:O,1/LARGE(INDEX((契約日ソート!$F$1:$F$201="広告費")/ROW(契約日ソート!$F$1:$F$201),0),ROW(O76))),"")</f>
        <v/>
      </c>
      <c r="P76" t="str">
        <f>IFERROR(INDEX(契約日ソート!P:P,1/LARGE(INDEX((契約日ソート!$F$1:$F$201="広告費")/ROW(契約日ソート!$F$1:$F$201),0),ROW(P76))),"")</f>
        <v/>
      </c>
      <c r="Q76" t="str">
        <f>IFERROR(INDEX(契約日ソート!Q:Q,1/LARGE(INDEX((契約日ソート!$F$1:$F$201="広告費")/ROW(契約日ソート!$F$1:$F$201),0),ROW(Q76))),"")</f>
        <v/>
      </c>
    </row>
    <row r="77" spans="1:17" x14ac:dyDescent="0.45">
      <c r="A77" t="str">
        <f>IFERROR(INDEX(契約日ソート!A:A,1/LARGE(INDEX((契約日ソート!$F$1:$F$201="広告費")/ROW(契約日ソート!$F$1:$F$201),0),ROW(A77))),"")</f>
        <v/>
      </c>
      <c r="B77" t="str">
        <f>IFERROR(INDEX(契約日ソート!B:B,1/LARGE(INDEX((契約日ソート!$F$1:$F$201="広告費")/ROW(契約日ソート!$F$1:$F$201),0),ROW(B77))),"")</f>
        <v/>
      </c>
      <c r="C77" t="str">
        <f>IFERROR(INDEX(契約日ソート!C:C,1/LARGE(INDEX((契約日ソート!$F$1:$F$201="広告費")/ROW(契約日ソート!$F$1:$F$201),0),ROW(C77))),"")</f>
        <v/>
      </c>
      <c r="D77" t="str">
        <f>IFERROR(INDEX(契約日ソート!D:D,1/LARGE(INDEX((契約日ソート!$F$1:$F$201="広告費")/ROW(契約日ソート!$F$1:$F$201),0),ROW(D77))),"")</f>
        <v/>
      </c>
      <c r="E77" t="str">
        <f>IFERROR(INDEX(契約日ソート!E:E,1/LARGE(INDEX((契約日ソート!$F$1:$F$201="広告費")/ROW(契約日ソート!$F$1:$F$201),0),ROW(E77))),"")</f>
        <v/>
      </c>
      <c r="F77" t="str">
        <f>IFERROR(INDEX(契約日ソート!F:F,1/LARGE(INDEX((契約日ソート!$F$1:$F$201="広告費")/ROW(契約日ソート!$F$1:$F$201),0),ROW(F77))),"")</f>
        <v/>
      </c>
      <c r="G77" t="str">
        <f>IFERROR(INDEX(契約日ソート!G:G,1/LARGE(INDEX((契約日ソート!$F$1:$F$201="広告費")/ROW(契約日ソート!$F$1:$F$201),0),ROW(G77))),"")</f>
        <v/>
      </c>
      <c r="H77" t="str">
        <f>IFERROR(INDEX(契約日ソート!H:H,1/LARGE(INDEX((契約日ソート!$F$1:$F$201="広告費")/ROW(契約日ソート!$F$1:$F$201),0),ROW(H77))),"")</f>
        <v/>
      </c>
      <c r="I77" t="str">
        <f>IFERROR(INDEX(契約日ソート!I:I,1/LARGE(INDEX((契約日ソート!$F$1:$F$201="広告費")/ROW(契約日ソート!$F$1:$F$201),0),ROW(I77))),"")</f>
        <v/>
      </c>
      <c r="J77" t="str">
        <f>IFERROR(INDEX(契約日ソート!J:J,1/LARGE(INDEX((契約日ソート!$F$1:$F$201="広告費")/ROW(契約日ソート!$F$1:$F$201),0),ROW(J77))),"")</f>
        <v/>
      </c>
      <c r="K77" t="str">
        <f>IFERROR(INDEX(契約日ソート!K:K,1/LARGE(INDEX((契約日ソート!$F$1:$F$201="広告費")/ROW(契約日ソート!$F$1:$F$201),0),ROW(K77))),"")</f>
        <v/>
      </c>
      <c r="L77" t="str">
        <f>IFERROR(INDEX(契約日ソート!L:L,1/LARGE(INDEX((契約日ソート!$F$1:$F$201="広告費")/ROW(契約日ソート!$F$1:$F$201),0),ROW(L77))),"")</f>
        <v/>
      </c>
      <c r="M77" t="str">
        <f>IFERROR(INDEX(契約日ソート!M:M,1/LARGE(INDEX((契約日ソート!$F$1:$F$201="広告費")/ROW(契約日ソート!$F$1:$F$201),0),ROW(M77))),"")</f>
        <v/>
      </c>
      <c r="N77" t="str">
        <f>IFERROR(INDEX(契約日ソート!N:N,1/LARGE(INDEX((契約日ソート!$F$1:$F$201="広告費")/ROW(契約日ソート!$F$1:$F$201),0),ROW(N77))),"")</f>
        <v/>
      </c>
      <c r="O77" t="str">
        <f>IFERROR(INDEX(契約日ソート!O:O,1/LARGE(INDEX((契約日ソート!$F$1:$F$201="広告費")/ROW(契約日ソート!$F$1:$F$201),0),ROW(O77))),"")</f>
        <v/>
      </c>
      <c r="P77" t="str">
        <f>IFERROR(INDEX(契約日ソート!P:P,1/LARGE(INDEX((契約日ソート!$F$1:$F$201="広告費")/ROW(契約日ソート!$F$1:$F$201),0),ROW(P77))),"")</f>
        <v/>
      </c>
      <c r="Q77" t="str">
        <f>IFERROR(INDEX(契約日ソート!Q:Q,1/LARGE(INDEX((契約日ソート!$F$1:$F$201="広告費")/ROW(契約日ソート!$F$1:$F$201),0),ROW(Q77))),"")</f>
        <v/>
      </c>
    </row>
    <row r="78" spans="1:17" x14ac:dyDescent="0.45">
      <c r="A78" t="str">
        <f>IFERROR(INDEX(契約日ソート!A:A,1/LARGE(INDEX((契約日ソート!$F$1:$F$201="広告費")/ROW(契約日ソート!$F$1:$F$201),0),ROW(A78))),"")</f>
        <v/>
      </c>
      <c r="B78" t="str">
        <f>IFERROR(INDEX(契約日ソート!B:B,1/LARGE(INDEX((契約日ソート!$F$1:$F$201="広告費")/ROW(契約日ソート!$F$1:$F$201),0),ROW(B78))),"")</f>
        <v/>
      </c>
      <c r="C78" t="str">
        <f>IFERROR(INDEX(契約日ソート!C:C,1/LARGE(INDEX((契約日ソート!$F$1:$F$201="広告費")/ROW(契約日ソート!$F$1:$F$201),0),ROW(C78))),"")</f>
        <v/>
      </c>
      <c r="D78" t="str">
        <f>IFERROR(INDEX(契約日ソート!D:D,1/LARGE(INDEX((契約日ソート!$F$1:$F$201="広告費")/ROW(契約日ソート!$F$1:$F$201),0),ROW(D78))),"")</f>
        <v/>
      </c>
      <c r="E78" t="str">
        <f>IFERROR(INDEX(契約日ソート!E:E,1/LARGE(INDEX((契約日ソート!$F$1:$F$201="広告費")/ROW(契約日ソート!$F$1:$F$201),0),ROW(E78))),"")</f>
        <v/>
      </c>
      <c r="F78" t="str">
        <f>IFERROR(INDEX(契約日ソート!F:F,1/LARGE(INDEX((契約日ソート!$F$1:$F$201="広告費")/ROW(契約日ソート!$F$1:$F$201),0),ROW(F78))),"")</f>
        <v/>
      </c>
      <c r="G78" t="str">
        <f>IFERROR(INDEX(契約日ソート!G:G,1/LARGE(INDEX((契約日ソート!$F$1:$F$201="広告費")/ROW(契約日ソート!$F$1:$F$201),0),ROW(G78))),"")</f>
        <v/>
      </c>
      <c r="H78" t="str">
        <f>IFERROR(INDEX(契約日ソート!H:H,1/LARGE(INDEX((契約日ソート!$F$1:$F$201="広告費")/ROW(契約日ソート!$F$1:$F$201),0),ROW(H78))),"")</f>
        <v/>
      </c>
      <c r="I78" t="str">
        <f>IFERROR(INDEX(契約日ソート!I:I,1/LARGE(INDEX((契約日ソート!$F$1:$F$201="広告費")/ROW(契約日ソート!$F$1:$F$201),0),ROW(I78))),"")</f>
        <v/>
      </c>
      <c r="J78" t="str">
        <f>IFERROR(INDEX(契約日ソート!J:J,1/LARGE(INDEX((契約日ソート!$F$1:$F$201="広告費")/ROW(契約日ソート!$F$1:$F$201),0),ROW(J78))),"")</f>
        <v/>
      </c>
      <c r="K78" t="str">
        <f>IFERROR(INDEX(契約日ソート!K:K,1/LARGE(INDEX((契約日ソート!$F$1:$F$201="広告費")/ROW(契約日ソート!$F$1:$F$201),0),ROW(K78))),"")</f>
        <v/>
      </c>
      <c r="L78" t="str">
        <f>IFERROR(INDEX(契約日ソート!L:L,1/LARGE(INDEX((契約日ソート!$F$1:$F$201="広告費")/ROW(契約日ソート!$F$1:$F$201),0),ROW(L78))),"")</f>
        <v/>
      </c>
      <c r="M78" t="str">
        <f>IFERROR(INDEX(契約日ソート!M:M,1/LARGE(INDEX((契約日ソート!$F$1:$F$201="広告費")/ROW(契約日ソート!$F$1:$F$201),0),ROW(M78))),"")</f>
        <v/>
      </c>
      <c r="N78" t="str">
        <f>IFERROR(INDEX(契約日ソート!N:N,1/LARGE(INDEX((契約日ソート!$F$1:$F$201="広告費")/ROW(契約日ソート!$F$1:$F$201),0),ROW(N78))),"")</f>
        <v/>
      </c>
      <c r="O78" t="str">
        <f>IFERROR(INDEX(契約日ソート!O:O,1/LARGE(INDEX((契約日ソート!$F$1:$F$201="広告費")/ROW(契約日ソート!$F$1:$F$201),0),ROW(O78))),"")</f>
        <v/>
      </c>
      <c r="P78" t="str">
        <f>IFERROR(INDEX(契約日ソート!P:P,1/LARGE(INDEX((契約日ソート!$F$1:$F$201="広告費")/ROW(契約日ソート!$F$1:$F$201),0),ROW(P78))),"")</f>
        <v/>
      </c>
      <c r="Q78" t="str">
        <f>IFERROR(INDEX(契約日ソート!Q:Q,1/LARGE(INDEX((契約日ソート!$F$1:$F$201="広告費")/ROW(契約日ソート!$F$1:$F$201),0),ROW(Q78))),"")</f>
        <v/>
      </c>
    </row>
    <row r="79" spans="1:17" x14ac:dyDescent="0.45">
      <c r="A79" t="str">
        <f>IFERROR(INDEX(契約日ソート!A:A,1/LARGE(INDEX((契約日ソート!$F$1:$F$201="広告費")/ROW(契約日ソート!$F$1:$F$201),0),ROW(A79))),"")</f>
        <v/>
      </c>
      <c r="B79" t="str">
        <f>IFERROR(INDEX(契約日ソート!B:B,1/LARGE(INDEX((契約日ソート!$F$1:$F$201="広告費")/ROW(契約日ソート!$F$1:$F$201),0),ROW(B79))),"")</f>
        <v/>
      </c>
      <c r="C79" t="str">
        <f>IFERROR(INDEX(契約日ソート!C:C,1/LARGE(INDEX((契約日ソート!$F$1:$F$201="広告費")/ROW(契約日ソート!$F$1:$F$201),0),ROW(C79))),"")</f>
        <v/>
      </c>
      <c r="D79" t="str">
        <f>IFERROR(INDEX(契約日ソート!D:D,1/LARGE(INDEX((契約日ソート!$F$1:$F$201="広告費")/ROW(契約日ソート!$F$1:$F$201),0),ROW(D79))),"")</f>
        <v/>
      </c>
      <c r="E79" t="str">
        <f>IFERROR(INDEX(契約日ソート!E:E,1/LARGE(INDEX((契約日ソート!$F$1:$F$201="広告費")/ROW(契約日ソート!$F$1:$F$201),0),ROW(E79))),"")</f>
        <v/>
      </c>
      <c r="F79" t="str">
        <f>IFERROR(INDEX(契約日ソート!F:F,1/LARGE(INDEX((契約日ソート!$F$1:$F$201="広告費")/ROW(契約日ソート!$F$1:$F$201),0),ROW(F79))),"")</f>
        <v/>
      </c>
      <c r="G79" t="str">
        <f>IFERROR(INDEX(契約日ソート!G:G,1/LARGE(INDEX((契約日ソート!$F$1:$F$201="広告費")/ROW(契約日ソート!$F$1:$F$201),0),ROW(G79))),"")</f>
        <v/>
      </c>
      <c r="H79" t="str">
        <f>IFERROR(INDEX(契約日ソート!H:H,1/LARGE(INDEX((契約日ソート!$F$1:$F$201="広告費")/ROW(契約日ソート!$F$1:$F$201),0),ROW(H79))),"")</f>
        <v/>
      </c>
      <c r="I79" t="str">
        <f>IFERROR(INDEX(契約日ソート!I:I,1/LARGE(INDEX((契約日ソート!$F$1:$F$201="広告費")/ROW(契約日ソート!$F$1:$F$201),0),ROW(I79))),"")</f>
        <v/>
      </c>
      <c r="J79" t="str">
        <f>IFERROR(INDEX(契約日ソート!J:J,1/LARGE(INDEX((契約日ソート!$F$1:$F$201="広告費")/ROW(契約日ソート!$F$1:$F$201),0),ROW(J79))),"")</f>
        <v/>
      </c>
      <c r="K79" t="str">
        <f>IFERROR(INDEX(契約日ソート!K:K,1/LARGE(INDEX((契約日ソート!$F$1:$F$201="広告費")/ROW(契約日ソート!$F$1:$F$201),0),ROW(K79))),"")</f>
        <v/>
      </c>
      <c r="L79" t="str">
        <f>IFERROR(INDEX(契約日ソート!L:L,1/LARGE(INDEX((契約日ソート!$F$1:$F$201="広告費")/ROW(契約日ソート!$F$1:$F$201),0),ROW(L79))),"")</f>
        <v/>
      </c>
      <c r="M79" t="str">
        <f>IFERROR(INDEX(契約日ソート!M:M,1/LARGE(INDEX((契約日ソート!$F$1:$F$201="広告費")/ROW(契約日ソート!$F$1:$F$201),0),ROW(M79))),"")</f>
        <v/>
      </c>
      <c r="N79" t="str">
        <f>IFERROR(INDEX(契約日ソート!N:N,1/LARGE(INDEX((契約日ソート!$F$1:$F$201="広告費")/ROW(契約日ソート!$F$1:$F$201),0),ROW(N79))),"")</f>
        <v/>
      </c>
      <c r="O79" t="str">
        <f>IFERROR(INDEX(契約日ソート!O:O,1/LARGE(INDEX((契約日ソート!$F$1:$F$201="広告費")/ROW(契約日ソート!$F$1:$F$201),0),ROW(O79))),"")</f>
        <v/>
      </c>
      <c r="P79" t="str">
        <f>IFERROR(INDEX(契約日ソート!P:P,1/LARGE(INDEX((契約日ソート!$F$1:$F$201="広告費")/ROW(契約日ソート!$F$1:$F$201),0),ROW(P79))),"")</f>
        <v/>
      </c>
      <c r="Q79" t="str">
        <f>IFERROR(INDEX(契約日ソート!Q:Q,1/LARGE(INDEX((契約日ソート!$F$1:$F$201="広告費")/ROW(契約日ソート!$F$1:$F$201),0),ROW(Q79))),"")</f>
        <v/>
      </c>
    </row>
    <row r="80" spans="1:17" x14ac:dyDescent="0.45">
      <c r="A80" t="str">
        <f>IFERROR(INDEX(契約日ソート!A:A,1/LARGE(INDEX((契約日ソート!$F$1:$F$201="広告費")/ROW(契約日ソート!$F$1:$F$201),0),ROW(A80))),"")</f>
        <v/>
      </c>
      <c r="B80" t="str">
        <f>IFERROR(INDEX(契約日ソート!B:B,1/LARGE(INDEX((契約日ソート!$F$1:$F$201="広告費")/ROW(契約日ソート!$F$1:$F$201),0),ROW(B80))),"")</f>
        <v/>
      </c>
      <c r="C80" t="str">
        <f>IFERROR(INDEX(契約日ソート!C:C,1/LARGE(INDEX((契約日ソート!$F$1:$F$201="広告費")/ROW(契約日ソート!$F$1:$F$201),0),ROW(C80))),"")</f>
        <v/>
      </c>
      <c r="D80" t="str">
        <f>IFERROR(INDEX(契約日ソート!D:D,1/LARGE(INDEX((契約日ソート!$F$1:$F$201="広告費")/ROW(契約日ソート!$F$1:$F$201),0),ROW(D80))),"")</f>
        <v/>
      </c>
      <c r="E80" t="str">
        <f>IFERROR(INDEX(契約日ソート!E:E,1/LARGE(INDEX((契約日ソート!$F$1:$F$201="広告費")/ROW(契約日ソート!$F$1:$F$201),0),ROW(E80))),"")</f>
        <v/>
      </c>
      <c r="F80" t="str">
        <f>IFERROR(INDEX(契約日ソート!F:F,1/LARGE(INDEX((契約日ソート!$F$1:$F$201="広告費")/ROW(契約日ソート!$F$1:$F$201),0),ROW(F80))),"")</f>
        <v/>
      </c>
      <c r="G80" t="str">
        <f>IFERROR(INDEX(契約日ソート!G:G,1/LARGE(INDEX((契約日ソート!$F$1:$F$201="広告費")/ROW(契約日ソート!$F$1:$F$201),0),ROW(G80))),"")</f>
        <v/>
      </c>
      <c r="H80" t="str">
        <f>IFERROR(INDEX(契約日ソート!H:H,1/LARGE(INDEX((契約日ソート!$F$1:$F$201="広告費")/ROW(契約日ソート!$F$1:$F$201),0),ROW(H80))),"")</f>
        <v/>
      </c>
      <c r="I80" t="str">
        <f>IFERROR(INDEX(契約日ソート!I:I,1/LARGE(INDEX((契約日ソート!$F$1:$F$201="広告費")/ROW(契約日ソート!$F$1:$F$201),0),ROW(I80))),"")</f>
        <v/>
      </c>
      <c r="J80" t="str">
        <f>IFERROR(INDEX(契約日ソート!J:J,1/LARGE(INDEX((契約日ソート!$F$1:$F$201="広告費")/ROW(契約日ソート!$F$1:$F$201),0),ROW(J80))),"")</f>
        <v/>
      </c>
      <c r="K80" t="str">
        <f>IFERROR(INDEX(契約日ソート!K:K,1/LARGE(INDEX((契約日ソート!$F$1:$F$201="広告費")/ROW(契約日ソート!$F$1:$F$201),0),ROW(K80))),"")</f>
        <v/>
      </c>
      <c r="L80" t="str">
        <f>IFERROR(INDEX(契約日ソート!L:L,1/LARGE(INDEX((契約日ソート!$F$1:$F$201="広告費")/ROW(契約日ソート!$F$1:$F$201),0),ROW(L80))),"")</f>
        <v/>
      </c>
      <c r="M80" t="str">
        <f>IFERROR(INDEX(契約日ソート!M:M,1/LARGE(INDEX((契約日ソート!$F$1:$F$201="広告費")/ROW(契約日ソート!$F$1:$F$201),0),ROW(M80))),"")</f>
        <v/>
      </c>
      <c r="N80" t="str">
        <f>IFERROR(INDEX(契約日ソート!N:N,1/LARGE(INDEX((契約日ソート!$F$1:$F$201="広告費")/ROW(契約日ソート!$F$1:$F$201),0),ROW(N80))),"")</f>
        <v/>
      </c>
      <c r="O80" t="str">
        <f>IFERROR(INDEX(契約日ソート!O:O,1/LARGE(INDEX((契約日ソート!$F$1:$F$201="広告費")/ROW(契約日ソート!$F$1:$F$201),0),ROW(O80))),"")</f>
        <v/>
      </c>
      <c r="P80" t="str">
        <f>IFERROR(INDEX(契約日ソート!P:P,1/LARGE(INDEX((契約日ソート!$F$1:$F$201="広告費")/ROW(契約日ソート!$F$1:$F$201),0),ROW(P80))),"")</f>
        <v/>
      </c>
      <c r="Q80" t="str">
        <f>IFERROR(INDEX(契約日ソート!Q:Q,1/LARGE(INDEX((契約日ソート!$F$1:$F$201="広告費")/ROW(契約日ソート!$F$1:$F$201),0),ROW(Q80))),"")</f>
        <v/>
      </c>
    </row>
    <row r="81" spans="1:17" x14ac:dyDescent="0.45">
      <c r="A81" t="str">
        <f>IFERROR(INDEX(契約日ソート!A:A,1/LARGE(INDEX((契約日ソート!$F$1:$F$201="広告費")/ROW(契約日ソート!$F$1:$F$201),0),ROW(A81))),"")</f>
        <v/>
      </c>
      <c r="B81" t="str">
        <f>IFERROR(INDEX(契約日ソート!B:B,1/LARGE(INDEX((契約日ソート!$F$1:$F$201="広告費")/ROW(契約日ソート!$F$1:$F$201),0),ROW(B81))),"")</f>
        <v/>
      </c>
      <c r="C81" t="str">
        <f>IFERROR(INDEX(契約日ソート!C:C,1/LARGE(INDEX((契約日ソート!$F$1:$F$201="広告費")/ROW(契約日ソート!$F$1:$F$201),0),ROW(C81))),"")</f>
        <v/>
      </c>
      <c r="D81" t="str">
        <f>IFERROR(INDEX(契約日ソート!D:D,1/LARGE(INDEX((契約日ソート!$F$1:$F$201="広告費")/ROW(契約日ソート!$F$1:$F$201),0),ROW(D81))),"")</f>
        <v/>
      </c>
      <c r="E81" t="str">
        <f>IFERROR(INDEX(契約日ソート!E:E,1/LARGE(INDEX((契約日ソート!$F$1:$F$201="広告費")/ROW(契約日ソート!$F$1:$F$201),0),ROW(E81))),"")</f>
        <v/>
      </c>
      <c r="F81" t="str">
        <f>IFERROR(INDEX(契約日ソート!F:F,1/LARGE(INDEX((契約日ソート!$F$1:$F$201="広告費")/ROW(契約日ソート!$F$1:$F$201),0),ROW(F81))),"")</f>
        <v/>
      </c>
      <c r="G81" t="str">
        <f>IFERROR(INDEX(契約日ソート!G:G,1/LARGE(INDEX((契約日ソート!$F$1:$F$201="広告費")/ROW(契約日ソート!$F$1:$F$201),0),ROW(G81))),"")</f>
        <v/>
      </c>
      <c r="H81" t="str">
        <f>IFERROR(INDEX(契約日ソート!H:H,1/LARGE(INDEX((契約日ソート!$F$1:$F$201="広告費")/ROW(契約日ソート!$F$1:$F$201),0),ROW(H81))),"")</f>
        <v/>
      </c>
      <c r="I81" t="str">
        <f>IFERROR(INDEX(契約日ソート!I:I,1/LARGE(INDEX((契約日ソート!$F$1:$F$201="広告費")/ROW(契約日ソート!$F$1:$F$201),0),ROW(I81))),"")</f>
        <v/>
      </c>
      <c r="J81" t="str">
        <f>IFERROR(INDEX(契約日ソート!J:J,1/LARGE(INDEX((契約日ソート!$F$1:$F$201="広告費")/ROW(契約日ソート!$F$1:$F$201),0),ROW(J81))),"")</f>
        <v/>
      </c>
      <c r="K81" t="str">
        <f>IFERROR(INDEX(契約日ソート!K:K,1/LARGE(INDEX((契約日ソート!$F$1:$F$201="広告費")/ROW(契約日ソート!$F$1:$F$201),0),ROW(K81))),"")</f>
        <v/>
      </c>
      <c r="L81" t="str">
        <f>IFERROR(INDEX(契約日ソート!L:L,1/LARGE(INDEX((契約日ソート!$F$1:$F$201="広告費")/ROW(契約日ソート!$F$1:$F$201),0),ROW(L81))),"")</f>
        <v/>
      </c>
      <c r="M81" t="str">
        <f>IFERROR(INDEX(契約日ソート!M:M,1/LARGE(INDEX((契約日ソート!$F$1:$F$201="広告費")/ROW(契約日ソート!$F$1:$F$201),0),ROW(M81))),"")</f>
        <v/>
      </c>
      <c r="N81" t="str">
        <f>IFERROR(INDEX(契約日ソート!N:N,1/LARGE(INDEX((契約日ソート!$F$1:$F$201="広告費")/ROW(契約日ソート!$F$1:$F$201),0),ROW(N81))),"")</f>
        <v/>
      </c>
      <c r="O81" t="str">
        <f>IFERROR(INDEX(契約日ソート!O:O,1/LARGE(INDEX((契約日ソート!$F$1:$F$201="広告費")/ROW(契約日ソート!$F$1:$F$201),0),ROW(O81))),"")</f>
        <v/>
      </c>
      <c r="P81" t="str">
        <f>IFERROR(INDEX(契約日ソート!P:P,1/LARGE(INDEX((契約日ソート!$F$1:$F$201="広告費")/ROW(契約日ソート!$F$1:$F$201),0),ROW(P81))),"")</f>
        <v/>
      </c>
      <c r="Q81" t="str">
        <f>IFERROR(INDEX(契約日ソート!Q:Q,1/LARGE(INDEX((契約日ソート!$F$1:$F$201="広告費")/ROW(契約日ソート!$F$1:$F$201),0),ROW(Q81))),"")</f>
        <v/>
      </c>
    </row>
    <row r="82" spans="1:17" x14ac:dyDescent="0.45">
      <c r="A82" t="str">
        <f>IFERROR(INDEX(契約日ソート!A:A,1/LARGE(INDEX((契約日ソート!$F$1:$F$201="広告費")/ROW(契約日ソート!$F$1:$F$201),0),ROW(A82))),"")</f>
        <v/>
      </c>
      <c r="B82" t="str">
        <f>IFERROR(INDEX(契約日ソート!B:B,1/LARGE(INDEX((契約日ソート!$F$1:$F$201="広告費")/ROW(契約日ソート!$F$1:$F$201),0),ROW(B82))),"")</f>
        <v/>
      </c>
      <c r="C82" t="str">
        <f>IFERROR(INDEX(契約日ソート!C:C,1/LARGE(INDEX((契約日ソート!$F$1:$F$201="広告費")/ROW(契約日ソート!$F$1:$F$201),0),ROW(C82))),"")</f>
        <v/>
      </c>
      <c r="D82" t="str">
        <f>IFERROR(INDEX(契約日ソート!D:D,1/LARGE(INDEX((契約日ソート!$F$1:$F$201="広告費")/ROW(契約日ソート!$F$1:$F$201),0),ROW(D82))),"")</f>
        <v/>
      </c>
      <c r="E82" t="str">
        <f>IFERROR(INDEX(契約日ソート!E:E,1/LARGE(INDEX((契約日ソート!$F$1:$F$201="広告費")/ROW(契約日ソート!$F$1:$F$201),0),ROW(E82))),"")</f>
        <v/>
      </c>
      <c r="F82" t="str">
        <f>IFERROR(INDEX(契約日ソート!F:F,1/LARGE(INDEX((契約日ソート!$F$1:$F$201="広告費")/ROW(契約日ソート!$F$1:$F$201),0),ROW(F82))),"")</f>
        <v/>
      </c>
      <c r="G82" t="str">
        <f>IFERROR(INDEX(契約日ソート!G:G,1/LARGE(INDEX((契約日ソート!$F$1:$F$201="広告費")/ROW(契約日ソート!$F$1:$F$201),0),ROW(G82))),"")</f>
        <v/>
      </c>
      <c r="H82" t="str">
        <f>IFERROR(INDEX(契約日ソート!H:H,1/LARGE(INDEX((契約日ソート!$F$1:$F$201="広告費")/ROW(契約日ソート!$F$1:$F$201),0),ROW(H82))),"")</f>
        <v/>
      </c>
      <c r="I82" t="str">
        <f>IFERROR(INDEX(契約日ソート!I:I,1/LARGE(INDEX((契約日ソート!$F$1:$F$201="広告費")/ROW(契約日ソート!$F$1:$F$201),0),ROW(I82))),"")</f>
        <v/>
      </c>
      <c r="J82" t="str">
        <f>IFERROR(INDEX(契約日ソート!J:J,1/LARGE(INDEX((契約日ソート!$F$1:$F$201="広告費")/ROW(契約日ソート!$F$1:$F$201),0),ROW(J82))),"")</f>
        <v/>
      </c>
      <c r="K82" t="str">
        <f>IFERROR(INDEX(契約日ソート!K:K,1/LARGE(INDEX((契約日ソート!$F$1:$F$201="広告費")/ROW(契約日ソート!$F$1:$F$201),0),ROW(K82))),"")</f>
        <v/>
      </c>
      <c r="L82" t="str">
        <f>IFERROR(INDEX(契約日ソート!L:L,1/LARGE(INDEX((契約日ソート!$F$1:$F$201="広告費")/ROW(契約日ソート!$F$1:$F$201),0),ROW(L82))),"")</f>
        <v/>
      </c>
      <c r="M82" t="str">
        <f>IFERROR(INDEX(契約日ソート!M:M,1/LARGE(INDEX((契約日ソート!$F$1:$F$201="広告費")/ROW(契約日ソート!$F$1:$F$201),0),ROW(M82))),"")</f>
        <v/>
      </c>
      <c r="N82" t="str">
        <f>IFERROR(INDEX(契約日ソート!N:N,1/LARGE(INDEX((契約日ソート!$F$1:$F$201="広告費")/ROW(契約日ソート!$F$1:$F$201),0),ROW(N82))),"")</f>
        <v/>
      </c>
      <c r="O82" t="str">
        <f>IFERROR(INDEX(契約日ソート!O:O,1/LARGE(INDEX((契約日ソート!$F$1:$F$201="広告費")/ROW(契約日ソート!$F$1:$F$201),0),ROW(O82))),"")</f>
        <v/>
      </c>
      <c r="P82" t="str">
        <f>IFERROR(INDEX(契約日ソート!P:P,1/LARGE(INDEX((契約日ソート!$F$1:$F$201="広告費")/ROW(契約日ソート!$F$1:$F$201),0),ROW(P82))),"")</f>
        <v/>
      </c>
      <c r="Q82" t="str">
        <f>IFERROR(INDEX(契約日ソート!Q:Q,1/LARGE(INDEX((契約日ソート!$F$1:$F$201="広告費")/ROW(契約日ソート!$F$1:$F$201),0),ROW(Q82))),"")</f>
        <v/>
      </c>
    </row>
    <row r="83" spans="1:17" x14ac:dyDescent="0.45">
      <c r="A83" t="str">
        <f>IFERROR(INDEX(契約日ソート!A:A,1/LARGE(INDEX((契約日ソート!$F$1:$F$201="広告費")/ROW(契約日ソート!$F$1:$F$201),0),ROW(A83))),"")</f>
        <v/>
      </c>
      <c r="B83" t="str">
        <f>IFERROR(INDEX(契約日ソート!B:B,1/LARGE(INDEX((契約日ソート!$F$1:$F$201="広告費")/ROW(契約日ソート!$F$1:$F$201),0),ROW(B83))),"")</f>
        <v/>
      </c>
      <c r="C83" t="str">
        <f>IFERROR(INDEX(契約日ソート!C:C,1/LARGE(INDEX((契約日ソート!$F$1:$F$201="広告費")/ROW(契約日ソート!$F$1:$F$201),0),ROW(C83))),"")</f>
        <v/>
      </c>
      <c r="D83" t="str">
        <f>IFERROR(INDEX(契約日ソート!D:D,1/LARGE(INDEX((契約日ソート!$F$1:$F$201="広告費")/ROW(契約日ソート!$F$1:$F$201),0),ROW(D83))),"")</f>
        <v/>
      </c>
      <c r="E83" t="str">
        <f>IFERROR(INDEX(契約日ソート!E:E,1/LARGE(INDEX((契約日ソート!$F$1:$F$201="広告費")/ROW(契約日ソート!$F$1:$F$201),0),ROW(E83))),"")</f>
        <v/>
      </c>
      <c r="F83" t="str">
        <f>IFERROR(INDEX(契約日ソート!F:F,1/LARGE(INDEX((契約日ソート!$F$1:$F$201="広告費")/ROW(契約日ソート!$F$1:$F$201),0),ROW(F83))),"")</f>
        <v/>
      </c>
      <c r="G83" t="str">
        <f>IFERROR(INDEX(契約日ソート!G:G,1/LARGE(INDEX((契約日ソート!$F$1:$F$201="広告費")/ROW(契約日ソート!$F$1:$F$201),0),ROW(G83))),"")</f>
        <v/>
      </c>
      <c r="H83" t="str">
        <f>IFERROR(INDEX(契約日ソート!H:H,1/LARGE(INDEX((契約日ソート!$F$1:$F$201="広告費")/ROW(契約日ソート!$F$1:$F$201),0),ROW(H83))),"")</f>
        <v/>
      </c>
      <c r="I83" t="str">
        <f>IFERROR(INDEX(契約日ソート!I:I,1/LARGE(INDEX((契約日ソート!$F$1:$F$201="広告費")/ROW(契約日ソート!$F$1:$F$201),0),ROW(I83))),"")</f>
        <v/>
      </c>
      <c r="J83" t="str">
        <f>IFERROR(INDEX(契約日ソート!J:J,1/LARGE(INDEX((契約日ソート!$F$1:$F$201="広告費")/ROW(契約日ソート!$F$1:$F$201),0),ROW(J83))),"")</f>
        <v/>
      </c>
      <c r="K83" t="str">
        <f>IFERROR(INDEX(契約日ソート!K:K,1/LARGE(INDEX((契約日ソート!$F$1:$F$201="広告費")/ROW(契約日ソート!$F$1:$F$201),0),ROW(K83))),"")</f>
        <v/>
      </c>
      <c r="L83" t="str">
        <f>IFERROR(INDEX(契約日ソート!L:L,1/LARGE(INDEX((契約日ソート!$F$1:$F$201="広告費")/ROW(契約日ソート!$F$1:$F$201),0),ROW(L83))),"")</f>
        <v/>
      </c>
      <c r="M83" t="str">
        <f>IFERROR(INDEX(契約日ソート!M:M,1/LARGE(INDEX((契約日ソート!$F$1:$F$201="広告費")/ROW(契約日ソート!$F$1:$F$201),0),ROW(M83))),"")</f>
        <v/>
      </c>
      <c r="N83" t="str">
        <f>IFERROR(INDEX(契約日ソート!N:N,1/LARGE(INDEX((契約日ソート!$F$1:$F$201="広告費")/ROW(契約日ソート!$F$1:$F$201),0),ROW(N83))),"")</f>
        <v/>
      </c>
      <c r="O83" t="str">
        <f>IFERROR(INDEX(契約日ソート!O:O,1/LARGE(INDEX((契約日ソート!$F$1:$F$201="広告費")/ROW(契約日ソート!$F$1:$F$201),0),ROW(O83))),"")</f>
        <v/>
      </c>
      <c r="P83" t="str">
        <f>IFERROR(INDEX(契約日ソート!P:P,1/LARGE(INDEX((契約日ソート!$F$1:$F$201="広告費")/ROW(契約日ソート!$F$1:$F$201),0),ROW(P83))),"")</f>
        <v/>
      </c>
      <c r="Q83" t="str">
        <f>IFERROR(INDEX(契約日ソート!Q:Q,1/LARGE(INDEX((契約日ソート!$F$1:$F$201="広告費")/ROW(契約日ソート!$F$1:$F$201),0),ROW(Q83))),"")</f>
        <v/>
      </c>
    </row>
    <row r="84" spans="1:17" x14ac:dyDescent="0.45">
      <c r="A84" t="str">
        <f>IFERROR(INDEX(契約日ソート!A:A,1/LARGE(INDEX((契約日ソート!$F$1:$F$201="広告費")/ROW(契約日ソート!$F$1:$F$201),0),ROW(A84))),"")</f>
        <v/>
      </c>
      <c r="B84" t="str">
        <f>IFERROR(INDEX(契約日ソート!B:B,1/LARGE(INDEX((契約日ソート!$F$1:$F$201="広告費")/ROW(契約日ソート!$F$1:$F$201),0),ROW(B84))),"")</f>
        <v/>
      </c>
      <c r="C84" t="str">
        <f>IFERROR(INDEX(契約日ソート!C:C,1/LARGE(INDEX((契約日ソート!$F$1:$F$201="広告費")/ROW(契約日ソート!$F$1:$F$201),0),ROW(C84))),"")</f>
        <v/>
      </c>
      <c r="D84" t="str">
        <f>IFERROR(INDEX(契約日ソート!D:D,1/LARGE(INDEX((契約日ソート!$F$1:$F$201="広告費")/ROW(契約日ソート!$F$1:$F$201),0),ROW(D84))),"")</f>
        <v/>
      </c>
      <c r="E84" t="str">
        <f>IFERROR(INDEX(契約日ソート!E:E,1/LARGE(INDEX((契約日ソート!$F$1:$F$201="広告費")/ROW(契約日ソート!$F$1:$F$201),0),ROW(E84))),"")</f>
        <v/>
      </c>
      <c r="F84" t="str">
        <f>IFERROR(INDEX(契約日ソート!F:F,1/LARGE(INDEX((契約日ソート!$F$1:$F$201="広告費")/ROW(契約日ソート!$F$1:$F$201),0),ROW(F84))),"")</f>
        <v/>
      </c>
      <c r="G84" t="str">
        <f>IFERROR(INDEX(契約日ソート!G:G,1/LARGE(INDEX((契約日ソート!$F$1:$F$201="広告費")/ROW(契約日ソート!$F$1:$F$201),0),ROW(G84))),"")</f>
        <v/>
      </c>
      <c r="H84" t="str">
        <f>IFERROR(INDEX(契約日ソート!H:H,1/LARGE(INDEX((契約日ソート!$F$1:$F$201="広告費")/ROW(契約日ソート!$F$1:$F$201),0),ROW(H84))),"")</f>
        <v/>
      </c>
      <c r="I84" t="str">
        <f>IFERROR(INDEX(契約日ソート!I:I,1/LARGE(INDEX((契約日ソート!$F$1:$F$201="広告費")/ROW(契約日ソート!$F$1:$F$201),0),ROW(I84))),"")</f>
        <v/>
      </c>
      <c r="J84" t="str">
        <f>IFERROR(INDEX(契約日ソート!J:J,1/LARGE(INDEX((契約日ソート!$F$1:$F$201="広告費")/ROW(契約日ソート!$F$1:$F$201),0),ROW(J84))),"")</f>
        <v/>
      </c>
      <c r="K84" t="str">
        <f>IFERROR(INDEX(契約日ソート!K:K,1/LARGE(INDEX((契約日ソート!$F$1:$F$201="広告費")/ROW(契約日ソート!$F$1:$F$201),0),ROW(K84))),"")</f>
        <v/>
      </c>
      <c r="L84" t="str">
        <f>IFERROR(INDEX(契約日ソート!L:L,1/LARGE(INDEX((契約日ソート!$F$1:$F$201="広告費")/ROW(契約日ソート!$F$1:$F$201),0),ROW(L84))),"")</f>
        <v/>
      </c>
      <c r="M84" t="str">
        <f>IFERROR(INDEX(契約日ソート!M:M,1/LARGE(INDEX((契約日ソート!$F$1:$F$201="広告費")/ROW(契約日ソート!$F$1:$F$201),0),ROW(M84))),"")</f>
        <v/>
      </c>
      <c r="N84" t="str">
        <f>IFERROR(INDEX(契約日ソート!N:N,1/LARGE(INDEX((契約日ソート!$F$1:$F$201="広告費")/ROW(契約日ソート!$F$1:$F$201),0),ROW(N84))),"")</f>
        <v/>
      </c>
      <c r="O84" t="str">
        <f>IFERROR(INDEX(契約日ソート!O:O,1/LARGE(INDEX((契約日ソート!$F$1:$F$201="広告費")/ROW(契約日ソート!$F$1:$F$201),0),ROW(O84))),"")</f>
        <v/>
      </c>
      <c r="P84" t="str">
        <f>IFERROR(INDEX(契約日ソート!P:P,1/LARGE(INDEX((契約日ソート!$F$1:$F$201="広告費")/ROW(契約日ソート!$F$1:$F$201),0),ROW(P84))),"")</f>
        <v/>
      </c>
      <c r="Q84" t="str">
        <f>IFERROR(INDEX(契約日ソート!Q:Q,1/LARGE(INDEX((契約日ソート!$F$1:$F$201="広告費")/ROW(契約日ソート!$F$1:$F$201),0),ROW(Q84))),"")</f>
        <v/>
      </c>
    </row>
    <row r="85" spans="1:17" x14ac:dyDescent="0.45">
      <c r="A85" t="str">
        <f>IFERROR(INDEX(契約日ソート!A:A,1/LARGE(INDEX((契約日ソート!$F$1:$F$201="広告費")/ROW(契約日ソート!$F$1:$F$201),0),ROW(A85))),"")</f>
        <v/>
      </c>
      <c r="B85" t="str">
        <f>IFERROR(INDEX(契約日ソート!B:B,1/LARGE(INDEX((契約日ソート!$F$1:$F$201="広告費")/ROW(契約日ソート!$F$1:$F$201),0),ROW(B85))),"")</f>
        <v/>
      </c>
      <c r="C85" t="str">
        <f>IFERROR(INDEX(契約日ソート!C:C,1/LARGE(INDEX((契約日ソート!$F$1:$F$201="広告費")/ROW(契約日ソート!$F$1:$F$201),0),ROW(C85))),"")</f>
        <v/>
      </c>
      <c r="D85" t="str">
        <f>IFERROR(INDEX(契約日ソート!D:D,1/LARGE(INDEX((契約日ソート!$F$1:$F$201="広告費")/ROW(契約日ソート!$F$1:$F$201),0),ROW(D85))),"")</f>
        <v/>
      </c>
      <c r="E85" t="str">
        <f>IFERROR(INDEX(契約日ソート!E:E,1/LARGE(INDEX((契約日ソート!$F$1:$F$201="広告費")/ROW(契約日ソート!$F$1:$F$201),0),ROW(E85))),"")</f>
        <v/>
      </c>
      <c r="F85" t="str">
        <f>IFERROR(INDEX(契約日ソート!F:F,1/LARGE(INDEX((契約日ソート!$F$1:$F$201="広告費")/ROW(契約日ソート!$F$1:$F$201),0),ROW(F85))),"")</f>
        <v/>
      </c>
      <c r="G85" t="str">
        <f>IFERROR(INDEX(契約日ソート!G:G,1/LARGE(INDEX((契約日ソート!$F$1:$F$201="広告費")/ROW(契約日ソート!$F$1:$F$201),0),ROW(G85))),"")</f>
        <v/>
      </c>
      <c r="H85" t="str">
        <f>IFERROR(INDEX(契約日ソート!H:H,1/LARGE(INDEX((契約日ソート!$F$1:$F$201="広告費")/ROW(契約日ソート!$F$1:$F$201),0),ROW(H85))),"")</f>
        <v/>
      </c>
      <c r="I85" t="str">
        <f>IFERROR(INDEX(契約日ソート!I:I,1/LARGE(INDEX((契約日ソート!$F$1:$F$201="広告費")/ROW(契約日ソート!$F$1:$F$201),0),ROW(I85))),"")</f>
        <v/>
      </c>
      <c r="J85" t="str">
        <f>IFERROR(INDEX(契約日ソート!J:J,1/LARGE(INDEX((契約日ソート!$F$1:$F$201="広告費")/ROW(契約日ソート!$F$1:$F$201),0),ROW(J85))),"")</f>
        <v/>
      </c>
      <c r="K85" t="str">
        <f>IFERROR(INDEX(契約日ソート!K:K,1/LARGE(INDEX((契約日ソート!$F$1:$F$201="広告費")/ROW(契約日ソート!$F$1:$F$201),0),ROW(K85))),"")</f>
        <v/>
      </c>
      <c r="L85" t="str">
        <f>IFERROR(INDEX(契約日ソート!L:L,1/LARGE(INDEX((契約日ソート!$F$1:$F$201="広告費")/ROW(契約日ソート!$F$1:$F$201),0),ROW(L85))),"")</f>
        <v/>
      </c>
      <c r="M85" t="str">
        <f>IFERROR(INDEX(契約日ソート!M:M,1/LARGE(INDEX((契約日ソート!$F$1:$F$201="広告費")/ROW(契約日ソート!$F$1:$F$201),0),ROW(M85))),"")</f>
        <v/>
      </c>
      <c r="N85" t="str">
        <f>IFERROR(INDEX(契約日ソート!N:N,1/LARGE(INDEX((契約日ソート!$F$1:$F$201="広告費")/ROW(契約日ソート!$F$1:$F$201),0),ROW(N85))),"")</f>
        <v/>
      </c>
      <c r="O85" t="str">
        <f>IFERROR(INDEX(契約日ソート!O:O,1/LARGE(INDEX((契約日ソート!$F$1:$F$201="広告費")/ROW(契約日ソート!$F$1:$F$201),0),ROW(O85))),"")</f>
        <v/>
      </c>
      <c r="P85" t="str">
        <f>IFERROR(INDEX(契約日ソート!P:P,1/LARGE(INDEX((契約日ソート!$F$1:$F$201="広告費")/ROW(契約日ソート!$F$1:$F$201),0),ROW(P85))),"")</f>
        <v/>
      </c>
      <c r="Q85" t="str">
        <f>IFERROR(INDEX(契約日ソート!Q:Q,1/LARGE(INDEX((契約日ソート!$F$1:$F$201="広告費")/ROW(契約日ソート!$F$1:$F$201),0),ROW(Q85))),"")</f>
        <v/>
      </c>
    </row>
    <row r="86" spans="1:17" x14ac:dyDescent="0.45">
      <c r="A86" t="str">
        <f>IFERROR(INDEX(契約日ソート!A:A,1/LARGE(INDEX((契約日ソート!$F$1:$F$201="広告費")/ROW(契約日ソート!$F$1:$F$201),0),ROW(A86))),"")</f>
        <v/>
      </c>
      <c r="B86" t="str">
        <f>IFERROR(INDEX(契約日ソート!B:B,1/LARGE(INDEX((契約日ソート!$F$1:$F$201="広告費")/ROW(契約日ソート!$F$1:$F$201),0),ROW(B86))),"")</f>
        <v/>
      </c>
      <c r="C86" t="str">
        <f>IFERROR(INDEX(契約日ソート!C:C,1/LARGE(INDEX((契約日ソート!$F$1:$F$201="広告費")/ROW(契約日ソート!$F$1:$F$201),0),ROW(C86))),"")</f>
        <v/>
      </c>
      <c r="D86" t="str">
        <f>IFERROR(INDEX(契約日ソート!D:D,1/LARGE(INDEX((契約日ソート!$F$1:$F$201="広告費")/ROW(契約日ソート!$F$1:$F$201),0),ROW(D86))),"")</f>
        <v/>
      </c>
      <c r="E86" t="str">
        <f>IFERROR(INDEX(契約日ソート!E:E,1/LARGE(INDEX((契約日ソート!$F$1:$F$201="広告費")/ROW(契約日ソート!$F$1:$F$201),0),ROW(E86))),"")</f>
        <v/>
      </c>
      <c r="F86" t="str">
        <f>IFERROR(INDEX(契約日ソート!F:F,1/LARGE(INDEX((契約日ソート!$F$1:$F$201="広告費")/ROW(契約日ソート!$F$1:$F$201),0),ROW(F86))),"")</f>
        <v/>
      </c>
      <c r="G86" t="str">
        <f>IFERROR(INDEX(契約日ソート!G:G,1/LARGE(INDEX((契約日ソート!$F$1:$F$201="広告費")/ROW(契約日ソート!$F$1:$F$201),0),ROW(G86))),"")</f>
        <v/>
      </c>
      <c r="H86" t="str">
        <f>IFERROR(INDEX(契約日ソート!H:H,1/LARGE(INDEX((契約日ソート!$F$1:$F$201="広告費")/ROW(契約日ソート!$F$1:$F$201),0),ROW(H86))),"")</f>
        <v/>
      </c>
      <c r="I86" t="str">
        <f>IFERROR(INDEX(契約日ソート!I:I,1/LARGE(INDEX((契約日ソート!$F$1:$F$201="広告費")/ROW(契約日ソート!$F$1:$F$201),0),ROW(I86))),"")</f>
        <v/>
      </c>
      <c r="J86" t="str">
        <f>IFERROR(INDEX(契約日ソート!J:J,1/LARGE(INDEX((契約日ソート!$F$1:$F$201="広告費")/ROW(契約日ソート!$F$1:$F$201),0),ROW(J86))),"")</f>
        <v/>
      </c>
      <c r="K86" t="str">
        <f>IFERROR(INDEX(契約日ソート!K:K,1/LARGE(INDEX((契約日ソート!$F$1:$F$201="広告費")/ROW(契約日ソート!$F$1:$F$201),0),ROW(K86))),"")</f>
        <v/>
      </c>
      <c r="L86" t="str">
        <f>IFERROR(INDEX(契約日ソート!L:L,1/LARGE(INDEX((契約日ソート!$F$1:$F$201="広告費")/ROW(契約日ソート!$F$1:$F$201),0),ROW(L86))),"")</f>
        <v/>
      </c>
      <c r="M86" t="str">
        <f>IFERROR(INDEX(契約日ソート!M:M,1/LARGE(INDEX((契約日ソート!$F$1:$F$201="広告費")/ROW(契約日ソート!$F$1:$F$201),0),ROW(M86))),"")</f>
        <v/>
      </c>
      <c r="N86" t="str">
        <f>IFERROR(INDEX(契約日ソート!N:N,1/LARGE(INDEX((契約日ソート!$F$1:$F$201="広告費")/ROW(契約日ソート!$F$1:$F$201),0),ROW(N86))),"")</f>
        <v/>
      </c>
      <c r="O86" t="str">
        <f>IFERROR(INDEX(契約日ソート!O:O,1/LARGE(INDEX((契約日ソート!$F$1:$F$201="広告費")/ROW(契約日ソート!$F$1:$F$201),0),ROW(O86))),"")</f>
        <v/>
      </c>
      <c r="P86" t="str">
        <f>IFERROR(INDEX(契約日ソート!P:P,1/LARGE(INDEX((契約日ソート!$F$1:$F$201="広告費")/ROW(契約日ソート!$F$1:$F$201),0),ROW(P86))),"")</f>
        <v/>
      </c>
      <c r="Q86" t="str">
        <f>IFERROR(INDEX(契約日ソート!Q:Q,1/LARGE(INDEX((契約日ソート!$F$1:$F$201="広告費")/ROW(契約日ソート!$F$1:$F$201),0),ROW(Q86))),"")</f>
        <v/>
      </c>
    </row>
    <row r="87" spans="1:17" x14ac:dyDescent="0.45">
      <c r="A87" t="str">
        <f>IFERROR(INDEX(契約日ソート!A:A,1/LARGE(INDEX((契約日ソート!$F$1:$F$201="広告費")/ROW(契約日ソート!$F$1:$F$201),0),ROW(A87))),"")</f>
        <v/>
      </c>
      <c r="B87" t="str">
        <f>IFERROR(INDEX(契約日ソート!B:B,1/LARGE(INDEX((契約日ソート!$F$1:$F$201="広告費")/ROW(契約日ソート!$F$1:$F$201),0),ROW(B87))),"")</f>
        <v/>
      </c>
      <c r="C87" t="str">
        <f>IFERROR(INDEX(契約日ソート!C:C,1/LARGE(INDEX((契約日ソート!$F$1:$F$201="広告費")/ROW(契約日ソート!$F$1:$F$201),0),ROW(C87))),"")</f>
        <v/>
      </c>
      <c r="D87" t="str">
        <f>IFERROR(INDEX(契約日ソート!D:D,1/LARGE(INDEX((契約日ソート!$F$1:$F$201="広告費")/ROW(契約日ソート!$F$1:$F$201),0),ROW(D87))),"")</f>
        <v/>
      </c>
      <c r="E87" t="str">
        <f>IFERROR(INDEX(契約日ソート!E:E,1/LARGE(INDEX((契約日ソート!$F$1:$F$201="広告費")/ROW(契約日ソート!$F$1:$F$201),0),ROW(E87))),"")</f>
        <v/>
      </c>
      <c r="F87" t="str">
        <f>IFERROR(INDEX(契約日ソート!F:F,1/LARGE(INDEX((契約日ソート!$F$1:$F$201="広告費")/ROW(契約日ソート!$F$1:$F$201),0),ROW(F87))),"")</f>
        <v/>
      </c>
      <c r="G87" t="str">
        <f>IFERROR(INDEX(契約日ソート!G:G,1/LARGE(INDEX((契約日ソート!$F$1:$F$201="広告費")/ROW(契約日ソート!$F$1:$F$201),0),ROW(G87))),"")</f>
        <v/>
      </c>
      <c r="H87" t="str">
        <f>IFERROR(INDEX(契約日ソート!H:H,1/LARGE(INDEX((契約日ソート!$F$1:$F$201="広告費")/ROW(契約日ソート!$F$1:$F$201),0),ROW(H87))),"")</f>
        <v/>
      </c>
      <c r="I87" t="str">
        <f>IFERROR(INDEX(契約日ソート!I:I,1/LARGE(INDEX((契約日ソート!$F$1:$F$201="広告費")/ROW(契約日ソート!$F$1:$F$201),0),ROW(I87))),"")</f>
        <v/>
      </c>
      <c r="J87" t="str">
        <f>IFERROR(INDEX(契約日ソート!J:J,1/LARGE(INDEX((契約日ソート!$F$1:$F$201="広告費")/ROW(契約日ソート!$F$1:$F$201),0),ROW(J87))),"")</f>
        <v/>
      </c>
      <c r="K87" t="str">
        <f>IFERROR(INDEX(契約日ソート!K:K,1/LARGE(INDEX((契約日ソート!$F$1:$F$201="広告費")/ROW(契約日ソート!$F$1:$F$201),0),ROW(K87))),"")</f>
        <v/>
      </c>
      <c r="L87" t="str">
        <f>IFERROR(INDEX(契約日ソート!L:L,1/LARGE(INDEX((契約日ソート!$F$1:$F$201="広告費")/ROW(契約日ソート!$F$1:$F$201),0),ROW(L87))),"")</f>
        <v/>
      </c>
      <c r="M87" t="str">
        <f>IFERROR(INDEX(契約日ソート!M:M,1/LARGE(INDEX((契約日ソート!$F$1:$F$201="広告費")/ROW(契約日ソート!$F$1:$F$201),0),ROW(M87))),"")</f>
        <v/>
      </c>
      <c r="N87" t="str">
        <f>IFERROR(INDEX(契約日ソート!N:N,1/LARGE(INDEX((契約日ソート!$F$1:$F$201="広告費")/ROW(契約日ソート!$F$1:$F$201),0),ROW(N87))),"")</f>
        <v/>
      </c>
      <c r="O87" t="str">
        <f>IFERROR(INDEX(契約日ソート!O:O,1/LARGE(INDEX((契約日ソート!$F$1:$F$201="広告費")/ROW(契約日ソート!$F$1:$F$201),0),ROW(O87))),"")</f>
        <v/>
      </c>
      <c r="P87" t="str">
        <f>IFERROR(INDEX(契約日ソート!P:P,1/LARGE(INDEX((契約日ソート!$F$1:$F$201="広告費")/ROW(契約日ソート!$F$1:$F$201),0),ROW(P87))),"")</f>
        <v/>
      </c>
      <c r="Q87" t="str">
        <f>IFERROR(INDEX(契約日ソート!Q:Q,1/LARGE(INDEX((契約日ソート!$F$1:$F$201="広告費")/ROW(契約日ソート!$F$1:$F$201),0),ROW(Q87))),"")</f>
        <v/>
      </c>
    </row>
    <row r="88" spans="1:17" x14ac:dyDescent="0.45">
      <c r="A88" t="str">
        <f>IFERROR(INDEX(契約日ソート!A:A,1/LARGE(INDEX((契約日ソート!$F$1:$F$201="広告費")/ROW(契約日ソート!$F$1:$F$201),0),ROW(A88))),"")</f>
        <v/>
      </c>
      <c r="B88" t="str">
        <f>IFERROR(INDEX(契約日ソート!B:B,1/LARGE(INDEX((契約日ソート!$F$1:$F$201="広告費")/ROW(契約日ソート!$F$1:$F$201),0),ROW(B88))),"")</f>
        <v/>
      </c>
      <c r="C88" t="str">
        <f>IFERROR(INDEX(契約日ソート!C:C,1/LARGE(INDEX((契約日ソート!$F$1:$F$201="広告費")/ROW(契約日ソート!$F$1:$F$201),0),ROW(C88))),"")</f>
        <v/>
      </c>
      <c r="D88" t="str">
        <f>IFERROR(INDEX(契約日ソート!D:D,1/LARGE(INDEX((契約日ソート!$F$1:$F$201="広告費")/ROW(契約日ソート!$F$1:$F$201),0),ROW(D88))),"")</f>
        <v/>
      </c>
      <c r="E88" t="str">
        <f>IFERROR(INDEX(契約日ソート!E:E,1/LARGE(INDEX((契約日ソート!$F$1:$F$201="広告費")/ROW(契約日ソート!$F$1:$F$201),0),ROW(E88))),"")</f>
        <v/>
      </c>
      <c r="F88" t="str">
        <f>IFERROR(INDEX(契約日ソート!F:F,1/LARGE(INDEX((契約日ソート!$F$1:$F$201="広告費")/ROW(契約日ソート!$F$1:$F$201),0),ROW(F88))),"")</f>
        <v/>
      </c>
      <c r="G88" t="str">
        <f>IFERROR(INDEX(契約日ソート!G:G,1/LARGE(INDEX((契約日ソート!$F$1:$F$201="広告費")/ROW(契約日ソート!$F$1:$F$201),0),ROW(G88))),"")</f>
        <v/>
      </c>
      <c r="H88" t="str">
        <f>IFERROR(INDEX(契約日ソート!H:H,1/LARGE(INDEX((契約日ソート!$F$1:$F$201="広告費")/ROW(契約日ソート!$F$1:$F$201),0),ROW(H88))),"")</f>
        <v/>
      </c>
      <c r="I88" t="str">
        <f>IFERROR(INDEX(契約日ソート!I:I,1/LARGE(INDEX((契約日ソート!$F$1:$F$201="広告費")/ROW(契約日ソート!$F$1:$F$201),0),ROW(I88))),"")</f>
        <v/>
      </c>
      <c r="J88" t="str">
        <f>IFERROR(INDEX(契約日ソート!J:J,1/LARGE(INDEX((契約日ソート!$F$1:$F$201="広告費")/ROW(契約日ソート!$F$1:$F$201),0),ROW(J88))),"")</f>
        <v/>
      </c>
      <c r="K88" t="str">
        <f>IFERROR(INDEX(契約日ソート!K:K,1/LARGE(INDEX((契約日ソート!$F$1:$F$201="広告費")/ROW(契約日ソート!$F$1:$F$201),0),ROW(K88))),"")</f>
        <v/>
      </c>
      <c r="L88" t="str">
        <f>IFERROR(INDEX(契約日ソート!L:L,1/LARGE(INDEX((契約日ソート!$F$1:$F$201="広告費")/ROW(契約日ソート!$F$1:$F$201),0),ROW(L88))),"")</f>
        <v/>
      </c>
      <c r="M88" t="str">
        <f>IFERROR(INDEX(契約日ソート!M:M,1/LARGE(INDEX((契約日ソート!$F$1:$F$201="広告費")/ROW(契約日ソート!$F$1:$F$201),0),ROW(M88))),"")</f>
        <v/>
      </c>
      <c r="N88" t="str">
        <f>IFERROR(INDEX(契約日ソート!N:N,1/LARGE(INDEX((契約日ソート!$F$1:$F$201="広告費")/ROW(契約日ソート!$F$1:$F$201),0),ROW(N88))),"")</f>
        <v/>
      </c>
      <c r="O88" t="str">
        <f>IFERROR(INDEX(契約日ソート!O:O,1/LARGE(INDEX((契約日ソート!$F$1:$F$201="広告費")/ROW(契約日ソート!$F$1:$F$201),0),ROW(O88))),"")</f>
        <v/>
      </c>
      <c r="P88" t="str">
        <f>IFERROR(INDEX(契約日ソート!P:P,1/LARGE(INDEX((契約日ソート!$F$1:$F$201="広告費")/ROW(契約日ソート!$F$1:$F$201),0),ROW(P88))),"")</f>
        <v/>
      </c>
      <c r="Q88" t="str">
        <f>IFERROR(INDEX(契約日ソート!Q:Q,1/LARGE(INDEX((契約日ソート!$F$1:$F$201="広告費")/ROW(契約日ソート!$F$1:$F$201),0),ROW(Q88))),"")</f>
        <v/>
      </c>
    </row>
    <row r="89" spans="1:17" x14ac:dyDescent="0.45">
      <c r="A89" t="str">
        <f>IFERROR(INDEX(契約日ソート!A:A,1/LARGE(INDEX((契約日ソート!$F$1:$F$201="広告費")/ROW(契約日ソート!$F$1:$F$201),0),ROW(A89))),"")</f>
        <v/>
      </c>
      <c r="B89" t="str">
        <f>IFERROR(INDEX(契約日ソート!B:B,1/LARGE(INDEX((契約日ソート!$F$1:$F$201="広告費")/ROW(契約日ソート!$F$1:$F$201),0),ROW(B89))),"")</f>
        <v/>
      </c>
      <c r="C89" t="str">
        <f>IFERROR(INDEX(契約日ソート!C:C,1/LARGE(INDEX((契約日ソート!$F$1:$F$201="広告費")/ROW(契約日ソート!$F$1:$F$201),0),ROW(C89))),"")</f>
        <v/>
      </c>
      <c r="D89" t="str">
        <f>IFERROR(INDEX(契約日ソート!D:D,1/LARGE(INDEX((契約日ソート!$F$1:$F$201="広告費")/ROW(契約日ソート!$F$1:$F$201),0),ROW(D89))),"")</f>
        <v/>
      </c>
      <c r="E89" t="str">
        <f>IFERROR(INDEX(契約日ソート!E:E,1/LARGE(INDEX((契約日ソート!$F$1:$F$201="広告費")/ROW(契約日ソート!$F$1:$F$201),0),ROW(E89))),"")</f>
        <v/>
      </c>
      <c r="F89" t="str">
        <f>IFERROR(INDEX(契約日ソート!F:F,1/LARGE(INDEX((契約日ソート!$F$1:$F$201="広告費")/ROW(契約日ソート!$F$1:$F$201),0),ROW(F89))),"")</f>
        <v/>
      </c>
      <c r="G89" t="str">
        <f>IFERROR(INDEX(契約日ソート!G:G,1/LARGE(INDEX((契約日ソート!$F$1:$F$201="広告費")/ROW(契約日ソート!$F$1:$F$201),0),ROW(G89))),"")</f>
        <v/>
      </c>
      <c r="H89" t="str">
        <f>IFERROR(INDEX(契約日ソート!H:H,1/LARGE(INDEX((契約日ソート!$F$1:$F$201="広告費")/ROW(契約日ソート!$F$1:$F$201),0),ROW(H89))),"")</f>
        <v/>
      </c>
      <c r="I89" t="str">
        <f>IFERROR(INDEX(契約日ソート!I:I,1/LARGE(INDEX((契約日ソート!$F$1:$F$201="広告費")/ROW(契約日ソート!$F$1:$F$201),0),ROW(I89))),"")</f>
        <v/>
      </c>
      <c r="J89" t="str">
        <f>IFERROR(INDEX(契約日ソート!J:J,1/LARGE(INDEX((契約日ソート!$F$1:$F$201="広告費")/ROW(契約日ソート!$F$1:$F$201),0),ROW(J89))),"")</f>
        <v/>
      </c>
      <c r="K89" t="str">
        <f>IFERROR(INDEX(契約日ソート!K:K,1/LARGE(INDEX((契約日ソート!$F$1:$F$201="広告費")/ROW(契約日ソート!$F$1:$F$201),0),ROW(K89))),"")</f>
        <v/>
      </c>
      <c r="L89" t="str">
        <f>IFERROR(INDEX(契約日ソート!L:L,1/LARGE(INDEX((契約日ソート!$F$1:$F$201="広告費")/ROW(契約日ソート!$F$1:$F$201),0),ROW(L89))),"")</f>
        <v/>
      </c>
      <c r="M89" t="str">
        <f>IFERROR(INDEX(契約日ソート!M:M,1/LARGE(INDEX((契約日ソート!$F$1:$F$201="広告費")/ROW(契約日ソート!$F$1:$F$201),0),ROW(M89))),"")</f>
        <v/>
      </c>
      <c r="N89" t="str">
        <f>IFERROR(INDEX(契約日ソート!N:N,1/LARGE(INDEX((契約日ソート!$F$1:$F$201="広告費")/ROW(契約日ソート!$F$1:$F$201),0),ROW(N89))),"")</f>
        <v/>
      </c>
      <c r="O89" t="str">
        <f>IFERROR(INDEX(契約日ソート!O:O,1/LARGE(INDEX((契約日ソート!$F$1:$F$201="広告費")/ROW(契約日ソート!$F$1:$F$201),0),ROW(O89))),"")</f>
        <v/>
      </c>
      <c r="P89" t="str">
        <f>IFERROR(INDEX(契約日ソート!P:P,1/LARGE(INDEX((契約日ソート!$F$1:$F$201="広告費")/ROW(契約日ソート!$F$1:$F$201),0),ROW(P89))),"")</f>
        <v/>
      </c>
      <c r="Q89" t="str">
        <f>IFERROR(INDEX(契約日ソート!Q:Q,1/LARGE(INDEX((契約日ソート!$F$1:$F$201="広告費")/ROW(契約日ソート!$F$1:$F$201),0),ROW(Q89))),"")</f>
        <v/>
      </c>
    </row>
    <row r="90" spans="1:17" x14ac:dyDescent="0.45">
      <c r="A90" t="str">
        <f>IFERROR(INDEX(契約日ソート!A:A,1/LARGE(INDEX((契約日ソート!$F$1:$F$201="広告費")/ROW(契約日ソート!$F$1:$F$201),0),ROW(A90))),"")</f>
        <v/>
      </c>
      <c r="B90" t="str">
        <f>IFERROR(INDEX(契約日ソート!B:B,1/LARGE(INDEX((契約日ソート!$F$1:$F$201="広告費")/ROW(契約日ソート!$F$1:$F$201),0),ROW(B90))),"")</f>
        <v/>
      </c>
      <c r="C90" t="str">
        <f>IFERROR(INDEX(契約日ソート!C:C,1/LARGE(INDEX((契約日ソート!$F$1:$F$201="広告費")/ROW(契約日ソート!$F$1:$F$201),0),ROW(C90))),"")</f>
        <v/>
      </c>
      <c r="D90" t="str">
        <f>IFERROR(INDEX(契約日ソート!D:D,1/LARGE(INDEX((契約日ソート!$F$1:$F$201="広告費")/ROW(契約日ソート!$F$1:$F$201),0),ROW(D90))),"")</f>
        <v/>
      </c>
      <c r="E90" t="str">
        <f>IFERROR(INDEX(契約日ソート!E:E,1/LARGE(INDEX((契約日ソート!$F$1:$F$201="広告費")/ROW(契約日ソート!$F$1:$F$201),0),ROW(E90))),"")</f>
        <v/>
      </c>
      <c r="F90" t="str">
        <f>IFERROR(INDEX(契約日ソート!F:F,1/LARGE(INDEX((契約日ソート!$F$1:$F$201="広告費")/ROW(契約日ソート!$F$1:$F$201),0),ROW(F90))),"")</f>
        <v/>
      </c>
      <c r="G90" t="str">
        <f>IFERROR(INDEX(契約日ソート!G:G,1/LARGE(INDEX((契約日ソート!$F$1:$F$201="広告費")/ROW(契約日ソート!$F$1:$F$201),0),ROW(G90))),"")</f>
        <v/>
      </c>
      <c r="H90" t="str">
        <f>IFERROR(INDEX(契約日ソート!H:H,1/LARGE(INDEX((契約日ソート!$F$1:$F$201="広告費")/ROW(契約日ソート!$F$1:$F$201),0),ROW(H90))),"")</f>
        <v/>
      </c>
      <c r="I90" t="str">
        <f>IFERROR(INDEX(契約日ソート!I:I,1/LARGE(INDEX((契約日ソート!$F$1:$F$201="広告費")/ROW(契約日ソート!$F$1:$F$201),0),ROW(I90))),"")</f>
        <v/>
      </c>
      <c r="J90" t="str">
        <f>IFERROR(INDEX(契約日ソート!J:J,1/LARGE(INDEX((契約日ソート!$F$1:$F$201="広告費")/ROW(契約日ソート!$F$1:$F$201),0),ROW(J90))),"")</f>
        <v/>
      </c>
      <c r="K90" t="str">
        <f>IFERROR(INDEX(契約日ソート!K:K,1/LARGE(INDEX((契約日ソート!$F$1:$F$201="広告費")/ROW(契約日ソート!$F$1:$F$201),0),ROW(K90))),"")</f>
        <v/>
      </c>
      <c r="L90" t="str">
        <f>IFERROR(INDEX(契約日ソート!L:L,1/LARGE(INDEX((契約日ソート!$F$1:$F$201="広告費")/ROW(契約日ソート!$F$1:$F$201),0),ROW(L90))),"")</f>
        <v/>
      </c>
      <c r="M90" t="str">
        <f>IFERROR(INDEX(契約日ソート!M:M,1/LARGE(INDEX((契約日ソート!$F$1:$F$201="広告費")/ROW(契約日ソート!$F$1:$F$201),0),ROW(M90))),"")</f>
        <v/>
      </c>
      <c r="N90" t="str">
        <f>IFERROR(INDEX(契約日ソート!N:N,1/LARGE(INDEX((契約日ソート!$F$1:$F$201="広告費")/ROW(契約日ソート!$F$1:$F$201),0),ROW(N90))),"")</f>
        <v/>
      </c>
      <c r="O90" t="str">
        <f>IFERROR(INDEX(契約日ソート!O:O,1/LARGE(INDEX((契約日ソート!$F$1:$F$201="広告費")/ROW(契約日ソート!$F$1:$F$201),0),ROW(O90))),"")</f>
        <v/>
      </c>
      <c r="P90" t="str">
        <f>IFERROR(INDEX(契約日ソート!P:P,1/LARGE(INDEX((契約日ソート!$F$1:$F$201="広告費")/ROW(契約日ソート!$F$1:$F$201),0),ROW(P90))),"")</f>
        <v/>
      </c>
      <c r="Q90" t="str">
        <f>IFERROR(INDEX(契約日ソート!Q:Q,1/LARGE(INDEX((契約日ソート!$F$1:$F$201="広告費")/ROW(契約日ソート!$F$1:$F$201),0),ROW(Q90))),"")</f>
        <v/>
      </c>
    </row>
    <row r="91" spans="1:17" x14ac:dyDescent="0.45">
      <c r="A91" t="str">
        <f>IFERROR(INDEX(契約日ソート!A:A,1/LARGE(INDEX((契約日ソート!$F$1:$F$201="広告費")/ROW(契約日ソート!$F$1:$F$201),0),ROW(A91))),"")</f>
        <v/>
      </c>
      <c r="B91" t="str">
        <f>IFERROR(INDEX(契約日ソート!B:B,1/LARGE(INDEX((契約日ソート!$F$1:$F$201="広告費")/ROW(契約日ソート!$F$1:$F$201),0),ROW(B91))),"")</f>
        <v/>
      </c>
      <c r="C91" t="str">
        <f>IFERROR(INDEX(契約日ソート!C:C,1/LARGE(INDEX((契約日ソート!$F$1:$F$201="広告費")/ROW(契約日ソート!$F$1:$F$201),0),ROW(C91))),"")</f>
        <v/>
      </c>
      <c r="D91" t="str">
        <f>IFERROR(INDEX(契約日ソート!D:D,1/LARGE(INDEX((契約日ソート!$F$1:$F$201="広告費")/ROW(契約日ソート!$F$1:$F$201),0),ROW(D91))),"")</f>
        <v/>
      </c>
      <c r="E91" t="str">
        <f>IFERROR(INDEX(契約日ソート!E:E,1/LARGE(INDEX((契約日ソート!$F$1:$F$201="広告費")/ROW(契約日ソート!$F$1:$F$201),0),ROW(E91))),"")</f>
        <v/>
      </c>
      <c r="F91" t="str">
        <f>IFERROR(INDEX(契約日ソート!F:F,1/LARGE(INDEX((契約日ソート!$F$1:$F$201="広告費")/ROW(契約日ソート!$F$1:$F$201),0),ROW(F91))),"")</f>
        <v/>
      </c>
      <c r="G91" t="str">
        <f>IFERROR(INDEX(契約日ソート!G:G,1/LARGE(INDEX((契約日ソート!$F$1:$F$201="広告費")/ROW(契約日ソート!$F$1:$F$201),0),ROW(G91))),"")</f>
        <v/>
      </c>
      <c r="H91" t="str">
        <f>IFERROR(INDEX(契約日ソート!H:H,1/LARGE(INDEX((契約日ソート!$F$1:$F$201="広告費")/ROW(契約日ソート!$F$1:$F$201),0),ROW(H91))),"")</f>
        <v/>
      </c>
      <c r="I91" t="str">
        <f>IFERROR(INDEX(契約日ソート!I:I,1/LARGE(INDEX((契約日ソート!$F$1:$F$201="広告費")/ROW(契約日ソート!$F$1:$F$201),0),ROW(I91))),"")</f>
        <v/>
      </c>
      <c r="J91" t="str">
        <f>IFERROR(INDEX(契約日ソート!J:J,1/LARGE(INDEX((契約日ソート!$F$1:$F$201="広告費")/ROW(契約日ソート!$F$1:$F$201),0),ROW(J91))),"")</f>
        <v/>
      </c>
      <c r="K91" t="str">
        <f>IFERROR(INDEX(契約日ソート!K:K,1/LARGE(INDEX((契約日ソート!$F$1:$F$201="広告費")/ROW(契約日ソート!$F$1:$F$201),0),ROW(K91))),"")</f>
        <v/>
      </c>
      <c r="L91" t="str">
        <f>IFERROR(INDEX(契約日ソート!L:L,1/LARGE(INDEX((契約日ソート!$F$1:$F$201="広告費")/ROW(契約日ソート!$F$1:$F$201),0),ROW(L91))),"")</f>
        <v/>
      </c>
      <c r="M91" t="str">
        <f>IFERROR(INDEX(契約日ソート!M:M,1/LARGE(INDEX((契約日ソート!$F$1:$F$201="広告費")/ROW(契約日ソート!$F$1:$F$201),0),ROW(M91))),"")</f>
        <v/>
      </c>
      <c r="N91" t="str">
        <f>IFERROR(INDEX(契約日ソート!N:N,1/LARGE(INDEX((契約日ソート!$F$1:$F$201="広告費")/ROW(契約日ソート!$F$1:$F$201),0),ROW(N91))),"")</f>
        <v/>
      </c>
      <c r="O91" t="str">
        <f>IFERROR(INDEX(契約日ソート!O:O,1/LARGE(INDEX((契約日ソート!$F$1:$F$201="広告費")/ROW(契約日ソート!$F$1:$F$201),0),ROW(O91))),"")</f>
        <v/>
      </c>
      <c r="P91" t="str">
        <f>IFERROR(INDEX(契約日ソート!P:P,1/LARGE(INDEX((契約日ソート!$F$1:$F$201="広告費")/ROW(契約日ソート!$F$1:$F$201),0),ROW(P91))),"")</f>
        <v/>
      </c>
      <c r="Q91" t="str">
        <f>IFERROR(INDEX(契約日ソート!Q:Q,1/LARGE(INDEX((契約日ソート!$F$1:$F$201="広告費")/ROW(契約日ソート!$F$1:$F$201),0),ROW(Q91))),"")</f>
        <v/>
      </c>
    </row>
    <row r="92" spans="1:17" x14ac:dyDescent="0.45">
      <c r="A92" t="str">
        <f>IFERROR(INDEX(契約日ソート!A:A,1/LARGE(INDEX((契約日ソート!$F$1:$F$201="広告費")/ROW(契約日ソート!$F$1:$F$201),0),ROW(A92))),"")</f>
        <v/>
      </c>
      <c r="B92" t="str">
        <f>IFERROR(INDEX(契約日ソート!B:B,1/LARGE(INDEX((契約日ソート!$F$1:$F$201="広告費")/ROW(契約日ソート!$F$1:$F$201),0),ROW(B92))),"")</f>
        <v/>
      </c>
      <c r="C92" t="str">
        <f>IFERROR(INDEX(契約日ソート!C:C,1/LARGE(INDEX((契約日ソート!$F$1:$F$201="広告費")/ROW(契約日ソート!$F$1:$F$201),0),ROW(C92))),"")</f>
        <v/>
      </c>
      <c r="D92" t="str">
        <f>IFERROR(INDEX(契約日ソート!D:D,1/LARGE(INDEX((契約日ソート!$F$1:$F$201="広告費")/ROW(契約日ソート!$F$1:$F$201),0),ROW(D92))),"")</f>
        <v/>
      </c>
      <c r="E92" t="str">
        <f>IFERROR(INDEX(契約日ソート!E:E,1/LARGE(INDEX((契約日ソート!$F$1:$F$201="広告費")/ROW(契約日ソート!$F$1:$F$201),0),ROW(E92))),"")</f>
        <v/>
      </c>
      <c r="F92" t="str">
        <f>IFERROR(INDEX(契約日ソート!F:F,1/LARGE(INDEX((契約日ソート!$F$1:$F$201="広告費")/ROW(契約日ソート!$F$1:$F$201),0),ROW(F92))),"")</f>
        <v/>
      </c>
      <c r="G92" t="str">
        <f>IFERROR(INDEX(契約日ソート!G:G,1/LARGE(INDEX((契約日ソート!$F$1:$F$201="広告費")/ROW(契約日ソート!$F$1:$F$201),0),ROW(G92))),"")</f>
        <v/>
      </c>
      <c r="H92" t="str">
        <f>IFERROR(INDEX(契約日ソート!H:H,1/LARGE(INDEX((契約日ソート!$F$1:$F$201="広告費")/ROW(契約日ソート!$F$1:$F$201),0),ROW(H92))),"")</f>
        <v/>
      </c>
      <c r="I92" t="str">
        <f>IFERROR(INDEX(契約日ソート!I:I,1/LARGE(INDEX((契約日ソート!$F$1:$F$201="広告費")/ROW(契約日ソート!$F$1:$F$201),0),ROW(I92))),"")</f>
        <v/>
      </c>
      <c r="J92" t="str">
        <f>IFERROR(INDEX(契約日ソート!J:J,1/LARGE(INDEX((契約日ソート!$F$1:$F$201="広告費")/ROW(契約日ソート!$F$1:$F$201),0),ROW(J92))),"")</f>
        <v/>
      </c>
      <c r="K92" t="str">
        <f>IFERROR(INDEX(契約日ソート!K:K,1/LARGE(INDEX((契約日ソート!$F$1:$F$201="広告費")/ROW(契約日ソート!$F$1:$F$201),0),ROW(K92))),"")</f>
        <v/>
      </c>
      <c r="L92" t="str">
        <f>IFERROR(INDEX(契約日ソート!L:L,1/LARGE(INDEX((契約日ソート!$F$1:$F$201="広告費")/ROW(契約日ソート!$F$1:$F$201),0),ROW(L92))),"")</f>
        <v/>
      </c>
      <c r="M92" t="str">
        <f>IFERROR(INDEX(契約日ソート!M:M,1/LARGE(INDEX((契約日ソート!$F$1:$F$201="広告費")/ROW(契約日ソート!$F$1:$F$201),0),ROW(M92))),"")</f>
        <v/>
      </c>
      <c r="N92" t="str">
        <f>IFERROR(INDEX(契約日ソート!N:N,1/LARGE(INDEX((契約日ソート!$F$1:$F$201="広告費")/ROW(契約日ソート!$F$1:$F$201),0),ROW(N92))),"")</f>
        <v/>
      </c>
      <c r="O92" t="str">
        <f>IFERROR(INDEX(契約日ソート!O:O,1/LARGE(INDEX((契約日ソート!$F$1:$F$201="広告費")/ROW(契約日ソート!$F$1:$F$201),0),ROW(O92))),"")</f>
        <v/>
      </c>
      <c r="P92" t="str">
        <f>IFERROR(INDEX(契約日ソート!P:P,1/LARGE(INDEX((契約日ソート!$F$1:$F$201="広告費")/ROW(契約日ソート!$F$1:$F$201),0),ROW(P92))),"")</f>
        <v/>
      </c>
      <c r="Q92" t="str">
        <f>IFERROR(INDEX(契約日ソート!Q:Q,1/LARGE(INDEX((契約日ソート!$F$1:$F$201="広告費")/ROW(契約日ソート!$F$1:$F$201),0),ROW(Q92))),"")</f>
        <v/>
      </c>
    </row>
    <row r="93" spans="1:17" x14ac:dyDescent="0.45">
      <c r="A93" t="str">
        <f>IFERROR(INDEX(契約日ソート!A:A,1/LARGE(INDEX((契約日ソート!$F$1:$F$201="広告費")/ROW(契約日ソート!$F$1:$F$201),0),ROW(A93))),"")</f>
        <v/>
      </c>
      <c r="B93" t="str">
        <f>IFERROR(INDEX(契約日ソート!B:B,1/LARGE(INDEX((契約日ソート!$F$1:$F$201="広告費")/ROW(契約日ソート!$F$1:$F$201),0),ROW(B93))),"")</f>
        <v/>
      </c>
      <c r="C93" t="str">
        <f>IFERROR(INDEX(契約日ソート!C:C,1/LARGE(INDEX((契約日ソート!$F$1:$F$201="広告費")/ROW(契約日ソート!$F$1:$F$201),0),ROW(C93))),"")</f>
        <v/>
      </c>
      <c r="D93" t="str">
        <f>IFERROR(INDEX(契約日ソート!D:D,1/LARGE(INDEX((契約日ソート!$F$1:$F$201="広告費")/ROW(契約日ソート!$F$1:$F$201),0),ROW(D93))),"")</f>
        <v/>
      </c>
      <c r="E93" t="str">
        <f>IFERROR(INDEX(契約日ソート!E:E,1/LARGE(INDEX((契約日ソート!$F$1:$F$201="広告費")/ROW(契約日ソート!$F$1:$F$201),0),ROW(E93))),"")</f>
        <v/>
      </c>
      <c r="F93" t="str">
        <f>IFERROR(INDEX(契約日ソート!F:F,1/LARGE(INDEX((契約日ソート!$F$1:$F$201="広告費")/ROW(契約日ソート!$F$1:$F$201),0),ROW(F93))),"")</f>
        <v/>
      </c>
      <c r="G93" t="str">
        <f>IFERROR(INDEX(契約日ソート!G:G,1/LARGE(INDEX((契約日ソート!$F$1:$F$201="広告費")/ROW(契約日ソート!$F$1:$F$201),0),ROW(G93))),"")</f>
        <v/>
      </c>
      <c r="H93" t="str">
        <f>IFERROR(INDEX(契約日ソート!H:H,1/LARGE(INDEX((契約日ソート!$F$1:$F$201="広告費")/ROW(契約日ソート!$F$1:$F$201),0),ROW(H93))),"")</f>
        <v/>
      </c>
      <c r="I93" t="str">
        <f>IFERROR(INDEX(契約日ソート!I:I,1/LARGE(INDEX((契約日ソート!$F$1:$F$201="広告費")/ROW(契約日ソート!$F$1:$F$201),0),ROW(I93))),"")</f>
        <v/>
      </c>
      <c r="J93" t="str">
        <f>IFERROR(INDEX(契約日ソート!J:J,1/LARGE(INDEX((契約日ソート!$F$1:$F$201="広告費")/ROW(契約日ソート!$F$1:$F$201),0),ROW(J93))),"")</f>
        <v/>
      </c>
      <c r="K93" t="str">
        <f>IFERROR(INDEX(契約日ソート!K:K,1/LARGE(INDEX((契約日ソート!$F$1:$F$201="広告費")/ROW(契約日ソート!$F$1:$F$201),0),ROW(K93))),"")</f>
        <v/>
      </c>
      <c r="L93" t="str">
        <f>IFERROR(INDEX(契約日ソート!L:L,1/LARGE(INDEX((契約日ソート!$F$1:$F$201="広告費")/ROW(契約日ソート!$F$1:$F$201),0),ROW(L93))),"")</f>
        <v/>
      </c>
      <c r="M93" t="str">
        <f>IFERROR(INDEX(契約日ソート!M:M,1/LARGE(INDEX((契約日ソート!$F$1:$F$201="広告費")/ROW(契約日ソート!$F$1:$F$201),0),ROW(M93))),"")</f>
        <v/>
      </c>
      <c r="N93" t="str">
        <f>IFERROR(INDEX(契約日ソート!N:N,1/LARGE(INDEX((契約日ソート!$F$1:$F$201="広告費")/ROW(契約日ソート!$F$1:$F$201),0),ROW(N93))),"")</f>
        <v/>
      </c>
      <c r="O93" t="str">
        <f>IFERROR(INDEX(契約日ソート!O:O,1/LARGE(INDEX((契約日ソート!$F$1:$F$201="広告費")/ROW(契約日ソート!$F$1:$F$201),0),ROW(O93))),"")</f>
        <v/>
      </c>
      <c r="P93" t="str">
        <f>IFERROR(INDEX(契約日ソート!P:P,1/LARGE(INDEX((契約日ソート!$F$1:$F$201="広告費")/ROW(契約日ソート!$F$1:$F$201),0),ROW(P93))),"")</f>
        <v/>
      </c>
      <c r="Q93" t="str">
        <f>IFERROR(INDEX(契約日ソート!Q:Q,1/LARGE(INDEX((契約日ソート!$F$1:$F$201="広告費")/ROW(契約日ソート!$F$1:$F$201),0),ROW(Q93))),"")</f>
        <v/>
      </c>
    </row>
    <row r="94" spans="1:17" x14ac:dyDescent="0.45">
      <c r="A94" t="str">
        <f>IFERROR(INDEX(契約日ソート!A:A,1/LARGE(INDEX((契約日ソート!$F$1:$F$201="広告費")/ROW(契約日ソート!$F$1:$F$201),0),ROW(A94))),"")</f>
        <v/>
      </c>
      <c r="B94" t="str">
        <f>IFERROR(INDEX(契約日ソート!B:B,1/LARGE(INDEX((契約日ソート!$F$1:$F$201="広告費")/ROW(契約日ソート!$F$1:$F$201),0),ROW(B94))),"")</f>
        <v/>
      </c>
      <c r="C94" t="str">
        <f>IFERROR(INDEX(契約日ソート!C:C,1/LARGE(INDEX((契約日ソート!$F$1:$F$201="広告費")/ROW(契約日ソート!$F$1:$F$201),0),ROW(C94))),"")</f>
        <v/>
      </c>
      <c r="D94" t="str">
        <f>IFERROR(INDEX(契約日ソート!D:D,1/LARGE(INDEX((契約日ソート!$F$1:$F$201="広告費")/ROW(契約日ソート!$F$1:$F$201),0),ROW(D94))),"")</f>
        <v/>
      </c>
      <c r="E94" t="str">
        <f>IFERROR(INDEX(契約日ソート!E:E,1/LARGE(INDEX((契約日ソート!$F$1:$F$201="広告費")/ROW(契約日ソート!$F$1:$F$201),0),ROW(E94))),"")</f>
        <v/>
      </c>
      <c r="F94" t="str">
        <f>IFERROR(INDEX(契約日ソート!F:F,1/LARGE(INDEX((契約日ソート!$F$1:$F$201="広告費")/ROW(契約日ソート!$F$1:$F$201),0),ROW(F94))),"")</f>
        <v/>
      </c>
      <c r="G94" t="str">
        <f>IFERROR(INDEX(契約日ソート!G:G,1/LARGE(INDEX((契約日ソート!$F$1:$F$201="広告費")/ROW(契約日ソート!$F$1:$F$201),0),ROW(G94))),"")</f>
        <v/>
      </c>
      <c r="H94" t="str">
        <f>IFERROR(INDEX(契約日ソート!H:H,1/LARGE(INDEX((契約日ソート!$F$1:$F$201="広告費")/ROW(契約日ソート!$F$1:$F$201),0),ROW(H94))),"")</f>
        <v/>
      </c>
      <c r="I94" t="str">
        <f>IFERROR(INDEX(契約日ソート!I:I,1/LARGE(INDEX((契約日ソート!$F$1:$F$201="広告費")/ROW(契約日ソート!$F$1:$F$201),0),ROW(I94))),"")</f>
        <v/>
      </c>
      <c r="J94" t="str">
        <f>IFERROR(INDEX(契約日ソート!J:J,1/LARGE(INDEX((契約日ソート!$F$1:$F$201="広告費")/ROW(契約日ソート!$F$1:$F$201),0),ROW(J94))),"")</f>
        <v/>
      </c>
      <c r="K94" t="str">
        <f>IFERROR(INDEX(契約日ソート!K:K,1/LARGE(INDEX((契約日ソート!$F$1:$F$201="広告費")/ROW(契約日ソート!$F$1:$F$201),0),ROW(K94))),"")</f>
        <v/>
      </c>
      <c r="L94" t="str">
        <f>IFERROR(INDEX(契約日ソート!L:L,1/LARGE(INDEX((契約日ソート!$F$1:$F$201="広告費")/ROW(契約日ソート!$F$1:$F$201),0),ROW(L94))),"")</f>
        <v/>
      </c>
      <c r="M94" t="str">
        <f>IFERROR(INDEX(契約日ソート!M:M,1/LARGE(INDEX((契約日ソート!$F$1:$F$201="広告費")/ROW(契約日ソート!$F$1:$F$201),0),ROW(M94))),"")</f>
        <v/>
      </c>
      <c r="N94" t="str">
        <f>IFERROR(INDEX(契約日ソート!N:N,1/LARGE(INDEX((契約日ソート!$F$1:$F$201="広告費")/ROW(契約日ソート!$F$1:$F$201),0),ROW(N94))),"")</f>
        <v/>
      </c>
      <c r="O94" t="str">
        <f>IFERROR(INDEX(契約日ソート!O:O,1/LARGE(INDEX((契約日ソート!$F$1:$F$201="広告費")/ROW(契約日ソート!$F$1:$F$201),0),ROW(O94))),"")</f>
        <v/>
      </c>
      <c r="P94" t="str">
        <f>IFERROR(INDEX(契約日ソート!P:P,1/LARGE(INDEX((契約日ソート!$F$1:$F$201="広告費")/ROW(契約日ソート!$F$1:$F$201),0),ROW(P94))),"")</f>
        <v/>
      </c>
      <c r="Q94" t="str">
        <f>IFERROR(INDEX(契約日ソート!Q:Q,1/LARGE(INDEX((契約日ソート!$F$1:$F$201="広告費")/ROW(契約日ソート!$F$1:$F$201),0),ROW(Q94))),"")</f>
        <v/>
      </c>
    </row>
    <row r="95" spans="1:17" x14ac:dyDescent="0.45">
      <c r="A95" t="str">
        <f>IFERROR(INDEX(契約日ソート!A:A,1/LARGE(INDEX((契約日ソート!$F$1:$F$201="広告費")/ROW(契約日ソート!$F$1:$F$201),0),ROW(A95))),"")</f>
        <v/>
      </c>
      <c r="B95" t="str">
        <f>IFERROR(INDEX(契約日ソート!B:B,1/LARGE(INDEX((契約日ソート!$F$1:$F$201="広告費")/ROW(契約日ソート!$F$1:$F$201),0),ROW(B95))),"")</f>
        <v/>
      </c>
      <c r="C95" t="str">
        <f>IFERROR(INDEX(契約日ソート!C:C,1/LARGE(INDEX((契約日ソート!$F$1:$F$201="広告費")/ROW(契約日ソート!$F$1:$F$201),0),ROW(C95))),"")</f>
        <v/>
      </c>
      <c r="D95" t="str">
        <f>IFERROR(INDEX(契約日ソート!D:D,1/LARGE(INDEX((契約日ソート!$F$1:$F$201="広告費")/ROW(契約日ソート!$F$1:$F$201),0),ROW(D95))),"")</f>
        <v/>
      </c>
      <c r="E95" t="str">
        <f>IFERROR(INDEX(契約日ソート!E:E,1/LARGE(INDEX((契約日ソート!$F$1:$F$201="広告費")/ROW(契約日ソート!$F$1:$F$201),0),ROW(E95))),"")</f>
        <v/>
      </c>
      <c r="F95" t="str">
        <f>IFERROR(INDEX(契約日ソート!F:F,1/LARGE(INDEX((契約日ソート!$F$1:$F$201="広告費")/ROW(契約日ソート!$F$1:$F$201),0),ROW(F95))),"")</f>
        <v/>
      </c>
      <c r="G95" t="str">
        <f>IFERROR(INDEX(契約日ソート!G:G,1/LARGE(INDEX((契約日ソート!$F$1:$F$201="広告費")/ROW(契約日ソート!$F$1:$F$201),0),ROW(G95))),"")</f>
        <v/>
      </c>
      <c r="H95" t="str">
        <f>IFERROR(INDEX(契約日ソート!H:H,1/LARGE(INDEX((契約日ソート!$F$1:$F$201="広告費")/ROW(契約日ソート!$F$1:$F$201),0),ROW(H95))),"")</f>
        <v/>
      </c>
      <c r="I95" t="str">
        <f>IFERROR(INDEX(契約日ソート!I:I,1/LARGE(INDEX((契約日ソート!$F$1:$F$201="広告費")/ROW(契約日ソート!$F$1:$F$201),0),ROW(I95))),"")</f>
        <v/>
      </c>
      <c r="J95" t="str">
        <f>IFERROR(INDEX(契約日ソート!J:J,1/LARGE(INDEX((契約日ソート!$F$1:$F$201="広告費")/ROW(契約日ソート!$F$1:$F$201),0),ROW(J95))),"")</f>
        <v/>
      </c>
      <c r="K95" t="str">
        <f>IFERROR(INDEX(契約日ソート!K:K,1/LARGE(INDEX((契約日ソート!$F$1:$F$201="広告費")/ROW(契約日ソート!$F$1:$F$201),0),ROW(K95))),"")</f>
        <v/>
      </c>
      <c r="L95" t="str">
        <f>IFERROR(INDEX(契約日ソート!L:L,1/LARGE(INDEX((契約日ソート!$F$1:$F$201="広告費")/ROW(契約日ソート!$F$1:$F$201),0),ROW(L95))),"")</f>
        <v/>
      </c>
      <c r="M95" t="str">
        <f>IFERROR(INDEX(契約日ソート!M:M,1/LARGE(INDEX((契約日ソート!$F$1:$F$201="広告費")/ROW(契約日ソート!$F$1:$F$201),0),ROW(M95))),"")</f>
        <v/>
      </c>
      <c r="N95" t="str">
        <f>IFERROR(INDEX(契約日ソート!N:N,1/LARGE(INDEX((契約日ソート!$F$1:$F$201="広告費")/ROW(契約日ソート!$F$1:$F$201),0),ROW(N95))),"")</f>
        <v/>
      </c>
      <c r="O95" t="str">
        <f>IFERROR(INDEX(契約日ソート!O:O,1/LARGE(INDEX((契約日ソート!$F$1:$F$201="広告費")/ROW(契約日ソート!$F$1:$F$201),0),ROW(O95))),"")</f>
        <v/>
      </c>
      <c r="P95" t="str">
        <f>IFERROR(INDEX(契約日ソート!P:P,1/LARGE(INDEX((契約日ソート!$F$1:$F$201="広告費")/ROW(契約日ソート!$F$1:$F$201),0),ROW(P95))),"")</f>
        <v/>
      </c>
      <c r="Q95" t="str">
        <f>IFERROR(INDEX(契約日ソート!Q:Q,1/LARGE(INDEX((契約日ソート!$F$1:$F$201="広告費")/ROW(契約日ソート!$F$1:$F$201),0),ROW(Q95))),"")</f>
        <v/>
      </c>
    </row>
    <row r="96" spans="1:17" x14ac:dyDescent="0.45">
      <c r="A96" t="str">
        <f>IFERROR(INDEX(契約日ソート!A:A,1/LARGE(INDEX((契約日ソート!$F$1:$F$201="広告費")/ROW(契約日ソート!$F$1:$F$201),0),ROW(A96))),"")</f>
        <v/>
      </c>
      <c r="B96" t="str">
        <f>IFERROR(INDEX(契約日ソート!B:B,1/LARGE(INDEX((契約日ソート!$F$1:$F$201="広告費")/ROW(契約日ソート!$F$1:$F$201),0),ROW(B96))),"")</f>
        <v/>
      </c>
      <c r="C96" t="str">
        <f>IFERROR(INDEX(契約日ソート!C:C,1/LARGE(INDEX((契約日ソート!$F$1:$F$201="広告費")/ROW(契約日ソート!$F$1:$F$201),0),ROW(C96))),"")</f>
        <v/>
      </c>
      <c r="D96" t="str">
        <f>IFERROR(INDEX(契約日ソート!D:D,1/LARGE(INDEX((契約日ソート!$F$1:$F$201="広告費")/ROW(契約日ソート!$F$1:$F$201),0),ROW(D96))),"")</f>
        <v/>
      </c>
      <c r="E96" t="str">
        <f>IFERROR(INDEX(契約日ソート!E:E,1/LARGE(INDEX((契約日ソート!$F$1:$F$201="広告費")/ROW(契約日ソート!$F$1:$F$201),0),ROW(E96))),"")</f>
        <v/>
      </c>
      <c r="F96" t="str">
        <f>IFERROR(INDEX(契約日ソート!F:F,1/LARGE(INDEX((契約日ソート!$F$1:$F$201="広告費")/ROW(契約日ソート!$F$1:$F$201),0),ROW(F96))),"")</f>
        <v/>
      </c>
      <c r="G96" t="str">
        <f>IFERROR(INDEX(契約日ソート!G:G,1/LARGE(INDEX((契約日ソート!$F$1:$F$201="広告費")/ROW(契約日ソート!$F$1:$F$201),0),ROW(G96))),"")</f>
        <v/>
      </c>
      <c r="H96" t="str">
        <f>IFERROR(INDEX(契約日ソート!H:H,1/LARGE(INDEX((契約日ソート!$F$1:$F$201="広告費")/ROW(契約日ソート!$F$1:$F$201),0),ROW(H96))),"")</f>
        <v/>
      </c>
      <c r="I96" t="str">
        <f>IFERROR(INDEX(契約日ソート!I:I,1/LARGE(INDEX((契約日ソート!$F$1:$F$201="広告費")/ROW(契約日ソート!$F$1:$F$201),0),ROW(I96))),"")</f>
        <v/>
      </c>
      <c r="J96" t="str">
        <f>IFERROR(INDEX(契約日ソート!J:J,1/LARGE(INDEX((契約日ソート!$F$1:$F$201="広告費")/ROW(契約日ソート!$F$1:$F$201),0),ROW(J96))),"")</f>
        <v/>
      </c>
      <c r="K96" t="str">
        <f>IFERROR(INDEX(契約日ソート!K:K,1/LARGE(INDEX((契約日ソート!$F$1:$F$201="広告費")/ROW(契約日ソート!$F$1:$F$201),0),ROW(K96))),"")</f>
        <v/>
      </c>
      <c r="L96" t="str">
        <f>IFERROR(INDEX(契約日ソート!L:L,1/LARGE(INDEX((契約日ソート!$F$1:$F$201="広告費")/ROW(契約日ソート!$F$1:$F$201),0),ROW(L96))),"")</f>
        <v/>
      </c>
      <c r="M96" t="str">
        <f>IFERROR(INDEX(契約日ソート!M:M,1/LARGE(INDEX((契約日ソート!$F$1:$F$201="広告費")/ROW(契約日ソート!$F$1:$F$201),0),ROW(M96))),"")</f>
        <v/>
      </c>
      <c r="N96" t="str">
        <f>IFERROR(INDEX(契約日ソート!N:N,1/LARGE(INDEX((契約日ソート!$F$1:$F$201="広告費")/ROW(契約日ソート!$F$1:$F$201),0),ROW(N96))),"")</f>
        <v/>
      </c>
      <c r="O96" t="str">
        <f>IFERROR(INDEX(契約日ソート!O:O,1/LARGE(INDEX((契約日ソート!$F$1:$F$201="広告費")/ROW(契約日ソート!$F$1:$F$201),0),ROW(O96))),"")</f>
        <v/>
      </c>
      <c r="P96" t="str">
        <f>IFERROR(INDEX(契約日ソート!P:P,1/LARGE(INDEX((契約日ソート!$F$1:$F$201="広告費")/ROW(契約日ソート!$F$1:$F$201),0),ROW(P96))),"")</f>
        <v/>
      </c>
      <c r="Q96" t="str">
        <f>IFERROR(INDEX(契約日ソート!Q:Q,1/LARGE(INDEX((契約日ソート!$F$1:$F$201="広告費")/ROW(契約日ソート!$F$1:$F$201),0),ROW(Q96))),"")</f>
        <v/>
      </c>
    </row>
    <row r="97" spans="1:17" x14ac:dyDescent="0.45">
      <c r="A97" t="str">
        <f>IFERROR(INDEX(契約日ソート!A:A,1/LARGE(INDEX((契約日ソート!$F$1:$F$201="広告費")/ROW(契約日ソート!$F$1:$F$201),0),ROW(A97))),"")</f>
        <v/>
      </c>
      <c r="B97" t="str">
        <f>IFERROR(INDEX(契約日ソート!B:B,1/LARGE(INDEX((契約日ソート!$F$1:$F$201="広告費")/ROW(契約日ソート!$F$1:$F$201),0),ROW(B97))),"")</f>
        <v/>
      </c>
      <c r="C97" t="str">
        <f>IFERROR(INDEX(契約日ソート!C:C,1/LARGE(INDEX((契約日ソート!$F$1:$F$201="広告費")/ROW(契約日ソート!$F$1:$F$201),0),ROW(C97))),"")</f>
        <v/>
      </c>
      <c r="D97" t="str">
        <f>IFERROR(INDEX(契約日ソート!D:D,1/LARGE(INDEX((契約日ソート!$F$1:$F$201="広告費")/ROW(契約日ソート!$F$1:$F$201),0),ROW(D97))),"")</f>
        <v/>
      </c>
      <c r="E97" t="str">
        <f>IFERROR(INDEX(契約日ソート!E:E,1/LARGE(INDEX((契約日ソート!$F$1:$F$201="広告費")/ROW(契約日ソート!$F$1:$F$201),0),ROW(E97))),"")</f>
        <v/>
      </c>
      <c r="F97" t="str">
        <f>IFERROR(INDEX(契約日ソート!F:F,1/LARGE(INDEX((契約日ソート!$F$1:$F$201="広告費")/ROW(契約日ソート!$F$1:$F$201),0),ROW(F97))),"")</f>
        <v/>
      </c>
      <c r="G97" t="str">
        <f>IFERROR(INDEX(契約日ソート!G:G,1/LARGE(INDEX((契約日ソート!$F$1:$F$201="広告費")/ROW(契約日ソート!$F$1:$F$201),0),ROW(G97))),"")</f>
        <v/>
      </c>
      <c r="H97" t="str">
        <f>IFERROR(INDEX(契約日ソート!H:H,1/LARGE(INDEX((契約日ソート!$F$1:$F$201="広告費")/ROW(契約日ソート!$F$1:$F$201),0),ROW(H97))),"")</f>
        <v/>
      </c>
      <c r="I97" t="str">
        <f>IFERROR(INDEX(契約日ソート!I:I,1/LARGE(INDEX((契約日ソート!$F$1:$F$201="広告費")/ROW(契約日ソート!$F$1:$F$201),0),ROW(I97))),"")</f>
        <v/>
      </c>
      <c r="J97" t="str">
        <f>IFERROR(INDEX(契約日ソート!J:J,1/LARGE(INDEX((契約日ソート!$F$1:$F$201="広告費")/ROW(契約日ソート!$F$1:$F$201),0),ROW(J97))),"")</f>
        <v/>
      </c>
      <c r="K97" t="str">
        <f>IFERROR(INDEX(契約日ソート!K:K,1/LARGE(INDEX((契約日ソート!$F$1:$F$201="広告費")/ROW(契約日ソート!$F$1:$F$201),0),ROW(K97))),"")</f>
        <v/>
      </c>
      <c r="L97" t="str">
        <f>IFERROR(INDEX(契約日ソート!L:L,1/LARGE(INDEX((契約日ソート!$F$1:$F$201="広告費")/ROW(契約日ソート!$F$1:$F$201),0),ROW(L97))),"")</f>
        <v/>
      </c>
      <c r="M97" t="str">
        <f>IFERROR(INDEX(契約日ソート!M:M,1/LARGE(INDEX((契約日ソート!$F$1:$F$201="広告費")/ROW(契約日ソート!$F$1:$F$201),0),ROW(M97))),"")</f>
        <v/>
      </c>
      <c r="N97" t="str">
        <f>IFERROR(INDEX(契約日ソート!N:N,1/LARGE(INDEX((契約日ソート!$F$1:$F$201="広告費")/ROW(契約日ソート!$F$1:$F$201),0),ROW(N97))),"")</f>
        <v/>
      </c>
      <c r="O97" t="str">
        <f>IFERROR(INDEX(契約日ソート!O:O,1/LARGE(INDEX((契約日ソート!$F$1:$F$201="広告費")/ROW(契約日ソート!$F$1:$F$201),0),ROW(O97))),"")</f>
        <v/>
      </c>
      <c r="P97" t="str">
        <f>IFERROR(INDEX(契約日ソート!P:P,1/LARGE(INDEX((契約日ソート!$F$1:$F$201="広告費")/ROW(契約日ソート!$F$1:$F$201),0),ROW(P97))),"")</f>
        <v/>
      </c>
      <c r="Q97" t="str">
        <f>IFERROR(INDEX(契約日ソート!Q:Q,1/LARGE(INDEX((契約日ソート!$F$1:$F$201="広告費")/ROW(契約日ソート!$F$1:$F$201),0),ROW(Q97))),"")</f>
        <v/>
      </c>
    </row>
    <row r="98" spans="1:17" x14ac:dyDescent="0.45">
      <c r="A98" t="str">
        <f>IFERROR(INDEX(契約日ソート!A:A,1/LARGE(INDEX((契約日ソート!$F$1:$F$201="広告費")/ROW(契約日ソート!$F$1:$F$201),0),ROW(A98))),"")</f>
        <v/>
      </c>
      <c r="B98" t="str">
        <f>IFERROR(INDEX(契約日ソート!B:B,1/LARGE(INDEX((契約日ソート!$F$1:$F$201="広告費")/ROW(契約日ソート!$F$1:$F$201),0),ROW(B98))),"")</f>
        <v/>
      </c>
      <c r="C98" t="str">
        <f>IFERROR(INDEX(契約日ソート!C:C,1/LARGE(INDEX((契約日ソート!$F$1:$F$201="広告費")/ROW(契約日ソート!$F$1:$F$201),0),ROW(C98))),"")</f>
        <v/>
      </c>
      <c r="D98" t="str">
        <f>IFERROR(INDEX(契約日ソート!D:D,1/LARGE(INDEX((契約日ソート!$F$1:$F$201="広告費")/ROW(契約日ソート!$F$1:$F$201),0),ROW(D98))),"")</f>
        <v/>
      </c>
      <c r="E98" t="str">
        <f>IFERROR(INDEX(契約日ソート!E:E,1/LARGE(INDEX((契約日ソート!$F$1:$F$201="広告費")/ROW(契約日ソート!$F$1:$F$201),0),ROW(E98))),"")</f>
        <v/>
      </c>
      <c r="F98" t="str">
        <f>IFERROR(INDEX(契約日ソート!F:F,1/LARGE(INDEX((契約日ソート!$F$1:$F$201="広告費")/ROW(契約日ソート!$F$1:$F$201),0),ROW(F98))),"")</f>
        <v/>
      </c>
      <c r="G98" t="str">
        <f>IFERROR(INDEX(契約日ソート!G:G,1/LARGE(INDEX((契約日ソート!$F$1:$F$201="広告費")/ROW(契約日ソート!$F$1:$F$201),0),ROW(G98))),"")</f>
        <v/>
      </c>
      <c r="H98" t="str">
        <f>IFERROR(INDEX(契約日ソート!H:H,1/LARGE(INDEX((契約日ソート!$F$1:$F$201="広告費")/ROW(契約日ソート!$F$1:$F$201),0),ROW(H98))),"")</f>
        <v/>
      </c>
      <c r="I98" t="str">
        <f>IFERROR(INDEX(契約日ソート!I:I,1/LARGE(INDEX((契約日ソート!$F$1:$F$201="広告費")/ROW(契約日ソート!$F$1:$F$201),0),ROW(I98))),"")</f>
        <v/>
      </c>
      <c r="J98" t="str">
        <f>IFERROR(INDEX(契約日ソート!J:J,1/LARGE(INDEX((契約日ソート!$F$1:$F$201="広告費")/ROW(契約日ソート!$F$1:$F$201),0),ROW(J98))),"")</f>
        <v/>
      </c>
      <c r="K98" t="str">
        <f>IFERROR(INDEX(契約日ソート!K:K,1/LARGE(INDEX((契約日ソート!$F$1:$F$201="広告費")/ROW(契約日ソート!$F$1:$F$201),0),ROW(K98))),"")</f>
        <v/>
      </c>
      <c r="L98" t="str">
        <f>IFERROR(INDEX(契約日ソート!L:L,1/LARGE(INDEX((契約日ソート!$F$1:$F$201="広告費")/ROW(契約日ソート!$F$1:$F$201),0),ROW(L98))),"")</f>
        <v/>
      </c>
      <c r="M98" t="str">
        <f>IFERROR(INDEX(契約日ソート!M:M,1/LARGE(INDEX((契約日ソート!$F$1:$F$201="広告費")/ROW(契約日ソート!$F$1:$F$201),0),ROW(M98))),"")</f>
        <v/>
      </c>
      <c r="N98" t="str">
        <f>IFERROR(INDEX(契約日ソート!N:N,1/LARGE(INDEX((契約日ソート!$F$1:$F$201="広告費")/ROW(契約日ソート!$F$1:$F$201),0),ROW(N98))),"")</f>
        <v/>
      </c>
      <c r="O98" t="str">
        <f>IFERROR(INDEX(契約日ソート!O:O,1/LARGE(INDEX((契約日ソート!$F$1:$F$201="広告費")/ROW(契約日ソート!$F$1:$F$201),0),ROW(O98))),"")</f>
        <v/>
      </c>
      <c r="P98" t="str">
        <f>IFERROR(INDEX(契約日ソート!P:P,1/LARGE(INDEX((契約日ソート!$F$1:$F$201="広告費")/ROW(契約日ソート!$F$1:$F$201),0),ROW(P98))),"")</f>
        <v/>
      </c>
      <c r="Q98" t="str">
        <f>IFERROR(INDEX(契約日ソート!Q:Q,1/LARGE(INDEX((契約日ソート!$F$1:$F$201="広告費")/ROW(契約日ソート!$F$1:$F$201),0),ROW(Q98))),"")</f>
        <v/>
      </c>
    </row>
    <row r="99" spans="1:17" x14ac:dyDescent="0.45">
      <c r="A99" t="str">
        <f>IFERROR(INDEX(契約日ソート!A:A,1/LARGE(INDEX((契約日ソート!$F$1:$F$201="広告費")/ROW(契約日ソート!$F$1:$F$201),0),ROW(A99))),"")</f>
        <v/>
      </c>
      <c r="B99" t="str">
        <f>IFERROR(INDEX(契約日ソート!B:B,1/LARGE(INDEX((契約日ソート!$F$1:$F$201="広告費")/ROW(契約日ソート!$F$1:$F$201),0),ROW(B99))),"")</f>
        <v/>
      </c>
      <c r="C99" t="str">
        <f>IFERROR(INDEX(契約日ソート!C:C,1/LARGE(INDEX((契約日ソート!$F$1:$F$201="広告費")/ROW(契約日ソート!$F$1:$F$201),0),ROW(C99))),"")</f>
        <v/>
      </c>
      <c r="D99" t="str">
        <f>IFERROR(INDEX(契約日ソート!D:D,1/LARGE(INDEX((契約日ソート!$F$1:$F$201="広告費")/ROW(契約日ソート!$F$1:$F$201),0),ROW(D99))),"")</f>
        <v/>
      </c>
      <c r="E99" t="str">
        <f>IFERROR(INDEX(契約日ソート!E:E,1/LARGE(INDEX((契約日ソート!$F$1:$F$201="広告費")/ROW(契約日ソート!$F$1:$F$201),0),ROW(E99))),"")</f>
        <v/>
      </c>
      <c r="F99" t="str">
        <f>IFERROR(INDEX(契約日ソート!F:F,1/LARGE(INDEX((契約日ソート!$F$1:$F$201="広告費")/ROW(契約日ソート!$F$1:$F$201),0),ROW(F99))),"")</f>
        <v/>
      </c>
      <c r="G99" t="str">
        <f>IFERROR(INDEX(契約日ソート!G:G,1/LARGE(INDEX((契約日ソート!$F$1:$F$201="広告費")/ROW(契約日ソート!$F$1:$F$201),0),ROW(G99))),"")</f>
        <v/>
      </c>
      <c r="H99" t="str">
        <f>IFERROR(INDEX(契約日ソート!H:H,1/LARGE(INDEX((契約日ソート!$F$1:$F$201="広告費")/ROW(契約日ソート!$F$1:$F$201),0),ROW(H99))),"")</f>
        <v/>
      </c>
      <c r="I99" t="str">
        <f>IFERROR(INDEX(契約日ソート!I:I,1/LARGE(INDEX((契約日ソート!$F$1:$F$201="広告費")/ROW(契約日ソート!$F$1:$F$201),0),ROW(I99))),"")</f>
        <v/>
      </c>
      <c r="J99" t="str">
        <f>IFERROR(INDEX(契約日ソート!J:J,1/LARGE(INDEX((契約日ソート!$F$1:$F$201="広告費")/ROW(契約日ソート!$F$1:$F$201),0),ROW(J99))),"")</f>
        <v/>
      </c>
      <c r="K99" t="str">
        <f>IFERROR(INDEX(契約日ソート!K:K,1/LARGE(INDEX((契約日ソート!$F$1:$F$201="広告費")/ROW(契約日ソート!$F$1:$F$201),0),ROW(K99))),"")</f>
        <v/>
      </c>
      <c r="L99" t="str">
        <f>IFERROR(INDEX(契約日ソート!L:L,1/LARGE(INDEX((契約日ソート!$F$1:$F$201="広告費")/ROW(契約日ソート!$F$1:$F$201),0),ROW(L99))),"")</f>
        <v/>
      </c>
      <c r="M99" t="str">
        <f>IFERROR(INDEX(契約日ソート!M:M,1/LARGE(INDEX((契約日ソート!$F$1:$F$201="広告費")/ROW(契約日ソート!$F$1:$F$201),0),ROW(M99))),"")</f>
        <v/>
      </c>
      <c r="N99" t="str">
        <f>IFERROR(INDEX(契約日ソート!N:N,1/LARGE(INDEX((契約日ソート!$F$1:$F$201="広告費")/ROW(契約日ソート!$F$1:$F$201),0),ROW(N99))),"")</f>
        <v/>
      </c>
      <c r="O99" t="str">
        <f>IFERROR(INDEX(契約日ソート!O:O,1/LARGE(INDEX((契約日ソート!$F$1:$F$201="広告費")/ROW(契約日ソート!$F$1:$F$201),0),ROW(O99))),"")</f>
        <v/>
      </c>
      <c r="P99" t="str">
        <f>IFERROR(INDEX(契約日ソート!P:P,1/LARGE(INDEX((契約日ソート!$F$1:$F$201="広告費")/ROW(契約日ソート!$F$1:$F$201),0),ROW(P99))),"")</f>
        <v/>
      </c>
      <c r="Q99" t="str">
        <f>IFERROR(INDEX(契約日ソート!Q:Q,1/LARGE(INDEX((契約日ソート!$F$1:$F$201="広告費")/ROW(契約日ソート!$F$1:$F$201),0),ROW(Q99))),"")</f>
        <v/>
      </c>
    </row>
    <row r="100" spans="1:17" x14ac:dyDescent="0.45">
      <c r="A100" t="str">
        <f>IFERROR(INDEX(契約日ソート!A:A,1/LARGE(INDEX((契約日ソート!$F$1:$F$201="広告費")/ROW(契約日ソート!$F$1:$F$201),0),ROW(A100))),"")</f>
        <v/>
      </c>
      <c r="B100" t="str">
        <f>IFERROR(INDEX(契約日ソート!B:B,1/LARGE(INDEX((契約日ソート!$F$1:$F$201="広告費")/ROW(契約日ソート!$F$1:$F$201),0),ROW(B100))),"")</f>
        <v/>
      </c>
      <c r="C100" t="str">
        <f>IFERROR(INDEX(契約日ソート!C:C,1/LARGE(INDEX((契約日ソート!$F$1:$F$201="広告費")/ROW(契約日ソート!$F$1:$F$201),0),ROW(C100))),"")</f>
        <v/>
      </c>
      <c r="D100" t="str">
        <f>IFERROR(INDEX(契約日ソート!D:D,1/LARGE(INDEX((契約日ソート!$F$1:$F$201="広告費")/ROW(契約日ソート!$F$1:$F$201),0),ROW(D100))),"")</f>
        <v/>
      </c>
      <c r="E100" t="str">
        <f>IFERROR(INDEX(契約日ソート!E:E,1/LARGE(INDEX((契約日ソート!$F$1:$F$201="広告費")/ROW(契約日ソート!$F$1:$F$201),0),ROW(E100))),"")</f>
        <v/>
      </c>
      <c r="F100" t="str">
        <f>IFERROR(INDEX(契約日ソート!F:F,1/LARGE(INDEX((契約日ソート!$F$1:$F$201="広告費")/ROW(契約日ソート!$F$1:$F$201),0),ROW(F100))),"")</f>
        <v/>
      </c>
      <c r="G100" t="str">
        <f>IFERROR(INDEX(契約日ソート!G:G,1/LARGE(INDEX((契約日ソート!$F$1:$F$201="広告費")/ROW(契約日ソート!$F$1:$F$201),0),ROW(G100))),"")</f>
        <v/>
      </c>
      <c r="H100" t="str">
        <f>IFERROR(INDEX(契約日ソート!H:H,1/LARGE(INDEX((契約日ソート!$F$1:$F$201="広告費")/ROW(契約日ソート!$F$1:$F$201),0),ROW(H100))),"")</f>
        <v/>
      </c>
      <c r="I100" t="str">
        <f>IFERROR(INDEX(契約日ソート!I:I,1/LARGE(INDEX((契約日ソート!$F$1:$F$201="広告費")/ROW(契約日ソート!$F$1:$F$201),0),ROW(I100))),"")</f>
        <v/>
      </c>
      <c r="J100" t="str">
        <f>IFERROR(INDEX(契約日ソート!J:J,1/LARGE(INDEX((契約日ソート!$F$1:$F$201="広告費")/ROW(契約日ソート!$F$1:$F$201),0),ROW(J100))),"")</f>
        <v/>
      </c>
      <c r="K100" t="str">
        <f>IFERROR(INDEX(契約日ソート!K:K,1/LARGE(INDEX((契約日ソート!$F$1:$F$201="広告費")/ROW(契約日ソート!$F$1:$F$201),0),ROW(K100))),"")</f>
        <v/>
      </c>
      <c r="L100" t="str">
        <f>IFERROR(INDEX(契約日ソート!L:L,1/LARGE(INDEX((契約日ソート!$F$1:$F$201="広告費")/ROW(契約日ソート!$F$1:$F$201),0),ROW(L100))),"")</f>
        <v/>
      </c>
      <c r="M100" t="str">
        <f>IFERROR(INDEX(契約日ソート!M:M,1/LARGE(INDEX((契約日ソート!$F$1:$F$201="広告費")/ROW(契約日ソート!$F$1:$F$201),0),ROW(M100))),"")</f>
        <v/>
      </c>
      <c r="N100" t="str">
        <f>IFERROR(INDEX(契約日ソート!N:N,1/LARGE(INDEX((契約日ソート!$F$1:$F$201="広告費")/ROW(契約日ソート!$F$1:$F$201),0),ROW(N100))),"")</f>
        <v/>
      </c>
      <c r="O100" t="str">
        <f>IFERROR(INDEX(契約日ソート!O:O,1/LARGE(INDEX((契約日ソート!$F$1:$F$201="広告費")/ROW(契約日ソート!$F$1:$F$201),0),ROW(O100))),"")</f>
        <v/>
      </c>
      <c r="P100" t="str">
        <f>IFERROR(INDEX(契約日ソート!P:P,1/LARGE(INDEX((契約日ソート!$F$1:$F$201="広告費")/ROW(契約日ソート!$F$1:$F$201),0),ROW(P100))),"")</f>
        <v/>
      </c>
      <c r="Q100" t="str">
        <f>IFERROR(INDEX(契約日ソート!Q:Q,1/LARGE(INDEX((契約日ソート!$F$1:$F$201="広告費")/ROW(契約日ソート!$F$1:$F$201),0),ROW(Q100))),"")</f>
        <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J203"/>
  <sheetViews>
    <sheetView workbookViewId="0">
      <pane ySplit="3" topLeftCell="A4" activePane="bottomLeft" state="frozen"/>
      <selection pane="bottomLeft" activeCell="H7" sqref="H6:H7"/>
    </sheetView>
  </sheetViews>
  <sheetFormatPr defaultColWidth="9" defaultRowHeight="22.5" customHeight="1" x14ac:dyDescent="0.45"/>
  <cols>
    <col min="1" max="1" width="2.5" style="1" customWidth="1"/>
    <col min="2" max="2" width="10.5" style="2" customWidth="1"/>
    <col min="3" max="3" width="15" style="1" customWidth="1"/>
    <col min="4" max="4" width="12.5" style="1" customWidth="1"/>
    <col min="5" max="6" width="16.19921875" style="1" customWidth="1"/>
    <col min="7" max="7" width="8.69921875" style="1" customWidth="1"/>
    <col min="8" max="8" width="35.5" style="1" customWidth="1"/>
    <col min="9" max="9" width="34.3984375" style="1" customWidth="1"/>
    <col min="10" max="10" width="9" style="1" hidden="1" customWidth="1"/>
    <col min="11" max="16384" width="9" style="1"/>
  </cols>
  <sheetData>
    <row r="1" spans="1:10" ht="22.5" customHeight="1" x14ac:dyDescent="0.45">
      <c r="A1" s="17" t="s">
        <v>130</v>
      </c>
    </row>
    <row r="2" spans="1:10" ht="30" customHeight="1" x14ac:dyDescent="0.45">
      <c r="A2" s="23"/>
      <c r="B2" s="166" t="s">
        <v>3</v>
      </c>
      <c r="C2" s="164" t="s">
        <v>9</v>
      </c>
      <c r="D2" s="164" t="s">
        <v>134</v>
      </c>
      <c r="E2" s="171" t="s">
        <v>131</v>
      </c>
      <c r="F2" s="171"/>
      <c r="G2" s="171"/>
      <c r="H2" s="164" t="s">
        <v>136</v>
      </c>
      <c r="I2" s="168" t="s">
        <v>7</v>
      </c>
    </row>
    <row r="3" spans="1:10" ht="30" customHeight="1" x14ac:dyDescent="0.45">
      <c r="A3" s="24"/>
      <c r="B3" s="167"/>
      <c r="C3" s="165"/>
      <c r="D3" s="170"/>
      <c r="E3" s="9" t="s">
        <v>10</v>
      </c>
      <c r="F3" s="6" t="s">
        <v>133</v>
      </c>
      <c r="G3" s="6" t="s">
        <v>6</v>
      </c>
      <c r="H3" s="165"/>
      <c r="I3" s="169"/>
    </row>
    <row r="4" spans="1:10" ht="22.5" customHeight="1" x14ac:dyDescent="0.45">
      <c r="A4" s="20">
        <v>1</v>
      </c>
      <c r="B4" s="113">
        <v>46021</v>
      </c>
      <c r="C4" s="114">
        <v>382950</v>
      </c>
      <c r="D4" s="115" t="s">
        <v>135</v>
      </c>
      <c r="E4" s="115"/>
      <c r="F4" s="115"/>
      <c r="G4" s="115"/>
      <c r="H4" s="120"/>
      <c r="I4" s="121" t="s">
        <v>140</v>
      </c>
      <c r="J4" s="1">
        <f>IF(B4="","",COUNTIF($B$4:$B$999,"&lt;"&amp;B4)+COUNTIF($B$4:B4,B4))</f>
        <v>1</v>
      </c>
    </row>
    <row r="5" spans="1:10" ht="22.5" customHeight="1" x14ac:dyDescent="0.45">
      <c r="A5" s="21">
        <v>2</v>
      </c>
      <c r="B5" s="113">
        <v>46032</v>
      </c>
      <c r="C5" s="114">
        <v>21000</v>
      </c>
      <c r="D5" s="115" t="s">
        <v>138</v>
      </c>
      <c r="E5" s="115" t="s">
        <v>186</v>
      </c>
      <c r="F5" s="115" t="s">
        <v>76</v>
      </c>
      <c r="G5" s="115" t="s">
        <v>52</v>
      </c>
      <c r="H5" s="120" t="s">
        <v>139</v>
      </c>
      <c r="I5" s="121" t="s">
        <v>141</v>
      </c>
      <c r="J5" s="1">
        <f>IF(B5="","",COUNTIF($B$4:$B$999,"&lt;"&amp;B5)+COUNTIF($B$4:B5,B5))</f>
        <v>2</v>
      </c>
    </row>
    <row r="6" spans="1:10" ht="22.5" customHeight="1" x14ac:dyDescent="0.45">
      <c r="A6" s="21">
        <v>3</v>
      </c>
      <c r="B6" s="116">
        <v>46054</v>
      </c>
      <c r="C6" s="114">
        <v>30000</v>
      </c>
      <c r="D6" s="117" t="s">
        <v>138</v>
      </c>
      <c r="E6" s="115" t="s">
        <v>187</v>
      </c>
      <c r="F6" s="115" t="s">
        <v>137</v>
      </c>
      <c r="G6" s="115" t="s">
        <v>52</v>
      </c>
      <c r="H6" s="122"/>
      <c r="I6" s="121"/>
      <c r="J6" s="1">
        <f>IF(B6="","",COUNTIF($B$4:$B$999,"&lt;"&amp;B6)+COUNTIF($B$4:B6,B6))</f>
        <v>3</v>
      </c>
    </row>
    <row r="7" spans="1:10" ht="22.5" customHeight="1" x14ac:dyDescent="0.45">
      <c r="A7" s="21">
        <v>4</v>
      </c>
      <c r="B7" s="116"/>
      <c r="C7" s="114"/>
      <c r="D7" s="117"/>
      <c r="E7" s="140"/>
      <c r="F7" s="140"/>
      <c r="G7" s="140"/>
      <c r="H7" s="122"/>
      <c r="I7" s="121"/>
      <c r="J7" s="1" t="str">
        <f>IF(B7="","",COUNTIF($B$4:$B$999,"&lt;"&amp;B7)+COUNTIF($B$4:B7,B7))</f>
        <v/>
      </c>
    </row>
    <row r="8" spans="1:10" ht="22.5" customHeight="1" x14ac:dyDescent="0.45">
      <c r="A8" s="21">
        <v>5</v>
      </c>
      <c r="B8" s="141"/>
      <c r="C8" s="142"/>
      <c r="D8" s="143"/>
      <c r="E8" s="140"/>
      <c r="F8" s="140"/>
      <c r="G8" s="140"/>
      <c r="H8" s="122"/>
      <c r="I8" s="121"/>
      <c r="J8" s="1" t="str">
        <f>IF(B8="","",COUNTIF($B$4:$B$999,"&lt;"&amp;B8)+COUNTIF($B$4:B8,B8))</f>
        <v/>
      </c>
    </row>
    <row r="9" spans="1:10" ht="22.5" customHeight="1" x14ac:dyDescent="0.45">
      <c r="A9" s="21">
        <v>6</v>
      </c>
      <c r="B9" s="141"/>
      <c r="C9" s="142"/>
      <c r="D9" s="143"/>
      <c r="E9" s="140"/>
      <c r="F9" s="140"/>
      <c r="G9" s="140"/>
      <c r="H9" s="122"/>
      <c r="I9" s="121"/>
      <c r="J9" s="1" t="str">
        <f>IF(B9="","",COUNTIF($B$4:$B$999,"&lt;"&amp;B9)+COUNTIF($B$4:B9,B9))</f>
        <v/>
      </c>
    </row>
    <row r="10" spans="1:10" ht="22.5" customHeight="1" x14ac:dyDescent="0.45">
      <c r="A10" s="21">
        <v>7</v>
      </c>
      <c r="B10" s="141"/>
      <c r="C10" s="142"/>
      <c r="D10" s="143"/>
      <c r="E10" s="140"/>
      <c r="F10" s="140"/>
      <c r="G10" s="140"/>
      <c r="H10" s="122"/>
      <c r="I10" s="121"/>
      <c r="J10" s="1" t="str">
        <f>IF(B10="","",COUNTIF($B$4:$B$999,"&lt;"&amp;B10)+COUNTIF($B$4:B10,B10))</f>
        <v/>
      </c>
    </row>
    <row r="11" spans="1:10" ht="22.5" customHeight="1" x14ac:dyDescent="0.45">
      <c r="A11" s="21">
        <v>8</v>
      </c>
      <c r="B11" s="116"/>
      <c r="C11" s="114"/>
      <c r="D11" s="117"/>
      <c r="E11" s="115"/>
      <c r="F11" s="115"/>
      <c r="G11" s="117"/>
      <c r="H11" s="122"/>
      <c r="I11" s="121"/>
      <c r="J11" s="1" t="str">
        <f>IF(B11="","",COUNTIF($B$4:$B$999,"&lt;"&amp;B11)+COUNTIF($B$4:B11,B11))</f>
        <v/>
      </c>
    </row>
    <row r="12" spans="1:10" ht="22.5" customHeight="1" x14ac:dyDescent="0.45">
      <c r="A12" s="21">
        <v>9</v>
      </c>
      <c r="B12" s="116"/>
      <c r="C12" s="114"/>
      <c r="D12" s="117"/>
      <c r="E12" s="115"/>
      <c r="F12" s="115"/>
      <c r="G12" s="117"/>
      <c r="H12" s="122"/>
      <c r="I12" s="121"/>
      <c r="J12" s="1" t="str">
        <f>IF(B12="","",COUNTIF($B$4:$B$999,"&lt;"&amp;B12)+COUNTIF($B$4:B12,B12))</f>
        <v/>
      </c>
    </row>
    <row r="13" spans="1:10" ht="22.5" customHeight="1" x14ac:dyDescent="0.45">
      <c r="A13" s="21">
        <v>10</v>
      </c>
      <c r="B13" s="116"/>
      <c r="C13" s="114"/>
      <c r="D13" s="117"/>
      <c r="E13" s="115"/>
      <c r="F13" s="115"/>
      <c r="G13" s="117"/>
      <c r="H13" s="122"/>
      <c r="I13" s="121"/>
      <c r="J13" s="1" t="str">
        <f>IF(B13="","",COUNTIF($B$4:$B$999,"&lt;"&amp;B13)+COUNTIF($B$4:B13,B13))</f>
        <v/>
      </c>
    </row>
    <row r="14" spans="1:10" ht="22.5" customHeight="1" x14ac:dyDescent="0.45">
      <c r="A14" s="21">
        <v>11</v>
      </c>
      <c r="B14" s="116"/>
      <c r="C14" s="114"/>
      <c r="D14" s="117"/>
      <c r="E14" s="115"/>
      <c r="F14" s="115"/>
      <c r="G14" s="117"/>
      <c r="H14" s="122"/>
      <c r="I14" s="121"/>
      <c r="J14" s="1" t="str">
        <f>IF(B14="","",COUNTIF($B$4:$B$999,"&lt;"&amp;B14)+COUNTIF($B$4:B14,B14))</f>
        <v/>
      </c>
    </row>
    <row r="15" spans="1:10" ht="22.5" customHeight="1" x14ac:dyDescent="0.45">
      <c r="A15" s="21">
        <v>12</v>
      </c>
      <c r="B15" s="116"/>
      <c r="C15" s="114"/>
      <c r="D15" s="117"/>
      <c r="E15" s="115"/>
      <c r="F15" s="115"/>
      <c r="G15" s="117"/>
      <c r="H15" s="122"/>
      <c r="I15" s="121"/>
      <c r="J15" s="1" t="str">
        <f>IF(B15="","",COUNTIF($B$4:$B$999,"&lt;"&amp;B15)+COUNTIF($B$4:B15,B15))</f>
        <v/>
      </c>
    </row>
    <row r="16" spans="1:10" ht="22.5" customHeight="1" x14ac:dyDescent="0.45">
      <c r="A16" s="21">
        <v>13</v>
      </c>
      <c r="B16" s="116"/>
      <c r="C16" s="114"/>
      <c r="D16" s="117"/>
      <c r="E16" s="115"/>
      <c r="F16" s="115"/>
      <c r="G16" s="117"/>
      <c r="H16" s="122"/>
      <c r="I16" s="121"/>
      <c r="J16" s="1" t="str">
        <f>IF(B16="","",COUNTIF($B$4:$B$999,"&lt;"&amp;B16)+COUNTIF($B$4:B16,B16))</f>
        <v/>
      </c>
    </row>
    <row r="17" spans="1:10" ht="22.5" customHeight="1" x14ac:dyDescent="0.45">
      <c r="A17" s="21">
        <v>14</v>
      </c>
      <c r="B17" s="116"/>
      <c r="C17" s="114"/>
      <c r="D17" s="117"/>
      <c r="E17" s="115"/>
      <c r="F17" s="115"/>
      <c r="G17" s="117"/>
      <c r="H17" s="122"/>
      <c r="I17" s="121"/>
      <c r="J17" s="1" t="str">
        <f>IF(B17="","",COUNTIF($B$4:$B$999,"&lt;"&amp;B17)+COUNTIF($B$4:B17,B17))</f>
        <v/>
      </c>
    </row>
    <row r="18" spans="1:10" ht="22.5" customHeight="1" x14ac:dyDescent="0.45">
      <c r="A18" s="21">
        <v>15</v>
      </c>
      <c r="B18" s="116"/>
      <c r="C18" s="114"/>
      <c r="D18" s="117"/>
      <c r="E18" s="115"/>
      <c r="F18" s="115"/>
      <c r="G18" s="117"/>
      <c r="H18" s="122"/>
      <c r="I18" s="121"/>
      <c r="J18" s="1" t="str">
        <f>IF(B18="","",COUNTIF($B$4:$B$999,"&lt;"&amp;B18)+COUNTIF($B$4:B18,B18))</f>
        <v/>
      </c>
    </row>
    <row r="19" spans="1:10" ht="22.5" customHeight="1" x14ac:dyDescent="0.45">
      <c r="A19" s="21">
        <v>16</v>
      </c>
      <c r="B19" s="116"/>
      <c r="C19" s="114"/>
      <c r="D19" s="117"/>
      <c r="E19" s="115"/>
      <c r="F19" s="115"/>
      <c r="G19" s="117"/>
      <c r="H19" s="122"/>
      <c r="I19" s="121"/>
      <c r="J19" s="1" t="str">
        <f>IF(B19="","",COUNTIF($B$4:$B$999,"&lt;"&amp;B19)+COUNTIF($B$4:B19,B19))</f>
        <v/>
      </c>
    </row>
    <row r="20" spans="1:10" ht="22.5" customHeight="1" x14ac:dyDescent="0.45">
      <c r="A20" s="21">
        <v>17</v>
      </c>
      <c r="B20" s="116"/>
      <c r="C20" s="114"/>
      <c r="D20" s="117"/>
      <c r="E20" s="115"/>
      <c r="F20" s="115"/>
      <c r="G20" s="117"/>
      <c r="H20" s="122"/>
      <c r="I20" s="121"/>
      <c r="J20" s="1" t="str">
        <f>IF(B20="","",COUNTIF($B$4:$B$999,"&lt;"&amp;B20)+COUNTIF($B$4:B20,B20))</f>
        <v/>
      </c>
    </row>
    <row r="21" spans="1:10" ht="22.5" customHeight="1" x14ac:dyDescent="0.45">
      <c r="A21" s="21">
        <v>18</v>
      </c>
      <c r="B21" s="116"/>
      <c r="C21" s="114"/>
      <c r="D21" s="117"/>
      <c r="E21" s="115"/>
      <c r="F21" s="115"/>
      <c r="G21" s="117"/>
      <c r="H21" s="122"/>
      <c r="I21" s="121"/>
      <c r="J21" s="1" t="str">
        <f>IF(B21="","",COUNTIF($B$4:$B$999,"&lt;"&amp;B21)+COUNTIF($B$4:B21,B21))</f>
        <v/>
      </c>
    </row>
    <row r="22" spans="1:10" ht="22.5" customHeight="1" x14ac:dyDescent="0.45">
      <c r="A22" s="21">
        <v>19</v>
      </c>
      <c r="B22" s="116"/>
      <c r="C22" s="114"/>
      <c r="D22" s="117"/>
      <c r="E22" s="115"/>
      <c r="F22" s="115"/>
      <c r="G22" s="117"/>
      <c r="H22" s="122"/>
      <c r="I22" s="121"/>
      <c r="J22" s="1" t="str">
        <f>IF(B22="","",COUNTIF($B$4:$B$999,"&lt;"&amp;B22)+COUNTIF($B$4:B22,B22))</f>
        <v/>
      </c>
    </row>
    <row r="23" spans="1:10" ht="22.5" customHeight="1" x14ac:dyDescent="0.45">
      <c r="A23" s="21">
        <v>20</v>
      </c>
      <c r="B23" s="116"/>
      <c r="C23" s="114"/>
      <c r="D23" s="117"/>
      <c r="E23" s="115"/>
      <c r="F23" s="115"/>
      <c r="G23" s="117"/>
      <c r="H23" s="122"/>
      <c r="I23" s="121"/>
      <c r="J23" s="1" t="str">
        <f>IF(B23="","",COUNTIF($B$4:$B$999,"&lt;"&amp;B23)+COUNTIF($B$4:B23,B23))</f>
        <v/>
      </c>
    </row>
    <row r="24" spans="1:10" ht="22.5" customHeight="1" x14ac:dyDescent="0.45">
      <c r="A24" s="21">
        <v>21</v>
      </c>
      <c r="B24" s="116"/>
      <c r="C24" s="114"/>
      <c r="D24" s="117"/>
      <c r="E24" s="115"/>
      <c r="F24" s="115"/>
      <c r="G24" s="117"/>
      <c r="H24" s="122"/>
      <c r="I24" s="121"/>
      <c r="J24" s="1" t="str">
        <f>IF(B24="","",COUNTIF($B$4:$B$999,"&lt;"&amp;B24)+COUNTIF($B$4:B24,B24))</f>
        <v/>
      </c>
    </row>
    <row r="25" spans="1:10" ht="22.5" customHeight="1" x14ac:dyDescent="0.45">
      <c r="A25" s="21">
        <v>22</v>
      </c>
      <c r="B25" s="116"/>
      <c r="C25" s="114"/>
      <c r="D25" s="117"/>
      <c r="E25" s="115"/>
      <c r="F25" s="115"/>
      <c r="G25" s="117"/>
      <c r="H25" s="122"/>
      <c r="I25" s="121"/>
      <c r="J25" s="1" t="str">
        <f>IF(B25="","",COUNTIF($B$4:$B$999,"&lt;"&amp;B25)+COUNTIF($B$4:B25,B25))</f>
        <v/>
      </c>
    </row>
    <row r="26" spans="1:10" ht="22.5" customHeight="1" x14ac:dyDescent="0.45">
      <c r="A26" s="21">
        <v>23</v>
      </c>
      <c r="B26" s="116"/>
      <c r="C26" s="114"/>
      <c r="D26" s="117"/>
      <c r="E26" s="117"/>
      <c r="F26" s="117"/>
      <c r="G26" s="117"/>
      <c r="H26" s="122"/>
      <c r="I26" s="121"/>
      <c r="J26" s="1" t="str">
        <f>IF(B26="","",COUNTIF($B$4:$B$999,"&lt;"&amp;B26)+COUNTIF($B$4:B26,B26))</f>
        <v/>
      </c>
    </row>
    <row r="27" spans="1:10" ht="22.5" customHeight="1" x14ac:dyDescent="0.45">
      <c r="A27" s="21">
        <v>24</v>
      </c>
      <c r="B27" s="116"/>
      <c r="C27" s="114"/>
      <c r="D27" s="117"/>
      <c r="E27" s="117"/>
      <c r="F27" s="117"/>
      <c r="G27" s="117"/>
      <c r="H27" s="122"/>
      <c r="I27" s="121"/>
      <c r="J27" s="1" t="str">
        <f>IF(B27="","",COUNTIF($B$4:$B$999,"&lt;"&amp;B27)+COUNTIF($B$4:B27,B27))</f>
        <v/>
      </c>
    </row>
    <row r="28" spans="1:10" ht="22.5" customHeight="1" x14ac:dyDescent="0.45">
      <c r="A28" s="21">
        <v>25</v>
      </c>
      <c r="B28" s="116"/>
      <c r="C28" s="114"/>
      <c r="D28" s="117"/>
      <c r="E28" s="117"/>
      <c r="F28" s="117"/>
      <c r="G28" s="117"/>
      <c r="H28" s="122"/>
      <c r="I28" s="121"/>
      <c r="J28" s="1" t="str">
        <f>IF(B28="","",COUNTIF($B$4:$B$999,"&lt;"&amp;B28)+COUNTIF($B$4:B28,B28))</f>
        <v/>
      </c>
    </row>
    <row r="29" spans="1:10" ht="22.5" customHeight="1" x14ac:dyDescent="0.45">
      <c r="A29" s="21">
        <v>26</v>
      </c>
      <c r="B29" s="116"/>
      <c r="C29" s="114"/>
      <c r="D29" s="117"/>
      <c r="E29" s="117"/>
      <c r="F29" s="117"/>
      <c r="G29" s="117"/>
      <c r="H29" s="122"/>
      <c r="I29" s="121"/>
      <c r="J29" s="1" t="str">
        <f>IF(B29="","",COUNTIF($B$4:$B$999,"&lt;"&amp;B29)+COUNTIF($B$4:B29,B29))</f>
        <v/>
      </c>
    </row>
    <row r="30" spans="1:10" ht="22.5" customHeight="1" x14ac:dyDescent="0.45">
      <c r="A30" s="21">
        <v>27</v>
      </c>
      <c r="B30" s="116"/>
      <c r="C30" s="114"/>
      <c r="D30" s="117"/>
      <c r="E30" s="117"/>
      <c r="F30" s="117"/>
      <c r="G30" s="117"/>
      <c r="H30" s="122"/>
      <c r="I30" s="121"/>
      <c r="J30" s="1" t="str">
        <f>IF(B30="","",COUNTIF($B$4:$B$999,"&lt;"&amp;B30)+COUNTIF($B$4:B30,B30))</f>
        <v/>
      </c>
    </row>
    <row r="31" spans="1:10" ht="22.5" customHeight="1" x14ac:dyDescent="0.45">
      <c r="A31" s="21">
        <v>28</v>
      </c>
      <c r="B31" s="116"/>
      <c r="C31" s="114"/>
      <c r="D31" s="117"/>
      <c r="E31" s="117"/>
      <c r="F31" s="117"/>
      <c r="G31" s="117"/>
      <c r="H31" s="122"/>
      <c r="I31" s="121"/>
      <c r="J31" s="1" t="str">
        <f>IF(B31="","",COUNTIF($B$4:$B$999,"&lt;"&amp;B31)+COUNTIF($B$4:B31,B31))</f>
        <v/>
      </c>
    </row>
    <row r="32" spans="1:10" ht="22.5" customHeight="1" x14ac:dyDescent="0.45">
      <c r="A32" s="21">
        <v>29</v>
      </c>
      <c r="B32" s="116"/>
      <c r="C32" s="114"/>
      <c r="D32" s="117"/>
      <c r="E32" s="117"/>
      <c r="F32" s="117"/>
      <c r="G32" s="117"/>
      <c r="H32" s="122"/>
      <c r="I32" s="121"/>
      <c r="J32" s="1" t="str">
        <f>IF(B32="","",COUNTIF($B$4:$B$999,"&lt;"&amp;B32)+COUNTIF($B$4:B32,B32))</f>
        <v/>
      </c>
    </row>
    <row r="33" spans="1:10" ht="22.5" customHeight="1" x14ac:dyDescent="0.45">
      <c r="A33" s="21">
        <v>30</v>
      </c>
      <c r="B33" s="116"/>
      <c r="C33" s="114"/>
      <c r="D33" s="117"/>
      <c r="E33" s="117"/>
      <c r="F33" s="117"/>
      <c r="G33" s="117"/>
      <c r="H33" s="122"/>
      <c r="I33" s="121"/>
      <c r="J33" s="1" t="str">
        <f>IF(B33="","",COUNTIF($B$4:$B$999,"&lt;"&amp;B33)+COUNTIF($B$4:B33,B33))</f>
        <v/>
      </c>
    </row>
    <row r="34" spans="1:10" ht="22.5" customHeight="1" x14ac:dyDescent="0.45">
      <c r="A34" s="21">
        <v>31</v>
      </c>
      <c r="B34" s="116"/>
      <c r="C34" s="114"/>
      <c r="D34" s="117"/>
      <c r="E34" s="117"/>
      <c r="F34" s="117"/>
      <c r="G34" s="117"/>
      <c r="H34" s="122"/>
      <c r="I34" s="121"/>
      <c r="J34" s="1" t="str">
        <f>IF(B34="","",COUNTIF($B$4:$B$999,"&lt;"&amp;B34)+COUNTIF($B$4:B34,B34))</f>
        <v/>
      </c>
    </row>
    <row r="35" spans="1:10" ht="22.5" customHeight="1" x14ac:dyDescent="0.45">
      <c r="A35" s="21">
        <v>32</v>
      </c>
      <c r="B35" s="116"/>
      <c r="C35" s="114"/>
      <c r="D35" s="117"/>
      <c r="E35" s="117"/>
      <c r="F35" s="117"/>
      <c r="G35" s="117"/>
      <c r="H35" s="122"/>
      <c r="I35" s="121"/>
      <c r="J35" s="1" t="str">
        <f>IF(B35="","",COUNTIF($B$4:$B$999,"&lt;"&amp;B35)+COUNTIF($B$4:B35,B35))</f>
        <v/>
      </c>
    </row>
    <row r="36" spans="1:10" ht="22.5" customHeight="1" x14ac:dyDescent="0.45">
      <c r="A36" s="21">
        <v>33</v>
      </c>
      <c r="B36" s="116"/>
      <c r="C36" s="114"/>
      <c r="D36" s="117"/>
      <c r="E36" s="117"/>
      <c r="F36" s="117"/>
      <c r="G36" s="117"/>
      <c r="H36" s="122"/>
      <c r="I36" s="121"/>
      <c r="J36" s="1" t="str">
        <f>IF(B36="","",COUNTIF($B$4:$B$999,"&lt;"&amp;B36)+COUNTIF($B$4:B36,B36))</f>
        <v/>
      </c>
    </row>
    <row r="37" spans="1:10" ht="22.5" customHeight="1" x14ac:dyDescent="0.45">
      <c r="A37" s="21">
        <v>34</v>
      </c>
      <c r="B37" s="116"/>
      <c r="C37" s="114"/>
      <c r="D37" s="117"/>
      <c r="E37" s="117"/>
      <c r="F37" s="117"/>
      <c r="G37" s="117"/>
      <c r="H37" s="122"/>
      <c r="I37" s="121"/>
      <c r="J37" s="1" t="str">
        <f>IF(B37="","",COUNTIF($B$4:$B$999,"&lt;"&amp;B37)+COUNTIF($B$4:B37,B37))</f>
        <v/>
      </c>
    </row>
    <row r="38" spans="1:10" ht="22.5" customHeight="1" x14ac:dyDescent="0.45">
      <c r="A38" s="21">
        <v>35</v>
      </c>
      <c r="B38" s="116"/>
      <c r="C38" s="114"/>
      <c r="D38" s="117"/>
      <c r="E38" s="117"/>
      <c r="F38" s="117"/>
      <c r="G38" s="117"/>
      <c r="H38" s="122"/>
      <c r="I38" s="121"/>
      <c r="J38" s="1" t="str">
        <f>IF(B38="","",COUNTIF($B$4:$B$999,"&lt;"&amp;B38)+COUNTIF($B$4:B38,B38))</f>
        <v/>
      </c>
    </row>
    <row r="39" spans="1:10" ht="22.5" customHeight="1" x14ac:dyDescent="0.45">
      <c r="A39" s="21">
        <v>36</v>
      </c>
      <c r="B39" s="116"/>
      <c r="C39" s="114"/>
      <c r="D39" s="117"/>
      <c r="E39" s="117"/>
      <c r="F39" s="117"/>
      <c r="G39" s="117"/>
      <c r="H39" s="122"/>
      <c r="I39" s="121"/>
      <c r="J39" s="1" t="str">
        <f>IF(B39="","",COUNTIF($B$4:$B$999,"&lt;"&amp;B39)+COUNTIF($B$4:B39,B39))</f>
        <v/>
      </c>
    </row>
    <row r="40" spans="1:10" ht="22.5" customHeight="1" x14ac:dyDescent="0.45">
      <c r="A40" s="21">
        <v>37</v>
      </c>
      <c r="B40" s="116"/>
      <c r="C40" s="114"/>
      <c r="D40" s="117"/>
      <c r="E40" s="117"/>
      <c r="F40" s="117"/>
      <c r="G40" s="117"/>
      <c r="H40" s="122"/>
      <c r="I40" s="121"/>
      <c r="J40" s="1" t="str">
        <f>IF(B40="","",COUNTIF($B$4:$B$999,"&lt;"&amp;B40)+COUNTIF($B$4:B40,B40))</f>
        <v/>
      </c>
    </row>
    <row r="41" spans="1:10" ht="22.5" customHeight="1" x14ac:dyDescent="0.45">
      <c r="A41" s="21">
        <v>38</v>
      </c>
      <c r="B41" s="116"/>
      <c r="C41" s="114"/>
      <c r="D41" s="117"/>
      <c r="E41" s="117"/>
      <c r="F41" s="117"/>
      <c r="G41" s="117"/>
      <c r="H41" s="122"/>
      <c r="I41" s="121"/>
      <c r="J41" s="1" t="str">
        <f>IF(B41="","",COUNTIF($B$4:$B$999,"&lt;"&amp;B41)+COUNTIF($B$4:B41,B41))</f>
        <v/>
      </c>
    </row>
    <row r="42" spans="1:10" ht="22.5" customHeight="1" x14ac:dyDescent="0.45">
      <c r="A42" s="21">
        <v>39</v>
      </c>
      <c r="B42" s="116"/>
      <c r="C42" s="114"/>
      <c r="D42" s="117"/>
      <c r="E42" s="117"/>
      <c r="F42" s="117"/>
      <c r="G42" s="117"/>
      <c r="H42" s="122"/>
      <c r="I42" s="121"/>
      <c r="J42" s="1" t="str">
        <f>IF(B42="","",COUNTIF($B$4:$B$999,"&lt;"&amp;B42)+COUNTIF($B$4:B42,B42))</f>
        <v/>
      </c>
    </row>
    <row r="43" spans="1:10" ht="22.5" customHeight="1" x14ac:dyDescent="0.45">
      <c r="A43" s="21">
        <v>40</v>
      </c>
      <c r="B43" s="116"/>
      <c r="C43" s="114"/>
      <c r="D43" s="117"/>
      <c r="E43" s="117"/>
      <c r="F43" s="117"/>
      <c r="G43" s="117"/>
      <c r="H43" s="122"/>
      <c r="I43" s="121"/>
      <c r="J43" s="1" t="str">
        <f>IF(B43="","",COUNTIF($B$4:$B$999,"&lt;"&amp;B43)+COUNTIF($B$4:B43,B43))</f>
        <v/>
      </c>
    </row>
    <row r="44" spans="1:10" ht="22.5" customHeight="1" x14ac:dyDescent="0.45">
      <c r="A44" s="21">
        <v>41</v>
      </c>
      <c r="B44" s="116"/>
      <c r="C44" s="114"/>
      <c r="D44" s="117"/>
      <c r="E44" s="117"/>
      <c r="F44" s="117"/>
      <c r="G44" s="117"/>
      <c r="H44" s="122"/>
      <c r="I44" s="121"/>
      <c r="J44" s="1" t="str">
        <f>IF(B44="","",COUNTIF($B$4:$B$999,"&lt;"&amp;B44)+COUNTIF($B$4:B44,B44))</f>
        <v/>
      </c>
    </row>
    <row r="45" spans="1:10" ht="22.5" customHeight="1" x14ac:dyDescent="0.45">
      <c r="A45" s="21">
        <v>42</v>
      </c>
      <c r="B45" s="116"/>
      <c r="C45" s="114"/>
      <c r="D45" s="117"/>
      <c r="E45" s="117"/>
      <c r="F45" s="117"/>
      <c r="G45" s="117"/>
      <c r="H45" s="122"/>
      <c r="I45" s="121"/>
      <c r="J45" s="1" t="str">
        <f>IF(B45="","",COUNTIF($B$4:$B$999,"&lt;"&amp;B45)+COUNTIF($B$4:B45,B45))</f>
        <v/>
      </c>
    </row>
    <row r="46" spans="1:10" ht="22.5" customHeight="1" x14ac:dyDescent="0.45">
      <c r="A46" s="21">
        <v>43</v>
      </c>
      <c r="B46" s="116"/>
      <c r="C46" s="114"/>
      <c r="D46" s="117"/>
      <c r="E46" s="117"/>
      <c r="F46" s="117"/>
      <c r="G46" s="117"/>
      <c r="H46" s="122"/>
      <c r="I46" s="121"/>
      <c r="J46" s="1" t="str">
        <f>IF(B46="","",COUNTIF($B$4:$B$999,"&lt;"&amp;B46)+COUNTIF($B$4:B46,B46))</f>
        <v/>
      </c>
    </row>
    <row r="47" spans="1:10" ht="22.5" customHeight="1" x14ac:dyDescent="0.45">
      <c r="A47" s="21">
        <v>44</v>
      </c>
      <c r="B47" s="116"/>
      <c r="C47" s="114"/>
      <c r="D47" s="117"/>
      <c r="E47" s="117"/>
      <c r="F47" s="117"/>
      <c r="G47" s="117"/>
      <c r="H47" s="122"/>
      <c r="I47" s="121"/>
      <c r="J47" s="1" t="str">
        <f>IF(B47="","",COUNTIF($B$4:$B$999,"&lt;"&amp;B47)+COUNTIF($B$4:B47,B47))</f>
        <v/>
      </c>
    </row>
    <row r="48" spans="1:10" ht="22.5" customHeight="1" x14ac:dyDescent="0.45">
      <c r="A48" s="21">
        <v>45</v>
      </c>
      <c r="B48" s="116"/>
      <c r="C48" s="114"/>
      <c r="D48" s="117"/>
      <c r="E48" s="117"/>
      <c r="F48" s="117"/>
      <c r="G48" s="117"/>
      <c r="H48" s="122"/>
      <c r="I48" s="121"/>
      <c r="J48" s="1" t="str">
        <f>IF(B48="","",COUNTIF($B$4:$B$999,"&lt;"&amp;B48)+COUNTIF($B$4:B48,B48))</f>
        <v/>
      </c>
    </row>
    <row r="49" spans="1:10" ht="22.5" customHeight="1" x14ac:dyDescent="0.45">
      <c r="A49" s="21">
        <v>46</v>
      </c>
      <c r="B49" s="116"/>
      <c r="C49" s="114"/>
      <c r="D49" s="117"/>
      <c r="E49" s="117"/>
      <c r="F49" s="117"/>
      <c r="G49" s="117"/>
      <c r="H49" s="122"/>
      <c r="I49" s="121"/>
      <c r="J49" s="1" t="str">
        <f>IF(B49="","",COUNTIF($B$4:$B$999,"&lt;"&amp;B49)+COUNTIF($B$4:B49,B49))</f>
        <v/>
      </c>
    </row>
    <row r="50" spans="1:10" ht="22.5" customHeight="1" x14ac:dyDescent="0.45">
      <c r="A50" s="21">
        <v>47</v>
      </c>
      <c r="B50" s="116"/>
      <c r="C50" s="114"/>
      <c r="D50" s="117"/>
      <c r="E50" s="117"/>
      <c r="F50" s="117"/>
      <c r="G50" s="117"/>
      <c r="H50" s="122"/>
      <c r="I50" s="121"/>
      <c r="J50" s="1" t="str">
        <f>IF(B50="","",COUNTIF($B$4:$B$999,"&lt;"&amp;B50)+COUNTIF($B$4:B50,B50))</f>
        <v/>
      </c>
    </row>
    <row r="51" spans="1:10" ht="22.5" customHeight="1" x14ac:dyDescent="0.45">
      <c r="A51" s="21">
        <v>48</v>
      </c>
      <c r="B51" s="116"/>
      <c r="C51" s="114"/>
      <c r="D51" s="117"/>
      <c r="E51" s="117"/>
      <c r="F51" s="117"/>
      <c r="G51" s="117"/>
      <c r="H51" s="122"/>
      <c r="I51" s="121"/>
      <c r="J51" s="1" t="str">
        <f>IF(B51="","",COUNTIF($B$4:$B$999,"&lt;"&amp;B51)+COUNTIF($B$4:B51,B51))</f>
        <v/>
      </c>
    </row>
    <row r="52" spans="1:10" ht="22.5" customHeight="1" x14ac:dyDescent="0.45">
      <c r="A52" s="21">
        <v>49</v>
      </c>
      <c r="B52" s="116"/>
      <c r="C52" s="114"/>
      <c r="D52" s="117"/>
      <c r="E52" s="117"/>
      <c r="F52" s="117"/>
      <c r="G52" s="117"/>
      <c r="H52" s="122"/>
      <c r="I52" s="121"/>
      <c r="J52" s="1" t="str">
        <f>IF(B52="","",COUNTIF($B$4:$B$999,"&lt;"&amp;B52)+COUNTIF($B$4:B52,B52))</f>
        <v/>
      </c>
    </row>
    <row r="53" spans="1:10" ht="22.5" customHeight="1" x14ac:dyDescent="0.45">
      <c r="A53" s="21">
        <v>50</v>
      </c>
      <c r="B53" s="116"/>
      <c r="C53" s="114"/>
      <c r="D53" s="117"/>
      <c r="E53" s="117"/>
      <c r="F53" s="117"/>
      <c r="G53" s="117"/>
      <c r="H53" s="122"/>
      <c r="I53" s="121"/>
      <c r="J53" s="1" t="str">
        <f>IF(B53="","",COUNTIF($B$4:$B$999,"&lt;"&amp;B53)+COUNTIF($B$4:B53,B53))</f>
        <v/>
      </c>
    </row>
    <row r="54" spans="1:10" ht="22.5" customHeight="1" x14ac:dyDescent="0.45">
      <c r="A54" s="21">
        <v>51</v>
      </c>
      <c r="B54" s="116"/>
      <c r="C54" s="114"/>
      <c r="D54" s="117"/>
      <c r="E54" s="117"/>
      <c r="F54" s="117"/>
      <c r="G54" s="117"/>
      <c r="H54" s="122"/>
      <c r="I54" s="121"/>
      <c r="J54" s="1" t="str">
        <f>IF(B54="","",COUNTIF($B$4:$B$999,"&lt;"&amp;B54)+COUNTIF($B$4:B54,B54))</f>
        <v/>
      </c>
    </row>
    <row r="55" spans="1:10" ht="22.5" customHeight="1" x14ac:dyDescent="0.45">
      <c r="A55" s="21">
        <v>52</v>
      </c>
      <c r="B55" s="116"/>
      <c r="C55" s="114"/>
      <c r="D55" s="117"/>
      <c r="E55" s="117"/>
      <c r="F55" s="117"/>
      <c r="G55" s="117"/>
      <c r="H55" s="122"/>
      <c r="I55" s="121"/>
      <c r="J55" s="1" t="str">
        <f>IF(B55="","",COUNTIF($B$4:$B$999,"&lt;"&amp;B55)+COUNTIF($B$4:B55,B55))</f>
        <v/>
      </c>
    </row>
    <row r="56" spans="1:10" ht="22.5" customHeight="1" x14ac:dyDescent="0.45">
      <c r="A56" s="21">
        <v>53</v>
      </c>
      <c r="B56" s="116"/>
      <c r="C56" s="114"/>
      <c r="D56" s="117"/>
      <c r="E56" s="117"/>
      <c r="F56" s="117"/>
      <c r="G56" s="117"/>
      <c r="H56" s="122"/>
      <c r="I56" s="121"/>
      <c r="J56" s="1" t="str">
        <f>IF(B56="","",COUNTIF($B$4:$B$999,"&lt;"&amp;B56)+COUNTIF($B$4:B56,B56))</f>
        <v/>
      </c>
    </row>
    <row r="57" spans="1:10" ht="22.5" customHeight="1" x14ac:dyDescent="0.45">
      <c r="A57" s="21">
        <v>54</v>
      </c>
      <c r="B57" s="116"/>
      <c r="C57" s="114"/>
      <c r="D57" s="117"/>
      <c r="E57" s="117"/>
      <c r="F57" s="117"/>
      <c r="G57" s="117"/>
      <c r="H57" s="122"/>
      <c r="I57" s="121"/>
      <c r="J57" s="1" t="str">
        <f>IF(B57="","",COUNTIF($B$4:$B$999,"&lt;"&amp;B57)+COUNTIF($B$4:B57,B57))</f>
        <v/>
      </c>
    </row>
    <row r="58" spans="1:10" ht="22.5" customHeight="1" x14ac:dyDescent="0.45">
      <c r="A58" s="21">
        <v>55</v>
      </c>
      <c r="B58" s="116"/>
      <c r="C58" s="114"/>
      <c r="D58" s="117"/>
      <c r="E58" s="117"/>
      <c r="F58" s="117"/>
      <c r="G58" s="117"/>
      <c r="H58" s="122"/>
      <c r="I58" s="121"/>
      <c r="J58" s="1" t="str">
        <f>IF(B58="","",COUNTIF($B$4:$B$999,"&lt;"&amp;B58)+COUNTIF($B$4:B58,B58))</f>
        <v/>
      </c>
    </row>
    <row r="59" spans="1:10" ht="22.5" customHeight="1" x14ac:dyDescent="0.45">
      <c r="A59" s="21">
        <v>56</v>
      </c>
      <c r="B59" s="116"/>
      <c r="C59" s="114"/>
      <c r="D59" s="117"/>
      <c r="E59" s="117"/>
      <c r="F59" s="117"/>
      <c r="G59" s="117"/>
      <c r="H59" s="122"/>
      <c r="I59" s="121"/>
      <c r="J59" s="1" t="str">
        <f>IF(B59="","",COUNTIF($B$4:$B$999,"&lt;"&amp;B59)+COUNTIF($B$4:B59,B59))</f>
        <v/>
      </c>
    </row>
    <row r="60" spans="1:10" ht="22.5" customHeight="1" x14ac:dyDescent="0.45">
      <c r="A60" s="21">
        <v>57</v>
      </c>
      <c r="B60" s="116"/>
      <c r="C60" s="114"/>
      <c r="D60" s="117"/>
      <c r="E60" s="117"/>
      <c r="F60" s="117"/>
      <c r="G60" s="117"/>
      <c r="H60" s="122"/>
      <c r="I60" s="121"/>
      <c r="J60" s="1" t="str">
        <f>IF(B60="","",COUNTIF($B$4:$B$999,"&lt;"&amp;B60)+COUNTIF($B$4:B60,B60))</f>
        <v/>
      </c>
    </row>
    <row r="61" spans="1:10" ht="22.5" customHeight="1" x14ac:dyDescent="0.45">
      <c r="A61" s="21">
        <v>58</v>
      </c>
      <c r="B61" s="116"/>
      <c r="C61" s="114"/>
      <c r="D61" s="117"/>
      <c r="E61" s="117"/>
      <c r="F61" s="117"/>
      <c r="G61" s="117"/>
      <c r="H61" s="122"/>
      <c r="I61" s="121"/>
      <c r="J61" s="1" t="str">
        <f>IF(B61="","",COUNTIF($B$4:$B$999,"&lt;"&amp;B61)+COUNTIF($B$4:B61,B61))</f>
        <v/>
      </c>
    </row>
    <row r="62" spans="1:10" ht="22.5" customHeight="1" x14ac:dyDescent="0.45">
      <c r="A62" s="21">
        <v>59</v>
      </c>
      <c r="B62" s="116"/>
      <c r="C62" s="114"/>
      <c r="D62" s="117"/>
      <c r="E62" s="117"/>
      <c r="F62" s="117"/>
      <c r="G62" s="117"/>
      <c r="H62" s="122"/>
      <c r="I62" s="121"/>
      <c r="J62" s="1" t="str">
        <f>IF(B62="","",COUNTIF($B$4:$B$999,"&lt;"&amp;B62)+COUNTIF($B$4:B62,B62))</f>
        <v/>
      </c>
    </row>
    <row r="63" spans="1:10" ht="22.5" customHeight="1" x14ac:dyDescent="0.45">
      <c r="A63" s="21">
        <v>60</v>
      </c>
      <c r="B63" s="116"/>
      <c r="C63" s="114"/>
      <c r="D63" s="117"/>
      <c r="E63" s="117"/>
      <c r="F63" s="117"/>
      <c r="G63" s="117"/>
      <c r="H63" s="122"/>
      <c r="I63" s="121"/>
      <c r="J63" s="1" t="str">
        <f>IF(B63="","",COUNTIF($B$4:$B$999,"&lt;"&amp;B63)+COUNTIF($B$4:B63,B63))</f>
        <v/>
      </c>
    </row>
    <row r="64" spans="1:10" ht="22.5" customHeight="1" x14ac:dyDescent="0.45">
      <c r="A64" s="21">
        <v>61</v>
      </c>
      <c r="B64" s="116"/>
      <c r="C64" s="114"/>
      <c r="D64" s="117"/>
      <c r="E64" s="117"/>
      <c r="F64" s="117"/>
      <c r="G64" s="117"/>
      <c r="H64" s="122"/>
      <c r="I64" s="121"/>
      <c r="J64" s="1" t="str">
        <f>IF(B64="","",COUNTIF($B$4:$B$999,"&lt;"&amp;B64)+COUNTIF($B$4:B64,B64))</f>
        <v/>
      </c>
    </row>
    <row r="65" spans="1:10" ht="22.5" customHeight="1" x14ac:dyDescent="0.45">
      <c r="A65" s="21">
        <v>62</v>
      </c>
      <c r="B65" s="116"/>
      <c r="C65" s="114"/>
      <c r="D65" s="117"/>
      <c r="E65" s="117"/>
      <c r="F65" s="117"/>
      <c r="G65" s="117"/>
      <c r="H65" s="122"/>
      <c r="I65" s="121"/>
      <c r="J65" s="1" t="str">
        <f>IF(B65="","",COUNTIF($B$4:$B$999,"&lt;"&amp;B65)+COUNTIF($B$4:B65,B65))</f>
        <v/>
      </c>
    </row>
    <row r="66" spans="1:10" ht="22.5" customHeight="1" x14ac:dyDescent="0.45">
      <c r="A66" s="21">
        <v>63</v>
      </c>
      <c r="B66" s="116"/>
      <c r="C66" s="114"/>
      <c r="D66" s="117"/>
      <c r="E66" s="117"/>
      <c r="F66" s="117"/>
      <c r="G66" s="117"/>
      <c r="H66" s="122"/>
      <c r="I66" s="121"/>
      <c r="J66" s="1" t="str">
        <f>IF(B66="","",COUNTIF($B$4:$B$999,"&lt;"&amp;B66)+COUNTIF($B$4:B66,B66))</f>
        <v/>
      </c>
    </row>
    <row r="67" spans="1:10" ht="22.5" customHeight="1" x14ac:dyDescent="0.45">
      <c r="A67" s="21">
        <v>64</v>
      </c>
      <c r="B67" s="116"/>
      <c r="C67" s="114"/>
      <c r="D67" s="117"/>
      <c r="E67" s="117"/>
      <c r="F67" s="117"/>
      <c r="G67" s="117"/>
      <c r="H67" s="122"/>
      <c r="I67" s="121"/>
      <c r="J67" s="1" t="str">
        <f>IF(B67="","",COUNTIF($B$4:$B$999,"&lt;"&amp;B67)+COUNTIF($B$4:B67,B67))</f>
        <v/>
      </c>
    </row>
    <row r="68" spans="1:10" ht="22.5" customHeight="1" x14ac:dyDescent="0.45">
      <c r="A68" s="21">
        <v>65</v>
      </c>
      <c r="B68" s="116"/>
      <c r="C68" s="114"/>
      <c r="D68" s="117"/>
      <c r="E68" s="117"/>
      <c r="F68" s="117"/>
      <c r="G68" s="117"/>
      <c r="H68" s="122"/>
      <c r="I68" s="121"/>
      <c r="J68" s="1" t="str">
        <f>IF(B68="","",COUNTIF($B$4:$B$999,"&lt;"&amp;B68)+COUNTIF($B$4:B68,B68))</f>
        <v/>
      </c>
    </row>
    <row r="69" spans="1:10" ht="22.5" customHeight="1" x14ac:dyDescent="0.45">
      <c r="A69" s="21">
        <v>66</v>
      </c>
      <c r="B69" s="116"/>
      <c r="C69" s="114"/>
      <c r="D69" s="117"/>
      <c r="E69" s="117"/>
      <c r="F69" s="117"/>
      <c r="G69" s="117"/>
      <c r="H69" s="122"/>
      <c r="I69" s="121"/>
      <c r="J69" s="1" t="str">
        <f>IF(B69="","",COUNTIF($B$4:$B$999,"&lt;"&amp;B69)+COUNTIF($B$4:B69,B69))</f>
        <v/>
      </c>
    </row>
    <row r="70" spans="1:10" ht="22.5" customHeight="1" x14ac:dyDescent="0.45">
      <c r="A70" s="21">
        <v>67</v>
      </c>
      <c r="B70" s="116"/>
      <c r="C70" s="114"/>
      <c r="D70" s="117"/>
      <c r="E70" s="117"/>
      <c r="F70" s="117"/>
      <c r="G70" s="117"/>
      <c r="H70" s="122"/>
      <c r="I70" s="121"/>
      <c r="J70" s="1" t="str">
        <f>IF(B70="","",COUNTIF($B$4:$B$999,"&lt;"&amp;B70)+COUNTIF($B$4:B70,B70))</f>
        <v/>
      </c>
    </row>
    <row r="71" spans="1:10" ht="22.5" customHeight="1" x14ac:dyDescent="0.45">
      <c r="A71" s="21">
        <v>68</v>
      </c>
      <c r="B71" s="116"/>
      <c r="C71" s="114"/>
      <c r="D71" s="117"/>
      <c r="E71" s="117"/>
      <c r="F71" s="117"/>
      <c r="G71" s="117"/>
      <c r="H71" s="122"/>
      <c r="I71" s="121"/>
      <c r="J71" s="1" t="str">
        <f>IF(B71="","",COUNTIF($B$4:$B$999,"&lt;"&amp;B71)+COUNTIF($B$4:B71,B71))</f>
        <v/>
      </c>
    </row>
    <row r="72" spans="1:10" ht="22.5" customHeight="1" x14ac:dyDescent="0.45">
      <c r="A72" s="21">
        <v>69</v>
      </c>
      <c r="B72" s="116"/>
      <c r="C72" s="114"/>
      <c r="D72" s="117"/>
      <c r="E72" s="117"/>
      <c r="F72" s="117"/>
      <c r="G72" s="117"/>
      <c r="H72" s="122"/>
      <c r="I72" s="121"/>
      <c r="J72" s="1" t="str">
        <f>IF(B72="","",COUNTIF($B$4:$B$999,"&lt;"&amp;B72)+COUNTIF($B$4:B72,B72))</f>
        <v/>
      </c>
    </row>
    <row r="73" spans="1:10" ht="22.5" customHeight="1" x14ac:dyDescent="0.45">
      <c r="A73" s="21">
        <v>70</v>
      </c>
      <c r="B73" s="116"/>
      <c r="C73" s="114"/>
      <c r="D73" s="117"/>
      <c r="E73" s="117"/>
      <c r="F73" s="117"/>
      <c r="G73" s="117"/>
      <c r="H73" s="122"/>
      <c r="I73" s="121"/>
      <c r="J73" s="1" t="str">
        <f>IF(B73="","",COUNTIF($B$4:$B$999,"&lt;"&amp;B73)+COUNTIF($B$4:B73,B73))</f>
        <v/>
      </c>
    </row>
    <row r="74" spans="1:10" ht="22.5" customHeight="1" x14ac:dyDescent="0.45">
      <c r="A74" s="21">
        <v>71</v>
      </c>
      <c r="B74" s="116"/>
      <c r="C74" s="114"/>
      <c r="D74" s="117"/>
      <c r="E74" s="117"/>
      <c r="F74" s="117"/>
      <c r="G74" s="117"/>
      <c r="H74" s="122"/>
      <c r="I74" s="121"/>
      <c r="J74" s="1" t="str">
        <f>IF(B74="","",COUNTIF($B$4:$B$999,"&lt;"&amp;B74)+COUNTIF($B$4:B74,B74))</f>
        <v/>
      </c>
    </row>
    <row r="75" spans="1:10" ht="22.5" customHeight="1" x14ac:dyDescent="0.45">
      <c r="A75" s="21">
        <v>72</v>
      </c>
      <c r="B75" s="116"/>
      <c r="C75" s="114"/>
      <c r="D75" s="117"/>
      <c r="E75" s="117"/>
      <c r="F75" s="117"/>
      <c r="G75" s="117"/>
      <c r="H75" s="122"/>
      <c r="I75" s="121"/>
      <c r="J75" s="1" t="str">
        <f>IF(B75="","",COUNTIF($B$4:$B$999,"&lt;"&amp;B75)+COUNTIF($B$4:B75,B75))</f>
        <v/>
      </c>
    </row>
    <row r="76" spans="1:10" ht="22.5" customHeight="1" x14ac:dyDescent="0.45">
      <c r="A76" s="21">
        <v>73</v>
      </c>
      <c r="B76" s="116"/>
      <c r="C76" s="114"/>
      <c r="D76" s="117"/>
      <c r="E76" s="117"/>
      <c r="F76" s="117"/>
      <c r="G76" s="117"/>
      <c r="H76" s="122"/>
      <c r="I76" s="121"/>
      <c r="J76" s="1" t="str">
        <f>IF(B76="","",COUNTIF($B$4:$B$999,"&lt;"&amp;B76)+COUNTIF($B$4:B76,B76))</f>
        <v/>
      </c>
    </row>
    <row r="77" spans="1:10" ht="22.5" customHeight="1" x14ac:dyDescent="0.45">
      <c r="A77" s="21">
        <v>74</v>
      </c>
      <c r="B77" s="116"/>
      <c r="C77" s="114"/>
      <c r="D77" s="117"/>
      <c r="E77" s="117"/>
      <c r="F77" s="117"/>
      <c r="G77" s="117"/>
      <c r="H77" s="122"/>
      <c r="I77" s="121"/>
      <c r="J77" s="1" t="str">
        <f>IF(B77="","",COUNTIF($B$4:$B$999,"&lt;"&amp;B77)+COUNTIF($B$4:B77,B77))</f>
        <v/>
      </c>
    </row>
    <row r="78" spans="1:10" ht="22.5" customHeight="1" x14ac:dyDescent="0.45">
      <c r="A78" s="21">
        <v>75</v>
      </c>
      <c r="B78" s="116"/>
      <c r="C78" s="114"/>
      <c r="D78" s="117"/>
      <c r="E78" s="117"/>
      <c r="F78" s="117"/>
      <c r="G78" s="117"/>
      <c r="H78" s="122"/>
      <c r="I78" s="121"/>
      <c r="J78" s="1" t="str">
        <f>IF(B78="","",COUNTIF($B$4:$B$999,"&lt;"&amp;B78)+COUNTIF($B$4:B78,B78))</f>
        <v/>
      </c>
    </row>
    <row r="79" spans="1:10" ht="22.5" customHeight="1" x14ac:dyDescent="0.45">
      <c r="A79" s="21">
        <v>76</v>
      </c>
      <c r="B79" s="116"/>
      <c r="C79" s="114"/>
      <c r="D79" s="117"/>
      <c r="E79" s="117"/>
      <c r="F79" s="117"/>
      <c r="G79" s="117"/>
      <c r="H79" s="122"/>
      <c r="I79" s="121"/>
      <c r="J79" s="1" t="str">
        <f>IF(B79="","",COUNTIF($B$4:$B$999,"&lt;"&amp;B79)+COUNTIF($B$4:B79,B79))</f>
        <v/>
      </c>
    </row>
    <row r="80" spans="1:10" ht="22.5" customHeight="1" x14ac:dyDescent="0.45">
      <c r="A80" s="21">
        <v>77</v>
      </c>
      <c r="B80" s="116"/>
      <c r="C80" s="114"/>
      <c r="D80" s="117"/>
      <c r="E80" s="117"/>
      <c r="F80" s="117"/>
      <c r="G80" s="117"/>
      <c r="H80" s="122"/>
      <c r="I80" s="121"/>
      <c r="J80" s="1" t="str">
        <f>IF(B80="","",COUNTIF($B$4:$B$999,"&lt;"&amp;B80)+COUNTIF($B$4:B80,B80))</f>
        <v/>
      </c>
    </row>
    <row r="81" spans="1:10" ht="22.5" customHeight="1" x14ac:dyDescent="0.45">
      <c r="A81" s="21">
        <v>78</v>
      </c>
      <c r="B81" s="116"/>
      <c r="C81" s="114"/>
      <c r="D81" s="117"/>
      <c r="E81" s="117"/>
      <c r="F81" s="117"/>
      <c r="G81" s="117"/>
      <c r="H81" s="122"/>
      <c r="I81" s="121"/>
      <c r="J81" s="1" t="str">
        <f>IF(B81="","",COUNTIF($B$4:$B$999,"&lt;"&amp;B81)+COUNTIF($B$4:B81,B81))</f>
        <v/>
      </c>
    </row>
    <row r="82" spans="1:10" ht="22.5" customHeight="1" x14ac:dyDescent="0.45">
      <c r="A82" s="21">
        <v>79</v>
      </c>
      <c r="B82" s="116"/>
      <c r="C82" s="114"/>
      <c r="D82" s="117"/>
      <c r="E82" s="117"/>
      <c r="F82" s="117"/>
      <c r="G82" s="117"/>
      <c r="H82" s="122"/>
      <c r="I82" s="121"/>
      <c r="J82" s="1" t="str">
        <f>IF(B82="","",COUNTIF($B$4:$B$999,"&lt;"&amp;B82)+COUNTIF($B$4:B82,B82))</f>
        <v/>
      </c>
    </row>
    <row r="83" spans="1:10" ht="22.5" customHeight="1" x14ac:dyDescent="0.45">
      <c r="A83" s="21">
        <v>80</v>
      </c>
      <c r="B83" s="116"/>
      <c r="C83" s="114"/>
      <c r="D83" s="117"/>
      <c r="E83" s="117"/>
      <c r="F83" s="117"/>
      <c r="G83" s="117"/>
      <c r="H83" s="122"/>
      <c r="I83" s="121"/>
      <c r="J83" s="1" t="str">
        <f>IF(B83="","",COUNTIF($B$4:$B$999,"&lt;"&amp;B83)+COUNTIF($B$4:B83,B83))</f>
        <v/>
      </c>
    </row>
    <row r="84" spans="1:10" ht="22.5" customHeight="1" x14ac:dyDescent="0.45">
      <c r="A84" s="21">
        <v>81</v>
      </c>
      <c r="B84" s="116"/>
      <c r="C84" s="114"/>
      <c r="D84" s="117"/>
      <c r="E84" s="117"/>
      <c r="F84" s="117"/>
      <c r="G84" s="117"/>
      <c r="H84" s="122"/>
      <c r="I84" s="121"/>
      <c r="J84" s="1" t="str">
        <f>IF(B84="","",COUNTIF($B$4:$B$999,"&lt;"&amp;B84)+COUNTIF($B$4:B84,B84))</f>
        <v/>
      </c>
    </row>
    <row r="85" spans="1:10" ht="22.5" customHeight="1" x14ac:dyDescent="0.45">
      <c r="A85" s="21">
        <v>82</v>
      </c>
      <c r="B85" s="116"/>
      <c r="C85" s="114"/>
      <c r="D85" s="117"/>
      <c r="E85" s="117"/>
      <c r="F85" s="117"/>
      <c r="G85" s="117"/>
      <c r="H85" s="122"/>
      <c r="I85" s="121"/>
      <c r="J85" s="1" t="str">
        <f>IF(B85="","",COUNTIF($B$4:$B$999,"&lt;"&amp;B85)+COUNTIF($B$4:B85,B85))</f>
        <v/>
      </c>
    </row>
    <row r="86" spans="1:10" ht="22.5" customHeight="1" x14ac:dyDescent="0.45">
      <c r="A86" s="21">
        <v>83</v>
      </c>
      <c r="B86" s="116"/>
      <c r="C86" s="114"/>
      <c r="D86" s="117"/>
      <c r="E86" s="117"/>
      <c r="F86" s="117"/>
      <c r="G86" s="117"/>
      <c r="H86" s="122"/>
      <c r="I86" s="121"/>
      <c r="J86" s="1" t="str">
        <f>IF(B86="","",COUNTIF($B$4:$B$999,"&lt;"&amp;B86)+COUNTIF($B$4:B86,B86))</f>
        <v/>
      </c>
    </row>
    <row r="87" spans="1:10" ht="22.5" customHeight="1" x14ac:dyDescent="0.45">
      <c r="A87" s="21">
        <v>84</v>
      </c>
      <c r="B87" s="116"/>
      <c r="C87" s="114"/>
      <c r="D87" s="117"/>
      <c r="E87" s="117"/>
      <c r="F87" s="117"/>
      <c r="G87" s="117"/>
      <c r="H87" s="122"/>
      <c r="I87" s="121"/>
      <c r="J87" s="1" t="str">
        <f>IF(B87="","",COUNTIF($B$4:$B$999,"&lt;"&amp;B87)+COUNTIF($B$4:B87,B87))</f>
        <v/>
      </c>
    </row>
    <row r="88" spans="1:10" ht="22.5" customHeight="1" x14ac:dyDescent="0.45">
      <c r="A88" s="21">
        <v>85</v>
      </c>
      <c r="B88" s="116"/>
      <c r="C88" s="114"/>
      <c r="D88" s="117"/>
      <c r="E88" s="117"/>
      <c r="F88" s="117"/>
      <c r="G88" s="117"/>
      <c r="H88" s="122"/>
      <c r="I88" s="121"/>
      <c r="J88" s="1" t="str">
        <f>IF(B88="","",COUNTIF($B$4:$B$999,"&lt;"&amp;B88)+COUNTIF($B$4:B88,B88))</f>
        <v/>
      </c>
    </row>
    <row r="89" spans="1:10" ht="22.5" customHeight="1" x14ac:dyDescent="0.45">
      <c r="A89" s="21">
        <v>86</v>
      </c>
      <c r="B89" s="116"/>
      <c r="C89" s="114"/>
      <c r="D89" s="117"/>
      <c r="E89" s="117"/>
      <c r="F89" s="117"/>
      <c r="G89" s="117"/>
      <c r="H89" s="122"/>
      <c r="I89" s="121"/>
      <c r="J89" s="1" t="str">
        <f>IF(B89="","",COUNTIF($B$4:$B$999,"&lt;"&amp;B89)+COUNTIF($B$4:B89,B89))</f>
        <v/>
      </c>
    </row>
    <row r="90" spans="1:10" ht="22.5" customHeight="1" x14ac:dyDescent="0.45">
      <c r="A90" s="21">
        <v>87</v>
      </c>
      <c r="B90" s="116"/>
      <c r="C90" s="114"/>
      <c r="D90" s="117"/>
      <c r="E90" s="117"/>
      <c r="F90" s="117"/>
      <c r="G90" s="117"/>
      <c r="H90" s="122"/>
      <c r="I90" s="121"/>
      <c r="J90" s="1" t="str">
        <f>IF(B90="","",COUNTIF($B$4:$B$999,"&lt;"&amp;B90)+COUNTIF($B$4:B90,B90))</f>
        <v/>
      </c>
    </row>
    <row r="91" spans="1:10" ht="22.5" customHeight="1" x14ac:dyDescent="0.45">
      <c r="A91" s="21">
        <v>88</v>
      </c>
      <c r="B91" s="116"/>
      <c r="C91" s="114"/>
      <c r="D91" s="117"/>
      <c r="E91" s="117"/>
      <c r="F91" s="117"/>
      <c r="G91" s="117"/>
      <c r="H91" s="122"/>
      <c r="I91" s="121"/>
      <c r="J91" s="1" t="str">
        <f>IF(B91="","",COUNTIF($B$4:$B$999,"&lt;"&amp;B91)+COUNTIF($B$4:B91,B91))</f>
        <v/>
      </c>
    </row>
    <row r="92" spans="1:10" ht="22.5" customHeight="1" x14ac:dyDescent="0.45">
      <c r="A92" s="21">
        <v>89</v>
      </c>
      <c r="B92" s="116"/>
      <c r="C92" s="114"/>
      <c r="D92" s="117"/>
      <c r="E92" s="117"/>
      <c r="F92" s="117"/>
      <c r="G92" s="117"/>
      <c r="H92" s="122"/>
      <c r="I92" s="121"/>
      <c r="J92" s="1" t="str">
        <f>IF(B92="","",COUNTIF($B$4:$B$999,"&lt;"&amp;B92)+COUNTIF($B$4:B92,B92))</f>
        <v/>
      </c>
    </row>
    <row r="93" spans="1:10" ht="22.5" customHeight="1" x14ac:dyDescent="0.45">
      <c r="A93" s="21">
        <v>90</v>
      </c>
      <c r="B93" s="116"/>
      <c r="C93" s="114"/>
      <c r="D93" s="117"/>
      <c r="E93" s="117"/>
      <c r="F93" s="117"/>
      <c r="G93" s="117"/>
      <c r="H93" s="122"/>
      <c r="I93" s="121"/>
      <c r="J93" s="1" t="str">
        <f>IF(B93="","",COUNTIF($B$4:$B$999,"&lt;"&amp;B93)+COUNTIF($B$4:B93,B93))</f>
        <v/>
      </c>
    </row>
    <row r="94" spans="1:10" ht="22.5" customHeight="1" x14ac:dyDescent="0.45">
      <c r="A94" s="21">
        <v>91</v>
      </c>
      <c r="B94" s="116"/>
      <c r="C94" s="114"/>
      <c r="D94" s="117"/>
      <c r="E94" s="117"/>
      <c r="F94" s="117"/>
      <c r="G94" s="117"/>
      <c r="H94" s="122"/>
      <c r="I94" s="121"/>
      <c r="J94" s="1" t="str">
        <f>IF(B94="","",COUNTIF($B$4:$B$999,"&lt;"&amp;B94)+COUNTIF($B$4:B94,B94))</f>
        <v/>
      </c>
    </row>
    <row r="95" spans="1:10" ht="22.5" customHeight="1" x14ac:dyDescent="0.45">
      <c r="A95" s="21">
        <v>92</v>
      </c>
      <c r="B95" s="116"/>
      <c r="C95" s="114"/>
      <c r="D95" s="117"/>
      <c r="E95" s="117"/>
      <c r="F95" s="117"/>
      <c r="G95" s="117"/>
      <c r="H95" s="122"/>
      <c r="I95" s="121"/>
      <c r="J95" s="1" t="str">
        <f>IF(B95="","",COUNTIF($B$4:$B$999,"&lt;"&amp;B95)+COUNTIF($B$4:B95,B95))</f>
        <v/>
      </c>
    </row>
    <row r="96" spans="1:10" ht="22.5" customHeight="1" x14ac:dyDescent="0.45">
      <c r="A96" s="21">
        <v>93</v>
      </c>
      <c r="B96" s="116"/>
      <c r="C96" s="114"/>
      <c r="D96" s="117"/>
      <c r="E96" s="117"/>
      <c r="F96" s="117"/>
      <c r="G96" s="117"/>
      <c r="H96" s="122"/>
      <c r="I96" s="121"/>
      <c r="J96" s="1" t="str">
        <f>IF(B96="","",COUNTIF($B$4:$B$999,"&lt;"&amp;B96)+COUNTIF($B$4:B96,B96))</f>
        <v/>
      </c>
    </row>
    <row r="97" spans="1:10" ht="22.5" customHeight="1" x14ac:dyDescent="0.45">
      <c r="A97" s="21">
        <v>94</v>
      </c>
      <c r="B97" s="116"/>
      <c r="C97" s="114"/>
      <c r="D97" s="117"/>
      <c r="E97" s="117"/>
      <c r="F97" s="117"/>
      <c r="G97" s="117"/>
      <c r="H97" s="122"/>
      <c r="I97" s="121"/>
      <c r="J97" s="1" t="str">
        <f>IF(B97="","",COUNTIF($B$4:$B$999,"&lt;"&amp;B97)+COUNTIF($B$4:B97,B97))</f>
        <v/>
      </c>
    </row>
    <row r="98" spans="1:10" ht="22.5" customHeight="1" x14ac:dyDescent="0.45">
      <c r="A98" s="21">
        <v>95</v>
      </c>
      <c r="B98" s="116"/>
      <c r="C98" s="114"/>
      <c r="D98" s="117"/>
      <c r="E98" s="117"/>
      <c r="F98" s="117"/>
      <c r="G98" s="117"/>
      <c r="H98" s="122"/>
      <c r="I98" s="121"/>
      <c r="J98" s="1" t="str">
        <f>IF(B98="","",COUNTIF($B$4:$B$999,"&lt;"&amp;B98)+COUNTIF($B$4:B98,B98))</f>
        <v/>
      </c>
    </row>
    <row r="99" spans="1:10" ht="22.5" customHeight="1" x14ac:dyDescent="0.45">
      <c r="A99" s="21">
        <v>96</v>
      </c>
      <c r="B99" s="116"/>
      <c r="C99" s="114"/>
      <c r="D99" s="117"/>
      <c r="E99" s="117"/>
      <c r="F99" s="117"/>
      <c r="G99" s="117"/>
      <c r="H99" s="122"/>
      <c r="I99" s="121"/>
      <c r="J99" s="1" t="str">
        <f>IF(B99="","",COUNTIF($B$4:$B$999,"&lt;"&amp;B99)+COUNTIF($B$4:B99,B99))</f>
        <v/>
      </c>
    </row>
    <row r="100" spans="1:10" ht="22.5" customHeight="1" x14ac:dyDescent="0.45">
      <c r="A100" s="21">
        <v>97</v>
      </c>
      <c r="B100" s="116"/>
      <c r="C100" s="114"/>
      <c r="D100" s="117"/>
      <c r="E100" s="117"/>
      <c r="F100" s="117"/>
      <c r="G100" s="117"/>
      <c r="H100" s="122"/>
      <c r="I100" s="121"/>
      <c r="J100" s="1" t="str">
        <f>IF(B100="","",COUNTIF($B$4:$B$999,"&lt;"&amp;B100)+COUNTIF($B$4:B100,B100))</f>
        <v/>
      </c>
    </row>
    <row r="101" spans="1:10" ht="22.5" customHeight="1" x14ac:dyDescent="0.45">
      <c r="A101" s="21">
        <v>98</v>
      </c>
      <c r="B101" s="116"/>
      <c r="C101" s="114"/>
      <c r="D101" s="117"/>
      <c r="E101" s="117"/>
      <c r="F101" s="117"/>
      <c r="G101" s="117"/>
      <c r="H101" s="122"/>
      <c r="I101" s="121"/>
      <c r="J101" s="1" t="str">
        <f>IF(B101="","",COUNTIF($B$4:$B$999,"&lt;"&amp;B101)+COUNTIF($B$4:B101,B101))</f>
        <v/>
      </c>
    </row>
    <row r="102" spans="1:10" ht="22.5" customHeight="1" x14ac:dyDescent="0.45">
      <c r="A102" s="21">
        <v>99</v>
      </c>
      <c r="B102" s="116"/>
      <c r="C102" s="114"/>
      <c r="D102" s="117"/>
      <c r="E102" s="117"/>
      <c r="F102" s="117"/>
      <c r="G102" s="117"/>
      <c r="H102" s="122"/>
      <c r="I102" s="121"/>
      <c r="J102" s="1" t="str">
        <f>IF(B102="","",COUNTIF($B$4:$B$999,"&lt;"&amp;B102)+COUNTIF($B$4:B102,B102))</f>
        <v/>
      </c>
    </row>
    <row r="103" spans="1:10" ht="22.5" customHeight="1" x14ac:dyDescent="0.45">
      <c r="A103" s="21">
        <v>100</v>
      </c>
      <c r="B103" s="116"/>
      <c r="C103" s="114"/>
      <c r="D103" s="117"/>
      <c r="E103" s="117"/>
      <c r="F103" s="117"/>
      <c r="G103" s="117"/>
      <c r="H103" s="122"/>
      <c r="I103" s="121"/>
      <c r="J103" s="1" t="str">
        <f>IF(B103="","",COUNTIF($B$4:$B$999,"&lt;"&amp;B103)+COUNTIF($B$4:B103,B103))</f>
        <v/>
      </c>
    </row>
    <row r="104" spans="1:10" ht="22.5" customHeight="1" x14ac:dyDescent="0.45">
      <c r="A104" s="21">
        <v>101</v>
      </c>
      <c r="B104" s="116"/>
      <c r="C104" s="114"/>
      <c r="D104" s="117"/>
      <c r="E104" s="117"/>
      <c r="F104" s="117"/>
      <c r="G104" s="117"/>
      <c r="H104" s="122"/>
      <c r="I104" s="121"/>
      <c r="J104" s="1" t="str">
        <f>IF(B104="","",COUNTIF($B$4:$B$999,"&lt;"&amp;B104)+COUNTIF($B$4:B104,B104))</f>
        <v/>
      </c>
    </row>
    <row r="105" spans="1:10" ht="22.5" customHeight="1" x14ac:dyDescent="0.45">
      <c r="A105" s="21">
        <v>102</v>
      </c>
      <c r="B105" s="116"/>
      <c r="C105" s="114"/>
      <c r="D105" s="117"/>
      <c r="E105" s="117"/>
      <c r="F105" s="117"/>
      <c r="G105" s="117"/>
      <c r="H105" s="122"/>
      <c r="I105" s="121"/>
      <c r="J105" s="1" t="str">
        <f>IF(B105="","",COUNTIF($B$4:$B$999,"&lt;"&amp;B105)+COUNTIF($B$4:B105,B105))</f>
        <v/>
      </c>
    </row>
    <row r="106" spans="1:10" ht="22.5" customHeight="1" x14ac:dyDescent="0.45">
      <c r="A106" s="21">
        <v>103</v>
      </c>
      <c r="B106" s="116"/>
      <c r="C106" s="114"/>
      <c r="D106" s="117"/>
      <c r="E106" s="117"/>
      <c r="F106" s="117"/>
      <c r="G106" s="117"/>
      <c r="H106" s="122"/>
      <c r="I106" s="121"/>
      <c r="J106" s="1" t="str">
        <f>IF(B106="","",COUNTIF($B$4:$B$999,"&lt;"&amp;B106)+COUNTIF($B$4:B106,B106))</f>
        <v/>
      </c>
    </row>
    <row r="107" spans="1:10" ht="22.5" customHeight="1" x14ac:dyDescent="0.45">
      <c r="A107" s="21">
        <v>104</v>
      </c>
      <c r="B107" s="116"/>
      <c r="C107" s="114"/>
      <c r="D107" s="117"/>
      <c r="E107" s="117"/>
      <c r="F107" s="117"/>
      <c r="G107" s="117"/>
      <c r="H107" s="122"/>
      <c r="I107" s="121"/>
      <c r="J107" s="1" t="str">
        <f>IF(B107="","",COUNTIF($B$4:$B$999,"&lt;"&amp;B107)+COUNTIF($B$4:B107,B107))</f>
        <v/>
      </c>
    </row>
    <row r="108" spans="1:10" ht="22.5" customHeight="1" x14ac:dyDescent="0.45">
      <c r="A108" s="21">
        <v>105</v>
      </c>
      <c r="B108" s="116"/>
      <c r="C108" s="114"/>
      <c r="D108" s="117"/>
      <c r="E108" s="117"/>
      <c r="F108" s="117"/>
      <c r="G108" s="117"/>
      <c r="H108" s="122"/>
      <c r="I108" s="121"/>
      <c r="J108" s="1" t="str">
        <f>IF(B108="","",COUNTIF($B$4:$B$999,"&lt;"&amp;B108)+COUNTIF($B$4:B108,B108))</f>
        <v/>
      </c>
    </row>
    <row r="109" spans="1:10" ht="22.5" customHeight="1" x14ac:dyDescent="0.45">
      <c r="A109" s="21">
        <v>106</v>
      </c>
      <c r="B109" s="116"/>
      <c r="C109" s="114"/>
      <c r="D109" s="117"/>
      <c r="E109" s="117"/>
      <c r="F109" s="117"/>
      <c r="G109" s="117"/>
      <c r="H109" s="122"/>
      <c r="I109" s="121"/>
      <c r="J109" s="1" t="str">
        <f>IF(B109="","",COUNTIF($B$4:$B$999,"&lt;"&amp;B109)+COUNTIF($B$4:B109,B109))</f>
        <v/>
      </c>
    </row>
    <row r="110" spans="1:10" ht="22.5" customHeight="1" x14ac:dyDescent="0.45">
      <c r="A110" s="21">
        <v>107</v>
      </c>
      <c r="B110" s="116"/>
      <c r="C110" s="114"/>
      <c r="D110" s="117"/>
      <c r="E110" s="117"/>
      <c r="F110" s="117"/>
      <c r="G110" s="117"/>
      <c r="H110" s="122"/>
      <c r="I110" s="121"/>
      <c r="J110" s="1" t="str">
        <f>IF(B110="","",COUNTIF($B$4:$B$999,"&lt;"&amp;B110)+COUNTIF($B$4:B110,B110))</f>
        <v/>
      </c>
    </row>
    <row r="111" spans="1:10" ht="22.5" customHeight="1" x14ac:dyDescent="0.45">
      <c r="A111" s="21">
        <v>108</v>
      </c>
      <c r="B111" s="116"/>
      <c r="C111" s="114"/>
      <c r="D111" s="117"/>
      <c r="E111" s="117"/>
      <c r="F111" s="117"/>
      <c r="G111" s="117"/>
      <c r="H111" s="122"/>
      <c r="I111" s="121"/>
      <c r="J111" s="1" t="str">
        <f>IF(B111="","",COUNTIF($B$4:$B$999,"&lt;"&amp;B111)+COUNTIF($B$4:B111,B111))</f>
        <v/>
      </c>
    </row>
    <row r="112" spans="1:10" ht="22.5" customHeight="1" x14ac:dyDescent="0.45">
      <c r="A112" s="21">
        <v>109</v>
      </c>
      <c r="B112" s="116"/>
      <c r="C112" s="114"/>
      <c r="D112" s="117"/>
      <c r="E112" s="117"/>
      <c r="F112" s="117"/>
      <c r="G112" s="117"/>
      <c r="H112" s="122"/>
      <c r="I112" s="121"/>
      <c r="J112" s="1" t="str">
        <f>IF(B112="","",COUNTIF($B$4:$B$999,"&lt;"&amp;B112)+COUNTIF($B$4:B112,B112))</f>
        <v/>
      </c>
    </row>
    <row r="113" spans="1:10" ht="22.5" customHeight="1" x14ac:dyDescent="0.45">
      <c r="A113" s="21">
        <v>110</v>
      </c>
      <c r="B113" s="116"/>
      <c r="C113" s="114"/>
      <c r="D113" s="117"/>
      <c r="E113" s="117"/>
      <c r="F113" s="117"/>
      <c r="G113" s="117"/>
      <c r="H113" s="122"/>
      <c r="I113" s="121"/>
      <c r="J113" s="1" t="str">
        <f>IF(B113="","",COUNTIF($B$4:$B$999,"&lt;"&amp;B113)+COUNTIF($B$4:B113,B113))</f>
        <v/>
      </c>
    </row>
    <row r="114" spans="1:10" ht="22.5" customHeight="1" x14ac:dyDescent="0.45">
      <c r="A114" s="21">
        <v>111</v>
      </c>
      <c r="B114" s="116"/>
      <c r="C114" s="114"/>
      <c r="D114" s="117"/>
      <c r="E114" s="117"/>
      <c r="F114" s="117"/>
      <c r="G114" s="117"/>
      <c r="H114" s="122"/>
      <c r="I114" s="121"/>
      <c r="J114" s="1" t="str">
        <f>IF(B114="","",COUNTIF($B$4:$B$999,"&lt;"&amp;B114)+COUNTIF($B$4:B114,B114))</f>
        <v/>
      </c>
    </row>
    <row r="115" spans="1:10" ht="22.5" customHeight="1" x14ac:dyDescent="0.45">
      <c r="A115" s="21">
        <v>112</v>
      </c>
      <c r="B115" s="116"/>
      <c r="C115" s="114"/>
      <c r="D115" s="117"/>
      <c r="E115" s="117"/>
      <c r="F115" s="117"/>
      <c r="G115" s="117"/>
      <c r="H115" s="122"/>
      <c r="I115" s="121"/>
      <c r="J115" s="1" t="str">
        <f>IF(B115="","",COUNTIF($B$4:$B$999,"&lt;"&amp;B115)+COUNTIF($B$4:B115,B115))</f>
        <v/>
      </c>
    </row>
    <row r="116" spans="1:10" ht="22.5" customHeight="1" x14ac:dyDescent="0.45">
      <c r="A116" s="21">
        <v>113</v>
      </c>
      <c r="B116" s="116"/>
      <c r="C116" s="114"/>
      <c r="D116" s="117"/>
      <c r="E116" s="117"/>
      <c r="F116" s="117"/>
      <c r="G116" s="117"/>
      <c r="H116" s="122"/>
      <c r="I116" s="121"/>
      <c r="J116" s="1" t="str">
        <f>IF(B116="","",COUNTIF($B$4:$B$999,"&lt;"&amp;B116)+COUNTIF($B$4:B116,B116))</f>
        <v/>
      </c>
    </row>
    <row r="117" spans="1:10" ht="22.5" customHeight="1" x14ac:dyDescent="0.45">
      <c r="A117" s="21">
        <v>114</v>
      </c>
      <c r="B117" s="116"/>
      <c r="C117" s="114"/>
      <c r="D117" s="117"/>
      <c r="E117" s="117"/>
      <c r="F117" s="117"/>
      <c r="G117" s="117"/>
      <c r="H117" s="122"/>
      <c r="I117" s="121"/>
      <c r="J117" s="1" t="str">
        <f>IF(B117="","",COUNTIF($B$4:$B$999,"&lt;"&amp;B117)+COUNTIF($B$4:B117,B117))</f>
        <v/>
      </c>
    </row>
    <row r="118" spans="1:10" ht="22.5" customHeight="1" x14ac:dyDescent="0.45">
      <c r="A118" s="21">
        <v>115</v>
      </c>
      <c r="B118" s="116"/>
      <c r="C118" s="114"/>
      <c r="D118" s="117"/>
      <c r="E118" s="117"/>
      <c r="F118" s="117"/>
      <c r="G118" s="117"/>
      <c r="H118" s="122"/>
      <c r="I118" s="121"/>
      <c r="J118" s="1" t="str">
        <f>IF(B118="","",COUNTIF($B$4:$B$999,"&lt;"&amp;B118)+COUNTIF($B$4:B118,B118))</f>
        <v/>
      </c>
    </row>
    <row r="119" spans="1:10" ht="22.5" customHeight="1" x14ac:dyDescent="0.45">
      <c r="A119" s="21">
        <v>116</v>
      </c>
      <c r="B119" s="116"/>
      <c r="C119" s="114"/>
      <c r="D119" s="117"/>
      <c r="E119" s="117"/>
      <c r="F119" s="117"/>
      <c r="G119" s="117"/>
      <c r="H119" s="122"/>
      <c r="I119" s="121"/>
      <c r="J119" s="1" t="str">
        <f>IF(B119="","",COUNTIF($B$4:$B$999,"&lt;"&amp;B119)+COUNTIF($B$4:B119,B119))</f>
        <v/>
      </c>
    </row>
    <row r="120" spans="1:10" ht="22.5" customHeight="1" x14ac:dyDescent="0.45">
      <c r="A120" s="21">
        <v>117</v>
      </c>
      <c r="B120" s="116"/>
      <c r="C120" s="114"/>
      <c r="D120" s="117"/>
      <c r="E120" s="117"/>
      <c r="F120" s="117"/>
      <c r="G120" s="117"/>
      <c r="H120" s="122"/>
      <c r="I120" s="121"/>
      <c r="J120" s="1" t="str">
        <f>IF(B120="","",COUNTIF($B$4:$B$999,"&lt;"&amp;B120)+COUNTIF($B$4:B120,B120))</f>
        <v/>
      </c>
    </row>
    <row r="121" spans="1:10" ht="22.5" customHeight="1" x14ac:dyDescent="0.45">
      <c r="A121" s="21">
        <v>118</v>
      </c>
      <c r="B121" s="116"/>
      <c r="C121" s="114"/>
      <c r="D121" s="117"/>
      <c r="E121" s="117"/>
      <c r="F121" s="117"/>
      <c r="G121" s="117"/>
      <c r="H121" s="122"/>
      <c r="I121" s="121"/>
      <c r="J121" s="1" t="str">
        <f>IF(B121="","",COUNTIF($B$4:$B$999,"&lt;"&amp;B121)+COUNTIF($B$4:B121,B121))</f>
        <v/>
      </c>
    </row>
    <row r="122" spans="1:10" ht="22.5" customHeight="1" x14ac:dyDescent="0.45">
      <c r="A122" s="21">
        <v>119</v>
      </c>
      <c r="B122" s="116"/>
      <c r="C122" s="114"/>
      <c r="D122" s="117"/>
      <c r="E122" s="117"/>
      <c r="F122" s="117"/>
      <c r="G122" s="117"/>
      <c r="H122" s="122"/>
      <c r="I122" s="121"/>
      <c r="J122" s="1" t="str">
        <f>IF(B122="","",COUNTIF($B$4:$B$999,"&lt;"&amp;B122)+COUNTIF($B$4:B122,B122))</f>
        <v/>
      </c>
    </row>
    <row r="123" spans="1:10" ht="22.5" customHeight="1" x14ac:dyDescent="0.45">
      <c r="A123" s="21">
        <v>120</v>
      </c>
      <c r="B123" s="116"/>
      <c r="C123" s="114"/>
      <c r="D123" s="117"/>
      <c r="E123" s="117"/>
      <c r="F123" s="117"/>
      <c r="G123" s="117"/>
      <c r="H123" s="122"/>
      <c r="I123" s="121"/>
      <c r="J123" s="1" t="str">
        <f>IF(B123="","",COUNTIF($B$4:$B$999,"&lt;"&amp;B123)+COUNTIF($B$4:B123,B123))</f>
        <v/>
      </c>
    </row>
    <row r="124" spans="1:10" ht="22.5" customHeight="1" x14ac:dyDescent="0.45">
      <c r="A124" s="21">
        <v>121</v>
      </c>
      <c r="B124" s="116"/>
      <c r="C124" s="114"/>
      <c r="D124" s="117"/>
      <c r="E124" s="117"/>
      <c r="F124" s="117"/>
      <c r="G124" s="117"/>
      <c r="H124" s="122"/>
      <c r="I124" s="121"/>
      <c r="J124" s="1" t="str">
        <f>IF(B124="","",COUNTIF($B$4:$B$999,"&lt;"&amp;B124)+COUNTIF($B$4:B124,B124))</f>
        <v/>
      </c>
    </row>
    <row r="125" spans="1:10" ht="22.5" customHeight="1" x14ac:dyDescent="0.45">
      <c r="A125" s="21">
        <v>122</v>
      </c>
      <c r="B125" s="116"/>
      <c r="C125" s="114"/>
      <c r="D125" s="117"/>
      <c r="E125" s="117"/>
      <c r="F125" s="117"/>
      <c r="G125" s="117"/>
      <c r="H125" s="122"/>
      <c r="I125" s="121"/>
      <c r="J125" s="1" t="str">
        <f>IF(B125="","",COUNTIF($B$4:$B$999,"&lt;"&amp;B125)+COUNTIF($B$4:B125,B125))</f>
        <v/>
      </c>
    </row>
    <row r="126" spans="1:10" ht="22.5" customHeight="1" x14ac:dyDescent="0.45">
      <c r="A126" s="21">
        <v>123</v>
      </c>
      <c r="B126" s="116"/>
      <c r="C126" s="114"/>
      <c r="D126" s="117"/>
      <c r="E126" s="117"/>
      <c r="F126" s="117"/>
      <c r="G126" s="117"/>
      <c r="H126" s="122"/>
      <c r="I126" s="121"/>
      <c r="J126" s="1" t="str">
        <f>IF(B126="","",COUNTIF($B$4:$B$999,"&lt;"&amp;B126)+COUNTIF($B$4:B126,B126))</f>
        <v/>
      </c>
    </row>
    <row r="127" spans="1:10" ht="22.5" customHeight="1" x14ac:dyDescent="0.45">
      <c r="A127" s="21">
        <v>124</v>
      </c>
      <c r="B127" s="116"/>
      <c r="C127" s="114"/>
      <c r="D127" s="117"/>
      <c r="E127" s="117"/>
      <c r="F127" s="117"/>
      <c r="G127" s="117"/>
      <c r="H127" s="122"/>
      <c r="I127" s="121"/>
      <c r="J127" s="1" t="str">
        <f>IF(B127="","",COUNTIF($B$4:$B$999,"&lt;"&amp;B127)+COUNTIF($B$4:B127,B127))</f>
        <v/>
      </c>
    </row>
    <row r="128" spans="1:10" ht="22.5" customHeight="1" x14ac:dyDescent="0.45">
      <c r="A128" s="21">
        <v>125</v>
      </c>
      <c r="B128" s="116"/>
      <c r="C128" s="114"/>
      <c r="D128" s="117"/>
      <c r="E128" s="117"/>
      <c r="F128" s="117"/>
      <c r="G128" s="117"/>
      <c r="H128" s="122"/>
      <c r="I128" s="121"/>
      <c r="J128" s="1" t="str">
        <f>IF(B128="","",COUNTIF($B$4:$B$999,"&lt;"&amp;B128)+COUNTIF($B$4:B128,B128))</f>
        <v/>
      </c>
    </row>
    <row r="129" spans="1:10" ht="22.5" customHeight="1" x14ac:dyDescent="0.45">
      <c r="A129" s="21">
        <v>126</v>
      </c>
      <c r="B129" s="116"/>
      <c r="C129" s="114"/>
      <c r="D129" s="117"/>
      <c r="E129" s="117"/>
      <c r="F129" s="117"/>
      <c r="G129" s="117"/>
      <c r="H129" s="122"/>
      <c r="I129" s="121"/>
      <c r="J129" s="1" t="str">
        <f>IF(B129="","",COUNTIF($B$4:$B$999,"&lt;"&amp;B129)+COUNTIF($B$4:B129,B129))</f>
        <v/>
      </c>
    </row>
    <row r="130" spans="1:10" ht="22.5" customHeight="1" x14ac:dyDescent="0.45">
      <c r="A130" s="21">
        <v>127</v>
      </c>
      <c r="B130" s="116"/>
      <c r="C130" s="114"/>
      <c r="D130" s="117"/>
      <c r="E130" s="117"/>
      <c r="F130" s="117"/>
      <c r="G130" s="117"/>
      <c r="H130" s="122"/>
      <c r="I130" s="121"/>
      <c r="J130" s="1" t="str">
        <f>IF(B130="","",COUNTIF($B$4:$B$999,"&lt;"&amp;B130)+COUNTIF($B$4:B130,B130))</f>
        <v/>
      </c>
    </row>
    <row r="131" spans="1:10" ht="22.5" customHeight="1" x14ac:dyDescent="0.45">
      <c r="A131" s="21">
        <v>128</v>
      </c>
      <c r="B131" s="116"/>
      <c r="C131" s="114"/>
      <c r="D131" s="117"/>
      <c r="E131" s="117"/>
      <c r="F131" s="117"/>
      <c r="G131" s="117"/>
      <c r="H131" s="122"/>
      <c r="I131" s="121"/>
      <c r="J131" s="1" t="str">
        <f>IF(B131="","",COUNTIF($B$4:$B$999,"&lt;"&amp;B131)+COUNTIF($B$4:B131,B131))</f>
        <v/>
      </c>
    </row>
    <row r="132" spans="1:10" ht="22.5" customHeight="1" x14ac:dyDescent="0.45">
      <c r="A132" s="21">
        <v>129</v>
      </c>
      <c r="B132" s="116"/>
      <c r="C132" s="114"/>
      <c r="D132" s="117"/>
      <c r="E132" s="117"/>
      <c r="F132" s="117"/>
      <c r="G132" s="117"/>
      <c r="H132" s="122"/>
      <c r="I132" s="121"/>
      <c r="J132" s="1" t="str">
        <f>IF(B132="","",COUNTIF($B$4:$B$999,"&lt;"&amp;B132)+COUNTIF($B$4:B132,B132))</f>
        <v/>
      </c>
    </row>
    <row r="133" spans="1:10" ht="22.5" customHeight="1" x14ac:dyDescent="0.45">
      <c r="A133" s="21">
        <v>130</v>
      </c>
      <c r="B133" s="116"/>
      <c r="C133" s="114"/>
      <c r="D133" s="117"/>
      <c r="E133" s="117"/>
      <c r="F133" s="117"/>
      <c r="G133" s="117"/>
      <c r="H133" s="122"/>
      <c r="I133" s="121"/>
      <c r="J133" s="1" t="str">
        <f>IF(B133="","",COUNTIF($B$4:$B$999,"&lt;"&amp;B133)+COUNTIF($B$4:B133,B133))</f>
        <v/>
      </c>
    </row>
    <row r="134" spans="1:10" ht="22.5" customHeight="1" x14ac:dyDescent="0.45">
      <c r="A134" s="21">
        <v>131</v>
      </c>
      <c r="B134" s="116"/>
      <c r="C134" s="114"/>
      <c r="D134" s="117"/>
      <c r="E134" s="117"/>
      <c r="F134" s="117"/>
      <c r="G134" s="117"/>
      <c r="H134" s="122"/>
      <c r="I134" s="121"/>
      <c r="J134" s="1" t="str">
        <f>IF(B134="","",COUNTIF($B$4:$B$999,"&lt;"&amp;B134)+COUNTIF($B$4:B134,B134))</f>
        <v/>
      </c>
    </row>
    <row r="135" spans="1:10" ht="22.5" customHeight="1" x14ac:dyDescent="0.45">
      <c r="A135" s="21">
        <v>132</v>
      </c>
      <c r="B135" s="116"/>
      <c r="C135" s="114"/>
      <c r="D135" s="117"/>
      <c r="E135" s="117"/>
      <c r="F135" s="117"/>
      <c r="G135" s="117"/>
      <c r="H135" s="122"/>
      <c r="I135" s="121"/>
      <c r="J135" s="1" t="str">
        <f>IF(B135="","",COUNTIF($B$4:$B$999,"&lt;"&amp;B135)+COUNTIF($B$4:B135,B135))</f>
        <v/>
      </c>
    </row>
    <row r="136" spans="1:10" ht="22.5" customHeight="1" x14ac:dyDescent="0.45">
      <c r="A136" s="21">
        <v>133</v>
      </c>
      <c r="B136" s="116"/>
      <c r="C136" s="114"/>
      <c r="D136" s="117"/>
      <c r="E136" s="117"/>
      <c r="F136" s="117"/>
      <c r="G136" s="117"/>
      <c r="H136" s="122"/>
      <c r="I136" s="121"/>
      <c r="J136" s="1" t="str">
        <f>IF(B136="","",COUNTIF($B$4:$B$999,"&lt;"&amp;B136)+COUNTIF($B$4:B136,B136))</f>
        <v/>
      </c>
    </row>
    <row r="137" spans="1:10" ht="22.5" customHeight="1" x14ac:dyDescent="0.45">
      <c r="A137" s="21">
        <v>134</v>
      </c>
      <c r="B137" s="116"/>
      <c r="C137" s="114"/>
      <c r="D137" s="117"/>
      <c r="E137" s="117"/>
      <c r="F137" s="117"/>
      <c r="G137" s="117"/>
      <c r="H137" s="122"/>
      <c r="I137" s="121"/>
      <c r="J137" s="1" t="str">
        <f>IF(B137="","",COUNTIF($B$4:$B$999,"&lt;"&amp;B137)+COUNTIF($B$4:B137,B137))</f>
        <v/>
      </c>
    </row>
    <row r="138" spans="1:10" ht="22.5" customHeight="1" x14ac:dyDescent="0.45">
      <c r="A138" s="21">
        <v>135</v>
      </c>
      <c r="B138" s="116"/>
      <c r="C138" s="114"/>
      <c r="D138" s="117"/>
      <c r="E138" s="117"/>
      <c r="F138" s="117"/>
      <c r="G138" s="117"/>
      <c r="H138" s="122"/>
      <c r="I138" s="121"/>
      <c r="J138" s="1" t="str">
        <f>IF(B138="","",COUNTIF($B$4:$B$999,"&lt;"&amp;B138)+COUNTIF($B$4:B138,B138))</f>
        <v/>
      </c>
    </row>
    <row r="139" spans="1:10" ht="22.5" customHeight="1" x14ac:dyDescent="0.45">
      <c r="A139" s="21">
        <v>136</v>
      </c>
      <c r="B139" s="116"/>
      <c r="C139" s="114"/>
      <c r="D139" s="117"/>
      <c r="E139" s="117"/>
      <c r="F139" s="117"/>
      <c r="G139" s="117"/>
      <c r="H139" s="122"/>
      <c r="I139" s="121"/>
      <c r="J139" s="1" t="str">
        <f>IF(B139="","",COUNTIF($B$4:$B$999,"&lt;"&amp;B139)+COUNTIF($B$4:B139,B139))</f>
        <v/>
      </c>
    </row>
    <row r="140" spans="1:10" ht="22.5" customHeight="1" x14ac:dyDescent="0.45">
      <c r="A140" s="21">
        <v>137</v>
      </c>
      <c r="B140" s="116"/>
      <c r="C140" s="114"/>
      <c r="D140" s="117"/>
      <c r="E140" s="117"/>
      <c r="F140" s="117"/>
      <c r="G140" s="117"/>
      <c r="H140" s="122"/>
      <c r="I140" s="121"/>
      <c r="J140" s="1" t="str">
        <f>IF(B140="","",COUNTIF($B$4:$B$999,"&lt;"&amp;B140)+COUNTIF($B$4:B140,B140))</f>
        <v/>
      </c>
    </row>
    <row r="141" spans="1:10" ht="22.5" customHeight="1" x14ac:dyDescent="0.45">
      <c r="A141" s="21">
        <v>138</v>
      </c>
      <c r="B141" s="116"/>
      <c r="C141" s="114"/>
      <c r="D141" s="117"/>
      <c r="E141" s="117"/>
      <c r="F141" s="117"/>
      <c r="G141" s="117"/>
      <c r="H141" s="122"/>
      <c r="I141" s="121"/>
      <c r="J141" s="1" t="str">
        <f>IF(B141="","",COUNTIF($B$4:$B$999,"&lt;"&amp;B141)+COUNTIF($B$4:B141,B141))</f>
        <v/>
      </c>
    </row>
    <row r="142" spans="1:10" ht="22.5" customHeight="1" x14ac:dyDescent="0.45">
      <c r="A142" s="21">
        <v>139</v>
      </c>
      <c r="B142" s="116"/>
      <c r="C142" s="114"/>
      <c r="D142" s="117"/>
      <c r="E142" s="117"/>
      <c r="F142" s="117"/>
      <c r="G142" s="117"/>
      <c r="H142" s="122"/>
      <c r="I142" s="121"/>
      <c r="J142" s="1" t="str">
        <f>IF(B142="","",COUNTIF($B$4:$B$999,"&lt;"&amp;B142)+COUNTIF($B$4:B142,B142))</f>
        <v/>
      </c>
    </row>
    <row r="143" spans="1:10" ht="22.5" customHeight="1" x14ac:dyDescent="0.45">
      <c r="A143" s="21">
        <v>140</v>
      </c>
      <c r="B143" s="116"/>
      <c r="C143" s="114"/>
      <c r="D143" s="117"/>
      <c r="E143" s="117"/>
      <c r="F143" s="117"/>
      <c r="G143" s="117"/>
      <c r="H143" s="122"/>
      <c r="I143" s="121"/>
      <c r="J143" s="1" t="str">
        <f>IF(B143="","",COUNTIF($B$4:$B$999,"&lt;"&amp;B143)+COUNTIF($B$4:B143,B143))</f>
        <v/>
      </c>
    </row>
    <row r="144" spans="1:10" ht="22.5" customHeight="1" x14ac:dyDescent="0.45">
      <c r="A144" s="21">
        <v>141</v>
      </c>
      <c r="B144" s="116"/>
      <c r="C144" s="114"/>
      <c r="D144" s="117"/>
      <c r="E144" s="117"/>
      <c r="F144" s="117"/>
      <c r="G144" s="117"/>
      <c r="H144" s="122"/>
      <c r="I144" s="121"/>
      <c r="J144" s="1" t="str">
        <f>IF(B144="","",COUNTIF($B$4:$B$999,"&lt;"&amp;B144)+COUNTIF($B$4:B144,B144))</f>
        <v/>
      </c>
    </row>
    <row r="145" spans="1:10" ht="22.5" customHeight="1" x14ac:dyDescent="0.45">
      <c r="A145" s="21">
        <v>142</v>
      </c>
      <c r="B145" s="116"/>
      <c r="C145" s="114"/>
      <c r="D145" s="117"/>
      <c r="E145" s="117"/>
      <c r="F145" s="117"/>
      <c r="G145" s="117"/>
      <c r="H145" s="122"/>
      <c r="I145" s="121"/>
      <c r="J145" s="1" t="str">
        <f>IF(B145="","",COUNTIF($B$4:$B$999,"&lt;"&amp;B145)+COUNTIF($B$4:B145,B145))</f>
        <v/>
      </c>
    </row>
    <row r="146" spans="1:10" ht="22.5" customHeight="1" x14ac:dyDescent="0.45">
      <c r="A146" s="21">
        <v>143</v>
      </c>
      <c r="B146" s="116"/>
      <c r="C146" s="114"/>
      <c r="D146" s="117"/>
      <c r="E146" s="117"/>
      <c r="F146" s="117"/>
      <c r="G146" s="117"/>
      <c r="H146" s="122"/>
      <c r="I146" s="121"/>
      <c r="J146" s="1" t="str">
        <f>IF(B146="","",COUNTIF($B$4:$B$999,"&lt;"&amp;B146)+COUNTIF($B$4:B146,B146))</f>
        <v/>
      </c>
    </row>
    <row r="147" spans="1:10" ht="22.5" customHeight="1" x14ac:dyDescent="0.45">
      <c r="A147" s="21">
        <v>144</v>
      </c>
      <c r="B147" s="116"/>
      <c r="C147" s="114"/>
      <c r="D147" s="117"/>
      <c r="E147" s="117"/>
      <c r="F147" s="117"/>
      <c r="G147" s="117"/>
      <c r="H147" s="122"/>
      <c r="I147" s="121"/>
      <c r="J147" s="1" t="str">
        <f>IF(B147="","",COUNTIF($B$4:$B$999,"&lt;"&amp;B147)+COUNTIF($B$4:B147,B147))</f>
        <v/>
      </c>
    </row>
    <row r="148" spans="1:10" ht="22.5" customHeight="1" x14ac:dyDescent="0.45">
      <c r="A148" s="21">
        <v>145</v>
      </c>
      <c r="B148" s="116"/>
      <c r="C148" s="114"/>
      <c r="D148" s="117"/>
      <c r="E148" s="117"/>
      <c r="F148" s="117"/>
      <c r="G148" s="117"/>
      <c r="H148" s="122"/>
      <c r="I148" s="121"/>
      <c r="J148" s="1" t="str">
        <f>IF(B148="","",COUNTIF($B$4:$B$999,"&lt;"&amp;B148)+COUNTIF($B$4:B148,B148))</f>
        <v/>
      </c>
    </row>
    <row r="149" spans="1:10" ht="22.5" customHeight="1" x14ac:dyDescent="0.45">
      <c r="A149" s="21">
        <v>146</v>
      </c>
      <c r="B149" s="116"/>
      <c r="C149" s="114"/>
      <c r="D149" s="117"/>
      <c r="E149" s="117"/>
      <c r="F149" s="117"/>
      <c r="G149" s="117"/>
      <c r="H149" s="122"/>
      <c r="I149" s="121"/>
      <c r="J149" s="1" t="str">
        <f>IF(B149="","",COUNTIF($B$4:$B$999,"&lt;"&amp;B149)+COUNTIF($B$4:B149,B149))</f>
        <v/>
      </c>
    </row>
    <row r="150" spans="1:10" ht="22.5" customHeight="1" x14ac:dyDescent="0.45">
      <c r="A150" s="21">
        <v>147</v>
      </c>
      <c r="B150" s="116"/>
      <c r="C150" s="114"/>
      <c r="D150" s="117"/>
      <c r="E150" s="117"/>
      <c r="F150" s="117"/>
      <c r="G150" s="117"/>
      <c r="H150" s="122"/>
      <c r="I150" s="121"/>
      <c r="J150" s="1" t="str">
        <f>IF(B150="","",COUNTIF($B$4:$B$999,"&lt;"&amp;B150)+COUNTIF($B$4:B150,B150))</f>
        <v/>
      </c>
    </row>
    <row r="151" spans="1:10" ht="22.5" customHeight="1" x14ac:dyDescent="0.45">
      <c r="A151" s="21">
        <v>148</v>
      </c>
      <c r="B151" s="116"/>
      <c r="C151" s="114"/>
      <c r="D151" s="117"/>
      <c r="E151" s="117"/>
      <c r="F151" s="117"/>
      <c r="G151" s="117"/>
      <c r="H151" s="122"/>
      <c r="I151" s="121"/>
      <c r="J151" s="1" t="str">
        <f>IF(B151="","",COUNTIF($B$4:$B$999,"&lt;"&amp;B151)+COUNTIF($B$4:B151,B151))</f>
        <v/>
      </c>
    </row>
    <row r="152" spans="1:10" ht="22.5" customHeight="1" x14ac:dyDescent="0.45">
      <c r="A152" s="21">
        <v>149</v>
      </c>
      <c r="B152" s="116"/>
      <c r="C152" s="114"/>
      <c r="D152" s="117"/>
      <c r="E152" s="117"/>
      <c r="F152" s="117"/>
      <c r="G152" s="117"/>
      <c r="H152" s="122"/>
      <c r="I152" s="121"/>
      <c r="J152" s="1" t="str">
        <f>IF(B152="","",COUNTIF($B$4:$B$999,"&lt;"&amp;B152)+COUNTIF($B$4:B152,B152))</f>
        <v/>
      </c>
    </row>
    <row r="153" spans="1:10" ht="22.5" customHeight="1" x14ac:dyDescent="0.45">
      <c r="A153" s="21">
        <v>150</v>
      </c>
      <c r="B153" s="116"/>
      <c r="C153" s="114"/>
      <c r="D153" s="117"/>
      <c r="E153" s="117"/>
      <c r="F153" s="117"/>
      <c r="G153" s="117"/>
      <c r="H153" s="122"/>
      <c r="I153" s="121"/>
      <c r="J153" s="1" t="str">
        <f>IF(B153="","",COUNTIF($B$4:$B$999,"&lt;"&amp;B153)+COUNTIF($B$4:B153,B153))</f>
        <v/>
      </c>
    </row>
    <row r="154" spans="1:10" ht="22.5" customHeight="1" x14ac:dyDescent="0.45">
      <c r="A154" s="21">
        <v>151</v>
      </c>
      <c r="B154" s="116"/>
      <c r="C154" s="114"/>
      <c r="D154" s="117"/>
      <c r="E154" s="117"/>
      <c r="F154" s="117"/>
      <c r="G154" s="117"/>
      <c r="H154" s="122"/>
      <c r="I154" s="121"/>
      <c r="J154" s="1" t="str">
        <f>IF(B154="","",COUNTIF($B$4:$B$999,"&lt;"&amp;B154)+COUNTIF($B$4:B154,B154))</f>
        <v/>
      </c>
    </row>
    <row r="155" spans="1:10" ht="22.5" customHeight="1" x14ac:dyDescent="0.45">
      <c r="A155" s="21">
        <v>152</v>
      </c>
      <c r="B155" s="116"/>
      <c r="C155" s="114"/>
      <c r="D155" s="117"/>
      <c r="E155" s="117"/>
      <c r="F155" s="117"/>
      <c r="G155" s="117"/>
      <c r="H155" s="122"/>
      <c r="I155" s="121"/>
      <c r="J155" s="1" t="str">
        <f>IF(B155="","",COUNTIF($B$4:$B$999,"&lt;"&amp;B155)+COUNTIF($B$4:B155,B155))</f>
        <v/>
      </c>
    </row>
    <row r="156" spans="1:10" ht="22.5" customHeight="1" x14ac:dyDescent="0.45">
      <c r="A156" s="21">
        <v>153</v>
      </c>
      <c r="B156" s="116"/>
      <c r="C156" s="114"/>
      <c r="D156" s="117"/>
      <c r="E156" s="117"/>
      <c r="F156" s="117"/>
      <c r="G156" s="117"/>
      <c r="H156" s="122"/>
      <c r="I156" s="121"/>
      <c r="J156" s="1" t="str">
        <f>IF(B156="","",COUNTIF($B$4:$B$999,"&lt;"&amp;B156)+COUNTIF($B$4:B156,B156))</f>
        <v/>
      </c>
    </row>
    <row r="157" spans="1:10" ht="22.5" customHeight="1" x14ac:dyDescent="0.45">
      <c r="A157" s="21">
        <v>154</v>
      </c>
      <c r="B157" s="116"/>
      <c r="C157" s="114"/>
      <c r="D157" s="117"/>
      <c r="E157" s="117"/>
      <c r="F157" s="117"/>
      <c r="G157" s="117"/>
      <c r="H157" s="122"/>
      <c r="I157" s="121"/>
      <c r="J157" s="1" t="str">
        <f>IF(B157="","",COUNTIF($B$4:$B$999,"&lt;"&amp;B157)+COUNTIF($B$4:B157,B157))</f>
        <v/>
      </c>
    </row>
    <row r="158" spans="1:10" ht="22.5" customHeight="1" x14ac:dyDescent="0.45">
      <c r="A158" s="21">
        <v>155</v>
      </c>
      <c r="B158" s="116"/>
      <c r="C158" s="114"/>
      <c r="D158" s="117"/>
      <c r="E158" s="117"/>
      <c r="F158" s="117"/>
      <c r="G158" s="117"/>
      <c r="H158" s="122"/>
      <c r="I158" s="121"/>
      <c r="J158" s="1" t="str">
        <f>IF(B158="","",COUNTIF($B$4:$B$999,"&lt;"&amp;B158)+COUNTIF($B$4:B158,B158))</f>
        <v/>
      </c>
    </row>
    <row r="159" spans="1:10" ht="22.5" customHeight="1" x14ac:dyDescent="0.45">
      <c r="A159" s="21">
        <v>156</v>
      </c>
      <c r="B159" s="116"/>
      <c r="C159" s="114"/>
      <c r="D159" s="117"/>
      <c r="E159" s="117"/>
      <c r="F159" s="117"/>
      <c r="G159" s="117"/>
      <c r="H159" s="122"/>
      <c r="I159" s="121"/>
      <c r="J159" s="1" t="str">
        <f>IF(B159="","",COUNTIF($B$4:$B$999,"&lt;"&amp;B159)+COUNTIF($B$4:B159,B159))</f>
        <v/>
      </c>
    </row>
    <row r="160" spans="1:10" ht="22.5" customHeight="1" x14ac:dyDescent="0.45">
      <c r="A160" s="21">
        <v>157</v>
      </c>
      <c r="B160" s="116"/>
      <c r="C160" s="114"/>
      <c r="D160" s="117"/>
      <c r="E160" s="117"/>
      <c r="F160" s="117"/>
      <c r="G160" s="117"/>
      <c r="H160" s="122"/>
      <c r="I160" s="121"/>
      <c r="J160" s="1" t="str">
        <f>IF(B160="","",COUNTIF($B$4:$B$999,"&lt;"&amp;B160)+COUNTIF($B$4:B160,B160))</f>
        <v/>
      </c>
    </row>
    <row r="161" spans="1:10" ht="22.5" customHeight="1" x14ac:dyDescent="0.45">
      <c r="A161" s="21">
        <v>158</v>
      </c>
      <c r="B161" s="116"/>
      <c r="C161" s="114"/>
      <c r="D161" s="117"/>
      <c r="E161" s="117"/>
      <c r="F161" s="117"/>
      <c r="G161" s="117"/>
      <c r="H161" s="122"/>
      <c r="I161" s="121"/>
      <c r="J161" s="1" t="str">
        <f>IF(B161="","",COUNTIF($B$4:$B$999,"&lt;"&amp;B161)+COUNTIF($B$4:B161,B161))</f>
        <v/>
      </c>
    </row>
    <row r="162" spans="1:10" ht="22.5" customHeight="1" x14ac:dyDescent="0.45">
      <c r="A162" s="21">
        <v>159</v>
      </c>
      <c r="B162" s="116"/>
      <c r="C162" s="114"/>
      <c r="D162" s="117"/>
      <c r="E162" s="117"/>
      <c r="F162" s="117"/>
      <c r="G162" s="117"/>
      <c r="H162" s="122"/>
      <c r="I162" s="121"/>
      <c r="J162" s="1" t="str">
        <f>IF(B162="","",COUNTIF($B$4:$B$999,"&lt;"&amp;B162)+COUNTIF($B$4:B162,B162))</f>
        <v/>
      </c>
    </row>
    <row r="163" spans="1:10" ht="22.5" customHeight="1" x14ac:dyDescent="0.45">
      <c r="A163" s="21">
        <v>160</v>
      </c>
      <c r="B163" s="116"/>
      <c r="C163" s="114"/>
      <c r="D163" s="117"/>
      <c r="E163" s="117"/>
      <c r="F163" s="117"/>
      <c r="G163" s="117"/>
      <c r="H163" s="122"/>
      <c r="I163" s="121"/>
      <c r="J163" s="1" t="str">
        <f>IF(B163="","",COUNTIF($B$4:$B$999,"&lt;"&amp;B163)+COUNTIF($B$4:B163,B163))</f>
        <v/>
      </c>
    </row>
    <row r="164" spans="1:10" ht="22.5" customHeight="1" x14ac:dyDescent="0.45">
      <c r="A164" s="21">
        <v>161</v>
      </c>
      <c r="B164" s="116"/>
      <c r="C164" s="114"/>
      <c r="D164" s="117"/>
      <c r="E164" s="117"/>
      <c r="F164" s="117"/>
      <c r="G164" s="117"/>
      <c r="H164" s="122"/>
      <c r="I164" s="121"/>
      <c r="J164" s="1" t="str">
        <f>IF(B164="","",COUNTIF($B$4:$B$999,"&lt;"&amp;B164)+COUNTIF($B$4:B164,B164))</f>
        <v/>
      </c>
    </row>
    <row r="165" spans="1:10" ht="22.5" customHeight="1" x14ac:dyDescent="0.45">
      <c r="A165" s="21">
        <v>162</v>
      </c>
      <c r="B165" s="116"/>
      <c r="C165" s="114"/>
      <c r="D165" s="117"/>
      <c r="E165" s="117"/>
      <c r="F165" s="117"/>
      <c r="G165" s="117"/>
      <c r="H165" s="122"/>
      <c r="I165" s="121"/>
      <c r="J165" s="1" t="str">
        <f>IF(B165="","",COUNTIF($B$4:$B$999,"&lt;"&amp;B165)+COUNTIF($B$4:B165,B165))</f>
        <v/>
      </c>
    </row>
    <row r="166" spans="1:10" ht="22.5" customHeight="1" x14ac:dyDescent="0.45">
      <c r="A166" s="21">
        <v>163</v>
      </c>
      <c r="B166" s="116"/>
      <c r="C166" s="114"/>
      <c r="D166" s="117"/>
      <c r="E166" s="117"/>
      <c r="F166" s="117"/>
      <c r="G166" s="117"/>
      <c r="H166" s="122"/>
      <c r="I166" s="121"/>
      <c r="J166" s="1" t="str">
        <f>IF(B166="","",COUNTIF($B$4:$B$999,"&lt;"&amp;B166)+COUNTIF($B$4:B166,B166))</f>
        <v/>
      </c>
    </row>
    <row r="167" spans="1:10" ht="22.5" customHeight="1" x14ac:dyDescent="0.45">
      <c r="A167" s="21">
        <v>164</v>
      </c>
      <c r="B167" s="116"/>
      <c r="C167" s="114"/>
      <c r="D167" s="117"/>
      <c r="E167" s="117"/>
      <c r="F167" s="117"/>
      <c r="G167" s="117"/>
      <c r="H167" s="122"/>
      <c r="I167" s="121"/>
      <c r="J167" s="1" t="str">
        <f>IF(B167="","",COUNTIF($B$4:$B$999,"&lt;"&amp;B167)+COUNTIF($B$4:B167,B167))</f>
        <v/>
      </c>
    </row>
    <row r="168" spans="1:10" ht="22.5" customHeight="1" x14ac:dyDescent="0.45">
      <c r="A168" s="21">
        <v>165</v>
      </c>
      <c r="B168" s="116"/>
      <c r="C168" s="114"/>
      <c r="D168" s="117"/>
      <c r="E168" s="117"/>
      <c r="F168" s="117"/>
      <c r="G168" s="117"/>
      <c r="H168" s="122"/>
      <c r="I168" s="121"/>
      <c r="J168" s="1" t="str">
        <f>IF(B168="","",COUNTIF($B$4:$B$999,"&lt;"&amp;B168)+COUNTIF($B$4:B168,B168))</f>
        <v/>
      </c>
    </row>
    <row r="169" spans="1:10" ht="22.5" customHeight="1" x14ac:dyDescent="0.45">
      <c r="A169" s="21">
        <v>166</v>
      </c>
      <c r="B169" s="116"/>
      <c r="C169" s="114"/>
      <c r="D169" s="117"/>
      <c r="E169" s="117"/>
      <c r="F169" s="117"/>
      <c r="G169" s="117"/>
      <c r="H169" s="122"/>
      <c r="I169" s="121"/>
      <c r="J169" s="1" t="str">
        <f>IF(B169="","",COUNTIF($B$4:$B$999,"&lt;"&amp;B169)+COUNTIF($B$4:B169,B169))</f>
        <v/>
      </c>
    </row>
    <row r="170" spans="1:10" ht="22.5" customHeight="1" x14ac:dyDescent="0.45">
      <c r="A170" s="21">
        <v>167</v>
      </c>
      <c r="B170" s="116"/>
      <c r="C170" s="114"/>
      <c r="D170" s="117"/>
      <c r="E170" s="117"/>
      <c r="F170" s="117"/>
      <c r="G170" s="117"/>
      <c r="H170" s="122"/>
      <c r="I170" s="121"/>
      <c r="J170" s="1" t="str">
        <f>IF(B170="","",COUNTIF($B$4:$B$999,"&lt;"&amp;B170)+COUNTIF($B$4:B170,B170))</f>
        <v/>
      </c>
    </row>
    <row r="171" spans="1:10" ht="22.5" customHeight="1" x14ac:dyDescent="0.45">
      <c r="A171" s="21">
        <v>168</v>
      </c>
      <c r="B171" s="116"/>
      <c r="C171" s="114"/>
      <c r="D171" s="117"/>
      <c r="E171" s="117"/>
      <c r="F171" s="117"/>
      <c r="G171" s="117"/>
      <c r="H171" s="122"/>
      <c r="I171" s="121"/>
      <c r="J171" s="1" t="str">
        <f>IF(B171="","",COUNTIF($B$4:$B$999,"&lt;"&amp;B171)+COUNTIF($B$4:B171,B171))</f>
        <v/>
      </c>
    </row>
    <row r="172" spans="1:10" ht="22.5" customHeight="1" x14ac:dyDescent="0.45">
      <c r="A172" s="21">
        <v>169</v>
      </c>
      <c r="B172" s="116"/>
      <c r="C172" s="114"/>
      <c r="D172" s="117"/>
      <c r="E172" s="117"/>
      <c r="F172" s="117"/>
      <c r="G172" s="117"/>
      <c r="H172" s="122"/>
      <c r="I172" s="121"/>
      <c r="J172" s="1" t="str">
        <f>IF(B172="","",COUNTIF($B$4:$B$999,"&lt;"&amp;B172)+COUNTIF($B$4:B172,B172))</f>
        <v/>
      </c>
    </row>
    <row r="173" spans="1:10" ht="22.5" customHeight="1" x14ac:dyDescent="0.45">
      <c r="A173" s="21">
        <v>170</v>
      </c>
      <c r="B173" s="116"/>
      <c r="C173" s="114"/>
      <c r="D173" s="117"/>
      <c r="E173" s="117"/>
      <c r="F173" s="117"/>
      <c r="G173" s="117"/>
      <c r="H173" s="122"/>
      <c r="I173" s="121"/>
      <c r="J173" s="1" t="str">
        <f>IF(B173="","",COUNTIF($B$4:$B$999,"&lt;"&amp;B173)+COUNTIF($B$4:B173,B173))</f>
        <v/>
      </c>
    </row>
    <row r="174" spans="1:10" ht="22.5" customHeight="1" x14ac:dyDescent="0.45">
      <c r="A174" s="21">
        <v>171</v>
      </c>
      <c r="B174" s="116"/>
      <c r="C174" s="114"/>
      <c r="D174" s="117"/>
      <c r="E174" s="117"/>
      <c r="F174" s="117"/>
      <c r="G174" s="117"/>
      <c r="H174" s="122"/>
      <c r="I174" s="121"/>
      <c r="J174" s="1" t="str">
        <f>IF(B174="","",COUNTIF($B$4:$B$999,"&lt;"&amp;B174)+COUNTIF($B$4:B174,B174))</f>
        <v/>
      </c>
    </row>
    <row r="175" spans="1:10" ht="22.5" customHeight="1" x14ac:dyDescent="0.45">
      <c r="A175" s="21">
        <v>172</v>
      </c>
      <c r="B175" s="116"/>
      <c r="C175" s="114"/>
      <c r="D175" s="117"/>
      <c r="E175" s="117"/>
      <c r="F175" s="117"/>
      <c r="G175" s="117"/>
      <c r="H175" s="122"/>
      <c r="I175" s="121"/>
      <c r="J175" s="1" t="str">
        <f>IF(B175="","",COUNTIF($B$4:$B$999,"&lt;"&amp;B175)+COUNTIF($B$4:B175,B175))</f>
        <v/>
      </c>
    </row>
    <row r="176" spans="1:10" ht="22.5" customHeight="1" x14ac:dyDescent="0.45">
      <c r="A176" s="21">
        <v>173</v>
      </c>
      <c r="B176" s="116"/>
      <c r="C176" s="114"/>
      <c r="D176" s="117"/>
      <c r="E176" s="117"/>
      <c r="F176" s="117"/>
      <c r="G176" s="117"/>
      <c r="H176" s="122"/>
      <c r="I176" s="121"/>
      <c r="J176" s="1" t="str">
        <f>IF(B176="","",COUNTIF($B$4:$B$999,"&lt;"&amp;B176)+COUNTIF($B$4:B176,B176))</f>
        <v/>
      </c>
    </row>
    <row r="177" spans="1:10" ht="22.5" customHeight="1" x14ac:dyDescent="0.45">
      <c r="A177" s="21">
        <v>174</v>
      </c>
      <c r="B177" s="116"/>
      <c r="C177" s="114"/>
      <c r="D177" s="117"/>
      <c r="E177" s="117"/>
      <c r="F177" s="117"/>
      <c r="G177" s="117"/>
      <c r="H177" s="122"/>
      <c r="I177" s="121"/>
      <c r="J177" s="1" t="str">
        <f>IF(B177="","",COUNTIF($B$4:$B$999,"&lt;"&amp;B177)+COUNTIF($B$4:B177,B177))</f>
        <v/>
      </c>
    </row>
    <row r="178" spans="1:10" ht="22.5" customHeight="1" x14ac:dyDescent="0.45">
      <c r="A178" s="21">
        <v>175</v>
      </c>
      <c r="B178" s="116"/>
      <c r="C178" s="114"/>
      <c r="D178" s="117"/>
      <c r="E178" s="117"/>
      <c r="F178" s="117"/>
      <c r="G178" s="117"/>
      <c r="H178" s="122"/>
      <c r="I178" s="121"/>
      <c r="J178" s="1" t="str">
        <f>IF(B178="","",COUNTIF($B$4:$B$999,"&lt;"&amp;B178)+COUNTIF($B$4:B178,B178))</f>
        <v/>
      </c>
    </row>
    <row r="179" spans="1:10" ht="22.5" customHeight="1" x14ac:dyDescent="0.45">
      <c r="A179" s="21">
        <v>176</v>
      </c>
      <c r="B179" s="116"/>
      <c r="C179" s="114"/>
      <c r="D179" s="117"/>
      <c r="E179" s="117"/>
      <c r="F179" s="117"/>
      <c r="G179" s="117"/>
      <c r="H179" s="122"/>
      <c r="I179" s="121"/>
      <c r="J179" s="1" t="str">
        <f>IF(B179="","",COUNTIF($B$4:$B$999,"&lt;"&amp;B179)+COUNTIF($B$4:B179,B179))</f>
        <v/>
      </c>
    </row>
    <row r="180" spans="1:10" ht="22.5" customHeight="1" x14ac:dyDescent="0.45">
      <c r="A180" s="21">
        <v>177</v>
      </c>
      <c r="B180" s="116"/>
      <c r="C180" s="114"/>
      <c r="D180" s="117"/>
      <c r="E180" s="117"/>
      <c r="F180" s="117"/>
      <c r="G180" s="117"/>
      <c r="H180" s="122"/>
      <c r="I180" s="121"/>
      <c r="J180" s="1" t="str">
        <f>IF(B180="","",COUNTIF($B$4:$B$999,"&lt;"&amp;B180)+COUNTIF($B$4:B180,B180))</f>
        <v/>
      </c>
    </row>
    <row r="181" spans="1:10" ht="22.5" customHeight="1" x14ac:dyDescent="0.45">
      <c r="A181" s="21">
        <v>178</v>
      </c>
      <c r="B181" s="116"/>
      <c r="C181" s="114"/>
      <c r="D181" s="117"/>
      <c r="E181" s="117"/>
      <c r="F181" s="117"/>
      <c r="G181" s="117"/>
      <c r="H181" s="122"/>
      <c r="I181" s="121"/>
      <c r="J181" s="1" t="str">
        <f>IF(B181="","",COUNTIF($B$4:$B$999,"&lt;"&amp;B181)+COUNTIF($B$4:B181,B181))</f>
        <v/>
      </c>
    </row>
    <row r="182" spans="1:10" ht="22.5" customHeight="1" x14ac:dyDescent="0.45">
      <c r="A182" s="21">
        <v>179</v>
      </c>
      <c r="B182" s="116"/>
      <c r="C182" s="114"/>
      <c r="D182" s="117"/>
      <c r="E182" s="117"/>
      <c r="F182" s="117"/>
      <c r="G182" s="117"/>
      <c r="H182" s="122"/>
      <c r="I182" s="121"/>
      <c r="J182" s="1" t="str">
        <f>IF(B182="","",COUNTIF($B$4:$B$999,"&lt;"&amp;B182)+COUNTIF($B$4:B182,B182))</f>
        <v/>
      </c>
    </row>
    <row r="183" spans="1:10" ht="22.5" customHeight="1" x14ac:dyDescent="0.45">
      <c r="A183" s="21">
        <v>180</v>
      </c>
      <c r="B183" s="116"/>
      <c r="C183" s="114"/>
      <c r="D183" s="117"/>
      <c r="E183" s="117"/>
      <c r="F183" s="117"/>
      <c r="G183" s="117"/>
      <c r="H183" s="122"/>
      <c r="I183" s="121"/>
      <c r="J183" s="1" t="str">
        <f>IF(B183="","",COUNTIF($B$4:$B$999,"&lt;"&amp;B183)+COUNTIF($B$4:B183,B183))</f>
        <v/>
      </c>
    </row>
    <row r="184" spans="1:10" ht="22.5" customHeight="1" x14ac:dyDescent="0.45">
      <c r="A184" s="21">
        <v>181</v>
      </c>
      <c r="B184" s="116"/>
      <c r="C184" s="114"/>
      <c r="D184" s="117"/>
      <c r="E184" s="117"/>
      <c r="F184" s="117"/>
      <c r="G184" s="117"/>
      <c r="H184" s="122"/>
      <c r="I184" s="121"/>
      <c r="J184" s="1" t="str">
        <f>IF(B184="","",COUNTIF($B$4:$B$999,"&lt;"&amp;B184)+COUNTIF($B$4:B184,B184))</f>
        <v/>
      </c>
    </row>
    <row r="185" spans="1:10" ht="22.5" customHeight="1" x14ac:dyDescent="0.45">
      <c r="A185" s="21">
        <v>182</v>
      </c>
      <c r="B185" s="116"/>
      <c r="C185" s="114"/>
      <c r="D185" s="117"/>
      <c r="E185" s="117"/>
      <c r="F185" s="117"/>
      <c r="G185" s="117"/>
      <c r="H185" s="122"/>
      <c r="I185" s="121"/>
      <c r="J185" s="1" t="str">
        <f>IF(B185="","",COUNTIF($B$4:$B$999,"&lt;"&amp;B185)+COUNTIF($B$4:B185,B185))</f>
        <v/>
      </c>
    </row>
    <row r="186" spans="1:10" ht="22.5" customHeight="1" x14ac:dyDescent="0.45">
      <c r="A186" s="21">
        <v>183</v>
      </c>
      <c r="B186" s="116"/>
      <c r="C186" s="114"/>
      <c r="D186" s="117"/>
      <c r="E186" s="117"/>
      <c r="F186" s="117"/>
      <c r="G186" s="117"/>
      <c r="H186" s="122"/>
      <c r="I186" s="121"/>
      <c r="J186" s="1" t="str">
        <f>IF(B186="","",COUNTIF($B$4:$B$999,"&lt;"&amp;B186)+COUNTIF($B$4:B186,B186))</f>
        <v/>
      </c>
    </row>
    <row r="187" spans="1:10" ht="22.5" customHeight="1" x14ac:dyDescent="0.45">
      <c r="A187" s="21">
        <v>184</v>
      </c>
      <c r="B187" s="116"/>
      <c r="C187" s="114"/>
      <c r="D187" s="117"/>
      <c r="E187" s="117"/>
      <c r="F187" s="117"/>
      <c r="G187" s="117"/>
      <c r="H187" s="122"/>
      <c r="I187" s="121"/>
      <c r="J187" s="1" t="str">
        <f>IF(B187="","",COUNTIF($B$4:$B$999,"&lt;"&amp;B187)+COUNTIF($B$4:B187,B187))</f>
        <v/>
      </c>
    </row>
    <row r="188" spans="1:10" ht="22.5" customHeight="1" x14ac:dyDescent="0.45">
      <c r="A188" s="21">
        <v>185</v>
      </c>
      <c r="B188" s="116"/>
      <c r="C188" s="114"/>
      <c r="D188" s="117"/>
      <c r="E188" s="117"/>
      <c r="F188" s="117"/>
      <c r="G188" s="117"/>
      <c r="H188" s="122"/>
      <c r="I188" s="121"/>
      <c r="J188" s="1" t="str">
        <f>IF(B188="","",COUNTIF($B$4:$B$999,"&lt;"&amp;B188)+COUNTIF($B$4:B188,B188))</f>
        <v/>
      </c>
    </row>
    <row r="189" spans="1:10" ht="22.5" customHeight="1" x14ac:dyDescent="0.45">
      <c r="A189" s="21">
        <v>186</v>
      </c>
      <c r="B189" s="116"/>
      <c r="C189" s="114"/>
      <c r="D189" s="117"/>
      <c r="E189" s="117"/>
      <c r="F189" s="117"/>
      <c r="G189" s="117"/>
      <c r="H189" s="122"/>
      <c r="I189" s="121"/>
      <c r="J189" s="1" t="str">
        <f>IF(B189="","",COUNTIF($B$4:$B$999,"&lt;"&amp;B189)+COUNTIF($B$4:B189,B189))</f>
        <v/>
      </c>
    </row>
    <row r="190" spans="1:10" ht="22.5" customHeight="1" x14ac:dyDescent="0.45">
      <c r="A190" s="21">
        <v>187</v>
      </c>
      <c r="B190" s="116"/>
      <c r="C190" s="114"/>
      <c r="D190" s="117"/>
      <c r="E190" s="117"/>
      <c r="F190" s="117"/>
      <c r="G190" s="117"/>
      <c r="H190" s="122"/>
      <c r="I190" s="121"/>
      <c r="J190" s="1" t="str">
        <f>IF(B190="","",COUNTIF($B$4:$B$999,"&lt;"&amp;B190)+COUNTIF($B$4:B190,B190))</f>
        <v/>
      </c>
    </row>
    <row r="191" spans="1:10" ht="22.5" customHeight="1" x14ac:dyDescent="0.45">
      <c r="A191" s="21">
        <v>188</v>
      </c>
      <c r="B191" s="116"/>
      <c r="C191" s="114"/>
      <c r="D191" s="117"/>
      <c r="E191" s="117"/>
      <c r="F191" s="117"/>
      <c r="G191" s="117"/>
      <c r="H191" s="122"/>
      <c r="I191" s="121"/>
      <c r="J191" s="1" t="str">
        <f>IF(B191="","",COUNTIF($B$4:$B$999,"&lt;"&amp;B191)+COUNTIF($B$4:B191,B191))</f>
        <v/>
      </c>
    </row>
    <row r="192" spans="1:10" ht="22.5" customHeight="1" x14ac:dyDescent="0.45">
      <c r="A192" s="21">
        <v>189</v>
      </c>
      <c r="B192" s="116"/>
      <c r="C192" s="114"/>
      <c r="D192" s="117"/>
      <c r="E192" s="117"/>
      <c r="F192" s="117"/>
      <c r="G192" s="117"/>
      <c r="H192" s="122"/>
      <c r="I192" s="121"/>
      <c r="J192" s="1" t="str">
        <f>IF(B192="","",COUNTIF($B$4:$B$999,"&lt;"&amp;B192)+COUNTIF($B$4:B192,B192))</f>
        <v/>
      </c>
    </row>
    <row r="193" spans="1:10" ht="22.5" customHeight="1" x14ac:dyDescent="0.45">
      <c r="A193" s="21">
        <v>190</v>
      </c>
      <c r="B193" s="116"/>
      <c r="C193" s="114"/>
      <c r="D193" s="117"/>
      <c r="E193" s="117"/>
      <c r="F193" s="117"/>
      <c r="G193" s="117"/>
      <c r="H193" s="122"/>
      <c r="I193" s="121"/>
      <c r="J193" s="1" t="str">
        <f>IF(B193="","",COUNTIF($B$4:$B$999,"&lt;"&amp;B193)+COUNTIF($B$4:B193,B193))</f>
        <v/>
      </c>
    </row>
    <row r="194" spans="1:10" ht="22.5" customHeight="1" x14ac:dyDescent="0.45">
      <c r="A194" s="21">
        <v>191</v>
      </c>
      <c r="B194" s="116"/>
      <c r="C194" s="114"/>
      <c r="D194" s="117"/>
      <c r="E194" s="117"/>
      <c r="F194" s="117"/>
      <c r="G194" s="117"/>
      <c r="H194" s="122"/>
      <c r="I194" s="121"/>
      <c r="J194" s="1" t="str">
        <f>IF(B194="","",COUNTIF($B$4:$B$999,"&lt;"&amp;B194)+COUNTIF($B$4:B194,B194))</f>
        <v/>
      </c>
    </row>
    <row r="195" spans="1:10" ht="22.5" customHeight="1" x14ac:dyDescent="0.45">
      <c r="A195" s="21">
        <v>192</v>
      </c>
      <c r="B195" s="116"/>
      <c r="C195" s="114"/>
      <c r="D195" s="117"/>
      <c r="E195" s="117"/>
      <c r="F195" s="117"/>
      <c r="G195" s="117"/>
      <c r="H195" s="122"/>
      <c r="I195" s="121"/>
      <c r="J195" s="1" t="str">
        <f>IF(B195="","",COUNTIF($B$4:$B$999,"&lt;"&amp;B195)+COUNTIF($B$4:B195,B195))</f>
        <v/>
      </c>
    </row>
    <row r="196" spans="1:10" ht="22.5" customHeight="1" x14ac:dyDescent="0.45">
      <c r="A196" s="21">
        <v>193</v>
      </c>
      <c r="B196" s="116"/>
      <c r="C196" s="114"/>
      <c r="D196" s="117"/>
      <c r="E196" s="117"/>
      <c r="F196" s="117"/>
      <c r="G196" s="117"/>
      <c r="H196" s="122"/>
      <c r="I196" s="121"/>
      <c r="J196" s="1" t="str">
        <f>IF(B196="","",COUNTIF($B$4:$B$999,"&lt;"&amp;B196)+COUNTIF($B$4:B196,B196))</f>
        <v/>
      </c>
    </row>
    <row r="197" spans="1:10" ht="22.5" customHeight="1" x14ac:dyDescent="0.45">
      <c r="A197" s="21">
        <v>194</v>
      </c>
      <c r="B197" s="116"/>
      <c r="C197" s="114"/>
      <c r="D197" s="117"/>
      <c r="E197" s="117"/>
      <c r="F197" s="117"/>
      <c r="G197" s="117"/>
      <c r="H197" s="122"/>
      <c r="I197" s="121"/>
      <c r="J197" s="1" t="str">
        <f>IF(B197="","",COUNTIF($B$4:$B$999,"&lt;"&amp;B197)+COUNTIF($B$4:B197,B197))</f>
        <v/>
      </c>
    </row>
    <row r="198" spans="1:10" ht="22.5" customHeight="1" x14ac:dyDescent="0.45">
      <c r="A198" s="21">
        <v>195</v>
      </c>
      <c r="B198" s="116"/>
      <c r="C198" s="114"/>
      <c r="D198" s="117"/>
      <c r="E198" s="117"/>
      <c r="F198" s="117"/>
      <c r="G198" s="117"/>
      <c r="H198" s="122"/>
      <c r="I198" s="121"/>
      <c r="J198" s="1" t="str">
        <f>IF(B198="","",COUNTIF($B$4:$B$999,"&lt;"&amp;B198)+COUNTIF($B$4:B198,B198))</f>
        <v/>
      </c>
    </row>
    <row r="199" spans="1:10" ht="22.5" customHeight="1" x14ac:dyDescent="0.45">
      <c r="A199" s="21">
        <v>196</v>
      </c>
      <c r="B199" s="116"/>
      <c r="C199" s="114"/>
      <c r="D199" s="117"/>
      <c r="E199" s="117"/>
      <c r="F199" s="117"/>
      <c r="G199" s="117"/>
      <c r="H199" s="122"/>
      <c r="I199" s="121"/>
      <c r="J199" s="1" t="str">
        <f>IF(B199="","",COUNTIF($B$4:$B$999,"&lt;"&amp;B199)+COUNTIF($B$4:B199,B199))</f>
        <v/>
      </c>
    </row>
    <row r="200" spans="1:10" ht="22.5" customHeight="1" x14ac:dyDescent="0.45">
      <c r="A200" s="21">
        <v>197</v>
      </c>
      <c r="B200" s="116"/>
      <c r="C200" s="114"/>
      <c r="D200" s="117"/>
      <c r="E200" s="117"/>
      <c r="F200" s="117"/>
      <c r="G200" s="117"/>
      <c r="H200" s="122"/>
      <c r="I200" s="121"/>
      <c r="J200" s="1" t="str">
        <f>IF(B200="","",COUNTIF($B$4:$B$999,"&lt;"&amp;B200)+COUNTIF($B$4:B200,B200))</f>
        <v/>
      </c>
    </row>
    <row r="201" spans="1:10" ht="22.5" customHeight="1" x14ac:dyDescent="0.45">
      <c r="A201" s="22">
        <v>198</v>
      </c>
      <c r="B201" s="118"/>
      <c r="C201" s="114"/>
      <c r="D201" s="119"/>
      <c r="E201" s="119"/>
      <c r="F201" s="119"/>
      <c r="G201" s="119"/>
      <c r="H201" s="123"/>
      <c r="I201" s="121"/>
      <c r="J201" s="1" t="str">
        <f>IF(B201="","",COUNTIF($B$4:$B$999,"&lt;"&amp;B201)+COUNTIF($B$4:B201,B201))</f>
        <v/>
      </c>
    </row>
    <row r="202" spans="1:10" ht="22.5" customHeight="1" x14ac:dyDescent="0.45">
      <c r="A202" s="3"/>
      <c r="B202" s="19" t="s">
        <v>22</v>
      </c>
      <c r="C202" s="14">
        <f>SUM(C4:C201)</f>
        <v>433950</v>
      </c>
      <c r="D202" s="12"/>
      <c r="E202" s="12"/>
      <c r="F202" s="12"/>
      <c r="G202" s="12"/>
      <c r="H202" s="12"/>
      <c r="I202" s="13"/>
    </row>
    <row r="203" spans="1:10" ht="22.5" customHeight="1" x14ac:dyDescent="0.45">
      <c r="C203" s="1" t="str">
        <f>IF(SUMIF(統合整理!K1:K1000,"公費負担",統合整理!B1:B1000)+C202=支出簿!D202,"OK","エラー")</f>
        <v>OK</v>
      </c>
    </row>
  </sheetData>
  <sheetProtection sheet="1" objects="1" scenarios="1"/>
  <protectedRanges>
    <protectedRange sqref="B4:I201" name="入力欄"/>
  </protectedRanges>
  <mergeCells count="6">
    <mergeCell ref="H2:H3"/>
    <mergeCell ref="B2:B3"/>
    <mergeCell ref="I2:I3"/>
    <mergeCell ref="C2:C3"/>
    <mergeCell ref="D2:D3"/>
    <mergeCell ref="E2:G2"/>
  </mergeCells>
  <phoneticPr fontId="1"/>
  <dataValidations count="1">
    <dataValidation type="list" allowBlank="1" showInputMessage="1" showErrorMessage="1" sqref="D4:D201" xr:uid="{00000000-0002-0000-0100-000000000000}">
      <formula1>"寄附,その他の収入"</formula1>
    </dataValidation>
  </dataValidations>
  <pageMargins left="0.7" right="0.7" top="0.75" bottom="0.75" header="0.3" footer="0.3"/>
  <pageSetup paperSize="9" scale="7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100"/>
  <sheetViews>
    <sheetView workbookViewId="0">
      <selection activeCell="N3" sqref="N3"/>
    </sheetView>
  </sheetViews>
  <sheetFormatPr defaultRowHeight="18" x14ac:dyDescent="0.45"/>
  <cols>
    <col min="12" max="12" width="9" style="25"/>
  </cols>
  <sheetData>
    <row r="1" spans="1:13" x14ac:dyDescent="0.45">
      <c r="A1">
        <f>IF(広告費!B1="","",広告費!B1)</f>
        <v>46054</v>
      </c>
      <c r="B1">
        <f>IF($A1="","",広告費!D1)</f>
        <v>75000</v>
      </c>
      <c r="C1" t="str">
        <f>IF($A1="","",広告費!E1)</f>
        <v>立候補準備</v>
      </c>
      <c r="D1" t="str">
        <f>IF($A1="","",広告費!G1)</f>
        <v>自動車看板作成費</v>
      </c>
      <c r="E1" t="str">
        <f>IF($A1="","",広告費!H1)</f>
        <v>美作市美来16</v>
      </c>
      <c r="F1" t="str">
        <f>IF($A1="","",広告費!I1)</f>
        <v>株式会社美作工芸</v>
      </c>
      <c r="G1" t="str">
        <f>IF($A1="","",広告費!J1)</f>
        <v>広告業</v>
      </c>
      <c r="H1">
        <f>IF($A1="","",広告費!K1)</f>
        <v>0</v>
      </c>
      <c r="I1" t="str">
        <f>IF($A1="","",広告費!M1&amp;"食分")</f>
        <v>0食分</v>
      </c>
      <c r="J1">
        <f>IF($A1="","",広告費!N1)</f>
        <v>0</v>
      </c>
      <c r="K1" t="str">
        <f>IF($A1="","",IF(広告費!O1="○","公費負担",""))</f>
        <v/>
      </c>
      <c r="L1" s="25" t="str">
        <f>IF($A1="","",IF(広告費!B1&lt;&gt;広告費!C1,TEXT(広告費!C1,"m/d")&amp;"支払",""))</f>
        <v>3/20支払</v>
      </c>
      <c r="M1" t="str">
        <f>IF($A1="","",広告費!P1)</f>
        <v>有</v>
      </c>
    </row>
    <row r="2" spans="1:13" x14ac:dyDescent="0.45">
      <c r="A2">
        <f>IF(広告費!B2="",IF(COUNTIF(A$1:A1,"（広告費 計）"),"","（広告費 計）"),広告費!B2)</f>
        <v>46058</v>
      </c>
      <c r="B2">
        <f>IF($A2="","",IF($A2="（広告費 計）",SUM(B$1:B1),広告費!D2))</f>
        <v>35000</v>
      </c>
      <c r="C2" t="str">
        <f>IF(OR($A2="",$A2="（広告費 計）"),"",広告費!E2)</f>
        <v>立候補準備</v>
      </c>
      <c r="D2" t="str">
        <f>IF(OR($A2="",$A2="（広告費 計）"),"",広告費!G2)</f>
        <v>事務所看板作成費</v>
      </c>
      <c r="E2" t="str">
        <f>IF(OR($A2="",$A2="（広告費 計）"),"",広告費!H2)</f>
        <v>美作市美来10</v>
      </c>
      <c r="F2" t="str">
        <f>IF(OR($A2="",$A2="（広告費 計）"),"",広告費!I2)</f>
        <v>株式会社美作ペイント</v>
      </c>
      <c r="G2" t="str">
        <f>IF(OR($A2="",$A2="（広告費 計）"),"",広告費!J2)</f>
        <v>広告業</v>
      </c>
      <c r="H2">
        <f>IF(OR($A2="",$A2="（広告費 計）"),"",広告費!K2)</f>
        <v>0</v>
      </c>
      <c r="I2" t="str">
        <f>IF(OR($A2="",$A2="（広告費 計）"),"",広告費!M2&amp;"食分")</f>
        <v>0食分</v>
      </c>
      <c r="J2">
        <f>IF(OR($A2="",$A2="（広告費 計）"),"",広告費!N2)</f>
        <v>0</v>
      </c>
      <c r="K2" t="str">
        <f>IF(OR($A2="",$A2="（広告費 計）"),"",IF(広告費!O2="○","公費負担",""))</f>
        <v/>
      </c>
      <c r="L2" s="25" t="str">
        <f>IF(OR($A2="",$A2="（広告費 計）"),"",IF(広告費!B2&lt;&gt;広告費!C2,TEXT(広告費!C2,"m/d")&amp;"支払",""))</f>
        <v>3/16支払</v>
      </c>
      <c r="M2" t="str">
        <f>IF(OR($A2="",$A2="（広告費 計）"),"",広告費!P2)</f>
        <v>有</v>
      </c>
    </row>
    <row r="3" spans="1:13" x14ac:dyDescent="0.45">
      <c r="A3">
        <f>IF(広告費!B3="",IF(COUNTIF(A$1:A2,"（広告費 計）"),"","（広告費 計）"),広告費!B3)</f>
        <v>46078</v>
      </c>
      <c r="B3">
        <f>IF($A3="","",IF($A3="（広告費 計）",SUM(B$1:B2),広告費!D3))</f>
        <v>50000</v>
      </c>
      <c r="C3" t="str">
        <f>IF(OR($A3="",$A3="（広告費 計）"),"",広告費!E3)</f>
        <v>立候補準備</v>
      </c>
      <c r="D3" t="str">
        <f>IF(OR($A3="",$A3="（広告費 計）"),"",広告費!G3)</f>
        <v>拡声器リース代</v>
      </c>
      <c r="E3" t="str">
        <f>IF(OR($A3="",$A3="（広告費 計）"),"",広告費!H3)</f>
        <v>美作市美来18</v>
      </c>
      <c r="F3" t="str">
        <f>IF(OR($A3="",$A3="（広告費 計）"),"",広告費!I3)</f>
        <v>株式会社美作リース</v>
      </c>
      <c r="G3" t="str">
        <f>IF(OR($A3="",$A3="（広告費 計）"),"",広告費!J3)</f>
        <v>リース業</v>
      </c>
      <c r="H3">
        <f>IF(OR($A3="",$A3="（広告費 計）"),"",広告費!K3)</f>
        <v>0</v>
      </c>
      <c r="I3" t="str">
        <f>IF(OR($A3="",$A3="（広告費 計）"),"",広告費!M3&amp;"食分")</f>
        <v>0食分</v>
      </c>
      <c r="J3">
        <f>IF(OR($A3="",$A3="（広告費 計）"),"",広告費!N3)</f>
        <v>0</v>
      </c>
      <c r="K3" t="str">
        <f>IF(OR($A3="",$A3="（広告費 計）"),"",IF(広告費!O3="○","公費負担",""))</f>
        <v/>
      </c>
      <c r="L3" s="25" t="str">
        <f>IF(OR($A3="",$A3="（広告費 計）"),"",IF(広告費!B3&lt;&gt;広告費!C3,TEXT(広告費!C3,"m/d")&amp;"支払",""))</f>
        <v>3/17支払</v>
      </c>
      <c r="M3" t="str">
        <f>IF(OR($A3="",$A3="（広告費 計）"),"",広告費!P3)</f>
        <v>有</v>
      </c>
    </row>
    <row r="4" spans="1:13" x14ac:dyDescent="0.45">
      <c r="A4" t="str">
        <f>IF(広告費!B4="",IF(COUNTIF(A$1:A3,"（広告費 計）"),"","（広告費 計）"),広告費!B4)</f>
        <v>（広告費 計）</v>
      </c>
      <c r="B4">
        <f>IF($A4="","",IF($A4="（広告費 計）",SUM(B$1:B3),広告費!D4))</f>
        <v>160000</v>
      </c>
      <c r="C4" t="str">
        <f>IF(OR($A4="",$A4="（広告費 計）"),"",広告費!E4)</f>
        <v/>
      </c>
      <c r="D4" t="str">
        <f>IF(OR($A4="",$A4="（広告費 計）"),"",広告費!G4)</f>
        <v/>
      </c>
      <c r="E4" t="str">
        <f>IF(OR($A4="",$A4="（広告費 計）"),"",広告費!H4)</f>
        <v/>
      </c>
      <c r="F4" t="str">
        <f>IF(OR($A4="",$A4="（広告費 計）"),"",広告費!I4)</f>
        <v/>
      </c>
      <c r="G4" t="str">
        <f>IF(OR($A4="",$A4="（広告費 計）"),"",広告費!J4)</f>
        <v/>
      </c>
      <c r="H4" t="str">
        <f>IF(OR($A4="",$A4="（広告費 計）"),"",広告費!K4)</f>
        <v/>
      </c>
      <c r="I4" t="str">
        <f>IF(OR($A4="",$A4="（広告費 計）"),"",広告費!M4&amp;"食分")</f>
        <v/>
      </c>
      <c r="J4" t="str">
        <f>IF(OR($A4="",$A4="（広告費 計）"),"",広告費!N4)</f>
        <v/>
      </c>
      <c r="K4" t="str">
        <f>IF(OR($A4="",$A4="（広告費 計）"),"",IF(広告費!O4="○","公費負担",""))</f>
        <v/>
      </c>
      <c r="L4" s="25" t="str">
        <f>IF(OR($A4="",$A4="（広告費 計）"),"",IF(広告費!B4&lt;&gt;広告費!C4,TEXT(広告費!C4,"m/d")&amp;"支払",""))</f>
        <v/>
      </c>
      <c r="M4" t="str">
        <f>IF(OR($A4="",$A4="（広告費 計）"),"",広告費!P4)</f>
        <v/>
      </c>
    </row>
    <row r="5" spans="1:13" x14ac:dyDescent="0.45">
      <c r="A5" t="str">
        <f>IF(広告費!B5="",IF(COUNTIF(A$1:A4,"（広告費 計）"),"","（広告費 計）"),広告費!B5)</f>
        <v/>
      </c>
      <c r="B5" t="str">
        <f>IF($A5="","",IF($A5="（広告費 計）",SUM(B$1:B4),広告費!D5))</f>
        <v/>
      </c>
      <c r="C5" t="str">
        <f>IF(OR($A5="",$A5="（広告費 計）"),"",広告費!E5)</f>
        <v/>
      </c>
      <c r="D5" t="str">
        <f>IF(OR($A5="",$A5="（広告費 計）"),"",広告費!G5)</f>
        <v/>
      </c>
      <c r="E5" t="str">
        <f>IF(OR($A5="",$A5="（広告費 計）"),"",広告費!H5)</f>
        <v/>
      </c>
      <c r="F5" t="str">
        <f>IF(OR($A5="",$A5="（広告費 計）"),"",広告費!I5)</f>
        <v/>
      </c>
      <c r="G5" t="str">
        <f>IF(OR($A5="",$A5="（広告費 計）"),"",広告費!J5)</f>
        <v/>
      </c>
      <c r="H5" t="str">
        <f>IF(OR($A5="",$A5="（広告費 計）"),"",広告費!K5)</f>
        <v/>
      </c>
      <c r="I5" t="str">
        <f>IF(OR($A5="",$A5="（広告費 計）"),"",広告費!M5&amp;"食分")</f>
        <v/>
      </c>
      <c r="J5" t="str">
        <f>IF(OR($A5="",$A5="（広告費 計）"),"",広告費!N5)</f>
        <v/>
      </c>
      <c r="K5" t="str">
        <f>IF(OR($A5="",$A5="（広告費 計）"),"",IF(広告費!O5="○","公費負担",""))</f>
        <v/>
      </c>
      <c r="L5" s="25" t="str">
        <f>IF(OR($A5="",$A5="（広告費 計）"),"",IF(広告費!B5&lt;&gt;広告費!C5,TEXT(広告費!C5,"m/d")&amp;"支払",""))</f>
        <v/>
      </c>
      <c r="M5" t="str">
        <f>IF(OR($A5="",$A5="（広告費 計）"),"",広告費!P5)</f>
        <v/>
      </c>
    </row>
    <row r="6" spans="1:13" x14ac:dyDescent="0.45">
      <c r="A6" t="str">
        <f>IF(広告費!B6="",IF(COUNTIF(A$1:A5,"（広告費 計）"),"","（広告費 計）"),広告費!B6)</f>
        <v/>
      </c>
      <c r="B6" t="str">
        <f>IF($A6="","",IF($A6="（広告費 計）",SUM(B$1:B5),広告費!D6))</f>
        <v/>
      </c>
      <c r="C6" t="str">
        <f>IF(OR($A6="",$A6="（広告費 計）"),"",広告費!E6)</f>
        <v/>
      </c>
      <c r="D6" t="str">
        <f>IF(OR($A6="",$A6="（広告費 計）"),"",広告費!G6)</f>
        <v/>
      </c>
      <c r="E6" t="str">
        <f>IF(OR($A6="",$A6="（広告費 計）"),"",広告費!H6)</f>
        <v/>
      </c>
      <c r="F6" t="str">
        <f>IF(OR($A6="",$A6="（広告費 計）"),"",広告費!I6)</f>
        <v/>
      </c>
      <c r="G6" t="str">
        <f>IF(OR($A6="",$A6="（広告費 計）"),"",広告費!J6)</f>
        <v/>
      </c>
      <c r="H6" t="str">
        <f>IF(OR($A6="",$A6="（広告費 計）"),"",広告費!K6)</f>
        <v/>
      </c>
      <c r="I6" t="str">
        <f>IF(OR($A6="",$A6="（広告費 計）"),"",広告費!M6&amp;"食分")</f>
        <v/>
      </c>
      <c r="J6" t="str">
        <f>IF(OR($A6="",$A6="（広告費 計）"),"",広告費!N6)</f>
        <v/>
      </c>
      <c r="K6" t="str">
        <f>IF(OR($A6="",$A6="（広告費 計）"),"",IF(広告費!O6="○","公費負担",""))</f>
        <v/>
      </c>
      <c r="L6" s="25" t="str">
        <f>IF(OR($A6="",$A6="（広告費 計）"),"",IF(広告費!B6&lt;&gt;広告費!C6,TEXT(広告費!C6,"m/d")&amp;"支払",""))</f>
        <v/>
      </c>
      <c r="M6" t="str">
        <f>IF(OR($A6="",$A6="（広告費 計）"),"",広告費!P6)</f>
        <v/>
      </c>
    </row>
    <row r="7" spans="1:13" x14ac:dyDescent="0.45">
      <c r="A7" t="str">
        <f>IF(広告費!B7="",IF(COUNTIF(A$1:A6,"（広告費 計）"),"","（広告費 計）"),広告費!B7)</f>
        <v/>
      </c>
      <c r="B7" t="str">
        <f>IF($A7="","",IF($A7="（広告費 計）",SUM(B$1:B6),広告費!D7))</f>
        <v/>
      </c>
      <c r="C7" t="str">
        <f>IF(OR($A7="",$A7="（広告費 計）"),"",広告費!E7)</f>
        <v/>
      </c>
      <c r="D7" t="str">
        <f>IF(OR($A7="",$A7="（広告費 計）"),"",広告費!G7)</f>
        <v/>
      </c>
      <c r="E7" t="str">
        <f>IF(OR($A7="",$A7="（広告費 計）"),"",広告費!H7)</f>
        <v/>
      </c>
      <c r="F7" t="str">
        <f>IF(OR($A7="",$A7="（広告費 計）"),"",広告費!I7)</f>
        <v/>
      </c>
      <c r="G7" t="str">
        <f>IF(OR($A7="",$A7="（広告費 計）"),"",広告費!J7)</f>
        <v/>
      </c>
      <c r="H7" t="str">
        <f>IF(OR($A7="",$A7="（広告費 計）"),"",広告費!K7)</f>
        <v/>
      </c>
      <c r="I7" t="str">
        <f>IF(OR($A7="",$A7="（広告費 計）"),"",広告費!M7&amp;"食分")</f>
        <v/>
      </c>
      <c r="J7" t="str">
        <f>IF(OR($A7="",$A7="（広告費 計）"),"",広告費!N7)</f>
        <v/>
      </c>
      <c r="K7" t="str">
        <f>IF(OR($A7="",$A7="（広告費 計）"),"",IF(広告費!O7="○","公費負担",""))</f>
        <v/>
      </c>
      <c r="L7" s="25" t="str">
        <f>IF(OR($A7="",$A7="（広告費 計）"),"",IF(広告費!B7&lt;&gt;広告費!C7,TEXT(広告費!C7,"m/d")&amp;"支払",""))</f>
        <v/>
      </c>
      <c r="M7" t="str">
        <f>IF(OR($A7="",$A7="（広告費 計）"),"",広告費!P7)</f>
        <v/>
      </c>
    </row>
    <row r="8" spans="1:13" x14ac:dyDescent="0.45">
      <c r="A8" t="str">
        <f>IF(広告費!B8="",IF(COUNTIF(A$1:A7,"（広告費 計）"),"","（広告費 計）"),広告費!B8)</f>
        <v/>
      </c>
      <c r="B8" t="str">
        <f>IF($A8="","",IF($A8="（広告費 計）",SUM(B$1:B7),広告費!D8))</f>
        <v/>
      </c>
      <c r="C8" t="str">
        <f>IF(OR($A8="",$A8="（広告費 計）"),"",広告費!E8)</f>
        <v/>
      </c>
      <c r="D8" t="str">
        <f>IF(OR($A8="",$A8="（広告費 計）"),"",広告費!G8)</f>
        <v/>
      </c>
      <c r="E8" t="str">
        <f>IF(OR($A8="",$A8="（広告費 計）"),"",広告費!H8)</f>
        <v/>
      </c>
      <c r="F8" t="str">
        <f>IF(OR($A8="",$A8="（広告費 計）"),"",広告費!I8)</f>
        <v/>
      </c>
      <c r="G8" t="str">
        <f>IF(OR($A8="",$A8="（広告費 計）"),"",広告費!J8)</f>
        <v/>
      </c>
      <c r="H8" t="str">
        <f>IF(OR($A8="",$A8="（広告費 計）"),"",広告費!K8)</f>
        <v/>
      </c>
      <c r="I8" t="str">
        <f>IF(OR($A8="",$A8="（広告費 計）"),"",広告費!M8&amp;"食分")</f>
        <v/>
      </c>
      <c r="J8" t="str">
        <f>IF(OR($A8="",$A8="（広告費 計）"),"",広告費!N8)</f>
        <v/>
      </c>
      <c r="K8" t="str">
        <f>IF(OR($A8="",$A8="（広告費 計）"),"",IF(広告費!O8="○","公費負担",""))</f>
        <v/>
      </c>
      <c r="L8" s="25" t="str">
        <f>IF(OR($A8="",$A8="（広告費 計）"),"",IF(広告費!B8&lt;&gt;広告費!C8,TEXT(広告費!C8,"m/d")&amp;"支払",""))</f>
        <v/>
      </c>
      <c r="M8" t="str">
        <f>IF(OR($A8="",$A8="（広告費 計）"),"",広告費!P8)</f>
        <v/>
      </c>
    </row>
    <row r="9" spans="1:13" x14ac:dyDescent="0.45">
      <c r="A9" t="str">
        <f>IF(広告費!B9="",IF(COUNTIF(A$1:A8,"（広告費 計）"),"","（広告費 計）"),広告費!B9)</f>
        <v/>
      </c>
      <c r="B9" t="str">
        <f>IF($A9="","",IF($A9="（広告費 計）",SUM(B$1:B8),広告費!D9))</f>
        <v/>
      </c>
      <c r="C9" t="str">
        <f>IF(OR($A9="",$A9="（広告費 計）"),"",広告費!E9)</f>
        <v/>
      </c>
      <c r="D9" t="str">
        <f>IF(OR($A9="",$A9="（広告費 計）"),"",広告費!G9)</f>
        <v/>
      </c>
      <c r="E9" t="str">
        <f>IF(OR($A9="",$A9="（広告費 計）"),"",広告費!H9)</f>
        <v/>
      </c>
      <c r="F9" t="str">
        <f>IF(OR($A9="",$A9="（広告費 計）"),"",広告費!I9)</f>
        <v/>
      </c>
      <c r="G9" t="str">
        <f>IF(OR($A9="",$A9="（広告費 計）"),"",広告費!J9)</f>
        <v/>
      </c>
      <c r="H9" t="str">
        <f>IF(OR($A9="",$A9="（広告費 計）"),"",広告費!K9)</f>
        <v/>
      </c>
      <c r="I9" t="str">
        <f>IF(OR($A9="",$A9="（広告費 計）"),"",広告費!M9&amp;"食分")</f>
        <v/>
      </c>
      <c r="J9" t="str">
        <f>IF(OR($A9="",$A9="（広告費 計）"),"",広告費!N9)</f>
        <v/>
      </c>
      <c r="K9" t="str">
        <f>IF(OR($A9="",$A9="（広告費 計）"),"",IF(広告費!O9="○","公費負担",""))</f>
        <v/>
      </c>
      <c r="L9" s="25" t="str">
        <f>IF(OR($A9="",$A9="（広告費 計）"),"",IF(広告費!B9&lt;&gt;広告費!C9,TEXT(広告費!C9,"m/d")&amp;"支払",""))</f>
        <v/>
      </c>
      <c r="M9" t="str">
        <f>IF(OR($A9="",$A9="（広告費 計）"),"",広告費!P9)</f>
        <v/>
      </c>
    </row>
    <row r="10" spans="1:13" x14ac:dyDescent="0.45">
      <c r="A10" t="str">
        <f>IF(広告費!B10="",IF(COUNTIF(A$1:A9,"（広告費 計）"),"","（広告費 計）"),広告費!B10)</f>
        <v/>
      </c>
      <c r="B10" t="str">
        <f>IF($A10="","",IF($A10="（広告費 計）",SUM(B$1:B9),広告費!D10))</f>
        <v/>
      </c>
      <c r="C10" t="str">
        <f>IF(OR($A10="",$A10="（広告費 計）"),"",広告費!E10)</f>
        <v/>
      </c>
      <c r="D10" t="str">
        <f>IF(OR($A10="",$A10="（広告費 計）"),"",広告費!G10)</f>
        <v/>
      </c>
      <c r="E10" t="str">
        <f>IF(OR($A10="",$A10="（広告費 計）"),"",広告費!H10)</f>
        <v/>
      </c>
      <c r="F10" t="str">
        <f>IF(OR($A10="",$A10="（広告費 計）"),"",広告費!I10)</f>
        <v/>
      </c>
      <c r="G10" t="str">
        <f>IF(OR($A10="",$A10="（広告費 計）"),"",広告費!J10)</f>
        <v/>
      </c>
      <c r="H10" t="str">
        <f>IF(OR($A10="",$A10="（広告費 計）"),"",広告費!K10)</f>
        <v/>
      </c>
      <c r="I10" t="str">
        <f>IF(OR($A10="",$A10="（広告費 計）"),"",広告費!M10&amp;"食分")</f>
        <v/>
      </c>
      <c r="J10" t="str">
        <f>IF(OR($A10="",$A10="（広告費 計）"),"",広告費!N10)</f>
        <v/>
      </c>
      <c r="K10" t="str">
        <f>IF(OR($A10="",$A10="（広告費 計）"),"",IF(広告費!O10="○","公費負担",""))</f>
        <v/>
      </c>
      <c r="L10" s="25" t="str">
        <f>IF(OR($A10="",$A10="（広告費 計）"),"",IF(広告費!B10&lt;&gt;広告費!C10,TEXT(広告費!C10,"m/d")&amp;"支払",""))</f>
        <v/>
      </c>
      <c r="M10" t="str">
        <f>IF(OR($A10="",$A10="（広告費 計）"),"",広告費!P10)</f>
        <v/>
      </c>
    </row>
    <row r="11" spans="1:13" x14ac:dyDescent="0.45">
      <c r="A11" t="str">
        <f>IF(広告費!B11="",IF(COUNTIF(A$1:A10,"（広告費 計）"),"","（広告費 計）"),広告費!B11)</f>
        <v/>
      </c>
      <c r="B11" t="str">
        <f>IF($A11="","",IF($A11="（広告費 計）",SUM(B$1:B10),広告費!D11))</f>
        <v/>
      </c>
      <c r="C11" t="str">
        <f>IF(OR($A11="",$A11="（広告費 計）"),"",広告費!E11)</f>
        <v/>
      </c>
      <c r="D11" t="str">
        <f>IF(OR($A11="",$A11="（広告費 計）"),"",広告費!G11)</f>
        <v/>
      </c>
      <c r="E11" t="str">
        <f>IF(OR($A11="",$A11="（広告費 計）"),"",広告費!H11)</f>
        <v/>
      </c>
      <c r="F11" t="str">
        <f>IF(OR($A11="",$A11="（広告費 計）"),"",広告費!I11)</f>
        <v/>
      </c>
      <c r="G11" t="str">
        <f>IF(OR($A11="",$A11="（広告費 計）"),"",広告費!J11)</f>
        <v/>
      </c>
      <c r="H11" t="str">
        <f>IF(OR($A11="",$A11="（広告費 計）"),"",広告費!K11)</f>
        <v/>
      </c>
      <c r="I11" t="str">
        <f>IF(OR($A11="",$A11="（広告費 計）"),"",広告費!M11&amp;"食分")</f>
        <v/>
      </c>
      <c r="J11" t="str">
        <f>IF(OR($A11="",$A11="（広告費 計）"),"",広告費!N11)</f>
        <v/>
      </c>
      <c r="K11" t="str">
        <f>IF(OR($A11="",$A11="（広告費 計）"),"",IF(広告費!O11="○","公費負担",""))</f>
        <v/>
      </c>
      <c r="L11" s="25" t="str">
        <f>IF(OR($A11="",$A11="（広告費 計）"),"",IF(広告費!B11&lt;&gt;広告費!C11,TEXT(広告費!C11,"m/d")&amp;"支払",""))</f>
        <v/>
      </c>
      <c r="M11" t="str">
        <f>IF(OR($A11="",$A11="（広告費 計）"),"",広告費!P11)</f>
        <v/>
      </c>
    </row>
    <row r="12" spans="1:13" x14ac:dyDescent="0.45">
      <c r="A12" t="str">
        <f>IF(広告費!B12="",IF(COUNTIF(A$1:A11,"（広告費 計）"),"","（広告費 計）"),広告費!B12)</f>
        <v/>
      </c>
      <c r="B12" t="str">
        <f>IF($A12="","",IF($A12="（広告費 計）",SUM(B$1:B11),広告費!D12))</f>
        <v/>
      </c>
      <c r="C12" t="str">
        <f>IF(OR($A12="",$A12="（広告費 計）"),"",広告費!E12)</f>
        <v/>
      </c>
      <c r="D12" t="str">
        <f>IF(OR($A12="",$A12="（広告費 計）"),"",広告費!G12)</f>
        <v/>
      </c>
      <c r="E12" t="str">
        <f>IF(OR($A12="",$A12="（広告費 計）"),"",広告費!H12)</f>
        <v/>
      </c>
      <c r="F12" t="str">
        <f>IF(OR($A12="",$A12="（広告費 計）"),"",広告費!I12)</f>
        <v/>
      </c>
      <c r="G12" t="str">
        <f>IF(OR($A12="",$A12="（広告費 計）"),"",広告費!J12)</f>
        <v/>
      </c>
      <c r="H12" t="str">
        <f>IF(OR($A12="",$A12="（広告費 計）"),"",広告費!K12)</f>
        <v/>
      </c>
      <c r="I12" t="str">
        <f>IF(OR($A12="",$A12="（広告費 計）"),"",広告費!M12&amp;"食分")</f>
        <v/>
      </c>
      <c r="J12" t="str">
        <f>IF(OR($A12="",$A12="（広告費 計）"),"",広告費!N12)</f>
        <v/>
      </c>
      <c r="K12" t="str">
        <f>IF(OR($A12="",$A12="（広告費 計）"),"",IF(広告費!O12="○","公費負担",""))</f>
        <v/>
      </c>
      <c r="L12" s="25" t="str">
        <f>IF(OR($A12="",$A12="（広告費 計）"),"",IF(広告費!B12&lt;&gt;広告費!C12,TEXT(広告費!C12,"m/d")&amp;"支払",""))</f>
        <v/>
      </c>
      <c r="M12" t="str">
        <f>IF(OR($A12="",$A12="（広告費 計）"),"",広告費!P12)</f>
        <v/>
      </c>
    </row>
    <row r="13" spans="1:13" x14ac:dyDescent="0.45">
      <c r="A13" t="str">
        <f>IF(広告費!B13="",IF(COUNTIF(A$1:A12,"（広告費 計）"),"","（広告費 計）"),広告費!B13)</f>
        <v/>
      </c>
      <c r="B13" t="str">
        <f>IF($A13="","",IF($A13="（広告費 計）",SUM(B$1:B12),広告費!D13))</f>
        <v/>
      </c>
      <c r="C13" t="str">
        <f>IF(OR($A13="",$A13="（広告費 計）"),"",広告費!E13)</f>
        <v/>
      </c>
      <c r="D13" t="str">
        <f>IF(OR($A13="",$A13="（広告費 計）"),"",広告費!G13)</f>
        <v/>
      </c>
      <c r="E13" t="str">
        <f>IF(OR($A13="",$A13="（広告費 計）"),"",広告費!H13)</f>
        <v/>
      </c>
      <c r="F13" t="str">
        <f>IF(OR($A13="",$A13="（広告費 計）"),"",広告費!I13)</f>
        <v/>
      </c>
      <c r="G13" t="str">
        <f>IF(OR($A13="",$A13="（広告費 計）"),"",広告費!J13)</f>
        <v/>
      </c>
      <c r="H13" t="str">
        <f>IF(OR($A13="",$A13="（広告費 計）"),"",広告費!K13)</f>
        <v/>
      </c>
      <c r="I13" t="str">
        <f>IF(OR($A13="",$A13="（広告費 計）"),"",広告費!M13&amp;"食分")</f>
        <v/>
      </c>
      <c r="J13" t="str">
        <f>IF(OR($A13="",$A13="（広告費 計）"),"",広告費!N13)</f>
        <v/>
      </c>
      <c r="K13" t="str">
        <f>IF(OR($A13="",$A13="（広告費 計）"),"",IF(広告費!O13="○","公費負担",""))</f>
        <v/>
      </c>
      <c r="L13" s="25" t="str">
        <f>IF(OR($A13="",$A13="（広告費 計）"),"",IF(広告費!B13&lt;&gt;広告費!C13,TEXT(広告費!C13,"m/d")&amp;"支払",""))</f>
        <v/>
      </c>
      <c r="M13" t="str">
        <f>IF(OR($A13="",$A13="（広告費 計）"),"",広告費!P13)</f>
        <v/>
      </c>
    </row>
    <row r="14" spans="1:13" x14ac:dyDescent="0.45">
      <c r="A14" t="str">
        <f>IF(広告費!B14="",IF(COUNTIF(A$1:A13,"（広告費 計）"),"","（広告費 計）"),広告費!B14)</f>
        <v/>
      </c>
      <c r="B14" t="str">
        <f>IF($A14="","",IF($A14="（広告費 計）",SUM(B$1:B13),広告費!D14))</f>
        <v/>
      </c>
      <c r="C14" t="str">
        <f>IF(OR($A14="",$A14="（広告費 計）"),"",広告費!E14)</f>
        <v/>
      </c>
      <c r="D14" t="str">
        <f>IF(OR($A14="",$A14="（広告費 計）"),"",広告費!G14)</f>
        <v/>
      </c>
      <c r="E14" t="str">
        <f>IF(OR($A14="",$A14="（広告費 計）"),"",広告費!H14)</f>
        <v/>
      </c>
      <c r="F14" t="str">
        <f>IF(OR($A14="",$A14="（広告費 計）"),"",広告費!I14)</f>
        <v/>
      </c>
      <c r="G14" t="str">
        <f>IF(OR($A14="",$A14="（広告費 計）"),"",広告費!J14)</f>
        <v/>
      </c>
      <c r="H14" t="str">
        <f>IF(OR($A14="",$A14="（広告費 計）"),"",広告費!K14)</f>
        <v/>
      </c>
      <c r="I14" t="str">
        <f>IF(OR($A14="",$A14="（広告費 計）"),"",広告費!M14&amp;"食分")</f>
        <v/>
      </c>
      <c r="J14" t="str">
        <f>IF(OR($A14="",$A14="（広告費 計）"),"",広告費!N14)</f>
        <v/>
      </c>
      <c r="K14" t="str">
        <f>IF(OR($A14="",$A14="（広告費 計）"),"",IF(広告費!O14="○","公費負担",""))</f>
        <v/>
      </c>
      <c r="L14" s="25" t="str">
        <f>IF(OR($A14="",$A14="（広告費 計）"),"",IF(広告費!B14&lt;&gt;広告費!C14,TEXT(広告費!C14,"m/d")&amp;"支払",""))</f>
        <v/>
      </c>
      <c r="M14" t="str">
        <f>IF(OR($A14="",$A14="（広告費 計）"),"",広告費!P14)</f>
        <v/>
      </c>
    </row>
    <row r="15" spans="1:13" x14ac:dyDescent="0.45">
      <c r="A15" t="str">
        <f>IF(広告費!B15="",IF(COUNTIF(A$1:A14,"（広告費 計）"),"","（広告費 計）"),広告費!B15)</f>
        <v/>
      </c>
      <c r="B15" t="str">
        <f>IF($A15="","",IF($A15="（広告費 計）",SUM(B$1:B14),広告費!D15))</f>
        <v/>
      </c>
      <c r="C15" t="str">
        <f>IF(OR($A15="",$A15="（広告費 計）"),"",広告費!E15)</f>
        <v/>
      </c>
      <c r="D15" t="str">
        <f>IF(OR($A15="",$A15="（広告費 計）"),"",広告費!G15)</f>
        <v/>
      </c>
      <c r="E15" t="str">
        <f>IF(OR($A15="",$A15="（広告費 計）"),"",広告費!H15)</f>
        <v/>
      </c>
      <c r="F15" t="str">
        <f>IF(OR($A15="",$A15="（広告費 計）"),"",広告費!I15)</f>
        <v/>
      </c>
      <c r="G15" t="str">
        <f>IF(OR($A15="",$A15="（広告費 計）"),"",広告費!J15)</f>
        <v/>
      </c>
      <c r="H15" t="str">
        <f>IF(OR($A15="",$A15="（広告費 計）"),"",広告費!K15)</f>
        <v/>
      </c>
      <c r="I15" t="str">
        <f>IF(OR($A15="",$A15="（広告費 計）"),"",広告費!M15&amp;"食分")</f>
        <v/>
      </c>
      <c r="J15" t="str">
        <f>IF(OR($A15="",$A15="（広告費 計）"),"",広告費!N15)</f>
        <v/>
      </c>
      <c r="K15" t="str">
        <f>IF(OR($A15="",$A15="（広告費 計）"),"",IF(広告費!O15="○","公費負担",""))</f>
        <v/>
      </c>
      <c r="L15" s="25" t="str">
        <f>IF(OR($A15="",$A15="（広告費 計）"),"",IF(広告費!B15&lt;&gt;広告費!C15,TEXT(広告費!C15,"m/d")&amp;"支払",""))</f>
        <v/>
      </c>
      <c r="M15" t="str">
        <f>IF(OR($A15="",$A15="（広告費 計）"),"",広告費!P15)</f>
        <v/>
      </c>
    </row>
    <row r="16" spans="1:13" x14ac:dyDescent="0.45">
      <c r="A16" t="str">
        <f>IF(広告費!B16="",IF(COUNTIF(A$1:A15,"（広告費 計）"),"","（広告費 計）"),広告費!B16)</f>
        <v/>
      </c>
      <c r="B16" t="str">
        <f>IF($A16="","",IF($A16="（広告費 計）",SUM(B$1:B15),広告費!D16))</f>
        <v/>
      </c>
      <c r="C16" t="str">
        <f>IF(OR($A16="",$A16="（広告費 計）"),"",広告費!E16)</f>
        <v/>
      </c>
      <c r="D16" t="str">
        <f>IF(OR($A16="",$A16="（広告費 計）"),"",広告費!G16)</f>
        <v/>
      </c>
      <c r="E16" t="str">
        <f>IF(OR($A16="",$A16="（広告費 計）"),"",広告費!H16)</f>
        <v/>
      </c>
      <c r="F16" t="str">
        <f>IF(OR($A16="",$A16="（広告費 計）"),"",広告費!I16)</f>
        <v/>
      </c>
      <c r="G16" t="str">
        <f>IF(OR($A16="",$A16="（広告費 計）"),"",広告費!J16)</f>
        <v/>
      </c>
      <c r="H16" t="str">
        <f>IF(OR($A16="",$A16="（広告費 計）"),"",広告費!K16)</f>
        <v/>
      </c>
      <c r="I16" t="str">
        <f>IF(OR($A16="",$A16="（広告費 計）"),"",広告費!M16&amp;"食分")</f>
        <v/>
      </c>
      <c r="J16" t="str">
        <f>IF(OR($A16="",$A16="（広告費 計）"),"",広告費!N16)</f>
        <v/>
      </c>
      <c r="K16" t="str">
        <f>IF(OR($A16="",$A16="（広告費 計）"),"",IF(広告費!O16="○","公費負担",""))</f>
        <v/>
      </c>
      <c r="L16" s="25" t="str">
        <f>IF(OR($A16="",$A16="（広告費 計）"),"",IF(広告費!B16&lt;&gt;広告費!C16,TEXT(広告費!C16,"m/d")&amp;"支払",""))</f>
        <v/>
      </c>
      <c r="M16" t="str">
        <f>IF(OR($A16="",$A16="（広告費 計）"),"",広告費!P16)</f>
        <v/>
      </c>
    </row>
    <row r="17" spans="1:13" x14ac:dyDescent="0.45">
      <c r="A17" t="str">
        <f>IF(広告費!B17="",IF(COUNTIF(A$1:A16,"（広告費 計）"),"","（広告費 計）"),広告費!B17)</f>
        <v/>
      </c>
      <c r="B17" t="str">
        <f>IF($A17="","",IF($A17="（広告費 計）",SUM(B$1:B16),広告費!D17))</f>
        <v/>
      </c>
      <c r="C17" t="str">
        <f>IF(OR($A17="",$A17="（広告費 計）"),"",広告費!E17)</f>
        <v/>
      </c>
      <c r="D17" t="str">
        <f>IF(OR($A17="",$A17="（広告費 計）"),"",広告費!G17)</f>
        <v/>
      </c>
      <c r="E17" t="str">
        <f>IF(OR($A17="",$A17="（広告費 計）"),"",広告費!H17)</f>
        <v/>
      </c>
      <c r="F17" t="str">
        <f>IF(OR($A17="",$A17="（広告費 計）"),"",広告費!I17)</f>
        <v/>
      </c>
      <c r="G17" t="str">
        <f>IF(OR($A17="",$A17="（広告費 計）"),"",広告費!J17)</f>
        <v/>
      </c>
      <c r="H17" t="str">
        <f>IF(OR($A17="",$A17="（広告費 計）"),"",広告費!K17)</f>
        <v/>
      </c>
      <c r="I17" t="str">
        <f>IF(OR($A17="",$A17="（広告費 計）"),"",広告費!M17&amp;"食分")</f>
        <v/>
      </c>
      <c r="J17" t="str">
        <f>IF(OR($A17="",$A17="（広告費 計）"),"",広告費!N17)</f>
        <v/>
      </c>
      <c r="K17" t="str">
        <f>IF(OR($A17="",$A17="（広告費 計）"),"",IF(広告費!O17="○","公費負担",""))</f>
        <v/>
      </c>
      <c r="L17" s="25" t="str">
        <f>IF(OR($A17="",$A17="（広告費 計）"),"",IF(広告費!B17&lt;&gt;広告費!C17,TEXT(広告費!C17,"m/d")&amp;"支払",""))</f>
        <v/>
      </c>
      <c r="M17" t="str">
        <f>IF(OR($A17="",$A17="（広告費 計）"),"",広告費!P17)</f>
        <v/>
      </c>
    </row>
    <row r="18" spans="1:13" x14ac:dyDescent="0.45">
      <c r="A18" t="str">
        <f>IF(広告費!B18="",IF(COUNTIF(A$1:A17,"（広告費 計）"),"","（広告費 計）"),広告費!B18)</f>
        <v/>
      </c>
      <c r="B18" t="str">
        <f>IF($A18="","",IF($A18="（広告費 計）",SUM(B$1:B17),広告費!D18))</f>
        <v/>
      </c>
      <c r="C18" t="str">
        <f>IF(OR($A18="",$A18="（広告費 計）"),"",広告費!E18)</f>
        <v/>
      </c>
      <c r="D18" t="str">
        <f>IF(OR($A18="",$A18="（広告費 計）"),"",広告費!G18)</f>
        <v/>
      </c>
      <c r="E18" t="str">
        <f>IF(OR($A18="",$A18="（広告費 計）"),"",広告費!H18)</f>
        <v/>
      </c>
      <c r="F18" t="str">
        <f>IF(OR($A18="",$A18="（広告費 計）"),"",広告費!I18)</f>
        <v/>
      </c>
      <c r="G18" t="str">
        <f>IF(OR($A18="",$A18="（広告費 計）"),"",広告費!J18)</f>
        <v/>
      </c>
      <c r="H18" t="str">
        <f>IF(OR($A18="",$A18="（広告費 計）"),"",広告費!K18)</f>
        <v/>
      </c>
      <c r="I18" t="str">
        <f>IF(OR($A18="",$A18="（広告費 計）"),"",広告費!M18&amp;"食分")</f>
        <v/>
      </c>
      <c r="J18" t="str">
        <f>IF(OR($A18="",$A18="（広告費 計）"),"",広告費!N18)</f>
        <v/>
      </c>
      <c r="K18" t="str">
        <f>IF(OR($A18="",$A18="（広告費 計）"),"",IF(広告費!O18="○","公費負担",""))</f>
        <v/>
      </c>
      <c r="L18" s="25" t="str">
        <f>IF(OR($A18="",$A18="（広告費 計）"),"",IF(広告費!B18&lt;&gt;広告費!C18,TEXT(広告費!C18,"m/d")&amp;"支払",""))</f>
        <v/>
      </c>
      <c r="M18" t="str">
        <f>IF(OR($A18="",$A18="（広告費 計）"),"",広告費!P18)</f>
        <v/>
      </c>
    </row>
    <row r="19" spans="1:13" x14ac:dyDescent="0.45">
      <c r="A19" t="str">
        <f>IF(広告費!B19="",IF(COUNTIF(A$1:A18,"（広告費 計）"),"","（広告費 計）"),広告費!B19)</f>
        <v/>
      </c>
      <c r="B19" t="str">
        <f>IF($A19="","",IF($A19="（広告費 計）",SUM(B$1:B18),広告費!D19))</f>
        <v/>
      </c>
      <c r="C19" t="str">
        <f>IF(OR($A19="",$A19="（広告費 計）"),"",広告費!E19)</f>
        <v/>
      </c>
      <c r="D19" t="str">
        <f>IF(OR($A19="",$A19="（広告費 計）"),"",広告費!G19)</f>
        <v/>
      </c>
      <c r="E19" t="str">
        <f>IF(OR($A19="",$A19="（広告費 計）"),"",広告費!H19)</f>
        <v/>
      </c>
      <c r="F19" t="str">
        <f>IF(OR($A19="",$A19="（広告費 計）"),"",広告費!I19)</f>
        <v/>
      </c>
      <c r="G19" t="str">
        <f>IF(OR($A19="",$A19="（広告費 計）"),"",広告費!J19)</f>
        <v/>
      </c>
      <c r="H19" t="str">
        <f>IF(OR($A19="",$A19="（広告費 計）"),"",広告費!K19)</f>
        <v/>
      </c>
      <c r="I19" t="str">
        <f>IF(OR($A19="",$A19="（広告費 計）"),"",広告費!M19&amp;"食分")</f>
        <v/>
      </c>
      <c r="J19" t="str">
        <f>IF(OR($A19="",$A19="（広告費 計）"),"",広告費!N19)</f>
        <v/>
      </c>
      <c r="K19" t="str">
        <f>IF(OR($A19="",$A19="（広告費 計）"),"",IF(広告費!O19="○","公費負担",""))</f>
        <v/>
      </c>
      <c r="L19" s="25" t="str">
        <f>IF(OR($A19="",$A19="（広告費 計）"),"",IF(広告費!B19&lt;&gt;広告費!C19,TEXT(広告費!C19,"m/d")&amp;"支払",""))</f>
        <v/>
      </c>
      <c r="M19" t="str">
        <f>IF(OR($A19="",$A19="（広告費 計）"),"",広告費!P19)</f>
        <v/>
      </c>
    </row>
    <row r="20" spans="1:13" x14ac:dyDescent="0.45">
      <c r="A20" t="str">
        <f>IF(広告費!B20="",IF(COUNTIF(A$1:A19,"（広告費 計）"),"","（広告費 計）"),広告費!B20)</f>
        <v/>
      </c>
      <c r="B20" t="str">
        <f>IF($A20="","",IF($A20="（広告費 計）",SUM(B$1:B19),広告費!D20))</f>
        <v/>
      </c>
      <c r="C20" t="str">
        <f>IF(OR($A20="",$A20="（広告費 計）"),"",広告費!E20)</f>
        <v/>
      </c>
      <c r="D20" t="str">
        <f>IF(OR($A20="",$A20="（広告費 計）"),"",広告費!G20)</f>
        <v/>
      </c>
      <c r="E20" t="str">
        <f>IF(OR($A20="",$A20="（広告費 計）"),"",広告費!H20)</f>
        <v/>
      </c>
      <c r="F20" t="str">
        <f>IF(OR($A20="",$A20="（広告費 計）"),"",広告費!I20)</f>
        <v/>
      </c>
      <c r="G20" t="str">
        <f>IF(OR($A20="",$A20="（広告費 計）"),"",広告費!J20)</f>
        <v/>
      </c>
      <c r="H20" t="str">
        <f>IF(OR($A20="",$A20="（広告費 計）"),"",広告費!K20)</f>
        <v/>
      </c>
      <c r="I20" t="str">
        <f>IF(OR($A20="",$A20="（広告費 計）"),"",広告費!M20&amp;"食分")</f>
        <v/>
      </c>
      <c r="J20" t="str">
        <f>IF(OR($A20="",$A20="（広告費 計）"),"",広告費!N20)</f>
        <v/>
      </c>
      <c r="K20" t="str">
        <f>IF(OR($A20="",$A20="（広告費 計）"),"",IF(広告費!O20="○","公費負担",""))</f>
        <v/>
      </c>
      <c r="L20" s="25" t="str">
        <f>IF(OR($A20="",$A20="（広告費 計）"),"",IF(広告費!B20&lt;&gt;広告費!C20,TEXT(広告費!C20,"m/d")&amp;"支払",""))</f>
        <v/>
      </c>
      <c r="M20" t="str">
        <f>IF(OR($A20="",$A20="（広告費 計）"),"",広告費!P20)</f>
        <v/>
      </c>
    </row>
    <row r="21" spans="1:13" x14ac:dyDescent="0.45">
      <c r="A21" t="str">
        <f>IF(広告費!B21="",IF(COUNTIF(A$1:A20,"（広告費 計）"),"","（広告費 計）"),広告費!B21)</f>
        <v/>
      </c>
      <c r="B21" t="str">
        <f>IF($A21="","",IF($A21="（広告費 計）",SUM(B$1:B20),広告費!D21))</f>
        <v/>
      </c>
      <c r="C21" t="str">
        <f>IF(OR($A21="",$A21="（広告費 計）"),"",広告費!E21)</f>
        <v/>
      </c>
      <c r="D21" t="str">
        <f>IF(OR($A21="",$A21="（広告費 計）"),"",広告費!G21)</f>
        <v/>
      </c>
      <c r="E21" t="str">
        <f>IF(OR($A21="",$A21="（広告費 計）"),"",広告費!H21)</f>
        <v/>
      </c>
      <c r="F21" t="str">
        <f>IF(OR($A21="",$A21="（広告費 計）"),"",広告費!I21)</f>
        <v/>
      </c>
      <c r="G21" t="str">
        <f>IF(OR($A21="",$A21="（広告費 計）"),"",広告費!J21)</f>
        <v/>
      </c>
      <c r="H21" t="str">
        <f>IF(OR($A21="",$A21="（広告費 計）"),"",広告費!K21)</f>
        <v/>
      </c>
      <c r="I21" t="str">
        <f>IF(OR($A21="",$A21="（広告費 計）"),"",広告費!M21&amp;"食分")</f>
        <v/>
      </c>
      <c r="J21" t="str">
        <f>IF(OR($A21="",$A21="（広告費 計）"),"",広告費!N21)</f>
        <v/>
      </c>
      <c r="K21" t="str">
        <f>IF(OR($A21="",$A21="（広告費 計）"),"",IF(広告費!O21="○","公費負担",""))</f>
        <v/>
      </c>
      <c r="L21" s="25" t="str">
        <f>IF(OR($A21="",$A21="（広告費 計）"),"",IF(広告費!B21&lt;&gt;広告費!C21,TEXT(広告費!C21,"m/d")&amp;"支払",""))</f>
        <v/>
      </c>
      <c r="M21" t="str">
        <f>IF(OR($A21="",$A21="（広告費 計）"),"",広告費!P21)</f>
        <v/>
      </c>
    </row>
    <row r="22" spans="1:13" x14ac:dyDescent="0.45">
      <c r="A22" t="str">
        <f>IF(広告費!B22="",IF(COUNTIF(A$1:A21,"（広告費 計）"),"","（広告費 計）"),広告費!B22)</f>
        <v/>
      </c>
      <c r="B22" t="str">
        <f>IF($A22="","",IF($A22="（広告費 計）",SUM(B$1:B21),広告費!D22))</f>
        <v/>
      </c>
      <c r="C22" t="str">
        <f>IF(OR($A22="",$A22="（広告費 計）"),"",広告費!E22)</f>
        <v/>
      </c>
      <c r="D22" t="str">
        <f>IF(OR($A22="",$A22="（広告費 計）"),"",広告費!G22)</f>
        <v/>
      </c>
      <c r="E22" t="str">
        <f>IF(OR($A22="",$A22="（広告費 計）"),"",広告費!H22)</f>
        <v/>
      </c>
      <c r="F22" t="str">
        <f>IF(OR($A22="",$A22="（広告費 計）"),"",広告費!I22)</f>
        <v/>
      </c>
      <c r="G22" t="str">
        <f>IF(OR($A22="",$A22="（広告費 計）"),"",広告費!J22)</f>
        <v/>
      </c>
      <c r="H22" t="str">
        <f>IF(OR($A22="",$A22="（広告費 計）"),"",広告費!K22)</f>
        <v/>
      </c>
      <c r="I22" t="str">
        <f>IF(OR($A22="",$A22="（広告費 計）"),"",広告費!M22&amp;"食分")</f>
        <v/>
      </c>
      <c r="J22" t="str">
        <f>IF(OR($A22="",$A22="（広告費 計）"),"",広告費!N22)</f>
        <v/>
      </c>
      <c r="K22" t="str">
        <f>IF(OR($A22="",$A22="（広告費 計）"),"",IF(広告費!O22="○","公費負担",""))</f>
        <v/>
      </c>
      <c r="L22" s="25" t="str">
        <f>IF(OR($A22="",$A22="（広告費 計）"),"",IF(広告費!B22&lt;&gt;広告費!C22,TEXT(広告費!C22,"m/d")&amp;"支払",""))</f>
        <v/>
      </c>
      <c r="M22" t="str">
        <f>IF(OR($A22="",$A22="（広告費 計）"),"",広告費!P22)</f>
        <v/>
      </c>
    </row>
    <row r="23" spans="1:13" x14ac:dyDescent="0.45">
      <c r="A23" t="str">
        <f>IF(広告費!B23="",IF(COUNTIF(A$1:A22,"（広告費 計）"),"","（広告費 計）"),広告費!B23)</f>
        <v/>
      </c>
      <c r="B23" t="str">
        <f>IF($A23="","",IF($A23="（広告費 計）",SUM(B$1:B22),広告費!D23))</f>
        <v/>
      </c>
      <c r="C23" t="str">
        <f>IF(OR($A23="",$A23="（広告費 計）"),"",広告費!E23)</f>
        <v/>
      </c>
      <c r="D23" t="str">
        <f>IF(OR($A23="",$A23="（広告費 計）"),"",広告費!G23)</f>
        <v/>
      </c>
      <c r="E23" t="str">
        <f>IF(OR($A23="",$A23="（広告費 計）"),"",広告費!H23)</f>
        <v/>
      </c>
      <c r="F23" t="str">
        <f>IF(OR($A23="",$A23="（広告費 計）"),"",広告費!I23)</f>
        <v/>
      </c>
      <c r="G23" t="str">
        <f>IF(OR($A23="",$A23="（広告費 計）"),"",広告費!J23)</f>
        <v/>
      </c>
      <c r="H23" t="str">
        <f>IF(OR($A23="",$A23="（広告費 計）"),"",広告費!K23)</f>
        <v/>
      </c>
      <c r="I23" t="str">
        <f>IF(OR($A23="",$A23="（広告費 計）"),"",広告費!M23&amp;"食分")</f>
        <v/>
      </c>
      <c r="J23" t="str">
        <f>IF(OR($A23="",$A23="（広告費 計）"),"",広告費!N23)</f>
        <v/>
      </c>
      <c r="K23" t="str">
        <f>IF(OR($A23="",$A23="（広告費 計）"),"",IF(広告費!O23="○","公費負担",""))</f>
        <v/>
      </c>
      <c r="L23" s="25" t="str">
        <f>IF(OR($A23="",$A23="（広告費 計）"),"",IF(広告費!B23&lt;&gt;広告費!C23,TEXT(広告費!C23,"m/d")&amp;"支払",""))</f>
        <v/>
      </c>
      <c r="M23" t="str">
        <f>IF(OR($A23="",$A23="（広告費 計）"),"",広告費!P23)</f>
        <v/>
      </c>
    </row>
    <row r="24" spans="1:13" x14ac:dyDescent="0.45">
      <c r="A24" t="str">
        <f>IF(広告費!B24="",IF(COUNTIF(A$1:A23,"（広告費 計）"),"","（広告費 計）"),広告費!B24)</f>
        <v/>
      </c>
      <c r="B24" t="str">
        <f>IF($A24="","",IF($A24="（広告費 計）",SUM(B$1:B23),広告費!D24))</f>
        <v/>
      </c>
      <c r="C24" t="str">
        <f>IF(OR($A24="",$A24="（広告費 計）"),"",広告費!E24)</f>
        <v/>
      </c>
      <c r="D24" t="str">
        <f>IF(OR($A24="",$A24="（広告費 計）"),"",広告費!G24)</f>
        <v/>
      </c>
      <c r="E24" t="str">
        <f>IF(OR($A24="",$A24="（広告費 計）"),"",広告費!H24)</f>
        <v/>
      </c>
      <c r="F24" t="str">
        <f>IF(OR($A24="",$A24="（広告費 計）"),"",広告費!I24)</f>
        <v/>
      </c>
      <c r="G24" t="str">
        <f>IF(OR($A24="",$A24="（広告費 計）"),"",広告費!J24)</f>
        <v/>
      </c>
      <c r="H24" t="str">
        <f>IF(OR($A24="",$A24="（広告費 計）"),"",広告費!K24)</f>
        <v/>
      </c>
      <c r="I24" t="str">
        <f>IF(OR($A24="",$A24="（広告費 計）"),"",広告費!M24&amp;"食分")</f>
        <v/>
      </c>
      <c r="J24" t="str">
        <f>IF(OR($A24="",$A24="（広告費 計）"),"",広告費!N24)</f>
        <v/>
      </c>
      <c r="K24" t="str">
        <f>IF(OR($A24="",$A24="（広告費 計）"),"",IF(広告費!O24="○","公費負担",""))</f>
        <v/>
      </c>
      <c r="L24" s="25" t="str">
        <f>IF(OR($A24="",$A24="（広告費 計）"),"",IF(広告費!B24&lt;&gt;広告費!C24,TEXT(広告費!C24,"m/d")&amp;"支払",""))</f>
        <v/>
      </c>
      <c r="M24" t="str">
        <f>IF(OR($A24="",$A24="（広告費 計）"),"",広告費!P24)</f>
        <v/>
      </c>
    </row>
    <row r="25" spans="1:13" x14ac:dyDescent="0.45">
      <c r="A25" t="str">
        <f>IF(広告費!B25="",IF(COUNTIF(A$1:A24,"（広告費 計）"),"","（広告費 計）"),広告費!B25)</f>
        <v/>
      </c>
      <c r="B25" t="str">
        <f>IF($A25="","",IF($A25="（広告費 計）",SUM(B$1:B24),広告費!D25))</f>
        <v/>
      </c>
      <c r="C25" t="str">
        <f>IF(OR($A25="",$A25="（広告費 計）"),"",広告費!E25)</f>
        <v/>
      </c>
      <c r="D25" t="str">
        <f>IF(OR($A25="",$A25="（広告費 計）"),"",広告費!G25)</f>
        <v/>
      </c>
      <c r="E25" t="str">
        <f>IF(OR($A25="",$A25="（広告費 計）"),"",広告費!H25)</f>
        <v/>
      </c>
      <c r="F25" t="str">
        <f>IF(OR($A25="",$A25="（広告費 計）"),"",広告費!I25)</f>
        <v/>
      </c>
      <c r="G25" t="str">
        <f>IF(OR($A25="",$A25="（広告費 計）"),"",広告費!J25)</f>
        <v/>
      </c>
      <c r="H25" t="str">
        <f>IF(OR($A25="",$A25="（広告費 計）"),"",広告費!K25)</f>
        <v/>
      </c>
      <c r="I25" t="str">
        <f>IF(OR($A25="",$A25="（広告費 計）"),"",広告費!M25&amp;"食分")</f>
        <v/>
      </c>
      <c r="J25" t="str">
        <f>IF(OR($A25="",$A25="（広告費 計）"),"",広告費!N25)</f>
        <v/>
      </c>
      <c r="K25" t="str">
        <f>IF(OR($A25="",$A25="（広告費 計）"),"",IF(広告費!O25="○","公費負担",""))</f>
        <v/>
      </c>
      <c r="L25" s="25" t="str">
        <f>IF(OR($A25="",$A25="（広告費 計）"),"",IF(広告費!B25&lt;&gt;広告費!C25,TEXT(広告費!C25,"m/d")&amp;"支払",""))</f>
        <v/>
      </c>
      <c r="M25" t="str">
        <f>IF(OR($A25="",$A25="（広告費 計）"),"",広告費!P25)</f>
        <v/>
      </c>
    </row>
    <row r="26" spans="1:13" x14ac:dyDescent="0.45">
      <c r="A26" t="str">
        <f>IF(広告費!B26="",IF(COUNTIF(A$1:A25,"（広告費 計）"),"","（広告費 計）"),広告費!B26)</f>
        <v/>
      </c>
      <c r="B26" t="str">
        <f>IF($A26="","",IF($A26="（広告費 計）",SUM(B$1:B25),広告費!D26))</f>
        <v/>
      </c>
      <c r="C26" t="str">
        <f>IF(OR($A26="",$A26="（広告費 計）"),"",広告費!E26)</f>
        <v/>
      </c>
      <c r="D26" t="str">
        <f>IF(OR($A26="",$A26="（広告費 計）"),"",広告費!G26)</f>
        <v/>
      </c>
      <c r="E26" t="str">
        <f>IF(OR($A26="",$A26="（広告費 計）"),"",広告費!H26)</f>
        <v/>
      </c>
      <c r="F26" t="str">
        <f>IF(OR($A26="",$A26="（広告費 計）"),"",広告費!I26)</f>
        <v/>
      </c>
      <c r="G26" t="str">
        <f>IF(OR($A26="",$A26="（広告費 計）"),"",広告費!J26)</f>
        <v/>
      </c>
      <c r="H26" t="str">
        <f>IF(OR($A26="",$A26="（広告費 計）"),"",広告費!K26)</f>
        <v/>
      </c>
      <c r="I26" t="str">
        <f>IF(OR($A26="",$A26="（広告費 計）"),"",広告費!M26&amp;"食分")</f>
        <v/>
      </c>
      <c r="J26" t="str">
        <f>IF(OR($A26="",$A26="（広告費 計）"),"",広告費!N26)</f>
        <v/>
      </c>
      <c r="K26" t="str">
        <f>IF(OR($A26="",$A26="（広告費 計）"),"",IF(広告費!O26="○","公費負担",""))</f>
        <v/>
      </c>
      <c r="L26" s="25" t="str">
        <f>IF(OR($A26="",$A26="（広告費 計）"),"",IF(広告費!B26&lt;&gt;広告費!C26,TEXT(広告費!C26,"m/d")&amp;"支払",""))</f>
        <v/>
      </c>
      <c r="M26" t="str">
        <f>IF(OR($A26="",$A26="（広告費 計）"),"",広告費!P26)</f>
        <v/>
      </c>
    </row>
    <row r="27" spans="1:13" x14ac:dyDescent="0.45">
      <c r="A27" t="str">
        <f>IF(広告費!B27="",IF(COUNTIF(A$1:A26,"（広告費 計）"),"","（広告費 計）"),広告費!B27)</f>
        <v/>
      </c>
      <c r="B27" t="str">
        <f>IF($A27="","",IF($A27="（広告費 計）",SUM(B$1:B26),広告費!D27))</f>
        <v/>
      </c>
      <c r="C27" t="str">
        <f>IF(OR($A27="",$A27="（広告費 計）"),"",広告費!E27)</f>
        <v/>
      </c>
      <c r="D27" t="str">
        <f>IF(OR($A27="",$A27="（広告費 計）"),"",広告費!G27)</f>
        <v/>
      </c>
      <c r="E27" t="str">
        <f>IF(OR($A27="",$A27="（広告費 計）"),"",広告費!H27)</f>
        <v/>
      </c>
      <c r="F27" t="str">
        <f>IF(OR($A27="",$A27="（広告費 計）"),"",広告費!I27)</f>
        <v/>
      </c>
      <c r="G27" t="str">
        <f>IF(OR($A27="",$A27="（広告費 計）"),"",広告費!J27)</f>
        <v/>
      </c>
      <c r="H27" t="str">
        <f>IF(OR($A27="",$A27="（広告費 計）"),"",広告費!K27)</f>
        <v/>
      </c>
      <c r="I27" t="str">
        <f>IF(OR($A27="",$A27="（広告費 計）"),"",広告費!M27&amp;"食分")</f>
        <v/>
      </c>
      <c r="J27" t="str">
        <f>IF(OR($A27="",$A27="（広告費 計）"),"",広告費!N27)</f>
        <v/>
      </c>
      <c r="K27" t="str">
        <f>IF(OR($A27="",$A27="（広告費 計）"),"",IF(広告費!O27="○","公費負担",""))</f>
        <v/>
      </c>
      <c r="L27" s="25" t="str">
        <f>IF(OR($A27="",$A27="（広告費 計）"),"",IF(広告費!B27&lt;&gt;広告費!C27,TEXT(広告費!C27,"m/d")&amp;"支払",""))</f>
        <v/>
      </c>
      <c r="M27" t="str">
        <f>IF(OR($A27="",$A27="（広告費 計）"),"",広告費!P27)</f>
        <v/>
      </c>
    </row>
    <row r="28" spans="1:13" x14ac:dyDescent="0.45">
      <c r="A28" t="str">
        <f>IF(広告費!B28="",IF(COUNTIF(A$1:A27,"（広告費 計）"),"","（広告費 計）"),広告費!B28)</f>
        <v/>
      </c>
      <c r="B28" t="str">
        <f>IF($A28="","",IF($A28="（広告費 計）",SUM(B$1:B27),広告費!D28))</f>
        <v/>
      </c>
      <c r="C28" t="str">
        <f>IF(OR($A28="",$A28="（広告費 計）"),"",広告費!E28)</f>
        <v/>
      </c>
      <c r="D28" t="str">
        <f>IF(OR($A28="",$A28="（広告費 計）"),"",広告費!G28)</f>
        <v/>
      </c>
      <c r="E28" t="str">
        <f>IF(OR($A28="",$A28="（広告費 計）"),"",広告費!H28)</f>
        <v/>
      </c>
      <c r="F28" t="str">
        <f>IF(OR($A28="",$A28="（広告費 計）"),"",広告費!I28)</f>
        <v/>
      </c>
      <c r="G28" t="str">
        <f>IF(OR($A28="",$A28="（広告費 計）"),"",広告費!J28)</f>
        <v/>
      </c>
      <c r="H28" t="str">
        <f>IF(OR($A28="",$A28="（広告費 計）"),"",広告費!K28)</f>
        <v/>
      </c>
      <c r="I28" t="str">
        <f>IF(OR($A28="",$A28="（広告費 計）"),"",広告費!M28&amp;"食分")</f>
        <v/>
      </c>
      <c r="J28" t="str">
        <f>IF(OR($A28="",$A28="（広告費 計）"),"",広告費!N28)</f>
        <v/>
      </c>
      <c r="K28" t="str">
        <f>IF(OR($A28="",$A28="（広告費 計）"),"",IF(広告費!O28="○","公費負担",""))</f>
        <v/>
      </c>
      <c r="L28" s="25" t="str">
        <f>IF(OR($A28="",$A28="（広告費 計）"),"",IF(広告費!B28&lt;&gt;広告費!C28,TEXT(広告費!C28,"m/d")&amp;"支払",""))</f>
        <v/>
      </c>
      <c r="M28" t="str">
        <f>IF(OR($A28="",$A28="（広告費 計）"),"",広告費!P28)</f>
        <v/>
      </c>
    </row>
    <row r="29" spans="1:13" x14ac:dyDescent="0.45">
      <c r="A29" t="str">
        <f>IF(広告費!B29="",IF(COUNTIF(A$1:A28,"（広告費 計）"),"","（広告費 計）"),広告費!B29)</f>
        <v/>
      </c>
      <c r="B29" t="str">
        <f>IF($A29="","",IF($A29="（広告費 計）",SUM(B$1:B28),広告費!D29))</f>
        <v/>
      </c>
      <c r="C29" t="str">
        <f>IF(OR($A29="",$A29="（広告費 計）"),"",広告費!E29)</f>
        <v/>
      </c>
      <c r="D29" t="str">
        <f>IF(OR($A29="",$A29="（広告費 計）"),"",広告費!G29)</f>
        <v/>
      </c>
      <c r="E29" t="str">
        <f>IF(OR($A29="",$A29="（広告費 計）"),"",広告費!H29)</f>
        <v/>
      </c>
      <c r="F29" t="str">
        <f>IF(OR($A29="",$A29="（広告費 計）"),"",広告費!I29)</f>
        <v/>
      </c>
      <c r="G29" t="str">
        <f>IF(OR($A29="",$A29="（広告費 計）"),"",広告費!J29)</f>
        <v/>
      </c>
      <c r="H29" t="str">
        <f>IF(OR($A29="",$A29="（広告費 計）"),"",広告費!K29)</f>
        <v/>
      </c>
      <c r="I29" t="str">
        <f>IF(OR($A29="",$A29="（広告費 計）"),"",広告費!M29&amp;"食分")</f>
        <v/>
      </c>
      <c r="J29" t="str">
        <f>IF(OR($A29="",$A29="（広告費 計）"),"",広告費!N29)</f>
        <v/>
      </c>
      <c r="K29" t="str">
        <f>IF(OR($A29="",$A29="（広告費 計）"),"",IF(広告費!O29="○","公費負担",""))</f>
        <v/>
      </c>
      <c r="L29" s="25" t="str">
        <f>IF(OR($A29="",$A29="（広告費 計）"),"",IF(広告費!B29&lt;&gt;広告費!C29,TEXT(広告費!C29,"m/d")&amp;"支払",""))</f>
        <v/>
      </c>
      <c r="M29" t="str">
        <f>IF(OR($A29="",$A29="（広告費 計）"),"",広告費!P29)</f>
        <v/>
      </c>
    </row>
    <row r="30" spans="1:13" x14ac:dyDescent="0.45">
      <c r="A30" t="str">
        <f>IF(広告費!B30="",IF(COUNTIF(A$1:A29,"（広告費 計）"),"","（広告費 計）"),広告費!B30)</f>
        <v/>
      </c>
      <c r="B30" t="str">
        <f>IF($A30="","",IF($A30="（広告費 計）",SUM(B$1:B29),広告費!D30))</f>
        <v/>
      </c>
      <c r="C30" t="str">
        <f>IF(OR($A30="",$A30="（広告費 計）"),"",広告費!E30)</f>
        <v/>
      </c>
      <c r="D30" t="str">
        <f>IF(OR($A30="",$A30="（広告費 計）"),"",広告費!G30)</f>
        <v/>
      </c>
      <c r="E30" t="str">
        <f>IF(OR($A30="",$A30="（広告費 計）"),"",広告費!H30)</f>
        <v/>
      </c>
      <c r="F30" t="str">
        <f>IF(OR($A30="",$A30="（広告費 計）"),"",広告費!I30)</f>
        <v/>
      </c>
      <c r="G30" t="str">
        <f>IF(OR($A30="",$A30="（広告費 計）"),"",広告費!J30)</f>
        <v/>
      </c>
      <c r="H30" t="str">
        <f>IF(OR($A30="",$A30="（広告費 計）"),"",広告費!K30)</f>
        <v/>
      </c>
      <c r="I30" t="str">
        <f>IF(OR($A30="",$A30="（広告費 計）"),"",広告費!M30&amp;"食分")</f>
        <v/>
      </c>
      <c r="J30" t="str">
        <f>IF(OR($A30="",$A30="（広告費 計）"),"",広告費!N30)</f>
        <v/>
      </c>
      <c r="K30" t="str">
        <f>IF(OR($A30="",$A30="（広告費 計）"),"",IF(広告費!O30="○","公費負担",""))</f>
        <v/>
      </c>
      <c r="L30" s="25" t="str">
        <f>IF(OR($A30="",$A30="（広告費 計）"),"",IF(広告費!B30&lt;&gt;広告費!C30,TEXT(広告費!C30,"m/d")&amp;"支払",""))</f>
        <v/>
      </c>
      <c r="M30" t="str">
        <f>IF(OR($A30="",$A30="（広告費 計）"),"",広告費!P30)</f>
        <v/>
      </c>
    </row>
    <row r="31" spans="1:13" x14ac:dyDescent="0.45">
      <c r="A31" t="str">
        <f>IF(広告費!B31="",IF(COUNTIF(A$1:A30,"（広告費 計）"),"","（広告費 計）"),広告費!B31)</f>
        <v/>
      </c>
      <c r="B31" t="str">
        <f>IF($A31="","",IF($A31="（広告費 計）",SUM(B$1:B30),広告費!D31))</f>
        <v/>
      </c>
      <c r="C31" t="str">
        <f>IF(OR($A31="",$A31="（広告費 計）"),"",広告費!E31)</f>
        <v/>
      </c>
      <c r="D31" t="str">
        <f>IF(OR($A31="",$A31="（広告費 計）"),"",広告費!G31)</f>
        <v/>
      </c>
      <c r="E31" t="str">
        <f>IF(OR($A31="",$A31="（広告費 計）"),"",広告費!H31)</f>
        <v/>
      </c>
      <c r="F31" t="str">
        <f>IF(OR($A31="",$A31="（広告費 計）"),"",広告費!I31)</f>
        <v/>
      </c>
      <c r="G31" t="str">
        <f>IF(OR($A31="",$A31="（広告費 計）"),"",広告費!J31)</f>
        <v/>
      </c>
      <c r="H31" t="str">
        <f>IF(OR($A31="",$A31="（広告費 計）"),"",広告費!K31)</f>
        <v/>
      </c>
      <c r="I31" t="str">
        <f>IF(OR($A31="",$A31="（広告費 計）"),"",広告費!M31&amp;"食分")</f>
        <v/>
      </c>
      <c r="J31" t="str">
        <f>IF(OR($A31="",$A31="（広告費 計）"),"",広告費!N31)</f>
        <v/>
      </c>
      <c r="K31" t="str">
        <f>IF(OR($A31="",$A31="（広告費 計）"),"",IF(広告費!O31="○","公費負担",""))</f>
        <v/>
      </c>
      <c r="L31" s="25" t="str">
        <f>IF(OR($A31="",$A31="（広告費 計）"),"",IF(広告費!B31&lt;&gt;広告費!C31,TEXT(広告費!C31,"m/d")&amp;"支払",""))</f>
        <v/>
      </c>
      <c r="M31" t="str">
        <f>IF(OR($A31="",$A31="（広告費 計）"),"",広告費!P31)</f>
        <v/>
      </c>
    </row>
    <row r="32" spans="1:13" x14ac:dyDescent="0.45">
      <c r="A32" t="str">
        <f>IF(広告費!B32="",IF(COUNTIF(A$1:A31,"（広告費 計）"),"","（広告費 計）"),広告費!B32)</f>
        <v/>
      </c>
      <c r="B32" t="str">
        <f>IF($A32="","",IF($A32="（広告費 計）",SUM(B$1:B31),広告費!D32))</f>
        <v/>
      </c>
      <c r="C32" t="str">
        <f>IF(OR($A32="",$A32="（広告費 計）"),"",広告費!E32)</f>
        <v/>
      </c>
      <c r="D32" t="str">
        <f>IF(OR($A32="",$A32="（広告費 計）"),"",広告費!G32)</f>
        <v/>
      </c>
      <c r="E32" t="str">
        <f>IF(OR($A32="",$A32="（広告費 計）"),"",広告費!H32)</f>
        <v/>
      </c>
      <c r="F32" t="str">
        <f>IF(OR($A32="",$A32="（広告費 計）"),"",広告費!I32)</f>
        <v/>
      </c>
      <c r="G32" t="str">
        <f>IF(OR($A32="",$A32="（広告費 計）"),"",広告費!J32)</f>
        <v/>
      </c>
      <c r="H32" t="str">
        <f>IF(OR($A32="",$A32="（広告費 計）"),"",広告費!K32)</f>
        <v/>
      </c>
      <c r="I32" t="str">
        <f>IF(OR($A32="",$A32="（広告費 計）"),"",広告費!M32&amp;"食分")</f>
        <v/>
      </c>
      <c r="J32" t="str">
        <f>IF(OR($A32="",$A32="（広告費 計）"),"",広告費!N32)</f>
        <v/>
      </c>
      <c r="K32" t="str">
        <f>IF(OR($A32="",$A32="（広告費 計）"),"",IF(広告費!O32="○","公費負担",""))</f>
        <v/>
      </c>
      <c r="L32" s="25" t="str">
        <f>IF(OR($A32="",$A32="（広告費 計）"),"",IF(広告費!B32&lt;&gt;広告費!C32,TEXT(広告費!C32,"m/d")&amp;"支払",""))</f>
        <v/>
      </c>
      <c r="M32" t="str">
        <f>IF(OR($A32="",$A32="（広告費 計）"),"",広告費!P32)</f>
        <v/>
      </c>
    </row>
    <row r="33" spans="1:13" x14ac:dyDescent="0.45">
      <c r="A33" t="str">
        <f>IF(広告費!B33="",IF(COUNTIF(A$1:A32,"（広告費 計）"),"","（広告費 計）"),広告費!B33)</f>
        <v/>
      </c>
      <c r="B33" t="str">
        <f>IF($A33="","",IF($A33="（広告費 計）",SUM(B$1:B32),広告費!D33))</f>
        <v/>
      </c>
      <c r="C33" t="str">
        <f>IF(OR($A33="",$A33="（広告費 計）"),"",広告費!E33)</f>
        <v/>
      </c>
      <c r="D33" t="str">
        <f>IF(OR($A33="",$A33="（広告費 計）"),"",広告費!G33)</f>
        <v/>
      </c>
      <c r="E33" t="str">
        <f>IF(OR($A33="",$A33="（広告費 計）"),"",広告費!H33)</f>
        <v/>
      </c>
      <c r="F33" t="str">
        <f>IF(OR($A33="",$A33="（広告費 計）"),"",広告費!I33)</f>
        <v/>
      </c>
      <c r="G33" t="str">
        <f>IF(OR($A33="",$A33="（広告費 計）"),"",広告費!J33)</f>
        <v/>
      </c>
      <c r="H33" t="str">
        <f>IF(OR($A33="",$A33="（広告費 計）"),"",広告費!K33)</f>
        <v/>
      </c>
      <c r="I33" t="str">
        <f>IF(OR($A33="",$A33="（広告費 計）"),"",広告費!M33&amp;"食分")</f>
        <v/>
      </c>
      <c r="J33" t="str">
        <f>IF(OR($A33="",$A33="（広告費 計）"),"",広告費!N33)</f>
        <v/>
      </c>
      <c r="K33" t="str">
        <f>IF(OR($A33="",$A33="（広告費 計）"),"",IF(広告費!O33="○","公費負担",""))</f>
        <v/>
      </c>
      <c r="L33" s="25" t="str">
        <f>IF(OR($A33="",$A33="（広告費 計）"),"",IF(広告費!B33&lt;&gt;広告費!C33,TEXT(広告費!C33,"m/d")&amp;"支払",""))</f>
        <v/>
      </c>
      <c r="M33" t="str">
        <f>IF(OR($A33="",$A33="（広告費 計）"),"",広告費!P33)</f>
        <v/>
      </c>
    </row>
    <row r="34" spans="1:13" x14ac:dyDescent="0.45">
      <c r="A34" t="str">
        <f>IF(広告費!B34="",IF(COUNTIF(A$1:A33,"（広告費 計）"),"","（広告費 計）"),広告費!B34)</f>
        <v/>
      </c>
      <c r="B34" t="str">
        <f>IF($A34="","",IF($A34="（広告費 計）",SUM(B$1:B33),広告費!D34))</f>
        <v/>
      </c>
      <c r="C34" t="str">
        <f>IF(OR($A34="",$A34="（広告費 計）"),"",広告費!E34)</f>
        <v/>
      </c>
      <c r="D34" t="str">
        <f>IF(OR($A34="",$A34="（広告費 計）"),"",広告費!G34)</f>
        <v/>
      </c>
      <c r="E34" t="str">
        <f>IF(OR($A34="",$A34="（広告費 計）"),"",広告費!H34)</f>
        <v/>
      </c>
      <c r="F34" t="str">
        <f>IF(OR($A34="",$A34="（広告費 計）"),"",広告費!I34)</f>
        <v/>
      </c>
      <c r="G34" t="str">
        <f>IF(OR($A34="",$A34="（広告費 計）"),"",広告費!J34)</f>
        <v/>
      </c>
      <c r="H34" t="str">
        <f>IF(OR($A34="",$A34="（広告費 計）"),"",広告費!K34)</f>
        <v/>
      </c>
      <c r="I34" t="str">
        <f>IF(OR($A34="",$A34="（広告費 計）"),"",広告費!M34&amp;"食分")</f>
        <v/>
      </c>
      <c r="J34" t="str">
        <f>IF(OR($A34="",$A34="（広告費 計）"),"",広告費!N34)</f>
        <v/>
      </c>
      <c r="K34" t="str">
        <f>IF(OR($A34="",$A34="（広告費 計）"),"",IF(広告費!O34="○","公費負担",""))</f>
        <v/>
      </c>
      <c r="L34" s="25" t="str">
        <f>IF(OR($A34="",$A34="（広告費 計）"),"",IF(広告費!B34&lt;&gt;広告費!C34,TEXT(広告費!C34,"m/d")&amp;"支払",""))</f>
        <v/>
      </c>
      <c r="M34" t="str">
        <f>IF(OR($A34="",$A34="（広告費 計）"),"",広告費!P34)</f>
        <v/>
      </c>
    </row>
    <row r="35" spans="1:13" x14ac:dyDescent="0.45">
      <c r="A35" t="str">
        <f>IF(広告費!B35="",IF(COUNTIF(A$1:A34,"（広告費 計）"),"","（広告費 計）"),広告費!B35)</f>
        <v/>
      </c>
      <c r="B35" t="str">
        <f>IF($A35="","",IF($A35="（広告費 計）",SUM(B$1:B34),広告費!D35))</f>
        <v/>
      </c>
      <c r="C35" t="str">
        <f>IF(OR($A35="",$A35="（広告費 計）"),"",広告費!E35)</f>
        <v/>
      </c>
      <c r="D35" t="str">
        <f>IF(OR($A35="",$A35="（広告費 計）"),"",広告費!G35)</f>
        <v/>
      </c>
      <c r="E35" t="str">
        <f>IF(OR($A35="",$A35="（広告費 計）"),"",広告費!H35)</f>
        <v/>
      </c>
      <c r="F35" t="str">
        <f>IF(OR($A35="",$A35="（広告費 計）"),"",広告費!I35)</f>
        <v/>
      </c>
      <c r="G35" t="str">
        <f>IF(OR($A35="",$A35="（広告費 計）"),"",広告費!J35)</f>
        <v/>
      </c>
      <c r="H35" t="str">
        <f>IF(OR($A35="",$A35="（広告費 計）"),"",広告費!K35)</f>
        <v/>
      </c>
      <c r="I35" t="str">
        <f>IF(OR($A35="",$A35="（広告費 計）"),"",広告費!M35&amp;"食分")</f>
        <v/>
      </c>
      <c r="J35" t="str">
        <f>IF(OR($A35="",$A35="（広告費 計）"),"",広告費!N35)</f>
        <v/>
      </c>
      <c r="K35" t="str">
        <f>IF(OR($A35="",$A35="（広告費 計）"),"",IF(広告費!O35="○","公費負担",""))</f>
        <v/>
      </c>
      <c r="L35" s="25" t="str">
        <f>IF(OR($A35="",$A35="（広告費 計）"),"",IF(広告費!B35&lt;&gt;広告費!C35,TEXT(広告費!C35,"m/d")&amp;"支払",""))</f>
        <v/>
      </c>
      <c r="M35" t="str">
        <f>IF(OR($A35="",$A35="（広告費 計）"),"",広告費!P35)</f>
        <v/>
      </c>
    </row>
    <row r="36" spans="1:13" x14ac:dyDescent="0.45">
      <c r="A36" t="str">
        <f>IF(広告費!B36="",IF(COUNTIF(A$1:A35,"（広告費 計）"),"","（広告費 計）"),広告費!B36)</f>
        <v/>
      </c>
      <c r="B36" t="str">
        <f>IF($A36="","",IF($A36="（広告費 計）",SUM(B$1:B35),広告費!D36))</f>
        <v/>
      </c>
      <c r="C36" t="str">
        <f>IF(OR($A36="",$A36="（広告費 計）"),"",広告費!E36)</f>
        <v/>
      </c>
      <c r="D36" t="str">
        <f>IF(OR($A36="",$A36="（広告費 計）"),"",広告費!G36)</f>
        <v/>
      </c>
      <c r="E36" t="str">
        <f>IF(OR($A36="",$A36="（広告費 計）"),"",広告費!H36)</f>
        <v/>
      </c>
      <c r="F36" t="str">
        <f>IF(OR($A36="",$A36="（広告費 計）"),"",広告費!I36)</f>
        <v/>
      </c>
      <c r="G36" t="str">
        <f>IF(OR($A36="",$A36="（広告費 計）"),"",広告費!J36)</f>
        <v/>
      </c>
      <c r="H36" t="str">
        <f>IF(OR($A36="",$A36="（広告費 計）"),"",広告費!K36)</f>
        <v/>
      </c>
      <c r="I36" t="str">
        <f>IF(OR($A36="",$A36="（広告費 計）"),"",広告費!M36&amp;"食分")</f>
        <v/>
      </c>
      <c r="J36" t="str">
        <f>IF(OR($A36="",$A36="（広告費 計）"),"",広告費!N36)</f>
        <v/>
      </c>
      <c r="K36" t="str">
        <f>IF(OR($A36="",$A36="（広告費 計）"),"",IF(広告費!O36="○","公費負担",""))</f>
        <v/>
      </c>
      <c r="L36" s="25" t="str">
        <f>IF(OR($A36="",$A36="（広告費 計）"),"",IF(広告費!B36&lt;&gt;広告費!C36,TEXT(広告費!C36,"m/d")&amp;"支払",""))</f>
        <v/>
      </c>
      <c r="M36" t="str">
        <f>IF(OR($A36="",$A36="（広告費 計）"),"",広告費!P36)</f>
        <v/>
      </c>
    </row>
    <row r="37" spans="1:13" x14ac:dyDescent="0.45">
      <c r="A37" t="str">
        <f>IF(広告費!B37="",IF(COUNTIF(A$1:A36,"（広告費 計）"),"","（広告費 計）"),広告費!B37)</f>
        <v/>
      </c>
      <c r="B37" t="str">
        <f>IF($A37="","",IF($A37="（広告費 計）",SUM(B$1:B36),広告費!D37))</f>
        <v/>
      </c>
      <c r="C37" t="str">
        <f>IF(OR($A37="",$A37="（広告費 計）"),"",広告費!E37)</f>
        <v/>
      </c>
      <c r="D37" t="str">
        <f>IF(OR($A37="",$A37="（広告費 計）"),"",広告費!G37)</f>
        <v/>
      </c>
      <c r="E37" t="str">
        <f>IF(OR($A37="",$A37="（広告費 計）"),"",広告費!H37)</f>
        <v/>
      </c>
      <c r="F37" t="str">
        <f>IF(OR($A37="",$A37="（広告費 計）"),"",広告費!I37)</f>
        <v/>
      </c>
      <c r="G37" t="str">
        <f>IF(OR($A37="",$A37="（広告費 計）"),"",広告費!J37)</f>
        <v/>
      </c>
      <c r="H37" t="str">
        <f>IF(OR($A37="",$A37="（広告費 計）"),"",広告費!K37)</f>
        <v/>
      </c>
      <c r="I37" t="str">
        <f>IF(OR($A37="",$A37="（広告費 計）"),"",広告費!M37&amp;"食分")</f>
        <v/>
      </c>
      <c r="J37" t="str">
        <f>IF(OR($A37="",$A37="（広告費 計）"),"",広告費!N37)</f>
        <v/>
      </c>
      <c r="K37" t="str">
        <f>IF(OR($A37="",$A37="（広告費 計）"),"",IF(広告費!O37="○","公費負担",""))</f>
        <v/>
      </c>
      <c r="L37" s="25" t="str">
        <f>IF(OR($A37="",$A37="（広告費 計）"),"",IF(広告費!B37&lt;&gt;広告費!C37,TEXT(広告費!C37,"m/d")&amp;"支払",""))</f>
        <v/>
      </c>
      <c r="M37" t="str">
        <f>IF(OR($A37="",$A37="（広告費 計）"),"",広告費!P37)</f>
        <v/>
      </c>
    </row>
    <row r="38" spans="1:13" x14ac:dyDescent="0.45">
      <c r="A38" t="str">
        <f>IF(広告費!B38="",IF(COUNTIF(A$1:A37,"（広告費 計）"),"","（広告費 計）"),広告費!B38)</f>
        <v/>
      </c>
      <c r="B38" t="str">
        <f>IF($A38="","",IF($A38="（広告費 計）",SUM(B$1:B37),広告費!D38))</f>
        <v/>
      </c>
      <c r="C38" t="str">
        <f>IF(OR($A38="",$A38="（広告費 計）"),"",広告費!E38)</f>
        <v/>
      </c>
      <c r="D38" t="str">
        <f>IF(OR($A38="",$A38="（広告費 計）"),"",広告費!G38)</f>
        <v/>
      </c>
      <c r="E38" t="str">
        <f>IF(OR($A38="",$A38="（広告費 計）"),"",広告費!H38)</f>
        <v/>
      </c>
      <c r="F38" t="str">
        <f>IF(OR($A38="",$A38="（広告費 計）"),"",広告費!I38)</f>
        <v/>
      </c>
      <c r="G38" t="str">
        <f>IF(OR($A38="",$A38="（広告費 計）"),"",広告費!J38)</f>
        <v/>
      </c>
      <c r="H38" t="str">
        <f>IF(OR($A38="",$A38="（広告費 計）"),"",広告費!K38)</f>
        <v/>
      </c>
      <c r="I38" t="str">
        <f>IF(OR($A38="",$A38="（広告費 計）"),"",広告費!M38&amp;"食分")</f>
        <v/>
      </c>
      <c r="J38" t="str">
        <f>IF(OR($A38="",$A38="（広告費 計）"),"",広告費!N38)</f>
        <v/>
      </c>
      <c r="K38" t="str">
        <f>IF(OR($A38="",$A38="（広告費 計）"),"",IF(広告費!O38="○","公費負担",""))</f>
        <v/>
      </c>
      <c r="L38" s="25" t="str">
        <f>IF(OR($A38="",$A38="（広告費 計）"),"",IF(広告費!B38&lt;&gt;広告費!C38,TEXT(広告費!C38,"m/d")&amp;"支払",""))</f>
        <v/>
      </c>
      <c r="M38" t="str">
        <f>IF(OR($A38="",$A38="（広告費 計）"),"",広告費!P38)</f>
        <v/>
      </c>
    </row>
    <row r="39" spans="1:13" x14ac:dyDescent="0.45">
      <c r="A39" t="str">
        <f>IF(広告費!B39="",IF(COUNTIF(A$1:A38,"（広告費 計）"),"","（広告費 計）"),広告費!B39)</f>
        <v/>
      </c>
      <c r="B39" t="str">
        <f>IF($A39="","",IF($A39="（広告費 計）",SUM(B$1:B38),広告費!D39))</f>
        <v/>
      </c>
      <c r="C39" t="str">
        <f>IF(OR($A39="",$A39="（広告費 計）"),"",広告費!E39)</f>
        <v/>
      </c>
      <c r="D39" t="str">
        <f>IF(OR($A39="",$A39="（広告費 計）"),"",広告費!G39)</f>
        <v/>
      </c>
      <c r="E39" t="str">
        <f>IF(OR($A39="",$A39="（広告費 計）"),"",広告費!H39)</f>
        <v/>
      </c>
      <c r="F39" t="str">
        <f>IF(OR($A39="",$A39="（広告費 計）"),"",広告費!I39)</f>
        <v/>
      </c>
      <c r="G39" t="str">
        <f>IF(OR($A39="",$A39="（広告費 計）"),"",広告費!J39)</f>
        <v/>
      </c>
      <c r="H39" t="str">
        <f>IF(OR($A39="",$A39="（広告費 計）"),"",広告費!K39)</f>
        <v/>
      </c>
      <c r="I39" t="str">
        <f>IF(OR($A39="",$A39="（広告費 計）"),"",広告費!M39&amp;"食分")</f>
        <v/>
      </c>
      <c r="J39" t="str">
        <f>IF(OR($A39="",$A39="（広告費 計）"),"",広告費!N39)</f>
        <v/>
      </c>
      <c r="K39" t="str">
        <f>IF(OR($A39="",$A39="（広告費 計）"),"",IF(広告費!O39="○","公費負担",""))</f>
        <v/>
      </c>
      <c r="L39" s="25" t="str">
        <f>IF(OR($A39="",$A39="（広告費 計）"),"",IF(広告費!B39&lt;&gt;広告費!C39,TEXT(広告費!C39,"m/d")&amp;"支払",""))</f>
        <v/>
      </c>
      <c r="M39" t="str">
        <f>IF(OR($A39="",$A39="（広告費 計）"),"",広告費!P39)</f>
        <v/>
      </c>
    </row>
    <row r="40" spans="1:13" x14ac:dyDescent="0.45">
      <c r="A40" t="str">
        <f>IF(広告費!B40="",IF(COUNTIF(A$1:A39,"（広告費 計）"),"","（広告費 計）"),広告費!B40)</f>
        <v/>
      </c>
      <c r="B40" t="str">
        <f>IF($A40="","",IF($A40="（広告費 計）",SUM(B$1:B39),広告費!D40))</f>
        <v/>
      </c>
      <c r="C40" t="str">
        <f>IF(OR($A40="",$A40="（広告費 計）"),"",広告費!E40)</f>
        <v/>
      </c>
      <c r="D40" t="str">
        <f>IF(OR($A40="",$A40="（広告費 計）"),"",広告費!G40)</f>
        <v/>
      </c>
      <c r="E40" t="str">
        <f>IF(OR($A40="",$A40="（広告費 計）"),"",広告費!H40)</f>
        <v/>
      </c>
      <c r="F40" t="str">
        <f>IF(OR($A40="",$A40="（広告費 計）"),"",広告費!I40)</f>
        <v/>
      </c>
      <c r="G40" t="str">
        <f>IF(OR($A40="",$A40="（広告費 計）"),"",広告費!J40)</f>
        <v/>
      </c>
      <c r="H40" t="str">
        <f>IF(OR($A40="",$A40="（広告費 計）"),"",広告費!K40)</f>
        <v/>
      </c>
      <c r="I40" t="str">
        <f>IF(OR($A40="",$A40="（広告費 計）"),"",広告費!M40&amp;"食分")</f>
        <v/>
      </c>
      <c r="J40" t="str">
        <f>IF(OR($A40="",$A40="（広告費 計）"),"",広告費!N40)</f>
        <v/>
      </c>
      <c r="K40" t="str">
        <f>IF(OR($A40="",$A40="（広告費 計）"),"",IF(広告費!O40="○","公費負担",""))</f>
        <v/>
      </c>
      <c r="L40" s="25" t="str">
        <f>IF(OR($A40="",$A40="（広告費 計）"),"",IF(広告費!B40&lt;&gt;広告費!C40,TEXT(広告費!C40,"m/d")&amp;"支払",""))</f>
        <v/>
      </c>
      <c r="M40" t="str">
        <f>IF(OR($A40="",$A40="（広告費 計）"),"",広告費!P40)</f>
        <v/>
      </c>
    </row>
    <row r="41" spans="1:13" x14ac:dyDescent="0.45">
      <c r="A41" t="str">
        <f>IF(広告費!B41="",IF(COUNTIF(A$1:A40,"（広告費 計）"),"","（広告費 計）"),広告費!B41)</f>
        <v/>
      </c>
      <c r="B41" t="str">
        <f>IF($A41="","",IF($A41="（広告費 計）",SUM(B$1:B40),広告費!D41))</f>
        <v/>
      </c>
      <c r="C41" t="str">
        <f>IF(OR($A41="",$A41="（広告費 計）"),"",広告費!E41)</f>
        <v/>
      </c>
      <c r="D41" t="str">
        <f>IF(OR($A41="",$A41="（広告費 計）"),"",広告費!G41)</f>
        <v/>
      </c>
      <c r="E41" t="str">
        <f>IF(OR($A41="",$A41="（広告費 計）"),"",広告費!H41)</f>
        <v/>
      </c>
      <c r="F41" t="str">
        <f>IF(OR($A41="",$A41="（広告費 計）"),"",広告費!I41)</f>
        <v/>
      </c>
      <c r="G41" t="str">
        <f>IF(OR($A41="",$A41="（広告費 計）"),"",広告費!J41)</f>
        <v/>
      </c>
      <c r="H41" t="str">
        <f>IF(OR($A41="",$A41="（広告費 計）"),"",広告費!K41)</f>
        <v/>
      </c>
      <c r="I41" t="str">
        <f>IF(OR($A41="",$A41="（広告費 計）"),"",広告費!M41&amp;"食分")</f>
        <v/>
      </c>
      <c r="J41" t="str">
        <f>IF(OR($A41="",$A41="（広告費 計）"),"",広告費!N41)</f>
        <v/>
      </c>
      <c r="K41" t="str">
        <f>IF(OR($A41="",$A41="（広告費 計）"),"",IF(広告費!O41="○","公費負担",""))</f>
        <v/>
      </c>
      <c r="L41" s="25" t="str">
        <f>IF(OR($A41="",$A41="（広告費 計）"),"",IF(広告費!B41&lt;&gt;広告費!C41,TEXT(広告費!C41,"m/d")&amp;"支払",""))</f>
        <v/>
      </c>
      <c r="M41" t="str">
        <f>IF(OR($A41="",$A41="（広告費 計）"),"",広告費!P41)</f>
        <v/>
      </c>
    </row>
    <row r="42" spans="1:13" x14ac:dyDescent="0.45">
      <c r="A42" t="str">
        <f>IF(広告費!B42="",IF(COUNTIF(A$1:A41,"（広告費 計）"),"","（広告費 計）"),広告費!B42)</f>
        <v/>
      </c>
      <c r="B42" t="str">
        <f>IF($A42="","",IF($A42="（広告費 計）",SUM(B$1:B41),広告費!D42))</f>
        <v/>
      </c>
      <c r="C42" t="str">
        <f>IF(OR($A42="",$A42="（広告費 計）"),"",広告費!E42)</f>
        <v/>
      </c>
      <c r="D42" t="str">
        <f>IF(OR($A42="",$A42="（広告費 計）"),"",広告費!G42)</f>
        <v/>
      </c>
      <c r="E42" t="str">
        <f>IF(OR($A42="",$A42="（広告費 計）"),"",広告費!H42)</f>
        <v/>
      </c>
      <c r="F42" t="str">
        <f>IF(OR($A42="",$A42="（広告費 計）"),"",広告費!I42)</f>
        <v/>
      </c>
      <c r="G42" t="str">
        <f>IF(OR($A42="",$A42="（広告費 計）"),"",広告費!J42)</f>
        <v/>
      </c>
      <c r="H42" t="str">
        <f>IF(OR($A42="",$A42="（広告費 計）"),"",広告費!K42)</f>
        <v/>
      </c>
      <c r="I42" t="str">
        <f>IF(OR($A42="",$A42="（広告費 計）"),"",広告費!M42&amp;"食分")</f>
        <v/>
      </c>
      <c r="J42" t="str">
        <f>IF(OR($A42="",$A42="（広告費 計）"),"",広告費!N42)</f>
        <v/>
      </c>
      <c r="K42" t="str">
        <f>IF(OR($A42="",$A42="（広告費 計）"),"",IF(広告費!O42="○","公費負担",""))</f>
        <v/>
      </c>
      <c r="L42" s="25" t="str">
        <f>IF(OR($A42="",$A42="（広告費 計）"),"",IF(広告費!B42&lt;&gt;広告費!C42,TEXT(広告費!C42,"m/d")&amp;"支払",""))</f>
        <v/>
      </c>
      <c r="M42" t="str">
        <f>IF(OR($A42="",$A42="（広告費 計）"),"",広告費!P42)</f>
        <v/>
      </c>
    </row>
    <row r="43" spans="1:13" x14ac:dyDescent="0.45">
      <c r="A43" t="str">
        <f>IF(広告費!B43="",IF(COUNTIF(A$1:A42,"（広告費 計）"),"","（広告費 計）"),広告費!B43)</f>
        <v/>
      </c>
      <c r="B43" t="str">
        <f>IF($A43="","",IF($A43="（広告費 計）",SUM(B$1:B42),広告費!D43))</f>
        <v/>
      </c>
      <c r="C43" t="str">
        <f>IF(OR($A43="",$A43="（広告費 計）"),"",広告費!E43)</f>
        <v/>
      </c>
      <c r="D43" t="str">
        <f>IF(OR($A43="",$A43="（広告費 計）"),"",広告費!G43)</f>
        <v/>
      </c>
      <c r="E43" t="str">
        <f>IF(OR($A43="",$A43="（広告費 計）"),"",広告費!H43)</f>
        <v/>
      </c>
      <c r="F43" t="str">
        <f>IF(OR($A43="",$A43="（広告費 計）"),"",広告費!I43)</f>
        <v/>
      </c>
      <c r="G43" t="str">
        <f>IF(OR($A43="",$A43="（広告費 計）"),"",広告費!J43)</f>
        <v/>
      </c>
      <c r="H43" t="str">
        <f>IF(OR($A43="",$A43="（広告費 計）"),"",広告費!K43)</f>
        <v/>
      </c>
      <c r="I43" t="str">
        <f>IF(OR($A43="",$A43="（広告費 計）"),"",広告費!M43&amp;"食分")</f>
        <v/>
      </c>
      <c r="J43" t="str">
        <f>IF(OR($A43="",$A43="（広告費 計）"),"",広告費!N43)</f>
        <v/>
      </c>
      <c r="K43" t="str">
        <f>IF(OR($A43="",$A43="（広告費 計）"),"",IF(広告費!O43="○","公費負担",""))</f>
        <v/>
      </c>
      <c r="L43" s="25" t="str">
        <f>IF(OR($A43="",$A43="（広告費 計）"),"",IF(広告費!B43&lt;&gt;広告費!C43,TEXT(広告費!C43,"m/d")&amp;"支払",""))</f>
        <v/>
      </c>
      <c r="M43" t="str">
        <f>IF(OR($A43="",$A43="（広告費 計）"),"",広告費!P43)</f>
        <v/>
      </c>
    </row>
    <row r="44" spans="1:13" x14ac:dyDescent="0.45">
      <c r="A44" t="str">
        <f>IF(広告費!B44="",IF(COUNTIF(A$1:A43,"（広告費 計）"),"","（広告費 計）"),広告費!B44)</f>
        <v/>
      </c>
      <c r="B44" t="str">
        <f>IF($A44="","",IF($A44="（広告費 計）",SUM(B$1:B43),広告費!D44))</f>
        <v/>
      </c>
      <c r="C44" t="str">
        <f>IF(OR($A44="",$A44="（広告費 計）"),"",広告費!E44)</f>
        <v/>
      </c>
      <c r="D44" t="str">
        <f>IF(OR($A44="",$A44="（広告費 計）"),"",広告費!G44)</f>
        <v/>
      </c>
      <c r="E44" t="str">
        <f>IF(OR($A44="",$A44="（広告費 計）"),"",広告費!H44)</f>
        <v/>
      </c>
      <c r="F44" t="str">
        <f>IF(OR($A44="",$A44="（広告費 計）"),"",広告費!I44)</f>
        <v/>
      </c>
      <c r="G44" t="str">
        <f>IF(OR($A44="",$A44="（広告費 計）"),"",広告費!J44)</f>
        <v/>
      </c>
      <c r="H44" t="str">
        <f>IF(OR($A44="",$A44="（広告費 計）"),"",広告費!K44)</f>
        <v/>
      </c>
      <c r="I44" t="str">
        <f>IF(OR($A44="",$A44="（広告費 計）"),"",広告費!M44&amp;"食分")</f>
        <v/>
      </c>
      <c r="J44" t="str">
        <f>IF(OR($A44="",$A44="（広告費 計）"),"",広告費!N44)</f>
        <v/>
      </c>
      <c r="K44" t="str">
        <f>IF(OR($A44="",$A44="（広告費 計）"),"",IF(広告費!O44="○","公費負担",""))</f>
        <v/>
      </c>
      <c r="L44" s="25" t="str">
        <f>IF(OR($A44="",$A44="（広告費 計）"),"",IF(広告費!B44&lt;&gt;広告費!C44,TEXT(広告費!C44,"m/d")&amp;"支払",""))</f>
        <v/>
      </c>
      <c r="M44" t="str">
        <f>IF(OR($A44="",$A44="（広告費 計）"),"",広告費!P44)</f>
        <v/>
      </c>
    </row>
    <row r="45" spans="1:13" x14ac:dyDescent="0.45">
      <c r="A45" t="str">
        <f>IF(広告費!B45="",IF(COUNTIF(A$1:A44,"（広告費 計）"),"","（広告費 計）"),広告費!B45)</f>
        <v/>
      </c>
      <c r="B45" t="str">
        <f>IF($A45="","",IF($A45="（広告費 計）",SUM(B$1:B44),広告費!D45))</f>
        <v/>
      </c>
      <c r="C45" t="str">
        <f>IF(OR($A45="",$A45="（広告費 計）"),"",広告費!E45)</f>
        <v/>
      </c>
      <c r="D45" t="str">
        <f>IF(OR($A45="",$A45="（広告費 計）"),"",広告費!G45)</f>
        <v/>
      </c>
      <c r="E45" t="str">
        <f>IF(OR($A45="",$A45="（広告費 計）"),"",広告費!H45)</f>
        <v/>
      </c>
      <c r="F45" t="str">
        <f>IF(OR($A45="",$A45="（広告費 計）"),"",広告費!I45)</f>
        <v/>
      </c>
      <c r="G45" t="str">
        <f>IF(OR($A45="",$A45="（広告費 計）"),"",広告費!J45)</f>
        <v/>
      </c>
      <c r="H45" t="str">
        <f>IF(OR($A45="",$A45="（広告費 計）"),"",広告費!K45)</f>
        <v/>
      </c>
      <c r="I45" t="str">
        <f>IF(OR($A45="",$A45="（広告費 計）"),"",広告費!M45&amp;"食分")</f>
        <v/>
      </c>
      <c r="J45" t="str">
        <f>IF(OR($A45="",$A45="（広告費 計）"),"",広告費!N45)</f>
        <v/>
      </c>
      <c r="K45" t="str">
        <f>IF(OR($A45="",$A45="（広告費 計）"),"",IF(広告費!O45="○","公費負担",""))</f>
        <v/>
      </c>
      <c r="L45" s="25" t="str">
        <f>IF(OR($A45="",$A45="（広告費 計）"),"",IF(広告費!B45&lt;&gt;広告費!C45,TEXT(広告費!C45,"m/d")&amp;"支払",""))</f>
        <v/>
      </c>
      <c r="M45" t="str">
        <f>IF(OR($A45="",$A45="（広告費 計）"),"",広告費!P45)</f>
        <v/>
      </c>
    </row>
    <row r="46" spans="1:13" x14ac:dyDescent="0.45">
      <c r="A46" t="str">
        <f>IF(広告費!B46="",IF(COUNTIF(A$1:A45,"（広告費 計）"),"","（広告費 計）"),広告費!B46)</f>
        <v/>
      </c>
      <c r="B46" t="str">
        <f>IF($A46="","",IF($A46="（広告費 計）",SUM(B$1:B45),広告費!D46))</f>
        <v/>
      </c>
      <c r="C46" t="str">
        <f>IF(OR($A46="",$A46="（広告費 計）"),"",広告費!E46)</f>
        <v/>
      </c>
      <c r="D46" t="str">
        <f>IF(OR($A46="",$A46="（広告費 計）"),"",広告費!G46)</f>
        <v/>
      </c>
      <c r="E46" t="str">
        <f>IF(OR($A46="",$A46="（広告費 計）"),"",広告費!H46)</f>
        <v/>
      </c>
      <c r="F46" t="str">
        <f>IF(OR($A46="",$A46="（広告費 計）"),"",広告費!I46)</f>
        <v/>
      </c>
      <c r="G46" t="str">
        <f>IF(OR($A46="",$A46="（広告費 計）"),"",広告費!J46)</f>
        <v/>
      </c>
      <c r="H46" t="str">
        <f>IF(OR($A46="",$A46="（広告費 計）"),"",広告費!K46)</f>
        <v/>
      </c>
      <c r="I46" t="str">
        <f>IF(OR($A46="",$A46="（広告費 計）"),"",広告費!M46&amp;"食分")</f>
        <v/>
      </c>
      <c r="J46" t="str">
        <f>IF(OR($A46="",$A46="（広告費 計）"),"",広告費!N46)</f>
        <v/>
      </c>
      <c r="K46" t="str">
        <f>IF(OR($A46="",$A46="（広告費 計）"),"",IF(広告費!O46="○","公費負担",""))</f>
        <v/>
      </c>
      <c r="L46" s="25" t="str">
        <f>IF(OR($A46="",$A46="（広告費 計）"),"",IF(広告費!B46&lt;&gt;広告費!C46,TEXT(広告費!C46,"m/d")&amp;"支払",""))</f>
        <v/>
      </c>
      <c r="M46" t="str">
        <f>IF(OR($A46="",$A46="（広告費 計）"),"",広告費!P46)</f>
        <v/>
      </c>
    </row>
    <row r="47" spans="1:13" x14ac:dyDescent="0.45">
      <c r="A47" t="str">
        <f>IF(広告費!B47="",IF(COUNTIF(A$1:A46,"（広告費 計）"),"","（広告費 計）"),広告費!B47)</f>
        <v/>
      </c>
      <c r="B47" t="str">
        <f>IF($A47="","",IF($A47="（広告費 計）",SUM(B$1:B46),広告費!D47))</f>
        <v/>
      </c>
      <c r="C47" t="str">
        <f>IF(OR($A47="",$A47="（広告費 計）"),"",広告費!E47)</f>
        <v/>
      </c>
      <c r="D47" t="str">
        <f>IF(OR($A47="",$A47="（広告費 計）"),"",広告費!G47)</f>
        <v/>
      </c>
      <c r="E47" t="str">
        <f>IF(OR($A47="",$A47="（広告費 計）"),"",広告費!H47)</f>
        <v/>
      </c>
      <c r="F47" t="str">
        <f>IF(OR($A47="",$A47="（広告費 計）"),"",広告費!I47)</f>
        <v/>
      </c>
      <c r="G47" t="str">
        <f>IF(OR($A47="",$A47="（広告費 計）"),"",広告費!J47)</f>
        <v/>
      </c>
      <c r="H47" t="str">
        <f>IF(OR($A47="",$A47="（広告費 計）"),"",広告費!K47)</f>
        <v/>
      </c>
      <c r="I47" t="str">
        <f>IF(OR($A47="",$A47="（広告費 計）"),"",広告費!M47&amp;"食分")</f>
        <v/>
      </c>
      <c r="J47" t="str">
        <f>IF(OR($A47="",$A47="（広告費 計）"),"",広告費!N47)</f>
        <v/>
      </c>
      <c r="K47" t="str">
        <f>IF(OR($A47="",$A47="（広告費 計）"),"",IF(広告費!O47="○","公費負担",""))</f>
        <v/>
      </c>
      <c r="L47" s="25" t="str">
        <f>IF(OR($A47="",$A47="（広告費 計）"),"",IF(広告費!B47&lt;&gt;広告費!C47,TEXT(広告費!C47,"m/d")&amp;"支払",""))</f>
        <v/>
      </c>
      <c r="M47" t="str">
        <f>IF(OR($A47="",$A47="（広告費 計）"),"",広告費!P47)</f>
        <v/>
      </c>
    </row>
    <row r="48" spans="1:13" x14ac:dyDescent="0.45">
      <c r="A48" t="str">
        <f>IF(広告費!B48="",IF(COUNTIF(A$1:A47,"（広告費 計）"),"","（広告費 計）"),広告費!B48)</f>
        <v/>
      </c>
      <c r="B48" t="str">
        <f>IF($A48="","",IF($A48="（広告費 計）",SUM(B$1:B47),広告費!D48))</f>
        <v/>
      </c>
      <c r="C48" t="str">
        <f>IF(OR($A48="",$A48="（広告費 計）"),"",広告費!E48)</f>
        <v/>
      </c>
      <c r="D48" t="str">
        <f>IF(OR($A48="",$A48="（広告費 計）"),"",広告費!G48)</f>
        <v/>
      </c>
      <c r="E48" t="str">
        <f>IF(OR($A48="",$A48="（広告費 計）"),"",広告費!H48)</f>
        <v/>
      </c>
      <c r="F48" t="str">
        <f>IF(OR($A48="",$A48="（広告費 計）"),"",広告費!I48)</f>
        <v/>
      </c>
      <c r="G48" t="str">
        <f>IF(OR($A48="",$A48="（広告費 計）"),"",広告費!J48)</f>
        <v/>
      </c>
      <c r="H48" t="str">
        <f>IF(OR($A48="",$A48="（広告費 計）"),"",広告費!K48)</f>
        <v/>
      </c>
      <c r="I48" t="str">
        <f>IF(OR($A48="",$A48="（広告費 計）"),"",広告費!M48&amp;"食分")</f>
        <v/>
      </c>
      <c r="J48" t="str">
        <f>IF(OR($A48="",$A48="（広告費 計）"),"",広告費!N48)</f>
        <v/>
      </c>
      <c r="K48" t="str">
        <f>IF(OR($A48="",$A48="（広告費 計）"),"",IF(広告費!O48="○","公費負担",""))</f>
        <v/>
      </c>
      <c r="L48" s="25" t="str">
        <f>IF(OR($A48="",$A48="（広告費 計）"),"",IF(広告費!B48&lt;&gt;広告費!C48,TEXT(広告費!C48,"m/d")&amp;"支払",""))</f>
        <v/>
      </c>
      <c r="M48" t="str">
        <f>IF(OR($A48="",$A48="（広告費 計）"),"",広告費!P48)</f>
        <v/>
      </c>
    </row>
    <row r="49" spans="1:13" x14ac:dyDescent="0.45">
      <c r="A49" t="str">
        <f>IF(広告費!B49="",IF(COUNTIF(A$1:A48,"（広告費 計）"),"","（広告費 計）"),広告費!B49)</f>
        <v/>
      </c>
      <c r="B49" t="str">
        <f>IF($A49="","",IF($A49="（広告費 計）",SUM(B$1:B48),広告費!D49))</f>
        <v/>
      </c>
      <c r="C49" t="str">
        <f>IF(OR($A49="",$A49="（広告費 計）"),"",広告費!E49)</f>
        <v/>
      </c>
      <c r="D49" t="str">
        <f>IF(OR($A49="",$A49="（広告費 計）"),"",広告費!G49)</f>
        <v/>
      </c>
      <c r="E49" t="str">
        <f>IF(OR($A49="",$A49="（広告費 計）"),"",広告費!H49)</f>
        <v/>
      </c>
      <c r="F49" t="str">
        <f>IF(OR($A49="",$A49="（広告費 計）"),"",広告費!I49)</f>
        <v/>
      </c>
      <c r="G49" t="str">
        <f>IF(OR($A49="",$A49="（広告費 計）"),"",広告費!J49)</f>
        <v/>
      </c>
      <c r="H49" t="str">
        <f>IF(OR($A49="",$A49="（広告費 計）"),"",広告費!K49)</f>
        <v/>
      </c>
      <c r="I49" t="str">
        <f>IF(OR($A49="",$A49="（広告費 計）"),"",広告費!M49&amp;"食分")</f>
        <v/>
      </c>
      <c r="J49" t="str">
        <f>IF(OR($A49="",$A49="（広告費 計）"),"",広告費!N49)</f>
        <v/>
      </c>
      <c r="K49" t="str">
        <f>IF(OR($A49="",$A49="（広告費 計）"),"",IF(広告費!O49="○","公費負担",""))</f>
        <v/>
      </c>
      <c r="L49" s="25" t="str">
        <f>IF(OR($A49="",$A49="（広告費 計）"),"",IF(広告費!B49&lt;&gt;広告費!C49,TEXT(広告費!C49,"m/d")&amp;"支払",""))</f>
        <v/>
      </c>
      <c r="M49" t="str">
        <f>IF(OR($A49="",$A49="（広告費 計）"),"",広告費!P49)</f>
        <v/>
      </c>
    </row>
    <row r="50" spans="1:13" x14ac:dyDescent="0.45">
      <c r="A50" t="str">
        <f>IF(広告費!B50="",IF(COUNTIF(A$1:A49,"（広告費 計）"),"","（広告費 計）"),広告費!B50)</f>
        <v/>
      </c>
      <c r="B50" t="str">
        <f>IF($A50="","",IF($A50="（広告費 計）",SUM(B$1:B49),広告費!D50))</f>
        <v/>
      </c>
      <c r="C50" t="str">
        <f>IF(OR($A50="",$A50="（広告費 計）"),"",広告費!E50)</f>
        <v/>
      </c>
      <c r="D50" t="str">
        <f>IF(OR($A50="",$A50="（広告費 計）"),"",広告費!G50)</f>
        <v/>
      </c>
      <c r="E50" t="str">
        <f>IF(OR($A50="",$A50="（広告費 計）"),"",広告費!H50)</f>
        <v/>
      </c>
      <c r="F50" t="str">
        <f>IF(OR($A50="",$A50="（広告費 計）"),"",広告費!I50)</f>
        <v/>
      </c>
      <c r="G50" t="str">
        <f>IF(OR($A50="",$A50="（広告費 計）"),"",広告費!J50)</f>
        <v/>
      </c>
      <c r="H50" t="str">
        <f>IF(OR($A50="",$A50="（広告費 計）"),"",広告費!K50)</f>
        <v/>
      </c>
      <c r="I50" t="str">
        <f>IF(OR($A50="",$A50="（広告費 計）"),"",広告費!M50&amp;"食分")</f>
        <v/>
      </c>
      <c r="J50" t="str">
        <f>IF(OR($A50="",$A50="（広告費 計）"),"",広告費!N50)</f>
        <v/>
      </c>
      <c r="K50" t="str">
        <f>IF(OR($A50="",$A50="（広告費 計）"),"",IF(広告費!O50="○","公費負担",""))</f>
        <v/>
      </c>
      <c r="L50" s="25" t="str">
        <f>IF(OR($A50="",$A50="（広告費 計）"),"",IF(広告費!B50&lt;&gt;広告費!C50,TEXT(広告費!C50,"m/d")&amp;"支払",""))</f>
        <v/>
      </c>
      <c r="M50" t="str">
        <f>IF(OR($A50="",$A50="（広告費 計）"),"",広告費!P50)</f>
        <v/>
      </c>
    </row>
    <row r="51" spans="1:13" x14ac:dyDescent="0.45">
      <c r="A51" t="str">
        <f>IF(広告費!B51="",IF(COUNTIF(A$1:A50,"（広告費 計）"),"","（広告費 計）"),広告費!B51)</f>
        <v/>
      </c>
      <c r="B51" t="str">
        <f>IF($A51="","",IF($A51="（広告費 計）",SUM(B$1:B50),広告費!D51))</f>
        <v/>
      </c>
      <c r="C51" t="str">
        <f>IF(OR($A51="",$A51="（広告費 計）"),"",広告費!E51)</f>
        <v/>
      </c>
      <c r="D51" t="str">
        <f>IF(OR($A51="",$A51="（広告費 計）"),"",広告費!G51)</f>
        <v/>
      </c>
      <c r="E51" t="str">
        <f>IF(OR($A51="",$A51="（広告費 計）"),"",広告費!H51)</f>
        <v/>
      </c>
      <c r="F51" t="str">
        <f>IF(OR($A51="",$A51="（広告費 計）"),"",広告費!I51)</f>
        <v/>
      </c>
      <c r="G51" t="str">
        <f>IF(OR($A51="",$A51="（広告費 計）"),"",広告費!J51)</f>
        <v/>
      </c>
      <c r="H51" t="str">
        <f>IF(OR($A51="",$A51="（広告費 計）"),"",広告費!K51)</f>
        <v/>
      </c>
      <c r="I51" t="str">
        <f>IF(OR($A51="",$A51="（広告費 計）"),"",広告費!M51&amp;"食分")</f>
        <v/>
      </c>
      <c r="J51" t="str">
        <f>IF(OR($A51="",$A51="（広告費 計）"),"",広告費!N51)</f>
        <v/>
      </c>
      <c r="K51" t="str">
        <f>IF(OR($A51="",$A51="（広告費 計）"),"",IF(広告費!O51="○","公費負担",""))</f>
        <v/>
      </c>
      <c r="L51" s="25" t="str">
        <f>IF(OR($A51="",$A51="（広告費 計）"),"",IF(広告費!B51&lt;&gt;広告費!C51,TEXT(広告費!C51,"m/d")&amp;"支払",""))</f>
        <v/>
      </c>
      <c r="M51" t="str">
        <f>IF(OR($A51="",$A51="（広告費 計）"),"",広告費!P51)</f>
        <v/>
      </c>
    </row>
    <row r="52" spans="1:13" x14ac:dyDescent="0.45">
      <c r="A52" t="str">
        <f>IF(広告費!B52="",IF(COUNTIF(A$1:A51,"（広告費 計）"),"","（広告費 計）"),広告費!B52)</f>
        <v/>
      </c>
      <c r="B52" t="str">
        <f>IF($A52="","",IF($A52="（広告費 計）",SUM(B$1:B51),広告費!D52))</f>
        <v/>
      </c>
      <c r="C52" t="str">
        <f>IF(OR($A52="",$A52="（広告費 計）"),"",広告費!E52)</f>
        <v/>
      </c>
      <c r="D52" t="str">
        <f>IF(OR($A52="",$A52="（広告費 計）"),"",広告費!G52)</f>
        <v/>
      </c>
      <c r="E52" t="str">
        <f>IF(OR($A52="",$A52="（広告費 計）"),"",広告費!H52)</f>
        <v/>
      </c>
      <c r="F52" t="str">
        <f>IF(OR($A52="",$A52="（広告費 計）"),"",広告費!I52)</f>
        <v/>
      </c>
      <c r="G52" t="str">
        <f>IF(OR($A52="",$A52="（広告費 計）"),"",広告費!J52)</f>
        <v/>
      </c>
      <c r="H52" t="str">
        <f>IF(OR($A52="",$A52="（広告費 計）"),"",広告費!K52)</f>
        <v/>
      </c>
      <c r="I52" t="str">
        <f>IF(OR($A52="",$A52="（広告費 計）"),"",広告費!M52&amp;"食分")</f>
        <v/>
      </c>
      <c r="J52" t="str">
        <f>IF(OR($A52="",$A52="（広告費 計）"),"",広告費!N52)</f>
        <v/>
      </c>
      <c r="K52" t="str">
        <f>IF(OR($A52="",$A52="（広告費 計）"),"",IF(広告費!O52="○","公費負担",""))</f>
        <v/>
      </c>
      <c r="L52" s="25" t="str">
        <f>IF(OR($A52="",$A52="（広告費 計）"),"",IF(広告費!B52&lt;&gt;広告費!C52,TEXT(広告費!C52,"m/d")&amp;"支払",""))</f>
        <v/>
      </c>
      <c r="M52" t="str">
        <f>IF(OR($A52="",$A52="（広告費 計）"),"",広告費!P52)</f>
        <v/>
      </c>
    </row>
    <row r="53" spans="1:13" x14ac:dyDescent="0.45">
      <c r="A53" t="str">
        <f>IF(広告費!B53="",IF(COUNTIF(A$1:A52,"（広告費 計）"),"","（広告費 計）"),広告費!B53)</f>
        <v/>
      </c>
      <c r="B53" t="str">
        <f>IF($A53="","",IF($A53="（広告費 計）",SUM(B$1:B52),広告費!D53))</f>
        <v/>
      </c>
      <c r="C53" t="str">
        <f>IF(OR($A53="",$A53="（広告費 計）"),"",広告費!E53)</f>
        <v/>
      </c>
      <c r="D53" t="str">
        <f>IF(OR($A53="",$A53="（広告費 計）"),"",広告費!G53)</f>
        <v/>
      </c>
      <c r="E53" t="str">
        <f>IF(OR($A53="",$A53="（広告費 計）"),"",広告費!H53)</f>
        <v/>
      </c>
      <c r="F53" t="str">
        <f>IF(OR($A53="",$A53="（広告費 計）"),"",広告費!I53)</f>
        <v/>
      </c>
      <c r="G53" t="str">
        <f>IF(OR($A53="",$A53="（広告費 計）"),"",広告費!J53)</f>
        <v/>
      </c>
      <c r="H53" t="str">
        <f>IF(OR($A53="",$A53="（広告費 計）"),"",広告費!K53)</f>
        <v/>
      </c>
      <c r="I53" t="str">
        <f>IF(OR($A53="",$A53="（広告費 計）"),"",広告費!M53&amp;"食分")</f>
        <v/>
      </c>
      <c r="J53" t="str">
        <f>IF(OR($A53="",$A53="（広告費 計）"),"",広告費!N53)</f>
        <v/>
      </c>
      <c r="K53" t="str">
        <f>IF(OR($A53="",$A53="（広告費 計）"),"",IF(広告費!O53="○","公費負担",""))</f>
        <v/>
      </c>
      <c r="L53" s="25" t="str">
        <f>IF(OR($A53="",$A53="（広告費 計）"),"",IF(広告費!B53&lt;&gt;広告費!C53,TEXT(広告費!C53,"m/d")&amp;"支払",""))</f>
        <v/>
      </c>
      <c r="M53" t="str">
        <f>IF(OR($A53="",$A53="（広告費 計）"),"",広告費!P53)</f>
        <v/>
      </c>
    </row>
    <row r="54" spans="1:13" x14ac:dyDescent="0.45">
      <c r="A54" t="str">
        <f>IF(広告費!B54="",IF(COUNTIF(A$1:A53,"（広告費 計）"),"","（広告費 計）"),広告費!B54)</f>
        <v/>
      </c>
      <c r="B54" t="str">
        <f>IF($A54="","",IF($A54="（広告費 計）",SUM(B$1:B53),広告費!D54))</f>
        <v/>
      </c>
      <c r="C54" t="str">
        <f>IF(OR($A54="",$A54="（広告費 計）"),"",広告費!E54)</f>
        <v/>
      </c>
      <c r="D54" t="str">
        <f>IF(OR($A54="",$A54="（広告費 計）"),"",広告費!G54)</f>
        <v/>
      </c>
      <c r="E54" t="str">
        <f>IF(OR($A54="",$A54="（広告費 計）"),"",広告費!H54)</f>
        <v/>
      </c>
      <c r="F54" t="str">
        <f>IF(OR($A54="",$A54="（広告費 計）"),"",広告費!I54)</f>
        <v/>
      </c>
      <c r="G54" t="str">
        <f>IF(OR($A54="",$A54="（広告費 計）"),"",広告費!J54)</f>
        <v/>
      </c>
      <c r="H54" t="str">
        <f>IF(OR($A54="",$A54="（広告費 計）"),"",広告費!K54)</f>
        <v/>
      </c>
      <c r="I54" t="str">
        <f>IF(OR($A54="",$A54="（広告費 計）"),"",広告費!M54&amp;"食分")</f>
        <v/>
      </c>
      <c r="J54" t="str">
        <f>IF(OR($A54="",$A54="（広告費 計）"),"",広告費!N54)</f>
        <v/>
      </c>
      <c r="K54" t="str">
        <f>IF(OR($A54="",$A54="（広告費 計）"),"",IF(広告費!O54="○","公費負担",""))</f>
        <v/>
      </c>
      <c r="L54" s="25" t="str">
        <f>IF(OR($A54="",$A54="（広告費 計）"),"",IF(広告費!B54&lt;&gt;広告費!C54,TEXT(広告費!C54,"m/d")&amp;"支払",""))</f>
        <v/>
      </c>
      <c r="M54" t="str">
        <f>IF(OR($A54="",$A54="（広告費 計）"),"",広告費!P54)</f>
        <v/>
      </c>
    </row>
    <row r="55" spans="1:13" x14ac:dyDescent="0.45">
      <c r="A55" t="str">
        <f>IF(広告費!B55="",IF(COUNTIF(A$1:A54,"（広告費 計）"),"","（広告費 計）"),広告費!B55)</f>
        <v/>
      </c>
      <c r="B55" t="str">
        <f>IF($A55="","",IF($A55="（広告費 計）",SUM(B$1:B54),広告費!D55))</f>
        <v/>
      </c>
      <c r="C55" t="str">
        <f>IF(OR($A55="",$A55="（広告費 計）"),"",広告費!E55)</f>
        <v/>
      </c>
      <c r="D55" t="str">
        <f>IF(OR($A55="",$A55="（広告費 計）"),"",広告費!G55)</f>
        <v/>
      </c>
      <c r="E55" t="str">
        <f>IF(OR($A55="",$A55="（広告費 計）"),"",広告費!H55)</f>
        <v/>
      </c>
      <c r="F55" t="str">
        <f>IF(OR($A55="",$A55="（広告費 計）"),"",広告費!I55)</f>
        <v/>
      </c>
      <c r="G55" t="str">
        <f>IF(OR($A55="",$A55="（広告費 計）"),"",広告費!J55)</f>
        <v/>
      </c>
      <c r="H55" t="str">
        <f>IF(OR($A55="",$A55="（広告費 計）"),"",広告費!K55)</f>
        <v/>
      </c>
      <c r="I55" t="str">
        <f>IF(OR($A55="",$A55="（広告費 計）"),"",広告費!M55&amp;"食分")</f>
        <v/>
      </c>
      <c r="J55" t="str">
        <f>IF(OR($A55="",$A55="（広告費 計）"),"",広告費!N55)</f>
        <v/>
      </c>
      <c r="K55" t="str">
        <f>IF(OR($A55="",$A55="（広告費 計）"),"",IF(広告費!O55="○","公費負担",""))</f>
        <v/>
      </c>
      <c r="L55" s="25" t="str">
        <f>IF(OR($A55="",$A55="（広告費 計）"),"",IF(広告費!B55&lt;&gt;広告費!C55,TEXT(広告費!C55,"m/d")&amp;"支払",""))</f>
        <v/>
      </c>
      <c r="M55" t="str">
        <f>IF(OR($A55="",$A55="（広告費 計）"),"",広告費!P55)</f>
        <v/>
      </c>
    </row>
    <row r="56" spans="1:13" x14ac:dyDescent="0.45">
      <c r="A56" t="str">
        <f>IF(広告費!B56="",IF(COUNTIF(A$1:A55,"（広告費 計）"),"","（広告費 計）"),広告費!B56)</f>
        <v/>
      </c>
      <c r="B56" t="str">
        <f>IF($A56="","",IF($A56="（広告費 計）",SUM(B$1:B55),広告費!D56))</f>
        <v/>
      </c>
      <c r="C56" t="str">
        <f>IF(OR($A56="",$A56="（広告費 計）"),"",広告費!E56)</f>
        <v/>
      </c>
      <c r="D56" t="str">
        <f>IF(OR($A56="",$A56="（広告費 計）"),"",広告費!G56)</f>
        <v/>
      </c>
      <c r="E56" t="str">
        <f>IF(OR($A56="",$A56="（広告費 計）"),"",広告費!H56)</f>
        <v/>
      </c>
      <c r="F56" t="str">
        <f>IF(OR($A56="",$A56="（広告費 計）"),"",広告費!I56)</f>
        <v/>
      </c>
      <c r="G56" t="str">
        <f>IF(OR($A56="",$A56="（広告費 計）"),"",広告費!J56)</f>
        <v/>
      </c>
      <c r="H56" t="str">
        <f>IF(OR($A56="",$A56="（広告費 計）"),"",広告費!K56)</f>
        <v/>
      </c>
      <c r="I56" t="str">
        <f>IF(OR($A56="",$A56="（広告費 計）"),"",広告費!M56&amp;"食分")</f>
        <v/>
      </c>
      <c r="J56" t="str">
        <f>IF(OR($A56="",$A56="（広告費 計）"),"",広告費!N56)</f>
        <v/>
      </c>
      <c r="K56" t="str">
        <f>IF(OR($A56="",$A56="（広告費 計）"),"",IF(広告費!O56="○","公費負担",""))</f>
        <v/>
      </c>
      <c r="L56" s="25" t="str">
        <f>IF(OR($A56="",$A56="（広告費 計）"),"",IF(広告費!B56&lt;&gt;広告費!C56,TEXT(広告費!C56,"m/d")&amp;"支払",""))</f>
        <v/>
      </c>
      <c r="M56" t="str">
        <f>IF(OR($A56="",$A56="（広告費 計）"),"",広告費!P56)</f>
        <v/>
      </c>
    </row>
    <row r="57" spans="1:13" x14ac:dyDescent="0.45">
      <c r="A57" t="str">
        <f>IF(広告費!B57="",IF(COUNTIF(A$1:A56,"（広告費 計）"),"","（広告費 計）"),広告費!B57)</f>
        <v/>
      </c>
      <c r="B57" t="str">
        <f>IF($A57="","",IF($A57="（広告費 計）",SUM(B$1:B56),広告費!D57))</f>
        <v/>
      </c>
      <c r="C57" t="str">
        <f>IF(OR($A57="",$A57="（広告費 計）"),"",広告費!E57)</f>
        <v/>
      </c>
      <c r="D57" t="str">
        <f>IF(OR($A57="",$A57="（広告費 計）"),"",広告費!G57)</f>
        <v/>
      </c>
      <c r="E57" t="str">
        <f>IF(OR($A57="",$A57="（広告費 計）"),"",広告費!H57)</f>
        <v/>
      </c>
      <c r="F57" t="str">
        <f>IF(OR($A57="",$A57="（広告費 計）"),"",広告費!I57)</f>
        <v/>
      </c>
      <c r="G57" t="str">
        <f>IF(OR($A57="",$A57="（広告費 計）"),"",広告費!J57)</f>
        <v/>
      </c>
      <c r="H57" t="str">
        <f>IF(OR($A57="",$A57="（広告費 計）"),"",広告費!K57)</f>
        <v/>
      </c>
      <c r="I57" t="str">
        <f>IF(OR($A57="",$A57="（広告費 計）"),"",広告費!M57&amp;"食分")</f>
        <v/>
      </c>
      <c r="J57" t="str">
        <f>IF(OR($A57="",$A57="（広告費 計）"),"",広告費!N57)</f>
        <v/>
      </c>
      <c r="K57" t="str">
        <f>IF(OR($A57="",$A57="（広告費 計）"),"",IF(広告費!O57="○","公費負担",""))</f>
        <v/>
      </c>
      <c r="L57" s="25" t="str">
        <f>IF(OR($A57="",$A57="（広告費 計）"),"",IF(広告費!B57&lt;&gt;広告費!C57,TEXT(広告費!C57,"m/d")&amp;"支払",""))</f>
        <v/>
      </c>
      <c r="M57" t="str">
        <f>IF(OR($A57="",$A57="（広告費 計）"),"",広告費!P57)</f>
        <v/>
      </c>
    </row>
    <row r="58" spans="1:13" x14ac:dyDescent="0.45">
      <c r="A58" t="str">
        <f>IF(広告費!B58="",IF(COUNTIF(A$1:A57,"（広告費 計）"),"","（広告費 計）"),広告費!B58)</f>
        <v/>
      </c>
      <c r="B58" t="str">
        <f>IF($A58="","",IF($A58="（広告費 計）",SUM(B$1:B57),広告費!D58))</f>
        <v/>
      </c>
      <c r="C58" t="str">
        <f>IF(OR($A58="",$A58="（広告費 計）"),"",広告費!E58)</f>
        <v/>
      </c>
      <c r="D58" t="str">
        <f>IF(OR($A58="",$A58="（広告費 計）"),"",広告費!G58)</f>
        <v/>
      </c>
      <c r="E58" t="str">
        <f>IF(OR($A58="",$A58="（広告費 計）"),"",広告費!H58)</f>
        <v/>
      </c>
      <c r="F58" t="str">
        <f>IF(OR($A58="",$A58="（広告費 計）"),"",広告費!I58)</f>
        <v/>
      </c>
      <c r="G58" t="str">
        <f>IF(OR($A58="",$A58="（広告費 計）"),"",広告費!J58)</f>
        <v/>
      </c>
      <c r="H58" t="str">
        <f>IF(OR($A58="",$A58="（広告費 計）"),"",広告費!K58)</f>
        <v/>
      </c>
      <c r="I58" t="str">
        <f>IF(OR($A58="",$A58="（広告費 計）"),"",広告費!M58&amp;"食分")</f>
        <v/>
      </c>
      <c r="J58" t="str">
        <f>IF(OR($A58="",$A58="（広告費 計）"),"",広告費!N58)</f>
        <v/>
      </c>
      <c r="K58" t="str">
        <f>IF(OR($A58="",$A58="（広告費 計）"),"",IF(広告費!O58="○","公費負担",""))</f>
        <v/>
      </c>
      <c r="L58" s="25" t="str">
        <f>IF(OR($A58="",$A58="（広告費 計）"),"",IF(広告費!B58&lt;&gt;広告費!C58,TEXT(広告費!C58,"m/d")&amp;"支払",""))</f>
        <v/>
      </c>
      <c r="M58" t="str">
        <f>IF(OR($A58="",$A58="（広告費 計）"),"",広告費!P58)</f>
        <v/>
      </c>
    </row>
    <row r="59" spans="1:13" x14ac:dyDescent="0.45">
      <c r="A59" t="str">
        <f>IF(広告費!B59="",IF(COUNTIF(A$1:A58,"（広告費 計）"),"","（広告費 計）"),広告費!B59)</f>
        <v/>
      </c>
      <c r="B59" t="str">
        <f>IF($A59="","",IF($A59="（広告費 計）",SUM(B$1:B58),広告費!D59))</f>
        <v/>
      </c>
      <c r="C59" t="str">
        <f>IF(OR($A59="",$A59="（広告費 計）"),"",広告費!E59)</f>
        <v/>
      </c>
      <c r="D59" t="str">
        <f>IF(OR($A59="",$A59="（広告費 計）"),"",広告費!G59)</f>
        <v/>
      </c>
      <c r="E59" t="str">
        <f>IF(OR($A59="",$A59="（広告費 計）"),"",広告費!H59)</f>
        <v/>
      </c>
      <c r="F59" t="str">
        <f>IF(OR($A59="",$A59="（広告費 計）"),"",広告費!I59)</f>
        <v/>
      </c>
      <c r="G59" t="str">
        <f>IF(OR($A59="",$A59="（広告費 計）"),"",広告費!J59)</f>
        <v/>
      </c>
      <c r="H59" t="str">
        <f>IF(OR($A59="",$A59="（広告費 計）"),"",広告費!K59)</f>
        <v/>
      </c>
      <c r="I59" t="str">
        <f>IF(OR($A59="",$A59="（広告費 計）"),"",広告費!M59&amp;"食分")</f>
        <v/>
      </c>
      <c r="J59" t="str">
        <f>IF(OR($A59="",$A59="（広告費 計）"),"",広告費!N59)</f>
        <v/>
      </c>
      <c r="K59" t="str">
        <f>IF(OR($A59="",$A59="（広告費 計）"),"",IF(広告費!O59="○","公費負担",""))</f>
        <v/>
      </c>
      <c r="L59" s="25" t="str">
        <f>IF(OR($A59="",$A59="（広告費 計）"),"",IF(広告費!B59&lt;&gt;広告費!C59,TEXT(広告費!C59,"m/d")&amp;"支払",""))</f>
        <v/>
      </c>
      <c r="M59" t="str">
        <f>IF(OR($A59="",$A59="（広告費 計）"),"",広告費!P59)</f>
        <v/>
      </c>
    </row>
    <row r="60" spans="1:13" x14ac:dyDescent="0.45">
      <c r="A60" t="str">
        <f>IF(広告費!B60="",IF(COUNTIF(A$1:A59,"（広告費 計）"),"","（広告費 計）"),広告費!B60)</f>
        <v/>
      </c>
      <c r="B60" t="str">
        <f>IF($A60="","",IF($A60="（広告費 計）",SUM(B$1:B59),広告費!D60))</f>
        <v/>
      </c>
      <c r="C60" t="str">
        <f>IF(OR($A60="",$A60="（広告費 計）"),"",広告費!E60)</f>
        <v/>
      </c>
      <c r="D60" t="str">
        <f>IF(OR($A60="",$A60="（広告費 計）"),"",広告費!G60)</f>
        <v/>
      </c>
      <c r="E60" t="str">
        <f>IF(OR($A60="",$A60="（広告費 計）"),"",広告費!H60)</f>
        <v/>
      </c>
      <c r="F60" t="str">
        <f>IF(OR($A60="",$A60="（広告費 計）"),"",広告費!I60)</f>
        <v/>
      </c>
      <c r="G60" t="str">
        <f>IF(OR($A60="",$A60="（広告費 計）"),"",広告費!J60)</f>
        <v/>
      </c>
      <c r="H60" t="str">
        <f>IF(OR($A60="",$A60="（広告費 計）"),"",広告費!K60)</f>
        <v/>
      </c>
      <c r="I60" t="str">
        <f>IF(OR($A60="",$A60="（広告費 計）"),"",広告費!M60&amp;"食分")</f>
        <v/>
      </c>
      <c r="J60" t="str">
        <f>IF(OR($A60="",$A60="（広告費 計）"),"",広告費!N60)</f>
        <v/>
      </c>
      <c r="K60" t="str">
        <f>IF(OR($A60="",$A60="（広告費 計）"),"",IF(広告費!O60="○","公費負担",""))</f>
        <v/>
      </c>
      <c r="L60" s="25" t="str">
        <f>IF(OR($A60="",$A60="（広告費 計）"),"",IF(広告費!B60&lt;&gt;広告費!C60,TEXT(広告費!C60,"m/d")&amp;"支払",""))</f>
        <v/>
      </c>
      <c r="M60" t="str">
        <f>IF(OR($A60="",$A60="（広告費 計）"),"",広告費!P60)</f>
        <v/>
      </c>
    </row>
    <row r="61" spans="1:13" x14ac:dyDescent="0.45">
      <c r="A61" t="str">
        <f>IF(広告費!B61="",IF(COUNTIF(A$1:A60,"（広告費 計）"),"","（広告費 計）"),広告費!B61)</f>
        <v/>
      </c>
      <c r="B61" t="str">
        <f>IF($A61="","",IF($A61="（広告費 計）",SUM(B$1:B60),広告費!D61))</f>
        <v/>
      </c>
      <c r="C61" t="str">
        <f>IF(OR($A61="",$A61="（広告費 計）"),"",広告費!E61)</f>
        <v/>
      </c>
      <c r="D61" t="str">
        <f>IF(OR($A61="",$A61="（広告費 計）"),"",広告費!G61)</f>
        <v/>
      </c>
      <c r="E61" t="str">
        <f>IF(OR($A61="",$A61="（広告費 計）"),"",広告費!H61)</f>
        <v/>
      </c>
      <c r="F61" t="str">
        <f>IF(OR($A61="",$A61="（広告費 計）"),"",広告費!I61)</f>
        <v/>
      </c>
      <c r="G61" t="str">
        <f>IF(OR($A61="",$A61="（広告費 計）"),"",広告費!J61)</f>
        <v/>
      </c>
      <c r="H61" t="str">
        <f>IF(OR($A61="",$A61="（広告費 計）"),"",広告費!K61)</f>
        <v/>
      </c>
      <c r="I61" t="str">
        <f>IF(OR($A61="",$A61="（広告費 計）"),"",広告費!M61&amp;"食分")</f>
        <v/>
      </c>
      <c r="J61" t="str">
        <f>IF(OR($A61="",$A61="（広告費 計）"),"",広告費!N61)</f>
        <v/>
      </c>
      <c r="K61" t="str">
        <f>IF(OR($A61="",$A61="（広告費 計）"),"",IF(広告費!O61="○","公費負担",""))</f>
        <v/>
      </c>
      <c r="L61" s="25" t="str">
        <f>IF(OR($A61="",$A61="（広告費 計）"),"",IF(広告費!B61&lt;&gt;広告費!C61,TEXT(広告費!C61,"m/d")&amp;"支払",""))</f>
        <v/>
      </c>
      <c r="M61" t="str">
        <f>IF(OR($A61="",$A61="（広告費 計）"),"",広告費!P61)</f>
        <v/>
      </c>
    </row>
    <row r="62" spans="1:13" x14ac:dyDescent="0.45">
      <c r="A62" t="str">
        <f>IF(広告費!B62="",IF(COUNTIF(A$1:A61,"（広告費 計）"),"","（広告費 計）"),広告費!B62)</f>
        <v/>
      </c>
      <c r="B62" t="str">
        <f>IF($A62="","",IF($A62="（広告費 計）",SUM(B$1:B61),広告費!D62))</f>
        <v/>
      </c>
      <c r="C62" t="str">
        <f>IF(OR($A62="",$A62="（広告費 計）"),"",広告費!E62)</f>
        <v/>
      </c>
      <c r="D62" t="str">
        <f>IF(OR($A62="",$A62="（広告費 計）"),"",広告費!G62)</f>
        <v/>
      </c>
      <c r="E62" t="str">
        <f>IF(OR($A62="",$A62="（広告費 計）"),"",広告費!H62)</f>
        <v/>
      </c>
      <c r="F62" t="str">
        <f>IF(OR($A62="",$A62="（広告費 計）"),"",広告費!I62)</f>
        <v/>
      </c>
      <c r="G62" t="str">
        <f>IF(OR($A62="",$A62="（広告費 計）"),"",広告費!J62)</f>
        <v/>
      </c>
      <c r="H62" t="str">
        <f>IF(OR($A62="",$A62="（広告費 計）"),"",広告費!K62)</f>
        <v/>
      </c>
      <c r="I62" t="str">
        <f>IF(OR($A62="",$A62="（広告費 計）"),"",広告費!M62&amp;"食分")</f>
        <v/>
      </c>
      <c r="J62" t="str">
        <f>IF(OR($A62="",$A62="（広告費 計）"),"",広告費!N62)</f>
        <v/>
      </c>
      <c r="K62" t="str">
        <f>IF(OR($A62="",$A62="（広告費 計）"),"",IF(広告費!O62="○","公費負担",""))</f>
        <v/>
      </c>
      <c r="L62" s="25" t="str">
        <f>IF(OR($A62="",$A62="（広告費 計）"),"",IF(広告費!B62&lt;&gt;広告費!C62,TEXT(広告費!C62,"m/d")&amp;"支払",""))</f>
        <v/>
      </c>
      <c r="M62" t="str">
        <f>IF(OR($A62="",$A62="（広告費 計）"),"",広告費!P62)</f>
        <v/>
      </c>
    </row>
    <row r="63" spans="1:13" x14ac:dyDescent="0.45">
      <c r="A63" t="str">
        <f>IF(広告費!B63="",IF(COUNTIF(A$1:A62,"（広告費 計）"),"","（広告費 計）"),広告費!B63)</f>
        <v/>
      </c>
      <c r="B63" t="str">
        <f>IF($A63="","",IF($A63="（広告費 計）",SUM(B$1:B62),広告費!D63))</f>
        <v/>
      </c>
      <c r="C63" t="str">
        <f>IF(OR($A63="",$A63="（広告費 計）"),"",広告費!E63)</f>
        <v/>
      </c>
      <c r="D63" t="str">
        <f>IF(OR($A63="",$A63="（広告費 計）"),"",広告費!G63)</f>
        <v/>
      </c>
      <c r="E63" t="str">
        <f>IF(OR($A63="",$A63="（広告費 計）"),"",広告費!H63)</f>
        <v/>
      </c>
      <c r="F63" t="str">
        <f>IF(OR($A63="",$A63="（広告費 計）"),"",広告費!I63)</f>
        <v/>
      </c>
      <c r="G63" t="str">
        <f>IF(OR($A63="",$A63="（広告費 計）"),"",広告費!J63)</f>
        <v/>
      </c>
      <c r="H63" t="str">
        <f>IF(OR($A63="",$A63="（広告費 計）"),"",広告費!K63)</f>
        <v/>
      </c>
      <c r="I63" t="str">
        <f>IF(OR($A63="",$A63="（広告費 計）"),"",広告費!M63&amp;"食分")</f>
        <v/>
      </c>
      <c r="J63" t="str">
        <f>IF(OR($A63="",$A63="（広告費 計）"),"",広告費!N63)</f>
        <v/>
      </c>
      <c r="K63" t="str">
        <f>IF(OR($A63="",$A63="（広告費 計）"),"",IF(広告費!O63="○","公費負担",""))</f>
        <v/>
      </c>
      <c r="L63" s="25" t="str">
        <f>IF(OR($A63="",$A63="（広告費 計）"),"",IF(広告費!B63&lt;&gt;広告費!C63,TEXT(広告費!C63,"m/d")&amp;"支払",""))</f>
        <v/>
      </c>
      <c r="M63" t="str">
        <f>IF(OR($A63="",$A63="（広告費 計）"),"",広告費!P63)</f>
        <v/>
      </c>
    </row>
    <row r="64" spans="1:13" x14ac:dyDescent="0.45">
      <c r="A64" t="str">
        <f>IF(広告費!B64="",IF(COUNTIF(A$1:A63,"（広告費 計）"),"","（広告費 計）"),広告費!B64)</f>
        <v/>
      </c>
      <c r="B64" t="str">
        <f>IF($A64="","",IF($A64="（広告費 計）",SUM(B$1:B63),広告費!D64))</f>
        <v/>
      </c>
      <c r="C64" t="str">
        <f>IF(OR($A64="",$A64="（広告費 計）"),"",広告費!E64)</f>
        <v/>
      </c>
      <c r="D64" t="str">
        <f>IF(OR($A64="",$A64="（広告費 計）"),"",広告費!G64)</f>
        <v/>
      </c>
      <c r="E64" t="str">
        <f>IF(OR($A64="",$A64="（広告費 計）"),"",広告費!H64)</f>
        <v/>
      </c>
      <c r="F64" t="str">
        <f>IF(OR($A64="",$A64="（広告費 計）"),"",広告費!I64)</f>
        <v/>
      </c>
      <c r="G64" t="str">
        <f>IF(OR($A64="",$A64="（広告費 計）"),"",広告費!J64)</f>
        <v/>
      </c>
      <c r="H64" t="str">
        <f>IF(OR($A64="",$A64="（広告費 計）"),"",広告費!K64)</f>
        <v/>
      </c>
      <c r="I64" t="str">
        <f>IF(OR($A64="",$A64="（広告費 計）"),"",広告費!M64&amp;"食分")</f>
        <v/>
      </c>
      <c r="J64" t="str">
        <f>IF(OR($A64="",$A64="（広告費 計）"),"",広告費!N64)</f>
        <v/>
      </c>
      <c r="K64" t="str">
        <f>IF(OR($A64="",$A64="（広告費 計）"),"",IF(広告費!O64="○","公費負担",""))</f>
        <v/>
      </c>
      <c r="L64" s="25" t="str">
        <f>IF(OR($A64="",$A64="（広告費 計）"),"",IF(広告費!B64&lt;&gt;広告費!C64,TEXT(広告費!C64,"m/d")&amp;"支払",""))</f>
        <v/>
      </c>
      <c r="M64" t="str">
        <f>IF(OR($A64="",$A64="（広告費 計）"),"",広告費!P64)</f>
        <v/>
      </c>
    </row>
    <row r="65" spans="1:13" x14ac:dyDescent="0.45">
      <c r="A65" t="str">
        <f>IF(広告費!B65="",IF(COUNTIF(A$1:A64,"（広告費 計）"),"","（広告費 計）"),広告費!B65)</f>
        <v/>
      </c>
      <c r="B65" t="str">
        <f>IF($A65="","",IF($A65="（広告費 計）",SUM(B$1:B64),広告費!D65))</f>
        <v/>
      </c>
      <c r="C65" t="str">
        <f>IF(OR($A65="",$A65="（広告費 計）"),"",広告費!E65)</f>
        <v/>
      </c>
      <c r="D65" t="str">
        <f>IF(OR($A65="",$A65="（広告費 計）"),"",広告費!G65)</f>
        <v/>
      </c>
      <c r="E65" t="str">
        <f>IF(OR($A65="",$A65="（広告費 計）"),"",広告費!H65)</f>
        <v/>
      </c>
      <c r="F65" t="str">
        <f>IF(OR($A65="",$A65="（広告費 計）"),"",広告費!I65)</f>
        <v/>
      </c>
      <c r="G65" t="str">
        <f>IF(OR($A65="",$A65="（広告費 計）"),"",広告費!J65)</f>
        <v/>
      </c>
      <c r="H65" t="str">
        <f>IF(OR($A65="",$A65="（広告費 計）"),"",広告費!K65)</f>
        <v/>
      </c>
      <c r="I65" t="str">
        <f>IF(OR($A65="",$A65="（広告費 計）"),"",広告費!M65&amp;"食分")</f>
        <v/>
      </c>
      <c r="J65" t="str">
        <f>IF(OR($A65="",$A65="（広告費 計）"),"",広告費!N65)</f>
        <v/>
      </c>
      <c r="K65" t="str">
        <f>IF(OR($A65="",$A65="（広告費 計）"),"",IF(広告費!O65="○","公費負担",""))</f>
        <v/>
      </c>
      <c r="L65" s="25" t="str">
        <f>IF(OR($A65="",$A65="（広告費 計）"),"",IF(広告費!B65&lt;&gt;広告費!C65,TEXT(広告費!C65,"m/d")&amp;"支払",""))</f>
        <v/>
      </c>
      <c r="M65" t="str">
        <f>IF(OR($A65="",$A65="（広告費 計）"),"",広告費!P65)</f>
        <v/>
      </c>
    </row>
    <row r="66" spans="1:13" x14ac:dyDescent="0.45">
      <c r="A66" t="str">
        <f>IF(広告費!B66="",IF(COUNTIF(A$1:A65,"（広告費 計）"),"","（広告費 計）"),広告費!B66)</f>
        <v/>
      </c>
      <c r="B66" t="str">
        <f>IF($A66="","",IF($A66="（広告費 計）",SUM(B$1:B65),広告費!D66))</f>
        <v/>
      </c>
      <c r="C66" t="str">
        <f>IF(OR($A66="",$A66="（広告費 計）"),"",広告費!E66)</f>
        <v/>
      </c>
      <c r="D66" t="str">
        <f>IF(OR($A66="",$A66="（広告費 計）"),"",広告費!G66)</f>
        <v/>
      </c>
      <c r="E66" t="str">
        <f>IF(OR($A66="",$A66="（広告費 計）"),"",広告費!H66)</f>
        <v/>
      </c>
      <c r="F66" t="str">
        <f>IF(OR($A66="",$A66="（広告費 計）"),"",広告費!I66)</f>
        <v/>
      </c>
      <c r="G66" t="str">
        <f>IF(OR($A66="",$A66="（広告費 計）"),"",広告費!J66)</f>
        <v/>
      </c>
      <c r="H66" t="str">
        <f>IF(OR($A66="",$A66="（広告費 計）"),"",広告費!K66)</f>
        <v/>
      </c>
      <c r="I66" t="str">
        <f>IF(OR($A66="",$A66="（広告費 計）"),"",広告費!M66&amp;"食分")</f>
        <v/>
      </c>
      <c r="J66" t="str">
        <f>IF(OR($A66="",$A66="（広告費 計）"),"",広告費!N66)</f>
        <v/>
      </c>
      <c r="K66" t="str">
        <f>IF(OR($A66="",$A66="（広告費 計）"),"",IF(広告費!O66="○","公費負担",""))</f>
        <v/>
      </c>
      <c r="L66" s="25" t="str">
        <f>IF(OR($A66="",$A66="（広告費 計）"),"",IF(広告費!B66&lt;&gt;広告費!C66,TEXT(広告費!C66,"m/d")&amp;"支払",""))</f>
        <v/>
      </c>
      <c r="M66" t="str">
        <f>IF(OR($A66="",$A66="（広告費 計）"),"",広告費!P66)</f>
        <v/>
      </c>
    </row>
    <row r="67" spans="1:13" x14ac:dyDescent="0.45">
      <c r="A67" t="str">
        <f>IF(広告費!B67="",IF(COUNTIF(A$1:A66,"（広告費 計）"),"","（広告費 計）"),広告費!B67)</f>
        <v/>
      </c>
      <c r="B67" t="str">
        <f>IF($A67="","",IF($A67="（広告費 計）",SUM(B$1:B66),広告費!D67))</f>
        <v/>
      </c>
      <c r="C67" t="str">
        <f>IF(OR($A67="",$A67="（広告費 計）"),"",広告費!E67)</f>
        <v/>
      </c>
      <c r="D67" t="str">
        <f>IF(OR($A67="",$A67="（広告費 計）"),"",広告費!G67)</f>
        <v/>
      </c>
      <c r="E67" t="str">
        <f>IF(OR($A67="",$A67="（広告費 計）"),"",広告費!H67)</f>
        <v/>
      </c>
      <c r="F67" t="str">
        <f>IF(OR($A67="",$A67="（広告費 計）"),"",広告費!I67)</f>
        <v/>
      </c>
      <c r="G67" t="str">
        <f>IF(OR($A67="",$A67="（広告費 計）"),"",広告費!J67)</f>
        <v/>
      </c>
      <c r="H67" t="str">
        <f>IF(OR($A67="",$A67="（広告費 計）"),"",広告費!K67)</f>
        <v/>
      </c>
      <c r="I67" t="str">
        <f>IF(OR($A67="",$A67="（広告費 計）"),"",広告費!M67&amp;"食分")</f>
        <v/>
      </c>
      <c r="J67" t="str">
        <f>IF(OR($A67="",$A67="（広告費 計）"),"",広告費!N67)</f>
        <v/>
      </c>
      <c r="K67" t="str">
        <f>IF(OR($A67="",$A67="（広告費 計）"),"",IF(広告費!O67="○","公費負担",""))</f>
        <v/>
      </c>
      <c r="L67" s="25" t="str">
        <f>IF(OR($A67="",$A67="（広告費 計）"),"",IF(広告費!B67&lt;&gt;広告費!C67,TEXT(広告費!C67,"m/d")&amp;"支払",""))</f>
        <v/>
      </c>
      <c r="M67" t="str">
        <f>IF(OR($A67="",$A67="（広告費 計）"),"",広告費!P67)</f>
        <v/>
      </c>
    </row>
    <row r="68" spans="1:13" x14ac:dyDescent="0.45">
      <c r="A68" t="str">
        <f>IF(広告費!B68="",IF(COUNTIF(A$1:A67,"（広告費 計）"),"","（広告費 計）"),広告費!B68)</f>
        <v/>
      </c>
      <c r="B68" t="str">
        <f>IF($A68="","",IF($A68="（広告費 計）",SUM(B$1:B67),広告費!D68))</f>
        <v/>
      </c>
      <c r="C68" t="str">
        <f>IF(OR($A68="",$A68="（広告費 計）"),"",広告費!E68)</f>
        <v/>
      </c>
      <c r="D68" t="str">
        <f>IF(OR($A68="",$A68="（広告費 計）"),"",広告費!G68)</f>
        <v/>
      </c>
      <c r="E68" t="str">
        <f>IF(OR($A68="",$A68="（広告費 計）"),"",広告費!H68)</f>
        <v/>
      </c>
      <c r="F68" t="str">
        <f>IF(OR($A68="",$A68="（広告費 計）"),"",広告費!I68)</f>
        <v/>
      </c>
      <c r="G68" t="str">
        <f>IF(OR($A68="",$A68="（広告費 計）"),"",広告費!J68)</f>
        <v/>
      </c>
      <c r="H68" t="str">
        <f>IF(OR($A68="",$A68="（広告費 計）"),"",広告費!K68)</f>
        <v/>
      </c>
      <c r="I68" t="str">
        <f>IF(OR($A68="",$A68="（広告費 計）"),"",広告費!M68&amp;"食分")</f>
        <v/>
      </c>
      <c r="J68" t="str">
        <f>IF(OR($A68="",$A68="（広告費 計）"),"",広告費!N68)</f>
        <v/>
      </c>
      <c r="K68" t="str">
        <f>IF(OR($A68="",$A68="（広告費 計）"),"",IF(広告費!O68="○","公費負担",""))</f>
        <v/>
      </c>
      <c r="L68" s="25" t="str">
        <f>IF(OR($A68="",$A68="（広告費 計）"),"",IF(広告費!B68&lt;&gt;広告費!C68,TEXT(広告費!C68,"m/d")&amp;"支払",""))</f>
        <v/>
      </c>
      <c r="M68" t="str">
        <f>IF(OR($A68="",$A68="（広告費 計）"),"",広告費!P68)</f>
        <v/>
      </c>
    </row>
    <row r="69" spans="1:13" x14ac:dyDescent="0.45">
      <c r="A69" t="str">
        <f>IF(広告費!B69="",IF(COUNTIF(A$1:A68,"（広告費 計）"),"","（広告費 計）"),広告費!B69)</f>
        <v/>
      </c>
      <c r="B69" t="str">
        <f>IF($A69="","",IF($A69="（広告費 計）",SUM(B$1:B68),広告費!D69))</f>
        <v/>
      </c>
      <c r="C69" t="str">
        <f>IF(OR($A69="",$A69="（広告費 計）"),"",広告費!E69)</f>
        <v/>
      </c>
      <c r="D69" t="str">
        <f>IF(OR($A69="",$A69="（広告費 計）"),"",広告費!G69)</f>
        <v/>
      </c>
      <c r="E69" t="str">
        <f>IF(OR($A69="",$A69="（広告費 計）"),"",広告費!H69)</f>
        <v/>
      </c>
      <c r="F69" t="str">
        <f>IF(OR($A69="",$A69="（広告費 計）"),"",広告費!I69)</f>
        <v/>
      </c>
      <c r="G69" t="str">
        <f>IF(OR($A69="",$A69="（広告費 計）"),"",広告費!J69)</f>
        <v/>
      </c>
      <c r="H69" t="str">
        <f>IF(OR($A69="",$A69="（広告費 計）"),"",広告費!K69)</f>
        <v/>
      </c>
      <c r="I69" t="str">
        <f>IF(OR($A69="",$A69="（広告費 計）"),"",広告費!M69&amp;"食分")</f>
        <v/>
      </c>
      <c r="J69" t="str">
        <f>IF(OR($A69="",$A69="（広告費 計）"),"",広告費!N69)</f>
        <v/>
      </c>
      <c r="K69" t="str">
        <f>IF(OR($A69="",$A69="（広告費 計）"),"",IF(広告費!O69="○","公費負担",""))</f>
        <v/>
      </c>
      <c r="L69" s="25" t="str">
        <f>IF(OR($A69="",$A69="（広告費 計）"),"",IF(広告費!B69&lt;&gt;広告費!C69,TEXT(広告費!C69,"m/d")&amp;"支払",""))</f>
        <v/>
      </c>
      <c r="M69" t="str">
        <f>IF(OR($A69="",$A69="（広告費 計）"),"",広告費!P69)</f>
        <v/>
      </c>
    </row>
    <row r="70" spans="1:13" x14ac:dyDescent="0.45">
      <c r="A70" t="str">
        <f>IF(広告費!B70="",IF(COUNTIF(A$1:A69,"（広告費 計）"),"","（広告費 計）"),広告費!B70)</f>
        <v/>
      </c>
      <c r="B70" t="str">
        <f>IF($A70="","",IF($A70="（広告費 計）",SUM(B$1:B69),広告費!D70))</f>
        <v/>
      </c>
      <c r="C70" t="str">
        <f>IF(OR($A70="",$A70="（広告費 計）"),"",広告費!E70)</f>
        <v/>
      </c>
      <c r="D70" t="str">
        <f>IF(OR($A70="",$A70="（広告費 計）"),"",広告費!G70)</f>
        <v/>
      </c>
      <c r="E70" t="str">
        <f>IF(OR($A70="",$A70="（広告費 計）"),"",広告費!H70)</f>
        <v/>
      </c>
      <c r="F70" t="str">
        <f>IF(OR($A70="",$A70="（広告費 計）"),"",広告費!I70)</f>
        <v/>
      </c>
      <c r="G70" t="str">
        <f>IF(OR($A70="",$A70="（広告費 計）"),"",広告費!J70)</f>
        <v/>
      </c>
      <c r="H70" t="str">
        <f>IF(OR($A70="",$A70="（広告費 計）"),"",広告費!K70)</f>
        <v/>
      </c>
      <c r="I70" t="str">
        <f>IF(OR($A70="",$A70="（広告費 計）"),"",広告費!M70&amp;"食分")</f>
        <v/>
      </c>
      <c r="J70" t="str">
        <f>IF(OR($A70="",$A70="（広告費 計）"),"",広告費!N70)</f>
        <v/>
      </c>
      <c r="K70" t="str">
        <f>IF(OR($A70="",$A70="（広告費 計）"),"",IF(広告費!O70="○","公費負担",""))</f>
        <v/>
      </c>
      <c r="L70" s="25" t="str">
        <f>IF(OR($A70="",$A70="（広告費 計）"),"",IF(広告費!B70&lt;&gt;広告費!C70,TEXT(広告費!C70,"m/d")&amp;"支払",""))</f>
        <v/>
      </c>
      <c r="M70" t="str">
        <f>IF(OR($A70="",$A70="（広告費 計）"),"",広告費!P70)</f>
        <v/>
      </c>
    </row>
    <row r="71" spans="1:13" x14ac:dyDescent="0.45">
      <c r="A71" t="str">
        <f>IF(広告費!B71="",IF(COUNTIF(A$1:A70,"（広告費 計）"),"","（広告費 計）"),広告費!B71)</f>
        <v/>
      </c>
      <c r="B71" t="str">
        <f>IF($A71="","",IF($A71="（広告費 計）",SUM(B$1:B70),広告費!D71))</f>
        <v/>
      </c>
      <c r="C71" t="str">
        <f>IF(OR($A71="",$A71="（広告費 計）"),"",広告費!E71)</f>
        <v/>
      </c>
      <c r="D71" t="str">
        <f>IF(OR($A71="",$A71="（広告費 計）"),"",広告費!G71)</f>
        <v/>
      </c>
      <c r="E71" t="str">
        <f>IF(OR($A71="",$A71="（広告費 計）"),"",広告費!H71)</f>
        <v/>
      </c>
      <c r="F71" t="str">
        <f>IF(OR($A71="",$A71="（広告費 計）"),"",広告費!I71)</f>
        <v/>
      </c>
      <c r="G71" t="str">
        <f>IF(OR($A71="",$A71="（広告費 計）"),"",広告費!J71)</f>
        <v/>
      </c>
      <c r="H71" t="str">
        <f>IF(OR($A71="",$A71="（広告費 計）"),"",広告費!K71)</f>
        <v/>
      </c>
      <c r="I71" t="str">
        <f>IF(OR($A71="",$A71="（広告費 計）"),"",広告費!M71&amp;"食分")</f>
        <v/>
      </c>
      <c r="J71" t="str">
        <f>IF(OR($A71="",$A71="（広告費 計）"),"",広告費!N71)</f>
        <v/>
      </c>
      <c r="K71" t="str">
        <f>IF(OR($A71="",$A71="（広告費 計）"),"",IF(広告費!O71="○","公費負担",""))</f>
        <v/>
      </c>
      <c r="L71" s="25" t="str">
        <f>IF(OR($A71="",$A71="（広告費 計）"),"",IF(広告費!B71&lt;&gt;広告費!C71,TEXT(広告費!C71,"m/d")&amp;"支払",""))</f>
        <v/>
      </c>
      <c r="M71" t="str">
        <f>IF(OR($A71="",$A71="（広告費 計）"),"",広告費!P71)</f>
        <v/>
      </c>
    </row>
    <row r="72" spans="1:13" x14ac:dyDescent="0.45">
      <c r="A72" t="str">
        <f>IF(広告費!B72="",IF(COUNTIF(A$1:A71,"（広告費 計）"),"","（広告費 計）"),広告費!B72)</f>
        <v/>
      </c>
      <c r="B72" t="str">
        <f>IF($A72="","",IF($A72="（広告費 計）",SUM(B$1:B71),広告費!D72))</f>
        <v/>
      </c>
      <c r="C72" t="str">
        <f>IF(OR($A72="",$A72="（広告費 計）"),"",広告費!E72)</f>
        <v/>
      </c>
      <c r="D72" t="str">
        <f>IF(OR($A72="",$A72="（広告費 計）"),"",広告費!G72)</f>
        <v/>
      </c>
      <c r="E72" t="str">
        <f>IF(OR($A72="",$A72="（広告費 計）"),"",広告費!H72)</f>
        <v/>
      </c>
      <c r="F72" t="str">
        <f>IF(OR($A72="",$A72="（広告費 計）"),"",広告費!I72)</f>
        <v/>
      </c>
      <c r="G72" t="str">
        <f>IF(OR($A72="",$A72="（広告費 計）"),"",広告費!J72)</f>
        <v/>
      </c>
      <c r="H72" t="str">
        <f>IF(OR($A72="",$A72="（広告費 計）"),"",広告費!K72)</f>
        <v/>
      </c>
      <c r="I72" t="str">
        <f>IF(OR($A72="",$A72="（広告費 計）"),"",広告費!M72&amp;"食分")</f>
        <v/>
      </c>
      <c r="J72" t="str">
        <f>IF(OR($A72="",$A72="（広告費 計）"),"",広告費!N72)</f>
        <v/>
      </c>
      <c r="K72" t="str">
        <f>IF(OR($A72="",$A72="（広告費 計）"),"",IF(広告費!O72="○","公費負担",""))</f>
        <v/>
      </c>
      <c r="L72" s="25" t="str">
        <f>IF(OR($A72="",$A72="（広告費 計）"),"",IF(広告費!B72&lt;&gt;広告費!C72,TEXT(広告費!C72,"m/d")&amp;"支払",""))</f>
        <v/>
      </c>
      <c r="M72" t="str">
        <f>IF(OR($A72="",$A72="（広告費 計）"),"",広告費!P72)</f>
        <v/>
      </c>
    </row>
    <row r="73" spans="1:13" x14ac:dyDescent="0.45">
      <c r="A73" t="str">
        <f>IF(広告費!B73="",IF(COUNTIF(A$1:A72,"（広告費 計）"),"","（広告費 計）"),広告費!B73)</f>
        <v/>
      </c>
      <c r="B73" t="str">
        <f>IF($A73="","",IF($A73="（広告費 計）",SUM(B$1:B72),広告費!D73))</f>
        <v/>
      </c>
      <c r="C73" t="str">
        <f>IF(OR($A73="",$A73="（広告費 計）"),"",広告費!E73)</f>
        <v/>
      </c>
      <c r="D73" t="str">
        <f>IF(OR($A73="",$A73="（広告費 計）"),"",広告費!G73)</f>
        <v/>
      </c>
      <c r="E73" t="str">
        <f>IF(OR($A73="",$A73="（広告費 計）"),"",広告費!H73)</f>
        <v/>
      </c>
      <c r="F73" t="str">
        <f>IF(OR($A73="",$A73="（広告費 計）"),"",広告費!I73)</f>
        <v/>
      </c>
      <c r="G73" t="str">
        <f>IF(OR($A73="",$A73="（広告費 計）"),"",広告費!J73)</f>
        <v/>
      </c>
      <c r="H73" t="str">
        <f>IF(OR($A73="",$A73="（広告費 計）"),"",広告費!K73)</f>
        <v/>
      </c>
      <c r="I73" t="str">
        <f>IF(OR($A73="",$A73="（広告費 計）"),"",広告費!M73&amp;"食分")</f>
        <v/>
      </c>
      <c r="J73" t="str">
        <f>IF(OR($A73="",$A73="（広告費 計）"),"",広告費!N73)</f>
        <v/>
      </c>
      <c r="K73" t="str">
        <f>IF(OR($A73="",$A73="（広告費 計）"),"",IF(広告費!O73="○","公費負担",""))</f>
        <v/>
      </c>
      <c r="L73" s="25" t="str">
        <f>IF(OR($A73="",$A73="（広告費 計）"),"",IF(広告費!B73&lt;&gt;広告費!C73,TEXT(広告費!C73,"m/d")&amp;"支払",""))</f>
        <v/>
      </c>
      <c r="M73" t="str">
        <f>IF(OR($A73="",$A73="（広告費 計）"),"",広告費!P73)</f>
        <v/>
      </c>
    </row>
    <row r="74" spans="1:13" x14ac:dyDescent="0.45">
      <c r="A74" t="str">
        <f>IF(広告費!B74="",IF(COUNTIF(A$1:A73,"（広告費 計）"),"","（広告費 計）"),広告費!B74)</f>
        <v/>
      </c>
      <c r="B74" t="str">
        <f>IF($A74="","",IF($A74="（広告費 計）",SUM(B$1:B73),広告費!D74))</f>
        <v/>
      </c>
      <c r="C74" t="str">
        <f>IF(OR($A74="",$A74="（広告費 計）"),"",広告費!E74)</f>
        <v/>
      </c>
      <c r="D74" t="str">
        <f>IF(OR($A74="",$A74="（広告費 計）"),"",広告費!G74)</f>
        <v/>
      </c>
      <c r="E74" t="str">
        <f>IF(OR($A74="",$A74="（広告費 計）"),"",広告費!H74)</f>
        <v/>
      </c>
      <c r="F74" t="str">
        <f>IF(OR($A74="",$A74="（広告費 計）"),"",広告費!I74)</f>
        <v/>
      </c>
      <c r="G74" t="str">
        <f>IF(OR($A74="",$A74="（広告費 計）"),"",広告費!J74)</f>
        <v/>
      </c>
      <c r="H74" t="str">
        <f>IF(OR($A74="",$A74="（広告費 計）"),"",広告費!K74)</f>
        <v/>
      </c>
      <c r="I74" t="str">
        <f>IF(OR($A74="",$A74="（広告費 計）"),"",広告費!M74&amp;"食分")</f>
        <v/>
      </c>
      <c r="J74" t="str">
        <f>IF(OR($A74="",$A74="（広告費 計）"),"",広告費!N74)</f>
        <v/>
      </c>
      <c r="K74" t="str">
        <f>IF(OR($A74="",$A74="（広告費 計）"),"",IF(広告費!O74="○","公費負担",""))</f>
        <v/>
      </c>
      <c r="L74" s="25" t="str">
        <f>IF(OR($A74="",$A74="（広告費 計）"),"",IF(広告費!B74&lt;&gt;広告費!C74,TEXT(広告費!C74,"m/d")&amp;"支払",""))</f>
        <v/>
      </c>
      <c r="M74" t="str">
        <f>IF(OR($A74="",$A74="（広告費 計）"),"",広告費!P74)</f>
        <v/>
      </c>
    </row>
    <row r="75" spans="1:13" x14ac:dyDescent="0.45">
      <c r="A75" t="str">
        <f>IF(広告費!B75="",IF(COUNTIF(A$1:A74,"（広告費 計）"),"","（広告費 計）"),広告費!B75)</f>
        <v/>
      </c>
      <c r="B75" t="str">
        <f>IF($A75="","",IF($A75="（広告費 計）",SUM(B$1:B74),広告費!D75))</f>
        <v/>
      </c>
      <c r="C75" t="str">
        <f>IF(OR($A75="",$A75="（広告費 計）"),"",広告費!E75)</f>
        <v/>
      </c>
      <c r="D75" t="str">
        <f>IF(OR($A75="",$A75="（広告費 計）"),"",広告費!G75)</f>
        <v/>
      </c>
      <c r="E75" t="str">
        <f>IF(OR($A75="",$A75="（広告費 計）"),"",広告費!H75)</f>
        <v/>
      </c>
      <c r="F75" t="str">
        <f>IF(OR($A75="",$A75="（広告費 計）"),"",広告費!I75)</f>
        <v/>
      </c>
      <c r="G75" t="str">
        <f>IF(OR($A75="",$A75="（広告費 計）"),"",広告費!J75)</f>
        <v/>
      </c>
      <c r="H75" t="str">
        <f>IF(OR($A75="",$A75="（広告費 計）"),"",広告費!K75)</f>
        <v/>
      </c>
      <c r="I75" t="str">
        <f>IF(OR($A75="",$A75="（広告費 計）"),"",広告費!M75&amp;"食分")</f>
        <v/>
      </c>
      <c r="J75" t="str">
        <f>IF(OR($A75="",$A75="（広告費 計）"),"",広告費!N75)</f>
        <v/>
      </c>
      <c r="K75" t="str">
        <f>IF(OR($A75="",$A75="（広告費 計）"),"",IF(広告費!O75="○","公費負担",""))</f>
        <v/>
      </c>
      <c r="L75" s="25" t="str">
        <f>IF(OR($A75="",$A75="（広告費 計）"),"",IF(広告費!B75&lt;&gt;広告費!C75,TEXT(広告費!C75,"m/d")&amp;"支払",""))</f>
        <v/>
      </c>
      <c r="M75" t="str">
        <f>IF(OR($A75="",$A75="（広告費 計）"),"",広告費!P75)</f>
        <v/>
      </c>
    </row>
    <row r="76" spans="1:13" x14ac:dyDescent="0.45">
      <c r="A76" t="str">
        <f>IF(広告費!B76="",IF(COUNTIF(A$1:A75,"（広告費 計）"),"","（広告費 計）"),広告費!B76)</f>
        <v/>
      </c>
      <c r="B76" t="str">
        <f>IF($A76="","",IF($A76="（広告費 計）",SUM(B$1:B75),広告費!D76))</f>
        <v/>
      </c>
      <c r="C76" t="str">
        <f>IF(OR($A76="",$A76="（広告費 計）"),"",広告費!E76)</f>
        <v/>
      </c>
      <c r="D76" t="str">
        <f>IF(OR($A76="",$A76="（広告費 計）"),"",広告費!G76)</f>
        <v/>
      </c>
      <c r="E76" t="str">
        <f>IF(OR($A76="",$A76="（広告費 計）"),"",広告費!H76)</f>
        <v/>
      </c>
      <c r="F76" t="str">
        <f>IF(OR($A76="",$A76="（広告費 計）"),"",広告費!I76)</f>
        <v/>
      </c>
      <c r="G76" t="str">
        <f>IF(OR($A76="",$A76="（広告費 計）"),"",広告費!J76)</f>
        <v/>
      </c>
      <c r="H76" t="str">
        <f>IF(OR($A76="",$A76="（広告費 計）"),"",広告費!K76)</f>
        <v/>
      </c>
      <c r="I76" t="str">
        <f>IF(OR($A76="",$A76="（広告費 計）"),"",広告費!M76&amp;"食分")</f>
        <v/>
      </c>
      <c r="J76" t="str">
        <f>IF(OR($A76="",$A76="（広告費 計）"),"",広告費!N76)</f>
        <v/>
      </c>
      <c r="K76" t="str">
        <f>IF(OR($A76="",$A76="（広告費 計）"),"",IF(広告費!O76="○","公費負担",""))</f>
        <v/>
      </c>
      <c r="L76" s="25" t="str">
        <f>IF(OR($A76="",$A76="（広告費 計）"),"",IF(広告費!B76&lt;&gt;広告費!C76,TEXT(広告費!C76,"m/d")&amp;"支払",""))</f>
        <v/>
      </c>
      <c r="M76" t="str">
        <f>IF(OR($A76="",$A76="（広告費 計）"),"",広告費!P76)</f>
        <v/>
      </c>
    </row>
    <row r="77" spans="1:13" x14ac:dyDescent="0.45">
      <c r="A77" t="str">
        <f>IF(広告費!B77="",IF(COUNTIF(A$1:A76,"（広告費 計）"),"","（広告費 計）"),広告費!B77)</f>
        <v/>
      </c>
      <c r="B77" t="str">
        <f>IF($A77="","",IF($A77="（広告費 計）",SUM(B$1:B76),広告費!D77))</f>
        <v/>
      </c>
      <c r="C77" t="str">
        <f>IF(OR($A77="",$A77="（広告費 計）"),"",広告費!E77)</f>
        <v/>
      </c>
      <c r="D77" t="str">
        <f>IF(OR($A77="",$A77="（広告費 計）"),"",広告費!G77)</f>
        <v/>
      </c>
      <c r="E77" t="str">
        <f>IF(OR($A77="",$A77="（広告費 計）"),"",広告費!H77)</f>
        <v/>
      </c>
      <c r="F77" t="str">
        <f>IF(OR($A77="",$A77="（広告費 計）"),"",広告費!I77)</f>
        <v/>
      </c>
      <c r="G77" t="str">
        <f>IF(OR($A77="",$A77="（広告費 計）"),"",広告費!J77)</f>
        <v/>
      </c>
      <c r="H77" t="str">
        <f>IF(OR($A77="",$A77="（広告費 計）"),"",広告費!K77)</f>
        <v/>
      </c>
      <c r="I77" t="str">
        <f>IF(OR($A77="",$A77="（広告費 計）"),"",広告費!M77&amp;"食分")</f>
        <v/>
      </c>
      <c r="J77" t="str">
        <f>IF(OR($A77="",$A77="（広告費 計）"),"",広告費!N77)</f>
        <v/>
      </c>
      <c r="K77" t="str">
        <f>IF(OR($A77="",$A77="（広告費 計）"),"",IF(広告費!O77="○","公費負担",""))</f>
        <v/>
      </c>
      <c r="L77" s="25" t="str">
        <f>IF(OR($A77="",$A77="（広告費 計）"),"",IF(広告費!B77&lt;&gt;広告費!C77,TEXT(広告費!C77,"m/d")&amp;"支払",""))</f>
        <v/>
      </c>
      <c r="M77" t="str">
        <f>IF(OR($A77="",$A77="（広告費 計）"),"",広告費!P77)</f>
        <v/>
      </c>
    </row>
    <row r="78" spans="1:13" x14ac:dyDescent="0.45">
      <c r="A78" t="str">
        <f>IF(広告費!B78="",IF(COUNTIF(A$1:A77,"（広告費 計）"),"","（広告費 計）"),広告費!B78)</f>
        <v/>
      </c>
      <c r="B78" t="str">
        <f>IF($A78="","",IF($A78="（広告費 計）",SUM(B$1:B77),広告費!D78))</f>
        <v/>
      </c>
      <c r="C78" t="str">
        <f>IF(OR($A78="",$A78="（広告費 計）"),"",広告費!E78)</f>
        <v/>
      </c>
      <c r="D78" t="str">
        <f>IF(OR($A78="",$A78="（広告費 計）"),"",広告費!G78)</f>
        <v/>
      </c>
      <c r="E78" t="str">
        <f>IF(OR($A78="",$A78="（広告費 計）"),"",広告費!H78)</f>
        <v/>
      </c>
      <c r="F78" t="str">
        <f>IF(OR($A78="",$A78="（広告費 計）"),"",広告費!I78)</f>
        <v/>
      </c>
      <c r="G78" t="str">
        <f>IF(OR($A78="",$A78="（広告費 計）"),"",広告費!J78)</f>
        <v/>
      </c>
      <c r="H78" t="str">
        <f>IF(OR($A78="",$A78="（広告費 計）"),"",広告費!K78)</f>
        <v/>
      </c>
      <c r="I78" t="str">
        <f>IF(OR($A78="",$A78="（広告費 計）"),"",広告費!M78&amp;"食分")</f>
        <v/>
      </c>
      <c r="J78" t="str">
        <f>IF(OR($A78="",$A78="（広告費 計）"),"",広告費!N78)</f>
        <v/>
      </c>
      <c r="K78" t="str">
        <f>IF(OR($A78="",$A78="（広告費 計）"),"",IF(広告費!O78="○","公費負担",""))</f>
        <v/>
      </c>
      <c r="L78" s="25" t="str">
        <f>IF(OR($A78="",$A78="（広告費 計）"),"",IF(広告費!B78&lt;&gt;広告費!C78,TEXT(広告費!C78,"m/d")&amp;"支払",""))</f>
        <v/>
      </c>
      <c r="M78" t="str">
        <f>IF(OR($A78="",$A78="（広告費 計）"),"",広告費!P78)</f>
        <v/>
      </c>
    </row>
    <row r="79" spans="1:13" x14ac:dyDescent="0.45">
      <c r="A79" t="str">
        <f>IF(広告費!B79="",IF(COUNTIF(A$1:A78,"（広告費 計）"),"","（広告費 計）"),広告費!B79)</f>
        <v/>
      </c>
      <c r="B79" t="str">
        <f>IF($A79="","",IF($A79="（広告費 計）",SUM(B$1:B78),広告費!D79))</f>
        <v/>
      </c>
      <c r="C79" t="str">
        <f>IF(OR($A79="",$A79="（広告費 計）"),"",広告費!E79)</f>
        <v/>
      </c>
      <c r="D79" t="str">
        <f>IF(OR($A79="",$A79="（広告費 計）"),"",広告費!G79)</f>
        <v/>
      </c>
      <c r="E79" t="str">
        <f>IF(OR($A79="",$A79="（広告費 計）"),"",広告費!H79)</f>
        <v/>
      </c>
      <c r="F79" t="str">
        <f>IF(OR($A79="",$A79="（広告費 計）"),"",広告費!I79)</f>
        <v/>
      </c>
      <c r="G79" t="str">
        <f>IF(OR($A79="",$A79="（広告費 計）"),"",広告費!J79)</f>
        <v/>
      </c>
      <c r="H79" t="str">
        <f>IF(OR($A79="",$A79="（広告費 計）"),"",広告費!K79)</f>
        <v/>
      </c>
      <c r="I79" t="str">
        <f>IF(OR($A79="",$A79="（広告費 計）"),"",広告費!M79&amp;"食分")</f>
        <v/>
      </c>
      <c r="J79" t="str">
        <f>IF(OR($A79="",$A79="（広告費 計）"),"",広告費!N79)</f>
        <v/>
      </c>
      <c r="K79" t="str">
        <f>IF(OR($A79="",$A79="（広告費 計）"),"",IF(広告費!O79="○","公費負担",""))</f>
        <v/>
      </c>
      <c r="L79" s="25" t="str">
        <f>IF(OR($A79="",$A79="（広告費 計）"),"",IF(広告費!B79&lt;&gt;広告費!C79,TEXT(広告費!C79,"m/d")&amp;"支払",""))</f>
        <v/>
      </c>
      <c r="M79" t="str">
        <f>IF(OR($A79="",$A79="（広告費 計）"),"",広告費!P79)</f>
        <v/>
      </c>
    </row>
    <row r="80" spans="1:13" x14ac:dyDescent="0.45">
      <c r="A80" t="str">
        <f>IF(広告費!B80="",IF(COUNTIF(A$1:A79,"（広告費 計）"),"","（広告費 計）"),広告費!B80)</f>
        <v/>
      </c>
      <c r="B80" t="str">
        <f>IF($A80="","",IF($A80="（広告費 計）",SUM(B$1:B79),広告費!D80))</f>
        <v/>
      </c>
      <c r="C80" t="str">
        <f>IF(OR($A80="",$A80="（広告費 計）"),"",広告費!E80)</f>
        <v/>
      </c>
      <c r="D80" t="str">
        <f>IF(OR($A80="",$A80="（広告費 計）"),"",広告費!G80)</f>
        <v/>
      </c>
      <c r="E80" t="str">
        <f>IF(OR($A80="",$A80="（広告費 計）"),"",広告費!H80)</f>
        <v/>
      </c>
      <c r="F80" t="str">
        <f>IF(OR($A80="",$A80="（広告費 計）"),"",広告費!I80)</f>
        <v/>
      </c>
      <c r="G80" t="str">
        <f>IF(OR($A80="",$A80="（広告費 計）"),"",広告費!J80)</f>
        <v/>
      </c>
      <c r="H80" t="str">
        <f>IF(OR($A80="",$A80="（広告費 計）"),"",広告費!K80)</f>
        <v/>
      </c>
      <c r="I80" t="str">
        <f>IF(OR($A80="",$A80="（広告費 計）"),"",広告費!M80&amp;"食分")</f>
        <v/>
      </c>
      <c r="J80" t="str">
        <f>IF(OR($A80="",$A80="（広告費 計）"),"",広告費!N80)</f>
        <v/>
      </c>
      <c r="K80" t="str">
        <f>IF(OR($A80="",$A80="（広告費 計）"),"",IF(広告費!O80="○","公費負担",""))</f>
        <v/>
      </c>
      <c r="L80" s="25" t="str">
        <f>IF(OR($A80="",$A80="（広告費 計）"),"",IF(広告費!B80&lt;&gt;広告費!C80,TEXT(広告費!C80,"m/d")&amp;"支払",""))</f>
        <v/>
      </c>
      <c r="M80" t="str">
        <f>IF(OR($A80="",$A80="（広告費 計）"),"",広告費!P80)</f>
        <v/>
      </c>
    </row>
    <row r="81" spans="1:13" x14ac:dyDescent="0.45">
      <c r="A81" t="str">
        <f>IF(広告費!B81="",IF(COUNTIF(A$1:A80,"（広告費 計）"),"","（広告費 計）"),広告費!B81)</f>
        <v/>
      </c>
      <c r="B81" t="str">
        <f>IF($A81="","",IF($A81="（広告費 計）",SUM(B$1:B80),広告費!D81))</f>
        <v/>
      </c>
      <c r="C81" t="str">
        <f>IF(OR($A81="",$A81="（広告費 計）"),"",広告費!E81)</f>
        <v/>
      </c>
      <c r="D81" t="str">
        <f>IF(OR($A81="",$A81="（広告費 計）"),"",広告費!G81)</f>
        <v/>
      </c>
      <c r="E81" t="str">
        <f>IF(OR($A81="",$A81="（広告費 計）"),"",広告費!H81)</f>
        <v/>
      </c>
      <c r="F81" t="str">
        <f>IF(OR($A81="",$A81="（広告費 計）"),"",広告費!I81)</f>
        <v/>
      </c>
      <c r="G81" t="str">
        <f>IF(OR($A81="",$A81="（広告費 計）"),"",広告費!J81)</f>
        <v/>
      </c>
      <c r="H81" t="str">
        <f>IF(OR($A81="",$A81="（広告費 計）"),"",広告費!K81)</f>
        <v/>
      </c>
      <c r="I81" t="str">
        <f>IF(OR($A81="",$A81="（広告費 計）"),"",広告費!M81&amp;"食分")</f>
        <v/>
      </c>
      <c r="J81" t="str">
        <f>IF(OR($A81="",$A81="（広告費 計）"),"",広告費!N81)</f>
        <v/>
      </c>
      <c r="K81" t="str">
        <f>IF(OR($A81="",$A81="（広告費 計）"),"",IF(広告費!O81="○","公費負担",""))</f>
        <v/>
      </c>
      <c r="L81" s="25" t="str">
        <f>IF(OR($A81="",$A81="（広告費 計）"),"",IF(広告費!B81&lt;&gt;広告費!C81,TEXT(広告費!C81,"m/d")&amp;"支払",""))</f>
        <v/>
      </c>
      <c r="M81" t="str">
        <f>IF(OR($A81="",$A81="（広告費 計）"),"",広告費!P81)</f>
        <v/>
      </c>
    </row>
    <row r="82" spans="1:13" x14ac:dyDescent="0.45">
      <c r="A82" t="str">
        <f>IF(広告費!B82="",IF(COUNTIF(A$1:A81,"（広告費 計）"),"","（広告費 計）"),広告費!B82)</f>
        <v/>
      </c>
      <c r="B82" t="str">
        <f>IF($A82="","",IF($A82="（広告費 計）",SUM(B$1:B81),広告費!D82))</f>
        <v/>
      </c>
      <c r="C82" t="str">
        <f>IF(OR($A82="",$A82="（広告費 計）"),"",広告費!E82)</f>
        <v/>
      </c>
      <c r="D82" t="str">
        <f>IF(OR($A82="",$A82="（広告費 計）"),"",広告費!G82)</f>
        <v/>
      </c>
      <c r="E82" t="str">
        <f>IF(OR($A82="",$A82="（広告費 計）"),"",広告費!H82)</f>
        <v/>
      </c>
      <c r="F82" t="str">
        <f>IF(OR($A82="",$A82="（広告費 計）"),"",広告費!I82)</f>
        <v/>
      </c>
      <c r="G82" t="str">
        <f>IF(OR($A82="",$A82="（広告費 計）"),"",広告費!J82)</f>
        <v/>
      </c>
      <c r="H82" t="str">
        <f>IF(OR($A82="",$A82="（広告費 計）"),"",広告費!K82)</f>
        <v/>
      </c>
      <c r="I82" t="str">
        <f>IF(OR($A82="",$A82="（広告費 計）"),"",広告費!M82&amp;"食分")</f>
        <v/>
      </c>
      <c r="J82" t="str">
        <f>IF(OR($A82="",$A82="（広告費 計）"),"",広告費!N82)</f>
        <v/>
      </c>
      <c r="K82" t="str">
        <f>IF(OR($A82="",$A82="（広告費 計）"),"",IF(広告費!O82="○","公費負担",""))</f>
        <v/>
      </c>
      <c r="L82" s="25" t="str">
        <f>IF(OR($A82="",$A82="（広告費 計）"),"",IF(広告費!B82&lt;&gt;広告費!C82,TEXT(広告費!C82,"m/d")&amp;"支払",""))</f>
        <v/>
      </c>
      <c r="M82" t="str">
        <f>IF(OR($A82="",$A82="（広告費 計）"),"",広告費!P82)</f>
        <v/>
      </c>
    </row>
    <row r="83" spans="1:13" x14ac:dyDescent="0.45">
      <c r="A83" t="str">
        <f>IF(広告費!B83="",IF(COUNTIF(A$1:A82,"（広告費 計）"),"","（広告費 計）"),広告費!B83)</f>
        <v/>
      </c>
      <c r="B83" t="str">
        <f>IF($A83="","",IF($A83="（広告費 計）",SUM(B$1:B82),広告費!D83))</f>
        <v/>
      </c>
      <c r="C83" t="str">
        <f>IF(OR($A83="",$A83="（広告費 計）"),"",広告費!E83)</f>
        <v/>
      </c>
      <c r="D83" t="str">
        <f>IF(OR($A83="",$A83="（広告費 計）"),"",広告費!G83)</f>
        <v/>
      </c>
      <c r="E83" t="str">
        <f>IF(OR($A83="",$A83="（広告費 計）"),"",広告費!H83)</f>
        <v/>
      </c>
      <c r="F83" t="str">
        <f>IF(OR($A83="",$A83="（広告費 計）"),"",広告費!I83)</f>
        <v/>
      </c>
      <c r="G83" t="str">
        <f>IF(OR($A83="",$A83="（広告費 計）"),"",広告費!J83)</f>
        <v/>
      </c>
      <c r="H83" t="str">
        <f>IF(OR($A83="",$A83="（広告費 計）"),"",広告費!K83)</f>
        <v/>
      </c>
      <c r="I83" t="str">
        <f>IF(OR($A83="",$A83="（広告費 計）"),"",広告費!M83&amp;"食分")</f>
        <v/>
      </c>
      <c r="J83" t="str">
        <f>IF(OR($A83="",$A83="（広告費 計）"),"",広告費!N83)</f>
        <v/>
      </c>
      <c r="K83" t="str">
        <f>IF(OR($A83="",$A83="（広告費 計）"),"",IF(広告費!O83="○","公費負担",""))</f>
        <v/>
      </c>
      <c r="L83" s="25" t="str">
        <f>IF(OR($A83="",$A83="（広告費 計）"),"",IF(広告費!B83&lt;&gt;広告費!C83,TEXT(広告費!C83,"m/d")&amp;"支払",""))</f>
        <v/>
      </c>
      <c r="M83" t="str">
        <f>IF(OR($A83="",$A83="（広告費 計）"),"",広告費!P83)</f>
        <v/>
      </c>
    </row>
    <row r="84" spans="1:13" x14ac:dyDescent="0.45">
      <c r="A84" t="str">
        <f>IF(広告費!B84="",IF(COUNTIF(A$1:A83,"（広告費 計）"),"","（広告費 計）"),広告費!B84)</f>
        <v/>
      </c>
      <c r="B84" t="str">
        <f>IF($A84="","",IF($A84="（広告費 計）",SUM(B$1:B83),広告費!D84))</f>
        <v/>
      </c>
      <c r="C84" t="str">
        <f>IF(OR($A84="",$A84="（広告費 計）"),"",広告費!E84)</f>
        <v/>
      </c>
      <c r="D84" t="str">
        <f>IF(OR($A84="",$A84="（広告費 計）"),"",広告費!G84)</f>
        <v/>
      </c>
      <c r="E84" t="str">
        <f>IF(OR($A84="",$A84="（広告費 計）"),"",広告費!H84)</f>
        <v/>
      </c>
      <c r="F84" t="str">
        <f>IF(OR($A84="",$A84="（広告費 計）"),"",広告費!I84)</f>
        <v/>
      </c>
      <c r="G84" t="str">
        <f>IF(OR($A84="",$A84="（広告費 計）"),"",広告費!J84)</f>
        <v/>
      </c>
      <c r="H84" t="str">
        <f>IF(OR($A84="",$A84="（広告費 計）"),"",広告費!K84)</f>
        <v/>
      </c>
      <c r="I84" t="str">
        <f>IF(OR($A84="",$A84="（広告費 計）"),"",広告費!M84&amp;"食分")</f>
        <v/>
      </c>
      <c r="J84" t="str">
        <f>IF(OR($A84="",$A84="（広告費 計）"),"",広告費!N84)</f>
        <v/>
      </c>
      <c r="K84" t="str">
        <f>IF(OR($A84="",$A84="（広告費 計）"),"",IF(広告費!O84="○","公費負担",""))</f>
        <v/>
      </c>
      <c r="L84" s="25" t="str">
        <f>IF(OR($A84="",$A84="（広告費 計）"),"",IF(広告費!B84&lt;&gt;広告費!C84,TEXT(広告費!C84,"m/d")&amp;"支払",""))</f>
        <v/>
      </c>
      <c r="M84" t="str">
        <f>IF(OR($A84="",$A84="（広告費 計）"),"",広告費!P84)</f>
        <v/>
      </c>
    </row>
    <row r="85" spans="1:13" x14ac:dyDescent="0.45">
      <c r="A85" t="str">
        <f>IF(広告費!B85="",IF(COUNTIF(A$1:A84,"（広告費 計）"),"","（広告費 計）"),広告費!B85)</f>
        <v/>
      </c>
      <c r="B85" t="str">
        <f>IF($A85="","",IF($A85="（広告費 計）",SUM(B$1:B84),広告費!D85))</f>
        <v/>
      </c>
      <c r="C85" t="str">
        <f>IF(OR($A85="",$A85="（広告費 計）"),"",広告費!E85)</f>
        <v/>
      </c>
      <c r="D85" t="str">
        <f>IF(OR($A85="",$A85="（広告費 計）"),"",広告費!G85)</f>
        <v/>
      </c>
      <c r="E85" t="str">
        <f>IF(OR($A85="",$A85="（広告費 計）"),"",広告費!H85)</f>
        <v/>
      </c>
      <c r="F85" t="str">
        <f>IF(OR($A85="",$A85="（広告費 計）"),"",広告費!I85)</f>
        <v/>
      </c>
      <c r="G85" t="str">
        <f>IF(OR($A85="",$A85="（広告費 計）"),"",広告費!J85)</f>
        <v/>
      </c>
      <c r="H85" t="str">
        <f>IF(OR($A85="",$A85="（広告費 計）"),"",広告費!K85)</f>
        <v/>
      </c>
      <c r="I85" t="str">
        <f>IF(OR($A85="",$A85="（広告費 計）"),"",広告費!M85&amp;"食分")</f>
        <v/>
      </c>
      <c r="J85" t="str">
        <f>IF(OR($A85="",$A85="（広告費 計）"),"",広告費!N85)</f>
        <v/>
      </c>
      <c r="K85" t="str">
        <f>IF(OR($A85="",$A85="（広告費 計）"),"",IF(広告費!O85="○","公費負担",""))</f>
        <v/>
      </c>
      <c r="L85" s="25" t="str">
        <f>IF(OR($A85="",$A85="（広告費 計）"),"",IF(広告費!B85&lt;&gt;広告費!C85,TEXT(広告費!C85,"m/d")&amp;"支払",""))</f>
        <v/>
      </c>
      <c r="M85" t="str">
        <f>IF(OR($A85="",$A85="（広告費 計）"),"",広告費!P85)</f>
        <v/>
      </c>
    </row>
    <row r="86" spans="1:13" x14ac:dyDescent="0.45">
      <c r="A86" t="str">
        <f>IF(広告費!B86="",IF(COUNTIF(A$1:A85,"（広告費 計）"),"","（広告費 計）"),広告費!B86)</f>
        <v/>
      </c>
      <c r="B86" t="str">
        <f>IF($A86="","",IF($A86="（広告費 計）",SUM(B$1:B85),広告費!D86))</f>
        <v/>
      </c>
      <c r="C86" t="str">
        <f>IF(OR($A86="",$A86="（広告費 計）"),"",広告費!E86)</f>
        <v/>
      </c>
      <c r="D86" t="str">
        <f>IF(OR($A86="",$A86="（広告費 計）"),"",広告費!G86)</f>
        <v/>
      </c>
      <c r="E86" t="str">
        <f>IF(OR($A86="",$A86="（広告費 計）"),"",広告費!H86)</f>
        <v/>
      </c>
      <c r="F86" t="str">
        <f>IF(OR($A86="",$A86="（広告費 計）"),"",広告費!I86)</f>
        <v/>
      </c>
      <c r="G86" t="str">
        <f>IF(OR($A86="",$A86="（広告費 計）"),"",広告費!J86)</f>
        <v/>
      </c>
      <c r="H86" t="str">
        <f>IF(OR($A86="",$A86="（広告費 計）"),"",広告費!K86)</f>
        <v/>
      </c>
      <c r="I86" t="str">
        <f>IF(OR($A86="",$A86="（広告費 計）"),"",広告費!M86&amp;"食分")</f>
        <v/>
      </c>
      <c r="J86" t="str">
        <f>IF(OR($A86="",$A86="（広告費 計）"),"",広告費!N86)</f>
        <v/>
      </c>
      <c r="K86" t="str">
        <f>IF(OR($A86="",$A86="（広告費 計）"),"",IF(広告費!O86="○","公費負担",""))</f>
        <v/>
      </c>
      <c r="L86" s="25" t="str">
        <f>IF(OR($A86="",$A86="（広告費 計）"),"",IF(広告費!B86&lt;&gt;広告費!C86,TEXT(広告費!C86,"m/d")&amp;"支払",""))</f>
        <v/>
      </c>
      <c r="M86" t="str">
        <f>IF(OR($A86="",$A86="（広告費 計）"),"",広告費!P86)</f>
        <v/>
      </c>
    </row>
    <row r="87" spans="1:13" x14ac:dyDescent="0.45">
      <c r="A87" t="str">
        <f>IF(広告費!B87="",IF(COUNTIF(A$1:A86,"（広告費 計）"),"","（広告費 計）"),広告費!B87)</f>
        <v/>
      </c>
      <c r="B87" t="str">
        <f>IF($A87="","",IF($A87="（広告費 計）",SUM(B$1:B86),広告費!D87))</f>
        <v/>
      </c>
      <c r="C87" t="str">
        <f>IF(OR($A87="",$A87="（広告費 計）"),"",広告費!E87)</f>
        <v/>
      </c>
      <c r="D87" t="str">
        <f>IF(OR($A87="",$A87="（広告費 計）"),"",広告費!G87)</f>
        <v/>
      </c>
      <c r="E87" t="str">
        <f>IF(OR($A87="",$A87="（広告費 計）"),"",広告費!H87)</f>
        <v/>
      </c>
      <c r="F87" t="str">
        <f>IF(OR($A87="",$A87="（広告費 計）"),"",広告費!I87)</f>
        <v/>
      </c>
      <c r="G87" t="str">
        <f>IF(OR($A87="",$A87="（広告費 計）"),"",広告費!J87)</f>
        <v/>
      </c>
      <c r="H87" t="str">
        <f>IF(OR($A87="",$A87="（広告費 計）"),"",広告費!K87)</f>
        <v/>
      </c>
      <c r="I87" t="str">
        <f>IF(OR($A87="",$A87="（広告費 計）"),"",広告費!M87&amp;"食分")</f>
        <v/>
      </c>
      <c r="J87" t="str">
        <f>IF(OR($A87="",$A87="（広告費 計）"),"",広告費!N87)</f>
        <v/>
      </c>
      <c r="K87" t="str">
        <f>IF(OR($A87="",$A87="（広告費 計）"),"",IF(広告費!O87="○","公費負担",""))</f>
        <v/>
      </c>
      <c r="L87" s="25" t="str">
        <f>IF(OR($A87="",$A87="（広告費 計）"),"",IF(広告費!B87&lt;&gt;広告費!C87,TEXT(広告費!C87,"m/d")&amp;"支払",""))</f>
        <v/>
      </c>
      <c r="M87" t="str">
        <f>IF(OR($A87="",$A87="（広告費 計）"),"",広告費!P87)</f>
        <v/>
      </c>
    </row>
    <row r="88" spans="1:13" x14ac:dyDescent="0.45">
      <c r="A88" t="str">
        <f>IF(広告費!B88="",IF(COUNTIF(A$1:A87,"（広告費 計）"),"","（広告費 計）"),広告費!B88)</f>
        <v/>
      </c>
      <c r="B88" t="str">
        <f>IF($A88="","",IF($A88="（広告費 計）",SUM(B$1:B87),広告費!D88))</f>
        <v/>
      </c>
      <c r="C88" t="str">
        <f>IF(OR($A88="",$A88="（広告費 計）"),"",広告費!E88)</f>
        <v/>
      </c>
      <c r="D88" t="str">
        <f>IF(OR($A88="",$A88="（広告費 計）"),"",広告費!G88)</f>
        <v/>
      </c>
      <c r="E88" t="str">
        <f>IF(OR($A88="",$A88="（広告費 計）"),"",広告費!H88)</f>
        <v/>
      </c>
      <c r="F88" t="str">
        <f>IF(OR($A88="",$A88="（広告費 計）"),"",広告費!I88)</f>
        <v/>
      </c>
      <c r="G88" t="str">
        <f>IF(OR($A88="",$A88="（広告費 計）"),"",広告費!J88)</f>
        <v/>
      </c>
      <c r="H88" t="str">
        <f>IF(OR($A88="",$A88="（広告費 計）"),"",広告費!K88)</f>
        <v/>
      </c>
      <c r="I88" t="str">
        <f>IF(OR($A88="",$A88="（広告費 計）"),"",広告費!M88&amp;"食分")</f>
        <v/>
      </c>
      <c r="J88" t="str">
        <f>IF(OR($A88="",$A88="（広告費 計）"),"",広告費!N88)</f>
        <v/>
      </c>
      <c r="K88" t="str">
        <f>IF(OR($A88="",$A88="（広告費 計）"),"",IF(広告費!O88="○","公費負担",""))</f>
        <v/>
      </c>
      <c r="L88" s="25" t="str">
        <f>IF(OR($A88="",$A88="（広告費 計）"),"",IF(広告費!B88&lt;&gt;広告費!C88,TEXT(広告費!C88,"m/d")&amp;"支払",""))</f>
        <v/>
      </c>
      <c r="M88" t="str">
        <f>IF(OR($A88="",$A88="（広告費 計）"),"",広告費!P88)</f>
        <v/>
      </c>
    </row>
    <row r="89" spans="1:13" x14ac:dyDescent="0.45">
      <c r="A89" t="str">
        <f>IF(広告費!B89="",IF(COUNTIF(A$1:A88,"（広告費 計）"),"","（広告費 計）"),広告費!B89)</f>
        <v/>
      </c>
      <c r="B89" t="str">
        <f>IF($A89="","",IF($A89="（広告費 計）",SUM(B$1:B88),広告費!D89))</f>
        <v/>
      </c>
      <c r="C89" t="str">
        <f>IF(OR($A89="",$A89="（広告費 計）"),"",広告費!E89)</f>
        <v/>
      </c>
      <c r="D89" t="str">
        <f>IF(OR($A89="",$A89="（広告費 計）"),"",広告費!G89)</f>
        <v/>
      </c>
      <c r="E89" t="str">
        <f>IF(OR($A89="",$A89="（広告費 計）"),"",広告費!H89)</f>
        <v/>
      </c>
      <c r="F89" t="str">
        <f>IF(OR($A89="",$A89="（広告費 計）"),"",広告費!I89)</f>
        <v/>
      </c>
      <c r="G89" t="str">
        <f>IF(OR($A89="",$A89="（広告費 計）"),"",広告費!J89)</f>
        <v/>
      </c>
      <c r="H89" t="str">
        <f>IF(OR($A89="",$A89="（広告費 計）"),"",広告費!K89)</f>
        <v/>
      </c>
      <c r="I89" t="str">
        <f>IF(OR($A89="",$A89="（広告費 計）"),"",広告費!M89&amp;"食分")</f>
        <v/>
      </c>
      <c r="J89" t="str">
        <f>IF(OR($A89="",$A89="（広告費 計）"),"",広告費!N89)</f>
        <v/>
      </c>
      <c r="K89" t="str">
        <f>IF(OR($A89="",$A89="（広告費 計）"),"",IF(広告費!O89="○","公費負担",""))</f>
        <v/>
      </c>
      <c r="L89" s="25" t="str">
        <f>IF(OR($A89="",$A89="（広告費 計）"),"",IF(広告費!B89&lt;&gt;広告費!C89,TEXT(広告費!C89,"m/d")&amp;"支払",""))</f>
        <v/>
      </c>
      <c r="M89" t="str">
        <f>IF(OR($A89="",$A89="（広告費 計）"),"",広告費!P89)</f>
        <v/>
      </c>
    </row>
    <row r="90" spans="1:13" x14ac:dyDescent="0.45">
      <c r="A90" t="str">
        <f>IF(広告費!B90="",IF(COUNTIF(A$1:A89,"（広告費 計）"),"","（広告費 計）"),広告費!B90)</f>
        <v/>
      </c>
      <c r="B90" t="str">
        <f>IF($A90="","",IF($A90="（広告費 計）",SUM(B$1:B89),広告費!D90))</f>
        <v/>
      </c>
      <c r="C90" t="str">
        <f>IF(OR($A90="",$A90="（広告費 計）"),"",広告費!E90)</f>
        <v/>
      </c>
      <c r="D90" t="str">
        <f>IF(OR($A90="",$A90="（広告費 計）"),"",広告費!G90)</f>
        <v/>
      </c>
      <c r="E90" t="str">
        <f>IF(OR($A90="",$A90="（広告費 計）"),"",広告費!H90)</f>
        <v/>
      </c>
      <c r="F90" t="str">
        <f>IF(OR($A90="",$A90="（広告費 計）"),"",広告費!I90)</f>
        <v/>
      </c>
      <c r="G90" t="str">
        <f>IF(OR($A90="",$A90="（広告費 計）"),"",広告費!J90)</f>
        <v/>
      </c>
      <c r="H90" t="str">
        <f>IF(OR($A90="",$A90="（広告費 計）"),"",広告費!K90)</f>
        <v/>
      </c>
      <c r="I90" t="str">
        <f>IF(OR($A90="",$A90="（広告費 計）"),"",広告費!M90&amp;"食分")</f>
        <v/>
      </c>
      <c r="J90" t="str">
        <f>IF(OR($A90="",$A90="（広告費 計）"),"",広告費!N90)</f>
        <v/>
      </c>
      <c r="K90" t="str">
        <f>IF(OR($A90="",$A90="（広告費 計）"),"",IF(広告費!O90="○","公費負担",""))</f>
        <v/>
      </c>
      <c r="L90" s="25" t="str">
        <f>IF(OR($A90="",$A90="（広告費 計）"),"",IF(広告費!B90&lt;&gt;広告費!C90,TEXT(広告費!C90,"m/d")&amp;"支払",""))</f>
        <v/>
      </c>
      <c r="M90" t="str">
        <f>IF(OR($A90="",$A90="（広告費 計）"),"",広告費!P90)</f>
        <v/>
      </c>
    </row>
    <row r="91" spans="1:13" x14ac:dyDescent="0.45">
      <c r="A91" t="str">
        <f>IF(広告費!B91="",IF(COUNTIF(A$1:A90,"（広告費 計）"),"","（広告費 計）"),広告費!B91)</f>
        <v/>
      </c>
      <c r="B91" t="str">
        <f>IF($A91="","",IF($A91="（広告費 計）",SUM(B$1:B90),広告費!D91))</f>
        <v/>
      </c>
      <c r="C91" t="str">
        <f>IF(OR($A91="",$A91="（広告費 計）"),"",広告費!E91)</f>
        <v/>
      </c>
      <c r="D91" t="str">
        <f>IF(OR($A91="",$A91="（広告費 計）"),"",広告費!G91)</f>
        <v/>
      </c>
      <c r="E91" t="str">
        <f>IF(OR($A91="",$A91="（広告費 計）"),"",広告費!H91)</f>
        <v/>
      </c>
      <c r="F91" t="str">
        <f>IF(OR($A91="",$A91="（広告費 計）"),"",広告費!I91)</f>
        <v/>
      </c>
      <c r="G91" t="str">
        <f>IF(OR($A91="",$A91="（広告費 計）"),"",広告費!J91)</f>
        <v/>
      </c>
      <c r="H91" t="str">
        <f>IF(OR($A91="",$A91="（広告費 計）"),"",広告費!K91)</f>
        <v/>
      </c>
      <c r="I91" t="str">
        <f>IF(OR($A91="",$A91="（広告費 計）"),"",広告費!M91&amp;"食分")</f>
        <v/>
      </c>
      <c r="J91" t="str">
        <f>IF(OR($A91="",$A91="（広告費 計）"),"",広告費!N91)</f>
        <v/>
      </c>
      <c r="K91" t="str">
        <f>IF(OR($A91="",$A91="（広告費 計）"),"",IF(広告費!O91="○","公費負担",""))</f>
        <v/>
      </c>
      <c r="L91" s="25" t="str">
        <f>IF(OR($A91="",$A91="（広告費 計）"),"",IF(広告費!B91&lt;&gt;広告費!C91,TEXT(広告費!C91,"m/d")&amp;"支払",""))</f>
        <v/>
      </c>
      <c r="M91" t="str">
        <f>IF(OR($A91="",$A91="（広告費 計）"),"",広告費!P91)</f>
        <v/>
      </c>
    </row>
    <row r="92" spans="1:13" x14ac:dyDescent="0.45">
      <c r="A92" t="str">
        <f>IF(広告費!B92="",IF(COUNTIF(A$1:A91,"（広告費 計）"),"","（広告費 計）"),広告費!B92)</f>
        <v/>
      </c>
      <c r="B92" t="str">
        <f>IF($A92="","",IF($A92="（広告費 計）",SUM(B$1:B91),広告費!D92))</f>
        <v/>
      </c>
      <c r="C92" t="str">
        <f>IF(OR($A92="",$A92="（広告費 計）"),"",広告費!E92)</f>
        <v/>
      </c>
      <c r="D92" t="str">
        <f>IF(OR($A92="",$A92="（広告費 計）"),"",広告費!G92)</f>
        <v/>
      </c>
      <c r="E92" t="str">
        <f>IF(OR($A92="",$A92="（広告費 計）"),"",広告費!H92)</f>
        <v/>
      </c>
      <c r="F92" t="str">
        <f>IF(OR($A92="",$A92="（広告費 計）"),"",広告費!I92)</f>
        <v/>
      </c>
      <c r="G92" t="str">
        <f>IF(OR($A92="",$A92="（広告費 計）"),"",広告費!J92)</f>
        <v/>
      </c>
      <c r="H92" t="str">
        <f>IF(OR($A92="",$A92="（広告費 計）"),"",広告費!K92)</f>
        <v/>
      </c>
      <c r="I92" t="str">
        <f>IF(OR($A92="",$A92="（広告費 計）"),"",広告費!M92&amp;"食分")</f>
        <v/>
      </c>
      <c r="J92" t="str">
        <f>IF(OR($A92="",$A92="（広告費 計）"),"",広告費!N92)</f>
        <v/>
      </c>
      <c r="K92" t="str">
        <f>IF(OR($A92="",$A92="（広告費 計）"),"",IF(広告費!O92="○","公費負担",""))</f>
        <v/>
      </c>
      <c r="L92" s="25" t="str">
        <f>IF(OR($A92="",$A92="（広告費 計）"),"",IF(広告費!B92&lt;&gt;広告費!C92,TEXT(広告費!C92,"m/d")&amp;"支払",""))</f>
        <v/>
      </c>
      <c r="M92" t="str">
        <f>IF(OR($A92="",$A92="（広告費 計）"),"",広告費!P92)</f>
        <v/>
      </c>
    </row>
    <row r="93" spans="1:13" x14ac:dyDescent="0.45">
      <c r="A93" t="str">
        <f>IF(広告費!B93="",IF(COUNTIF(A$1:A92,"（広告費 計）"),"","（広告費 計）"),広告費!B93)</f>
        <v/>
      </c>
      <c r="B93" t="str">
        <f>IF($A93="","",IF($A93="（広告費 計）",SUM(B$1:B92),広告費!D93))</f>
        <v/>
      </c>
      <c r="C93" t="str">
        <f>IF(OR($A93="",$A93="（広告費 計）"),"",広告費!E93)</f>
        <v/>
      </c>
      <c r="D93" t="str">
        <f>IF(OR($A93="",$A93="（広告費 計）"),"",広告費!G93)</f>
        <v/>
      </c>
      <c r="E93" t="str">
        <f>IF(OR($A93="",$A93="（広告費 計）"),"",広告費!H93)</f>
        <v/>
      </c>
      <c r="F93" t="str">
        <f>IF(OR($A93="",$A93="（広告費 計）"),"",広告費!I93)</f>
        <v/>
      </c>
      <c r="G93" t="str">
        <f>IF(OR($A93="",$A93="（広告費 計）"),"",広告費!J93)</f>
        <v/>
      </c>
      <c r="H93" t="str">
        <f>IF(OR($A93="",$A93="（広告費 計）"),"",広告費!K93)</f>
        <v/>
      </c>
      <c r="I93" t="str">
        <f>IF(OR($A93="",$A93="（広告費 計）"),"",広告費!M93&amp;"食分")</f>
        <v/>
      </c>
      <c r="J93" t="str">
        <f>IF(OR($A93="",$A93="（広告費 計）"),"",広告費!N93)</f>
        <v/>
      </c>
      <c r="K93" t="str">
        <f>IF(OR($A93="",$A93="（広告費 計）"),"",IF(広告費!O93="○","公費負担",""))</f>
        <v/>
      </c>
      <c r="L93" s="25" t="str">
        <f>IF(OR($A93="",$A93="（広告費 計）"),"",IF(広告費!B93&lt;&gt;広告費!C93,TEXT(広告費!C93,"m/d")&amp;"支払",""))</f>
        <v/>
      </c>
      <c r="M93" t="str">
        <f>IF(OR($A93="",$A93="（広告費 計）"),"",広告費!P93)</f>
        <v/>
      </c>
    </row>
    <row r="94" spans="1:13" x14ac:dyDescent="0.45">
      <c r="A94" t="str">
        <f>IF(広告費!B94="",IF(COUNTIF(A$1:A93,"（広告費 計）"),"","（広告費 計）"),広告費!B94)</f>
        <v/>
      </c>
      <c r="B94" t="str">
        <f>IF($A94="","",IF($A94="（広告費 計）",SUM(B$1:B93),広告費!D94))</f>
        <v/>
      </c>
      <c r="C94" t="str">
        <f>IF(OR($A94="",$A94="（広告費 計）"),"",広告費!E94)</f>
        <v/>
      </c>
      <c r="D94" t="str">
        <f>IF(OR($A94="",$A94="（広告費 計）"),"",広告費!G94)</f>
        <v/>
      </c>
      <c r="E94" t="str">
        <f>IF(OR($A94="",$A94="（広告費 計）"),"",広告費!H94)</f>
        <v/>
      </c>
      <c r="F94" t="str">
        <f>IF(OR($A94="",$A94="（広告費 計）"),"",広告費!I94)</f>
        <v/>
      </c>
      <c r="G94" t="str">
        <f>IF(OR($A94="",$A94="（広告費 計）"),"",広告費!J94)</f>
        <v/>
      </c>
      <c r="H94" t="str">
        <f>IF(OR($A94="",$A94="（広告費 計）"),"",広告費!K94)</f>
        <v/>
      </c>
      <c r="I94" t="str">
        <f>IF(OR($A94="",$A94="（広告費 計）"),"",広告費!M94&amp;"食分")</f>
        <v/>
      </c>
      <c r="J94" t="str">
        <f>IF(OR($A94="",$A94="（広告費 計）"),"",広告費!N94)</f>
        <v/>
      </c>
      <c r="K94" t="str">
        <f>IF(OR($A94="",$A94="（広告費 計）"),"",IF(広告費!O94="○","公費負担",""))</f>
        <v/>
      </c>
      <c r="L94" s="25" t="str">
        <f>IF(OR($A94="",$A94="（広告費 計）"),"",IF(広告費!B94&lt;&gt;広告費!C94,TEXT(広告費!C94,"m/d")&amp;"支払",""))</f>
        <v/>
      </c>
      <c r="M94" t="str">
        <f>IF(OR($A94="",$A94="（広告費 計）"),"",広告費!P94)</f>
        <v/>
      </c>
    </row>
    <row r="95" spans="1:13" x14ac:dyDescent="0.45">
      <c r="A95" t="str">
        <f>IF(広告費!B95="",IF(COUNTIF(A$1:A94,"（広告費 計）"),"","（広告費 計）"),広告費!B95)</f>
        <v/>
      </c>
      <c r="B95" t="str">
        <f>IF($A95="","",IF($A95="（広告費 計）",SUM(B$1:B94),広告費!D95))</f>
        <v/>
      </c>
      <c r="C95" t="str">
        <f>IF(OR($A95="",$A95="（広告費 計）"),"",広告費!E95)</f>
        <v/>
      </c>
      <c r="D95" t="str">
        <f>IF(OR($A95="",$A95="（広告費 計）"),"",広告費!G95)</f>
        <v/>
      </c>
      <c r="E95" t="str">
        <f>IF(OR($A95="",$A95="（広告費 計）"),"",広告費!H95)</f>
        <v/>
      </c>
      <c r="F95" t="str">
        <f>IF(OR($A95="",$A95="（広告費 計）"),"",広告費!I95)</f>
        <v/>
      </c>
      <c r="G95" t="str">
        <f>IF(OR($A95="",$A95="（広告費 計）"),"",広告費!J95)</f>
        <v/>
      </c>
      <c r="H95" t="str">
        <f>IF(OR($A95="",$A95="（広告費 計）"),"",広告費!K95)</f>
        <v/>
      </c>
      <c r="I95" t="str">
        <f>IF(OR($A95="",$A95="（広告費 計）"),"",広告費!M95&amp;"食分")</f>
        <v/>
      </c>
      <c r="J95" t="str">
        <f>IF(OR($A95="",$A95="（広告費 計）"),"",広告費!N95)</f>
        <v/>
      </c>
      <c r="K95" t="str">
        <f>IF(OR($A95="",$A95="（広告費 計）"),"",IF(広告費!O95="○","公費負担",""))</f>
        <v/>
      </c>
      <c r="L95" s="25" t="str">
        <f>IF(OR($A95="",$A95="（広告費 計）"),"",IF(広告費!B95&lt;&gt;広告費!C95,TEXT(広告費!C95,"m/d")&amp;"支払",""))</f>
        <v/>
      </c>
      <c r="M95" t="str">
        <f>IF(OR($A95="",$A95="（広告費 計）"),"",広告費!P95)</f>
        <v/>
      </c>
    </row>
    <row r="96" spans="1:13" x14ac:dyDescent="0.45">
      <c r="A96" t="str">
        <f>IF(広告費!B96="",IF(COUNTIF(A$1:A95,"（広告費 計）"),"","（広告費 計）"),広告費!B96)</f>
        <v/>
      </c>
      <c r="B96" t="str">
        <f>IF($A96="","",IF($A96="（広告費 計）",SUM(B$1:B95),広告費!D96))</f>
        <v/>
      </c>
      <c r="C96" t="str">
        <f>IF(OR($A96="",$A96="（広告費 計）"),"",広告費!E96)</f>
        <v/>
      </c>
      <c r="D96" t="str">
        <f>IF(OR($A96="",$A96="（広告費 計）"),"",広告費!G96)</f>
        <v/>
      </c>
      <c r="E96" t="str">
        <f>IF(OR($A96="",$A96="（広告費 計）"),"",広告費!H96)</f>
        <v/>
      </c>
      <c r="F96" t="str">
        <f>IF(OR($A96="",$A96="（広告費 計）"),"",広告費!I96)</f>
        <v/>
      </c>
      <c r="G96" t="str">
        <f>IF(OR($A96="",$A96="（広告費 計）"),"",広告費!J96)</f>
        <v/>
      </c>
      <c r="H96" t="str">
        <f>IF(OR($A96="",$A96="（広告費 計）"),"",広告費!K96)</f>
        <v/>
      </c>
      <c r="I96" t="str">
        <f>IF(OR($A96="",$A96="（広告費 計）"),"",広告費!M96&amp;"食分")</f>
        <v/>
      </c>
      <c r="J96" t="str">
        <f>IF(OR($A96="",$A96="（広告費 計）"),"",広告費!N96)</f>
        <v/>
      </c>
      <c r="K96" t="str">
        <f>IF(OR($A96="",$A96="（広告費 計）"),"",IF(広告費!O96="○","公費負担",""))</f>
        <v/>
      </c>
      <c r="L96" s="25" t="str">
        <f>IF(OR($A96="",$A96="（広告費 計）"),"",IF(広告費!B96&lt;&gt;広告費!C96,TEXT(広告費!C96,"m/d")&amp;"支払",""))</f>
        <v/>
      </c>
      <c r="M96" t="str">
        <f>IF(OR($A96="",$A96="（広告費 計）"),"",広告費!P96)</f>
        <v/>
      </c>
    </row>
    <row r="97" spans="1:13" x14ac:dyDescent="0.45">
      <c r="A97" t="str">
        <f>IF(広告費!B97="",IF(COUNTIF(A$1:A96,"（広告費 計）"),"","（広告費 計）"),広告費!B97)</f>
        <v/>
      </c>
      <c r="B97" t="str">
        <f>IF($A97="","",IF($A97="（広告費 計）",SUM(B$1:B96),広告費!D97))</f>
        <v/>
      </c>
      <c r="C97" t="str">
        <f>IF(OR($A97="",$A97="（広告費 計）"),"",広告費!E97)</f>
        <v/>
      </c>
      <c r="D97" t="str">
        <f>IF(OR($A97="",$A97="（広告費 計）"),"",広告費!G97)</f>
        <v/>
      </c>
      <c r="E97" t="str">
        <f>IF(OR($A97="",$A97="（広告費 計）"),"",広告費!H97)</f>
        <v/>
      </c>
      <c r="F97" t="str">
        <f>IF(OR($A97="",$A97="（広告費 計）"),"",広告費!I97)</f>
        <v/>
      </c>
      <c r="G97" t="str">
        <f>IF(OR($A97="",$A97="（広告費 計）"),"",広告費!J97)</f>
        <v/>
      </c>
      <c r="H97" t="str">
        <f>IF(OR($A97="",$A97="（広告費 計）"),"",広告費!K97)</f>
        <v/>
      </c>
      <c r="I97" t="str">
        <f>IF(OR($A97="",$A97="（広告費 計）"),"",広告費!M97&amp;"食分")</f>
        <v/>
      </c>
      <c r="J97" t="str">
        <f>IF(OR($A97="",$A97="（広告費 計）"),"",広告費!N97)</f>
        <v/>
      </c>
      <c r="K97" t="str">
        <f>IF(OR($A97="",$A97="（広告費 計）"),"",IF(広告費!O97="○","公費負担",""))</f>
        <v/>
      </c>
      <c r="L97" s="25" t="str">
        <f>IF(OR($A97="",$A97="（広告費 計）"),"",IF(広告費!B97&lt;&gt;広告費!C97,TEXT(広告費!C97,"m/d")&amp;"支払",""))</f>
        <v/>
      </c>
      <c r="M97" t="str">
        <f>IF(OR($A97="",$A97="（広告費 計）"),"",広告費!P97)</f>
        <v/>
      </c>
    </row>
    <row r="98" spans="1:13" x14ac:dyDescent="0.45">
      <c r="A98" t="str">
        <f>IF(広告費!B98="",IF(COUNTIF(A$1:A97,"（広告費 計）"),"","（広告費 計）"),広告費!B98)</f>
        <v/>
      </c>
      <c r="B98" t="str">
        <f>IF($A98="","",IF($A98="（広告費 計）",SUM(B$1:B97),広告費!D98))</f>
        <v/>
      </c>
      <c r="C98" t="str">
        <f>IF(OR($A98="",$A98="（広告費 計）"),"",広告費!E98)</f>
        <v/>
      </c>
      <c r="D98" t="str">
        <f>IF(OR($A98="",$A98="（広告費 計）"),"",広告費!G98)</f>
        <v/>
      </c>
      <c r="E98" t="str">
        <f>IF(OR($A98="",$A98="（広告費 計）"),"",広告費!H98)</f>
        <v/>
      </c>
      <c r="F98" t="str">
        <f>IF(OR($A98="",$A98="（広告費 計）"),"",広告費!I98)</f>
        <v/>
      </c>
      <c r="G98" t="str">
        <f>IF(OR($A98="",$A98="（広告費 計）"),"",広告費!J98)</f>
        <v/>
      </c>
      <c r="H98" t="str">
        <f>IF(OR($A98="",$A98="（広告費 計）"),"",広告費!K98)</f>
        <v/>
      </c>
      <c r="I98" t="str">
        <f>IF(OR($A98="",$A98="（広告費 計）"),"",広告費!M98&amp;"食分")</f>
        <v/>
      </c>
      <c r="J98" t="str">
        <f>IF(OR($A98="",$A98="（広告費 計）"),"",広告費!N98)</f>
        <v/>
      </c>
      <c r="K98" t="str">
        <f>IF(OR($A98="",$A98="（広告費 計）"),"",IF(広告費!O98="○","公費負担",""))</f>
        <v/>
      </c>
      <c r="L98" s="25" t="str">
        <f>IF(OR($A98="",$A98="（広告費 計）"),"",IF(広告費!B98&lt;&gt;広告費!C98,TEXT(広告費!C98,"m/d")&amp;"支払",""))</f>
        <v/>
      </c>
      <c r="M98" t="str">
        <f>IF(OR($A98="",$A98="（広告費 計）"),"",広告費!P98)</f>
        <v/>
      </c>
    </row>
    <row r="99" spans="1:13" x14ac:dyDescent="0.45">
      <c r="A99" t="str">
        <f>IF(広告費!B99="",IF(COUNTIF(A$1:A98,"（広告費 計）"),"","（広告費 計）"),広告費!B99)</f>
        <v/>
      </c>
      <c r="B99" t="str">
        <f>IF($A99="","",IF($A99="（広告費 計）",SUM(B$1:B98),広告費!D99))</f>
        <v/>
      </c>
      <c r="C99" t="str">
        <f>IF(OR($A99="",$A99="（広告費 計）"),"",広告費!E99)</f>
        <v/>
      </c>
      <c r="D99" t="str">
        <f>IF(OR($A99="",$A99="（広告費 計）"),"",広告費!G99)</f>
        <v/>
      </c>
      <c r="E99" t="str">
        <f>IF(OR($A99="",$A99="（広告費 計）"),"",広告費!H99)</f>
        <v/>
      </c>
      <c r="F99" t="str">
        <f>IF(OR($A99="",$A99="（広告費 計）"),"",広告費!I99)</f>
        <v/>
      </c>
      <c r="G99" t="str">
        <f>IF(OR($A99="",$A99="（広告費 計）"),"",広告費!J99)</f>
        <v/>
      </c>
      <c r="H99" t="str">
        <f>IF(OR($A99="",$A99="（広告費 計）"),"",広告費!K99)</f>
        <v/>
      </c>
      <c r="I99" t="str">
        <f>IF(OR($A99="",$A99="（広告費 計）"),"",広告費!M99&amp;"食分")</f>
        <v/>
      </c>
      <c r="J99" t="str">
        <f>IF(OR($A99="",$A99="（広告費 計）"),"",広告費!N99)</f>
        <v/>
      </c>
      <c r="K99" t="str">
        <f>IF(OR($A99="",$A99="（広告費 計）"),"",IF(広告費!O99="○","公費負担",""))</f>
        <v/>
      </c>
      <c r="L99" s="25" t="str">
        <f>IF(OR($A99="",$A99="（広告費 計）"),"",IF(広告費!B99&lt;&gt;広告費!C99,TEXT(広告費!C99,"m/d")&amp;"支払",""))</f>
        <v/>
      </c>
      <c r="M99" t="str">
        <f>IF(OR($A99="",$A99="（広告費 計）"),"",広告費!P99)</f>
        <v/>
      </c>
    </row>
    <row r="100" spans="1:13" x14ac:dyDescent="0.45">
      <c r="A100" t="str">
        <f>IF(広告費!B100="",IF(COUNTIF(A$1:A99,"（広告費 計）"),"","（広告費 計）"),広告費!B100)</f>
        <v/>
      </c>
      <c r="B100" t="str">
        <f>IF($A100="","",IF($A100="（広告費 計）",SUM(B$1:B99),広告費!D100))</f>
        <v/>
      </c>
      <c r="C100" t="str">
        <f>IF(OR($A100="",$A100="（広告費 計）"),"",広告費!E100)</f>
        <v/>
      </c>
      <c r="D100" t="str">
        <f>IF(OR($A100="",$A100="（広告費 計）"),"",広告費!G100)</f>
        <v/>
      </c>
      <c r="E100" t="str">
        <f>IF(OR($A100="",$A100="（広告費 計）"),"",広告費!H100)</f>
        <v/>
      </c>
      <c r="F100" t="str">
        <f>IF(OR($A100="",$A100="（広告費 計）"),"",広告費!I100)</f>
        <v/>
      </c>
      <c r="G100" t="str">
        <f>IF(OR($A100="",$A100="（広告費 計）"),"",広告費!J100)</f>
        <v/>
      </c>
      <c r="H100" t="str">
        <f>IF(OR($A100="",$A100="（広告費 計）"),"",広告費!K100)</f>
        <v/>
      </c>
      <c r="I100" t="str">
        <f>IF(OR($A100="",$A100="（広告費 計）"),"",広告費!M100&amp;"食分")</f>
        <v/>
      </c>
      <c r="J100" t="str">
        <f>IF(OR($A100="",$A100="（広告費 計）"),"",広告費!N100)</f>
        <v/>
      </c>
      <c r="K100" t="str">
        <f>IF(OR($A100="",$A100="（広告費 計）"),"",IF(広告費!O100="○","公費負担",""))</f>
        <v/>
      </c>
      <c r="L100" s="25" t="str">
        <f>IF(OR($A100="",$A100="（広告費 計）"),"",IF(広告費!B100&lt;&gt;広告費!C100,TEXT(広告費!C100,"m/d")&amp;"支払",""))</f>
        <v/>
      </c>
      <c r="M100" t="str">
        <f>IF(OR($A100="",$A100="（広告費 計）"),"",広告費!P100)</f>
        <v/>
      </c>
    </row>
  </sheetData>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100"/>
  <sheetViews>
    <sheetView topLeftCell="A85" workbookViewId="0">
      <selection sqref="A1:Q100"/>
    </sheetView>
  </sheetViews>
  <sheetFormatPr defaultRowHeight="18" x14ac:dyDescent="0.45"/>
  <cols>
    <col min="2" max="3" width="9" style="25"/>
  </cols>
  <sheetData>
    <row r="1" spans="1:17" x14ac:dyDescent="0.45">
      <c r="A1">
        <f>IFERROR(INDEX(契約日ソート!A:A,1/LARGE(INDEX((契約日ソート!$F$1:$F$201="文具費")/ROW(契約日ソート!$F$1:$F$201),0),ROW(A1))),"")</f>
        <v>7</v>
      </c>
      <c r="B1">
        <f>IFERROR(INDEX(契約日ソート!B:B,1/LARGE(INDEX((契約日ソート!$F$1:$F$201="文具費")/ROW(契約日ソート!$F$1:$F$201),0),ROW(B1))),"")</f>
        <v>46090</v>
      </c>
      <c r="C1">
        <f>IFERROR(INDEX(契約日ソート!C:C,1/LARGE(INDEX((契約日ソート!$F$1:$F$201="文具費")/ROW(契約日ソート!$F$1:$F$201),0),ROW(C1))),"")</f>
        <v>46090</v>
      </c>
      <c r="D1">
        <f>IFERROR(INDEX(契約日ソート!D:D,1/LARGE(INDEX((契約日ソート!$F$1:$F$201="文具費")/ROW(契約日ソート!$F$1:$F$201),0),ROW(D1))),"")</f>
        <v>550</v>
      </c>
      <c r="E1" t="str">
        <f>IFERROR(INDEX(契約日ソート!E:E,1/LARGE(INDEX((契約日ソート!$F$1:$F$201="文具費")/ROW(契約日ソート!$F$1:$F$201),0),ROW(E1))),"")</f>
        <v>選挙運動</v>
      </c>
      <c r="F1" t="str">
        <f>IFERROR(INDEX(契約日ソート!F:F,1/LARGE(INDEX((契約日ソート!$F$1:$F$201="文具費")/ROW(契約日ソート!$F$1:$F$201),0),ROW(F1))),"")</f>
        <v>文具費</v>
      </c>
      <c r="G1" t="str">
        <f>IFERROR(INDEX(契約日ソート!G:G,1/LARGE(INDEX((契約日ソート!$F$1:$F$201="文具費")/ROW(契約日ソート!$F$1:$F$201),0),ROW(G1))),"")</f>
        <v>文具</v>
      </c>
      <c r="H1" t="str">
        <f>IFERROR(INDEX(契約日ソート!H:H,1/LARGE(INDEX((契約日ソート!$F$1:$F$201="文具費")/ROW(契約日ソート!$F$1:$F$201),0),ROW(H1))),"")</f>
        <v>美作市美来8</v>
      </c>
      <c r="I1" t="str">
        <f>IFERROR(INDEX(契約日ソート!I:I,1/LARGE(INDEX((契約日ソート!$F$1:$F$201="文具費")/ROW(契約日ソート!$F$1:$F$201),0),ROW(I1))),"")</f>
        <v>株式会社美作文具</v>
      </c>
      <c r="J1" t="str">
        <f>IFERROR(INDEX(契約日ソート!J:J,1/LARGE(INDEX((契約日ソート!$F$1:$F$201="文具費")/ROW(契約日ソート!$F$1:$F$201),0),ROW(J1))),"")</f>
        <v>文具店</v>
      </c>
      <c r="K1">
        <f>IFERROR(INDEX(契約日ソート!K:K,1/LARGE(INDEX((契約日ソート!$F$1:$F$201="文具費")/ROW(契約日ソート!$F$1:$F$201),0),ROW(K1))),"")</f>
        <v>0</v>
      </c>
      <c r="L1" t="str">
        <f>IFERROR(INDEX(契約日ソート!L:L,1/LARGE(INDEX((契約日ソート!$F$1:$F$201="文具費")/ROW(契約日ソート!$F$1:$F$201),0),ROW(L1))),"")</f>
        <v>候補者</v>
      </c>
      <c r="M1">
        <f>IFERROR(INDEX(契約日ソート!M:M,1/LARGE(INDEX((契約日ソート!$F$1:$F$201="文具費")/ROW(契約日ソート!$F$1:$F$201),0),ROW(M1))),"")</f>
        <v>0</v>
      </c>
      <c r="N1">
        <f>IFERROR(INDEX(契約日ソート!N:N,1/LARGE(INDEX((契約日ソート!$F$1:$F$201="文具費")/ROW(契約日ソート!$F$1:$F$201),0),ROW(N1))),"")</f>
        <v>0</v>
      </c>
      <c r="O1">
        <f>IFERROR(INDEX(契約日ソート!O:O,1/LARGE(INDEX((契約日ソート!$F$1:$F$201="文具費")/ROW(契約日ソート!$F$1:$F$201),0),ROW(O1))),"")</f>
        <v>0</v>
      </c>
      <c r="P1" t="str">
        <f>IFERROR(INDEX(契約日ソート!P:P,1/LARGE(INDEX((契約日ソート!$F$1:$F$201="文具費")/ROW(契約日ソート!$F$1:$F$201),0),ROW(P1))),"")</f>
        <v>有</v>
      </c>
      <c r="Q1">
        <f>IFERROR(INDEX(契約日ソート!Q:Q,1/LARGE(INDEX((契約日ソート!$F$1:$F$201="文具費")/ROW(契約日ソート!$F$1:$F$201),0),ROW(Q1))),"")</f>
        <v>15</v>
      </c>
    </row>
    <row r="2" spans="1:17" x14ac:dyDescent="0.45">
      <c r="A2" t="str">
        <f>IFERROR(INDEX(契約日ソート!A:A,1/LARGE(INDEX((契約日ソート!$F$1:$F$201="文具費")/ROW(契約日ソート!$F$1:$F$201),0),ROW(A2))),"")</f>
        <v/>
      </c>
      <c r="B2" t="str">
        <f>IFERROR(INDEX(契約日ソート!B:B,1/LARGE(INDEX((契約日ソート!$F$1:$F$201="文具費")/ROW(契約日ソート!$F$1:$F$201),0),ROW(B2))),"")</f>
        <v/>
      </c>
      <c r="C2" t="str">
        <f>IFERROR(INDEX(契約日ソート!C:C,1/LARGE(INDEX((契約日ソート!$F$1:$F$201="文具費")/ROW(契約日ソート!$F$1:$F$201),0),ROW(C2))),"")</f>
        <v/>
      </c>
      <c r="D2" t="str">
        <f>IFERROR(INDEX(契約日ソート!D:D,1/LARGE(INDEX((契約日ソート!$F$1:$F$201="文具費")/ROW(契約日ソート!$F$1:$F$201),0),ROW(D2))),"")</f>
        <v/>
      </c>
      <c r="E2" t="str">
        <f>IFERROR(INDEX(契約日ソート!E:E,1/LARGE(INDEX((契約日ソート!$F$1:$F$201="文具費")/ROW(契約日ソート!$F$1:$F$201),0),ROW(E2))),"")</f>
        <v/>
      </c>
      <c r="F2" t="str">
        <f>IFERROR(INDEX(契約日ソート!F:F,1/LARGE(INDEX((契約日ソート!$F$1:$F$201="文具費")/ROW(契約日ソート!$F$1:$F$201),0),ROW(F2))),"")</f>
        <v/>
      </c>
      <c r="G2" t="str">
        <f>IFERROR(INDEX(契約日ソート!G:G,1/LARGE(INDEX((契約日ソート!$F$1:$F$201="文具費")/ROW(契約日ソート!$F$1:$F$201),0),ROW(G2))),"")</f>
        <v/>
      </c>
      <c r="H2" t="str">
        <f>IFERROR(INDEX(契約日ソート!H:H,1/LARGE(INDEX((契約日ソート!$F$1:$F$201="文具費")/ROW(契約日ソート!$F$1:$F$201),0),ROW(H2))),"")</f>
        <v/>
      </c>
      <c r="I2" t="str">
        <f>IFERROR(INDEX(契約日ソート!I:I,1/LARGE(INDEX((契約日ソート!$F$1:$F$201="文具費")/ROW(契約日ソート!$F$1:$F$201),0),ROW(I2))),"")</f>
        <v/>
      </c>
      <c r="J2" t="str">
        <f>IFERROR(INDEX(契約日ソート!J:J,1/LARGE(INDEX((契約日ソート!$F$1:$F$201="文具費")/ROW(契約日ソート!$F$1:$F$201),0),ROW(J2))),"")</f>
        <v/>
      </c>
      <c r="K2" t="str">
        <f>IFERROR(INDEX(契約日ソート!K:K,1/LARGE(INDEX((契約日ソート!$F$1:$F$201="文具費")/ROW(契約日ソート!$F$1:$F$201),0),ROW(K2))),"")</f>
        <v/>
      </c>
      <c r="L2" t="str">
        <f>IFERROR(INDEX(契約日ソート!L:L,1/LARGE(INDEX((契約日ソート!$F$1:$F$201="文具費")/ROW(契約日ソート!$F$1:$F$201),0),ROW(L2))),"")</f>
        <v/>
      </c>
      <c r="M2" t="str">
        <f>IFERROR(INDEX(契約日ソート!M:M,1/LARGE(INDEX((契約日ソート!$F$1:$F$201="文具費")/ROW(契約日ソート!$F$1:$F$201),0),ROW(M2))),"")</f>
        <v/>
      </c>
      <c r="N2" t="str">
        <f>IFERROR(INDEX(契約日ソート!N:N,1/LARGE(INDEX((契約日ソート!$F$1:$F$201="文具費")/ROW(契約日ソート!$F$1:$F$201),0),ROW(N2))),"")</f>
        <v/>
      </c>
      <c r="O2" t="str">
        <f>IFERROR(INDEX(契約日ソート!O:O,1/LARGE(INDEX((契約日ソート!$F$1:$F$201="文具費")/ROW(契約日ソート!$F$1:$F$201),0),ROW(O2))),"")</f>
        <v/>
      </c>
      <c r="P2" t="str">
        <f>IFERROR(INDEX(契約日ソート!P:P,1/LARGE(INDEX((契約日ソート!$F$1:$F$201="文具費")/ROW(契約日ソート!$F$1:$F$201),0),ROW(P2))),"")</f>
        <v/>
      </c>
      <c r="Q2" t="str">
        <f>IFERROR(INDEX(契約日ソート!Q:Q,1/LARGE(INDEX((契約日ソート!$F$1:$F$201="文具費")/ROW(契約日ソート!$F$1:$F$201),0),ROW(Q2))),"")</f>
        <v/>
      </c>
    </row>
    <row r="3" spans="1:17" x14ac:dyDescent="0.45">
      <c r="A3" t="str">
        <f>IFERROR(INDEX(契約日ソート!A:A,1/LARGE(INDEX((契約日ソート!$F$1:$F$201="文具費")/ROW(契約日ソート!$F$1:$F$201),0),ROW(A3))),"")</f>
        <v/>
      </c>
      <c r="B3" t="str">
        <f>IFERROR(INDEX(契約日ソート!B:B,1/LARGE(INDEX((契約日ソート!$F$1:$F$201="文具費")/ROW(契約日ソート!$F$1:$F$201),0),ROW(B3))),"")</f>
        <v/>
      </c>
      <c r="C3" t="str">
        <f>IFERROR(INDEX(契約日ソート!C:C,1/LARGE(INDEX((契約日ソート!$F$1:$F$201="文具費")/ROW(契約日ソート!$F$1:$F$201),0),ROW(C3))),"")</f>
        <v/>
      </c>
      <c r="D3" t="str">
        <f>IFERROR(INDEX(契約日ソート!D:D,1/LARGE(INDEX((契約日ソート!$F$1:$F$201="文具費")/ROW(契約日ソート!$F$1:$F$201),0),ROW(D3))),"")</f>
        <v/>
      </c>
      <c r="E3" t="str">
        <f>IFERROR(INDEX(契約日ソート!E:E,1/LARGE(INDEX((契約日ソート!$F$1:$F$201="文具費")/ROW(契約日ソート!$F$1:$F$201),0),ROW(E3))),"")</f>
        <v/>
      </c>
      <c r="F3" t="str">
        <f>IFERROR(INDEX(契約日ソート!F:F,1/LARGE(INDEX((契約日ソート!$F$1:$F$201="文具費")/ROW(契約日ソート!$F$1:$F$201),0),ROW(F3))),"")</f>
        <v/>
      </c>
      <c r="G3" t="str">
        <f>IFERROR(INDEX(契約日ソート!G:G,1/LARGE(INDEX((契約日ソート!$F$1:$F$201="文具費")/ROW(契約日ソート!$F$1:$F$201),0),ROW(G3))),"")</f>
        <v/>
      </c>
      <c r="H3" t="str">
        <f>IFERROR(INDEX(契約日ソート!H:H,1/LARGE(INDEX((契約日ソート!$F$1:$F$201="文具費")/ROW(契約日ソート!$F$1:$F$201),0),ROW(H3))),"")</f>
        <v/>
      </c>
      <c r="I3" t="str">
        <f>IFERROR(INDEX(契約日ソート!I:I,1/LARGE(INDEX((契約日ソート!$F$1:$F$201="文具費")/ROW(契約日ソート!$F$1:$F$201),0),ROW(I3))),"")</f>
        <v/>
      </c>
      <c r="J3" t="str">
        <f>IFERROR(INDEX(契約日ソート!J:J,1/LARGE(INDEX((契約日ソート!$F$1:$F$201="文具費")/ROW(契約日ソート!$F$1:$F$201),0),ROW(J3))),"")</f>
        <v/>
      </c>
      <c r="K3" t="str">
        <f>IFERROR(INDEX(契約日ソート!K:K,1/LARGE(INDEX((契約日ソート!$F$1:$F$201="文具費")/ROW(契約日ソート!$F$1:$F$201),0),ROW(K3))),"")</f>
        <v/>
      </c>
      <c r="L3" t="str">
        <f>IFERROR(INDEX(契約日ソート!L:L,1/LARGE(INDEX((契約日ソート!$F$1:$F$201="文具費")/ROW(契約日ソート!$F$1:$F$201),0),ROW(L3))),"")</f>
        <v/>
      </c>
      <c r="M3" t="str">
        <f>IFERROR(INDEX(契約日ソート!M:M,1/LARGE(INDEX((契約日ソート!$F$1:$F$201="文具費")/ROW(契約日ソート!$F$1:$F$201),0),ROW(M3))),"")</f>
        <v/>
      </c>
      <c r="N3" t="str">
        <f>IFERROR(INDEX(契約日ソート!N:N,1/LARGE(INDEX((契約日ソート!$F$1:$F$201="文具費")/ROW(契約日ソート!$F$1:$F$201),0),ROW(N3))),"")</f>
        <v/>
      </c>
      <c r="O3" t="str">
        <f>IFERROR(INDEX(契約日ソート!O:O,1/LARGE(INDEX((契約日ソート!$F$1:$F$201="文具費")/ROW(契約日ソート!$F$1:$F$201),0),ROW(O3))),"")</f>
        <v/>
      </c>
      <c r="P3" t="str">
        <f>IFERROR(INDEX(契約日ソート!P:P,1/LARGE(INDEX((契約日ソート!$F$1:$F$201="文具費")/ROW(契約日ソート!$F$1:$F$201),0),ROW(P3))),"")</f>
        <v/>
      </c>
      <c r="Q3" t="str">
        <f>IFERROR(INDEX(契約日ソート!Q:Q,1/LARGE(INDEX((契約日ソート!$F$1:$F$201="文具費")/ROW(契約日ソート!$F$1:$F$201),0),ROW(Q3))),"")</f>
        <v/>
      </c>
    </row>
    <row r="4" spans="1:17" x14ac:dyDescent="0.45">
      <c r="A4" t="str">
        <f>IFERROR(INDEX(契約日ソート!A:A,1/LARGE(INDEX((契約日ソート!$F$1:$F$201="文具費")/ROW(契約日ソート!$F$1:$F$201),0),ROW(A4))),"")</f>
        <v/>
      </c>
      <c r="B4" t="str">
        <f>IFERROR(INDEX(契約日ソート!B:B,1/LARGE(INDEX((契約日ソート!$F$1:$F$201="文具費")/ROW(契約日ソート!$F$1:$F$201),0),ROW(B4))),"")</f>
        <v/>
      </c>
      <c r="C4" t="str">
        <f>IFERROR(INDEX(契約日ソート!C:C,1/LARGE(INDEX((契約日ソート!$F$1:$F$201="文具費")/ROW(契約日ソート!$F$1:$F$201),0),ROW(C4))),"")</f>
        <v/>
      </c>
      <c r="D4" t="str">
        <f>IFERROR(INDEX(契約日ソート!D:D,1/LARGE(INDEX((契約日ソート!$F$1:$F$201="文具費")/ROW(契約日ソート!$F$1:$F$201),0),ROW(D4))),"")</f>
        <v/>
      </c>
      <c r="E4" t="str">
        <f>IFERROR(INDEX(契約日ソート!E:E,1/LARGE(INDEX((契約日ソート!$F$1:$F$201="文具費")/ROW(契約日ソート!$F$1:$F$201),0),ROW(E4))),"")</f>
        <v/>
      </c>
      <c r="F4" t="str">
        <f>IFERROR(INDEX(契約日ソート!F:F,1/LARGE(INDEX((契約日ソート!$F$1:$F$201="文具費")/ROW(契約日ソート!$F$1:$F$201),0),ROW(F4))),"")</f>
        <v/>
      </c>
      <c r="G4" t="str">
        <f>IFERROR(INDEX(契約日ソート!G:G,1/LARGE(INDEX((契約日ソート!$F$1:$F$201="文具費")/ROW(契約日ソート!$F$1:$F$201),0),ROW(G4))),"")</f>
        <v/>
      </c>
      <c r="H4" t="str">
        <f>IFERROR(INDEX(契約日ソート!H:H,1/LARGE(INDEX((契約日ソート!$F$1:$F$201="文具費")/ROW(契約日ソート!$F$1:$F$201),0),ROW(H4))),"")</f>
        <v/>
      </c>
      <c r="I4" t="str">
        <f>IFERROR(INDEX(契約日ソート!I:I,1/LARGE(INDEX((契約日ソート!$F$1:$F$201="文具費")/ROW(契約日ソート!$F$1:$F$201),0),ROW(I4))),"")</f>
        <v/>
      </c>
      <c r="J4" t="str">
        <f>IFERROR(INDEX(契約日ソート!J:J,1/LARGE(INDEX((契約日ソート!$F$1:$F$201="文具費")/ROW(契約日ソート!$F$1:$F$201),0),ROW(J4))),"")</f>
        <v/>
      </c>
      <c r="K4" t="str">
        <f>IFERROR(INDEX(契約日ソート!K:K,1/LARGE(INDEX((契約日ソート!$F$1:$F$201="文具費")/ROW(契約日ソート!$F$1:$F$201),0),ROW(K4))),"")</f>
        <v/>
      </c>
      <c r="L4" t="str">
        <f>IFERROR(INDEX(契約日ソート!L:L,1/LARGE(INDEX((契約日ソート!$F$1:$F$201="文具費")/ROW(契約日ソート!$F$1:$F$201),0),ROW(L4))),"")</f>
        <v/>
      </c>
      <c r="M4" t="str">
        <f>IFERROR(INDEX(契約日ソート!M:M,1/LARGE(INDEX((契約日ソート!$F$1:$F$201="文具費")/ROW(契約日ソート!$F$1:$F$201),0),ROW(M4))),"")</f>
        <v/>
      </c>
      <c r="N4" t="str">
        <f>IFERROR(INDEX(契約日ソート!N:N,1/LARGE(INDEX((契約日ソート!$F$1:$F$201="文具費")/ROW(契約日ソート!$F$1:$F$201),0),ROW(N4))),"")</f>
        <v/>
      </c>
      <c r="O4" t="str">
        <f>IFERROR(INDEX(契約日ソート!O:O,1/LARGE(INDEX((契約日ソート!$F$1:$F$201="文具費")/ROW(契約日ソート!$F$1:$F$201),0),ROW(O4))),"")</f>
        <v/>
      </c>
      <c r="P4" t="str">
        <f>IFERROR(INDEX(契約日ソート!P:P,1/LARGE(INDEX((契約日ソート!$F$1:$F$201="文具費")/ROW(契約日ソート!$F$1:$F$201),0),ROW(P4))),"")</f>
        <v/>
      </c>
      <c r="Q4" t="str">
        <f>IFERROR(INDEX(契約日ソート!Q:Q,1/LARGE(INDEX((契約日ソート!$F$1:$F$201="文具費")/ROW(契約日ソート!$F$1:$F$201),0),ROW(Q4))),"")</f>
        <v/>
      </c>
    </row>
    <row r="5" spans="1:17" x14ac:dyDescent="0.45">
      <c r="A5" t="str">
        <f>IFERROR(INDEX(契約日ソート!A:A,1/LARGE(INDEX((契約日ソート!$F$1:$F$201="文具費")/ROW(契約日ソート!$F$1:$F$201),0),ROW(A5))),"")</f>
        <v/>
      </c>
      <c r="B5" t="str">
        <f>IFERROR(INDEX(契約日ソート!B:B,1/LARGE(INDEX((契約日ソート!$F$1:$F$201="文具費")/ROW(契約日ソート!$F$1:$F$201),0),ROW(B5))),"")</f>
        <v/>
      </c>
      <c r="C5" t="str">
        <f>IFERROR(INDEX(契約日ソート!C:C,1/LARGE(INDEX((契約日ソート!$F$1:$F$201="文具費")/ROW(契約日ソート!$F$1:$F$201),0),ROW(C5))),"")</f>
        <v/>
      </c>
      <c r="D5" t="str">
        <f>IFERROR(INDEX(契約日ソート!D:D,1/LARGE(INDEX((契約日ソート!$F$1:$F$201="文具費")/ROW(契約日ソート!$F$1:$F$201),0),ROW(D5))),"")</f>
        <v/>
      </c>
      <c r="E5" t="str">
        <f>IFERROR(INDEX(契約日ソート!E:E,1/LARGE(INDEX((契約日ソート!$F$1:$F$201="文具費")/ROW(契約日ソート!$F$1:$F$201),0),ROW(E5))),"")</f>
        <v/>
      </c>
      <c r="F5" t="str">
        <f>IFERROR(INDEX(契約日ソート!F:F,1/LARGE(INDEX((契約日ソート!$F$1:$F$201="文具費")/ROW(契約日ソート!$F$1:$F$201),0),ROW(F5))),"")</f>
        <v/>
      </c>
      <c r="G5" t="str">
        <f>IFERROR(INDEX(契約日ソート!G:G,1/LARGE(INDEX((契約日ソート!$F$1:$F$201="文具費")/ROW(契約日ソート!$F$1:$F$201),0),ROW(G5))),"")</f>
        <v/>
      </c>
      <c r="H5" t="str">
        <f>IFERROR(INDEX(契約日ソート!H:H,1/LARGE(INDEX((契約日ソート!$F$1:$F$201="文具費")/ROW(契約日ソート!$F$1:$F$201),0),ROW(H5))),"")</f>
        <v/>
      </c>
      <c r="I5" t="str">
        <f>IFERROR(INDEX(契約日ソート!I:I,1/LARGE(INDEX((契約日ソート!$F$1:$F$201="文具費")/ROW(契約日ソート!$F$1:$F$201),0),ROW(I5))),"")</f>
        <v/>
      </c>
      <c r="J5" t="str">
        <f>IFERROR(INDEX(契約日ソート!J:J,1/LARGE(INDEX((契約日ソート!$F$1:$F$201="文具費")/ROW(契約日ソート!$F$1:$F$201),0),ROW(J5))),"")</f>
        <v/>
      </c>
      <c r="K5" t="str">
        <f>IFERROR(INDEX(契約日ソート!K:K,1/LARGE(INDEX((契約日ソート!$F$1:$F$201="文具費")/ROW(契約日ソート!$F$1:$F$201),0),ROW(K5))),"")</f>
        <v/>
      </c>
      <c r="L5" t="str">
        <f>IFERROR(INDEX(契約日ソート!L:L,1/LARGE(INDEX((契約日ソート!$F$1:$F$201="文具費")/ROW(契約日ソート!$F$1:$F$201),0),ROW(L5))),"")</f>
        <v/>
      </c>
      <c r="M5" t="str">
        <f>IFERROR(INDEX(契約日ソート!M:M,1/LARGE(INDEX((契約日ソート!$F$1:$F$201="文具費")/ROW(契約日ソート!$F$1:$F$201),0),ROW(M5))),"")</f>
        <v/>
      </c>
      <c r="N5" t="str">
        <f>IFERROR(INDEX(契約日ソート!N:N,1/LARGE(INDEX((契約日ソート!$F$1:$F$201="文具費")/ROW(契約日ソート!$F$1:$F$201),0),ROW(N5))),"")</f>
        <v/>
      </c>
      <c r="O5" t="str">
        <f>IFERROR(INDEX(契約日ソート!O:O,1/LARGE(INDEX((契約日ソート!$F$1:$F$201="文具費")/ROW(契約日ソート!$F$1:$F$201),0),ROW(O5))),"")</f>
        <v/>
      </c>
      <c r="P5" t="str">
        <f>IFERROR(INDEX(契約日ソート!P:P,1/LARGE(INDEX((契約日ソート!$F$1:$F$201="文具費")/ROW(契約日ソート!$F$1:$F$201),0),ROW(P5))),"")</f>
        <v/>
      </c>
      <c r="Q5" t="str">
        <f>IFERROR(INDEX(契約日ソート!Q:Q,1/LARGE(INDEX((契約日ソート!$F$1:$F$201="文具費")/ROW(契約日ソート!$F$1:$F$201),0),ROW(Q5))),"")</f>
        <v/>
      </c>
    </row>
    <row r="6" spans="1:17" x14ac:dyDescent="0.45">
      <c r="A6" t="str">
        <f>IFERROR(INDEX(契約日ソート!A:A,1/LARGE(INDEX((契約日ソート!$F$1:$F$201="文具費")/ROW(契約日ソート!$F$1:$F$201),0),ROW(A6))),"")</f>
        <v/>
      </c>
      <c r="B6" t="str">
        <f>IFERROR(INDEX(契約日ソート!B:B,1/LARGE(INDEX((契約日ソート!$F$1:$F$201="文具費")/ROW(契約日ソート!$F$1:$F$201),0),ROW(B6))),"")</f>
        <v/>
      </c>
      <c r="C6" t="str">
        <f>IFERROR(INDEX(契約日ソート!C:C,1/LARGE(INDEX((契約日ソート!$F$1:$F$201="文具費")/ROW(契約日ソート!$F$1:$F$201),0),ROW(C6))),"")</f>
        <v/>
      </c>
      <c r="D6" t="str">
        <f>IFERROR(INDEX(契約日ソート!D:D,1/LARGE(INDEX((契約日ソート!$F$1:$F$201="文具費")/ROW(契約日ソート!$F$1:$F$201),0),ROW(D6))),"")</f>
        <v/>
      </c>
      <c r="E6" t="str">
        <f>IFERROR(INDEX(契約日ソート!E:E,1/LARGE(INDEX((契約日ソート!$F$1:$F$201="文具費")/ROW(契約日ソート!$F$1:$F$201),0),ROW(E6))),"")</f>
        <v/>
      </c>
      <c r="F6" t="str">
        <f>IFERROR(INDEX(契約日ソート!F:F,1/LARGE(INDEX((契約日ソート!$F$1:$F$201="文具費")/ROW(契約日ソート!$F$1:$F$201),0),ROW(F6))),"")</f>
        <v/>
      </c>
      <c r="G6" t="str">
        <f>IFERROR(INDEX(契約日ソート!G:G,1/LARGE(INDEX((契約日ソート!$F$1:$F$201="文具費")/ROW(契約日ソート!$F$1:$F$201),0),ROW(G6))),"")</f>
        <v/>
      </c>
      <c r="H6" t="str">
        <f>IFERROR(INDEX(契約日ソート!H:H,1/LARGE(INDEX((契約日ソート!$F$1:$F$201="文具費")/ROW(契約日ソート!$F$1:$F$201),0),ROW(H6))),"")</f>
        <v/>
      </c>
      <c r="I6" t="str">
        <f>IFERROR(INDEX(契約日ソート!I:I,1/LARGE(INDEX((契約日ソート!$F$1:$F$201="文具費")/ROW(契約日ソート!$F$1:$F$201),0),ROW(I6))),"")</f>
        <v/>
      </c>
      <c r="J6" t="str">
        <f>IFERROR(INDEX(契約日ソート!J:J,1/LARGE(INDEX((契約日ソート!$F$1:$F$201="文具費")/ROW(契約日ソート!$F$1:$F$201),0),ROW(J6))),"")</f>
        <v/>
      </c>
      <c r="K6" t="str">
        <f>IFERROR(INDEX(契約日ソート!K:K,1/LARGE(INDEX((契約日ソート!$F$1:$F$201="文具費")/ROW(契約日ソート!$F$1:$F$201),0),ROW(K6))),"")</f>
        <v/>
      </c>
      <c r="L6" t="str">
        <f>IFERROR(INDEX(契約日ソート!L:L,1/LARGE(INDEX((契約日ソート!$F$1:$F$201="文具費")/ROW(契約日ソート!$F$1:$F$201),0),ROW(L6))),"")</f>
        <v/>
      </c>
      <c r="M6" t="str">
        <f>IFERROR(INDEX(契約日ソート!M:M,1/LARGE(INDEX((契約日ソート!$F$1:$F$201="文具費")/ROW(契約日ソート!$F$1:$F$201),0),ROW(M6))),"")</f>
        <v/>
      </c>
      <c r="N6" t="str">
        <f>IFERROR(INDEX(契約日ソート!N:N,1/LARGE(INDEX((契約日ソート!$F$1:$F$201="文具費")/ROW(契約日ソート!$F$1:$F$201),0),ROW(N6))),"")</f>
        <v/>
      </c>
      <c r="O6" t="str">
        <f>IFERROR(INDEX(契約日ソート!O:O,1/LARGE(INDEX((契約日ソート!$F$1:$F$201="文具費")/ROW(契約日ソート!$F$1:$F$201),0),ROW(O6))),"")</f>
        <v/>
      </c>
      <c r="P6" t="str">
        <f>IFERROR(INDEX(契約日ソート!P:P,1/LARGE(INDEX((契約日ソート!$F$1:$F$201="文具費")/ROW(契約日ソート!$F$1:$F$201),0),ROW(P6))),"")</f>
        <v/>
      </c>
      <c r="Q6" t="str">
        <f>IFERROR(INDEX(契約日ソート!Q:Q,1/LARGE(INDEX((契約日ソート!$F$1:$F$201="文具費")/ROW(契約日ソート!$F$1:$F$201),0),ROW(Q6))),"")</f>
        <v/>
      </c>
    </row>
    <row r="7" spans="1:17" x14ac:dyDescent="0.45">
      <c r="A7" t="str">
        <f>IFERROR(INDEX(契約日ソート!A:A,1/LARGE(INDEX((契約日ソート!$F$1:$F$201="文具費")/ROW(契約日ソート!$F$1:$F$201),0),ROW(A7))),"")</f>
        <v/>
      </c>
      <c r="B7" t="str">
        <f>IFERROR(INDEX(契約日ソート!B:B,1/LARGE(INDEX((契約日ソート!$F$1:$F$201="文具費")/ROW(契約日ソート!$F$1:$F$201),0),ROW(B7))),"")</f>
        <v/>
      </c>
      <c r="C7" t="str">
        <f>IFERROR(INDEX(契約日ソート!C:C,1/LARGE(INDEX((契約日ソート!$F$1:$F$201="文具費")/ROW(契約日ソート!$F$1:$F$201),0),ROW(C7))),"")</f>
        <v/>
      </c>
      <c r="D7" t="str">
        <f>IFERROR(INDEX(契約日ソート!D:D,1/LARGE(INDEX((契約日ソート!$F$1:$F$201="文具費")/ROW(契約日ソート!$F$1:$F$201),0),ROW(D7))),"")</f>
        <v/>
      </c>
      <c r="E7" t="str">
        <f>IFERROR(INDEX(契約日ソート!E:E,1/LARGE(INDEX((契約日ソート!$F$1:$F$201="文具費")/ROW(契約日ソート!$F$1:$F$201),0),ROW(E7))),"")</f>
        <v/>
      </c>
      <c r="F7" t="str">
        <f>IFERROR(INDEX(契約日ソート!F:F,1/LARGE(INDEX((契約日ソート!$F$1:$F$201="文具費")/ROW(契約日ソート!$F$1:$F$201),0),ROW(F7))),"")</f>
        <v/>
      </c>
      <c r="G7" t="str">
        <f>IFERROR(INDEX(契約日ソート!G:G,1/LARGE(INDEX((契約日ソート!$F$1:$F$201="文具費")/ROW(契約日ソート!$F$1:$F$201),0),ROW(G7))),"")</f>
        <v/>
      </c>
      <c r="H7" t="str">
        <f>IFERROR(INDEX(契約日ソート!H:H,1/LARGE(INDEX((契約日ソート!$F$1:$F$201="文具費")/ROW(契約日ソート!$F$1:$F$201),0),ROW(H7))),"")</f>
        <v/>
      </c>
      <c r="I7" t="str">
        <f>IFERROR(INDEX(契約日ソート!I:I,1/LARGE(INDEX((契約日ソート!$F$1:$F$201="文具費")/ROW(契約日ソート!$F$1:$F$201),0),ROW(I7))),"")</f>
        <v/>
      </c>
      <c r="J7" t="str">
        <f>IFERROR(INDEX(契約日ソート!J:J,1/LARGE(INDEX((契約日ソート!$F$1:$F$201="文具費")/ROW(契約日ソート!$F$1:$F$201),0),ROW(J7))),"")</f>
        <v/>
      </c>
      <c r="K7" t="str">
        <f>IFERROR(INDEX(契約日ソート!K:K,1/LARGE(INDEX((契約日ソート!$F$1:$F$201="文具費")/ROW(契約日ソート!$F$1:$F$201),0),ROW(K7))),"")</f>
        <v/>
      </c>
      <c r="L7" t="str">
        <f>IFERROR(INDEX(契約日ソート!L:L,1/LARGE(INDEX((契約日ソート!$F$1:$F$201="文具費")/ROW(契約日ソート!$F$1:$F$201),0),ROW(L7))),"")</f>
        <v/>
      </c>
      <c r="M7" t="str">
        <f>IFERROR(INDEX(契約日ソート!M:M,1/LARGE(INDEX((契約日ソート!$F$1:$F$201="文具費")/ROW(契約日ソート!$F$1:$F$201),0),ROW(M7))),"")</f>
        <v/>
      </c>
      <c r="N7" t="str">
        <f>IFERROR(INDEX(契約日ソート!N:N,1/LARGE(INDEX((契約日ソート!$F$1:$F$201="文具費")/ROW(契約日ソート!$F$1:$F$201),0),ROW(N7))),"")</f>
        <v/>
      </c>
      <c r="O7" t="str">
        <f>IFERROR(INDEX(契約日ソート!O:O,1/LARGE(INDEX((契約日ソート!$F$1:$F$201="文具費")/ROW(契約日ソート!$F$1:$F$201),0),ROW(O7))),"")</f>
        <v/>
      </c>
      <c r="P7" t="str">
        <f>IFERROR(INDEX(契約日ソート!P:P,1/LARGE(INDEX((契約日ソート!$F$1:$F$201="文具費")/ROW(契約日ソート!$F$1:$F$201),0),ROW(P7))),"")</f>
        <v/>
      </c>
      <c r="Q7" t="str">
        <f>IFERROR(INDEX(契約日ソート!Q:Q,1/LARGE(INDEX((契約日ソート!$F$1:$F$201="文具費")/ROW(契約日ソート!$F$1:$F$201),0),ROW(Q7))),"")</f>
        <v/>
      </c>
    </row>
    <row r="8" spans="1:17" x14ac:dyDescent="0.45">
      <c r="A8" t="str">
        <f>IFERROR(INDEX(契約日ソート!A:A,1/LARGE(INDEX((契約日ソート!$F$1:$F$201="文具費")/ROW(契約日ソート!$F$1:$F$201),0),ROW(A8))),"")</f>
        <v/>
      </c>
      <c r="B8" t="str">
        <f>IFERROR(INDEX(契約日ソート!B:B,1/LARGE(INDEX((契約日ソート!$F$1:$F$201="文具費")/ROW(契約日ソート!$F$1:$F$201),0),ROW(B8))),"")</f>
        <v/>
      </c>
      <c r="C8" t="str">
        <f>IFERROR(INDEX(契約日ソート!C:C,1/LARGE(INDEX((契約日ソート!$F$1:$F$201="文具費")/ROW(契約日ソート!$F$1:$F$201),0),ROW(C8))),"")</f>
        <v/>
      </c>
      <c r="D8" t="str">
        <f>IFERROR(INDEX(契約日ソート!D:D,1/LARGE(INDEX((契約日ソート!$F$1:$F$201="文具費")/ROW(契約日ソート!$F$1:$F$201),0),ROW(D8))),"")</f>
        <v/>
      </c>
      <c r="E8" t="str">
        <f>IFERROR(INDEX(契約日ソート!E:E,1/LARGE(INDEX((契約日ソート!$F$1:$F$201="文具費")/ROW(契約日ソート!$F$1:$F$201),0),ROW(E8))),"")</f>
        <v/>
      </c>
      <c r="F8" t="str">
        <f>IFERROR(INDEX(契約日ソート!F:F,1/LARGE(INDEX((契約日ソート!$F$1:$F$201="文具費")/ROW(契約日ソート!$F$1:$F$201),0),ROW(F8))),"")</f>
        <v/>
      </c>
      <c r="G8" t="str">
        <f>IFERROR(INDEX(契約日ソート!G:G,1/LARGE(INDEX((契約日ソート!$F$1:$F$201="文具費")/ROW(契約日ソート!$F$1:$F$201),0),ROW(G8))),"")</f>
        <v/>
      </c>
      <c r="H8" t="str">
        <f>IFERROR(INDEX(契約日ソート!H:H,1/LARGE(INDEX((契約日ソート!$F$1:$F$201="文具費")/ROW(契約日ソート!$F$1:$F$201),0),ROW(H8))),"")</f>
        <v/>
      </c>
      <c r="I8" t="str">
        <f>IFERROR(INDEX(契約日ソート!I:I,1/LARGE(INDEX((契約日ソート!$F$1:$F$201="文具費")/ROW(契約日ソート!$F$1:$F$201),0),ROW(I8))),"")</f>
        <v/>
      </c>
      <c r="J8" t="str">
        <f>IFERROR(INDEX(契約日ソート!J:J,1/LARGE(INDEX((契約日ソート!$F$1:$F$201="文具費")/ROW(契約日ソート!$F$1:$F$201),0),ROW(J8))),"")</f>
        <v/>
      </c>
      <c r="K8" t="str">
        <f>IFERROR(INDEX(契約日ソート!K:K,1/LARGE(INDEX((契約日ソート!$F$1:$F$201="文具費")/ROW(契約日ソート!$F$1:$F$201),0),ROW(K8))),"")</f>
        <v/>
      </c>
      <c r="L8" t="str">
        <f>IFERROR(INDEX(契約日ソート!L:L,1/LARGE(INDEX((契約日ソート!$F$1:$F$201="文具費")/ROW(契約日ソート!$F$1:$F$201),0),ROW(L8))),"")</f>
        <v/>
      </c>
      <c r="M8" t="str">
        <f>IFERROR(INDEX(契約日ソート!M:M,1/LARGE(INDEX((契約日ソート!$F$1:$F$201="文具費")/ROW(契約日ソート!$F$1:$F$201),0),ROW(M8))),"")</f>
        <v/>
      </c>
      <c r="N8" t="str">
        <f>IFERROR(INDEX(契約日ソート!N:N,1/LARGE(INDEX((契約日ソート!$F$1:$F$201="文具費")/ROW(契約日ソート!$F$1:$F$201),0),ROW(N8))),"")</f>
        <v/>
      </c>
      <c r="O8" t="str">
        <f>IFERROR(INDEX(契約日ソート!O:O,1/LARGE(INDEX((契約日ソート!$F$1:$F$201="文具費")/ROW(契約日ソート!$F$1:$F$201),0),ROW(O8))),"")</f>
        <v/>
      </c>
      <c r="P8" t="str">
        <f>IFERROR(INDEX(契約日ソート!P:P,1/LARGE(INDEX((契約日ソート!$F$1:$F$201="文具費")/ROW(契約日ソート!$F$1:$F$201),0),ROW(P8))),"")</f>
        <v/>
      </c>
      <c r="Q8" t="str">
        <f>IFERROR(INDEX(契約日ソート!Q:Q,1/LARGE(INDEX((契約日ソート!$F$1:$F$201="文具費")/ROW(契約日ソート!$F$1:$F$201),0),ROW(Q8))),"")</f>
        <v/>
      </c>
    </row>
    <row r="9" spans="1:17" x14ac:dyDescent="0.45">
      <c r="A9" t="str">
        <f>IFERROR(INDEX(契約日ソート!A:A,1/LARGE(INDEX((契約日ソート!$F$1:$F$201="文具費")/ROW(契約日ソート!$F$1:$F$201),0),ROW(A9))),"")</f>
        <v/>
      </c>
      <c r="B9" t="str">
        <f>IFERROR(INDEX(契約日ソート!B:B,1/LARGE(INDEX((契約日ソート!$F$1:$F$201="文具費")/ROW(契約日ソート!$F$1:$F$201),0),ROW(B9))),"")</f>
        <v/>
      </c>
      <c r="C9" t="str">
        <f>IFERROR(INDEX(契約日ソート!C:C,1/LARGE(INDEX((契約日ソート!$F$1:$F$201="文具費")/ROW(契約日ソート!$F$1:$F$201),0),ROW(C9))),"")</f>
        <v/>
      </c>
      <c r="D9" t="str">
        <f>IFERROR(INDEX(契約日ソート!D:D,1/LARGE(INDEX((契約日ソート!$F$1:$F$201="文具費")/ROW(契約日ソート!$F$1:$F$201),0),ROW(D9))),"")</f>
        <v/>
      </c>
      <c r="E9" t="str">
        <f>IFERROR(INDEX(契約日ソート!E:E,1/LARGE(INDEX((契約日ソート!$F$1:$F$201="文具費")/ROW(契約日ソート!$F$1:$F$201),0),ROW(E9))),"")</f>
        <v/>
      </c>
      <c r="F9" t="str">
        <f>IFERROR(INDEX(契約日ソート!F:F,1/LARGE(INDEX((契約日ソート!$F$1:$F$201="文具費")/ROW(契約日ソート!$F$1:$F$201),0),ROW(F9))),"")</f>
        <v/>
      </c>
      <c r="G9" t="str">
        <f>IFERROR(INDEX(契約日ソート!G:G,1/LARGE(INDEX((契約日ソート!$F$1:$F$201="文具費")/ROW(契約日ソート!$F$1:$F$201),0),ROW(G9))),"")</f>
        <v/>
      </c>
      <c r="H9" t="str">
        <f>IFERROR(INDEX(契約日ソート!H:H,1/LARGE(INDEX((契約日ソート!$F$1:$F$201="文具費")/ROW(契約日ソート!$F$1:$F$201),0),ROW(H9))),"")</f>
        <v/>
      </c>
      <c r="I9" t="str">
        <f>IFERROR(INDEX(契約日ソート!I:I,1/LARGE(INDEX((契約日ソート!$F$1:$F$201="文具費")/ROW(契約日ソート!$F$1:$F$201),0),ROW(I9))),"")</f>
        <v/>
      </c>
      <c r="J9" t="str">
        <f>IFERROR(INDEX(契約日ソート!J:J,1/LARGE(INDEX((契約日ソート!$F$1:$F$201="文具費")/ROW(契約日ソート!$F$1:$F$201),0),ROW(J9))),"")</f>
        <v/>
      </c>
      <c r="K9" t="str">
        <f>IFERROR(INDEX(契約日ソート!K:K,1/LARGE(INDEX((契約日ソート!$F$1:$F$201="文具費")/ROW(契約日ソート!$F$1:$F$201),0),ROW(K9))),"")</f>
        <v/>
      </c>
      <c r="L9" t="str">
        <f>IFERROR(INDEX(契約日ソート!L:L,1/LARGE(INDEX((契約日ソート!$F$1:$F$201="文具費")/ROW(契約日ソート!$F$1:$F$201),0),ROW(L9))),"")</f>
        <v/>
      </c>
      <c r="M9" t="str">
        <f>IFERROR(INDEX(契約日ソート!M:M,1/LARGE(INDEX((契約日ソート!$F$1:$F$201="文具費")/ROW(契約日ソート!$F$1:$F$201),0),ROW(M9))),"")</f>
        <v/>
      </c>
      <c r="N9" t="str">
        <f>IFERROR(INDEX(契約日ソート!N:N,1/LARGE(INDEX((契約日ソート!$F$1:$F$201="文具費")/ROW(契約日ソート!$F$1:$F$201),0),ROW(N9))),"")</f>
        <v/>
      </c>
      <c r="O9" t="str">
        <f>IFERROR(INDEX(契約日ソート!O:O,1/LARGE(INDEX((契約日ソート!$F$1:$F$201="文具費")/ROW(契約日ソート!$F$1:$F$201),0),ROW(O9))),"")</f>
        <v/>
      </c>
      <c r="P9" t="str">
        <f>IFERROR(INDEX(契約日ソート!P:P,1/LARGE(INDEX((契約日ソート!$F$1:$F$201="文具費")/ROW(契約日ソート!$F$1:$F$201),0),ROW(P9))),"")</f>
        <v/>
      </c>
      <c r="Q9" t="str">
        <f>IFERROR(INDEX(契約日ソート!Q:Q,1/LARGE(INDEX((契約日ソート!$F$1:$F$201="文具費")/ROW(契約日ソート!$F$1:$F$201),0),ROW(Q9))),"")</f>
        <v/>
      </c>
    </row>
    <row r="10" spans="1:17" x14ac:dyDescent="0.45">
      <c r="A10" t="str">
        <f>IFERROR(INDEX(契約日ソート!A:A,1/LARGE(INDEX((契約日ソート!$F$1:$F$201="文具費")/ROW(契約日ソート!$F$1:$F$201),0),ROW(A10))),"")</f>
        <v/>
      </c>
      <c r="B10" t="str">
        <f>IFERROR(INDEX(契約日ソート!B:B,1/LARGE(INDEX((契約日ソート!$F$1:$F$201="文具費")/ROW(契約日ソート!$F$1:$F$201),0),ROW(B10))),"")</f>
        <v/>
      </c>
      <c r="C10" t="str">
        <f>IFERROR(INDEX(契約日ソート!C:C,1/LARGE(INDEX((契約日ソート!$F$1:$F$201="文具費")/ROW(契約日ソート!$F$1:$F$201),0),ROW(C10))),"")</f>
        <v/>
      </c>
      <c r="D10" t="str">
        <f>IFERROR(INDEX(契約日ソート!D:D,1/LARGE(INDEX((契約日ソート!$F$1:$F$201="文具費")/ROW(契約日ソート!$F$1:$F$201),0),ROW(D10))),"")</f>
        <v/>
      </c>
      <c r="E10" t="str">
        <f>IFERROR(INDEX(契約日ソート!E:E,1/LARGE(INDEX((契約日ソート!$F$1:$F$201="文具費")/ROW(契約日ソート!$F$1:$F$201),0),ROW(E10))),"")</f>
        <v/>
      </c>
      <c r="F10" t="str">
        <f>IFERROR(INDEX(契約日ソート!F:F,1/LARGE(INDEX((契約日ソート!$F$1:$F$201="文具費")/ROW(契約日ソート!$F$1:$F$201),0),ROW(F10))),"")</f>
        <v/>
      </c>
      <c r="G10" t="str">
        <f>IFERROR(INDEX(契約日ソート!G:G,1/LARGE(INDEX((契約日ソート!$F$1:$F$201="文具費")/ROW(契約日ソート!$F$1:$F$201),0),ROW(G10))),"")</f>
        <v/>
      </c>
      <c r="H10" t="str">
        <f>IFERROR(INDEX(契約日ソート!H:H,1/LARGE(INDEX((契約日ソート!$F$1:$F$201="文具費")/ROW(契約日ソート!$F$1:$F$201),0),ROW(H10))),"")</f>
        <v/>
      </c>
      <c r="I10" t="str">
        <f>IFERROR(INDEX(契約日ソート!I:I,1/LARGE(INDEX((契約日ソート!$F$1:$F$201="文具費")/ROW(契約日ソート!$F$1:$F$201),0),ROW(I10))),"")</f>
        <v/>
      </c>
      <c r="J10" t="str">
        <f>IFERROR(INDEX(契約日ソート!J:J,1/LARGE(INDEX((契約日ソート!$F$1:$F$201="文具費")/ROW(契約日ソート!$F$1:$F$201),0),ROW(J10))),"")</f>
        <v/>
      </c>
      <c r="K10" t="str">
        <f>IFERROR(INDEX(契約日ソート!K:K,1/LARGE(INDEX((契約日ソート!$F$1:$F$201="文具費")/ROW(契約日ソート!$F$1:$F$201),0),ROW(K10))),"")</f>
        <v/>
      </c>
      <c r="L10" t="str">
        <f>IFERROR(INDEX(契約日ソート!L:L,1/LARGE(INDEX((契約日ソート!$F$1:$F$201="文具費")/ROW(契約日ソート!$F$1:$F$201),0),ROW(L10))),"")</f>
        <v/>
      </c>
      <c r="M10" t="str">
        <f>IFERROR(INDEX(契約日ソート!M:M,1/LARGE(INDEX((契約日ソート!$F$1:$F$201="文具費")/ROW(契約日ソート!$F$1:$F$201),0),ROW(M10))),"")</f>
        <v/>
      </c>
      <c r="N10" t="str">
        <f>IFERROR(INDEX(契約日ソート!N:N,1/LARGE(INDEX((契約日ソート!$F$1:$F$201="文具費")/ROW(契約日ソート!$F$1:$F$201),0),ROW(N10))),"")</f>
        <v/>
      </c>
      <c r="O10" t="str">
        <f>IFERROR(INDEX(契約日ソート!O:O,1/LARGE(INDEX((契約日ソート!$F$1:$F$201="文具費")/ROW(契約日ソート!$F$1:$F$201),0),ROW(O10))),"")</f>
        <v/>
      </c>
      <c r="P10" t="str">
        <f>IFERROR(INDEX(契約日ソート!P:P,1/LARGE(INDEX((契約日ソート!$F$1:$F$201="文具費")/ROW(契約日ソート!$F$1:$F$201),0),ROW(P10))),"")</f>
        <v/>
      </c>
      <c r="Q10" t="str">
        <f>IFERROR(INDEX(契約日ソート!Q:Q,1/LARGE(INDEX((契約日ソート!$F$1:$F$201="文具費")/ROW(契約日ソート!$F$1:$F$201),0),ROW(Q10))),"")</f>
        <v/>
      </c>
    </row>
    <row r="11" spans="1:17" x14ac:dyDescent="0.45">
      <c r="A11" t="str">
        <f>IFERROR(INDEX(契約日ソート!A:A,1/LARGE(INDEX((契約日ソート!$F$1:$F$201="文具費")/ROW(契約日ソート!$F$1:$F$201),0),ROW(A11))),"")</f>
        <v/>
      </c>
      <c r="B11" t="str">
        <f>IFERROR(INDEX(契約日ソート!B:B,1/LARGE(INDEX((契約日ソート!$F$1:$F$201="文具費")/ROW(契約日ソート!$F$1:$F$201),0),ROW(B11))),"")</f>
        <v/>
      </c>
      <c r="C11" t="str">
        <f>IFERROR(INDEX(契約日ソート!C:C,1/LARGE(INDEX((契約日ソート!$F$1:$F$201="文具費")/ROW(契約日ソート!$F$1:$F$201),0),ROW(C11))),"")</f>
        <v/>
      </c>
      <c r="D11" t="str">
        <f>IFERROR(INDEX(契約日ソート!D:D,1/LARGE(INDEX((契約日ソート!$F$1:$F$201="文具費")/ROW(契約日ソート!$F$1:$F$201),0),ROW(D11))),"")</f>
        <v/>
      </c>
      <c r="E11" t="str">
        <f>IFERROR(INDEX(契約日ソート!E:E,1/LARGE(INDEX((契約日ソート!$F$1:$F$201="文具費")/ROW(契約日ソート!$F$1:$F$201),0),ROW(E11))),"")</f>
        <v/>
      </c>
      <c r="F11" t="str">
        <f>IFERROR(INDEX(契約日ソート!F:F,1/LARGE(INDEX((契約日ソート!$F$1:$F$201="文具費")/ROW(契約日ソート!$F$1:$F$201),0),ROW(F11))),"")</f>
        <v/>
      </c>
      <c r="G11" t="str">
        <f>IFERROR(INDEX(契約日ソート!G:G,1/LARGE(INDEX((契約日ソート!$F$1:$F$201="文具費")/ROW(契約日ソート!$F$1:$F$201),0),ROW(G11))),"")</f>
        <v/>
      </c>
      <c r="H11" t="str">
        <f>IFERROR(INDEX(契約日ソート!H:H,1/LARGE(INDEX((契約日ソート!$F$1:$F$201="文具費")/ROW(契約日ソート!$F$1:$F$201),0),ROW(H11))),"")</f>
        <v/>
      </c>
      <c r="I11" t="str">
        <f>IFERROR(INDEX(契約日ソート!I:I,1/LARGE(INDEX((契約日ソート!$F$1:$F$201="文具費")/ROW(契約日ソート!$F$1:$F$201),0),ROW(I11))),"")</f>
        <v/>
      </c>
      <c r="J11" t="str">
        <f>IFERROR(INDEX(契約日ソート!J:J,1/LARGE(INDEX((契約日ソート!$F$1:$F$201="文具費")/ROW(契約日ソート!$F$1:$F$201),0),ROW(J11))),"")</f>
        <v/>
      </c>
      <c r="K11" t="str">
        <f>IFERROR(INDEX(契約日ソート!K:K,1/LARGE(INDEX((契約日ソート!$F$1:$F$201="文具費")/ROW(契約日ソート!$F$1:$F$201),0),ROW(K11))),"")</f>
        <v/>
      </c>
      <c r="L11" t="str">
        <f>IFERROR(INDEX(契約日ソート!L:L,1/LARGE(INDEX((契約日ソート!$F$1:$F$201="文具費")/ROW(契約日ソート!$F$1:$F$201),0),ROW(L11))),"")</f>
        <v/>
      </c>
      <c r="M11" t="str">
        <f>IFERROR(INDEX(契約日ソート!M:M,1/LARGE(INDEX((契約日ソート!$F$1:$F$201="文具費")/ROW(契約日ソート!$F$1:$F$201),0),ROW(M11))),"")</f>
        <v/>
      </c>
      <c r="N11" t="str">
        <f>IFERROR(INDEX(契約日ソート!N:N,1/LARGE(INDEX((契約日ソート!$F$1:$F$201="文具費")/ROW(契約日ソート!$F$1:$F$201),0),ROW(N11))),"")</f>
        <v/>
      </c>
      <c r="O11" t="str">
        <f>IFERROR(INDEX(契約日ソート!O:O,1/LARGE(INDEX((契約日ソート!$F$1:$F$201="文具費")/ROW(契約日ソート!$F$1:$F$201),0),ROW(O11))),"")</f>
        <v/>
      </c>
      <c r="P11" t="str">
        <f>IFERROR(INDEX(契約日ソート!P:P,1/LARGE(INDEX((契約日ソート!$F$1:$F$201="文具費")/ROW(契約日ソート!$F$1:$F$201),0),ROW(P11))),"")</f>
        <v/>
      </c>
      <c r="Q11" t="str">
        <f>IFERROR(INDEX(契約日ソート!Q:Q,1/LARGE(INDEX((契約日ソート!$F$1:$F$201="文具費")/ROW(契約日ソート!$F$1:$F$201),0),ROW(Q11))),"")</f>
        <v/>
      </c>
    </row>
    <row r="12" spans="1:17" x14ac:dyDescent="0.45">
      <c r="A12" t="str">
        <f>IFERROR(INDEX(契約日ソート!A:A,1/LARGE(INDEX((契約日ソート!$F$1:$F$201="文具費")/ROW(契約日ソート!$F$1:$F$201),0),ROW(A12))),"")</f>
        <v/>
      </c>
      <c r="B12" t="str">
        <f>IFERROR(INDEX(契約日ソート!B:B,1/LARGE(INDEX((契約日ソート!$F$1:$F$201="文具費")/ROW(契約日ソート!$F$1:$F$201),0),ROW(B12))),"")</f>
        <v/>
      </c>
      <c r="C12" t="str">
        <f>IFERROR(INDEX(契約日ソート!C:C,1/LARGE(INDEX((契約日ソート!$F$1:$F$201="文具費")/ROW(契約日ソート!$F$1:$F$201),0),ROW(C12))),"")</f>
        <v/>
      </c>
      <c r="D12" t="str">
        <f>IFERROR(INDEX(契約日ソート!D:D,1/LARGE(INDEX((契約日ソート!$F$1:$F$201="文具費")/ROW(契約日ソート!$F$1:$F$201),0),ROW(D12))),"")</f>
        <v/>
      </c>
      <c r="E12" t="str">
        <f>IFERROR(INDEX(契約日ソート!E:E,1/LARGE(INDEX((契約日ソート!$F$1:$F$201="文具費")/ROW(契約日ソート!$F$1:$F$201),0),ROW(E12))),"")</f>
        <v/>
      </c>
      <c r="F12" t="str">
        <f>IFERROR(INDEX(契約日ソート!F:F,1/LARGE(INDEX((契約日ソート!$F$1:$F$201="文具費")/ROW(契約日ソート!$F$1:$F$201),0),ROW(F12))),"")</f>
        <v/>
      </c>
      <c r="G12" t="str">
        <f>IFERROR(INDEX(契約日ソート!G:G,1/LARGE(INDEX((契約日ソート!$F$1:$F$201="文具費")/ROW(契約日ソート!$F$1:$F$201),0),ROW(G12))),"")</f>
        <v/>
      </c>
      <c r="H12" t="str">
        <f>IFERROR(INDEX(契約日ソート!H:H,1/LARGE(INDEX((契約日ソート!$F$1:$F$201="文具費")/ROW(契約日ソート!$F$1:$F$201),0),ROW(H12))),"")</f>
        <v/>
      </c>
      <c r="I12" t="str">
        <f>IFERROR(INDEX(契約日ソート!I:I,1/LARGE(INDEX((契約日ソート!$F$1:$F$201="文具費")/ROW(契約日ソート!$F$1:$F$201),0),ROW(I12))),"")</f>
        <v/>
      </c>
      <c r="J12" t="str">
        <f>IFERROR(INDEX(契約日ソート!J:J,1/LARGE(INDEX((契約日ソート!$F$1:$F$201="文具費")/ROW(契約日ソート!$F$1:$F$201),0),ROW(J12))),"")</f>
        <v/>
      </c>
      <c r="K12" t="str">
        <f>IFERROR(INDEX(契約日ソート!K:K,1/LARGE(INDEX((契約日ソート!$F$1:$F$201="文具費")/ROW(契約日ソート!$F$1:$F$201),0),ROW(K12))),"")</f>
        <v/>
      </c>
      <c r="L12" t="str">
        <f>IFERROR(INDEX(契約日ソート!L:L,1/LARGE(INDEX((契約日ソート!$F$1:$F$201="文具費")/ROW(契約日ソート!$F$1:$F$201),0),ROW(L12))),"")</f>
        <v/>
      </c>
      <c r="M12" t="str">
        <f>IFERROR(INDEX(契約日ソート!M:M,1/LARGE(INDEX((契約日ソート!$F$1:$F$201="文具費")/ROW(契約日ソート!$F$1:$F$201),0),ROW(M12))),"")</f>
        <v/>
      </c>
      <c r="N12" t="str">
        <f>IFERROR(INDEX(契約日ソート!N:N,1/LARGE(INDEX((契約日ソート!$F$1:$F$201="文具費")/ROW(契約日ソート!$F$1:$F$201),0),ROW(N12))),"")</f>
        <v/>
      </c>
      <c r="O12" t="str">
        <f>IFERROR(INDEX(契約日ソート!O:O,1/LARGE(INDEX((契約日ソート!$F$1:$F$201="文具費")/ROW(契約日ソート!$F$1:$F$201),0),ROW(O12))),"")</f>
        <v/>
      </c>
      <c r="P12" t="str">
        <f>IFERROR(INDEX(契約日ソート!P:P,1/LARGE(INDEX((契約日ソート!$F$1:$F$201="文具費")/ROW(契約日ソート!$F$1:$F$201),0),ROW(P12))),"")</f>
        <v/>
      </c>
      <c r="Q12" t="str">
        <f>IFERROR(INDEX(契約日ソート!Q:Q,1/LARGE(INDEX((契約日ソート!$F$1:$F$201="文具費")/ROW(契約日ソート!$F$1:$F$201),0),ROW(Q12))),"")</f>
        <v/>
      </c>
    </row>
    <row r="13" spans="1:17" x14ac:dyDescent="0.45">
      <c r="A13" t="str">
        <f>IFERROR(INDEX(契約日ソート!A:A,1/LARGE(INDEX((契約日ソート!$F$1:$F$201="文具費")/ROW(契約日ソート!$F$1:$F$201),0),ROW(A13))),"")</f>
        <v/>
      </c>
      <c r="B13" t="str">
        <f>IFERROR(INDEX(契約日ソート!B:B,1/LARGE(INDEX((契約日ソート!$F$1:$F$201="文具費")/ROW(契約日ソート!$F$1:$F$201),0),ROW(B13))),"")</f>
        <v/>
      </c>
      <c r="C13" t="str">
        <f>IFERROR(INDEX(契約日ソート!C:C,1/LARGE(INDEX((契約日ソート!$F$1:$F$201="文具費")/ROW(契約日ソート!$F$1:$F$201),0),ROW(C13))),"")</f>
        <v/>
      </c>
      <c r="D13" t="str">
        <f>IFERROR(INDEX(契約日ソート!D:D,1/LARGE(INDEX((契約日ソート!$F$1:$F$201="文具費")/ROW(契約日ソート!$F$1:$F$201),0),ROW(D13))),"")</f>
        <v/>
      </c>
      <c r="E13" t="str">
        <f>IFERROR(INDEX(契約日ソート!E:E,1/LARGE(INDEX((契約日ソート!$F$1:$F$201="文具費")/ROW(契約日ソート!$F$1:$F$201),0),ROW(E13))),"")</f>
        <v/>
      </c>
      <c r="F13" t="str">
        <f>IFERROR(INDEX(契約日ソート!F:F,1/LARGE(INDEX((契約日ソート!$F$1:$F$201="文具費")/ROW(契約日ソート!$F$1:$F$201),0),ROW(F13))),"")</f>
        <v/>
      </c>
      <c r="G13" t="str">
        <f>IFERROR(INDEX(契約日ソート!G:G,1/LARGE(INDEX((契約日ソート!$F$1:$F$201="文具費")/ROW(契約日ソート!$F$1:$F$201),0),ROW(G13))),"")</f>
        <v/>
      </c>
      <c r="H13" t="str">
        <f>IFERROR(INDEX(契約日ソート!H:H,1/LARGE(INDEX((契約日ソート!$F$1:$F$201="文具費")/ROW(契約日ソート!$F$1:$F$201),0),ROW(H13))),"")</f>
        <v/>
      </c>
      <c r="I13" t="str">
        <f>IFERROR(INDEX(契約日ソート!I:I,1/LARGE(INDEX((契約日ソート!$F$1:$F$201="文具費")/ROW(契約日ソート!$F$1:$F$201),0),ROW(I13))),"")</f>
        <v/>
      </c>
      <c r="J13" t="str">
        <f>IFERROR(INDEX(契約日ソート!J:J,1/LARGE(INDEX((契約日ソート!$F$1:$F$201="文具費")/ROW(契約日ソート!$F$1:$F$201),0),ROW(J13))),"")</f>
        <v/>
      </c>
      <c r="K13" t="str">
        <f>IFERROR(INDEX(契約日ソート!K:K,1/LARGE(INDEX((契約日ソート!$F$1:$F$201="文具費")/ROW(契約日ソート!$F$1:$F$201),0),ROW(K13))),"")</f>
        <v/>
      </c>
      <c r="L13" t="str">
        <f>IFERROR(INDEX(契約日ソート!L:L,1/LARGE(INDEX((契約日ソート!$F$1:$F$201="文具費")/ROW(契約日ソート!$F$1:$F$201),0),ROW(L13))),"")</f>
        <v/>
      </c>
      <c r="M13" t="str">
        <f>IFERROR(INDEX(契約日ソート!M:M,1/LARGE(INDEX((契約日ソート!$F$1:$F$201="文具費")/ROW(契約日ソート!$F$1:$F$201),0),ROW(M13))),"")</f>
        <v/>
      </c>
      <c r="N13" t="str">
        <f>IFERROR(INDEX(契約日ソート!N:N,1/LARGE(INDEX((契約日ソート!$F$1:$F$201="文具費")/ROW(契約日ソート!$F$1:$F$201),0),ROW(N13))),"")</f>
        <v/>
      </c>
      <c r="O13" t="str">
        <f>IFERROR(INDEX(契約日ソート!O:O,1/LARGE(INDEX((契約日ソート!$F$1:$F$201="文具費")/ROW(契約日ソート!$F$1:$F$201),0),ROW(O13))),"")</f>
        <v/>
      </c>
      <c r="P13" t="str">
        <f>IFERROR(INDEX(契約日ソート!P:P,1/LARGE(INDEX((契約日ソート!$F$1:$F$201="文具費")/ROW(契約日ソート!$F$1:$F$201),0),ROW(P13))),"")</f>
        <v/>
      </c>
      <c r="Q13" t="str">
        <f>IFERROR(INDEX(契約日ソート!Q:Q,1/LARGE(INDEX((契約日ソート!$F$1:$F$201="文具費")/ROW(契約日ソート!$F$1:$F$201),0),ROW(Q13))),"")</f>
        <v/>
      </c>
    </row>
    <row r="14" spans="1:17" x14ac:dyDescent="0.45">
      <c r="A14" t="str">
        <f>IFERROR(INDEX(契約日ソート!A:A,1/LARGE(INDEX((契約日ソート!$F$1:$F$201="文具費")/ROW(契約日ソート!$F$1:$F$201),0),ROW(A14))),"")</f>
        <v/>
      </c>
      <c r="B14" t="str">
        <f>IFERROR(INDEX(契約日ソート!B:B,1/LARGE(INDEX((契約日ソート!$F$1:$F$201="文具費")/ROW(契約日ソート!$F$1:$F$201),0),ROW(B14))),"")</f>
        <v/>
      </c>
      <c r="C14" t="str">
        <f>IFERROR(INDEX(契約日ソート!C:C,1/LARGE(INDEX((契約日ソート!$F$1:$F$201="文具費")/ROW(契約日ソート!$F$1:$F$201),0),ROW(C14))),"")</f>
        <v/>
      </c>
      <c r="D14" t="str">
        <f>IFERROR(INDEX(契約日ソート!D:D,1/LARGE(INDEX((契約日ソート!$F$1:$F$201="文具費")/ROW(契約日ソート!$F$1:$F$201),0),ROW(D14))),"")</f>
        <v/>
      </c>
      <c r="E14" t="str">
        <f>IFERROR(INDEX(契約日ソート!E:E,1/LARGE(INDEX((契約日ソート!$F$1:$F$201="文具費")/ROW(契約日ソート!$F$1:$F$201),0),ROW(E14))),"")</f>
        <v/>
      </c>
      <c r="F14" t="str">
        <f>IFERROR(INDEX(契約日ソート!F:F,1/LARGE(INDEX((契約日ソート!$F$1:$F$201="文具費")/ROW(契約日ソート!$F$1:$F$201),0),ROW(F14))),"")</f>
        <v/>
      </c>
      <c r="G14" t="str">
        <f>IFERROR(INDEX(契約日ソート!G:G,1/LARGE(INDEX((契約日ソート!$F$1:$F$201="文具費")/ROW(契約日ソート!$F$1:$F$201),0),ROW(G14))),"")</f>
        <v/>
      </c>
      <c r="H14" t="str">
        <f>IFERROR(INDEX(契約日ソート!H:H,1/LARGE(INDEX((契約日ソート!$F$1:$F$201="文具費")/ROW(契約日ソート!$F$1:$F$201),0),ROW(H14))),"")</f>
        <v/>
      </c>
      <c r="I14" t="str">
        <f>IFERROR(INDEX(契約日ソート!I:I,1/LARGE(INDEX((契約日ソート!$F$1:$F$201="文具費")/ROW(契約日ソート!$F$1:$F$201),0),ROW(I14))),"")</f>
        <v/>
      </c>
      <c r="J14" t="str">
        <f>IFERROR(INDEX(契約日ソート!J:J,1/LARGE(INDEX((契約日ソート!$F$1:$F$201="文具費")/ROW(契約日ソート!$F$1:$F$201),0),ROW(J14))),"")</f>
        <v/>
      </c>
      <c r="K14" t="str">
        <f>IFERROR(INDEX(契約日ソート!K:K,1/LARGE(INDEX((契約日ソート!$F$1:$F$201="文具費")/ROW(契約日ソート!$F$1:$F$201),0),ROW(K14))),"")</f>
        <v/>
      </c>
      <c r="L14" t="str">
        <f>IFERROR(INDEX(契約日ソート!L:L,1/LARGE(INDEX((契約日ソート!$F$1:$F$201="文具費")/ROW(契約日ソート!$F$1:$F$201),0),ROW(L14))),"")</f>
        <v/>
      </c>
      <c r="M14" t="str">
        <f>IFERROR(INDEX(契約日ソート!M:M,1/LARGE(INDEX((契約日ソート!$F$1:$F$201="文具費")/ROW(契約日ソート!$F$1:$F$201),0),ROW(M14))),"")</f>
        <v/>
      </c>
      <c r="N14" t="str">
        <f>IFERROR(INDEX(契約日ソート!N:N,1/LARGE(INDEX((契約日ソート!$F$1:$F$201="文具費")/ROW(契約日ソート!$F$1:$F$201),0),ROW(N14))),"")</f>
        <v/>
      </c>
      <c r="O14" t="str">
        <f>IFERROR(INDEX(契約日ソート!O:O,1/LARGE(INDEX((契約日ソート!$F$1:$F$201="文具費")/ROW(契約日ソート!$F$1:$F$201),0),ROW(O14))),"")</f>
        <v/>
      </c>
      <c r="P14" t="str">
        <f>IFERROR(INDEX(契約日ソート!P:P,1/LARGE(INDEX((契約日ソート!$F$1:$F$201="文具費")/ROW(契約日ソート!$F$1:$F$201),0),ROW(P14))),"")</f>
        <v/>
      </c>
      <c r="Q14" t="str">
        <f>IFERROR(INDEX(契約日ソート!Q:Q,1/LARGE(INDEX((契約日ソート!$F$1:$F$201="文具費")/ROW(契約日ソート!$F$1:$F$201),0),ROW(Q14))),"")</f>
        <v/>
      </c>
    </row>
    <row r="15" spans="1:17" x14ac:dyDescent="0.45">
      <c r="A15" t="str">
        <f>IFERROR(INDEX(契約日ソート!A:A,1/LARGE(INDEX((契約日ソート!$F$1:$F$201="文具費")/ROW(契約日ソート!$F$1:$F$201),0),ROW(A15))),"")</f>
        <v/>
      </c>
      <c r="B15" t="str">
        <f>IFERROR(INDEX(契約日ソート!B:B,1/LARGE(INDEX((契約日ソート!$F$1:$F$201="文具費")/ROW(契約日ソート!$F$1:$F$201),0),ROW(B15))),"")</f>
        <v/>
      </c>
      <c r="C15" t="str">
        <f>IFERROR(INDEX(契約日ソート!C:C,1/LARGE(INDEX((契約日ソート!$F$1:$F$201="文具費")/ROW(契約日ソート!$F$1:$F$201),0),ROW(C15))),"")</f>
        <v/>
      </c>
      <c r="D15" t="str">
        <f>IFERROR(INDEX(契約日ソート!D:D,1/LARGE(INDEX((契約日ソート!$F$1:$F$201="文具費")/ROW(契約日ソート!$F$1:$F$201),0),ROW(D15))),"")</f>
        <v/>
      </c>
      <c r="E15" t="str">
        <f>IFERROR(INDEX(契約日ソート!E:E,1/LARGE(INDEX((契約日ソート!$F$1:$F$201="文具費")/ROW(契約日ソート!$F$1:$F$201),0),ROW(E15))),"")</f>
        <v/>
      </c>
      <c r="F15" t="str">
        <f>IFERROR(INDEX(契約日ソート!F:F,1/LARGE(INDEX((契約日ソート!$F$1:$F$201="文具費")/ROW(契約日ソート!$F$1:$F$201),0),ROW(F15))),"")</f>
        <v/>
      </c>
      <c r="G15" t="str">
        <f>IFERROR(INDEX(契約日ソート!G:G,1/LARGE(INDEX((契約日ソート!$F$1:$F$201="文具費")/ROW(契約日ソート!$F$1:$F$201),0),ROW(G15))),"")</f>
        <v/>
      </c>
      <c r="H15" t="str">
        <f>IFERROR(INDEX(契約日ソート!H:H,1/LARGE(INDEX((契約日ソート!$F$1:$F$201="文具費")/ROW(契約日ソート!$F$1:$F$201),0),ROW(H15))),"")</f>
        <v/>
      </c>
      <c r="I15" t="str">
        <f>IFERROR(INDEX(契約日ソート!I:I,1/LARGE(INDEX((契約日ソート!$F$1:$F$201="文具費")/ROW(契約日ソート!$F$1:$F$201),0),ROW(I15))),"")</f>
        <v/>
      </c>
      <c r="J15" t="str">
        <f>IFERROR(INDEX(契約日ソート!J:J,1/LARGE(INDEX((契約日ソート!$F$1:$F$201="文具費")/ROW(契約日ソート!$F$1:$F$201),0),ROW(J15))),"")</f>
        <v/>
      </c>
      <c r="K15" t="str">
        <f>IFERROR(INDEX(契約日ソート!K:K,1/LARGE(INDEX((契約日ソート!$F$1:$F$201="文具費")/ROW(契約日ソート!$F$1:$F$201),0),ROW(K15))),"")</f>
        <v/>
      </c>
      <c r="L15" t="str">
        <f>IFERROR(INDEX(契約日ソート!L:L,1/LARGE(INDEX((契約日ソート!$F$1:$F$201="文具費")/ROW(契約日ソート!$F$1:$F$201),0),ROW(L15))),"")</f>
        <v/>
      </c>
      <c r="M15" t="str">
        <f>IFERROR(INDEX(契約日ソート!M:M,1/LARGE(INDEX((契約日ソート!$F$1:$F$201="文具費")/ROW(契約日ソート!$F$1:$F$201),0),ROW(M15))),"")</f>
        <v/>
      </c>
      <c r="N15" t="str">
        <f>IFERROR(INDEX(契約日ソート!N:N,1/LARGE(INDEX((契約日ソート!$F$1:$F$201="文具費")/ROW(契約日ソート!$F$1:$F$201),0),ROW(N15))),"")</f>
        <v/>
      </c>
      <c r="O15" t="str">
        <f>IFERROR(INDEX(契約日ソート!O:O,1/LARGE(INDEX((契約日ソート!$F$1:$F$201="文具費")/ROW(契約日ソート!$F$1:$F$201),0),ROW(O15))),"")</f>
        <v/>
      </c>
      <c r="P15" t="str">
        <f>IFERROR(INDEX(契約日ソート!P:P,1/LARGE(INDEX((契約日ソート!$F$1:$F$201="文具費")/ROW(契約日ソート!$F$1:$F$201),0),ROW(P15))),"")</f>
        <v/>
      </c>
      <c r="Q15" t="str">
        <f>IFERROR(INDEX(契約日ソート!Q:Q,1/LARGE(INDEX((契約日ソート!$F$1:$F$201="文具費")/ROW(契約日ソート!$F$1:$F$201),0),ROW(Q15))),"")</f>
        <v/>
      </c>
    </row>
    <row r="16" spans="1:17" x14ac:dyDescent="0.45">
      <c r="A16" t="str">
        <f>IFERROR(INDEX(契約日ソート!A:A,1/LARGE(INDEX((契約日ソート!$F$1:$F$201="文具費")/ROW(契約日ソート!$F$1:$F$201),0),ROW(A16))),"")</f>
        <v/>
      </c>
      <c r="B16" t="str">
        <f>IFERROR(INDEX(契約日ソート!B:B,1/LARGE(INDEX((契約日ソート!$F$1:$F$201="文具費")/ROW(契約日ソート!$F$1:$F$201),0),ROW(B16))),"")</f>
        <v/>
      </c>
      <c r="C16" t="str">
        <f>IFERROR(INDEX(契約日ソート!C:C,1/LARGE(INDEX((契約日ソート!$F$1:$F$201="文具費")/ROW(契約日ソート!$F$1:$F$201),0),ROW(C16))),"")</f>
        <v/>
      </c>
      <c r="D16" t="str">
        <f>IFERROR(INDEX(契約日ソート!D:D,1/LARGE(INDEX((契約日ソート!$F$1:$F$201="文具費")/ROW(契約日ソート!$F$1:$F$201),0),ROW(D16))),"")</f>
        <v/>
      </c>
      <c r="E16" t="str">
        <f>IFERROR(INDEX(契約日ソート!E:E,1/LARGE(INDEX((契約日ソート!$F$1:$F$201="文具費")/ROW(契約日ソート!$F$1:$F$201),0),ROW(E16))),"")</f>
        <v/>
      </c>
      <c r="F16" t="str">
        <f>IFERROR(INDEX(契約日ソート!F:F,1/LARGE(INDEX((契約日ソート!$F$1:$F$201="文具費")/ROW(契約日ソート!$F$1:$F$201),0),ROW(F16))),"")</f>
        <v/>
      </c>
      <c r="G16" t="str">
        <f>IFERROR(INDEX(契約日ソート!G:G,1/LARGE(INDEX((契約日ソート!$F$1:$F$201="文具費")/ROW(契約日ソート!$F$1:$F$201),0),ROW(G16))),"")</f>
        <v/>
      </c>
      <c r="H16" t="str">
        <f>IFERROR(INDEX(契約日ソート!H:H,1/LARGE(INDEX((契約日ソート!$F$1:$F$201="文具費")/ROW(契約日ソート!$F$1:$F$201),0),ROW(H16))),"")</f>
        <v/>
      </c>
      <c r="I16" t="str">
        <f>IFERROR(INDEX(契約日ソート!I:I,1/LARGE(INDEX((契約日ソート!$F$1:$F$201="文具費")/ROW(契約日ソート!$F$1:$F$201),0),ROW(I16))),"")</f>
        <v/>
      </c>
      <c r="J16" t="str">
        <f>IFERROR(INDEX(契約日ソート!J:J,1/LARGE(INDEX((契約日ソート!$F$1:$F$201="文具費")/ROW(契約日ソート!$F$1:$F$201),0),ROW(J16))),"")</f>
        <v/>
      </c>
      <c r="K16" t="str">
        <f>IFERROR(INDEX(契約日ソート!K:K,1/LARGE(INDEX((契約日ソート!$F$1:$F$201="文具費")/ROW(契約日ソート!$F$1:$F$201),0),ROW(K16))),"")</f>
        <v/>
      </c>
      <c r="L16" t="str">
        <f>IFERROR(INDEX(契約日ソート!L:L,1/LARGE(INDEX((契約日ソート!$F$1:$F$201="文具費")/ROW(契約日ソート!$F$1:$F$201),0),ROW(L16))),"")</f>
        <v/>
      </c>
      <c r="M16" t="str">
        <f>IFERROR(INDEX(契約日ソート!M:M,1/LARGE(INDEX((契約日ソート!$F$1:$F$201="文具費")/ROW(契約日ソート!$F$1:$F$201),0),ROW(M16))),"")</f>
        <v/>
      </c>
      <c r="N16" t="str">
        <f>IFERROR(INDEX(契約日ソート!N:N,1/LARGE(INDEX((契約日ソート!$F$1:$F$201="文具費")/ROW(契約日ソート!$F$1:$F$201),0),ROW(N16))),"")</f>
        <v/>
      </c>
      <c r="O16" t="str">
        <f>IFERROR(INDEX(契約日ソート!O:O,1/LARGE(INDEX((契約日ソート!$F$1:$F$201="文具費")/ROW(契約日ソート!$F$1:$F$201),0),ROW(O16))),"")</f>
        <v/>
      </c>
      <c r="P16" t="str">
        <f>IFERROR(INDEX(契約日ソート!P:P,1/LARGE(INDEX((契約日ソート!$F$1:$F$201="文具費")/ROW(契約日ソート!$F$1:$F$201),0),ROW(P16))),"")</f>
        <v/>
      </c>
      <c r="Q16" t="str">
        <f>IFERROR(INDEX(契約日ソート!Q:Q,1/LARGE(INDEX((契約日ソート!$F$1:$F$201="文具費")/ROW(契約日ソート!$F$1:$F$201),0),ROW(Q16))),"")</f>
        <v/>
      </c>
    </row>
    <row r="17" spans="1:17" x14ac:dyDescent="0.45">
      <c r="A17" t="str">
        <f>IFERROR(INDEX(契約日ソート!A:A,1/LARGE(INDEX((契約日ソート!$F$1:$F$201="文具費")/ROW(契約日ソート!$F$1:$F$201),0),ROW(A17))),"")</f>
        <v/>
      </c>
      <c r="B17" t="str">
        <f>IFERROR(INDEX(契約日ソート!B:B,1/LARGE(INDEX((契約日ソート!$F$1:$F$201="文具費")/ROW(契約日ソート!$F$1:$F$201),0),ROW(B17))),"")</f>
        <v/>
      </c>
      <c r="C17" t="str">
        <f>IFERROR(INDEX(契約日ソート!C:C,1/LARGE(INDEX((契約日ソート!$F$1:$F$201="文具費")/ROW(契約日ソート!$F$1:$F$201),0),ROW(C17))),"")</f>
        <v/>
      </c>
      <c r="D17" t="str">
        <f>IFERROR(INDEX(契約日ソート!D:D,1/LARGE(INDEX((契約日ソート!$F$1:$F$201="文具費")/ROW(契約日ソート!$F$1:$F$201),0),ROW(D17))),"")</f>
        <v/>
      </c>
      <c r="E17" t="str">
        <f>IFERROR(INDEX(契約日ソート!E:E,1/LARGE(INDEX((契約日ソート!$F$1:$F$201="文具費")/ROW(契約日ソート!$F$1:$F$201),0),ROW(E17))),"")</f>
        <v/>
      </c>
      <c r="F17" t="str">
        <f>IFERROR(INDEX(契約日ソート!F:F,1/LARGE(INDEX((契約日ソート!$F$1:$F$201="文具費")/ROW(契約日ソート!$F$1:$F$201),0),ROW(F17))),"")</f>
        <v/>
      </c>
      <c r="G17" t="str">
        <f>IFERROR(INDEX(契約日ソート!G:G,1/LARGE(INDEX((契約日ソート!$F$1:$F$201="文具費")/ROW(契約日ソート!$F$1:$F$201),0),ROW(G17))),"")</f>
        <v/>
      </c>
      <c r="H17" t="str">
        <f>IFERROR(INDEX(契約日ソート!H:H,1/LARGE(INDEX((契約日ソート!$F$1:$F$201="文具費")/ROW(契約日ソート!$F$1:$F$201),0),ROW(H17))),"")</f>
        <v/>
      </c>
      <c r="I17" t="str">
        <f>IFERROR(INDEX(契約日ソート!I:I,1/LARGE(INDEX((契約日ソート!$F$1:$F$201="文具費")/ROW(契約日ソート!$F$1:$F$201),0),ROW(I17))),"")</f>
        <v/>
      </c>
      <c r="J17" t="str">
        <f>IFERROR(INDEX(契約日ソート!J:J,1/LARGE(INDEX((契約日ソート!$F$1:$F$201="文具費")/ROW(契約日ソート!$F$1:$F$201),0),ROW(J17))),"")</f>
        <v/>
      </c>
      <c r="K17" t="str">
        <f>IFERROR(INDEX(契約日ソート!K:K,1/LARGE(INDEX((契約日ソート!$F$1:$F$201="文具費")/ROW(契約日ソート!$F$1:$F$201),0),ROW(K17))),"")</f>
        <v/>
      </c>
      <c r="L17" t="str">
        <f>IFERROR(INDEX(契約日ソート!L:L,1/LARGE(INDEX((契約日ソート!$F$1:$F$201="文具費")/ROW(契約日ソート!$F$1:$F$201),0),ROW(L17))),"")</f>
        <v/>
      </c>
      <c r="M17" t="str">
        <f>IFERROR(INDEX(契約日ソート!M:M,1/LARGE(INDEX((契約日ソート!$F$1:$F$201="文具費")/ROW(契約日ソート!$F$1:$F$201),0),ROW(M17))),"")</f>
        <v/>
      </c>
      <c r="N17" t="str">
        <f>IFERROR(INDEX(契約日ソート!N:N,1/LARGE(INDEX((契約日ソート!$F$1:$F$201="文具費")/ROW(契約日ソート!$F$1:$F$201),0),ROW(N17))),"")</f>
        <v/>
      </c>
      <c r="O17" t="str">
        <f>IFERROR(INDEX(契約日ソート!O:O,1/LARGE(INDEX((契約日ソート!$F$1:$F$201="文具費")/ROW(契約日ソート!$F$1:$F$201),0),ROW(O17))),"")</f>
        <v/>
      </c>
      <c r="P17" t="str">
        <f>IFERROR(INDEX(契約日ソート!P:P,1/LARGE(INDEX((契約日ソート!$F$1:$F$201="文具費")/ROW(契約日ソート!$F$1:$F$201),0),ROW(P17))),"")</f>
        <v/>
      </c>
      <c r="Q17" t="str">
        <f>IFERROR(INDEX(契約日ソート!Q:Q,1/LARGE(INDEX((契約日ソート!$F$1:$F$201="文具費")/ROW(契約日ソート!$F$1:$F$201),0),ROW(Q17))),"")</f>
        <v/>
      </c>
    </row>
    <row r="18" spans="1:17" x14ac:dyDescent="0.45">
      <c r="A18" t="str">
        <f>IFERROR(INDEX(契約日ソート!A:A,1/LARGE(INDEX((契約日ソート!$F$1:$F$201="文具費")/ROW(契約日ソート!$F$1:$F$201),0),ROW(A18))),"")</f>
        <v/>
      </c>
      <c r="B18" t="str">
        <f>IFERROR(INDEX(契約日ソート!B:B,1/LARGE(INDEX((契約日ソート!$F$1:$F$201="文具費")/ROW(契約日ソート!$F$1:$F$201),0),ROW(B18))),"")</f>
        <v/>
      </c>
      <c r="C18" t="str">
        <f>IFERROR(INDEX(契約日ソート!C:C,1/LARGE(INDEX((契約日ソート!$F$1:$F$201="文具費")/ROW(契約日ソート!$F$1:$F$201),0),ROW(C18))),"")</f>
        <v/>
      </c>
      <c r="D18" t="str">
        <f>IFERROR(INDEX(契約日ソート!D:D,1/LARGE(INDEX((契約日ソート!$F$1:$F$201="文具費")/ROW(契約日ソート!$F$1:$F$201),0),ROW(D18))),"")</f>
        <v/>
      </c>
      <c r="E18" t="str">
        <f>IFERROR(INDEX(契約日ソート!E:E,1/LARGE(INDEX((契約日ソート!$F$1:$F$201="文具費")/ROW(契約日ソート!$F$1:$F$201),0),ROW(E18))),"")</f>
        <v/>
      </c>
      <c r="F18" t="str">
        <f>IFERROR(INDEX(契約日ソート!F:F,1/LARGE(INDEX((契約日ソート!$F$1:$F$201="文具費")/ROW(契約日ソート!$F$1:$F$201),0),ROW(F18))),"")</f>
        <v/>
      </c>
      <c r="G18" t="str">
        <f>IFERROR(INDEX(契約日ソート!G:G,1/LARGE(INDEX((契約日ソート!$F$1:$F$201="文具費")/ROW(契約日ソート!$F$1:$F$201),0),ROW(G18))),"")</f>
        <v/>
      </c>
      <c r="H18" t="str">
        <f>IFERROR(INDEX(契約日ソート!H:H,1/LARGE(INDEX((契約日ソート!$F$1:$F$201="文具費")/ROW(契約日ソート!$F$1:$F$201),0),ROW(H18))),"")</f>
        <v/>
      </c>
      <c r="I18" t="str">
        <f>IFERROR(INDEX(契約日ソート!I:I,1/LARGE(INDEX((契約日ソート!$F$1:$F$201="文具費")/ROW(契約日ソート!$F$1:$F$201),0),ROW(I18))),"")</f>
        <v/>
      </c>
      <c r="J18" t="str">
        <f>IFERROR(INDEX(契約日ソート!J:J,1/LARGE(INDEX((契約日ソート!$F$1:$F$201="文具費")/ROW(契約日ソート!$F$1:$F$201),0),ROW(J18))),"")</f>
        <v/>
      </c>
      <c r="K18" t="str">
        <f>IFERROR(INDEX(契約日ソート!K:K,1/LARGE(INDEX((契約日ソート!$F$1:$F$201="文具費")/ROW(契約日ソート!$F$1:$F$201),0),ROW(K18))),"")</f>
        <v/>
      </c>
      <c r="L18" t="str">
        <f>IFERROR(INDEX(契約日ソート!L:L,1/LARGE(INDEX((契約日ソート!$F$1:$F$201="文具費")/ROW(契約日ソート!$F$1:$F$201),0),ROW(L18))),"")</f>
        <v/>
      </c>
      <c r="M18" t="str">
        <f>IFERROR(INDEX(契約日ソート!M:M,1/LARGE(INDEX((契約日ソート!$F$1:$F$201="文具費")/ROW(契約日ソート!$F$1:$F$201),0),ROW(M18))),"")</f>
        <v/>
      </c>
      <c r="N18" t="str">
        <f>IFERROR(INDEX(契約日ソート!N:N,1/LARGE(INDEX((契約日ソート!$F$1:$F$201="文具費")/ROW(契約日ソート!$F$1:$F$201),0),ROW(N18))),"")</f>
        <v/>
      </c>
      <c r="O18" t="str">
        <f>IFERROR(INDEX(契約日ソート!O:O,1/LARGE(INDEX((契約日ソート!$F$1:$F$201="文具費")/ROW(契約日ソート!$F$1:$F$201),0),ROW(O18))),"")</f>
        <v/>
      </c>
      <c r="P18" t="str">
        <f>IFERROR(INDEX(契約日ソート!P:P,1/LARGE(INDEX((契約日ソート!$F$1:$F$201="文具費")/ROW(契約日ソート!$F$1:$F$201),0),ROW(P18))),"")</f>
        <v/>
      </c>
      <c r="Q18" t="str">
        <f>IFERROR(INDEX(契約日ソート!Q:Q,1/LARGE(INDEX((契約日ソート!$F$1:$F$201="文具費")/ROW(契約日ソート!$F$1:$F$201),0),ROW(Q18))),"")</f>
        <v/>
      </c>
    </row>
    <row r="19" spans="1:17" x14ac:dyDescent="0.45">
      <c r="A19" t="str">
        <f>IFERROR(INDEX(契約日ソート!A:A,1/LARGE(INDEX((契約日ソート!$F$1:$F$201="文具費")/ROW(契約日ソート!$F$1:$F$201),0),ROW(A19))),"")</f>
        <v/>
      </c>
      <c r="B19" t="str">
        <f>IFERROR(INDEX(契約日ソート!B:B,1/LARGE(INDEX((契約日ソート!$F$1:$F$201="文具費")/ROW(契約日ソート!$F$1:$F$201),0),ROW(B19))),"")</f>
        <v/>
      </c>
      <c r="C19" t="str">
        <f>IFERROR(INDEX(契約日ソート!C:C,1/LARGE(INDEX((契約日ソート!$F$1:$F$201="文具費")/ROW(契約日ソート!$F$1:$F$201),0),ROW(C19))),"")</f>
        <v/>
      </c>
      <c r="D19" t="str">
        <f>IFERROR(INDEX(契約日ソート!D:D,1/LARGE(INDEX((契約日ソート!$F$1:$F$201="文具費")/ROW(契約日ソート!$F$1:$F$201),0),ROW(D19))),"")</f>
        <v/>
      </c>
      <c r="E19" t="str">
        <f>IFERROR(INDEX(契約日ソート!E:E,1/LARGE(INDEX((契約日ソート!$F$1:$F$201="文具費")/ROW(契約日ソート!$F$1:$F$201),0),ROW(E19))),"")</f>
        <v/>
      </c>
      <c r="F19" t="str">
        <f>IFERROR(INDEX(契約日ソート!F:F,1/LARGE(INDEX((契約日ソート!$F$1:$F$201="文具費")/ROW(契約日ソート!$F$1:$F$201),0),ROW(F19))),"")</f>
        <v/>
      </c>
      <c r="G19" t="str">
        <f>IFERROR(INDEX(契約日ソート!G:G,1/LARGE(INDEX((契約日ソート!$F$1:$F$201="文具費")/ROW(契約日ソート!$F$1:$F$201),0),ROW(G19))),"")</f>
        <v/>
      </c>
      <c r="H19" t="str">
        <f>IFERROR(INDEX(契約日ソート!H:H,1/LARGE(INDEX((契約日ソート!$F$1:$F$201="文具費")/ROW(契約日ソート!$F$1:$F$201),0),ROW(H19))),"")</f>
        <v/>
      </c>
      <c r="I19" t="str">
        <f>IFERROR(INDEX(契約日ソート!I:I,1/LARGE(INDEX((契約日ソート!$F$1:$F$201="文具費")/ROW(契約日ソート!$F$1:$F$201),0),ROW(I19))),"")</f>
        <v/>
      </c>
      <c r="J19" t="str">
        <f>IFERROR(INDEX(契約日ソート!J:J,1/LARGE(INDEX((契約日ソート!$F$1:$F$201="文具費")/ROW(契約日ソート!$F$1:$F$201),0),ROW(J19))),"")</f>
        <v/>
      </c>
      <c r="K19" t="str">
        <f>IFERROR(INDEX(契約日ソート!K:K,1/LARGE(INDEX((契約日ソート!$F$1:$F$201="文具費")/ROW(契約日ソート!$F$1:$F$201),0),ROW(K19))),"")</f>
        <v/>
      </c>
      <c r="L19" t="str">
        <f>IFERROR(INDEX(契約日ソート!L:L,1/LARGE(INDEX((契約日ソート!$F$1:$F$201="文具費")/ROW(契約日ソート!$F$1:$F$201),0),ROW(L19))),"")</f>
        <v/>
      </c>
      <c r="M19" t="str">
        <f>IFERROR(INDEX(契約日ソート!M:M,1/LARGE(INDEX((契約日ソート!$F$1:$F$201="文具費")/ROW(契約日ソート!$F$1:$F$201),0),ROW(M19))),"")</f>
        <v/>
      </c>
      <c r="N19" t="str">
        <f>IFERROR(INDEX(契約日ソート!N:N,1/LARGE(INDEX((契約日ソート!$F$1:$F$201="文具費")/ROW(契約日ソート!$F$1:$F$201),0),ROW(N19))),"")</f>
        <v/>
      </c>
      <c r="O19" t="str">
        <f>IFERROR(INDEX(契約日ソート!O:O,1/LARGE(INDEX((契約日ソート!$F$1:$F$201="文具費")/ROW(契約日ソート!$F$1:$F$201),0),ROW(O19))),"")</f>
        <v/>
      </c>
      <c r="P19" t="str">
        <f>IFERROR(INDEX(契約日ソート!P:P,1/LARGE(INDEX((契約日ソート!$F$1:$F$201="文具費")/ROW(契約日ソート!$F$1:$F$201),0),ROW(P19))),"")</f>
        <v/>
      </c>
      <c r="Q19" t="str">
        <f>IFERROR(INDEX(契約日ソート!Q:Q,1/LARGE(INDEX((契約日ソート!$F$1:$F$201="文具費")/ROW(契約日ソート!$F$1:$F$201),0),ROW(Q19))),"")</f>
        <v/>
      </c>
    </row>
    <row r="20" spans="1:17" x14ac:dyDescent="0.45">
      <c r="A20" t="str">
        <f>IFERROR(INDEX(契約日ソート!A:A,1/LARGE(INDEX((契約日ソート!$F$1:$F$201="文具費")/ROW(契約日ソート!$F$1:$F$201),0),ROW(A20))),"")</f>
        <v/>
      </c>
      <c r="B20" t="str">
        <f>IFERROR(INDEX(契約日ソート!B:B,1/LARGE(INDEX((契約日ソート!$F$1:$F$201="文具費")/ROW(契約日ソート!$F$1:$F$201),0),ROW(B20))),"")</f>
        <v/>
      </c>
      <c r="C20" t="str">
        <f>IFERROR(INDEX(契約日ソート!C:C,1/LARGE(INDEX((契約日ソート!$F$1:$F$201="文具費")/ROW(契約日ソート!$F$1:$F$201),0),ROW(C20))),"")</f>
        <v/>
      </c>
      <c r="D20" t="str">
        <f>IFERROR(INDEX(契約日ソート!D:D,1/LARGE(INDEX((契約日ソート!$F$1:$F$201="文具費")/ROW(契約日ソート!$F$1:$F$201),0),ROW(D20))),"")</f>
        <v/>
      </c>
      <c r="E20" t="str">
        <f>IFERROR(INDEX(契約日ソート!E:E,1/LARGE(INDEX((契約日ソート!$F$1:$F$201="文具費")/ROW(契約日ソート!$F$1:$F$201),0),ROW(E20))),"")</f>
        <v/>
      </c>
      <c r="F20" t="str">
        <f>IFERROR(INDEX(契約日ソート!F:F,1/LARGE(INDEX((契約日ソート!$F$1:$F$201="文具費")/ROW(契約日ソート!$F$1:$F$201),0),ROW(F20))),"")</f>
        <v/>
      </c>
      <c r="G20" t="str">
        <f>IFERROR(INDEX(契約日ソート!G:G,1/LARGE(INDEX((契約日ソート!$F$1:$F$201="文具費")/ROW(契約日ソート!$F$1:$F$201),0),ROW(G20))),"")</f>
        <v/>
      </c>
      <c r="H20" t="str">
        <f>IFERROR(INDEX(契約日ソート!H:H,1/LARGE(INDEX((契約日ソート!$F$1:$F$201="文具費")/ROW(契約日ソート!$F$1:$F$201),0),ROW(H20))),"")</f>
        <v/>
      </c>
      <c r="I20" t="str">
        <f>IFERROR(INDEX(契約日ソート!I:I,1/LARGE(INDEX((契約日ソート!$F$1:$F$201="文具費")/ROW(契約日ソート!$F$1:$F$201),0),ROW(I20))),"")</f>
        <v/>
      </c>
      <c r="J20" t="str">
        <f>IFERROR(INDEX(契約日ソート!J:J,1/LARGE(INDEX((契約日ソート!$F$1:$F$201="文具費")/ROW(契約日ソート!$F$1:$F$201),0),ROW(J20))),"")</f>
        <v/>
      </c>
      <c r="K20" t="str">
        <f>IFERROR(INDEX(契約日ソート!K:K,1/LARGE(INDEX((契約日ソート!$F$1:$F$201="文具費")/ROW(契約日ソート!$F$1:$F$201),0),ROW(K20))),"")</f>
        <v/>
      </c>
      <c r="L20" t="str">
        <f>IFERROR(INDEX(契約日ソート!L:L,1/LARGE(INDEX((契約日ソート!$F$1:$F$201="文具費")/ROW(契約日ソート!$F$1:$F$201),0),ROW(L20))),"")</f>
        <v/>
      </c>
      <c r="M20" t="str">
        <f>IFERROR(INDEX(契約日ソート!M:M,1/LARGE(INDEX((契約日ソート!$F$1:$F$201="文具費")/ROW(契約日ソート!$F$1:$F$201),0),ROW(M20))),"")</f>
        <v/>
      </c>
      <c r="N20" t="str">
        <f>IFERROR(INDEX(契約日ソート!N:N,1/LARGE(INDEX((契約日ソート!$F$1:$F$201="文具費")/ROW(契約日ソート!$F$1:$F$201),0),ROW(N20))),"")</f>
        <v/>
      </c>
      <c r="O20" t="str">
        <f>IFERROR(INDEX(契約日ソート!O:O,1/LARGE(INDEX((契約日ソート!$F$1:$F$201="文具費")/ROW(契約日ソート!$F$1:$F$201),0),ROW(O20))),"")</f>
        <v/>
      </c>
      <c r="P20" t="str">
        <f>IFERROR(INDEX(契約日ソート!P:P,1/LARGE(INDEX((契約日ソート!$F$1:$F$201="文具費")/ROW(契約日ソート!$F$1:$F$201),0),ROW(P20))),"")</f>
        <v/>
      </c>
      <c r="Q20" t="str">
        <f>IFERROR(INDEX(契約日ソート!Q:Q,1/LARGE(INDEX((契約日ソート!$F$1:$F$201="文具費")/ROW(契約日ソート!$F$1:$F$201),0),ROW(Q20))),"")</f>
        <v/>
      </c>
    </row>
    <row r="21" spans="1:17" x14ac:dyDescent="0.45">
      <c r="A21" t="str">
        <f>IFERROR(INDEX(契約日ソート!A:A,1/LARGE(INDEX((契約日ソート!$F$1:$F$201="文具費")/ROW(契約日ソート!$F$1:$F$201),0),ROW(A21))),"")</f>
        <v/>
      </c>
      <c r="B21" t="str">
        <f>IFERROR(INDEX(契約日ソート!B:B,1/LARGE(INDEX((契約日ソート!$F$1:$F$201="文具費")/ROW(契約日ソート!$F$1:$F$201),0),ROW(B21))),"")</f>
        <v/>
      </c>
      <c r="C21" t="str">
        <f>IFERROR(INDEX(契約日ソート!C:C,1/LARGE(INDEX((契約日ソート!$F$1:$F$201="文具費")/ROW(契約日ソート!$F$1:$F$201),0),ROW(C21))),"")</f>
        <v/>
      </c>
      <c r="D21" t="str">
        <f>IFERROR(INDEX(契約日ソート!D:D,1/LARGE(INDEX((契約日ソート!$F$1:$F$201="文具費")/ROW(契約日ソート!$F$1:$F$201),0),ROW(D21))),"")</f>
        <v/>
      </c>
      <c r="E21" t="str">
        <f>IFERROR(INDEX(契約日ソート!E:E,1/LARGE(INDEX((契約日ソート!$F$1:$F$201="文具費")/ROW(契約日ソート!$F$1:$F$201),0),ROW(E21))),"")</f>
        <v/>
      </c>
      <c r="F21" t="str">
        <f>IFERROR(INDEX(契約日ソート!F:F,1/LARGE(INDEX((契約日ソート!$F$1:$F$201="文具費")/ROW(契約日ソート!$F$1:$F$201),0),ROW(F21))),"")</f>
        <v/>
      </c>
      <c r="G21" t="str">
        <f>IFERROR(INDEX(契約日ソート!G:G,1/LARGE(INDEX((契約日ソート!$F$1:$F$201="文具費")/ROW(契約日ソート!$F$1:$F$201),0),ROW(G21))),"")</f>
        <v/>
      </c>
      <c r="H21" t="str">
        <f>IFERROR(INDEX(契約日ソート!H:H,1/LARGE(INDEX((契約日ソート!$F$1:$F$201="文具費")/ROW(契約日ソート!$F$1:$F$201),0),ROW(H21))),"")</f>
        <v/>
      </c>
      <c r="I21" t="str">
        <f>IFERROR(INDEX(契約日ソート!I:I,1/LARGE(INDEX((契約日ソート!$F$1:$F$201="文具費")/ROW(契約日ソート!$F$1:$F$201),0),ROW(I21))),"")</f>
        <v/>
      </c>
      <c r="J21" t="str">
        <f>IFERROR(INDEX(契約日ソート!J:J,1/LARGE(INDEX((契約日ソート!$F$1:$F$201="文具費")/ROW(契約日ソート!$F$1:$F$201),0),ROW(J21))),"")</f>
        <v/>
      </c>
      <c r="K21" t="str">
        <f>IFERROR(INDEX(契約日ソート!K:K,1/LARGE(INDEX((契約日ソート!$F$1:$F$201="文具費")/ROW(契約日ソート!$F$1:$F$201),0),ROW(K21))),"")</f>
        <v/>
      </c>
      <c r="L21" t="str">
        <f>IFERROR(INDEX(契約日ソート!L:L,1/LARGE(INDEX((契約日ソート!$F$1:$F$201="文具費")/ROW(契約日ソート!$F$1:$F$201),0),ROW(L21))),"")</f>
        <v/>
      </c>
      <c r="M21" t="str">
        <f>IFERROR(INDEX(契約日ソート!M:M,1/LARGE(INDEX((契約日ソート!$F$1:$F$201="文具費")/ROW(契約日ソート!$F$1:$F$201),0),ROW(M21))),"")</f>
        <v/>
      </c>
      <c r="N21" t="str">
        <f>IFERROR(INDEX(契約日ソート!N:N,1/LARGE(INDEX((契約日ソート!$F$1:$F$201="文具費")/ROW(契約日ソート!$F$1:$F$201),0),ROW(N21))),"")</f>
        <v/>
      </c>
      <c r="O21" t="str">
        <f>IFERROR(INDEX(契約日ソート!O:O,1/LARGE(INDEX((契約日ソート!$F$1:$F$201="文具費")/ROW(契約日ソート!$F$1:$F$201),0),ROW(O21))),"")</f>
        <v/>
      </c>
      <c r="P21" t="str">
        <f>IFERROR(INDEX(契約日ソート!P:P,1/LARGE(INDEX((契約日ソート!$F$1:$F$201="文具費")/ROW(契約日ソート!$F$1:$F$201),0),ROW(P21))),"")</f>
        <v/>
      </c>
      <c r="Q21" t="str">
        <f>IFERROR(INDEX(契約日ソート!Q:Q,1/LARGE(INDEX((契約日ソート!$F$1:$F$201="文具費")/ROW(契約日ソート!$F$1:$F$201),0),ROW(Q21))),"")</f>
        <v/>
      </c>
    </row>
    <row r="22" spans="1:17" x14ac:dyDescent="0.45">
      <c r="A22" t="str">
        <f>IFERROR(INDEX(契約日ソート!A:A,1/LARGE(INDEX((契約日ソート!$F$1:$F$201="文具費")/ROW(契約日ソート!$F$1:$F$201),0),ROW(A22))),"")</f>
        <v/>
      </c>
      <c r="B22" t="str">
        <f>IFERROR(INDEX(契約日ソート!B:B,1/LARGE(INDEX((契約日ソート!$F$1:$F$201="文具費")/ROW(契約日ソート!$F$1:$F$201),0),ROW(B22))),"")</f>
        <v/>
      </c>
      <c r="C22" t="str">
        <f>IFERROR(INDEX(契約日ソート!C:C,1/LARGE(INDEX((契約日ソート!$F$1:$F$201="文具費")/ROW(契約日ソート!$F$1:$F$201),0),ROW(C22))),"")</f>
        <v/>
      </c>
      <c r="D22" t="str">
        <f>IFERROR(INDEX(契約日ソート!D:D,1/LARGE(INDEX((契約日ソート!$F$1:$F$201="文具費")/ROW(契約日ソート!$F$1:$F$201),0),ROW(D22))),"")</f>
        <v/>
      </c>
      <c r="E22" t="str">
        <f>IFERROR(INDEX(契約日ソート!E:E,1/LARGE(INDEX((契約日ソート!$F$1:$F$201="文具費")/ROW(契約日ソート!$F$1:$F$201),0),ROW(E22))),"")</f>
        <v/>
      </c>
      <c r="F22" t="str">
        <f>IFERROR(INDEX(契約日ソート!F:F,1/LARGE(INDEX((契約日ソート!$F$1:$F$201="文具費")/ROW(契約日ソート!$F$1:$F$201),0),ROW(F22))),"")</f>
        <v/>
      </c>
      <c r="G22" t="str">
        <f>IFERROR(INDEX(契約日ソート!G:G,1/LARGE(INDEX((契約日ソート!$F$1:$F$201="文具費")/ROW(契約日ソート!$F$1:$F$201),0),ROW(G22))),"")</f>
        <v/>
      </c>
      <c r="H22" t="str">
        <f>IFERROR(INDEX(契約日ソート!H:H,1/LARGE(INDEX((契約日ソート!$F$1:$F$201="文具費")/ROW(契約日ソート!$F$1:$F$201),0),ROW(H22))),"")</f>
        <v/>
      </c>
      <c r="I22" t="str">
        <f>IFERROR(INDEX(契約日ソート!I:I,1/LARGE(INDEX((契約日ソート!$F$1:$F$201="文具費")/ROW(契約日ソート!$F$1:$F$201),0),ROW(I22))),"")</f>
        <v/>
      </c>
      <c r="J22" t="str">
        <f>IFERROR(INDEX(契約日ソート!J:J,1/LARGE(INDEX((契約日ソート!$F$1:$F$201="文具費")/ROW(契約日ソート!$F$1:$F$201),0),ROW(J22))),"")</f>
        <v/>
      </c>
      <c r="K22" t="str">
        <f>IFERROR(INDEX(契約日ソート!K:K,1/LARGE(INDEX((契約日ソート!$F$1:$F$201="文具費")/ROW(契約日ソート!$F$1:$F$201),0),ROW(K22))),"")</f>
        <v/>
      </c>
      <c r="L22" t="str">
        <f>IFERROR(INDEX(契約日ソート!L:L,1/LARGE(INDEX((契約日ソート!$F$1:$F$201="文具費")/ROW(契約日ソート!$F$1:$F$201),0),ROW(L22))),"")</f>
        <v/>
      </c>
      <c r="M22" t="str">
        <f>IFERROR(INDEX(契約日ソート!M:M,1/LARGE(INDEX((契約日ソート!$F$1:$F$201="文具費")/ROW(契約日ソート!$F$1:$F$201),0),ROW(M22))),"")</f>
        <v/>
      </c>
      <c r="N22" t="str">
        <f>IFERROR(INDEX(契約日ソート!N:N,1/LARGE(INDEX((契約日ソート!$F$1:$F$201="文具費")/ROW(契約日ソート!$F$1:$F$201),0),ROW(N22))),"")</f>
        <v/>
      </c>
      <c r="O22" t="str">
        <f>IFERROR(INDEX(契約日ソート!O:O,1/LARGE(INDEX((契約日ソート!$F$1:$F$201="文具費")/ROW(契約日ソート!$F$1:$F$201),0),ROW(O22))),"")</f>
        <v/>
      </c>
      <c r="P22" t="str">
        <f>IFERROR(INDEX(契約日ソート!P:P,1/LARGE(INDEX((契約日ソート!$F$1:$F$201="文具費")/ROW(契約日ソート!$F$1:$F$201),0),ROW(P22))),"")</f>
        <v/>
      </c>
      <c r="Q22" t="str">
        <f>IFERROR(INDEX(契約日ソート!Q:Q,1/LARGE(INDEX((契約日ソート!$F$1:$F$201="文具費")/ROW(契約日ソート!$F$1:$F$201),0),ROW(Q22))),"")</f>
        <v/>
      </c>
    </row>
    <row r="23" spans="1:17" x14ac:dyDescent="0.45">
      <c r="A23" t="str">
        <f>IFERROR(INDEX(契約日ソート!A:A,1/LARGE(INDEX((契約日ソート!$F$1:$F$201="文具費")/ROW(契約日ソート!$F$1:$F$201),0),ROW(A23))),"")</f>
        <v/>
      </c>
      <c r="B23" t="str">
        <f>IFERROR(INDEX(契約日ソート!B:B,1/LARGE(INDEX((契約日ソート!$F$1:$F$201="文具費")/ROW(契約日ソート!$F$1:$F$201),0),ROW(B23))),"")</f>
        <v/>
      </c>
      <c r="C23" t="str">
        <f>IFERROR(INDEX(契約日ソート!C:C,1/LARGE(INDEX((契約日ソート!$F$1:$F$201="文具費")/ROW(契約日ソート!$F$1:$F$201),0),ROW(C23))),"")</f>
        <v/>
      </c>
      <c r="D23" t="str">
        <f>IFERROR(INDEX(契約日ソート!D:D,1/LARGE(INDEX((契約日ソート!$F$1:$F$201="文具費")/ROW(契約日ソート!$F$1:$F$201),0),ROW(D23))),"")</f>
        <v/>
      </c>
      <c r="E23" t="str">
        <f>IFERROR(INDEX(契約日ソート!E:E,1/LARGE(INDEX((契約日ソート!$F$1:$F$201="文具費")/ROW(契約日ソート!$F$1:$F$201),0),ROW(E23))),"")</f>
        <v/>
      </c>
      <c r="F23" t="str">
        <f>IFERROR(INDEX(契約日ソート!F:F,1/LARGE(INDEX((契約日ソート!$F$1:$F$201="文具費")/ROW(契約日ソート!$F$1:$F$201),0),ROW(F23))),"")</f>
        <v/>
      </c>
      <c r="G23" t="str">
        <f>IFERROR(INDEX(契約日ソート!G:G,1/LARGE(INDEX((契約日ソート!$F$1:$F$201="文具費")/ROW(契約日ソート!$F$1:$F$201),0),ROW(G23))),"")</f>
        <v/>
      </c>
      <c r="H23" t="str">
        <f>IFERROR(INDEX(契約日ソート!H:H,1/LARGE(INDEX((契約日ソート!$F$1:$F$201="文具費")/ROW(契約日ソート!$F$1:$F$201),0),ROW(H23))),"")</f>
        <v/>
      </c>
      <c r="I23" t="str">
        <f>IFERROR(INDEX(契約日ソート!I:I,1/LARGE(INDEX((契約日ソート!$F$1:$F$201="文具費")/ROW(契約日ソート!$F$1:$F$201),0),ROW(I23))),"")</f>
        <v/>
      </c>
      <c r="J23" t="str">
        <f>IFERROR(INDEX(契約日ソート!J:J,1/LARGE(INDEX((契約日ソート!$F$1:$F$201="文具費")/ROW(契約日ソート!$F$1:$F$201),0),ROW(J23))),"")</f>
        <v/>
      </c>
      <c r="K23" t="str">
        <f>IFERROR(INDEX(契約日ソート!K:K,1/LARGE(INDEX((契約日ソート!$F$1:$F$201="文具費")/ROW(契約日ソート!$F$1:$F$201),0),ROW(K23))),"")</f>
        <v/>
      </c>
      <c r="L23" t="str">
        <f>IFERROR(INDEX(契約日ソート!L:L,1/LARGE(INDEX((契約日ソート!$F$1:$F$201="文具費")/ROW(契約日ソート!$F$1:$F$201),0),ROW(L23))),"")</f>
        <v/>
      </c>
      <c r="M23" t="str">
        <f>IFERROR(INDEX(契約日ソート!M:M,1/LARGE(INDEX((契約日ソート!$F$1:$F$201="文具費")/ROW(契約日ソート!$F$1:$F$201),0),ROW(M23))),"")</f>
        <v/>
      </c>
      <c r="N23" t="str">
        <f>IFERROR(INDEX(契約日ソート!N:N,1/LARGE(INDEX((契約日ソート!$F$1:$F$201="文具費")/ROW(契約日ソート!$F$1:$F$201),0),ROW(N23))),"")</f>
        <v/>
      </c>
      <c r="O23" t="str">
        <f>IFERROR(INDEX(契約日ソート!O:O,1/LARGE(INDEX((契約日ソート!$F$1:$F$201="文具費")/ROW(契約日ソート!$F$1:$F$201),0),ROW(O23))),"")</f>
        <v/>
      </c>
      <c r="P23" t="str">
        <f>IFERROR(INDEX(契約日ソート!P:P,1/LARGE(INDEX((契約日ソート!$F$1:$F$201="文具費")/ROW(契約日ソート!$F$1:$F$201),0),ROW(P23))),"")</f>
        <v/>
      </c>
      <c r="Q23" t="str">
        <f>IFERROR(INDEX(契約日ソート!Q:Q,1/LARGE(INDEX((契約日ソート!$F$1:$F$201="文具費")/ROW(契約日ソート!$F$1:$F$201),0),ROW(Q23))),"")</f>
        <v/>
      </c>
    </row>
    <row r="24" spans="1:17" x14ac:dyDescent="0.45">
      <c r="A24" t="str">
        <f>IFERROR(INDEX(契約日ソート!A:A,1/LARGE(INDEX((契約日ソート!$F$1:$F$201="文具費")/ROW(契約日ソート!$F$1:$F$201),0),ROW(A24))),"")</f>
        <v/>
      </c>
      <c r="B24" t="str">
        <f>IFERROR(INDEX(契約日ソート!B:B,1/LARGE(INDEX((契約日ソート!$F$1:$F$201="文具費")/ROW(契約日ソート!$F$1:$F$201),0),ROW(B24))),"")</f>
        <v/>
      </c>
      <c r="C24" t="str">
        <f>IFERROR(INDEX(契約日ソート!C:C,1/LARGE(INDEX((契約日ソート!$F$1:$F$201="文具費")/ROW(契約日ソート!$F$1:$F$201),0),ROW(C24))),"")</f>
        <v/>
      </c>
      <c r="D24" t="str">
        <f>IFERROR(INDEX(契約日ソート!D:D,1/LARGE(INDEX((契約日ソート!$F$1:$F$201="文具費")/ROW(契約日ソート!$F$1:$F$201),0),ROW(D24))),"")</f>
        <v/>
      </c>
      <c r="E24" t="str">
        <f>IFERROR(INDEX(契約日ソート!E:E,1/LARGE(INDEX((契約日ソート!$F$1:$F$201="文具費")/ROW(契約日ソート!$F$1:$F$201),0),ROW(E24))),"")</f>
        <v/>
      </c>
      <c r="F24" t="str">
        <f>IFERROR(INDEX(契約日ソート!F:F,1/LARGE(INDEX((契約日ソート!$F$1:$F$201="文具費")/ROW(契約日ソート!$F$1:$F$201),0),ROW(F24))),"")</f>
        <v/>
      </c>
      <c r="G24" t="str">
        <f>IFERROR(INDEX(契約日ソート!G:G,1/LARGE(INDEX((契約日ソート!$F$1:$F$201="文具費")/ROW(契約日ソート!$F$1:$F$201),0),ROW(G24))),"")</f>
        <v/>
      </c>
      <c r="H24" t="str">
        <f>IFERROR(INDEX(契約日ソート!H:H,1/LARGE(INDEX((契約日ソート!$F$1:$F$201="文具費")/ROW(契約日ソート!$F$1:$F$201),0),ROW(H24))),"")</f>
        <v/>
      </c>
      <c r="I24" t="str">
        <f>IFERROR(INDEX(契約日ソート!I:I,1/LARGE(INDEX((契約日ソート!$F$1:$F$201="文具費")/ROW(契約日ソート!$F$1:$F$201),0),ROW(I24))),"")</f>
        <v/>
      </c>
      <c r="J24" t="str">
        <f>IFERROR(INDEX(契約日ソート!J:J,1/LARGE(INDEX((契約日ソート!$F$1:$F$201="文具費")/ROW(契約日ソート!$F$1:$F$201),0),ROW(J24))),"")</f>
        <v/>
      </c>
      <c r="K24" t="str">
        <f>IFERROR(INDEX(契約日ソート!K:K,1/LARGE(INDEX((契約日ソート!$F$1:$F$201="文具費")/ROW(契約日ソート!$F$1:$F$201),0),ROW(K24))),"")</f>
        <v/>
      </c>
      <c r="L24" t="str">
        <f>IFERROR(INDEX(契約日ソート!L:L,1/LARGE(INDEX((契約日ソート!$F$1:$F$201="文具費")/ROW(契約日ソート!$F$1:$F$201),0),ROW(L24))),"")</f>
        <v/>
      </c>
      <c r="M24" t="str">
        <f>IFERROR(INDEX(契約日ソート!M:M,1/LARGE(INDEX((契約日ソート!$F$1:$F$201="文具費")/ROW(契約日ソート!$F$1:$F$201),0),ROW(M24))),"")</f>
        <v/>
      </c>
      <c r="N24" t="str">
        <f>IFERROR(INDEX(契約日ソート!N:N,1/LARGE(INDEX((契約日ソート!$F$1:$F$201="文具費")/ROW(契約日ソート!$F$1:$F$201),0),ROW(N24))),"")</f>
        <v/>
      </c>
      <c r="O24" t="str">
        <f>IFERROR(INDEX(契約日ソート!O:O,1/LARGE(INDEX((契約日ソート!$F$1:$F$201="文具費")/ROW(契約日ソート!$F$1:$F$201),0),ROW(O24))),"")</f>
        <v/>
      </c>
      <c r="P24" t="str">
        <f>IFERROR(INDEX(契約日ソート!P:P,1/LARGE(INDEX((契約日ソート!$F$1:$F$201="文具費")/ROW(契約日ソート!$F$1:$F$201),0),ROW(P24))),"")</f>
        <v/>
      </c>
      <c r="Q24" t="str">
        <f>IFERROR(INDEX(契約日ソート!Q:Q,1/LARGE(INDEX((契約日ソート!$F$1:$F$201="文具費")/ROW(契約日ソート!$F$1:$F$201),0),ROW(Q24))),"")</f>
        <v/>
      </c>
    </row>
    <row r="25" spans="1:17" x14ac:dyDescent="0.45">
      <c r="A25" t="str">
        <f>IFERROR(INDEX(契約日ソート!A:A,1/LARGE(INDEX((契約日ソート!$F$1:$F$201="文具費")/ROW(契約日ソート!$F$1:$F$201),0),ROW(A25))),"")</f>
        <v/>
      </c>
      <c r="B25" t="str">
        <f>IFERROR(INDEX(契約日ソート!B:B,1/LARGE(INDEX((契約日ソート!$F$1:$F$201="文具費")/ROW(契約日ソート!$F$1:$F$201),0),ROW(B25))),"")</f>
        <v/>
      </c>
      <c r="C25" t="str">
        <f>IFERROR(INDEX(契約日ソート!C:C,1/LARGE(INDEX((契約日ソート!$F$1:$F$201="文具費")/ROW(契約日ソート!$F$1:$F$201),0),ROW(C25))),"")</f>
        <v/>
      </c>
      <c r="D25" t="str">
        <f>IFERROR(INDEX(契約日ソート!D:D,1/LARGE(INDEX((契約日ソート!$F$1:$F$201="文具費")/ROW(契約日ソート!$F$1:$F$201),0),ROW(D25))),"")</f>
        <v/>
      </c>
      <c r="E25" t="str">
        <f>IFERROR(INDEX(契約日ソート!E:E,1/LARGE(INDEX((契約日ソート!$F$1:$F$201="文具費")/ROW(契約日ソート!$F$1:$F$201),0),ROW(E25))),"")</f>
        <v/>
      </c>
      <c r="F25" t="str">
        <f>IFERROR(INDEX(契約日ソート!F:F,1/LARGE(INDEX((契約日ソート!$F$1:$F$201="文具費")/ROW(契約日ソート!$F$1:$F$201),0),ROW(F25))),"")</f>
        <v/>
      </c>
      <c r="G25" t="str">
        <f>IFERROR(INDEX(契約日ソート!G:G,1/LARGE(INDEX((契約日ソート!$F$1:$F$201="文具費")/ROW(契約日ソート!$F$1:$F$201),0),ROW(G25))),"")</f>
        <v/>
      </c>
      <c r="H25" t="str">
        <f>IFERROR(INDEX(契約日ソート!H:H,1/LARGE(INDEX((契約日ソート!$F$1:$F$201="文具費")/ROW(契約日ソート!$F$1:$F$201),0),ROW(H25))),"")</f>
        <v/>
      </c>
      <c r="I25" t="str">
        <f>IFERROR(INDEX(契約日ソート!I:I,1/LARGE(INDEX((契約日ソート!$F$1:$F$201="文具費")/ROW(契約日ソート!$F$1:$F$201),0),ROW(I25))),"")</f>
        <v/>
      </c>
      <c r="J25" t="str">
        <f>IFERROR(INDEX(契約日ソート!J:J,1/LARGE(INDEX((契約日ソート!$F$1:$F$201="文具費")/ROW(契約日ソート!$F$1:$F$201),0),ROW(J25))),"")</f>
        <v/>
      </c>
      <c r="K25" t="str">
        <f>IFERROR(INDEX(契約日ソート!K:K,1/LARGE(INDEX((契約日ソート!$F$1:$F$201="文具費")/ROW(契約日ソート!$F$1:$F$201),0),ROW(K25))),"")</f>
        <v/>
      </c>
      <c r="L25" t="str">
        <f>IFERROR(INDEX(契約日ソート!L:L,1/LARGE(INDEX((契約日ソート!$F$1:$F$201="文具費")/ROW(契約日ソート!$F$1:$F$201),0),ROW(L25))),"")</f>
        <v/>
      </c>
      <c r="M25" t="str">
        <f>IFERROR(INDEX(契約日ソート!M:M,1/LARGE(INDEX((契約日ソート!$F$1:$F$201="文具費")/ROW(契約日ソート!$F$1:$F$201),0),ROW(M25))),"")</f>
        <v/>
      </c>
      <c r="N25" t="str">
        <f>IFERROR(INDEX(契約日ソート!N:N,1/LARGE(INDEX((契約日ソート!$F$1:$F$201="文具費")/ROW(契約日ソート!$F$1:$F$201),0),ROW(N25))),"")</f>
        <v/>
      </c>
      <c r="O25" t="str">
        <f>IFERROR(INDEX(契約日ソート!O:O,1/LARGE(INDEX((契約日ソート!$F$1:$F$201="文具費")/ROW(契約日ソート!$F$1:$F$201),0),ROW(O25))),"")</f>
        <v/>
      </c>
      <c r="P25" t="str">
        <f>IFERROR(INDEX(契約日ソート!P:P,1/LARGE(INDEX((契約日ソート!$F$1:$F$201="文具費")/ROW(契約日ソート!$F$1:$F$201),0),ROW(P25))),"")</f>
        <v/>
      </c>
      <c r="Q25" t="str">
        <f>IFERROR(INDEX(契約日ソート!Q:Q,1/LARGE(INDEX((契約日ソート!$F$1:$F$201="文具費")/ROW(契約日ソート!$F$1:$F$201),0),ROW(Q25))),"")</f>
        <v/>
      </c>
    </row>
    <row r="26" spans="1:17" x14ac:dyDescent="0.45">
      <c r="A26" t="str">
        <f>IFERROR(INDEX(契約日ソート!A:A,1/LARGE(INDEX((契約日ソート!$F$1:$F$201="文具費")/ROW(契約日ソート!$F$1:$F$201),0),ROW(A26))),"")</f>
        <v/>
      </c>
      <c r="B26" t="str">
        <f>IFERROR(INDEX(契約日ソート!B:B,1/LARGE(INDEX((契約日ソート!$F$1:$F$201="文具費")/ROW(契約日ソート!$F$1:$F$201),0),ROW(B26))),"")</f>
        <v/>
      </c>
      <c r="C26" t="str">
        <f>IFERROR(INDEX(契約日ソート!C:C,1/LARGE(INDEX((契約日ソート!$F$1:$F$201="文具費")/ROW(契約日ソート!$F$1:$F$201),0),ROW(C26))),"")</f>
        <v/>
      </c>
      <c r="D26" t="str">
        <f>IFERROR(INDEX(契約日ソート!D:D,1/LARGE(INDEX((契約日ソート!$F$1:$F$201="文具費")/ROW(契約日ソート!$F$1:$F$201),0),ROW(D26))),"")</f>
        <v/>
      </c>
      <c r="E26" t="str">
        <f>IFERROR(INDEX(契約日ソート!E:E,1/LARGE(INDEX((契約日ソート!$F$1:$F$201="文具費")/ROW(契約日ソート!$F$1:$F$201),0),ROW(E26))),"")</f>
        <v/>
      </c>
      <c r="F26" t="str">
        <f>IFERROR(INDEX(契約日ソート!F:F,1/LARGE(INDEX((契約日ソート!$F$1:$F$201="文具費")/ROW(契約日ソート!$F$1:$F$201),0),ROW(F26))),"")</f>
        <v/>
      </c>
      <c r="G26" t="str">
        <f>IFERROR(INDEX(契約日ソート!G:G,1/LARGE(INDEX((契約日ソート!$F$1:$F$201="文具費")/ROW(契約日ソート!$F$1:$F$201),0),ROW(G26))),"")</f>
        <v/>
      </c>
      <c r="H26" t="str">
        <f>IFERROR(INDEX(契約日ソート!H:H,1/LARGE(INDEX((契約日ソート!$F$1:$F$201="文具費")/ROW(契約日ソート!$F$1:$F$201),0),ROW(H26))),"")</f>
        <v/>
      </c>
      <c r="I26" t="str">
        <f>IFERROR(INDEX(契約日ソート!I:I,1/LARGE(INDEX((契約日ソート!$F$1:$F$201="文具費")/ROW(契約日ソート!$F$1:$F$201),0),ROW(I26))),"")</f>
        <v/>
      </c>
      <c r="J26" t="str">
        <f>IFERROR(INDEX(契約日ソート!J:J,1/LARGE(INDEX((契約日ソート!$F$1:$F$201="文具費")/ROW(契約日ソート!$F$1:$F$201),0),ROW(J26))),"")</f>
        <v/>
      </c>
      <c r="K26" t="str">
        <f>IFERROR(INDEX(契約日ソート!K:K,1/LARGE(INDEX((契約日ソート!$F$1:$F$201="文具費")/ROW(契約日ソート!$F$1:$F$201),0),ROW(K26))),"")</f>
        <v/>
      </c>
      <c r="L26" t="str">
        <f>IFERROR(INDEX(契約日ソート!L:L,1/LARGE(INDEX((契約日ソート!$F$1:$F$201="文具費")/ROW(契約日ソート!$F$1:$F$201),0),ROW(L26))),"")</f>
        <v/>
      </c>
      <c r="M26" t="str">
        <f>IFERROR(INDEX(契約日ソート!M:M,1/LARGE(INDEX((契約日ソート!$F$1:$F$201="文具費")/ROW(契約日ソート!$F$1:$F$201),0),ROW(M26))),"")</f>
        <v/>
      </c>
      <c r="N26" t="str">
        <f>IFERROR(INDEX(契約日ソート!N:N,1/LARGE(INDEX((契約日ソート!$F$1:$F$201="文具費")/ROW(契約日ソート!$F$1:$F$201),0),ROW(N26))),"")</f>
        <v/>
      </c>
      <c r="O26" t="str">
        <f>IFERROR(INDEX(契約日ソート!O:O,1/LARGE(INDEX((契約日ソート!$F$1:$F$201="文具費")/ROW(契約日ソート!$F$1:$F$201),0),ROW(O26))),"")</f>
        <v/>
      </c>
      <c r="P26" t="str">
        <f>IFERROR(INDEX(契約日ソート!P:P,1/LARGE(INDEX((契約日ソート!$F$1:$F$201="文具費")/ROW(契約日ソート!$F$1:$F$201),0),ROW(P26))),"")</f>
        <v/>
      </c>
      <c r="Q26" t="str">
        <f>IFERROR(INDEX(契約日ソート!Q:Q,1/LARGE(INDEX((契約日ソート!$F$1:$F$201="文具費")/ROW(契約日ソート!$F$1:$F$201),0),ROW(Q26))),"")</f>
        <v/>
      </c>
    </row>
    <row r="27" spans="1:17" x14ac:dyDescent="0.45">
      <c r="A27" t="str">
        <f>IFERROR(INDEX(契約日ソート!A:A,1/LARGE(INDEX((契約日ソート!$F$1:$F$201="文具費")/ROW(契約日ソート!$F$1:$F$201),0),ROW(A27))),"")</f>
        <v/>
      </c>
      <c r="B27" t="str">
        <f>IFERROR(INDEX(契約日ソート!B:B,1/LARGE(INDEX((契約日ソート!$F$1:$F$201="文具費")/ROW(契約日ソート!$F$1:$F$201),0),ROW(B27))),"")</f>
        <v/>
      </c>
      <c r="C27" t="str">
        <f>IFERROR(INDEX(契約日ソート!C:C,1/LARGE(INDEX((契約日ソート!$F$1:$F$201="文具費")/ROW(契約日ソート!$F$1:$F$201),0),ROW(C27))),"")</f>
        <v/>
      </c>
      <c r="D27" t="str">
        <f>IFERROR(INDEX(契約日ソート!D:D,1/LARGE(INDEX((契約日ソート!$F$1:$F$201="文具費")/ROW(契約日ソート!$F$1:$F$201),0),ROW(D27))),"")</f>
        <v/>
      </c>
      <c r="E27" t="str">
        <f>IFERROR(INDEX(契約日ソート!E:E,1/LARGE(INDEX((契約日ソート!$F$1:$F$201="文具費")/ROW(契約日ソート!$F$1:$F$201),0),ROW(E27))),"")</f>
        <v/>
      </c>
      <c r="F27" t="str">
        <f>IFERROR(INDEX(契約日ソート!F:F,1/LARGE(INDEX((契約日ソート!$F$1:$F$201="文具費")/ROW(契約日ソート!$F$1:$F$201),0),ROW(F27))),"")</f>
        <v/>
      </c>
      <c r="G27" t="str">
        <f>IFERROR(INDEX(契約日ソート!G:G,1/LARGE(INDEX((契約日ソート!$F$1:$F$201="文具費")/ROW(契約日ソート!$F$1:$F$201),0),ROW(G27))),"")</f>
        <v/>
      </c>
      <c r="H27" t="str">
        <f>IFERROR(INDEX(契約日ソート!H:H,1/LARGE(INDEX((契約日ソート!$F$1:$F$201="文具費")/ROW(契約日ソート!$F$1:$F$201),0),ROW(H27))),"")</f>
        <v/>
      </c>
      <c r="I27" t="str">
        <f>IFERROR(INDEX(契約日ソート!I:I,1/LARGE(INDEX((契約日ソート!$F$1:$F$201="文具費")/ROW(契約日ソート!$F$1:$F$201),0),ROW(I27))),"")</f>
        <v/>
      </c>
      <c r="J27" t="str">
        <f>IFERROR(INDEX(契約日ソート!J:J,1/LARGE(INDEX((契約日ソート!$F$1:$F$201="文具費")/ROW(契約日ソート!$F$1:$F$201),0),ROW(J27))),"")</f>
        <v/>
      </c>
      <c r="K27" t="str">
        <f>IFERROR(INDEX(契約日ソート!K:K,1/LARGE(INDEX((契約日ソート!$F$1:$F$201="文具費")/ROW(契約日ソート!$F$1:$F$201),0),ROW(K27))),"")</f>
        <v/>
      </c>
      <c r="L27" t="str">
        <f>IFERROR(INDEX(契約日ソート!L:L,1/LARGE(INDEX((契約日ソート!$F$1:$F$201="文具費")/ROW(契約日ソート!$F$1:$F$201),0),ROW(L27))),"")</f>
        <v/>
      </c>
      <c r="M27" t="str">
        <f>IFERROR(INDEX(契約日ソート!M:M,1/LARGE(INDEX((契約日ソート!$F$1:$F$201="文具費")/ROW(契約日ソート!$F$1:$F$201),0),ROW(M27))),"")</f>
        <v/>
      </c>
      <c r="N27" t="str">
        <f>IFERROR(INDEX(契約日ソート!N:N,1/LARGE(INDEX((契約日ソート!$F$1:$F$201="文具費")/ROW(契約日ソート!$F$1:$F$201),0),ROW(N27))),"")</f>
        <v/>
      </c>
      <c r="O27" t="str">
        <f>IFERROR(INDEX(契約日ソート!O:O,1/LARGE(INDEX((契約日ソート!$F$1:$F$201="文具費")/ROW(契約日ソート!$F$1:$F$201),0),ROW(O27))),"")</f>
        <v/>
      </c>
      <c r="P27" t="str">
        <f>IFERROR(INDEX(契約日ソート!P:P,1/LARGE(INDEX((契約日ソート!$F$1:$F$201="文具費")/ROW(契約日ソート!$F$1:$F$201),0),ROW(P27))),"")</f>
        <v/>
      </c>
      <c r="Q27" t="str">
        <f>IFERROR(INDEX(契約日ソート!Q:Q,1/LARGE(INDEX((契約日ソート!$F$1:$F$201="文具費")/ROW(契約日ソート!$F$1:$F$201),0),ROW(Q27))),"")</f>
        <v/>
      </c>
    </row>
    <row r="28" spans="1:17" x14ac:dyDescent="0.45">
      <c r="A28" t="str">
        <f>IFERROR(INDEX(契約日ソート!A:A,1/LARGE(INDEX((契約日ソート!$F$1:$F$201="文具費")/ROW(契約日ソート!$F$1:$F$201),0),ROW(A28))),"")</f>
        <v/>
      </c>
      <c r="B28" t="str">
        <f>IFERROR(INDEX(契約日ソート!B:B,1/LARGE(INDEX((契約日ソート!$F$1:$F$201="文具費")/ROW(契約日ソート!$F$1:$F$201),0),ROW(B28))),"")</f>
        <v/>
      </c>
      <c r="C28" t="str">
        <f>IFERROR(INDEX(契約日ソート!C:C,1/LARGE(INDEX((契約日ソート!$F$1:$F$201="文具費")/ROW(契約日ソート!$F$1:$F$201),0),ROW(C28))),"")</f>
        <v/>
      </c>
      <c r="D28" t="str">
        <f>IFERROR(INDEX(契約日ソート!D:D,1/LARGE(INDEX((契約日ソート!$F$1:$F$201="文具費")/ROW(契約日ソート!$F$1:$F$201),0),ROW(D28))),"")</f>
        <v/>
      </c>
      <c r="E28" t="str">
        <f>IFERROR(INDEX(契約日ソート!E:E,1/LARGE(INDEX((契約日ソート!$F$1:$F$201="文具費")/ROW(契約日ソート!$F$1:$F$201),0),ROW(E28))),"")</f>
        <v/>
      </c>
      <c r="F28" t="str">
        <f>IFERROR(INDEX(契約日ソート!F:F,1/LARGE(INDEX((契約日ソート!$F$1:$F$201="文具費")/ROW(契約日ソート!$F$1:$F$201),0),ROW(F28))),"")</f>
        <v/>
      </c>
      <c r="G28" t="str">
        <f>IFERROR(INDEX(契約日ソート!G:G,1/LARGE(INDEX((契約日ソート!$F$1:$F$201="文具費")/ROW(契約日ソート!$F$1:$F$201),0),ROW(G28))),"")</f>
        <v/>
      </c>
      <c r="H28" t="str">
        <f>IFERROR(INDEX(契約日ソート!H:H,1/LARGE(INDEX((契約日ソート!$F$1:$F$201="文具費")/ROW(契約日ソート!$F$1:$F$201),0),ROW(H28))),"")</f>
        <v/>
      </c>
      <c r="I28" t="str">
        <f>IFERROR(INDEX(契約日ソート!I:I,1/LARGE(INDEX((契約日ソート!$F$1:$F$201="文具費")/ROW(契約日ソート!$F$1:$F$201),0),ROW(I28))),"")</f>
        <v/>
      </c>
      <c r="J28" t="str">
        <f>IFERROR(INDEX(契約日ソート!J:J,1/LARGE(INDEX((契約日ソート!$F$1:$F$201="文具費")/ROW(契約日ソート!$F$1:$F$201),0),ROW(J28))),"")</f>
        <v/>
      </c>
      <c r="K28" t="str">
        <f>IFERROR(INDEX(契約日ソート!K:K,1/LARGE(INDEX((契約日ソート!$F$1:$F$201="文具費")/ROW(契約日ソート!$F$1:$F$201),0),ROW(K28))),"")</f>
        <v/>
      </c>
      <c r="L28" t="str">
        <f>IFERROR(INDEX(契約日ソート!L:L,1/LARGE(INDEX((契約日ソート!$F$1:$F$201="文具費")/ROW(契約日ソート!$F$1:$F$201),0),ROW(L28))),"")</f>
        <v/>
      </c>
      <c r="M28" t="str">
        <f>IFERROR(INDEX(契約日ソート!M:M,1/LARGE(INDEX((契約日ソート!$F$1:$F$201="文具費")/ROW(契約日ソート!$F$1:$F$201),0),ROW(M28))),"")</f>
        <v/>
      </c>
      <c r="N28" t="str">
        <f>IFERROR(INDEX(契約日ソート!N:N,1/LARGE(INDEX((契約日ソート!$F$1:$F$201="文具費")/ROW(契約日ソート!$F$1:$F$201),0),ROW(N28))),"")</f>
        <v/>
      </c>
      <c r="O28" t="str">
        <f>IFERROR(INDEX(契約日ソート!O:O,1/LARGE(INDEX((契約日ソート!$F$1:$F$201="文具費")/ROW(契約日ソート!$F$1:$F$201),0),ROW(O28))),"")</f>
        <v/>
      </c>
      <c r="P28" t="str">
        <f>IFERROR(INDEX(契約日ソート!P:P,1/LARGE(INDEX((契約日ソート!$F$1:$F$201="文具費")/ROW(契約日ソート!$F$1:$F$201),0),ROW(P28))),"")</f>
        <v/>
      </c>
      <c r="Q28" t="str">
        <f>IFERROR(INDEX(契約日ソート!Q:Q,1/LARGE(INDEX((契約日ソート!$F$1:$F$201="文具費")/ROW(契約日ソート!$F$1:$F$201),0),ROW(Q28))),"")</f>
        <v/>
      </c>
    </row>
    <row r="29" spans="1:17" x14ac:dyDescent="0.45">
      <c r="A29" t="str">
        <f>IFERROR(INDEX(契約日ソート!A:A,1/LARGE(INDEX((契約日ソート!$F$1:$F$201="文具費")/ROW(契約日ソート!$F$1:$F$201),0),ROW(A29))),"")</f>
        <v/>
      </c>
      <c r="B29" t="str">
        <f>IFERROR(INDEX(契約日ソート!B:B,1/LARGE(INDEX((契約日ソート!$F$1:$F$201="文具費")/ROW(契約日ソート!$F$1:$F$201),0),ROW(B29))),"")</f>
        <v/>
      </c>
      <c r="C29" t="str">
        <f>IFERROR(INDEX(契約日ソート!C:C,1/LARGE(INDEX((契約日ソート!$F$1:$F$201="文具費")/ROW(契約日ソート!$F$1:$F$201),0),ROW(C29))),"")</f>
        <v/>
      </c>
      <c r="D29" t="str">
        <f>IFERROR(INDEX(契約日ソート!D:D,1/LARGE(INDEX((契約日ソート!$F$1:$F$201="文具費")/ROW(契約日ソート!$F$1:$F$201),0),ROW(D29))),"")</f>
        <v/>
      </c>
      <c r="E29" t="str">
        <f>IFERROR(INDEX(契約日ソート!E:E,1/LARGE(INDEX((契約日ソート!$F$1:$F$201="文具費")/ROW(契約日ソート!$F$1:$F$201),0),ROW(E29))),"")</f>
        <v/>
      </c>
      <c r="F29" t="str">
        <f>IFERROR(INDEX(契約日ソート!F:F,1/LARGE(INDEX((契約日ソート!$F$1:$F$201="文具費")/ROW(契約日ソート!$F$1:$F$201),0),ROW(F29))),"")</f>
        <v/>
      </c>
      <c r="G29" t="str">
        <f>IFERROR(INDEX(契約日ソート!G:G,1/LARGE(INDEX((契約日ソート!$F$1:$F$201="文具費")/ROW(契約日ソート!$F$1:$F$201),0),ROW(G29))),"")</f>
        <v/>
      </c>
      <c r="H29" t="str">
        <f>IFERROR(INDEX(契約日ソート!H:H,1/LARGE(INDEX((契約日ソート!$F$1:$F$201="文具費")/ROW(契約日ソート!$F$1:$F$201),0),ROW(H29))),"")</f>
        <v/>
      </c>
      <c r="I29" t="str">
        <f>IFERROR(INDEX(契約日ソート!I:I,1/LARGE(INDEX((契約日ソート!$F$1:$F$201="文具費")/ROW(契約日ソート!$F$1:$F$201),0),ROW(I29))),"")</f>
        <v/>
      </c>
      <c r="J29" t="str">
        <f>IFERROR(INDEX(契約日ソート!J:J,1/LARGE(INDEX((契約日ソート!$F$1:$F$201="文具費")/ROW(契約日ソート!$F$1:$F$201),0),ROW(J29))),"")</f>
        <v/>
      </c>
      <c r="K29" t="str">
        <f>IFERROR(INDEX(契約日ソート!K:K,1/LARGE(INDEX((契約日ソート!$F$1:$F$201="文具費")/ROW(契約日ソート!$F$1:$F$201),0),ROW(K29))),"")</f>
        <v/>
      </c>
      <c r="L29" t="str">
        <f>IFERROR(INDEX(契約日ソート!L:L,1/LARGE(INDEX((契約日ソート!$F$1:$F$201="文具費")/ROW(契約日ソート!$F$1:$F$201),0),ROW(L29))),"")</f>
        <v/>
      </c>
      <c r="M29" t="str">
        <f>IFERROR(INDEX(契約日ソート!M:M,1/LARGE(INDEX((契約日ソート!$F$1:$F$201="文具費")/ROW(契約日ソート!$F$1:$F$201),0),ROW(M29))),"")</f>
        <v/>
      </c>
      <c r="N29" t="str">
        <f>IFERROR(INDEX(契約日ソート!N:N,1/LARGE(INDEX((契約日ソート!$F$1:$F$201="文具費")/ROW(契約日ソート!$F$1:$F$201),0),ROW(N29))),"")</f>
        <v/>
      </c>
      <c r="O29" t="str">
        <f>IFERROR(INDEX(契約日ソート!O:O,1/LARGE(INDEX((契約日ソート!$F$1:$F$201="文具費")/ROW(契約日ソート!$F$1:$F$201),0),ROW(O29))),"")</f>
        <v/>
      </c>
      <c r="P29" t="str">
        <f>IFERROR(INDEX(契約日ソート!P:P,1/LARGE(INDEX((契約日ソート!$F$1:$F$201="文具費")/ROW(契約日ソート!$F$1:$F$201),0),ROW(P29))),"")</f>
        <v/>
      </c>
      <c r="Q29" t="str">
        <f>IFERROR(INDEX(契約日ソート!Q:Q,1/LARGE(INDEX((契約日ソート!$F$1:$F$201="文具費")/ROW(契約日ソート!$F$1:$F$201),0),ROW(Q29))),"")</f>
        <v/>
      </c>
    </row>
    <row r="30" spans="1:17" x14ac:dyDescent="0.45">
      <c r="A30" t="str">
        <f>IFERROR(INDEX(契約日ソート!A:A,1/LARGE(INDEX((契約日ソート!$F$1:$F$201="文具費")/ROW(契約日ソート!$F$1:$F$201),0),ROW(A30))),"")</f>
        <v/>
      </c>
      <c r="B30" t="str">
        <f>IFERROR(INDEX(契約日ソート!B:B,1/LARGE(INDEX((契約日ソート!$F$1:$F$201="文具費")/ROW(契約日ソート!$F$1:$F$201),0),ROW(B30))),"")</f>
        <v/>
      </c>
      <c r="C30" t="str">
        <f>IFERROR(INDEX(契約日ソート!C:C,1/LARGE(INDEX((契約日ソート!$F$1:$F$201="文具費")/ROW(契約日ソート!$F$1:$F$201),0),ROW(C30))),"")</f>
        <v/>
      </c>
      <c r="D30" t="str">
        <f>IFERROR(INDEX(契約日ソート!D:D,1/LARGE(INDEX((契約日ソート!$F$1:$F$201="文具費")/ROW(契約日ソート!$F$1:$F$201),0),ROW(D30))),"")</f>
        <v/>
      </c>
      <c r="E30" t="str">
        <f>IFERROR(INDEX(契約日ソート!E:E,1/LARGE(INDEX((契約日ソート!$F$1:$F$201="文具費")/ROW(契約日ソート!$F$1:$F$201),0),ROW(E30))),"")</f>
        <v/>
      </c>
      <c r="F30" t="str">
        <f>IFERROR(INDEX(契約日ソート!F:F,1/LARGE(INDEX((契約日ソート!$F$1:$F$201="文具費")/ROW(契約日ソート!$F$1:$F$201),0),ROW(F30))),"")</f>
        <v/>
      </c>
      <c r="G30" t="str">
        <f>IFERROR(INDEX(契約日ソート!G:G,1/LARGE(INDEX((契約日ソート!$F$1:$F$201="文具費")/ROW(契約日ソート!$F$1:$F$201),0),ROW(G30))),"")</f>
        <v/>
      </c>
      <c r="H30" t="str">
        <f>IFERROR(INDEX(契約日ソート!H:H,1/LARGE(INDEX((契約日ソート!$F$1:$F$201="文具費")/ROW(契約日ソート!$F$1:$F$201),0),ROW(H30))),"")</f>
        <v/>
      </c>
      <c r="I30" t="str">
        <f>IFERROR(INDEX(契約日ソート!I:I,1/LARGE(INDEX((契約日ソート!$F$1:$F$201="文具費")/ROW(契約日ソート!$F$1:$F$201),0),ROW(I30))),"")</f>
        <v/>
      </c>
      <c r="J30" t="str">
        <f>IFERROR(INDEX(契約日ソート!J:J,1/LARGE(INDEX((契約日ソート!$F$1:$F$201="文具費")/ROW(契約日ソート!$F$1:$F$201),0),ROW(J30))),"")</f>
        <v/>
      </c>
      <c r="K30" t="str">
        <f>IFERROR(INDEX(契約日ソート!K:K,1/LARGE(INDEX((契約日ソート!$F$1:$F$201="文具費")/ROW(契約日ソート!$F$1:$F$201),0),ROW(K30))),"")</f>
        <v/>
      </c>
      <c r="L30" t="str">
        <f>IFERROR(INDEX(契約日ソート!L:L,1/LARGE(INDEX((契約日ソート!$F$1:$F$201="文具費")/ROW(契約日ソート!$F$1:$F$201),0),ROW(L30))),"")</f>
        <v/>
      </c>
      <c r="M30" t="str">
        <f>IFERROR(INDEX(契約日ソート!M:M,1/LARGE(INDEX((契約日ソート!$F$1:$F$201="文具費")/ROW(契約日ソート!$F$1:$F$201),0),ROW(M30))),"")</f>
        <v/>
      </c>
      <c r="N30" t="str">
        <f>IFERROR(INDEX(契約日ソート!N:N,1/LARGE(INDEX((契約日ソート!$F$1:$F$201="文具費")/ROW(契約日ソート!$F$1:$F$201),0),ROW(N30))),"")</f>
        <v/>
      </c>
      <c r="O30" t="str">
        <f>IFERROR(INDEX(契約日ソート!O:O,1/LARGE(INDEX((契約日ソート!$F$1:$F$201="文具費")/ROW(契約日ソート!$F$1:$F$201),0),ROW(O30))),"")</f>
        <v/>
      </c>
      <c r="P30" t="str">
        <f>IFERROR(INDEX(契約日ソート!P:P,1/LARGE(INDEX((契約日ソート!$F$1:$F$201="文具費")/ROW(契約日ソート!$F$1:$F$201),0),ROW(P30))),"")</f>
        <v/>
      </c>
      <c r="Q30" t="str">
        <f>IFERROR(INDEX(契約日ソート!Q:Q,1/LARGE(INDEX((契約日ソート!$F$1:$F$201="文具費")/ROW(契約日ソート!$F$1:$F$201),0),ROW(Q30))),"")</f>
        <v/>
      </c>
    </row>
    <row r="31" spans="1:17" x14ac:dyDescent="0.45">
      <c r="A31" t="str">
        <f>IFERROR(INDEX(契約日ソート!A:A,1/LARGE(INDEX((契約日ソート!$F$1:$F$201="文具費")/ROW(契約日ソート!$F$1:$F$201),0),ROW(A31))),"")</f>
        <v/>
      </c>
      <c r="B31" t="str">
        <f>IFERROR(INDEX(契約日ソート!B:B,1/LARGE(INDEX((契約日ソート!$F$1:$F$201="文具費")/ROW(契約日ソート!$F$1:$F$201),0),ROW(B31))),"")</f>
        <v/>
      </c>
      <c r="C31" t="str">
        <f>IFERROR(INDEX(契約日ソート!C:C,1/LARGE(INDEX((契約日ソート!$F$1:$F$201="文具費")/ROW(契約日ソート!$F$1:$F$201),0),ROW(C31))),"")</f>
        <v/>
      </c>
      <c r="D31" t="str">
        <f>IFERROR(INDEX(契約日ソート!D:D,1/LARGE(INDEX((契約日ソート!$F$1:$F$201="文具費")/ROW(契約日ソート!$F$1:$F$201),0),ROW(D31))),"")</f>
        <v/>
      </c>
      <c r="E31" t="str">
        <f>IFERROR(INDEX(契約日ソート!E:E,1/LARGE(INDEX((契約日ソート!$F$1:$F$201="文具費")/ROW(契約日ソート!$F$1:$F$201),0),ROW(E31))),"")</f>
        <v/>
      </c>
      <c r="F31" t="str">
        <f>IFERROR(INDEX(契約日ソート!F:F,1/LARGE(INDEX((契約日ソート!$F$1:$F$201="文具費")/ROW(契約日ソート!$F$1:$F$201),0),ROW(F31))),"")</f>
        <v/>
      </c>
      <c r="G31" t="str">
        <f>IFERROR(INDEX(契約日ソート!G:G,1/LARGE(INDEX((契約日ソート!$F$1:$F$201="文具費")/ROW(契約日ソート!$F$1:$F$201),0),ROW(G31))),"")</f>
        <v/>
      </c>
      <c r="H31" t="str">
        <f>IFERROR(INDEX(契約日ソート!H:H,1/LARGE(INDEX((契約日ソート!$F$1:$F$201="文具費")/ROW(契約日ソート!$F$1:$F$201),0),ROW(H31))),"")</f>
        <v/>
      </c>
      <c r="I31" t="str">
        <f>IFERROR(INDEX(契約日ソート!I:I,1/LARGE(INDEX((契約日ソート!$F$1:$F$201="文具費")/ROW(契約日ソート!$F$1:$F$201),0),ROW(I31))),"")</f>
        <v/>
      </c>
      <c r="J31" t="str">
        <f>IFERROR(INDEX(契約日ソート!J:J,1/LARGE(INDEX((契約日ソート!$F$1:$F$201="文具費")/ROW(契約日ソート!$F$1:$F$201),0),ROW(J31))),"")</f>
        <v/>
      </c>
      <c r="K31" t="str">
        <f>IFERROR(INDEX(契約日ソート!K:K,1/LARGE(INDEX((契約日ソート!$F$1:$F$201="文具費")/ROW(契約日ソート!$F$1:$F$201),0),ROW(K31))),"")</f>
        <v/>
      </c>
      <c r="L31" t="str">
        <f>IFERROR(INDEX(契約日ソート!L:L,1/LARGE(INDEX((契約日ソート!$F$1:$F$201="文具費")/ROW(契約日ソート!$F$1:$F$201),0),ROW(L31))),"")</f>
        <v/>
      </c>
      <c r="M31" t="str">
        <f>IFERROR(INDEX(契約日ソート!M:M,1/LARGE(INDEX((契約日ソート!$F$1:$F$201="文具費")/ROW(契約日ソート!$F$1:$F$201),0),ROW(M31))),"")</f>
        <v/>
      </c>
      <c r="N31" t="str">
        <f>IFERROR(INDEX(契約日ソート!N:N,1/LARGE(INDEX((契約日ソート!$F$1:$F$201="文具費")/ROW(契約日ソート!$F$1:$F$201),0),ROW(N31))),"")</f>
        <v/>
      </c>
      <c r="O31" t="str">
        <f>IFERROR(INDEX(契約日ソート!O:O,1/LARGE(INDEX((契約日ソート!$F$1:$F$201="文具費")/ROW(契約日ソート!$F$1:$F$201),0),ROW(O31))),"")</f>
        <v/>
      </c>
      <c r="P31" t="str">
        <f>IFERROR(INDEX(契約日ソート!P:P,1/LARGE(INDEX((契約日ソート!$F$1:$F$201="文具費")/ROW(契約日ソート!$F$1:$F$201),0),ROW(P31))),"")</f>
        <v/>
      </c>
      <c r="Q31" t="str">
        <f>IFERROR(INDEX(契約日ソート!Q:Q,1/LARGE(INDEX((契約日ソート!$F$1:$F$201="文具費")/ROW(契約日ソート!$F$1:$F$201),0),ROW(Q31))),"")</f>
        <v/>
      </c>
    </row>
    <row r="32" spans="1:17" x14ac:dyDescent="0.45">
      <c r="A32" t="str">
        <f>IFERROR(INDEX(契約日ソート!A:A,1/LARGE(INDEX((契約日ソート!$F$1:$F$201="文具費")/ROW(契約日ソート!$F$1:$F$201),0),ROW(A32))),"")</f>
        <v/>
      </c>
      <c r="B32" t="str">
        <f>IFERROR(INDEX(契約日ソート!B:B,1/LARGE(INDEX((契約日ソート!$F$1:$F$201="文具費")/ROW(契約日ソート!$F$1:$F$201),0),ROW(B32))),"")</f>
        <v/>
      </c>
      <c r="C32" t="str">
        <f>IFERROR(INDEX(契約日ソート!C:C,1/LARGE(INDEX((契約日ソート!$F$1:$F$201="文具費")/ROW(契約日ソート!$F$1:$F$201),0),ROW(C32))),"")</f>
        <v/>
      </c>
      <c r="D32" t="str">
        <f>IFERROR(INDEX(契約日ソート!D:D,1/LARGE(INDEX((契約日ソート!$F$1:$F$201="文具費")/ROW(契約日ソート!$F$1:$F$201),0),ROW(D32))),"")</f>
        <v/>
      </c>
      <c r="E32" t="str">
        <f>IFERROR(INDEX(契約日ソート!E:E,1/LARGE(INDEX((契約日ソート!$F$1:$F$201="文具費")/ROW(契約日ソート!$F$1:$F$201),0),ROW(E32))),"")</f>
        <v/>
      </c>
      <c r="F32" t="str">
        <f>IFERROR(INDEX(契約日ソート!F:F,1/LARGE(INDEX((契約日ソート!$F$1:$F$201="文具費")/ROW(契約日ソート!$F$1:$F$201),0),ROW(F32))),"")</f>
        <v/>
      </c>
      <c r="G32" t="str">
        <f>IFERROR(INDEX(契約日ソート!G:G,1/LARGE(INDEX((契約日ソート!$F$1:$F$201="文具費")/ROW(契約日ソート!$F$1:$F$201),0),ROW(G32))),"")</f>
        <v/>
      </c>
      <c r="H32" t="str">
        <f>IFERROR(INDEX(契約日ソート!H:H,1/LARGE(INDEX((契約日ソート!$F$1:$F$201="文具費")/ROW(契約日ソート!$F$1:$F$201),0),ROW(H32))),"")</f>
        <v/>
      </c>
      <c r="I32" t="str">
        <f>IFERROR(INDEX(契約日ソート!I:I,1/LARGE(INDEX((契約日ソート!$F$1:$F$201="文具費")/ROW(契約日ソート!$F$1:$F$201),0),ROW(I32))),"")</f>
        <v/>
      </c>
      <c r="J32" t="str">
        <f>IFERROR(INDEX(契約日ソート!J:J,1/LARGE(INDEX((契約日ソート!$F$1:$F$201="文具費")/ROW(契約日ソート!$F$1:$F$201),0),ROW(J32))),"")</f>
        <v/>
      </c>
      <c r="K32" t="str">
        <f>IFERROR(INDEX(契約日ソート!K:K,1/LARGE(INDEX((契約日ソート!$F$1:$F$201="文具費")/ROW(契約日ソート!$F$1:$F$201),0),ROW(K32))),"")</f>
        <v/>
      </c>
      <c r="L32" t="str">
        <f>IFERROR(INDEX(契約日ソート!L:L,1/LARGE(INDEX((契約日ソート!$F$1:$F$201="文具費")/ROW(契約日ソート!$F$1:$F$201),0),ROW(L32))),"")</f>
        <v/>
      </c>
      <c r="M32" t="str">
        <f>IFERROR(INDEX(契約日ソート!M:M,1/LARGE(INDEX((契約日ソート!$F$1:$F$201="文具費")/ROW(契約日ソート!$F$1:$F$201),0),ROW(M32))),"")</f>
        <v/>
      </c>
      <c r="N32" t="str">
        <f>IFERROR(INDEX(契約日ソート!N:N,1/LARGE(INDEX((契約日ソート!$F$1:$F$201="文具費")/ROW(契約日ソート!$F$1:$F$201),0),ROW(N32))),"")</f>
        <v/>
      </c>
      <c r="O32" t="str">
        <f>IFERROR(INDEX(契約日ソート!O:O,1/LARGE(INDEX((契約日ソート!$F$1:$F$201="文具費")/ROW(契約日ソート!$F$1:$F$201),0),ROW(O32))),"")</f>
        <v/>
      </c>
      <c r="P32" t="str">
        <f>IFERROR(INDEX(契約日ソート!P:P,1/LARGE(INDEX((契約日ソート!$F$1:$F$201="文具費")/ROW(契約日ソート!$F$1:$F$201),0),ROW(P32))),"")</f>
        <v/>
      </c>
      <c r="Q32" t="str">
        <f>IFERROR(INDEX(契約日ソート!Q:Q,1/LARGE(INDEX((契約日ソート!$F$1:$F$201="文具費")/ROW(契約日ソート!$F$1:$F$201),0),ROW(Q32))),"")</f>
        <v/>
      </c>
    </row>
    <row r="33" spans="1:17" x14ac:dyDescent="0.45">
      <c r="A33" t="str">
        <f>IFERROR(INDEX(契約日ソート!A:A,1/LARGE(INDEX((契約日ソート!$F$1:$F$201="文具費")/ROW(契約日ソート!$F$1:$F$201),0),ROW(A33))),"")</f>
        <v/>
      </c>
      <c r="B33" t="str">
        <f>IFERROR(INDEX(契約日ソート!B:B,1/LARGE(INDEX((契約日ソート!$F$1:$F$201="文具費")/ROW(契約日ソート!$F$1:$F$201),0),ROW(B33))),"")</f>
        <v/>
      </c>
      <c r="C33" t="str">
        <f>IFERROR(INDEX(契約日ソート!C:C,1/LARGE(INDEX((契約日ソート!$F$1:$F$201="文具費")/ROW(契約日ソート!$F$1:$F$201),0),ROW(C33))),"")</f>
        <v/>
      </c>
      <c r="D33" t="str">
        <f>IFERROR(INDEX(契約日ソート!D:D,1/LARGE(INDEX((契約日ソート!$F$1:$F$201="文具費")/ROW(契約日ソート!$F$1:$F$201),0),ROW(D33))),"")</f>
        <v/>
      </c>
      <c r="E33" t="str">
        <f>IFERROR(INDEX(契約日ソート!E:E,1/LARGE(INDEX((契約日ソート!$F$1:$F$201="文具費")/ROW(契約日ソート!$F$1:$F$201),0),ROW(E33))),"")</f>
        <v/>
      </c>
      <c r="F33" t="str">
        <f>IFERROR(INDEX(契約日ソート!F:F,1/LARGE(INDEX((契約日ソート!$F$1:$F$201="文具費")/ROW(契約日ソート!$F$1:$F$201),0),ROW(F33))),"")</f>
        <v/>
      </c>
      <c r="G33" t="str">
        <f>IFERROR(INDEX(契約日ソート!G:G,1/LARGE(INDEX((契約日ソート!$F$1:$F$201="文具費")/ROW(契約日ソート!$F$1:$F$201),0),ROW(G33))),"")</f>
        <v/>
      </c>
      <c r="H33" t="str">
        <f>IFERROR(INDEX(契約日ソート!H:H,1/LARGE(INDEX((契約日ソート!$F$1:$F$201="文具費")/ROW(契約日ソート!$F$1:$F$201),0),ROW(H33))),"")</f>
        <v/>
      </c>
      <c r="I33" t="str">
        <f>IFERROR(INDEX(契約日ソート!I:I,1/LARGE(INDEX((契約日ソート!$F$1:$F$201="文具費")/ROW(契約日ソート!$F$1:$F$201),0),ROW(I33))),"")</f>
        <v/>
      </c>
      <c r="J33" t="str">
        <f>IFERROR(INDEX(契約日ソート!J:J,1/LARGE(INDEX((契約日ソート!$F$1:$F$201="文具費")/ROW(契約日ソート!$F$1:$F$201),0),ROW(J33))),"")</f>
        <v/>
      </c>
      <c r="K33" t="str">
        <f>IFERROR(INDEX(契約日ソート!K:K,1/LARGE(INDEX((契約日ソート!$F$1:$F$201="文具費")/ROW(契約日ソート!$F$1:$F$201),0),ROW(K33))),"")</f>
        <v/>
      </c>
      <c r="L33" t="str">
        <f>IFERROR(INDEX(契約日ソート!L:L,1/LARGE(INDEX((契約日ソート!$F$1:$F$201="文具費")/ROW(契約日ソート!$F$1:$F$201),0),ROW(L33))),"")</f>
        <v/>
      </c>
      <c r="M33" t="str">
        <f>IFERROR(INDEX(契約日ソート!M:M,1/LARGE(INDEX((契約日ソート!$F$1:$F$201="文具費")/ROW(契約日ソート!$F$1:$F$201),0),ROW(M33))),"")</f>
        <v/>
      </c>
      <c r="N33" t="str">
        <f>IFERROR(INDEX(契約日ソート!N:N,1/LARGE(INDEX((契約日ソート!$F$1:$F$201="文具費")/ROW(契約日ソート!$F$1:$F$201),0),ROW(N33))),"")</f>
        <v/>
      </c>
      <c r="O33" t="str">
        <f>IFERROR(INDEX(契約日ソート!O:O,1/LARGE(INDEX((契約日ソート!$F$1:$F$201="文具費")/ROW(契約日ソート!$F$1:$F$201),0),ROW(O33))),"")</f>
        <v/>
      </c>
      <c r="P33" t="str">
        <f>IFERROR(INDEX(契約日ソート!P:P,1/LARGE(INDEX((契約日ソート!$F$1:$F$201="文具費")/ROW(契約日ソート!$F$1:$F$201),0),ROW(P33))),"")</f>
        <v/>
      </c>
      <c r="Q33" t="str">
        <f>IFERROR(INDEX(契約日ソート!Q:Q,1/LARGE(INDEX((契約日ソート!$F$1:$F$201="文具費")/ROW(契約日ソート!$F$1:$F$201),0),ROW(Q33))),"")</f>
        <v/>
      </c>
    </row>
    <row r="34" spans="1:17" x14ac:dyDescent="0.45">
      <c r="A34" t="str">
        <f>IFERROR(INDEX(契約日ソート!A:A,1/LARGE(INDEX((契約日ソート!$F$1:$F$201="文具費")/ROW(契約日ソート!$F$1:$F$201),0),ROW(A34))),"")</f>
        <v/>
      </c>
      <c r="B34" t="str">
        <f>IFERROR(INDEX(契約日ソート!B:B,1/LARGE(INDEX((契約日ソート!$F$1:$F$201="文具費")/ROW(契約日ソート!$F$1:$F$201),0),ROW(B34))),"")</f>
        <v/>
      </c>
      <c r="C34" t="str">
        <f>IFERROR(INDEX(契約日ソート!C:C,1/LARGE(INDEX((契約日ソート!$F$1:$F$201="文具費")/ROW(契約日ソート!$F$1:$F$201),0),ROW(C34))),"")</f>
        <v/>
      </c>
      <c r="D34" t="str">
        <f>IFERROR(INDEX(契約日ソート!D:D,1/LARGE(INDEX((契約日ソート!$F$1:$F$201="文具費")/ROW(契約日ソート!$F$1:$F$201),0),ROW(D34))),"")</f>
        <v/>
      </c>
      <c r="E34" t="str">
        <f>IFERROR(INDEX(契約日ソート!E:E,1/LARGE(INDEX((契約日ソート!$F$1:$F$201="文具費")/ROW(契約日ソート!$F$1:$F$201),0),ROW(E34))),"")</f>
        <v/>
      </c>
      <c r="F34" t="str">
        <f>IFERROR(INDEX(契約日ソート!F:F,1/LARGE(INDEX((契約日ソート!$F$1:$F$201="文具費")/ROW(契約日ソート!$F$1:$F$201),0),ROW(F34))),"")</f>
        <v/>
      </c>
      <c r="G34" t="str">
        <f>IFERROR(INDEX(契約日ソート!G:G,1/LARGE(INDEX((契約日ソート!$F$1:$F$201="文具費")/ROW(契約日ソート!$F$1:$F$201),0),ROW(G34))),"")</f>
        <v/>
      </c>
      <c r="H34" t="str">
        <f>IFERROR(INDEX(契約日ソート!H:H,1/LARGE(INDEX((契約日ソート!$F$1:$F$201="文具費")/ROW(契約日ソート!$F$1:$F$201),0),ROW(H34))),"")</f>
        <v/>
      </c>
      <c r="I34" t="str">
        <f>IFERROR(INDEX(契約日ソート!I:I,1/LARGE(INDEX((契約日ソート!$F$1:$F$201="文具費")/ROW(契約日ソート!$F$1:$F$201),0),ROW(I34))),"")</f>
        <v/>
      </c>
      <c r="J34" t="str">
        <f>IFERROR(INDEX(契約日ソート!J:J,1/LARGE(INDEX((契約日ソート!$F$1:$F$201="文具費")/ROW(契約日ソート!$F$1:$F$201),0),ROW(J34))),"")</f>
        <v/>
      </c>
      <c r="K34" t="str">
        <f>IFERROR(INDEX(契約日ソート!K:K,1/LARGE(INDEX((契約日ソート!$F$1:$F$201="文具費")/ROW(契約日ソート!$F$1:$F$201),0),ROW(K34))),"")</f>
        <v/>
      </c>
      <c r="L34" t="str">
        <f>IFERROR(INDEX(契約日ソート!L:L,1/LARGE(INDEX((契約日ソート!$F$1:$F$201="文具費")/ROW(契約日ソート!$F$1:$F$201),0),ROW(L34))),"")</f>
        <v/>
      </c>
      <c r="M34" t="str">
        <f>IFERROR(INDEX(契約日ソート!M:M,1/LARGE(INDEX((契約日ソート!$F$1:$F$201="文具費")/ROW(契約日ソート!$F$1:$F$201),0),ROW(M34))),"")</f>
        <v/>
      </c>
      <c r="N34" t="str">
        <f>IFERROR(INDEX(契約日ソート!N:N,1/LARGE(INDEX((契約日ソート!$F$1:$F$201="文具費")/ROW(契約日ソート!$F$1:$F$201),0),ROW(N34))),"")</f>
        <v/>
      </c>
      <c r="O34" t="str">
        <f>IFERROR(INDEX(契約日ソート!O:O,1/LARGE(INDEX((契約日ソート!$F$1:$F$201="文具費")/ROW(契約日ソート!$F$1:$F$201),0),ROW(O34))),"")</f>
        <v/>
      </c>
      <c r="P34" t="str">
        <f>IFERROR(INDEX(契約日ソート!P:P,1/LARGE(INDEX((契約日ソート!$F$1:$F$201="文具費")/ROW(契約日ソート!$F$1:$F$201),0),ROW(P34))),"")</f>
        <v/>
      </c>
      <c r="Q34" t="str">
        <f>IFERROR(INDEX(契約日ソート!Q:Q,1/LARGE(INDEX((契約日ソート!$F$1:$F$201="文具費")/ROW(契約日ソート!$F$1:$F$201),0),ROW(Q34))),"")</f>
        <v/>
      </c>
    </row>
    <row r="35" spans="1:17" x14ac:dyDescent="0.45">
      <c r="A35" t="str">
        <f>IFERROR(INDEX(契約日ソート!A:A,1/LARGE(INDEX((契約日ソート!$F$1:$F$201="文具費")/ROW(契約日ソート!$F$1:$F$201),0),ROW(A35))),"")</f>
        <v/>
      </c>
      <c r="B35" t="str">
        <f>IFERROR(INDEX(契約日ソート!B:B,1/LARGE(INDEX((契約日ソート!$F$1:$F$201="文具費")/ROW(契約日ソート!$F$1:$F$201),0),ROW(B35))),"")</f>
        <v/>
      </c>
      <c r="C35" t="str">
        <f>IFERROR(INDEX(契約日ソート!C:C,1/LARGE(INDEX((契約日ソート!$F$1:$F$201="文具費")/ROW(契約日ソート!$F$1:$F$201),0),ROW(C35))),"")</f>
        <v/>
      </c>
      <c r="D35" t="str">
        <f>IFERROR(INDEX(契約日ソート!D:D,1/LARGE(INDEX((契約日ソート!$F$1:$F$201="文具費")/ROW(契約日ソート!$F$1:$F$201),0),ROW(D35))),"")</f>
        <v/>
      </c>
      <c r="E35" t="str">
        <f>IFERROR(INDEX(契約日ソート!E:E,1/LARGE(INDEX((契約日ソート!$F$1:$F$201="文具費")/ROW(契約日ソート!$F$1:$F$201),0),ROW(E35))),"")</f>
        <v/>
      </c>
      <c r="F35" t="str">
        <f>IFERROR(INDEX(契約日ソート!F:F,1/LARGE(INDEX((契約日ソート!$F$1:$F$201="文具費")/ROW(契約日ソート!$F$1:$F$201),0),ROW(F35))),"")</f>
        <v/>
      </c>
      <c r="G35" t="str">
        <f>IFERROR(INDEX(契約日ソート!G:G,1/LARGE(INDEX((契約日ソート!$F$1:$F$201="文具費")/ROW(契約日ソート!$F$1:$F$201),0),ROW(G35))),"")</f>
        <v/>
      </c>
      <c r="H35" t="str">
        <f>IFERROR(INDEX(契約日ソート!H:H,1/LARGE(INDEX((契約日ソート!$F$1:$F$201="文具費")/ROW(契約日ソート!$F$1:$F$201),0),ROW(H35))),"")</f>
        <v/>
      </c>
      <c r="I35" t="str">
        <f>IFERROR(INDEX(契約日ソート!I:I,1/LARGE(INDEX((契約日ソート!$F$1:$F$201="文具費")/ROW(契約日ソート!$F$1:$F$201),0),ROW(I35))),"")</f>
        <v/>
      </c>
      <c r="J35" t="str">
        <f>IFERROR(INDEX(契約日ソート!J:J,1/LARGE(INDEX((契約日ソート!$F$1:$F$201="文具費")/ROW(契約日ソート!$F$1:$F$201),0),ROW(J35))),"")</f>
        <v/>
      </c>
      <c r="K35" t="str">
        <f>IFERROR(INDEX(契約日ソート!K:K,1/LARGE(INDEX((契約日ソート!$F$1:$F$201="文具費")/ROW(契約日ソート!$F$1:$F$201),0),ROW(K35))),"")</f>
        <v/>
      </c>
      <c r="L35" t="str">
        <f>IFERROR(INDEX(契約日ソート!L:L,1/LARGE(INDEX((契約日ソート!$F$1:$F$201="文具費")/ROW(契約日ソート!$F$1:$F$201),0),ROW(L35))),"")</f>
        <v/>
      </c>
      <c r="M35" t="str">
        <f>IFERROR(INDEX(契約日ソート!M:M,1/LARGE(INDEX((契約日ソート!$F$1:$F$201="文具費")/ROW(契約日ソート!$F$1:$F$201),0),ROW(M35))),"")</f>
        <v/>
      </c>
      <c r="N35" t="str">
        <f>IFERROR(INDEX(契約日ソート!N:N,1/LARGE(INDEX((契約日ソート!$F$1:$F$201="文具費")/ROW(契約日ソート!$F$1:$F$201),0),ROW(N35))),"")</f>
        <v/>
      </c>
      <c r="O35" t="str">
        <f>IFERROR(INDEX(契約日ソート!O:O,1/LARGE(INDEX((契約日ソート!$F$1:$F$201="文具費")/ROW(契約日ソート!$F$1:$F$201),0),ROW(O35))),"")</f>
        <v/>
      </c>
      <c r="P35" t="str">
        <f>IFERROR(INDEX(契約日ソート!P:P,1/LARGE(INDEX((契約日ソート!$F$1:$F$201="文具費")/ROW(契約日ソート!$F$1:$F$201),0),ROW(P35))),"")</f>
        <v/>
      </c>
      <c r="Q35" t="str">
        <f>IFERROR(INDEX(契約日ソート!Q:Q,1/LARGE(INDEX((契約日ソート!$F$1:$F$201="文具費")/ROW(契約日ソート!$F$1:$F$201),0),ROW(Q35))),"")</f>
        <v/>
      </c>
    </row>
    <row r="36" spans="1:17" x14ac:dyDescent="0.45">
      <c r="A36" t="str">
        <f>IFERROR(INDEX(契約日ソート!A:A,1/LARGE(INDEX((契約日ソート!$F$1:$F$201="文具費")/ROW(契約日ソート!$F$1:$F$201),0),ROW(A36))),"")</f>
        <v/>
      </c>
      <c r="B36" t="str">
        <f>IFERROR(INDEX(契約日ソート!B:B,1/LARGE(INDEX((契約日ソート!$F$1:$F$201="文具費")/ROW(契約日ソート!$F$1:$F$201),0),ROW(B36))),"")</f>
        <v/>
      </c>
      <c r="C36" t="str">
        <f>IFERROR(INDEX(契約日ソート!C:C,1/LARGE(INDEX((契約日ソート!$F$1:$F$201="文具費")/ROW(契約日ソート!$F$1:$F$201),0),ROW(C36))),"")</f>
        <v/>
      </c>
      <c r="D36" t="str">
        <f>IFERROR(INDEX(契約日ソート!D:D,1/LARGE(INDEX((契約日ソート!$F$1:$F$201="文具費")/ROW(契約日ソート!$F$1:$F$201),0),ROW(D36))),"")</f>
        <v/>
      </c>
      <c r="E36" t="str">
        <f>IFERROR(INDEX(契約日ソート!E:E,1/LARGE(INDEX((契約日ソート!$F$1:$F$201="文具費")/ROW(契約日ソート!$F$1:$F$201),0),ROW(E36))),"")</f>
        <v/>
      </c>
      <c r="F36" t="str">
        <f>IFERROR(INDEX(契約日ソート!F:F,1/LARGE(INDEX((契約日ソート!$F$1:$F$201="文具費")/ROW(契約日ソート!$F$1:$F$201),0),ROW(F36))),"")</f>
        <v/>
      </c>
      <c r="G36" t="str">
        <f>IFERROR(INDEX(契約日ソート!G:G,1/LARGE(INDEX((契約日ソート!$F$1:$F$201="文具費")/ROW(契約日ソート!$F$1:$F$201),0),ROW(G36))),"")</f>
        <v/>
      </c>
      <c r="H36" t="str">
        <f>IFERROR(INDEX(契約日ソート!H:H,1/LARGE(INDEX((契約日ソート!$F$1:$F$201="文具費")/ROW(契約日ソート!$F$1:$F$201),0),ROW(H36))),"")</f>
        <v/>
      </c>
      <c r="I36" t="str">
        <f>IFERROR(INDEX(契約日ソート!I:I,1/LARGE(INDEX((契約日ソート!$F$1:$F$201="文具費")/ROW(契約日ソート!$F$1:$F$201),0),ROW(I36))),"")</f>
        <v/>
      </c>
      <c r="J36" t="str">
        <f>IFERROR(INDEX(契約日ソート!J:J,1/LARGE(INDEX((契約日ソート!$F$1:$F$201="文具費")/ROW(契約日ソート!$F$1:$F$201),0),ROW(J36))),"")</f>
        <v/>
      </c>
      <c r="K36" t="str">
        <f>IFERROR(INDEX(契約日ソート!K:K,1/LARGE(INDEX((契約日ソート!$F$1:$F$201="文具費")/ROW(契約日ソート!$F$1:$F$201),0),ROW(K36))),"")</f>
        <v/>
      </c>
      <c r="L36" t="str">
        <f>IFERROR(INDEX(契約日ソート!L:L,1/LARGE(INDEX((契約日ソート!$F$1:$F$201="文具費")/ROW(契約日ソート!$F$1:$F$201),0),ROW(L36))),"")</f>
        <v/>
      </c>
      <c r="M36" t="str">
        <f>IFERROR(INDEX(契約日ソート!M:M,1/LARGE(INDEX((契約日ソート!$F$1:$F$201="文具費")/ROW(契約日ソート!$F$1:$F$201),0),ROW(M36))),"")</f>
        <v/>
      </c>
      <c r="N36" t="str">
        <f>IFERROR(INDEX(契約日ソート!N:N,1/LARGE(INDEX((契約日ソート!$F$1:$F$201="文具費")/ROW(契約日ソート!$F$1:$F$201),0),ROW(N36))),"")</f>
        <v/>
      </c>
      <c r="O36" t="str">
        <f>IFERROR(INDEX(契約日ソート!O:O,1/LARGE(INDEX((契約日ソート!$F$1:$F$201="文具費")/ROW(契約日ソート!$F$1:$F$201),0),ROW(O36))),"")</f>
        <v/>
      </c>
      <c r="P36" t="str">
        <f>IFERROR(INDEX(契約日ソート!P:P,1/LARGE(INDEX((契約日ソート!$F$1:$F$201="文具費")/ROW(契約日ソート!$F$1:$F$201),0),ROW(P36))),"")</f>
        <v/>
      </c>
      <c r="Q36" t="str">
        <f>IFERROR(INDEX(契約日ソート!Q:Q,1/LARGE(INDEX((契約日ソート!$F$1:$F$201="文具費")/ROW(契約日ソート!$F$1:$F$201),0),ROW(Q36))),"")</f>
        <v/>
      </c>
    </row>
    <row r="37" spans="1:17" x14ac:dyDescent="0.45">
      <c r="A37" t="str">
        <f>IFERROR(INDEX(契約日ソート!A:A,1/LARGE(INDEX((契約日ソート!$F$1:$F$201="文具費")/ROW(契約日ソート!$F$1:$F$201),0),ROW(A37))),"")</f>
        <v/>
      </c>
      <c r="B37" t="str">
        <f>IFERROR(INDEX(契約日ソート!B:B,1/LARGE(INDEX((契約日ソート!$F$1:$F$201="文具費")/ROW(契約日ソート!$F$1:$F$201),0),ROW(B37))),"")</f>
        <v/>
      </c>
      <c r="C37" t="str">
        <f>IFERROR(INDEX(契約日ソート!C:C,1/LARGE(INDEX((契約日ソート!$F$1:$F$201="文具費")/ROW(契約日ソート!$F$1:$F$201),0),ROW(C37))),"")</f>
        <v/>
      </c>
      <c r="D37" t="str">
        <f>IFERROR(INDEX(契約日ソート!D:D,1/LARGE(INDEX((契約日ソート!$F$1:$F$201="文具費")/ROW(契約日ソート!$F$1:$F$201),0),ROW(D37))),"")</f>
        <v/>
      </c>
      <c r="E37" t="str">
        <f>IFERROR(INDEX(契約日ソート!E:E,1/LARGE(INDEX((契約日ソート!$F$1:$F$201="文具費")/ROW(契約日ソート!$F$1:$F$201),0),ROW(E37))),"")</f>
        <v/>
      </c>
      <c r="F37" t="str">
        <f>IFERROR(INDEX(契約日ソート!F:F,1/LARGE(INDEX((契約日ソート!$F$1:$F$201="文具費")/ROW(契約日ソート!$F$1:$F$201),0),ROW(F37))),"")</f>
        <v/>
      </c>
      <c r="G37" t="str">
        <f>IFERROR(INDEX(契約日ソート!G:G,1/LARGE(INDEX((契約日ソート!$F$1:$F$201="文具費")/ROW(契約日ソート!$F$1:$F$201),0),ROW(G37))),"")</f>
        <v/>
      </c>
      <c r="H37" t="str">
        <f>IFERROR(INDEX(契約日ソート!H:H,1/LARGE(INDEX((契約日ソート!$F$1:$F$201="文具費")/ROW(契約日ソート!$F$1:$F$201),0),ROW(H37))),"")</f>
        <v/>
      </c>
      <c r="I37" t="str">
        <f>IFERROR(INDEX(契約日ソート!I:I,1/LARGE(INDEX((契約日ソート!$F$1:$F$201="文具費")/ROW(契約日ソート!$F$1:$F$201),0),ROW(I37))),"")</f>
        <v/>
      </c>
      <c r="J37" t="str">
        <f>IFERROR(INDEX(契約日ソート!J:J,1/LARGE(INDEX((契約日ソート!$F$1:$F$201="文具費")/ROW(契約日ソート!$F$1:$F$201),0),ROW(J37))),"")</f>
        <v/>
      </c>
      <c r="K37" t="str">
        <f>IFERROR(INDEX(契約日ソート!K:K,1/LARGE(INDEX((契約日ソート!$F$1:$F$201="文具費")/ROW(契約日ソート!$F$1:$F$201),0),ROW(K37))),"")</f>
        <v/>
      </c>
      <c r="L37" t="str">
        <f>IFERROR(INDEX(契約日ソート!L:L,1/LARGE(INDEX((契約日ソート!$F$1:$F$201="文具費")/ROW(契約日ソート!$F$1:$F$201),0),ROW(L37))),"")</f>
        <v/>
      </c>
      <c r="M37" t="str">
        <f>IFERROR(INDEX(契約日ソート!M:M,1/LARGE(INDEX((契約日ソート!$F$1:$F$201="文具費")/ROW(契約日ソート!$F$1:$F$201),0),ROW(M37))),"")</f>
        <v/>
      </c>
      <c r="N37" t="str">
        <f>IFERROR(INDEX(契約日ソート!N:N,1/LARGE(INDEX((契約日ソート!$F$1:$F$201="文具費")/ROW(契約日ソート!$F$1:$F$201),0),ROW(N37))),"")</f>
        <v/>
      </c>
      <c r="O37" t="str">
        <f>IFERROR(INDEX(契約日ソート!O:O,1/LARGE(INDEX((契約日ソート!$F$1:$F$201="文具費")/ROW(契約日ソート!$F$1:$F$201),0),ROW(O37))),"")</f>
        <v/>
      </c>
      <c r="P37" t="str">
        <f>IFERROR(INDEX(契約日ソート!P:P,1/LARGE(INDEX((契約日ソート!$F$1:$F$201="文具費")/ROW(契約日ソート!$F$1:$F$201),0),ROW(P37))),"")</f>
        <v/>
      </c>
      <c r="Q37" t="str">
        <f>IFERROR(INDEX(契約日ソート!Q:Q,1/LARGE(INDEX((契約日ソート!$F$1:$F$201="文具費")/ROW(契約日ソート!$F$1:$F$201),0),ROW(Q37))),"")</f>
        <v/>
      </c>
    </row>
    <row r="38" spans="1:17" x14ac:dyDescent="0.45">
      <c r="A38" t="str">
        <f>IFERROR(INDEX(契約日ソート!A:A,1/LARGE(INDEX((契約日ソート!$F$1:$F$201="文具費")/ROW(契約日ソート!$F$1:$F$201),0),ROW(A38))),"")</f>
        <v/>
      </c>
      <c r="B38" t="str">
        <f>IFERROR(INDEX(契約日ソート!B:B,1/LARGE(INDEX((契約日ソート!$F$1:$F$201="文具費")/ROW(契約日ソート!$F$1:$F$201),0),ROW(B38))),"")</f>
        <v/>
      </c>
      <c r="C38" t="str">
        <f>IFERROR(INDEX(契約日ソート!C:C,1/LARGE(INDEX((契約日ソート!$F$1:$F$201="文具費")/ROW(契約日ソート!$F$1:$F$201),0),ROW(C38))),"")</f>
        <v/>
      </c>
      <c r="D38" t="str">
        <f>IFERROR(INDEX(契約日ソート!D:D,1/LARGE(INDEX((契約日ソート!$F$1:$F$201="文具費")/ROW(契約日ソート!$F$1:$F$201),0),ROW(D38))),"")</f>
        <v/>
      </c>
      <c r="E38" t="str">
        <f>IFERROR(INDEX(契約日ソート!E:E,1/LARGE(INDEX((契約日ソート!$F$1:$F$201="文具費")/ROW(契約日ソート!$F$1:$F$201),0),ROW(E38))),"")</f>
        <v/>
      </c>
      <c r="F38" t="str">
        <f>IFERROR(INDEX(契約日ソート!F:F,1/LARGE(INDEX((契約日ソート!$F$1:$F$201="文具費")/ROW(契約日ソート!$F$1:$F$201),0),ROW(F38))),"")</f>
        <v/>
      </c>
      <c r="G38" t="str">
        <f>IFERROR(INDEX(契約日ソート!G:G,1/LARGE(INDEX((契約日ソート!$F$1:$F$201="文具費")/ROW(契約日ソート!$F$1:$F$201),0),ROW(G38))),"")</f>
        <v/>
      </c>
      <c r="H38" t="str">
        <f>IFERROR(INDEX(契約日ソート!H:H,1/LARGE(INDEX((契約日ソート!$F$1:$F$201="文具費")/ROW(契約日ソート!$F$1:$F$201),0),ROW(H38))),"")</f>
        <v/>
      </c>
      <c r="I38" t="str">
        <f>IFERROR(INDEX(契約日ソート!I:I,1/LARGE(INDEX((契約日ソート!$F$1:$F$201="文具費")/ROW(契約日ソート!$F$1:$F$201),0),ROW(I38))),"")</f>
        <v/>
      </c>
      <c r="J38" t="str">
        <f>IFERROR(INDEX(契約日ソート!J:J,1/LARGE(INDEX((契約日ソート!$F$1:$F$201="文具費")/ROW(契約日ソート!$F$1:$F$201),0),ROW(J38))),"")</f>
        <v/>
      </c>
      <c r="K38" t="str">
        <f>IFERROR(INDEX(契約日ソート!K:K,1/LARGE(INDEX((契約日ソート!$F$1:$F$201="文具費")/ROW(契約日ソート!$F$1:$F$201),0),ROW(K38))),"")</f>
        <v/>
      </c>
      <c r="L38" t="str">
        <f>IFERROR(INDEX(契約日ソート!L:L,1/LARGE(INDEX((契約日ソート!$F$1:$F$201="文具費")/ROW(契約日ソート!$F$1:$F$201),0),ROW(L38))),"")</f>
        <v/>
      </c>
      <c r="M38" t="str">
        <f>IFERROR(INDEX(契約日ソート!M:M,1/LARGE(INDEX((契約日ソート!$F$1:$F$201="文具費")/ROW(契約日ソート!$F$1:$F$201),0),ROW(M38))),"")</f>
        <v/>
      </c>
      <c r="N38" t="str">
        <f>IFERROR(INDEX(契約日ソート!N:N,1/LARGE(INDEX((契約日ソート!$F$1:$F$201="文具費")/ROW(契約日ソート!$F$1:$F$201),0),ROW(N38))),"")</f>
        <v/>
      </c>
      <c r="O38" t="str">
        <f>IFERROR(INDEX(契約日ソート!O:O,1/LARGE(INDEX((契約日ソート!$F$1:$F$201="文具費")/ROW(契約日ソート!$F$1:$F$201),0),ROW(O38))),"")</f>
        <v/>
      </c>
      <c r="P38" t="str">
        <f>IFERROR(INDEX(契約日ソート!P:P,1/LARGE(INDEX((契約日ソート!$F$1:$F$201="文具費")/ROW(契約日ソート!$F$1:$F$201),0),ROW(P38))),"")</f>
        <v/>
      </c>
      <c r="Q38" t="str">
        <f>IFERROR(INDEX(契約日ソート!Q:Q,1/LARGE(INDEX((契約日ソート!$F$1:$F$201="文具費")/ROW(契約日ソート!$F$1:$F$201),0),ROW(Q38))),"")</f>
        <v/>
      </c>
    </row>
    <row r="39" spans="1:17" x14ac:dyDescent="0.45">
      <c r="A39" t="str">
        <f>IFERROR(INDEX(契約日ソート!A:A,1/LARGE(INDEX((契約日ソート!$F$1:$F$201="文具費")/ROW(契約日ソート!$F$1:$F$201),0),ROW(A39))),"")</f>
        <v/>
      </c>
      <c r="B39" t="str">
        <f>IFERROR(INDEX(契約日ソート!B:B,1/LARGE(INDEX((契約日ソート!$F$1:$F$201="文具費")/ROW(契約日ソート!$F$1:$F$201),0),ROW(B39))),"")</f>
        <v/>
      </c>
      <c r="C39" t="str">
        <f>IFERROR(INDEX(契約日ソート!C:C,1/LARGE(INDEX((契約日ソート!$F$1:$F$201="文具費")/ROW(契約日ソート!$F$1:$F$201),0),ROW(C39))),"")</f>
        <v/>
      </c>
      <c r="D39" t="str">
        <f>IFERROR(INDEX(契約日ソート!D:D,1/LARGE(INDEX((契約日ソート!$F$1:$F$201="文具費")/ROW(契約日ソート!$F$1:$F$201),0),ROW(D39))),"")</f>
        <v/>
      </c>
      <c r="E39" t="str">
        <f>IFERROR(INDEX(契約日ソート!E:E,1/LARGE(INDEX((契約日ソート!$F$1:$F$201="文具費")/ROW(契約日ソート!$F$1:$F$201),0),ROW(E39))),"")</f>
        <v/>
      </c>
      <c r="F39" t="str">
        <f>IFERROR(INDEX(契約日ソート!F:F,1/LARGE(INDEX((契約日ソート!$F$1:$F$201="文具費")/ROW(契約日ソート!$F$1:$F$201),0),ROW(F39))),"")</f>
        <v/>
      </c>
      <c r="G39" t="str">
        <f>IFERROR(INDEX(契約日ソート!G:G,1/LARGE(INDEX((契約日ソート!$F$1:$F$201="文具費")/ROW(契約日ソート!$F$1:$F$201),0),ROW(G39))),"")</f>
        <v/>
      </c>
      <c r="H39" t="str">
        <f>IFERROR(INDEX(契約日ソート!H:H,1/LARGE(INDEX((契約日ソート!$F$1:$F$201="文具費")/ROW(契約日ソート!$F$1:$F$201),0),ROW(H39))),"")</f>
        <v/>
      </c>
      <c r="I39" t="str">
        <f>IFERROR(INDEX(契約日ソート!I:I,1/LARGE(INDEX((契約日ソート!$F$1:$F$201="文具費")/ROW(契約日ソート!$F$1:$F$201),0),ROW(I39))),"")</f>
        <v/>
      </c>
      <c r="J39" t="str">
        <f>IFERROR(INDEX(契約日ソート!J:J,1/LARGE(INDEX((契約日ソート!$F$1:$F$201="文具費")/ROW(契約日ソート!$F$1:$F$201),0),ROW(J39))),"")</f>
        <v/>
      </c>
      <c r="K39" t="str">
        <f>IFERROR(INDEX(契約日ソート!K:K,1/LARGE(INDEX((契約日ソート!$F$1:$F$201="文具費")/ROW(契約日ソート!$F$1:$F$201),0),ROW(K39))),"")</f>
        <v/>
      </c>
      <c r="L39" t="str">
        <f>IFERROR(INDEX(契約日ソート!L:L,1/LARGE(INDEX((契約日ソート!$F$1:$F$201="文具費")/ROW(契約日ソート!$F$1:$F$201),0),ROW(L39))),"")</f>
        <v/>
      </c>
      <c r="M39" t="str">
        <f>IFERROR(INDEX(契約日ソート!M:M,1/LARGE(INDEX((契約日ソート!$F$1:$F$201="文具費")/ROW(契約日ソート!$F$1:$F$201),0),ROW(M39))),"")</f>
        <v/>
      </c>
      <c r="N39" t="str">
        <f>IFERROR(INDEX(契約日ソート!N:N,1/LARGE(INDEX((契約日ソート!$F$1:$F$201="文具費")/ROW(契約日ソート!$F$1:$F$201),0),ROW(N39))),"")</f>
        <v/>
      </c>
      <c r="O39" t="str">
        <f>IFERROR(INDEX(契約日ソート!O:O,1/LARGE(INDEX((契約日ソート!$F$1:$F$201="文具費")/ROW(契約日ソート!$F$1:$F$201),0),ROW(O39))),"")</f>
        <v/>
      </c>
      <c r="P39" t="str">
        <f>IFERROR(INDEX(契約日ソート!P:P,1/LARGE(INDEX((契約日ソート!$F$1:$F$201="文具費")/ROW(契約日ソート!$F$1:$F$201),0),ROW(P39))),"")</f>
        <v/>
      </c>
      <c r="Q39" t="str">
        <f>IFERROR(INDEX(契約日ソート!Q:Q,1/LARGE(INDEX((契約日ソート!$F$1:$F$201="文具費")/ROW(契約日ソート!$F$1:$F$201),0),ROW(Q39))),"")</f>
        <v/>
      </c>
    </row>
    <row r="40" spans="1:17" x14ac:dyDescent="0.45">
      <c r="A40" t="str">
        <f>IFERROR(INDEX(契約日ソート!A:A,1/LARGE(INDEX((契約日ソート!$F$1:$F$201="文具費")/ROW(契約日ソート!$F$1:$F$201),0),ROW(A40))),"")</f>
        <v/>
      </c>
      <c r="B40" t="str">
        <f>IFERROR(INDEX(契約日ソート!B:B,1/LARGE(INDEX((契約日ソート!$F$1:$F$201="文具費")/ROW(契約日ソート!$F$1:$F$201),0),ROW(B40))),"")</f>
        <v/>
      </c>
      <c r="C40" t="str">
        <f>IFERROR(INDEX(契約日ソート!C:C,1/LARGE(INDEX((契約日ソート!$F$1:$F$201="文具費")/ROW(契約日ソート!$F$1:$F$201),0),ROW(C40))),"")</f>
        <v/>
      </c>
      <c r="D40" t="str">
        <f>IFERROR(INDEX(契約日ソート!D:D,1/LARGE(INDEX((契約日ソート!$F$1:$F$201="文具費")/ROW(契約日ソート!$F$1:$F$201),0),ROW(D40))),"")</f>
        <v/>
      </c>
      <c r="E40" t="str">
        <f>IFERROR(INDEX(契約日ソート!E:E,1/LARGE(INDEX((契約日ソート!$F$1:$F$201="文具費")/ROW(契約日ソート!$F$1:$F$201),0),ROW(E40))),"")</f>
        <v/>
      </c>
      <c r="F40" t="str">
        <f>IFERROR(INDEX(契約日ソート!F:F,1/LARGE(INDEX((契約日ソート!$F$1:$F$201="文具費")/ROW(契約日ソート!$F$1:$F$201),0),ROW(F40))),"")</f>
        <v/>
      </c>
      <c r="G40" t="str">
        <f>IFERROR(INDEX(契約日ソート!G:G,1/LARGE(INDEX((契約日ソート!$F$1:$F$201="文具費")/ROW(契約日ソート!$F$1:$F$201),0),ROW(G40))),"")</f>
        <v/>
      </c>
      <c r="H40" t="str">
        <f>IFERROR(INDEX(契約日ソート!H:H,1/LARGE(INDEX((契約日ソート!$F$1:$F$201="文具費")/ROW(契約日ソート!$F$1:$F$201),0),ROW(H40))),"")</f>
        <v/>
      </c>
      <c r="I40" t="str">
        <f>IFERROR(INDEX(契約日ソート!I:I,1/LARGE(INDEX((契約日ソート!$F$1:$F$201="文具費")/ROW(契約日ソート!$F$1:$F$201),0),ROW(I40))),"")</f>
        <v/>
      </c>
      <c r="J40" t="str">
        <f>IFERROR(INDEX(契約日ソート!J:J,1/LARGE(INDEX((契約日ソート!$F$1:$F$201="文具費")/ROW(契約日ソート!$F$1:$F$201),0),ROW(J40))),"")</f>
        <v/>
      </c>
      <c r="K40" t="str">
        <f>IFERROR(INDEX(契約日ソート!K:K,1/LARGE(INDEX((契約日ソート!$F$1:$F$201="文具費")/ROW(契約日ソート!$F$1:$F$201),0),ROW(K40))),"")</f>
        <v/>
      </c>
      <c r="L40" t="str">
        <f>IFERROR(INDEX(契約日ソート!L:L,1/LARGE(INDEX((契約日ソート!$F$1:$F$201="文具費")/ROW(契約日ソート!$F$1:$F$201),0),ROW(L40))),"")</f>
        <v/>
      </c>
      <c r="M40" t="str">
        <f>IFERROR(INDEX(契約日ソート!M:M,1/LARGE(INDEX((契約日ソート!$F$1:$F$201="文具費")/ROW(契約日ソート!$F$1:$F$201),0),ROW(M40))),"")</f>
        <v/>
      </c>
      <c r="N40" t="str">
        <f>IFERROR(INDEX(契約日ソート!N:N,1/LARGE(INDEX((契約日ソート!$F$1:$F$201="文具費")/ROW(契約日ソート!$F$1:$F$201),0),ROW(N40))),"")</f>
        <v/>
      </c>
      <c r="O40" t="str">
        <f>IFERROR(INDEX(契約日ソート!O:O,1/LARGE(INDEX((契約日ソート!$F$1:$F$201="文具費")/ROW(契約日ソート!$F$1:$F$201),0),ROW(O40))),"")</f>
        <v/>
      </c>
      <c r="P40" t="str">
        <f>IFERROR(INDEX(契約日ソート!P:P,1/LARGE(INDEX((契約日ソート!$F$1:$F$201="文具費")/ROW(契約日ソート!$F$1:$F$201),0),ROW(P40))),"")</f>
        <v/>
      </c>
      <c r="Q40" t="str">
        <f>IFERROR(INDEX(契約日ソート!Q:Q,1/LARGE(INDEX((契約日ソート!$F$1:$F$201="文具費")/ROW(契約日ソート!$F$1:$F$201),0),ROW(Q40))),"")</f>
        <v/>
      </c>
    </row>
    <row r="41" spans="1:17" x14ac:dyDescent="0.45">
      <c r="A41" t="str">
        <f>IFERROR(INDEX(契約日ソート!A:A,1/LARGE(INDEX((契約日ソート!$F$1:$F$201="文具費")/ROW(契約日ソート!$F$1:$F$201),0),ROW(A41))),"")</f>
        <v/>
      </c>
      <c r="B41" t="str">
        <f>IFERROR(INDEX(契約日ソート!B:B,1/LARGE(INDEX((契約日ソート!$F$1:$F$201="文具費")/ROW(契約日ソート!$F$1:$F$201),0),ROW(B41))),"")</f>
        <v/>
      </c>
      <c r="C41" t="str">
        <f>IFERROR(INDEX(契約日ソート!C:C,1/LARGE(INDEX((契約日ソート!$F$1:$F$201="文具費")/ROW(契約日ソート!$F$1:$F$201),0),ROW(C41))),"")</f>
        <v/>
      </c>
      <c r="D41" t="str">
        <f>IFERROR(INDEX(契約日ソート!D:D,1/LARGE(INDEX((契約日ソート!$F$1:$F$201="文具費")/ROW(契約日ソート!$F$1:$F$201),0),ROW(D41))),"")</f>
        <v/>
      </c>
      <c r="E41" t="str">
        <f>IFERROR(INDEX(契約日ソート!E:E,1/LARGE(INDEX((契約日ソート!$F$1:$F$201="文具費")/ROW(契約日ソート!$F$1:$F$201),0),ROW(E41))),"")</f>
        <v/>
      </c>
      <c r="F41" t="str">
        <f>IFERROR(INDEX(契約日ソート!F:F,1/LARGE(INDEX((契約日ソート!$F$1:$F$201="文具費")/ROW(契約日ソート!$F$1:$F$201),0),ROW(F41))),"")</f>
        <v/>
      </c>
      <c r="G41" t="str">
        <f>IFERROR(INDEX(契約日ソート!G:G,1/LARGE(INDEX((契約日ソート!$F$1:$F$201="文具費")/ROW(契約日ソート!$F$1:$F$201),0),ROW(G41))),"")</f>
        <v/>
      </c>
      <c r="H41" t="str">
        <f>IFERROR(INDEX(契約日ソート!H:H,1/LARGE(INDEX((契約日ソート!$F$1:$F$201="文具費")/ROW(契約日ソート!$F$1:$F$201),0),ROW(H41))),"")</f>
        <v/>
      </c>
      <c r="I41" t="str">
        <f>IFERROR(INDEX(契約日ソート!I:I,1/LARGE(INDEX((契約日ソート!$F$1:$F$201="文具費")/ROW(契約日ソート!$F$1:$F$201),0),ROW(I41))),"")</f>
        <v/>
      </c>
      <c r="J41" t="str">
        <f>IFERROR(INDEX(契約日ソート!J:J,1/LARGE(INDEX((契約日ソート!$F$1:$F$201="文具費")/ROW(契約日ソート!$F$1:$F$201),0),ROW(J41))),"")</f>
        <v/>
      </c>
      <c r="K41" t="str">
        <f>IFERROR(INDEX(契約日ソート!K:K,1/LARGE(INDEX((契約日ソート!$F$1:$F$201="文具費")/ROW(契約日ソート!$F$1:$F$201),0),ROW(K41))),"")</f>
        <v/>
      </c>
      <c r="L41" t="str">
        <f>IFERROR(INDEX(契約日ソート!L:L,1/LARGE(INDEX((契約日ソート!$F$1:$F$201="文具費")/ROW(契約日ソート!$F$1:$F$201),0),ROW(L41))),"")</f>
        <v/>
      </c>
      <c r="M41" t="str">
        <f>IFERROR(INDEX(契約日ソート!M:M,1/LARGE(INDEX((契約日ソート!$F$1:$F$201="文具費")/ROW(契約日ソート!$F$1:$F$201),0),ROW(M41))),"")</f>
        <v/>
      </c>
      <c r="N41" t="str">
        <f>IFERROR(INDEX(契約日ソート!N:N,1/LARGE(INDEX((契約日ソート!$F$1:$F$201="文具費")/ROW(契約日ソート!$F$1:$F$201),0),ROW(N41))),"")</f>
        <v/>
      </c>
      <c r="O41" t="str">
        <f>IFERROR(INDEX(契約日ソート!O:O,1/LARGE(INDEX((契約日ソート!$F$1:$F$201="文具費")/ROW(契約日ソート!$F$1:$F$201),0),ROW(O41))),"")</f>
        <v/>
      </c>
      <c r="P41" t="str">
        <f>IFERROR(INDEX(契約日ソート!P:P,1/LARGE(INDEX((契約日ソート!$F$1:$F$201="文具費")/ROW(契約日ソート!$F$1:$F$201),0),ROW(P41))),"")</f>
        <v/>
      </c>
      <c r="Q41" t="str">
        <f>IFERROR(INDEX(契約日ソート!Q:Q,1/LARGE(INDEX((契約日ソート!$F$1:$F$201="文具費")/ROW(契約日ソート!$F$1:$F$201),0),ROW(Q41))),"")</f>
        <v/>
      </c>
    </row>
    <row r="42" spans="1:17" x14ac:dyDescent="0.45">
      <c r="A42" t="str">
        <f>IFERROR(INDEX(契約日ソート!A:A,1/LARGE(INDEX((契約日ソート!$F$1:$F$201="文具費")/ROW(契約日ソート!$F$1:$F$201),0),ROW(A42))),"")</f>
        <v/>
      </c>
      <c r="B42" t="str">
        <f>IFERROR(INDEX(契約日ソート!B:B,1/LARGE(INDEX((契約日ソート!$F$1:$F$201="文具費")/ROW(契約日ソート!$F$1:$F$201),0),ROW(B42))),"")</f>
        <v/>
      </c>
      <c r="C42" t="str">
        <f>IFERROR(INDEX(契約日ソート!C:C,1/LARGE(INDEX((契約日ソート!$F$1:$F$201="文具費")/ROW(契約日ソート!$F$1:$F$201),0),ROW(C42))),"")</f>
        <v/>
      </c>
      <c r="D42" t="str">
        <f>IFERROR(INDEX(契約日ソート!D:D,1/LARGE(INDEX((契約日ソート!$F$1:$F$201="文具費")/ROW(契約日ソート!$F$1:$F$201),0),ROW(D42))),"")</f>
        <v/>
      </c>
      <c r="E42" t="str">
        <f>IFERROR(INDEX(契約日ソート!E:E,1/LARGE(INDEX((契約日ソート!$F$1:$F$201="文具費")/ROW(契約日ソート!$F$1:$F$201),0),ROW(E42))),"")</f>
        <v/>
      </c>
      <c r="F42" t="str">
        <f>IFERROR(INDEX(契約日ソート!F:F,1/LARGE(INDEX((契約日ソート!$F$1:$F$201="文具費")/ROW(契約日ソート!$F$1:$F$201),0),ROW(F42))),"")</f>
        <v/>
      </c>
      <c r="G42" t="str">
        <f>IFERROR(INDEX(契約日ソート!G:G,1/LARGE(INDEX((契約日ソート!$F$1:$F$201="文具費")/ROW(契約日ソート!$F$1:$F$201),0),ROW(G42))),"")</f>
        <v/>
      </c>
      <c r="H42" t="str">
        <f>IFERROR(INDEX(契約日ソート!H:H,1/LARGE(INDEX((契約日ソート!$F$1:$F$201="文具費")/ROW(契約日ソート!$F$1:$F$201),0),ROW(H42))),"")</f>
        <v/>
      </c>
      <c r="I42" t="str">
        <f>IFERROR(INDEX(契約日ソート!I:I,1/LARGE(INDEX((契約日ソート!$F$1:$F$201="文具費")/ROW(契約日ソート!$F$1:$F$201),0),ROW(I42))),"")</f>
        <v/>
      </c>
      <c r="J42" t="str">
        <f>IFERROR(INDEX(契約日ソート!J:J,1/LARGE(INDEX((契約日ソート!$F$1:$F$201="文具費")/ROW(契約日ソート!$F$1:$F$201),0),ROW(J42))),"")</f>
        <v/>
      </c>
      <c r="K42" t="str">
        <f>IFERROR(INDEX(契約日ソート!K:K,1/LARGE(INDEX((契約日ソート!$F$1:$F$201="文具費")/ROW(契約日ソート!$F$1:$F$201),0),ROW(K42))),"")</f>
        <v/>
      </c>
      <c r="L42" t="str">
        <f>IFERROR(INDEX(契約日ソート!L:L,1/LARGE(INDEX((契約日ソート!$F$1:$F$201="文具費")/ROW(契約日ソート!$F$1:$F$201),0),ROW(L42))),"")</f>
        <v/>
      </c>
      <c r="M42" t="str">
        <f>IFERROR(INDEX(契約日ソート!M:M,1/LARGE(INDEX((契約日ソート!$F$1:$F$201="文具費")/ROW(契約日ソート!$F$1:$F$201),0),ROW(M42))),"")</f>
        <v/>
      </c>
      <c r="N42" t="str">
        <f>IFERROR(INDEX(契約日ソート!N:N,1/LARGE(INDEX((契約日ソート!$F$1:$F$201="文具費")/ROW(契約日ソート!$F$1:$F$201),0),ROW(N42))),"")</f>
        <v/>
      </c>
      <c r="O42" t="str">
        <f>IFERROR(INDEX(契約日ソート!O:O,1/LARGE(INDEX((契約日ソート!$F$1:$F$201="文具費")/ROW(契約日ソート!$F$1:$F$201),0),ROW(O42))),"")</f>
        <v/>
      </c>
      <c r="P42" t="str">
        <f>IFERROR(INDEX(契約日ソート!P:P,1/LARGE(INDEX((契約日ソート!$F$1:$F$201="文具費")/ROW(契約日ソート!$F$1:$F$201),0),ROW(P42))),"")</f>
        <v/>
      </c>
      <c r="Q42" t="str">
        <f>IFERROR(INDEX(契約日ソート!Q:Q,1/LARGE(INDEX((契約日ソート!$F$1:$F$201="文具費")/ROW(契約日ソート!$F$1:$F$201),0),ROW(Q42))),"")</f>
        <v/>
      </c>
    </row>
    <row r="43" spans="1:17" x14ac:dyDescent="0.45">
      <c r="A43" t="str">
        <f>IFERROR(INDEX(契約日ソート!A:A,1/LARGE(INDEX((契約日ソート!$F$1:$F$201="文具費")/ROW(契約日ソート!$F$1:$F$201),0),ROW(A43))),"")</f>
        <v/>
      </c>
      <c r="B43" t="str">
        <f>IFERROR(INDEX(契約日ソート!B:B,1/LARGE(INDEX((契約日ソート!$F$1:$F$201="文具費")/ROW(契約日ソート!$F$1:$F$201),0),ROW(B43))),"")</f>
        <v/>
      </c>
      <c r="C43" t="str">
        <f>IFERROR(INDEX(契約日ソート!C:C,1/LARGE(INDEX((契約日ソート!$F$1:$F$201="文具費")/ROW(契約日ソート!$F$1:$F$201),0),ROW(C43))),"")</f>
        <v/>
      </c>
      <c r="D43" t="str">
        <f>IFERROR(INDEX(契約日ソート!D:D,1/LARGE(INDEX((契約日ソート!$F$1:$F$201="文具費")/ROW(契約日ソート!$F$1:$F$201),0),ROW(D43))),"")</f>
        <v/>
      </c>
      <c r="E43" t="str">
        <f>IFERROR(INDEX(契約日ソート!E:E,1/LARGE(INDEX((契約日ソート!$F$1:$F$201="文具費")/ROW(契約日ソート!$F$1:$F$201),0),ROW(E43))),"")</f>
        <v/>
      </c>
      <c r="F43" t="str">
        <f>IFERROR(INDEX(契約日ソート!F:F,1/LARGE(INDEX((契約日ソート!$F$1:$F$201="文具費")/ROW(契約日ソート!$F$1:$F$201),0),ROW(F43))),"")</f>
        <v/>
      </c>
      <c r="G43" t="str">
        <f>IFERROR(INDEX(契約日ソート!G:G,1/LARGE(INDEX((契約日ソート!$F$1:$F$201="文具費")/ROW(契約日ソート!$F$1:$F$201),0),ROW(G43))),"")</f>
        <v/>
      </c>
      <c r="H43" t="str">
        <f>IFERROR(INDEX(契約日ソート!H:H,1/LARGE(INDEX((契約日ソート!$F$1:$F$201="文具費")/ROW(契約日ソート!$F$1:$F$201),0),ROW(H43))),"")</f>
        <v/>
      </c>
      <c r="I43" t="str">
        <f>IFERROR(INDEX(契約日ソート!I:I,1/LARGE(INDEX((契約日ソート!$F$1:$F$201="文具費")/ROW(契約日ソート!$F$1:$F$201),0),ROW(I43))),"")</f>
        <v/>
      </c>
      <c r="J43" t="str">
        <f>IFERROR(INDEX(契約日ソート!J:J,1/LARGE(INDEX((契約日ソート!$F$1:$F$201="文具費")/ROW(契約日ソート!$F$1:$F$201),0),ROW(J43))),"")</f>
        <v/>
      </c>
      <c r="K43" t="str">
        <f>IFERROR(INDEX(契約日ソート!K:K,1/LARGE(INDEX((契約日ソート!$F$1:$F$201="文具費")/ROW(契約日ソート!$F$1:$F$201),0),ROW(K43))),"")</f>
        <v/>
      </c>
      <c r="L43" t="str">
        <f>IFERROR(INDEX(契約日ソート!L:L,1/LARGE(INDEX((契約日ソート!$F$1:$F$201="文具費")/ROW(契約日ソート!$F$1:$F$201),0),ROW(L43))),"")</f>
        <v/>
      </c>
      <c r="M43" t="str">
        <f>IFERROR(INDEX(契約日ソート!M:M,1/LARGE(INDEX((契約日ソート!$F$1:$F$201="文具費")/ROW(契約日ソート!$F$1:$F$201),0),ROW(M43))),"")</f>
        <v/>
      </c>
      <c r="N43" t="str">
        <f>IFERROR(INDEX(契約日ソート!N:N,1/LARGE(INDEX((契約日ソート!$F$1:$F$201="文具費")/ROW(契約日ソート!$F$1:$F$201),0),ROW(N43))),"")</f>
        <v/>
      </c>
      <c r="O43" t="str">
        <f>IFERROR(INDEX(契約日ソート!O:O,1/LARGE(INDEX((契約日ソート!$F$1:$F$201="文具費")/ROW(契約日ソート!$F$1:$F$201),0),ROW(O43))),"")</f>
        <v/>
      </c>
      <c r="P43" t="str">
        <f>IFERROR(INDEX(契約日ソート!P:P,1/LARGE(INDEX((契約日ソート!$F$1:$F$201="文具費")/ROW(契約日ソート!$F$1:$F$201),0),ROW(P43))),"")</f>
        <v/>
      </c>
      <c r="Q43" t="str">
        <f>IFERROR(INDEX(契約日ソート!Q:Q,1/LARGE(INDEX((契約日ソート!$F$1:$F$201="文具費")/ROW(契約日ソート!$F$1:$F$201),0),ROW(Q43))),"")</f>
        <v/>
      </c>
    </row>
    <row r="44" spans="1:17" x14ac:dyDescent="0.45">
      <c r="A44" t="str">
        <f>IFERROR(INDEX(契約日ソート!A:A,1/LARGE(INDEX((契約日ソート!$F$1:$F$201="文具費")/ROW(契約日ソート!$F$1:$F$201),0),ROW(A44))),"")</f>
        <v/>
      </c>
      <c r="B44" t="str">
        <f>IFERROR(INDEX(契約日ソート!B:B,1/LARGE(INDEX((契約日ソート!$F$1:$F$201="文具費")/ROW(契約日ソート!$F$1:$F$201),0),ROW(B44))),"")</f>
        <v/>
      </c>
      <c r="C44" t="str">
        <f>IFERROR(INDEX(契約日ソート!C:C,1/LARGE(INDEX((契約日ソート!$F$1:$F$201="文具費")/ROW(契約日ソート!$F$1:$F$201),0),ROW(C44))),"")</f>
        <v/>
      </c>
      <c r="D44" t="str">
        <f>IFERROR(INDEX(契約日ソート!D:D,1/LARGE(INDEX((契約日ソート!$F$1:$F$201="文具費")/ROW(契約日ソート!$F$1:$F$201),0),ROW(D44))),"")</f>
        <v/>
      </c>
      <c r="E44" t="str">
        <f>IFERROR(INDEX(契約日ソート!E:E,1/LARGE(INDEX((契約日ソート!$F$1:$F$201="文具費")/ROW(契約日ソート!$F$1:$F$201),0),ROW(E44))),"")</f>
        <v/>
      </c>
      <c r="F44" t="str">
        <f>IFERROR(INDEX(契約日ソート!F:F,1/LARGE(INDEX((契約日ソート!$F$1:$F$201="文具費")/ROW(契約日ソート!$F$1:$F$201),0),ROW(F44))),"")</f>
        <v/>
      </c>
      <c r="G44" t="str">
        <f>IFERROR(INDEX(契約日ソート!G:G,1/LARGE(INDEX((契約日ソート!$F$1:$F$201="文具費")/ROW(契約日ソート!$F$1:$F$201),0),ROW(G44))),"")</f>
        <v/>
      </c>
      <c r="H44" t="str">
        <f>IFERROR(INDEX(契約日ソート!H:H,1/LARGE(INDEX((契約日ソート!$F$1:$F$201="文具費")/ROW(契約日ソート!$F$1:$F$201),0),ROW(H44))),"")</f>
        <v/>
      </c>
      <c r="I44" t="str">
        <f>IFERROR(INDEX(契約日ソート!I:I,1/LARGE(INDEX((契約日ソート!$F$1:$F$201="文具費")/ROW(契約日ソート!$F$1:$F$201),0),ROW(I44))),"")</f>
        <v/>
      </c>
      <c r="J44" t="str">
        <f>IFERROR(INDEX(契約日ソート!J:J,1/LARGE(INDEX((契約日ソート!$F$1:$F$201="文具費")/ROW(契約日ソート!$F$1:$F$201),0),ROW(J44))),"")</f>
        <v/>
      </c>
      <c r="K44" t="str">
        <f>IFERROR(INDEX(契約日ソート!K:K,1/LARGE(INDEX((契約日ソート!$F$1:$F$201="文具費")/ROW(契約日ソート!$F$1:$F$201),0),ROW(K44))),"")</f>
        <v/>
      </c>
      <c r="L44" t="str">
        <f>IFERROR(INDEX(契約日ソート!L:L,1/LARGE(INDEX((契約日ソート!$F$1:$F$201="文具費")/ROW(契約日ソート!$F$1:$F$201),0),ROW(L44))),"")</f>
        <v/>
      </c>
      <c r="M44" t="str">
        <f>IFERROR(INDEX(契約日ソート!M:M,1/LARGE(INDEX((契約日ソート!$F$1:$F$201="文具費")/ROW(契約日ソート!$F$1:$F$201),0),ROW(M44))),"")</f>
        <v/>
      </c>
      <c r="N44" t="str">
        <f>IFERROR(INDEX(契約日ソート!N:N,1/LARGE(INDEX((契約日ソート!$F$1:$F$201="文具費")/ROW(契約日ソート!$F$1:$F$201),0),ROW(N44))),"")</f>
        <v/>
      </c>
      <c r="O44" t="str">
        <f>IFERROR(INDEX(契約日ソート!O:O,1/LARGE(INDEX((契約日ソート!$F$1:$F$201="文具費")/ROW(契約日ソート!$F$1:$F$201),0),ROW(O44))),"")</f>
        <v/>
      </c>
      <c r="P44" t="str">
        <f>IFERROR(INDEX(契約日ソート!P:P,1/LARGE(INDEX((契約日ソート!$F$1:$F$201="文具費")/ROW(契約日ソート!$F$1:$F$201),0),ROW(P44))),"")</f>
        <v/>
      </c>
      <c r="Q44" t="str">
        <f>IFERROR(INDEX(契約日ソート!Q:Q,1/LARGE(INDEX((契約日ソート!$F$1:$F$201="文具費")/ROW(契約日ソート!$F$1:$F$201),0),ROW(Q44))),"")</f>
        <v/>
      </c>
    </row>
    <row r="45" spans="1:17" x14ac:dyDescent="0.45">
      <c r="A45" t="str">
        <f>IFERROR(INDEX(契約日ソート!A:A,1/LARGE(INDEX((契約日ソート!$F$1:$F$201="文具費")/ROW(契約日ソート!$F$1:$F$201),0),ROW(A45))),"")</f>
        <v/>
      </c>
      <c r="B45" t="str">
        <f>IFERROR(INDEX(契約日ソート!B:B,1/LARGE(INDEX((契約日ソート!$F$1:$F$201="文具費")/ROW(契約日ソート!$F$1:$F$201),0),ROW(B45))),"")</f>
        <v/>
      </c>
      <c r="C45" t="str">
        <f>IFERROR(INDEX(契約日ソート!C:C,1/LARGE(INDEX((契約日ソート!$F$1:$F$201="文具費")/ROW(契約日ソート!$F$1:$F$201),0),ROW(C45))),"")</f>
        <v/>
      </c>
      <c r="D45" t="str">
        <f>IFERROR(INDEX(契約日ソート!D:D,1/LARGE(INDEX((契約日ソート!$F$1:$F$201="文具費")/ROW(契約日ソート!$F$1:$F$201),0),ROW(D45))),"")</f>
        <v/>
      </c>
      <c r="E45" t="str">
        <f>IFERROR(INDEX(契約日ソート!E:E,1/LARGE(INDEX((契約日ソート!$F$1:$F$201="文具費")/ROW(契約日ソート!$F$1:$F$201),0),ROW(E45))),"")</f>
        <v/>
      </c>
      <c r="F45" t="str">
        <f>IFERROR(INDEX(契約日ソート!F:F,1/LARGE(INDEX((契約日ソート!$F$1:$F$201="文具費")/ROW(契約日ソート!$F$1:$F$201),0),ROW(F45))),"")</f>
        <v/>
      </c>
      <c r="G45" t="str">
        <f>IFERROR(INDEX(契約日ソート!G:G,1/LARGE(INDEX((契約日ソート!$F$1:$F$201="文具費")/ROW(契約日ソート!$F$1:$F$201),0),ROW(G45))),"")</f>
        <v/>
      </c>
      <c r="H45" t="str">
        <f>IFERROR(INDEX(契約日ソート!H:H,1/LARGE(INDEX((契約日ソート!$F$1:$F$201="文具費")/ROW(契約日ソート!$F$1:$F$201),0),ROW(H45))),"")</f>
        <v/>
      </c>
      <c r="I45" t="str">
        <f>IFERROR(INDEX(契約日ソート!I:I,1/LARGE(INDEX((契約日ソート!$F$1:$F$201="文具費")/ROW(契約日ソート!$F$1:$F$201),0),ROW(I45))),"")</f>
        <v/>
      </c>
      <c r="J45" t="str">
        <f>IFERROR(INDEX(契約日ソート!J:J,1/LARGE(INDEX((契約日ソート!$F$1:$F$201="文具費")/ROW(契約日ソート!$F$1:$F$201),0),ROW(J45))),"")</f>
        <v/>
      </c>
      <c r="K45" t="str">
        <f>IFERROR(INDEX(契約日ソート!K:K,1/LARGE(INDEX((契約日ソート!$F$1:$F$201="文具費")/ROW(契約日ソート!$F$1:$F$201),0),ROW(K45))),"")</f>
        <v/>
      </c>
      <c r="L45" t="str">
        <f>IFERROR(INDEX(契約日ソート!L:L,1/LARGE(INDEX((契約日ソート!$F$1:$F$201="文具費")/ROW(契約日ソート!$F$1:$F$201),0),ROW(L45))),"")</f>
        <v/>
      </c>
      <c r="M45" t="str">
        <f>IFERROR(INDEX(契約日ソート!M:M,1/LARGE(INDEX((契約日ソート!$F$1:$F$201="文具費")/ROW(契約日ソート!$F$1:$F$201),0),ROW(M45))),"")</f>
        <v/>
      </c>
      <c r="N45" t="str">
        <f>IFERROR(INDEX(契約日ソート!N:N,1/LARGE(INDEX((契約日ソート!$F$1:$F$201="文具費")/ROW(契約日ソート!$F$1:$F$201),0),ROW(N45))),"")</f>
        <v/>
      </c>
      <c r="O45" t="str">
        <f>IFERROR(INDEX(契約日ソート!O:O,1/LARGE(INDEX((契約日ソート!$F$1:$F$201="文具費")/ROW(契約日ソート!$F$1:$F$201),0),ROW(O45))),"")</f>
        <v/>
      </c>
      <c r="P45" t="str">
        <f>IFERROR(INDEX(契約日ソート!P:P,1/LARGE(INDEX((契約日ソート!$F$1:$F$201="文具費")/ROW(契約日ソート!$F$1:$F$201),0),ROW(P45))),"")</f>
        <v/>
      </c>
      <c r="Q45" t="str">
        <f>IFERROR(INDEX(契約日ソート!Q:Q,1/LARGE(INDEX((契約日ソート!$F$1:$F$201="文具費")/ROW(契約日ソート!$F$1:$F$201),0),ROW(Q45))),"")</f>
        <v/>
      </c>
    </row>
    <row r="46" spans="1:17" x14ac:dyDescent="0.45">
      <c r="A46" t="str">
        <f>IFERROR(INDEX(契約日ソート!A:A,1/LARGE(INDEX((契約日ソート!$F$1:$F$201="文具費")/ROW(契約日ソート!$F$1:$F$201),0),ROW(A46))),"")</f>
        <v/>
      </c>
      <c r="B46" t="str">
        <f>IFERROR(INDEX(契約日ソート!B:B,1/LARGE(INDEX((契約日ソート!$F$1:$F$201="文具費")/ROW(契約日ソート!$F$1:$F$201),0),ROW(B46))),"")</f>
        <v/>
      </c>
      <c r="C46" t="str">
        <f>IFERROR(INDEX(契約日ソート!C:C,1/LARGE(INDEX((契約日ソート!$F$1:$F$201="文具費")/ROW(契約日ソート!$F$1:$F$201),0),ROW(C46))),"")</f>
        <v/>
      </c>
      <c r="D46" t="str">
        <f>IFERROR(INDEX(契約日ソート!D:D,1/LARGE(INDEX((契約日ソート!$F$1:$F$201="文具費")/ROW(契約日ソート!$F$1:$F$201),0),ROW(D46))),"")</f>
        <v/>
      </c>
      <c r="E46" t="str">
        <f>IFERROR(INDEX(契約日ソート!E:E,1/LARGE(INDEX((契約日ソート!$F$1:$F$201="文具費")/ROW(契約日ソート!$F$1:$F$201),0),ROW(E46))),"")</f>
        <v/>
      </c>
      <c r="F46" t="str">
        <f>IFERROR(INDEX(契約日ソート!F:F,1/LARGE(INDEX((契約日ソート!$F$1:$F$201="文具費")/ROW(契約日ソート!$F$1:$F$201),0),ROW(F46))),"")</f>
        <v/>
      </c>
      <c r="G46" t="str">
        <f>IFERROR(INDEX(契約日ソート!G:G,1/LARGE(INDEX((契約日ソート!$F$1:$F$201="文具費")/ROW(契約日ソート!$F$1:$F$201),0),ROW(G46))),"")</f>
        <v/>
      </c>
      <c r="H46" t="str">
        <f>IFERROR(INDEX(契約日ソート!H:H,1/LARGE(INDEX((契約日ソート!$F$1:$F$201="文具費")/ROW(契約日ソート!$F$1:$F$201),0),ROW(H46))),"")</f>
        <v/>
      </c>
      <c r="I46" t="str">
        <f>IFERROR(INDEX(契約日ソート!I:I,1/LARGE(INDEX((契約日ソート!$F$1:$F$201="文具費")/ROW(契約日ソート!$F$1:$F$201),0),ROW(I46))),"")</f>
        <v/>
      </c>
      <c r="J46" t="str">
        <f>IFERROR(INDEX(契約日ソート!J:J,1/LARGE(INDEX((契約日ソート!$F$1:$F$201="文具費")/ROW(契約日ソート!$F$1:$F$201),0),ROW(J46))),"")</f>
        <v/>
      </c>
      <c r="K46" t="str">
        <f>IFERROR(INDEX(契約日ソート!K:K,1/LARGE(INDEX((契約日ソート!$F$1:$F$201="文具費")/ROW(契約日ソート!$F$1:$F$201),0),ROW(K46))),"")</f>
        <v/>
      </c>
      <c r="L46" t="str">
        <f>IFERROR(INDEX(契約日ソート!L:L,1/LARGE(INDEX((契約日ソート!$F$1:$F$201="文具費")/ROW(契約日ソート!$F$1:$F$201),0),ROW(L46))),"")</f>
        <v/>
      </c>
      <c r="M46" t="str">
        <f>IFERROR(INDEX(契約日ソート!M:M,1/LARGE(INDEX((契約日ソート!$F$1:$F$201="文具費")/ROW(契約日ソート!$F$1:$F$201),0),ROW(M46))),"")</f>
        <v/>
      </c>
      <c r="N46" t="str">
        <f>IFERROR(INDEX(契約日ソート!N:N,1/LARGE(INDEX((契約日ソート!$F$1:$F$201="文具費")/ROW(契約日ソート!$F$1:$F$201),0),ROW(N46))),"")</f>
        <v/>
      </c>
      <c r="O46" t="str">
        <f>IFERROR(INDEX(契約日ソート!O:O,1/LARGE(INDEX((契約日ソート!$F$1:$F$201="文具費")/ROW(契約日ソート!$F$1:$F$201),0),ROW(O46))),"")</f>
        <v/>
      </c>
      <c r="P46" t="str">
        <f>IFERROR(INDEX(契約日ソート!P:P,1/LARGE(INDEX((契約日ソート!$F$1:$F$201="文具費")/ROW(契約日ソート!$F$1:$F$201),0),ROW(P46))),"")</f>
        <v/>
      </c>
      <c r="Q46" t="str">
        <f>IFERROR(INDEX(契約日ソート!Q:Q,1/LARGE(INDEX((契約日ソート!$F$1:$F$201="文具費")/ROW(契約日ソート!$F$1:$F$201),0),ROW(Q46))),"")</f>
        <v/>
      </c>
    </row>
    <row r="47" spans="1:17" x14ac:dyDescent="0.45">
      <c r="A47" t="str">
        <f>IFERROR(INDEX(契約日ソート!A:A,1/LARGE(INDEX((契約日ソート!$F$1:$F$201="文具費")/ROW(契約日ソート!$F$1:$F$201),0),ROW(A47))),"")</f>
        <v/>
      </c>
      <c r="B47" t="str">
        <f>IFERROR(INDEX(契約日ソート!B:B,1/LARGE(INDEX((契約日ソート!$F$1:$F$201="文具費")/ROW(契約日ソート!$F$1:$F$201),0),ROW(B47))),"")</f>
        <v/>
      </c>
      <c r="C47" t="str">
        <f>IFERROR(INDEX(契約日ソート!C:C,1/LARGE(INDEX((契約日ソート!$F$1:$F$201="文具費")/ROW(契約日ソート!$F$1:$F$201),0),ROW(C47))),"")</f>
        <v/>
      </c>
      <c r="D47" t="str">
        <f>IFERROR(INDEX(契約日ソート!D:D,1/LARGE(INDEX((契約日ソート!$F$1:$F$201="文具費")/ROW(契約日ソート!$F$1:$F$201),0),ROW(D47))),"")</f>
        <v/>
      </c>
      <c r="E47" t="str">
        <f>IFERROR(INDEX(契約日ソート!E:E,1/LARGE(INDEX((契約日ソート!$F$1:$F$201="文具費")/ROW(契約日ソート!$F$1:$F$201),0),ROW(E47))),"")</f>
        <v/>
      </c>
      <c r="F47" t="str">
        <f>IFERROR(INDEX(契約日ソート!F:F,1/LARGE(INDEX((契約日ソート!$F$1:$F$201="文具費")/ROW(契約日ソート!$F$1:$F$201),0),ROW(F47))),"")</f>
        <v/>
      </c>
      <c r="G47" t="str">
        <f>IFERROR(INDEX(契約日ソート!G:G,1/LARGE(INDEX((契約日ソート!$F$1:$F$201="文具費")/ROW(契約日ソート!$F$1:$F$201),0),ROW(G47))),"")</f>
        <v/>
      </c>
      <c r="H47" t="str">
        <f>IFERROR(INDEX(契約日ソート!H:H,1/LARGE(INDEX((契約日ソート!$F$1:$F$201="文具費")/ROW(契約日ソート!$F$1:$F$201),0),ROW(H47))),"")</f>
        <v/>
      </c>
      <c r="I47" t="str">
        <f>IFERROR(INDEX(契約日ソート!I:I,1/LARGE(INDEX((契約日ソート!$F$1:$F$201="文具費")/ROW(契約日ソート!$F$1:$F$201),0),ROW(I47))),"")</f>
        <v/>
      </c>
      <c r="J47" t="str">
        <f>IFERROR(INDEX(契約日ソート!J:J,1/LARGE(INDEX((契約日ソート!$F$1:$F$201="文具費")/ROW(契約日ソート!$F$1:$F$201),0),ROW(J47))),"")</f>
        <v/>
      </c>
      <c r="K47" t="str">
        <f>IFERROR(INDEX(契約日ソート!K:K,1/LARGE(INDEX((契約日ソート!$F$1:$F$201="文具費")/ROW(契約日ソート!$F$1:$F$201),0),ROW(K47))),"")</f>
        <v/>
      </c>
      <c r="L47" t="str">
        <f>IFERROR(INDEX(契約日ソート!L:L,1/LARGE(INDEX((契約日ソート!$F$1:$F$201="文具費")/ROW(契約日ソート!$F$1:$F$201),0),ROW(L47))),"")</f>
        <v/>
      </c>
      <c r="M47" t="str">
        <f>IFERROR(INDEX(契約日ソート!M:M,1/LARGE(INDEX((契約日ソート!$F$1:$F$201="文具費")/ROW(契約日ソート!$F$1:$F$201),0),ROW(M47))),"")</f>
        <v/>
      </c>
      <c r="N47" t="str">
        <f>IFERROR(INDEX(契約日ソート!N:N,1/LARGE(INDEX((契約日ソート!$F$1:$F$201="文具費")/ROW(契約日ソート!$F$1:$F$201),0),ROW(N47))),"")</f>
        <v/>
      </c>
      <c r="O47" t="str">
        <f>IFERROR(INDEX(契約日ソート!O:O,1/LARGE(INDEX((契約日ソート!$F$1:$F$201="文具費")/ROW(契約日ソート!$F$1:$F$201),0),ROW(O47))),"")</f>
        <v/>
      </c>
      <c r="P47" t="str">
        <f>IFERROR(INDEX(契約日ソート!P:P,1/LARGE(INDEX((契約日ソート!$F$1:$F$201="文具費")/ROW(契約日ソート!$F$1:$F$201),0),ROW(P47))),"")</f>
        <v/>
      </c>
      <c r="Q47" t="str">
        <f>IFERROR(INDEX(契約日ソート!Q:Q,1/LARGE(INDEX((契約日ソート!$F$1:$F$201="文具費")/ROW(契約日ソート!$F$1:$F$201),0),ROW(Q47))),"")</f>
        <v/>
      </c>
    </row>
    <row r="48" spans="1:17" x14ac:dyDescent="0.45">
      <c r="A48" t="str">
        <f>IFERROR(INDEX(契約日ソート!A:A,1/LARGE(INDEX((契約日ソート!$F$1:$F$201="文具費")/ROW(契約日ソート!$F$1:$F$201),0),ROW(A48))),"")</f>
        <v/>
      </c>
      <c r="B48" t="str">
        <f>IFERROR(INDEX(契約日ソート!B:B,1/LARGE(INDEX((契約日ソート!$F$1:$F$201="文具費")/ROW(契約日ソート!$F$1:$F$201),0),ROW(B48))),"")</f>
        <v/>
      </c>
      <c r="C48" t="str">
        <f>IFERROR(INDEX(契約日ソート!C:C,1/LARGE(INDEX((契約日ソート!$F$1:$F$201="文具費")/ROW(契約日ソート!$F$1:$F$201),0),ROW(C48))),"")</f>
        <v/>
      </c>
      <c r="D48" t="str">
        <f>IFERROR(INDEX(契約日ソート!D:D,1/LARGE(INDEX((契約日ソート!$F$1:$F$201="文具費")/ROW(契約日ソート!$F$1:$F$201),0),ROW(D48))),"")</f>
        <v/>
      </c>
      <c r="E48" t="str">
        <f>IFERROR(INDEX(契約日ソート!E:E,1/LARGE(INDEX((契約日ソート!$F$1:$F$201="文具費")/ROW(契約日ソート!$F$1:$F$201),0),ROW(E48))),"")</f>
        <v/>
      </c>
      <c r="F48" t="str">
        <f>IFERROR(INDEX(契約日ソート!F:F,1/LARGE(INDEX((契約日ソート!$F$1:$F$201="文具費")/ROW(契約日ソート!$F$1:$F$201),0),ROW(F48))),"")</f>
        <v/>
      </c>
      <c r="G48" t="str">
        <f>IFERROR(INDEX(契約日ソート!G:G,1/LARGE(INDEX((契約日ソート!$F$1:$F$201="文具費")/ROW(契約日ソート!$F$1:$F$201),0),ROW(G48))),"")</f>
        <v/>
      </c>
      <c r="H48" t="str">
        <f>IFERROR(INDEX(契約日ソート!H:H,1/LARGE(INDEX((契約日ソート!$F$1:$F$201="文具費")/ROW(契約日ソート!$F$1:$F$201),0),ROW(H48))),"")</f>
        <v/>
      </c>
      <c r="I48" t="str">
        <f>IFERROR(INDEX(契約日ソート!I:I,1/LARGE(INDEX((契約日ソート!$F$1:$F$201="文具費")/ROW(契約日ソート!$F$1:$F$201),0),ROW(I48))),"")</f>
        <v/>
      </c>
      <c r="J48" t="str">
        <f>IFERROR(INDEX(契約日ソート!J:J,1/LARGE(INDEX((契約日ソート!$F$1:$F$201="文具費")/ROW(契約日ソート!$F$1:$F$201),0),ROW(J48))),"")</f>
        <v/>
      </c>
      <c r="K48" t="str">
        <f>IFERROR(INDEX(契約日ソート!K:K,1/LARGE(INDEX((契約日ソート!$F$1:$F$201="文具費")/ROW(契約日ソート!$F$1:$F$201),0),ROW(K48))),"")</f>
        <v/>
      </c>
      <c r="L48" t="str">
        <f>IFERROR(INDEX(契約日ソート!L:L,1/LARGE(INDEX((契約日ソート!$F$1:$F$201="文具費")/ROW(契約日ソート!$F$1:$F$201),0),ROW(L48))),"")</f>
        <v/>
      </c>
      <c r="M48" t="str">
        <f>IFERROR(INDEX(契約日ソート!M:M,1/LARGE(INDEX((契約日ソート!$F$1:$F$201="文具費")/ROW(契約日ソート!$F$1:$F$201),0),ROW(M48))),"")</f>
        <v/>
      </c>
      <c r="N48" t="str">
        <f>IFERROR(INDEX(契約日ソート!N:N,1/LARGE(INDEX((契約日ソート!$F$1:$F$201="文具費")/ROW(契約日ソート!$F$1:$F$201),0),ROW(N48))),"")</f>
        <v/>
      </c>
      <c r="O48" t="str">
        <f>IFERROR(INDEX(契約日ソート!O:O,1/LARGE(INDEX((契約日ソート!$F$1:$F$201="文具費")/ROW(契約日ソート!$F$1:$F$201),0),ROW(O48))),"")</f>
        <v/>
      </c>
      <c r="P48" t="str">
        <f>IFERROR(INDEX(契約日ソート!P:P,1/LARGE(INDEX((契約日ソート!$F$1:$F$201="文具費")/ROW(契約日ソート!$F$1:$F$201),0),ROW(P48))),"")</f>
        <v/>
      </c>
      <c r="Q48" t="str">
        <f>IFERROR(INDEX(契約日ソート!Q:Q,1/LARGE(INDEX((契約日ソート!$F$1:$F$201="文具費")/ROW(契約日ソート!$F$1:$F$201),0),ROW(Q48))),"")</f>
        <v/>
      </c>
    </row>
    <row r="49" spans="1:17" x14ac:dyDescent="0.45">
      <c r="A49" t="str">
        <f>IFERROR(INDEX(契約日ソート!A:A,1/LARGE(INDEX((契約日ソート!$F$1:$F$201="文具費")/ROW(契約日ソート!$F$1:$F$201),0),ROW(A49))),"")</f>
        <v/>
      </c>
      <c r="B49" t="str">
        <f>IFERROR(INDEX(契約日ソート!B:B,1/LARGE(INDEX((契約日ソート!$F$1:$F$201="文具費")/ROW(契約日ソート!$F$1:$F$201),0),ROW(B49))),"")</f>
        <v/>
      </c>
      <c r="C49" t="str">
        <f>IFERROR(INDEX(契約日ソート!C:C,1/LARGE(INDEX((契約日ソート!$F$1:$F$201="文具費")/ROW(契約日ソート!$F$1:$F$201),0),ROW(C49))),"")</f>
        <v/>
      </c>
      <c r="D49" t="str">
        <f>IFERROR(INDEX(契約日ソート!D:D,1/LARGE(INDEX((契約日ソート!$F$1:$F$201="文具費")/ROW(契約日ソート!$F$1:$F$201),0),ROW(D49))),"")</f>
        <v/>
      </c>
      <c r="E49" t="str">
        <f>IFERROR(INDEX(契約日ソート!E:E,1/LARGE(INDEX((契約日ソート!$F$1:$F$201="文具費")/ROW(契約日ソート!$F$1:$F$201),0),ROW(E49))),"")</f>
        <v/>
      </c>
      <c r="F49" t="str">
        <f>IFERROR(INDEX(契約日ソート!F:F,1/LARGE(INDEX((契約日ソート!$F$1:$F$201="文具費")/ROW(契約日ソート!$F$1:$F$201),0),ROW(F49))),"")</f>
        <v/>
      </c>
      <c r="G49" t="str">
        <f>IFERROR(INDEX(契約日ソート!G:G,1/LARGE(INDEX((契約日ソート!$F$1:$F$201="文具費")/ROW(契約日ソート!$F$1:$F$201),0),ROW(G49))),"")</f>
        <v/>
      </c>
      <c r="H49" t="str">
        <f>IFERROR(INDEX(契約日ソート!H:H,1/LARGE(INDEX((契約日ソート!$F$1:$F$201="文具費")/ROW(契約日ソート!$F$1:$F$201),0),ROW(H49))),"")</f>
        <v/>
      </c>
      <c r="I49" t="str">
        <f>IFERROR(INDEX(契約日ソート!I:I,1/LARGE(INDEX((契約日ソート!$F$1:$F$201="文具費")/ROW(契約日ソート!$F$1:$F$201),0),ROW(I49))),"")</f>
        <v/>
      </c>
      <c r="J49" t="str">
        <f>IFERROR(INDEX(契約日ソート!J:J,1/LARGE(INDEX((契約日ソート!$F$1:$F$201="文具費")/ROW(契約日ソート!$F$1:$F$201),0),ROW(J49))),"")</f>
        <v/>
      </c>
      <c r="K49" t="str">
        <f>IFERROR(INDEX(契約日ソート!K:K,1/LARGE(INDEX((契約日ソート!$F$1:$F$201="文具費")/ROW(契約日ソート!$F$1:$F$201),0),ROW(K49))),"")</f>
        <v/>
      </c>
      <c r="L49" t="str">
        <f>IFERROR(INDEX(契約日ソート!L:L,1/LARGE(INDEX((契約日ソート!$F$1:$F$201="文具費")/ROW(契約日ソート!$F$1:$F$201),0),ROW(L49))),"")</f>
        <v/>
      </c>
      <c r="M49" t="str">
        <f>IFERROR(INDEX(契約日ソート!M:M,1/LARGE(INDEX((契約日ソート!$F$1:$F$201="文具費")/ROW(契約日ソート!$F$1:$F$201),0),ROW(M49))),"")</f>
        <v/>
      </c>
      <c r="N49" t="str">
        <f>IFERROR(INDEX(契約日ソート!N:N,1/LARGE(INDEX((契約日ソート!$F$1:$F$201="文具費")/ROW(契約日ソート!$F$1:$F$201),0),ROW(N49))),"")</f>
        <v/>
      </c>
      <c r="O49" t="str">
        <f>IFERROR(INDEX(契約日ソート!O:O,1/LARGE(INDEX((契約日ソート!$F$1:$F$201="文具費")/ROW(契約日ソート!$F$1:$F$201),0),ROW(O49))),"")</f>
        <v/>
      </c>
      <c r="P49" t="str">
        <f>IFERROR(INDEX(契約日ソート!P:P,1/LARGE(INDEX((契約日ソート!$F$1:$F$201="文具費")/ROW(契約日ソート!$F$1:$F$201),0),ROW(P49))),"")</f>
        <v/>
      </c>
      <c r="Q49" t="str">
        <f>IFERROR(INDEX(契約日ソート!Q:Q,1/LARGE(INDEX((契約日ソート!$F$1:$F$201="文具費")/ROW(契約日ソート!$F$1:$F$201),0),ROW(Q49))),"")</f>
        <v/>
      </c>
    </row>
    <row r="50" spans="1:17" x14ac:dyDescent="0.45">
      <c r="A50" t="str">
        <f>IFERROR(INDEX(契約日ソート!A:A,1/LARGE(INDEX((契約日ソート!$F$1:$F$201="文具費")/ROW(契約日ソート!$F$1:$F$201),0),ROW(A50))),"")</f>
        <v/>
      </c>
      <c r="B50" t="str">
        <f>IFERROR(INDEX(契約日ソート!B:B,1/LARGE(INDEX((契約日ソート!$F$1:$F$201="文具費")/ROW(契約日ソート!$F$1:$F$201),0),ROW(B50))),"")</f>
        <v/>
      </c>
      <c r="C50" t="str">
        <f>IFERROR(INDEX(契約日ソート!C:C,1/LARGE(INDEX((契約日ソート!$F$1:$F$201="文具費")/ROW(契約日ソート!$F$1:$F$201),0),ROW(C50))),"")</f>
        <v/>
      </c>
      <c r="D50" t="str">
        <f>IFERROR(INDEX(契約日ソート!D:D,1/LARGE(INDEX((契約日ソート!$F$1:$F$201="文具費")/ROW(契約日ソート!$F$1:$F$201),0),ROW(D50))),"")</f>
        <v/>
      </c>
      <c r="E50" t="str">
        <f>IFERROR(INDEX(契約日ソート!E:E,1/LARGE(INDEX((契約日ソート!$F$1:$F$201="文具費")/ROW(契約日ソート!$F$1:$F$201),0),ROW(E50))),"")</f>
        <v/>
      </c>
      <c r="F50" t="str">
        <f>IFERROR(INDEX(契約日ソート!F:F,1/LARGE(INDEX((契約日ソート!$F$1:$F$201="文具費")/ROW(契約日ソート!$F$1:$F$201),0),ROW(F50))),"")</f>
        <v/>
      </c>
      <c r="G50" t="str">
        <f>IFERROR(INDEX(契約日ソート!G:G,1/LARGE(INDEX((契約日ソート!$F$1:$F$201="文具費")/ROW(契約日ソート!$F$1:$F$201),0),ROW(G50))),"")</f>
        <v/>
      </c>
      <c r="H50" t="str">
        <f>IFERROR(INDEX(契約日ソート!H:H,1/LARGE(INDEX((契約日ソート!$F$1:$F$201="文具費")/ROW(契約日ソート!$F$1:$F$201),0),ROW(H50))),"")</f>
        <v/>
      </c>
      <c r="I50" t="str">
        <f>IFERROR(INDEX(契約日ソート!I:I,1/LARGE(INDEX((契約日ソート!$F$1:$F$201="文具費")/ROW(契約日ソート!$F$1:$F$201),0),ROW(I50))),"")</f>
        <v/>
      </c>
      <c r="J50" t="str">
        <f>IFERROR(INDEX(契約日ソート!J:J,1/LARGE(INDEX((契約日ソート!$F$1:$F$201="文具費")/ROW(契約日ソート!$F$1:$F$201),0),ROW(J50))),"")</f>
        <v/>
      </c>
      <c r="K50" t="str">
        <f>IFERROR(INDEX(契約日ソート!K:K,1/LARGE(INDEX((契約日ソート!$F$1:$F$201="文具費")/ROW(契約日ソート!$F$1:$F$201),0),ROW(K50))),"")</f>
        <v/>
      </c>
      <c r="L50" t="str">
        <f>IFERROR(INDEX(契約日ソート!L:L,1/LARGE(INDEX((契約日ソート!$F$1:$F$201="文具費")/ROW(契約日ソート!$F$1:$F$201),0),ROW(L50))),"")</f>
        <v/>
      </c>
      <c r="M50" t="str">
        <f>IFERROR(INDEX(契約日ソート!M:M,1/LARGE(INDEX((契約日ソート!$F$1:$F$201="文具費")/ROW(契約日ソート!$F$1:$F$201),0),ROW(M50))),"")</f>
        <v/>
      </c>
      <c r="N50" t="str">
        <f>IFERROR(INDEX(契約日ソート!N:N,1/LARGE(INDEX((契約日ソート!$F$1:$F$201="文具費")/ROW(契約日ソート!$F$1:$F$201),0),ROW(N50))),"")</f>
        <v/>
      </c>
      <c r="O50" t="str">
        <f>IFERROR(INDEX(契約日ソート!O:O,1/LARGE(INDEX((契約日ソート!$F$1:$F$201="文具費")/ROW(契約日ソート!$F$1:$F$201),0),ROW(O50))),"")</f>
        <v/>
      </c>
      <c r="P50" t="str">
        <f>IFERROR(INDEX(契約日ソート!P:P,1/LARGE(INDEX((契約日ソート!$F$1:$F$201="文具費")/ROW(契約日ソート!$F$1:$F$201),0),ROW(P50))),"")</f>
        <v/>
      </c>
      <c r="Q50" t="str">
        <f>IFERROR(INDEX(契約日ソート!Q:Q,1/LARGE(INDEX((契約日ソート!$F$1:$F$201="文具費")/ROW(契約日ソート!$F$1:$F$201),0),ROW(Q50))),"")</f>
        <v/>
      </c>
    </row>
    <row r="51" spans="1:17" x14ac:dyDescent="0.45">
      <c r="A51" t="str">
        <f>IFERROR(INDEX(契約日ソート!A:A,1/LARGE(INDEX((契約日ソート!$F$1:$F$201="文具費")/ROW(契約日ソート!$F$1:$F$201),0),ROW(A51))),"")</f>
        <v/>
      </c>
      <c r="B51" t="str">
        <f>IFERROR(INDEX(契約日ソート!B:B,1/LARGE(INDEX((契約日ソート!$F$1:$F$201="文具費")/ROW(契約日ソート!$F$1:$F$201),0),ROW(B51))),"")</f>
        <v/>
      </c>
      <c r="C51" t="str">
        <f>IFERROR(INDEX(契約日ソート!C:C,1/LARGE(INDEX((契約日ソート!$F$1:$F$201="文具費")/ROW(契約日ソート!$F$1:$F$201),0),ROW(C51))),"")</f>
        <v/>
      </c>
      <c r="D51" t="str">
        <f>IFERROR(INDEX(契約日ソート!D:D,1/LARGE(INDEX((契約日ソート!$F$1:$F$201="文具費")/ROW(契約日ソート!$F$1:$F$201),0),ROW(D51))),"")</f>
        <v/>
      </c>
      <c r="E51" t="str">
        <f>IFERROR(INDEX(契約日ソート!E:E,1/LARGE(INDEX((契約日ソート!$F$1:$F$201="文具費")/ROW(契約日ソート!$F$1:$F$201),0),ROW(E51))),"")</f>
        <v/>
      </c>
      <c r="F51" t="str">
        <f>IFERROR(INDEX(契約日ソート!F:F,1/LARGE(INDEX((契約日ソート!$F$1:$F$201="文具費")/ROW(契約日ソート!$F$1:$F$201),0),ROW(F51))),"")</f>
        <v/>
      </c>
      <c r="G51" t="str">
        <f>IFERROR(INDEX(契約日ソート!G:G,1/LARGE(INDEX((契約日ソート!$F$1:$F$201="文具費")/ROW(契約日ソート!$F$1:$F$201),0),ROW(G51))),"")</f>
        <v/>
      </c>
      <c r="H51" t="str">
        <f>IFERROR(INDEX(契約日ソート!H:H,1/LARGE(INDEX((契約日ソート!$F$1:$F$201="文具費")/ROW(契約日ソート!$F$1:$F$201),0),ROW(H51))),"")</f>
        <v/>
      </c>
      <c r="I51" t="str">
        <f>IFERROR(INDEX(契約日ソート!I:I,1/LARGE(INDEX((契約日ソート!$F$1:$F$201="文具費")/ROW(契約日ソート!$F$1:$F$201),0),ROW(I51))),"")</f>
        <v/>
      </c>
      <c r="J51" t="str">
        <f>IFERROR(INDEX(契約日ソート!J:J,1/LARGE(INDEX((契約日ソート!$F$1:$F$201="文具費")/ROW(契約日ソート!$F$1:$F$201),0),ROW(J51))),"")</f>
        <v/>
      </c>
      <c r="K51" t="str">
        <f>IFERROR(INDEX(契約日ソート!K:K,1/LARGE(INDEX((契約日ソート!$F$1:$F$201="文具費")/ROW(契約日ソート!$F$1:$F$201),0),ROW(K51))),"")</f>
        <v/>
      </c>
      <c r="L51" t="str">
        <f>IFERROR(INDEX(契約日ソート!L:L,1/LARGE(INDEX((契約日ソート!$F$1:$F$201="文具費")/ROW(契約日ソート!$F$1:$F$201),0),ROW(L51))),"")</f>
        <v/>
      </c>
      <c r="M51" t="str">
        <f>IFERROR(INDEX(契約日ソート!M:M,1/LARGE(INDEX((契約日ソート!$F$1:$F$201="文具費")/ROW(契約日ソート!$F$1:$F$201),0),ROW(M51))),"")</f>
        <v/>
      </c>
      <c r="N51" t="str">
        <f>IFERROR(INDEX(契約日ソート!N:N,1/LARGE(INDEX((契約日ソート!$F$1:$F$201="文具費")/ROW(契約日ソート!$F$1:$F$201),0),ROW(N51))),"")</f>
        <v/>
      </c>
      <c r="O51" t="str">
        <f>IFERROR(INDEX(契約日ソート!O:O,1/LARGE(INDEX((契約日ソート!$F$1:$F$201="文具費")/ROW(契約日ソート!$F$1:$F$201),0),ROW(O51))),"")</f>
        <v/>
      </c>
      <c r="P51" t="str">
        <f>IFERROR(INDEX(契約日ソート!P:P,1/LARGE(INDEX((契約日ソート!$F$1:$F$201="文具費")/ROW(契約日ソート!$F$1:$F$201),0),ROW(P51))),"")</f>
        <v/>
      </c>
      <c r="Q51" t="str">
        <f>IFERROR(INDEX(契約日ソート!Q:Q,1/LARGE(INDEX((契約日ソート!$F$1:$F$201="文具費")/ROW(契約日ソート!$F$1:$F$201),0),ROW(Q51))),"")</f>
        <v/>
      </c>
    </row>
    <row r="52" spans="1:17" x14ac:dyDescent="0.45">
      <c r="A52" t="str">
        <f>IFERROR(INDEX(契約日ソート!A:A,1/LARGE(INDEX((契約日ソート!$F$1:$F$201="文具費")/ROW(契約日ソート!$F$1:$F$201),0),ROW(A52))),"")</f>
        <v/>
      </c>
      <c r="B52" t="str">
        <f>IFERROR(INDEX(契約日ソート!B:B,1/LARGE(INDEX((契約日ソート!$F$1:$F$201="文具費")/ROW(契約日ソート!$F$1:$F$201),0),ROW(B52))),"")</f>
        <v/>
      </c>
      <c r="C52" t="str">
        <f>IFERROR(INDEX(契約日ソート!C:C,1/LARGE(INDEX((契約日ソート!$F$1:$F$201="文具費")/ROW(契約日ソート!$F$1:$F$201),0),ROW(C52))),"")</f>
        <v/>
      </c>
      <c r="D52" t="str">
        <f>IFERROR(INDEX(契約日ソート!D:D,1/LARGE(INDEX((契約日ソート!$F$1:$F$201="文具費")/ROW(契約日ソート!$F$1:$F$201),0),ROW(D52))),"")</f>
        <v/>
      </c>
      <c r="E52" t="str">
        <f>IFERROR(INDEX(契約日ソート!E:E,1/LARGE(INDEX((契約日ソート!$F$1:$F$201="文具費")/ROW(契約日ソート!$F$1:$F$201),0),ROW(E52))),"")</f>
        <v/>
      </c>
      <c r="F52" t="str">
        <f>IFERROR(INDEX(契約日ソート!F:F,1/LARGE(INDEX((契約日ソート!$F$1:$F$201="文具費")/ROW(契約日ソート!$F$1:$F$201),0),ROW(F52))),"")</f>
        <v/>
      </c>
      <c r="G52" t="str">
        <f>IFERROR(INDEX(契約日ソート!G:G,1/LARGE(INDEX((契約日ソート!$F$1:$F$201="文具費")/ROW(契約日ソート!$F$1:$F$201),0),ROW(G52))),"")</f>
        <v/>
      </c>
      <c r="H52" t="str">
        <f>IFERROR(INDEX(契約日ソート!H:H,1/LARGE(INDEX((契約日ソート!$F$1:$F$201="文具費")/ROW(契約日ソート!$F$1:$F$201),0),ROW(H52))),"")</f>
        <v/>
      </c>
      <c r="I52" t="str">
        <f>IFERROR(INDEX(契約日ソート!I:I,1/LARGE(INDEX((契約日ソート!$F$1:$F$201="文具費")/ROW(契約日ソート!$F$1:$F$201),0),ROW(I52))),"")</f>
        <v/>
      </c>
      <c r="J52" t="str">
        <f>IFERROR(INDEX(契約日ソート!J:J,1/LARGE(INDEX((契約日ソート!$F$1:$F$201="文具費")/ROW(契約日ソート!$F$1:$F$201),0),ROW(J52))),"")</f>
        <v/>
      </c>
      <c r="K52" t="str">
        <f>IFERROR(INDEX(契約日ソート!K:K,1/LARGE(INDEX((契約日ソート!$F$1:$F$201="文具費")/ROW(契約日ソート!$F$1:$F$201),0),ROW(K52))),"")</f>
        <v/>
      </c>
      <c r="L52" t="str">
        <f>IFERROR(INDEX(契約日ソート!L:L,1/LARGE(INDEX((契約日ソート!$F$1:$F$201="文具費")/ROW(契約日ソート!$F$1:$F$201),0),ROW(L52))),"")</f>
        <v/>
      </c>
      <c r="M52" t="str">
        <f>IFERROR(INDEX(契約日ソート!M:M,1/LARGE(INDEX((契約日ソート!$F$1:$F$201="文具費")/ROW(契約日ソート!$F$1:$F$201),0),ROW(M52))),"")</f>
        <v/>
      </c>
      <c r="N52" t="str">
        <f>IFERROR(INDEX(契約日ソート!N:N,1/LARGE(INDEX((契約日ソート!$F$1:$F$201="文具費")/ROW(契約日ソート!$F$1:$F$201),0),ROW(N52))),"")</f>
        <v/>
      </c>
      <c r="O52" t="str">
        <f>IFERROR(INDEX(契約日ソート!O:O,1/LARGE(INDEX((契約日ソート!$F$1:$F$201="文具費")/ROW(契約日ソート!$F$1:$F$201),0),ROW(O52))),"")</f>
        <v/>
      </c>
      <c r="P52" t="str">
        <f>IFERROR(INDEX(契約日ソート!P:P,1/LARGE(INDEX((契約日ソート!$F$1:$F$201="文具費")/ROW(契約日ソート!$F$1:$F$201),0),ROW(P52))),"")</f>
        <v/>
      </c>
      <c r="Q52" t="str">
        <f>IFERROR(INDEX(契約日ソート!Q:Q,1/LARGE(INDEX((契約日ソート!$F$1:$F$201="文具費")/ROW(契約日ソート!$F$1:$F$201),0),ROW(Q52))),"")</f>
        <v/>
      </c>
    </row>
    <row r="53" spans="1:17" x14ac:dyDescent="0.45">
      <c r="A53" t="str">
        <f>IFERROR(INDEX(契約日ソート!A:A,1/LARGE(INDEX((契約日ソート!$F$1:$F$201="文具費")/ROW(契約日ソート!$F$1:$F$201),0),ROW(A53))),"")</f>
        <v/>
      </c>
      <c r="B53" t="str">
        <f>IFERROR(INDEX(契約日ソート!B:B,1/LARGE(INDEX((契約日ソート!$F$1:$F$201="文具費")/ROW(契約日ソート!$F$1:$F$201),0),ROW(B53))),"")</f>
        <v/>
      </c>
      <c r="C53" t="str">
        <f>IFERROR(INDEX(契約日ソート!C:C,1/LARGE(INDEX((契約日ソート!$F$1:$F$201="文具費")/ROW(契約日ソート!$F$1:$F$201),0),ROW(C53))),"")</f>
        <v/>
      </c>
      <c r="D53" t="str">
        <f>IFERROR(INDEX(契約日ソート!D:D,1/LARGE(INDEX((契約日ソート!$F$1:$F$201="文具費")/ROW(契約日ソート!$F$1:$F$201),0),ROW(D53))),"")</f>
        <v/>
      </c>
      <c r="E53" t="str">
        <f>IFERROR(INDEX(契約日ソート!E:E,1/LARGE(INDEX((契約日ソート!$F$1:$F$201="文具費")/ROW(契約日ソート!$F$1:$F$201),0),ROW(E53))),"")</f>
        <v/>
      </c>
      <c r="F53" t="str">
        <f>IFERROR(INDEX(契約日ソート!F:F,1/LARGE(INDEX((契約日ソート!$F$1:$F$201="文具費")/ROW(契約日ソート!$F$1:$F$201),0),ROW(F53))),"")</f>
        <v/>
      </c>
      <c r="G53" t="str">
        <f>IFERROR(INDEX(契約日ソート!G:G,1/LARGE(INDEX((契約日ソート!$F$1:$F$201="文具費")/ROW(契約日ソート!$F$1:$F$201),0),ROW(G53))),"")</f>
        <v/>
      </c>
      <c r="H53" t="str">
        <f>IFERROR(INDEX(契約日ソート!H:H,1/LARGE(INDEX((契約日ソート!$F$1:$F$201="文具費")/ROW(契約日ソート!$F$1:$F$201),0),ROW(H53))),"")</f>
        <v/>
      </c>
      <c r="I53" t="str">
        <f>IFERROR(INDEX(契約日ソート!I:I,1/LARGE(INDEX((契約日ソート!$F$1:$F$201="文具費")/ROW(契約日ソート!$F$1:$F$201),0),ROW(I53))),"")</f>
        <v/>
      </c>
      <c r="J53" t="str">
        <f>IFERROR(INDEX(契約日ソート!J:J,1/LARGE(INDEX((契約日ソート!$F$1:$F$201="文具費")/ROW(契約日ソート!$F$1:$F$201),0),ROW(J53))),"")</f>
        <v/>
      </c>
      <c r="K53" t="str">
        <f>IFERROR(INDEX(契約日ソート!K:K,1/LARGE(INDEX((契約日ソート!$F$1:$F$201="文具費")/ROW(契約日ソート!$F$1:$F$201),0),ROW(K53))),"")</f>
        <v/>
      </c>
      <c r="L53" t="str">
        <f>IFERROR(INDEX(契約日ソート!L:L,1/LARGE(INDEX((契約日ソート!$F$1:$F$201="文具費")/ROW(契約日ソート!$F$1:$F$201),0),ROW(L53))),"")</f>
        <v/>
      </c>
      <c r="M53" t="str">
        <f>IFERROR(INDEX(契約日ソート!M:M,1/LARGE(INDEX((契約日ソート!$F$1:$F$201="文具費")/ROW(契約日ソート!$F$1:$F$201),0),ROW(M53))),"")</f>
        <v/>
      </c>
      <c r="N53" t="str">
        <f>IFERROR(INDEX(契約日ソート!N:N,1/LARGE(INDEX((契約日ソート!$F$1:$F$201="文具費")/ROW(契約日ソート!$F$1:$F$201),0),ROW(N53))),"")</f>
        <v/>
      </c>
      <c r="O53" t="str">
        <f>IFERROR(INDEX(契約日ソート!O:O,1/LARGE(INDEX((契約日ソート!$F$1:$F$201="文具費")/ROW(契約日ソート!$F$1:$F$201),0),ROW(O53))),"")</f>
        <v/>
      </c>
      <c r="P53" t="str">
        <f>IFERROR(INDEX(契約日ソート!P:P,1/LARGE(INDEX((契約日ソート!$F$1:$F$201="文具費")/ROW(契約日ソート!$F$1:$F$201),0),ROW(P53))),"")</f>
        <v/>
      </c>
      <c r="Q53" t="str">
        <f>IFERROR(INDEX(契約日ソート!Q:Q,1/LARGE(INDEX((契約日ソート!$F$1:$F$201="文具費")/ROW(契約日ソート!$F$1:$F$201),0),ROW(Q53))),"")</f>
        <v/>
      </c>
    </row>
    <row r="54" spans="1:17" x14ac:dyDescent="0.45">
      <c r="A54" t="str">
        <f>IFERROR(INDEX(契約日ソート!A:A,1/LARGE(INDEX((契約日ソート!$F$1:$F$201="文具費")/ROW(契約日ソート!$F$1:$F$201),0),ROW(A54))),"")</f>
        <v/>
      </c>
      <c r="B54" t="str">
        <f>IFERROR(INDEX(契約日ソート!B:B,1/LARGE(INDEX((契約日ソート!$F$1:$F$201="文具費")/ROW(契約日ソート!$F$1:$F$201),0),ROW(B54))),"")</f>
        <v/>
      </c>
      <c r="C54" t="str">
        <f>IFERROR(INDEX(契約日ソート!C:C,1/LARGE(INDEX((契約日ソート!$F$1:$F$201="文具費")/ROW(契約日ソート!$F$1:$F$201),0),ROW(C54))),"")</f>
        <v/>
      </c>
      <c r="D54" t="str">
        <f>IFERROR(INDEX(契約日ソート!D:D,1/LARGE(INDEX((契約日ソート!$F$1:$F$201="文具費")/ROW(契約日ソート!$F$1:$F$201),0),ROW(D54))),"")</f>
        <v/>
      </c>
      <c r="E54" t="str">
        <f>IFERROR(INDEX(契約日ソート!E:E,1/LARGE(INDEX((契約日ソート!$F$1:$F$201="文具費")/ROW(契約日ソート!$F$1:$F$201),0),ROW(E54))),"")</f>
        <v/>
      </c>
      <c r="F54" t="str">
        <f>IFERROR(INDEX(契約日ソート!F:F,1/LARGE(INDEX((契約日ソート!$F$1:$F$201="文具費")/ROW(契約日ソート!$F$1:$F$201),0),ROW(F54))),"")</f>
        <v/>
      </c>
      <c r="G54" t="str">
        <f>IFERROR(INDEX(契約日ソート!G:G,1/LARGE(INDEX((契約日ソート!$F$1:$F$201="文具費")/ROW(契約日ソート!$F$1:$F$201),0),ROW(G54))),"")</f>
        <v/>
      </c>
      <c r="H54" t="str">
        <f>IFERROR(INDEX(契約日ソート!H:H,1/LARGE(INDEX((契約日ソート!$F$1:$F$201="文具費")/ROW(契約日ソート!$F$1:$F$201),0),ROW(H54))),"")</f>
        <v/>
      </c>
      <c r="I54" t="str">
        <f>IFERROR(INDEX(契約日ソート!I:I,1/LARGE(INDEX((契約日ソート!$F$1:$F$201="文具費")/ROW(契約日ソート!$F$1:$F$201),0),ROW(I54))),"")</f>
        <v/>
      </c>
      <c r="J54" t="str">
        <f>IFERROR(INDEX(契約日ソート!J:J,1/LARGE(INDEX((契約日ソート!$F$1:$F$201="文具費")/ROW(契約日ソート!$F$1:$F$201),0),ROW(J54))),"")</f>
        <v/>
      </c>
      <c r="K54" t="str">
        <f>IFERROR(INDEX(契約日ソート!K:K,1/LARGE(INDEX((契約日ソート!$F$1:$F$201="文具費")/ROW(契約日ソート!$F$1:$F$201),0),ROW(K54))),"")</f>
        <v/>
      </c>
      <c r="L54" t="str">
        <f>IFERROR(INDEX(契約日ソート!L:L,1/LARGE(INDEX((契約日ソート!$F$1:$F$201="文具費")/ROW(契約日ソート!$F$1:$F$201),0),ROW(L54))),"")</f>
        <v/>
      </c>
      <c r="M54" t="str">
        <f>IFERROR(INDEX(契約日ソート!M:M,1/LARGE(INDEX((契約日ソート!$F$1:$F$201="文具費")/ROW(契約日ソート!$F$1:$F$201),0),ROW(M54))),"")</f>
        <v/>
      </c>
      <c r="N54" t="str">
        <f>IFERROR(INDEX(契約日ソート!N:N,1/LARGE(INDEX((契約日ソート!$F$1:$F$201="文具費")/ROW(契約日ソート!$F$1:$F$201),0),ROW(N54))),"")</f>
        <v/>
      </c>
      <c r="O54" t="str">
        <f>IFERROR(INDEX(契約日ソート!O:O,1/LARGE(INDEX((契約日ソート!$F$1:$F$201="文具費")/ROW(契約日ソート!$F$1:$F$201),0),ROW(O54))),"")</f>
        <v/>
      </c>
      <c r="P54" t="str">
        <f>IFERROR(INDEX(契約日ソート!P:P,1/LARGE(INDEX((契約日ソート!$F$1:$F$201="文具費")/ROW(契約日ソート!$F$1:$F$201),0),ROW(P54))),"")</f>
        <v/>
      </c>
      <c r="Q54" t="str">
        <f>IFERROR(INDEX(契約日ソート!Q:Q,1/LARGE(INDEX((契約日ソート!$F$1:$F$201="文具費")/ROW(契約日ソート!$F$1:$F$201),0),ROW(Q54))),"")</f>
        <v/>
      </c>
    </row>
    <row r="55" spans="1:17" x14ac:dyDescent="0.45">
      <c r="A55" t="str">
        <f>IFERROR(INDEX(契約日ソート!A:A,1/LARGE(INDEX((契約日ソート!$F$1:$F$201="文具費")/ROW(契約日ソート!$F$1:$F$201),0),ROW(A55))),"")</f>
        <v/>
      </c>
      <c r="B55" t="str">
        <f>IFERROR(INDEX(契約日ソート!B:B,1/LARGE(INDEX((契約日ソート!$F$1:$F$201="文具費")/ROW(契約日ソート!$F$1:$F$201),0),ROW(B55))),"")</f>
        <v/>
      </c>
      <c r="C55" t="str">
        <f>IFERROR(INDEX(契約日ソート!C:C,1/LARGE(INDEX((契約日ソート!$F$1:$F$201="文具費")/ROW(契約日ソート!$F$1:$F$201),0),ROW(C55))),"")</f>
        <v/>
      </c>
      <c r="D55" t="str">
        <f>IFERROR(INDEX(契約日ソート!D:D,1/LARGE(INDEX((契約日ソート!$F$1:$F$201="文具費")/ROW(契約日ソート!$F$1:$F$201),0),ROW(D55))),"")</f>
        <v/>
      </c>
      <c r="E55" t="str">
        <f>IFERROR(INDEX(契約日ソート!E:E,1/LARGE(INDEX((契約日ソート!$F$1:$F$201="文具費")/ROW(契約日ソート!$F$1:$F$201),0),ROW(E55))),"")</f>
        <v/>
      </c>
      <c r="F55" t="str">
        <f>IFERROR(INDEX(契約日ソート!F:F,1/LARGE(INDEX((契約日ソート!$F$1:$F$201="文具費")/ROW(契約日ソート!$F$1:$F$201),0),ROW(F55))),"")</f>
        <v/>
      </c>
      <c r="G55" t="str">
        <f>IFERROR(INDEX(契約日ソート!G:G,1/LARGE(INDEX((契約日ソート!$F$1:$F$201="文具費")/ROW(契約日ソート!$F$1:$F$201),0),ROW(G55))),"")</f>
        <v/>
      </c>
      <c r="H55" t="str">
        <f>IFERROR(INDEX(契約日ソート!H:H,1/LARGE(INDEX((契約日ソート!$F$1:$F$201="文具費")/ROW(契約日ソート!$F$1:$F$201),0),ROW(H55))),"")</f>
        <v/>
      </c>
      <c r="I55" t="str">
        <f>IFERROR(INDEX(契約日ソート!I:I,1/LARGE(INDEX((契約日ソート!$F$1:$F$201="文具費")/ROW(契約日ソート!$F$1:$F$201),0),ROW(I55))),"")</f>
        <v/>
      </c>
      <c r="J55" t="str">
        <f>IFERROR(INDEX(契約日ソート!J:J,1/LARGE(INDEX((契約日ソート!$F$1:$F$201="文具費")/ROW(契約日ソート!$F$1:$F$201),0),ROW(J55))),"")</f>
        <v/>
      </c>
      <c r="K55" t="str">
        <f>IFERROR(INDEX(契約日ソート!K:K,1/LARGE(INDEX((契約日ソート!$F$1:$F$201="文具費")/ROW(契約日ソート!$F$1:$F$201),0),ROW(K55))),"")</f>
        <v/>
      </c>
      <c r="L55" t="str">
        <f>IFERROR(INDEX(契約日ソート!L:L,1/LARGE(INDEX((契約日ソート!$F$1:$F$201="文具費")/ROW(契約日ソート!$F$1:$F$201),0),ROW(L55))),"")</f>
        <v/>
      </c>
      <c r="M55" t="str">
        <f>IFERROR(INDEX(契約日ソート!M:M,1/LARGE(INDEX((契約日ソート!$F$1:$F$201="文具費")/ROW(契約日ソート!$F$1:$F$201),0),ROW(M55))),"")</f>
        <v/>
      </c>
      <c r="N55" t="str">
        <f>IFERROR(INDEX(契約日ソート!N:N,1/LARGE(INDEX((契約日ソート!$F$1:$F$201="文具費")/ROW(契約日ソート!$F$1:$F$201),0),ROW(N55))),"")</f>
        <v/>
      </c>
      <c r="O55" t="str">
        <f>IFERROR(INDEX(契約日ソート!O:O,1/LARGE(INDEX((契約日ソート!$F$1:$F$201="文具費")/ROW(契約日ソート!$F$1:$F$201),0),ROW(O55))),"")</f>
        <v/>
      </c>
      <c r="P55" t="str">
        <f>IFERROR(INDEX(契約日ソート!P:P,1/LARGE(INDEX((契約日ソート!$F$1:$F$201="文具費")/ROW(契約日ソート!$F$1:$F$201),0),ROW(P55))),"")</f>
        <v/>
      </c>
      <c r="Q55" t="str">
        <f>IFERROR(INDEX(契約日ソート!Q:Q,1/LARGE(INDEX((契約日ソート!$F$1:$F$201="文具費")/ROW(契約日ソート!$F$1:$F$201),0),ROW(Q55))),"")</f>
        <v/>
      </c>
    </row>
    <row r="56" spans="1:17" x14ac:dyDescent="0.45">
      <c r="A56" t="str">
        <f>IFERROR(INDEX(契約日ソート!A:A,1/LARGE(INDEX((契約日ソート!$F$1:$F$201="文具費")/ROW(契約日ソート!$F$1:$F$201),0),ROW(A56))),"")</f>
        <v/>
      </c>
      <c r="B56" t="str">
        <f>IFERROR(INDEX(契約日ソート!B:B,1/LARGE(INDEX((契約日ソート!$F$1:$F$201="文具費")/ROW(契約日ソート!$F$1:$F$201),0),ROW(B56))),"")</f>
        <v/>
      </c>
      <c r="C56" t="str">
        <f>IFERROR(INDEX(契約日ソート!C:C,1/LARGE(INDEX((契約日ソート!$F$1:$F$201="文具費")/ROW(契約日ソート!$F$1:$F$201),0),ROW(C56))),"")</f>
        <v/>
      </c>
      <c r="D56" t="str">
        <f>IFERROR(INDEX(契約日ソート!D:D,1/LARGE(INDEX((契約日ソート!$F$1:$F$201="文具費")/ROW(契約日ソート!$F$1:$F$201),0),ROW(D56))),"")</f>
        <v/>
      </c>
      <c r="E56" t="str">
        <f>IFERROR(INDEX(契約日ソート!E:E,1/LARGE(INDEX((契約日ソート!$F$1:$F$201="文具費")/ROW(契約日ソート!$F$1:$F$201),0),ROW(E56))),"")</f>
        <v/>
      </c>
      <c r="F56" t="str">
        <f>IFERROR(INDEX(契約日ソート!F:F,1/LARGE(INDEX((契約日ソート!$F$1:$F$201="文具費")/ROW(契約日ソート!$F$1:$F$201),0),ROW(F56))),"")</f>
        <v/>
      </c>
      <c r="G56" t="str">
        <f>IFERROR(INDEX(契約日ソート!G:G,1/LARGE(INDEX((契約日ソート!$F$1:$F$201="文具費")/ROW(契約日ソート!$F$1:$F$201),0),ROW(G56))),"")</f>
        <v/>
      </c>
      <c r="H56" t="str">
        <f>IFERROR(INDEX(契約日ソート!H:H,1/LARGE(INDEX((契約日ソート!$F$1:$F$201="文具費")/ROW(契約日ソート!$F$1:$F$201),0),ROW(H56))),"")</f>
        <v/>
      </c>
      <c r="I56" t="str">
        <f>IFERROR(INDEX(契約日ソート!I:I,1/LARGE(INDEX((契約日ソート!$F$1:$F$201="文具費")/ROW(契約日ソート!$F$1:$F$201),0),ROW(I56))),"")</f>
        <v/>
      </c>
      <c r="J56" t="str">
        <f>IFERROR(INDEX(契約日ソート!J:J,1/LARGE(INDEX((契約日ソート!$F$1:$F$201="文具費")/ROW(契約日ソート!$F$1:$F$201),0),ROW(J56))),"")</f>
        <v/>
      </c>
      <c r="K56" t="str">
        <f>IFERROR(INDEX(契約日ソート!K:K,1/LARGE(INDEX((契約日ソート!$F$1:$F$201="文具費")/ROW(契約日ソート!$F$1:$F$201),0),ROW(K56))),"")</f>
        <v/>
      </c>
      <c r="L56" t="str">
        <f>IFERROR(INDEX(契約日ソート!L:L,1/LARGE(INDEX((契約日ソート!$F$1:$F$201="文具費")/ROW(契約日ソート!$F$1:$F$201),0),ROW(L56))),"")</f>
        <v/>
      </c>
      <c r="M56" t="str">
        <f>IFERROR(INDEX(契約日ソート!M:M,1/LARGE(INDEX((契約日ソート!$F$1:$F$201="文具費")/ROW(契約日ソート!$F$1:$F$201),0),ROW(M56))),"")</f>
        <v/>
      </c>
      <c r="N56" t="str">
        <f>IFERROR(INDEX(契約日ソート!N:N,1/LARGE(INDEX((契約日ソート!$F$1:$F$201="文具費")/ROW(契約日ソート!$F$1:$F$201),0),ROW(N56))),"")</f>
        <v/>
      </c>
      <c r="O56" t="str">
        <f>IFERROR(INDEX(契約日ソート!O:O,1/LARGE(INDEX((契約日ソート!$F$1:$F$201="文具費")/ROW(契約日ソート!$F$1:$F$201),0),ROW(O56))),"")</f>
        <v/>
      </c>
      <c r="P56" t="str">
        <f>IFERROR(INDEX(契約日ソート!P:P,1/LARGE(INDEX((契約日ソート!$F$1:$F$201="文具費")/ROW(契約日ソート!$F$1:$F$201),0),ROW(P56))),"")</f>
        <v/>
      </c>
      <c r="Q56" t="str">
        <f>IFERROR(INDEX(契約日ソート!Q:Q,1/LARGE(INDEX((契約日ソート!$F$1:$F$201="文具費")/ROW(契約日ソート!$F$1:$F$201),0),ROW(Q56))),"")</f>
        <v/>
      </c>
    </row>
    <row r="57" spans="1:17" x14ac:dyDescent="0.45">
      <c r="A57" t="str">
        <f>IFERROR(INDEX(契約日ソート!A:A,1/LARGE(INDEX((契約日ソート!$F$1:$F$201="文具費")/ROW(契約日ソート!$F$1:$F$201),0),ROW(A57))),"")</f>
        <v/>
      </c>
      <c r="B57" t="str">
        <f>IFERROR(INDEX(契約日ソート!B:B,1/LARGE(INDEX((契約日ソート!$F$1:$F$201="文具費")/ROW(契約日ソート!$F$1:$F$201),0),ROW(B57))),"")</f>
        <v/>
      </c>
      <c r="C57" t="str">
        <f>IFERROR(INDEX(契約日ソート!C:C,1/LARGE(INDEX((契約日ソート!$F$1:$F$201="文具費")/ROW(契約日ソート!$F$1:$F$201),0),ROW(C57))),"")</f>
        <v/>
      </c>
      <c r="D57" t="str">
        <f>IFERROR(INDEX(契約日ソート!D:D,1/LARGE(INDEX((契約日ソート!$F$1:$F$201="文具費")/ROW(契約日ソート!$F$1:$F$201),0),ROW(D57))),"")</f>
        <v/>
      </c>
      <c r="E57" t="str">
        <f>IFERROR(INDEX(契約日ソート!E:E,1/LARGE(INDEX((契約日ソート!$F$1:$F$201="文具費")/ROW(契約日ソート!$F$1:$F$201),0),ROW(E57))),"")</f>
        <v/>
      </c>
      <c r="F57" t="str">
        <f>IFERROR(INDEX(契約日ソート!F:F,1/LARGE(INDEX((契約日ソート!$F$1:$F$201="文具費")/ROW(契約日ソート!$F$1:$F$201),0),ROW(F57))),"")</f>
        <v/>
      </c>
      <c r="G57" t="str">
        <f>IFERROR(INDEX(契約日ソート!G:G,1/LARGE(INDEX((契約日ソート!$F$1:$F$201="文具費")/ROW(契約日ソート!$F$1:$F$201),0),ROW(G57))),"")</f>
        <v/>
      </c>
      <c r="H57" t="str">
        <f>IFERROR(INDEX(契約日ソート!H:H,1/LARGE(INDEX((契約日ソート!$F$1:$F$201="文具費")/ROW(契約日ソート!$F$1:$F$201),0),ROW(H57))),"")</f>
        <v/>
      </c>
      <c r="I57" t="str">
        <f>IFERROR(INDEX(契約日ソート!I:I,1/LARGE(INDEX((契約日ソート!$F$1:$F$201="文具費")/ROW(契約日ソート!$F$1:$F$201),0),ROW(I57))),"")</f>
        <v/>
      </c>
      <c r="J57" t="str">
        <f>IFERROR(INDEX(契約日ソート!J:J,1/LARGE(INDEX((契約日ソート!$F$1:$F$201="文具費")/ROW(契約日ソート!$F$1:$F$201),0),ROW(J57))),"")</f>
        <v/>
      </c>
      <c r="K57" t="str">
        <f>IFERROR(INDEX(契約日ソート!K:K,1/LARGE(INDEX((契約日ソート!$F$1:$F$201="文具費")/ROW(契約日ソート!$F$1:$F$201),0),ROW(K57))),"")</f>
        <v/>
      </c>
      <c r="L57" t="str">
        <f>IFERROR(INDEX(契約日ソート!L:L,1/LARGE(INDEX((契約日ソート!$F$1:$F$201="文具費")/ROW(契約日ソート!$F$1:$F$201),0),ROW(L57))),"")</f>
        <v/>
      </c>
      <c r="M57" t="str">
        <f>IFERROR(INDEX(契約日ソート!M:M,1/LARGE(INDEX((契約日ソート!$F$1:$F$201="文具費")/ROW(契約日ソート!$F$1:$F$201),0),ROW(M57))),"")</f>
        <v/>
      </c>
      <c r="N57" t="str">
        <f>IFERROR(INDEX(契約日ソート!N:N,1/LARGE(INDEX((契約日ソート!$F$1:$F$201="文具費")/ROW(契約日ソート!$F$1:$F$201),0),ROW(N57))),"")</f>
        <v/>
      </c>
      <c r="O57" t="str">
        <f>IFERROR(INDEX(契約日ソート!O:O,1/LARGE(INDEX((契約日ソート!$F$1:$F$201="文具費")/ROW(契約日ソート!$F$1:$F$201),0),ROW(O57))),"")</f>
        <v/>
      </c>
      <c r="P57" t="str">
        <f>IFERROR(INDEX(契約日ソート!P:P,1/LARGE(INDEX((契約日ソート!$F$1:$F$201="文具費")/ROW(契約日ソート!$F$1:$F$201),0),ROW(P57))),"")</f>
        <v/>
      </c>
      <c r="Q57" t="str">
        <f>IFERROR(INDEX(契約日ソート!Q:Q,1/LARGE(INDEX((契約日ソート!$F$1:$F$201="文具費")/ROW(契約日ソート!$F$1:$F$201),0),ROW(Q57))),"")</f>
        <v/>
      </c>
    </row>
    <row r="58" spans="1:17" x14ac:dyDescent="0.45">
      <c r="A58" t="str">
        <f>IFERROR(INDEX(契約日ソート!A:A,1/LARGE(INDEX((契約日ソート!$F$1:$F$201="文具費")/ROW(契約日ソート!$F$1:$F$201),0),ROW(A58))),"")</f>
        <v/>
      </c>
      <c r="B58" t="str">
        <f>IFERROR(INDEX(契約日ソート!B:B,1/LARGE(INDEX((契約日ソート!$F$1:$F$201="文具費")/ROW(契約日ソート!$F$1:$F$201),0),ROW(B58))),"")</f>
        <v/>
      </c>
      <c r="C58" t="str">
        <f>IFERROR(INDEX(契約日ソート!C:C,1/LARGE(INDEX((契約日ソート!$F$1:$F$201="文具費")/ROW(契約日ソート!$F$1:$F$201),0),ROW(C58))),"")</f>
        <v/>
      </c>
      <c r="D58" t="str">
        <f>IFERROR(INDEX(契約日ソート!D:D,1/LARGE(INDEX((契約日ソート!$F$1:$F$201="文具費")/ROW(契約日ソート!$F$1:$F$201),0),ROW(D58))),"")</f>
        <v/>
      </c>
      <c r="E58" t="str">
        <f>IFERROR(INDEX(契約日ソート!E:E,1/LARGE(INDEX((契約日ソート!$F$1:$F$201="文具費")/ROW(契約日ソート!$F$1:$F$201),0),ROW(E58))),"")</f>
        <v/>
      </c>
      <c r="F58" t="str">
        <f>IFERROR(INDEX(契約日ソート!F:F,1/LARGE(INDEX((契約日ソート!$F$1:$F$201="文具費")/ROW(契約日ソート!$F$1:$F$201),0),ROW(F58))),"")</f>
        <v/>
      </c>
      <c r="G58" t="str">
        <f>IFERROR(INDEX(契約日ソート!G:G,1/LARGE(INDEX((契約日ソート!$F$1:$F$201="文具費")/ROW(契約日ソート!$F$1:$F$201),0),ROW(G58))),"")</f>
        <v/>
      </c>
      <c r="H58" t="str">
        <f>IFERROR(INDEX(契約日ソート!H:H,1/LARGE(INDEX((契約日ソート!$F$1:$F$201="文具費")/ROW(契約日ソート!$F$1:$F$201),0),ROW(H58))),"")</f>
        <v/>
      </c>
      <c r="I58" t="str">
        <f>IFERROR(INDEX(契約日ソート!I:I,1/LARGE(INDEX((契約日ソート!$F$1:$F$201="文具費")/ROW(契約日ソート!$F$1:$F$201),0),ROW(I58))),"")</f>
        <v/>
      </c>
      <c r="J58" t="str">
        <f>IFERROR(INDEX(契約日ソート!J:J,1/LARGE(INDEX((契約日ソート!$F$1:$F$201="文具費")/ROW(契約日ソート!$F$1:$F$201),0),ROW(J58))),"")</f>
        <v/>
      </c>
      <c r="K58" t="str">
        <f>IFERROR(INDEX(契約日ソート!K:K,1/LARGE(INDEX((契約日ソート!$F$1:$F$201="文具費")/ROW(契約日ソート!$F$1:$F$201),0),ROW(K58))),"")</f>
        <v/>
      </c>
      <c r="L58" t="str">
        <f>IFERROR(INDEX(契約日ソート!L:L,1/LARGE(INDEX((契約日ソート!$F$1:$F$201="文具費")/ROW(契約日ソート!$F$1:$F$201),0),ROW(L58))),"")</f>
        <v/>
      </c>
      <c r="M58" t="str">
        <f>IFERROR(INDEX(契約日ソート!M:M,1/LARGE(INDEX((契約日ソート!$F$1:$F$201="文具費")/ROW(契約日ソート!$F$1:$F$201),0),ROW(M58))),"")</f>
        <v/>
      </c>
      <c r="N58" t="str">
        <f>IFERROR(INDEX(契約日ソート!N:N,1/LARGE(INDEX((契約日ソート!$F$1:$F$201="文具費")/ROW(契約日ソート!$F$1:$F$201),0),ROW(N58))),"")</f>
        <v/>
      </c>
      <c r="O58" t="str">
        <f>IFERROR(INDEX(契約日ソート!O:O,1/LARGE(INDEX((契約日ソート!$F$1:$F$201="文具費")/ROW(契約日ソート!$F$1:$F$201),0),ROW(O58))),"")</f>
        <v/>
      </c>
      <c r="P58" t="str">
        <f>IFERROR(INDEX(契約日ソート!P:P,1/LARGE(INDEX((契約日ソート!$F$1:$F$201="文具費")/ROW(契約日ソート!$F$1:$F$201),0),ROW(P58))),"")</f>
        <v/>
      </c>
      <c r="Q58" t="str">
        <f>IFERROR(INDEX(契約日ソート!Q:Q,1/LARGE(INDEX((契約日ソート!$F$1:$F$201="文具費")/ROW(契約日ソート!$F$1:$F$201),0),ROW(Q58))),"")</f>
        <v/>
      </c>
    </row>
    <row r="59" spans="1:17" x14ac:dyDescent="0.45">
      <c r="A59" t="str">
        <f>IFERROR(INDEX(契約日ソート!A:A,1/LARGE(INDEX((契約日ソート!$F$1:$F$201="文具費")/ROW(契約日ソート!$F$1:$F$201),0),ROW(A59))),"")</f>
        <v/>
      </c>
      <c r="B59" t="str">
        <f>IFERROR(INDEX(契約日ソート!B:B,1/LARGE(INDEX((契約日ソート!$F$1:$F$201="文具費")/ROW(契約日ソート!$F$1:$F$201),0),ROW(B59))),"")</f>
        <v/>
      </c>
      <c r="C59" t="str">
        <f>IFERROR(INDEX(契約日ソート!C:C,1/LARGE(INDEX((契約日ソート!$F$1:$F$201="文具費")/ROW(契約日ソート!$F$1:$F$201),0),ROW(C59))),"")</f>
        <v/>
      </c>
      <c r="D59" t="str">
        <f>IFERROR(INDEX(契約日ソート!D:D,1/LARGE(INDEX((契約日ソート!$F$1:$F$201="文具費")/ROW(契約日ソート!$F$1:$F$201),0),ROW(D59))),"")</f>
        <v/>
      </c>
      <c r="E59" t="str">
        <f>IFERROR(INDEX(契約日ソート!E:E,1/LARGE(INDEX((契約日ソート!$F$1:$F$201="文具費")/ROW(契約日ソート!$F$1:$F$201),0),ROW(E59))),"")</f>
        <v/>
      </c>
      <c r="F59" t="str">
        <f>IFERROR(INDEX(契約日ソート!F:F,1/LARGE(INDEX((契約日ソート!$F$1:$F$201="文具費")/ROW(契約日ソート!$F$1:$F$201),0),ROW(F59))),"")</f>
        <v/>
      </c>
      <c r="G59" t="str">
        <f>IFERROR(INDEX(契約日ソート!G:G,1/LARGE(INDEX((契約日ソート!$F$1:$F$201="文具費")/ROW(契約日ソート!$F$1:$F$201),0),ROW(G59))),"")</f>
        <v/>
      </c>
      <c r="H59" t="str">
        <f>IFERROR(INDEX(契約日ソート!H:H,1/LARGE(INDEX((契約日ソート!$F$1:$F$201="文具費")/ROW(契約日ソート!$F$1:$F$201),0),ROW(H59))),"")</f>
        <v/>
      </c>
      <c r="I59" t="str">
        <f>IFERROR(INDEX(契約日ソート!I:I,1/LARGE(INDEX((契約日ソート!$F$1:$F$201="文具費")/ROW(契約日ソート!$F$1:$F$201),0),ROW(I59))),"")</f>
        <v/>
      </c>
      <c r="J59" t="str">
        <f>IFERROR(INDEX(契約日ソート!J:J,1/LARGE(INDEX((契約日ソート!$F$1:$F$201="文具費")/ROW(契約日ソート!$F$1:$F$201),0),ROW(J59))),"")</f>
        <v/>
      </c>
      <c r="K59" t="str">
        <f>IFERROR(INDEX(契約日ソート!K:K,1/LARGE(INDEX((契約日ソート!$F$1:$F$201="文具費")/ROW(契約日ソート!$F$1:$F$201),0),ROW(K59))),"")</f>
        <v/>
      </c>
      <c r="L59" t="str">
        <f>IFERROR(INDEX(契約日ソート!L:L,1/LARGE(INDEX((契約日ソート!$F$1:$F$201="文具費")/ROW(契約日ソート!$F$1:$F$201),0),ROW(L59))),"")</f>
        <v/>
      </c>
      <c r="M59" t="str">
        <f>IFERROR(INDEX(契約日ソート!M:M,1/LARGE(INDEX((契約日ソート!$F$1:$F$201="文具費")/ROW(契約日ソート!$F$1:$F$201),0),ROW(M59))),"")</f>
        <v/>
      </c>
      <c r="N59" t="str">
        <f>IFERROR(INDEX(契約日ソート!N:N,1/LARGE(INDEX((契約日ソート!$F$1:$F$201="文具費")/ROW(契約日ソート!$F$1:$F$201),0),ROW(N59))),"")</f>
        <v/>
      </c>
      <c r="O59" t="str">
        <f>IFERROR(INDEX(契約日ソート!O:O,1/LARGE(INDEX((契約日ソート!$F$1:$F$201="文具費")/ROW(契約日ソート!$F$1:$F$201),0),ROW(O59))),"")</f>
        <v/>
      </c>
      <c r="P59" t="str">
        <f>IFERROR(INDEX(契約日ソート!P:P,1/LARGE(INDEX((契約日ソート!$F$1:$F$201="文具費")/ROW(契約日ソート!$F$1:$F$201),0),ROW(P59))),"")</f>
        <v/>
      </c>
      <c r="Q59" t="str">
        <f>IFERROR(INDEX(契約日ソート!Q:Q,1/LARGE(INDEX((契約日ソート!$F$1:$F$201="文具費")/ROW(契約日ソート!$F$1:$F$201),0),ROW(Q59))),"")</f>
        <v/>
      </c>
    </row>
    <row r="60" spans="1:17" x14ac:dyDescent="0.45">
      <c r="A60" t="str">
        <f>IFERROR(INDEX(契約日ソート!A:A,1/LARGE(INDEX((契約日ソート!$F$1:$F$201="文具費")/ROW(契約日ソート!$F$1:$F$201),0),ROW(A60))),"")</f>
        <v/>
      </c>
      <c r="B60" t="str">
        <f>IFERROR(INDEX(契約日ソート!B:B,1/LARGE(INDEX((契約日ソート!$F$1:$F$201="文具費")/ROW(契約日ソート!$F$1:$F$201),0),ROW(B60))),"")</f>
        <v/>
      </c>
      <c r="C60" t="str">
        <f>IFERROR(INDEX(契約日ソート!C:C,1/LARGE(INDEX((契約日ソート!$F$1:$F$201="文具費")/ROW(契約日ソート!$F$1:$F$201),0),ROW(C60))),"")</f>
        <v/>
      </c>
      <c r="D60" t="str">
        <f>IFERROR(INDEX(契約日ソート!D:D,1/LARGE(INDEX((契約日ソート!$F$1:$F$201="文具費")/ROW(契約日ソート!$F$1:$F$201),0),ROW(D60))),"")</f>
        <v/>
      </c>
      <c r="E60" t="str">
        <f>IFERROR(INDEX(契約日ソート!E:E,1/LARGE(INDEX((契約日ソート!$F$1:$F$201="文具費")/ROW(契約日ソート!$F$1:$F$201),0),ROW(E60))),"")</f>
        <v/>
      </c>
      <c r="F60" t="str">
        <f>IFERROR(INDEX(契約日ソート!F:F,1/LARGE(INDEX((契約日ソート!$F$1:$F$201="文具費")/ROW(契約日ソート!$F$1:$F$201),0),ROW(F60))),"")</f>
        <v/>
      </c>
      <c r="G60" t="str">
        <f>IFERROR(INDEX(契約日ソート!G:G,1/LARGE(INDEX((契約日ソート!$F$1:$F$201="文具費")/ROW(契約日ソート!$F$1:$F$201),0),ROW(G60))),"")</f>
        <v/>
      </c>
      <c r="H60" t="str">
        <f>IFERROR(INDEX(契約日ソート!H:H,1/LARGE(INDEX((契約日ソート!$F$1:$F$201="文具費")/ROW(契約日ソート!$F$1:$F$201),0),ROW(H60))),"")</f>
        <v/>
      </c>
      <c r="I60" t="str">
        <f>IFERROR(INDEX(契約日ソート!I:I,1/LARGE(INDEX((契約日ソート!$F$1:$F$201="文具費")/ROW(契約日ソート!$F$1:$F$201),0),ROW(I60))),"")</f>
        <v/>
      </c>
      <c r="J60" t="str">
        <f>IFERROR(INDEX(契約日ソート!J:J,1/LARGE(INDEX((契約日ソート!$F$1:$F$201="文具費")/ROW(契約日ソート!$F$1:$F$201),0),ROW(J60))),"")</f>
        <v/>
      </c>
      <c r="K60" t="str">
        <f>IFERROR(INDEX(契約日ソート!K:K,1/LARGE(INDEX((契約日ソート!$F$1:$F$201="文具費")/ROW(契約日ソート!$F$1:$F$201),0),ROW(K60))),"")</f>
        <v/>
      </c>
      <c r="L60" t="str">
        <f>IFERROR(INDEX(契約日ソート!L:L,1/LARGE(INDEX((契約日ソート!$F$1:$F$201="文具費")/ROW(契約日ソート!$F$1:$F$201),0),ROW(L60))),"")</f>
        <v/>
      </c>
      <c r="M60" t="str">
        <f>IFERROR(INDEX(契約日ソート!M:M,1/LARGE(INDEX((契約日ソート!$F$1:$F$201="文具費")/ROW(契約日ソート!$F$1:$F$201),0),ROW(M60))),"")</f>
        <v/>
      </c>
      <c r="N60" t="str">
        <f>IFERROR(INDEX(契約日ソート!N:N,1/LARGE(INDEX((契約日ソート!$F$1:$F$201="文具費")/ROW(契約日ソート!$F$1:$F$201),0),ROW(N60))),"")</f>
        <v/>
      </c>
      <c r="O60" t="str">
        <f>IFERROR(INDEX(契約日ソート!O:O,1/LARGE(INDEX((契約日ソート!$F$1:$F$201="文具費")/ROW(契約日ソート!$F$1:$F$201),0),ROW(O60))),"")</f>
        <v/>
      </c>
      <c r="P60" t="str">
        <f>IFERROR(INDEX(契約日ソート!P:P,1/LARGE(INDEX((契約日ソート!$F$1:$F$201="文具費")/ROW(契約日ソート!$F$1:$F$201),0),ROW(P60))),"")</f>
        <v/>
      </c>
      <c r="Q60" t="str">
        <f>IFERROR(INDEX(契約日ソート!Q:Q,1/LARGE(INDEX((契約日ソート!$F$1:$F$201="文具費")/ROW(契約日ソート!$F$1:$F$201),0),ROW(Q60))),"")</f>
        <v/>
      </c>
    </row>
    <row r="61" spans="1:17" x14ac:dyDescent="0.45">
      <c r="A61" t="str">
        <f>IFERROR(INDEX(契約日ソート!A:A,1/LARGE(INDEX((契約日ソート!$F$1:$F$201="文具費")/ROW(契約日ソート!$F$1:$F$201),0),ROW(A61))),"")</f>
        <v/>
      </c>
      <c r="B61" t="str">
        <f>IFERROR(INDEX(契約日ソート!B:B,1/LARGE(INDEX((契約日ソート!$F$1:$F$201="文具費")/ROW(契約日ソート!$F$1:$F$201),0),ROW(B61))),"")</f>
        <v/>
      </c>
      <c r="C61" t="str">
        <f>IFERROR(INDEX(契約日ソート!C:C,1/LARGE(INDEX((契約日ソート!$F$1:$F$201="文具費")/ROW(契約日ソート!$F$1:$F$201),0),ROW(C61))),"")</f>
        <v/>
      </c>
      <c r="D61" t="str">
        <f>IFERROR(INDEX(契約日ソート!D:D,1/LARGE(INDEX((契約日ソート!$F$1:$F$201="文具費")/ROW(契約日ソート!$F$1:$F$201),0),ROW(D61))),"")</f>
        <v/>
      </c>
      <c r="E61" t="str">
        <f>IFERROR(INDEX(契約日ソート!E:E,1/LARGE(INDEX((契約日ソート!$F$1:$F$201="文具費")/ROW(契約日ソート!$F$1:$F$201),0),ROW(E61))),"")</f>
        <v/>
      </c>
      <c r="F61" t="str">
        <f>IFERROR(INDEX(契約日ソート!F:F,1/LARGE(INDEX((契約日ソート!$F$1:$F$201="文具費")/ROW(契約日ソート!$F$1:$F$201),0),ROW(F61))),"")</f>
        <v/>
      </c>
      <c r="G61" t="str">
        <f>IFERROR(INDEX(契約日ソート!G:G,1/LARGE(INDEX((契約日ソート!$F$1:$F$201="文具費")/ROW(契約日ソート!$F$1:$F$201),0),ROW(G61))),"")</f>
        <v/>
      </c>
      <c r="H61" t="str">
        <f>IFERROR(INDEX(契約日ソート!H:H,1/LARGE(INDEX((契約日ソート!$F$1:$F$201="文具費")/ROW(契約日ソート!$F$1:$F$201),0),ROW(H61))),"")</f>
        <v/>
      </c>
      <c r="I61" t="str">
        <f>IFERROR(INDEX(契約日ソート!I:I,1/LARGE(INDEX((契約日ソート!$F$1:$F$201="文具費")/ROW(契約日ソート!$F$1:$F$201),0),ROW(I61))),"")</f>
        <v/>
      </c>
      <c r="J61" t="str">
        <f>IFERROR(INDEX(契約日ソート!J:J,1/LARGE(INDEX((契約日ソート!$F$1:$F$201="文具費")/ROW(契約日ソート!$F$1:$F$201),0),ROW(J61))),"")</f>
        <v/>
      </c>
      <c r="K61" t="str">
        <f>IFERROR(INDEX(契約日ソート!K:K,1/LARGE(INDEX((契約日ソート!$F$1:$F$201="文具費")/ROW(契約日ソート!$F$1:$F$201),0),ROW(K61))),"")</f>
        <v/>
      </c>
      <c r="L61" t="str">
        <f>IFERROR(INDEX(契約日ソート!L:L,1/LARGE(INDEX((契約日ソート!$F$1:$F$201="文具費")/ROW(契約日ソート!$F$1:$F$201),0),ROW(L61))),"")</f>
        <v/>
      </c>
      <c r="M61" t="str">
        <f>IFERROR(INDEX(契約日ソート!M:M,1/LARGE(INDEX((契約日ソート!$F$1:$F$201="文具費")/ROW(契約日ソート!$F$1:$F$201),0),ROW(M61))),"")</f>
        <v/>
      </c>
      <c r="N61" t="str">
        <f>IFERROR(INDEX(契約日ソート!N:N,1/LARGE(INDEX((契約日ソート!$F$1:$F$201="文具費")/ROW(契約日ソート!$F$1:$F$201),0),ROW(N61))),"")</f>
        <v/>
      </c>
      <c r="O61" t="str">
        <f>IFERROR(INDEX(契約日ソート!O:O,1/LARGE(INDEX((契約日ソート!$F$1:$F$201="文具費")/ROW(契約日ソート!$F$1:$F$201),0),ROW(O61))),"")</f>
        <v/>
      </c>
      <c r="P61" t="str">
        <f>IFERROR(INDEX(契約日ソート!P:P,1/LARGE(INDEX((契約日ソート!$F$1:$F$201="文具費")/ROW(契約日ソート!$F$1:$F$201),0),ROW(P61))),"")</f>
        <v/>
      </c>
      <c r="Q61" t="str">
        <f>IFERROR(INDEX(契約日ソート!Q:Q,1/LARGE(INDEX((契約日ソート!$F$1:$F$201="文具費")/ROW(契約日ソート!$F$1:$F$201),0),ROW(Q61))),"")</f>
        <v/>
      </c>
    </row>
    <row r="62" spans="1:17" x14ac:dyDescent="0.45">
      <c r="A62" t="str">
        <f>IFERROR(INDEX(契約日ソート!A:A,1/LARGE(INDEX((契約日ソート!$F$1:$F$201="文具費")/ROW(契約日ソート!$F$1:$F$201),0),ROW(A62))),"")</f>
        <v/>
      </c>
      <c r="B62" t="str">
        <f>IFERROR(INDEX(契約日ソート!B:B,1/LARGE(INDEX((契約日ソート!$F$1:$F$201="文具費")/ROW(契約日ソート!$F$1:$F$201),0),ROW(B62))),"")</f>
        <v/>
      </c>
      <c r="C62" t="str">
        <f>IFERROR(INDEX(契約日ソート!C:C,1/LARGE(INDEX((契約日ソート!$F$1:$F$201="文具費")/ROW(契約日ソート!$F$1:$F$201),0),ROW(C62))),"")</f>
        <v/>
      </c>
      <c r="D62" t="str">
        <f>IFERROR(INDEX(契約日ソート!D:D,1/LARGE(INDEX((契約日ソート!$F$1:$F$201="文具費")/ROW(契約日ソート!$F$1:$F$201),0),ROW(D62))),"")</f>
        <v/>
      </c>
      <c r="E62" t="str">
        <f>IFERROR(INDEX(契約日ソート!E:E,1/LARGE(INDEX((契約日ソート!$F$1:$F$201="文具費")/ROW(契約日ソート!$F$1:$F$201),0),ROW(E62))),"")</f>
        <v/>
      </c>
      <c r="F62" t="str">
        <f>IFERROR(INDEX(契約日ソート!F:F,1/LARGE(INDEX((契約日ソート!$F$1:$F$201="文具費")/ROW(契約日ソート!$F$1:$F$201),0),ROW(F62))),"")</f>
        <v/>
      </c>
      <c r="G62" t="str">
        <f>IFERROR(INDEX(契約日ソート!G:G,1/LARGE(INDEX((契約日ソート!$F$1:$F$201="文具費")/ROW(契約日ソート!$F$1:$F$201),0),ROW(G62))),"")</f>
        <v/>
      </c>
      <c r="H62" t="str">
        <f>IFERROR(INDEX(契約日ソート!H:H,1/LARGE(INDEX((契約日ソート!$F$1:$F$201="文具費")/ROW(契約日ソート!$F$1:$F$201),0),ROW(H62))),"")</f>
        <v/>
      </c>
      <c r="I62" t="str">
        <f>IFERROR(INDEX(契約日ソート!I:I,1/LARGE(INDEX((契約日ソート!$F$1:$F$201="文具費")/ROW(契約日ソート!$F$1:$F$201),0),ROW(I62))),"")</f>
        <v/>
      </c>
      <c r="J62" t="str">
        <f>IFERROR(INDEX(契約日ソート!J:J,1/LARGE(INDEX((契約日ソート!$F$1:$F$201="文具費")/ROW(契約日ソート!$F$1:$F$201),0),ROW(J62))),"")</f>
        <v/>
      </c>
      <c r="K62" t="str">
        <f>IFERROR(INDEX(契約日ソート!K:K,1/LARGE(INDEX((契約日ソート!$F$1:$F$201="文具費")/ROW(契約日ソート!$F$1:$F$201),0),ROW(K62))),"")</f>
        <v/>
      </c>
      <c r="L62" t="str">
        <f>IFERROR(INDEX(契約日ソート!L:L,1/LARGE(INDEX((契約日ソート!$F$1:$F$201="文具費")/ROW(契約日ソート!$F$1:$F$201),0),ROW(L62))),"")</f>
        <v/>
      </c>
      <c r="M62" t="str">
        <f>IFERROR(INDEX(契約日ソート!M:M,1/LARGE(INDEX((契約日ソート!$F$1:$F$201="文具費")/ROW(契約日ソート!$F$1:$F$201),0),ROW(M62))),"")</f>
        <v/>
      </c>
      <c r="N62" t="str">
        <f>IFERROR(INDEX(契約日ソート!N:N,1/LARGE(INDEX((契約日ソート!$F$1:$F$201="文具費")/ROW(契約日ソート!$F$1:$F$201),0),ROW(N62))),"")</f>
        <v/>
      </c>
      <c r="O62" t="str">
        <f>IFERROR(INDEX(契約日ソート!O:O,1/LARGE(INDEX((契約日ソート!$F$1:$F$201="文具費")/ROW(契約日ソート!$F$1:$F$201),0),ROW(O62))),"")</f>
        <v/>
      </c>
      <c r="P62" t="str">
        <f>IFERROR(INDEX(契約日ソート!P:P,1/LARGE(INDEX((契約日ソート!$F$1:$F$201="文具費")/ROW(契約日ソート!$F$1:$F$201),0),ROW(P62))),"")</f>
        <v/>
      </c>
      <c r="Q62" t="str">
        <f>IFERROR(INDEX(契約日ソート!Q:Q,1/LARGE(INDEX((契約日ソート!$F$1:$F$201="文具費")/ROW(契約日ソート!$F$1:$F$201),0),ROW(Q62))),"")</f>
        <v/>
      </c>
    </row>
    <row r="63" spans="1:17" x14ac:dyDescent="0.45">
      <c r="A63" t="str">
        <f>IFERROR(INDEX(契約日ソート!A:A,1/LARGE(INDEX((契約日ソート!$F$1:$F$201="文具費")/ROW(契約日ソート!$F$1:$F$201),0),ROW(A63))),"")</f>
        <v/>
      </c>
      <c r="B63" t="str">
        <f>IFERROR(INDEX(契約日ソート!B:B,1/LARGE(INDEX((契約日ソート!$F$1:$F$201="文具費")/ROW(契約日ソート!$F$1:$F$201),0),ROW(B63))),"")</f>
        <v/>
      </c>
      <c r="C63" t="str">
        <f>IFERROR(INDEX(契約日ソート!C:C,1/LARGE(INDEX((契約日ソート!$F$1:$F$201="文具費")/ROW(契約日ソート!$F$1:$F$201),0),ROW(C63))),"")</f>
        <v/>
      </c>
      <c r="D63" t="str">
        <f>IFERROR(INDEX(契約日ソート!D:D,1/LARGE(INDEX((契約日ソート!$F$1:$F$201="文具費")/ROW(契約日ソート!$F$1:$F$201),0),ROW(D63))),"")</f>
        <v/>
      </c>
      <c r="E63" t="str">
        <f>IFERROR(INDEX(契約日ソート!E:E,1/LARGE(INDEX((契約日ソート!$F$1:$F$201="文具費")/ROW(契約日ソート!$F$1:$F$201),0),ROW(E63))),"")</f>
        <v/>
      </c>
      <c r="F63" t="str">
        <f>IFERROR(INDEX(契約日ソート!F:F,1/LARGE(INDEX((契約日ソート!$F$1:$F$201="文具費")/ROW(契約日ソート!$F$1:$F$201),0),ROW(F63))),"")</f>
        <v/>
      </c>
      <c r="G63" t="str">
        <f>IFERROR(INDEX(契約日ソート!G:G,1/LARGE(INDEX((契約日ソート!$F$1:$F$201="文具費")/ROW(契約日ソート!$F$1:$F$201),0),ROW(G63))),"")</f>
        <v/>
      </c>
      <c r="H63" t="str">
        <f>IFERROR(INDEX(契約日ソート!H:H,1/LARGE(INDEX((契約日ソート!$F$1:$F$201="文具費")/ROW(契約日ソート!$F$1:$F$201),0),ROW(H63))),"")</f>
        <v/>
      </c>
      <c r="I63" t="str">
        <f>IFERROR(INDEX(契約日ソート!I:I,1/LARGE(INDEX((契約日ソート!$F$1:$F$201="文具費")/ROW(契約日ソート!$F$1:$F$201),0),ROW(I63))),"")</f>
        <v/>
      </c>
      <c r="J63" t="str">
        <f>IFERROR(INDEX(契約日ソート!J:J,1/LARGE(INDEX((契約日ソート!$F$1:$F$201="文具費")/ROW(契約日ソート!$F$1:$F$201),0),ROW(J63))),"")</f>
        <v/>
      </c>
      <c r="K63" t="str">
        <f>IFERROR(INDEX(契約日ソート!K:K,1/LARGE(INDEX((契約日ソート!$F$1:$F$201="文具費")/ROW(契約日ソート!$F$1:$F$201),0),ROW(K63))),"")</f>
        <v/>
      </c>
      <c r="L63" t="str">
        <f>IFERROR(INDEX(契約日ソート!L:L,1/LARGE(INDEX((契約日ソート!$F$1:$F$201="文具費")/ROW(契約日ソート!$F$1:$F$201),0),ROW(L63))),"")</f>
        <v/>
      </c>
      <c r="M63" t="str">
        <f>IFERROR(INDEX(契約日ソート!M:M,1/LARGE(INDEX((契約日ソート!$F$1:$F$201="文具費")/ROW(契約日ソート!$F$1:$F$201),0),ROW(M63))),"")</f>
        <v/>
      </c>
      <c r="N63" t="str">
        <f>IFERROR(INDEX(契約日ソート!N:N,1/LARGE(INDEX((契約日ソート!$F$1:$F$201="文具費")/ROW(契約日ソート!$F$1:$F$201),0),ROW(N63))),"")</f>
        <v/>
      </c>
      <c r="O63" t="str">
        <f>IFERROR(INDEX(契約日ソート!O:O,1/LARGE(INDEX((契約日ソート!$F$1:$F$201="文具費")/ROW(契約日ソート!$F$1:$F$201),0),ROW(O63))),"")</f>
        <v/>
      </c>
      <c r="P63" t="str">
        <f>IFERROR(INDEX(契約日ソート!P:P,1/LARGE(INDEX((契約日ソート!$F$1:$F$201="文具費")/ROW(契約日ソート!$F$1:$F$201),0),ROW(P63))),"")</f>
        <v/>
      </c>
      <c r="Q63" t="str">
        <f>IFERROR(INDEX(契約日ソート!Q:Q,1/LARGE(INDEX((契約日ソート!$F$1:$F$201="文具費")/ROW(契約日ソート!$F$1:$F$201),0),ROW(Q63))),"")</f>
        <v/>
      </c>
    </row>
    <row r="64" spans="1:17" x14ac:dyDescent="0.45">
      <c r="A64" t="str">
        <f>IFERROR(INDEX(契約日ソート!A:A,1/LARGE(INDEX((契約日ソート!$F$1:$F$201="文具費")/ROW(契約日ソート!$F$1:$F$201),0),ROW(A64))),"")</f>
        <v/>
      </c>
      <c r="B64" t="str">
        <f>IFERROR(INDEX(契約日ソート!B:B,1/LARGE(INDEX((契約日ソート!$F$1:$F$201="文具費")/ROW(契約日ソート!$F$1:$F$201),0),ROW(B64))),"")</f>
        <v/>
      </c>
      <c r="C64" t="str">
        <f>IFERROR(INDEX(契約日ソート!C:C,1/LARGE(INDEX((契約日ソート!$F$1:$F$201="文具費")/ROW(契約日ソート!$F$1:$F$201),0),ROW(C64))),"")</f>
        <v/>
      </c>
      <c r="D64" t="str">
        <f>IFERROR(INDEX(契約日ソート!D:D,1/LARGE(INDEX((契約日ソート!$F$1:$F$201="文具費")/ROW(契約日ソート!$F$1:$F$201),0),ROW(D64))),"")</f>
        <v/>
      </c>
      <c r="E64" t="str">
        <f>IFERROR(INDEX(契約日ソート!E:E,1/LARGE(INDEX((契約日ソート!$F$1:$F$201="文具費")/ROW(契約日ソート!$F$1:$F$201),0),ROW(E64))),"")</f>
        <v/>
      </c>
      <c r="F64" t="str">
        <f>IFERROR(INDEX(契約日ソート!F:F,1/LARGE(INDEX((契約日ソート!$F$1:$F$201="文具費")/ROW(契約日ソート!$F$1:$F$201),0),ROW(F64))),"")</f>
        <v/>
      </c>
      <c r="G64" t="str">
        <f>IFERROR(INDEX(契約日ソート!G:G,1/LARGE(INDEX((契約日ソート!$F$1:$F$201="文具費")/ROW(契約日ソート!$F$1:$F$201),0),ROW(G64))),"")</f>
        <v/>
      </c>
      <c r="H64" t="str">
        <f>IFERROR(INDEX(契約日ソート!H:H,1/LARGE(INDEX((契約日ソート!$F$1:$F$201="文具費")/ROW(契約日ソート!$F$1:$F$201),0),ROW(H64))),"")</f>
        <v/>
      </c>
      <c r="I64" t="str">
        <f>IFERROR(INDEX(契約日ソート!I:I,1/LARGE(INDEX((契約日ソート!$F$1:$F$201="文具費")/ROW(契約日ソート!$F$1:$F$201),0),ROW(I64))),"")</f>
        <v/>
      </c>
      <c r="J64" t="str">
        <f>IFERROR(INDEX(契約日ソート!J:J,1/LARGE(INDEX((契約日ソート!$F$1:$F$201="文具費")/ROW(契約日ソート!$F$1:$F$201),0),ROW(J64))),"")</f>
        <v/>
      </c>
      <c r="K64" t="str">
        <f>IFERROR(INDEX(契約日ソート!K:K,1/LARGE(INDEX((契約日ソート!$F$1:$F$201="文具費")/ROW(契約日ソート!$F$1:$F$201),0),ROW(K64))),"")</f>
        <v/>
      </c>
      <c r="L64" t="str">
        <f>IFERROR(INDEX(契約日ソート!L:L,1/LARGE(INDEX((契約日ソート!$F$1:$F$201="文具費")/ROW(契約日ソート!$F$1:$F$201),0),ROW(L64))),"")</f>
        <v/>
      </c>
      <c r="M64" t="str">
        <f>IFERROR(INDEX(契約日ソート!M:M,1/LARGE(INDEX((契約日ソート!$F$1:$F$201="文具費")/ROW(契約日ソート!$F$1:$F$201),0),ROW(M64))),"")</f>
        <v/>
      </c>
      <c r="N64" t="str">
        <f>IFERROR(INDEX(契約日ソート!N:N,1/LARGE(INDEX((契約日ソート!$F$1:$F$201="文具費")/ROW(契約日ソート!$F$1:$F$201),0),ROW(N64))),"")</f>
        <v/>
      </c>
      <c r="O64" t="str">
        <f>IFERROR(INDEX(契約日ソート!O:O,1/LARGE(INDEX((契約日ソート!$F$1:$F$201="文具費")/ROW(契約日ソート!$F$1:$F$201),0),ROW(O64))),"")</f>
        <v/>
      </c>
      <c r="P64" t="str">
        <f>IFERROR(INDEX(契約日ソート!P:P,1/LARGE(INDEX((契約日ソート!$F$1:$F$201="文具費")/ROW(契約日ソート!$F$1:$F$201),0),ROW(P64))),"")</f>
        <v/>
      </c>
      <c r="Q64" t="str">
        <f>IFERROR(INDEX(契約日ソート!Q:Q,1/LARGE(INDEX((契約日ソート!$F$1:$F$201="文具費")/ROW(契約日ソート!$F$1:$F$201),0),ROW(Q64))),"")</f>
        <v/>
      </c>
    </row>
    <row r="65" spans="1:17" x14ac:dyDescent="0.45">
      <c r="A65" t="str">
        <f>IFERROR(INDEX(契約日ソート!A:A,1/LARGE(INDEX((契約日ソート!$F$1:$F$201="文具費")/ROW(契約日ソート!$F$1:$F$201),0),ROW(A65))),"")</f>
        <v/>
      </c>
      <c r="B65" t="str">
        <f>IFERROR(INDEX(契約日ソート!B:B,1/LARGE(INDEX((契約日ソート!$F$1:$F$201="文具費")/ROW(契約日ソート!$F$1:$F$201),0),ROW(B65))),"")</f>
        <v/>
      </c>
      <c r="C65" t="str">
        <f>IFERROR(INDEX(契約日ソート!C:C,1/LARGE(INDEX((契約日ソート!$F$1:$F$201="文具費")/ROW(契約日ソート!$F$1:$F$201),0),ROW(C65))),"")</f>
        <v/>
      </c>
      <c r="D65" t="str">
        <f>IFERROR(INDEX(契約日ソート!D:D,1/LARGE(INDEX((契約日ソート!$F$1:$F$201="文具費")/ROW(契約日ソート!$F$1:$F$201),0),ROW(D65))),"")</f>
        <v/>
      </c>
      <c r="E65" t="str">
        <f>IFERROR(INDEX(契約日ソート!E:E,1/LARGE(INDEX((契約日ソート!$F$1:$F$201="文具費")/ROW(契約日ソート!$F$1:$F$201),0),ROW(E65))),"")</f>
        <v/>
      </c>
      <c r="F65" t="str">
        <f>IFERROR(INDEX(契約日ソート!F:F,1/LARGE(INDEX((契約日ソート!$F$1:$F$201="文具費")/ROW(契約日ソート!$F$1:$F$201),0),ROW(F65))),"")</f>
        <v/>
      </c>
      <c r="G65" t="str">
        <f>IFERROR(INDEX(契約日ソート!G:G,1/LARGE(INDEX((契約日ソート!$F$1:$F$201="文具費")/ROW(契約日ソート!$F$1:$F$201),0),ROW(G65))),"")</f>
        <v/>
      </c>
      <c r="H65" t="str">
        <f>IFERROR(INDEX(契約日ソート!H:H,1/LARGE(INDEX((契約日ソート!$F$1:$F$201="文具費")/ROW(契約日ソート!$F$1:$F$201),0),ROW(H65))),"")</f>
        <v/>
      </c>
      <c r="I65" t="str">
        <f>IFERROR(INDEX(契約日ソート!I:I,1/LARGE(INDEX((契約日ソート!$F$1:$F$201="文具費")/ROW(契約日ソート!$F$1:$F$201),0),ROW(I65))),"")</f>
        <v/>
      </c>
      <c r="J65" t="str">
        <f>IFERROR(INDEX(契約日ソート!J:J,1/LARGE(INDEX((契約日ソート!$F$1:$F$201="文具費")/ROW(契約日ソート!$F$1:$F$201),0),ROW(J65))),"")</f>
        <v/>
      </c>
      <c r="K65" t="str">
        <f>IFERROR(INDEX(契約日ソート!K:K,1/LARGE(INDEX((契約日ソート!$F$1:$F$201="文具費")/ROW(契約日ソート!$F$1:$F$201),0),ROW(K65))),"")</f>
        <v/>
      </c>
      <c r="L65" t="str">
        <f>IFERROR(INDEX(契約日ソート!L:L,1/LARGE(INDEX((契約日ソート!$F$1:$F$201="文具費")/ROW(契約日ソート!$F$1:$F$201),0),ROW(L65))),"")</f>
        <v/>
      </c>
      <c r="M65" t="str">
        <f>IFERROR(INDEX(契約日ソート!M:M,1/LARGE(INDEX((契約日ソート!$F$1:$F$201="文具費")/ROW(契約日ソート!$F$1:$F$201),0),ROW(M65))),"")</f>
        <v/>
      </c>
      <c r="N65" t="str">
        <f>IFERROR(INDEX(契約日ソート!N:N,1/LARGE(INDEX((契約日ソート!$F$1:$F$201="文具費")/ROW(契約日ソート!$F$1:$F$201),0),ROW(N65))),"")</f>
        <v/>
      </c>
      <c r="O65" t="str">
        <f>IFERROR(INDEX(契約日ソート!O:O,1/LARGE(INDEX((契約日ソート!$F$1:$F$201="文具費")/ROW(契約日ソート!$F$1:$F$201),0),ROW(O65))),"")</f>
        <v/>
      </c>
      <c r="P65" t="str">
        <f>IFERROR(INDEX(契約日ソート!P:P,1/LARGE(INDEX((契約日ソート!$F$1:$F$201="文具費")/ROW(契約日ソート!$F$1:$F$201),0),ROW(P65))),"")</f>
        <v/>
      </c>
      <c r="Q65" t="str">
        <f>IFERROR(INDEX(契約日ソート!Q:Q,1/LARGE(INDEX((契約日ソート!$F$1:$F$201="文具費")/ROW(契約日ソート!$F$1:$F$201),0),ROW(Q65))),"")</f>
        <v/>
      </c>
    </row>
    <row r="66" spans="1:17" x14ac:dyDescent="0.45">
      <c r="A66" t="str">
        <f>IFERROR(INDEX(契約日ソート!A:A,1/LARGE(INDEX((契約日ソート!$F$1:$F$201="文具費")/ROW(契約日ソート!$F$1:$F$201),0),ROW(A66))),"")</f>
        <v/>
      </c>
      <c r="B66" t="str">
        <f>IFERROR(INDEX(契約日ソート!B:B,1/LARGE(INDEX((契約日ソート!$F$1:$F$201="文具費")/ROW(契約日ソート!$F$1:$F$201),0),ROW(B66))),"")</f>
        <v/>
      </c>
      <c r="C66" t="str">
        <f>IFERROR(INDEX(契約日ソート!C:C,1/LARGE(INDEX((契約日ソート!$F$1:$F$201="文具費")/ROW(契約日ソート!$F$1:$F$201),0),ROW(C66))),"")</f>
        <v/>
      </c>
      <c r="D66" t="str">
        <f>IFERROR(INDEX(契約日ソート!D:D,1/LARGE(INDEX((契約日ソート!$F$1:$F$201="文具費")/ROW(契約日ソート!$F$1:$F$201),0),ROW(D66))),"")</f>
        <v/>
      </c>
      <c r="E66" t="str">
        <f>IFERROR(INDEX(契約日ソート!E:E,1/LARGE(INDEX((契約日ソート!$F$1:$F$201="文具費")/ROW(契約日ソート!$F$1:$F$201),0),ROW(E66))),"")</f>
        <v/>
      </c>
      <c r="F66" t="str">
        <f>IFERROR(INDEX(契約日ソート!F:F,1/LARGE(INDEX((契約日ソート!$F$1:$F$201="文具費")/ROW(契約日ソート!$F$1:$F$201),0),ROW(F66))),"")</f>
        <v/>
      </c>
      <c r="G66" t="str">
        <f>IFERROR(INDEX(契約日ソート!G:G,1/LARGE(INDEX((契約日ソート!$F$1:$F$201="文具費")/ROW(契約日ソート!$F$1:$F$201),0),ROW(G66))),"")</f>
        <v/>
      </c>
      <c r="H66" t="str">
        <f>IFERROR(INDEX(契約日ソート!H:H,1/LARGE(INDEX((契約日ソート!$F$1:$F$201="文具費")/ROW(契約日ソート!$F$1:$F$201),0),ROW(H66))),"")</f>
        <v/>
      </c>
      <c r="I66" t="str">
        <f>IFERROR(INDEX(契約日ソート!I:I,1/LARGE(INDEX((契約日ソート!$F$1:$F$201="文具費")/ROW(契約日ソート!$F$1:$F$201),0),ROW(I66))),"")</f>
        <v/>
      </c>
      <c r="J66" t="str">
        <f>IFERROR(INDEX(契約日ソート!J:J,1/LARGE(INDEX((契約日ソート!$F$1:$F$201="文具費")/ROW(契約日ソート!$F$1:$F$201),0),ROW(J66))),"")</f>
        <v/>
      </c>
      <c r="K66" t="str">
        <f>IFERROR(INDEX(契約日ソート!K:K,1/LARGE(INDEX((契約日ソート!$F$1:$F$201="文具費")/ROW(契約日ソート!$F$1:$F$201),0),ROW(K66))),"")</f>
        <v/>
      </c>
      <c r="L66" t="str">
        <f>IFERROR(INDEX(契約日ソート!L:L,1/LARGE(INDEX((契約日ソート!$F$1:$F$201="文具費")/ROW(契約日ソート!$F$1:$F$201),0),ROW(L66))),"")</f>
        <v/>
      </c>
      <c r="M66" t="str">
        <f>IFERROR(INDEX(契約日ソート!M:M,1/LARGE(INDEX((契約日ソート!$F$1:$F$201="文具費")/ROW(契約日ソート!$F$1:$F$201),0),ROW(M66))),"")</f>
        <v/>
      </c>
      <c r="N66" t="str">
        <f>IFERROR(INDEX(契約日ソート!N:N,1/LARGE(INDEX((契約日ソート!$F$1:$F$201="文具費")/ROW(契約日ソート!$F$1:$F$201),0),ROW(N66))),"")</f>
        <v/>
      </c>
      <c r="O66" t="str">
        <f>IFERROR(INDEX(契約日ソート!O:O,1/LARGE(INDEX((契約日ソート!$F$1:$F$201="文具費")/ROW(契約日ソート!$F$1:$F$201),0),ROW(O66))),"")</f>
        <v/>
      </c>
      <c r="P66" t="str">
        <f>IFERROR(INDEX(契約日ソート!P:P,1/LARGE(INDEX((契約日ソート!$F$1:$F$201="文具費")/ROW(契約日ソート!$F$1:$F$201),0),ROW(P66))),"")</f>
        <v/>
      </c>
      <c r="Q66" t="str">
        <f>IFERROR(INDEX(契約日ソート!Q:Q,1/LARGE(INDEX((契約日ソート!$F$1:$F$201="文具費")/ROW(契約日ソート!$F$1:$F$201),0),ROW(Q66))),"")</f>
        <v/>
      </c>
    </row>
    <row r="67" spans="1:17" x14ac:dyDescent="0.45">
      <c r="A67" t="str">
        <f>IFERROR(INDEX(契約日ソート!A:A,1/LARGE(INDEX((契約日ソート!$F$1:$F$201="文具費")/ROW(契約日ソート!$F$1:$F$201),0),ROW(A67))),"")</f>
        <v/>
      </c>
      <c r="B67" t="str">
        <f>IFERROR(INDEX(契約日ソート!B:B,1/LARGE(INDEX((契約日ソート!$F$1:$F$201="文具費")/ROW(契約日ソート!$F$1:$F$201),0),ROW(B67))),"")</f>
        <v/>
      </c>
      <c r="C67" t="str">
        <f>IFERROR(INDEX(契約日ソート!C:C,1/LARGE(INDEX((契約日ソート!$F$1:$F$201="文具費")/ROW(契約日ソート!$F$1:$F$201),0),ROW(C67))),"")</f>
        <v/>
      </c>
      <c r="D67" t="str">
        <f>IFERROR(INDEX(契約日ソート!D:D,1/LARGE(INDEX((契約日ソート!$F$1:$F$201="文具費")/ROW(契約日ソート!$F$1:$F$201),0),ROW(D67))),"")</f>
        <v/>
      </c>
      <c r="E67" t="str">
        <f>IFERROR(INDEX(契約日ソート!E:E,1/LARGE(INDEX((契約日ソート!$F$1:$F$201="文具費")/ROW(契約日ソート!$F$1:$F$201),0),ROW(E67))),"")</f>
        <v/>
      </c>
      <c r="F67" t="str">
        <f>IFERROR(INDEX(契約日ソート!F:F,1/LARGE(INDEX((契約日ソート!$F$1:$F$201="文具費")/ROW(契約日ソート!$F$1:$F$201),0),ROW(F67))),"")</f>
        <v/>
      </c>
      <c r="G67" t="str">
        <f>IFERROR(INDEX(契約日ソート!G:G,1/LARGE(INDEX((契約日ソート!$F$1:$F$201="文具費")/ROW(契約日ソート!$F$1:$F$201),0),ROW(G67))),"")</f>
        <v/>
      </c>
      <c r="H67" t="str">
        <f>IFERROR(INDEX(契約日ソート!H:H,1/LARGE(INDEX((契約日ソート!$F$1:$F$201="文具費")/ROW(契約日ソート!$F$1:$F$201),0),ROW(H67))),"")</f>
        <v/>
      </c>
      <c r="I67" t="str">
        <f>IFERROR(INDEX(契約日ソート!I:I,1/LARGE(INDEX((契約日ソート!$F$1:$F$201="文具費")/ROW(契約日ソート!$F$1:$F$201),0),ROW(I67))),"")</f>
        <v/>
      </c>
      <c r="J67" t="str">
        <f>IFERROR(INDEX(契約日ソート!J:J,1/LARGE(INDEX((契約日ソート!$F$1:$F$201="文具費")/ROW(契約日ソート!$F$1:$F$201),0),ROW(J67))),"")</f>
        <v/>
      </c>
      <c r="K67" t="str">
        <f>IFERROR(INDEX(契約日ソート!K:K,1/LARGE(INDEX((契約日ソート!$F$1:$F$201="文具費")/ROW(契約日ソート!$F$1:$F$201),0),ROW(K67))),"")</f>
        <v/>
      </c>
      <c r="L67" t="str">
        <f>IFERROR(INDEX(契約日ソート!L:L,1/LARGE(INDEX((契約日ソート!$F$1:$F$201="文具費")/ROW(契約日ソート!$F$1:$F$201),0),ROW(L67))),"")</f>
        <v/>
      </c>
      <c r="M67" t="str">
        <f>IFERROR(INDEX(契約日ソート!M:M,1/LARGE(INDEX((契約日ソート!$F$1:$F$201="文具費")/ROW(契約日ソート!$F$1:$F$201),0),ROW(M67))),"")</f>
        <v/>
      </c>
      <c r="N67" t="str">
        <f>IFERROR(INDEX(契約日ソート!N:N,1/LARGE(INDEX((契約日ソート!$F$1:$F$201="文具費")/ROW(契約日ソート!$F$1:$F$201),0),ROW(N67))),"")</f>
        <v/>
      </c>
      <c r="O67" t="str">
        <f>IFERROR(INDEX(契約日ソート!O:O,1/LARGE(INDEX((契約日ソート!$F$1:$F$201="文具費")/ROW(契約日ソート!$F$1:$F$201),0),ROW(O67))),"")</f>
        <v/>
      </c>
      <c r="P67" t="str">
        <f>IFERROR(INDEX(契約日ソート!P:P,1/LARGE(INDEX((契約日ソート!$F$1:$F$201="文具費")/ROW(契約日ソート!$F$1:$F$201),0),ROW(P67))),"")</f>
        <v/>
      </c>
      <c r="Q67" t="str">
        <f>IFERROR(INDEX(契約日ソート!Q:Q,1/LARGE(INDEX((契約日ソート!$F$1:$F$201="文具費")/ROW(契約日ソート!$F$1:$F$201),0),ROW(Q67))),"")</f>
        <v/>
      </c>
    </row>
    <row r="68" spans="1:17" x14ac:dyDescent="0.45">
      <c r="A68" t="str">
        <f>IFERROR(INDEX(契約日ソート!A:A,1/LARGE(INDEX((契約日ソート!$F$1:$F$201="文具費")/ROW(契約日ソート!$F$1:$F$201),0),ROW(A68))),"")</f>
        <v/>
      </c>
      <c r="B68" t="str">
        <f>IFERROR(INDEX(契約日ソート!B:B,1/LARGE(INDEX((契約日ソート!$F$1:$F$201="文具費")/ROW(契約日ソート!$F$1:$F$201),0),ROW(B68))),"")</f>
        <v/>
      </c>
      <c r="C68" t="str">
        <f>IFERROR(INDEX(契約日ソート!C:C,1/LARGE(INDEX((契約日ソート!$F$1:$F$201="文具費")/ROW(契約日ソート!$F$1:$F$201),0),ROW(C68))),"")</f>
        <v/>
      </c>
      <c r="D68" t="str">
        <f>IFERROR(INDEX(契約日ソート!D:D,1/LARGE(INDEX((契約日ソート!$F$1:$F$201="文具費")/ROW(契約日ソート!$F$1:$F$201),0),ROW(D68))),"")</f>
        <v/>
      </c>
      <c r="E68" t="str">
        <f>IFERROR(INDEX(契約日ソート!E:E,1/LARGE(INDEX((契約日ソート!$F$1:$F$201="文具費")/ROW(契約日ソート!$F$1:$F$201),0),ROW(E68))),"")</f>
        <v/>
      </c>
      <c r="F68" t="str">
        <f>IFERROR(INDEX(契約日ソート!F:F,1/LARGE(INDEX((契約日ソート!$F$1:$F$201="文具費")/ROW(契約日ソート!$F$1:$F$201),0),ROW(F68))),"")</f>
        <v/>
      </c>
      <c r="G68" t="str">
        <f>IFERROR(INDEX(契約日ソート!G:G,1/LARGE(INDEX((契約日ソート!$F$1:$F$201="文具費")/ROW(契約日ソート!$F$1:$F$201),0),ROW(G68))),"")</f>
        <v/>
      </c>
      <c r="H68" t="str">
        <f>IFERROR(INDEX(契約日ソート!H:H,1/LARGE(INDEX((契約日ソート!$F$1:$F$201="文具費")/ROW(契約日ソート!$F$1:$F$201),0),ROW(H68))),"")</f>
        <v/>
      </c>
      <c r="I68" t="str">
        <f>IFERROR(INDEX(契約日ソート!I:I,1/LARGE(INDEX((契約日ソート!$F$1:$F$201="文具費")/ROW(契約日ソート!$F$1:$F$201),0),ROW(I68))),"")</f>
        <v/>
      </c>
      <c r="J68" t="str">
        <f>IFERROR(INDEX(契約日ソート!J:J,1/LARGE(INDEX((契約日ソート!$F$1:$F$201="文具費")/ROW(契約日ソート!$F$1:$F$201),0),ROW(J68))),"")</f>
        <v/>
      </c>
      <c r="K68" t="str">
        <f>IFERROR(INDEX(契約日ソート!K:K,1/LARGE(INDEX((契約日ソート!$F$1:$F$201="文具費")/ROW(契約日ソート!$F$1:$F$201),0),ROW(K68))),"")</f>
        <v/>
      </c>
      <c r="L68" t="str">
        <f>IFERROR(INDEX(契約日ソート!L:L,1/LARGE(INDEX((契約日ソート!$F$1:$F$201="文具費")/ROW(契約日ソート!$F$1:$F$201),0),ROW(L68))),"")</f>
        <v/>
      </c>
      <c r="M68" t="str">
        <f>IFERROR(INDEX(契約日ソート!M:M,1/LARGE(INDEX((契約日ソート!$F$1:$F$201="文具費")/ROW(契約日ソート!$F$1:$F$201),0),ROW(M68))),"")</f>
        <v/>
      </c>
      <c r="N68" t="str">
        <f>IFERROR(INDEX(契約日ソート!N:N,1/LARGE(INDEX((契約日ソート!$F$1:$F$201="文具費")/ROW(契約日ソート!$F$1:$F$201),0),ROW(N68))),"")</f>
        <v/>
      </c>
      <c r="O68" t="str">
        <f>IFERROR(INDEX(契約日ソート!O:O,1/LARGE(INDEX((契約日ソート!$F$1:$F$201="文具費")/ROW(契約日ソート!$F$1:$F$201),0),ROW(O68))),"")</f>
        <v/>
      </c>
      <c r="P68" t="str">
        <f>IFERROR(INDEX(契約日ソート!P:P,1/LARGE(INDEX((契約日ソート!$F$1:$F$201="文具費")/ROW(契約日ソート!$F$1:$F$201),0),ROW(P68))),"")</f>
        <v/>
      </c>
      <c r="Q68" t="str">
        <f>IFERROR(INDEX(契約日ソート!Q:Q,1/LARGE(INDEX((契約日ソート!$F$1:$F$201="文具費")/ROW(契約日ソート!$F$1:$F$201),0),ROW(Q68))),"")</f>
        <v/>
      </c>
    </row>
    <row r="69" spans="1:17" x14ac:dyDescent="0.45">
      <c r="A69" t="str">
        <f>IFERROR(INDEX(契約日ソート!A:A,1/LARGE(INDEX((契約日ソート!$F$1:$F$201="文具費")/ROW(契約日ソート!$F$1:$F$201),0),ROW(A69))),"")</f>
        <v/>
      </c>
      <c r="B69" t="str">
        <f>IFERROR(INDEX(契約日ソート!B:B,1/LARGE(INDEX((契約日ソート!$F$1:$F$201="文具費")/ROW(契約日ソート!$F$1:$F$201),0),ROW(B69))),"")</f>
        <v/>
      </c>
      <c r="C69" t="str">
        <f>IFERROR(INDEX(契約日ソート!C:C,1/LARGE(INDEX((契約日ソート!$F$1:$F$201="文具費")/ROW(契約日ソート!$F$1:$F$201),0),ROW(C69))),"")</f>
        <v/>
      </c>
      <c r="D69" t="str">
        <f>IFERROR(INDEX(契約日ソート!D:D,1/LARGE(INDEX((契約日ソート!$F$1:$F$201="文具費")/ROW(契約日ソート!$F$1:$F$201),0),ROW(D69))),"")</f>
        <v/>
      </c>
      <c r="E69" t="str">
        <f>IFERROR(INDEX(契約日ソート!E:E,1/LARGE(INDEX((契約日ソート!$F$1:$F$201="文具費")/ROW(契約日ソート!$F$1:$F$201),0),ROW(E69))),"")</f>
        <v/>
      </c>
      <c r="F69" t="str">
        <f>IFERROR(INDEX(契約日ソート!F:F,1/LARGE(INDEX((契約日ソート!$F$1:$F$201="文具費")/ROW(契約日ソート!$F$1:$F$201),0),ROW(F69))),"")</f>
        <v/>
      </c>
      <c r="G69" t="str">
        <f>IFERROR(INDEX(契約日ソート!G:G,1/LARGE(INDEX((契約日ソート!$F$1:$F$201="文具費")/ROW(契約日ソート!$F$1:$F$201),0),ROW(G69))),"")</f>
        <v/>
      </c>
      <c r="H69" t="str">
        <f>IFERROR(INDEX(契約日ソート!H:H,1/LARGE(INDEX((契約日ソート!$F$1:$F$201="文具費")/ROW(契約日ソート!$F$1:$F$201),0),ROW(H69))),"")</f>
        <v/>
      </c>
      <c r="I69" t="str">
        <f>IFERROR(INDEX(契約日ソート!I:I,1/LARGE(INDEX((契約日ソート!$F$1:$F$201="文具費")/ROW(契約日ソート!$F$1:$F$201),0),ROW(I69))),"")</f>
        <v/>
      </c>
      <c r="J69" t="str">
        <f>IFERROR(INDEX(契約日ソート!J:J,1/LARGE(INDEX((契約日ソート!$F$1:$F$201="文具費")/ROW(契約日ソート!$F$1:$F$201),0),ROW(J69))),"")</f>
        <v/>
      </c>
      <c r="K69" t="str">
        <f>IFERROR(INDEX(契約日ソート!K:K,1/LARGE(INDEX((契約日ソート!$F$1:$F$201="文具費")/ROW(契約日ソート!$F$1:$F$201),0),ROW(K69))),"")</f>
        <v/>
      </c>
      <c r="L69" t="str">
        <f>IFERROR(INDEX(契約日ソート!L:L,1/LARGE(INDEX((契約日ソート!$F$1:$F$201="文具費")/ROW(契約日ソート!$F$1:$F$201),0),ROW(L69))),"")</f>
        <v/>
      </c>
      <c r="M69" t="str">
        <f>IFERROR(INDEX(契約日ソート!M:M,1/LARGE(INDEX((契約日ソート!$F$1:$F$201="文具費")/ROW(契約日ソート!$F$1:$F$201),0),ROW(M69))),"")</f>
        <v/>
      </c>
      <c r="N69" t="str">
        <f>IFERROR(INDEX(契約日ソート!N:N,1/LARGE(INDEX((契約日ソート!$F$1:$F$201="文具費")/ROW(契約日ソート!$F$1:$F$201),0),ROW(N69))),"")</f>
        <v/>
      </c>
      <c r="O69" t="str">
        <f>IFERROR(INDEX(契約日ソート!O:O,1/LARGE(INDEX((契約日ソート!$F$1:$F$201="文具費")/ROW(契約日ソート!$F$1:$F$201),0),ROW(O69))),"")</f>
        <v/>
      </c>
      <c r="P69" t="str">
        <f>IFERROR(INDEX(契約日ソート!P:P,1/LARGE(INDEX((契約日ソート!$F$1:$F$201="文具費")/ROW(契約日ソート!$F$1:$F$201),0),ROW(P69))),"")</f>
        <v/>
      </c>
      <c r="Q69" t="str">
        <f>IFERROR(INDEX(契約日ソート!Q:Q,1/LARGE(INDEX((契約日ソート!$F$1:$F$201="文具費")/ROW(契約日ソート!$F$1:$F$201),0),ROW(Q69))),"")</f>
        <v/>
      </c>
    </row>
    <row r="70" spans="1:17" x14ac:dyDescent="0.45">
      <c r="A70" t="str">
        <f>IFERROR(INDEX(契約日ソート!A:A,1/LARGE(INDEX((契約日ソート!$F$1:$F$201="文具費")/ROW(契約日ソート!$F$1:$F$201),0),ROW(A70))),"")</f>
        <v/>
      </c>
      <c r="B70" t="str">
        <f>IFERROR(INDEX(契約日ソート!B:B,1/LARGE(INDEX((契約日ソート!$F$1:$F$201="文具費")/ROW(契約日ソート!$F$1:$F$201),0),ROW(B70))),"")</f>
        <v/>
      </c>
      <c r="C70" t="str">
        <f>IFERROR(INDEX(契約日ソート!C:C,1/LARGE(INDEX((契約日ソート!$F$1:$F$201="文具費")/ROW(契約日ソート!$F$1:$F$201),0),ROW(C70))),"")</f>
        <v/>
      </c>
      <c r="D70" t="str">
        <f>IFERROR(INDEX(契約日ソート!D:D,1/LARGE(INDEX((契約日ソート!$F$1:$F$201="文具費")/ROW(契約日ソート!$F$1:$F$201),0),ROW(D70))),"")</f>
        <v/>
      </c>
      <c r="E70" t="str">
        <f>IFERROR(INDEX(契約日ソート!E:E,1/LARGE(INDEX((契約日ソート!$F$1:$F$201="文具費")/ROW(契約日ソート!$F$1:$F$201),0),ROW(E70))),"")</f>
        <v/>
      </c>
      <c r="F70" t="str">
        <f>IFERROR(INDEX(契約日ソート!F:F,1/LARGE(INDEX((契約日ソート!$F$1:$F$201="文具費")/ROW(契約日ソート!$F$1:$F$201),0),ROW(F70))),"")</f>
        <v/>
      </c>
      <c r="G70" t="str">
        <f>IFERROR(INDEX(契約日ソート!G:G,1/LARGE(INDEX((契約日ソート!$F$1:$F$201="文具費")/ROW(契約日ソート!$F$1:$F$201),0),ROW(G70))),"")</f>
        <v/>
      </c>
      <c r="H70" t="str">
        <f>IFERROR(INDEX(契約日ソート!H:H,1/LARGE(INDEX((契約日ソート!$F$1:$F$201="文具費")/ROW(契約日ソート!$F$1:$F$201),0),ROW(H70))),"")</f>
        <v/>
      </c>
      <c r="I70" t="str">
        <f>IFERROR(INDEX(契約日ソート!I:I,1/LARGE(INDEX((契約日ソート!$F$1:$F$201="文具費")/ROW(契約日ソート!$F$1:$F$201),0),ROW(I70))),"")</f>
        <v/>
      </c>
      <c r="J70" t="str">
        <f>IFERROR(INDEX(契約日ソート!J:J,1/LARGE(INDEX((契約日ソート!$F$1:$F$201="文具費")/ROW(契約日ソート!$F$1:$F$201),0),ROW(J70))),"")</f>
        <v/>
      </c>
      <c r="K70" t="str">
        <f>IFERROR(INDEX(契約日ソート!K:K,1/LARGE(INDEX((契約日ソート!$F$1:$F$201="文具費")/ROW(契約日ソート!$F$1:$F$201),0),ROW(K70))),"")</f>
        <v/>
      </c>
      <c r="L70" t="str">
        <f>IFERROR(INDEX(契約日ソート!L:L,1/LARGE(INDEX((契約日ソート!$F$1:$F$201="文具費")/ROW(契約日ソート!$F$1:$F$201),0),ROW(L70))),"")</f>
        <v/>
      </c>
      <c r="M70" t="str">
        <f>IFERROR(INDEX(契約日ソート!M:M,1/LARGE(INDEX((契約日ソート!$F$1:$F$201="文具費")/ROW(契約日ソート!$F$1:$F$201),0),ROW(M70))),"")</f>
        <v/>
      </c>
      <c r="N70" t="str">
        <f>IFERROR(INDEX(契約日ソート!N:N,1/LARGE(INDEX((契約日ソート!$F$1:$F$201="文具費")/ROW(契約日ソート!$F$1:$F$201),0),ROW(N70))),"")</f>
        <v/>
      </c>
      <c r="O70" t="str">
        <f>IFERROR(INDEX(契約日ソート!O:O,1/LARGE(INDEX((契約日ソート!$F$1:$F$201="文具費")/ROW(契約日ソート!$F$1:$F$201),0),ROW(O70))),"")</f>
        <v/>
      </c>
      <c r="P70" t="str">
        <f>IFERROR(INDEX(契約日ソート!P:P,1/LARGE(INDEX((契約日ソート!$F$1:$F$201="文具費")/ROW(契約日ソート!$F$1:$F$201),0),ROW(P70))),"")</f>
        <v/>
      </c>
      <c r="Q70" t="str">
        <f>IFERROR(INDEX(契約日ソート!Q:Q,1/LARGE(INDEX((契約日ソート!$F$1:$F$201="文具費")/ROW(契約日ソート!$F$1:$F$201),0),ROW(Q70))),"")</f>
        <v/>
      </c>
    </row>
    <row r="71" spans="1:17" x14ac:dyDescent="0.45">
      <c r="A71" t="str">
        <f>IFERROR(INDEX(契約日ソート!A:A,1/LARGE(INDEX((契約日ソート!$F$1:$F$201="文具費")/ROW(契約日ソート!$F$1:$F$201),0),ROW(A71))),"")</f>
        <v/>
      </c>
      <c r="B71" t="str">
        <f>IFERROR(INDEX(契約日ソート!B:B,1/LARGE(INDEX((契約日ソート!$F$1:$F$201="文具費")/ROW(契約日ソート!$F$1:$F$201),0),ROW(B71))),"")</f>
        <v/>
      </c>
      <c r="C71" t="str">
        <f>IFERROR(INDEX(契約日ソート!C:C,1/LARGE(INDEX((契約日ソート!$F$1:$F$201="文具費")/ROW(契約日ソート!$F$1:$F$201),0),ROW(C71))),"")</f>
        <v/>
      </c>
      <c r="D71" t="str">
        <f>IFERROR(INDEX(契約日ソート!D:D,1/LARGE(INDEX((契約日ソート!$F$1:$F$201="文具費")/ROW(契約日ソート!$F$1:$F$201),0),ROW(D71))),"")</f>
        <v/>
      </c>
      <c r="E71" t="str">
        <f>IFERROR(INDEX(契約日ソート!E:E,1/LARGE(INDEX((契約日ソート!$F$1:$F$201="文具費")/ROW(契約日ソート!$F$1:$F$201),0),ROW(E71))),"")</f>
        <v/>
      </c>
      <c r="F71" t="str">
        <f>IFERROR(INDEX(契約日ソート!F:F,1/LARGE(INDEX((契約日ソート!$F$1:$F$201="文具費")/ROW(契約日ソート!$F$1:$F$201),0),ROW(F71))),"")</f>
        <v/>
      </c>
      <c r="G71" t="str">
        <f>IFERROR(INDEX(契約日ソート!G:G,1/LARGE(INDEX((契約日ソート!$F$1:$F$201="文具費")/ROW(契約日ソート!$F$1:$F$201),0),ROW(G71))),"")</f>
        <v/>
      </c>
      <c r="H71" t="str">
        <f>IFERROR(INDEX(契約日ソート!H:H,1/LARGE(INDEX((契約日ソート!$F$1:$F$201="文具費")/ROW(契約日ソート!$F$1:$F$201),0),ROW(H71))),"")</f>
        <v/>
      </c>
      <c r="I71" t="str">
        <f>IFERROR(INDEX(契約日ソート!I:I,1/LARGE(INDEX((契約日ソート!$F$1:$F$201="文具費")/ROW(契約日ソート!$F$1:$F$201),0),ROW(I71))),"")</f>
        <v/>
      </c>
      <c r="J71" t="str">
        <f>IFERROR(INDEX(契約日ソート!J:J,1/LARGE(INDEX((契約日ソート!$F$1:$F$201="文具費")/ROW(契約日ソート!$F$1:$F$201),0),ROW(J71))),"")</f>
        <v/>
      </c>
      <c r="K71" t="str">
        <f>IFERROR(INDEX(契約日ソート!K:K,1/LARGE(INDEX((契約日ソート!$F$1:$F$201="文具費")/ROW(契約日ソート!$F$1:$F$201),0),ROW(K71))),"")</f>
        <v/>
      </c>
      <c r="L71" t="str">
        <f>IFERROR(INDEX(契約日ソート!L:L,1/LARGE(INDEX((契約日ソート!$F$1:$F$201="文具費")/ROW(契約日ソート!$F$1:$F$201),0),ROW(L71))),"")</f>
        <v/>
      </c>
      <c r="M71" t="str">
        <f>IFERROR(INDEX(契約日ソート!M:M,1/LARGE(INDEX((契約日ソート!$F$1:$F$201="文具費")/ROW(契約日ソート!$F$1:$F$201),0),ROW(M71))),"")</f>
        <v/>
      </c>
      <c r="N71" t="str">
        <f>IFERROR(INDEX(契約日ソート!N:N,1/LARGE(INDEX((契約日ソート!$F$1:$F$201="文具費")/ROW(契約日ソート!$F$1:$F$201),0),ROW(N71))),"")</f>
        <v/>
      </c>
      <c r="O71" t="str">
        <f>IFERROR(INDEX(契約日ソート!O:O,1/LARGE(INDEX((契約日ソート!$F$1:$F$201="文具費")/ROW(契約日ソート!$F$1:$F$201),0),ROW(O71))),"")</f>
        <v/>
      </c>
      <c r="P71" t="str">
        <f>IFERROR(INDEX(契約日ソート!P:P,1/LARGE(INDEX((契約日ソート!$F$1:$F$201="文具費")/ROW(契約日ソート!$F$1:$F$201),0),ROW(P71))),"")</f>
        <v/>
      </c>
      <c r="Q71" t="str">
        <f>IFERROR(INDEX(契約日ソート!Q:Q,1/LARGE(INDEX((契約日ソート!$F$1:$F$201="文具費")/ROW(契約日ソート!$F$1:$F$201),0),ROW(Q71))),"")</f>
        <v/>
      </c>
    </row>
    <row r="72" spans="1:17" x14ac:dyDescent="0.45">
      <c r="A72" t="str">
        <f>IFERROR(INDEX(契約日ソート!A:A,1/LARGE(INDEX((契約日ソート!$F$1:$F$201="文具費")/ROW(契約日ソート!$F$1:$F$201),0),ROW(A72))),"")</f>
        <v/>
      </c>
      <c r="B72" t="str">
        <f>IFERROR(INDEX(契約日ソート!B:B,1/LARGE(INDEX((契約日ソート!$F$1:$F$201="文具費")/ROW(契約日ソート!$F$1:$F$201),0),ROW(B72))),"")</f>
        <v/>
      </c>
      <c r="C72" t="str">
        <f>IFERROR(INDEX(契約日ソート!C:C,1/LARGE(INDEX((契約日ソート!$F$1:$F$201="文具費")/ROW(契約日ソート!$F$1:$F$201),0),ROW(C72))),"")</f>
        <v/>
      </c>
      <c r="D72" t="str">
        <f>IFERROR(INDEX(契約日ソート!D:D,1/LARGE(INDEX((契約日ソート!$F$1:$F$201="文具費")/ROW(契約日ソート!$F$1:$F$201),0),ROW(D72))),"")</f>
        <v/>
      </c>
      <c r="E72" t="str">
        <f>IFERROR(INDEX(契約日ソート!E:E,1/LARGE(INDEX((契約日ソート!$F$1:$F$201="文具費")/ROW(契約日ソート!$F$1:$F$201),0),ROW(E72))),"")</f>
        <v/>
      </c>
      <c r="F72" t="str">
        <f>IFERROR(INDEX(契約日ソート!F:F,1/LARGE(INDEX((契約日ソート!$F$1:$F$201="文具費")/ROW(契約日ソート!$F$1:$F$201),0),ROW(F72))),"")</f>
        <v/>
      </c>
      <c r="G72" t="str">
        <f>IFERROR(INDEX(契約日ソート!G:G,1/LARGE(INDEX((契約日ソート!$F$1:$F$201="文具費")/ROW(契約日ソート!$F$1:$F$201),0),ROW(G72))),"")</f>
        <v/>
      </c>
      <c r="H72" t="str">
        <f>IFERROR(INDEX(契約日ソート!H:H,1/LARGE(INDEX((契約日ソート!$F$1:$F$201="文具費")/ROW(契約日ソート!$F$1:$F$201),0),ROW(H72))),"")</f>
        <v/>
      </c>
      <c r="I72" t="str">
        <f>IFERROR(INDEX(契約日ソート!I:I,1/LARGE(INDEX((契約日ソート!$F$1:$F$201="文具費")/ROW(契約日ソート!$F$1:$F$201),0),ROW(I72))),"")</f>
        <v/>
      </c>
      <c r="J72" t="str">
        <f>IFERROR(INDEX(契約日ソート!J:J,1/LARGE(INDEX((契約日ソート!$F$1:$F$201="文具費")/ROW(契約日ソート!$F$1:$F$201),0),ROW(J72))),"")</f>
        <v/>
      </c>
      <c r="K72" t="str">
        <f>IFERROR(INDEX(契約日ソート!K:K,1/LARGE(INDEX((契約日ソート!$F$1:$F$201="文具費")/ROW(契約日ソート!$F$1:$F$201),0),ROW(K72))),"")</f>
        <v/>
      </c>
      <c r="L72" t="str">
        <f>IFERROR(INDEX(契約日ソート!L:L,1/LARGE(INDEX((契約日ソート!$F$1:$F$201="文具費")/ROW(契約日ソート!$F$1:$F$201),0),ROW(L72))),"")</f>
        <v/>
      </c>
      <c r="M72" t="str">
        <f>IFERROR(INDEX(契約日ソート!M:M,1/LARGE(INDEX((契約日ソート!$F$1:$F$201="文具費")/ROW(契約日ソート!$F$1:$F$201),0),ROW(M72))),"")</f>
        <v/>
      </c>
      <c r="N72" t="str">
        <f>IFERROR(INDEX(契約日ソート!N:N,1/LARGE(INDEX((契約日ソート!$F$1:$F$201="文具費")/ROW(契約日ソート!$F$1:$F$201),0),ROW(N72))),"")</f>
        <v/>
      </c>
      <c r="O72" t="str">
        <f>IFERROR(INDEX(契約日ソート!O:O,1/LARGE(INDEX((契約日ソート!$F$1:$F$201="文具費")/ROW(契約日ソート!$F$1:$F$201),0),ROW(O72))),"")</f>
        <v/>
      </c>
      <c r="P72" t="str">
        <f>IFERROR(INDEX(契約日ソート!P:P,1/LARGE(INDEX((契約日ソート!$F$1:$F$201="文具費")/ROW(契約日ソート!$F$1:$F$201),0),ROW(P72))),"")</f>
        <v/>
      </c>
      <c r="Q72" t="str">
        <f>IFERROR(INDEX(契約日ソート!Q:Q,1/LARGE(INDEX((契約日ソート!$F$1:$F$201="文具費")/ROW(契約日ソート!$F$1:$F$201),0),ROW(Q72))),"")</f>
        <v/>
      </c>
    </row>
    <row r="73" spans="1:17" x14ac:dyDescent="0.45">
      <c r="A73" t="str">
        <f>IFERROR(INDEX(契約日ソート!A:A,1/LARGE(INDEX((契約日ソート!$F$1:$F$201="文具費")/ROW(契約日ソート!$F$1:$F$201),0),ROW(A73))),"")</f>
        <v/>
      </c>
      <c r="B73" t="str">
        <f>IFERROR(INDEX(契約日ソート!B:B,1/LARGE(INDEX((契約日ソート!$F$1:$F$201="文具費")/ROW(契約日ソート!$F$1:$F$201),0),ROW(B73))),"")</f>
        <v/>
      </c>
      <c r="C73" t="str">
        <f>IFERROR(INDEX(契約日ソート!C:C,1/LARGE(INDEX((契約日ソート!$F$1:$F$201="文具費")/ROW(契約日ソート!$F$1:$F$201),0),ROW(C73))),"")</f>
        <v/>
      </c>
      <c r="D73" t="str">
        <f>IFERROR(INDEX(契約日ソート!D:D,1/LARGE(INDEX((契約日ソート!$F$1:$F$201="文具費")/ROW(契約日ソート!$F$1:$F$201),0),ROW(D73))),"")</f>
        <v/>
      </c>
      <c r="E73" t="str">
        <f>IFERROR(INDEX(契約日ソート!E:E,1/LARGE(INDEX((契約日ソート!$F$1:$F$201="文具費")/ROW(契約日ソート!$F$1:$F$201),0),ROW(E73))),"")</f>
        <v/>
      </c>
      <c r="F73" t="str">
        <f>IFERROR(INDEX(契約日ソート!F:F,1/LARGE(INDEX((契約日ソート!$F$1:$F$201="文具費")/ROW(契約日ソート!$F$1:$F$201),0),ROW(F73))),"")</f>
        <v/>
      </c>
      <c r="G73" t="str">
        <f>IFERROR(INDEX(契約日ソート!G:G,1/LARGE(INDEX((契約日ソート!$F$1:$F$201="文具費")/ROW(契約日ソート!$F$1:$F$201),0),ROW(G73))),"")</f>
        <v/>
      </c>
      <c r="H73" t="str">
        <f>IFERROR(INDEX(契約日ソート!H:H,1/LARGE(INDEX((契約日ソート!$F$1:$F$201="文具費")/ROW(契約日ソート!$F$1:$F$201),0),ROW(H73))),"")</f>
        <v/>
      </c>
      <c r="I73" t="str">
        <f>IFERROR(INDEX(契約日ソート!I:I,1/LARGE(INDEX((契約日ソート!$F$1:$F$201="文具費")/ROW(契約日ソート!$F$1:$F$201),0),ROW(I73))),"")</f>
        <v/>
      </c>
      <c r="J73" t="str">
        <f>IFERROR(INDEX(契約日ソート!J:J,1/LARGE(INDEX((契約日ソート!$F$1:$F$201="文具費")/ROW(契約日ソート!$F$1:$F$201),0),ROW(J73))),"")</f>
        <v/>
      </c>
      <c r="K73" t="str">
        <f>IFERROR(INDEX(契約日ソート!K:K,1/LARGE(INDEX((契約日ソート!$F$1:$F$201="文具費")/ROW(契約日ソート!$F$1:$F$201),0),ROW(K73))),"")</f>
        <v/>
      </c>
      <c r="L73" t="str">
        <f>IFERROR(INDEX(契約日ソート!L:L,1/LARGE(INDEX((契約日ソート!$F$1:$F$201="文具費")/ROW(契約日ソート!$F$1:$F$201),0),ROW(L73))),"")</f>
        <v/>
      </c>
      <c r="M73" t="str">
        <f>IFERROR(INDEX(契約日ソート!M:M,1/LARGE(INDEX((契約日ソート!$F$1:$F$201="文具費")/ROW(契約日ソート!$F$1:$F$201),0),ROW(M73))),"")</f>
        <v/>
      </c>
      <c r="N73" t="str">
        <f>IFERROR(INDEX(契約日ソート!N:N,1/LARGE(INDEX((契約日ソート!$F$1:$F$201="文具費")/ROW(契約日ソート!$F$1:$F$201),0),ROW(N73))),"")</f>
        <v/>
      </c>
      <c r="O73" t="str">
        <f>IFERROR(INDEX(契約日ソート!O:O,1/LARGE(INDEX((契約日ソート!$F$1:$F$201="文具費")/ROW(契約日ソート!$F$1:$F$201),0),ROW(O73))),"")</f>
        <v/>
      </c>
      <c r="P73" t="str">
        <f>IFERROR(INDEX(契約日ソート!P:P,1/LARGE(INDEX((契約日ソート!$F$1:$F$201="文具費")/ROW(契約日ソート!$F$1:$F$201),0),ROW(P73))),"")</f>
        <v/>
      </c>
      <c r="Q73" t="str">
        <f>IFERROR(INDEX(契約日ソート!Q:Q,1/LARGE(INDEX((契約日ソート!$F$1:$F$201="文具費")/ROW(契約日ソート!$F$1:$F$201),0),ROW(Q73))),"")</f>
        <v/>
      </c>
    </row>
    <row r="74" spans="1:17" x14ac:dyDescent="0.45">
      <c r="A74" t="str">
        <f>IFERROR(INDEX(契約日ソート!A:A,1/LARGE(INDEX((契約日ソート!$F$1:$F$201="文具費")/ROW(契約日ソート!$F$1:$F$201),0),ROW(A74))),"")</f>
        <v/>
      </c>
      <c r="B74" t="str">
        <f>IFERROR(INDEX(契約日ソート!B:B,1/LARGE(INDEX((契約日ソート!$F$1:$F$201="文具費")/ROW(契約日ソート!$F$1:$F$201),0),ROW(B74))),"")</f>
        <v/>
      </c>
      <c r="C74" t="str">
        <f>IFERROR(INDEX(契約日ソート!C:C,1/LARGE(INDEX((契約日ソート!$F$1:$F$201="文具費")/ROW(契約日ソート!$F$1:$F$201),0),ROW(C74))),"")</f>
        <v/>
      </c>
      <c r="D74" t="str">
        <f>IFERROR(INDEX(契約日ソート!D:D,1/LARGE(INDEX((契約日ソート!$F$1:$F$201="文具費")/ROW(契約日ソート!$F$1:$F$201),0),ROW(D74))),"")</f>
        <v/>
      </c>
      <c r="E74" t="str">
        <f>IFERROR(INDEX(契約日ソート!E:E,1/LARGE(INDEX((契約日ソート!$F$1:$F$201="文具費")/ROW(契約日ソート!$F$1:$F$201),0),ROW(E74))),"")</f>
        <v/>
      </c>
      <c r="F74" t="str">
        <f>IFERROR(INDEX(契約日ソート!F:F,1/LARGE(INDEX((契約日ソート!$F$1:$F$201="文具費")/ROW(契約日ソート!$F$1:$F$201),0),ROW(F74))),"")</f>
        <v/>
      </c>
      <c r="G74" t="str">
        <f>IFERROR(INDEX(契約日ソート!G:G,1/LARGE(INDEX((契約日ソート!$F$1:$F$201="文具費")/ROW(契約日ソート!$F$1:$F$201),0),ROW(G74))),"")</f>
        <v/>
      </c>
      <c r="H74" t="str">
        <f>IFERROR(INDEX(契約日ソート!H:H,1/LARGE(INDEX((契約日ソート!$F$1:$F$201="文具費")/ROW(契約日ソート!$F$1:$F$201),0),ROW(H74))),"")</f>
        <v/>
      </c>
      <c r="I74" t="str">
        <f>IFERROR(INDEX(契約日ソート!I:I,1/LARGE(INDEX((契約日ソート!$F$1:$F$201="文具費")/ROW(契約日ソート!$F$1:$F$201),0),ROW(I74))),"")</f>
        <v/>
      </c>
      <c r="J74" t="str">
        <f>IFERROR(INDEX(契約日ソート!J:J,1/LARGE(INDEX((契約日ソート!$F$1:$F$201="文具費")/ROW(契約日ソート!$F$1:$F$201),0),ROW(J74))),"")</f>
        <v/>
      </c>
      <c r="K74" t="str">
        <f>IFERROR(INDEX(契約日ソート!K:K,1/LARGE(INDEX((契約日ソート!$F$1:$F$201="文具費")/ROW(契約日ソート!$F$1:$F$201),0),ROW(K74))),"")</f>
        <v/>
      </c>
      <c r="L74" t="str">
        <f>IFERROR(INDEX(契約日ソート!L:L,1/LARGE(INDEX((契約日ソート!$F$1:$F$201="文具費")/ROW(契約日ソート!$F$1:$F$201),0),ROW(L74))),"")</f>
        <v/>
      </c>
      <c r="M74" t="str">
        <f>IFERROR(INDEX(契約日ソート!M:M,1/LARGE(INDEX((契約日ソート!$F$1:$F$201="文具費")/ROW(契約日ソート!$F$1:$F$201),0),ROW(M74))),"")</f>
        <v/>
      </c>
      <c r="N74" t="str">
        <f>IFERROR(INDEX(契約日ソート!N:N,1/LARGE(INDEX((契約日ソート!$F$1:$F$201="文具費")/ROW(契約日ソート!$F$1:$F$201),0),ROW(N74))),"")</f>
        <v/>
      </c>
      <c r="O74" t="str">
        <f>IFERROR(INDEX(契約日ソート!O:O,1/LARGE(INDEX((契約日ソート!$F$1:$F$201="文具費")/ROW(契約日ソート!$F$1:$F$201),0),ROW(O74))),"")</f>
        <v/>
      </c>
      <c r="P74" t="str">
        <f>IFERROR(INDEX(契約日ソート!P:P,1/LARGE(INDEX((契約日ソート!$F$1:$F$201="文具費")/ROW(契約日ソート!$F$1:$F$201),0),ROW(P74))),"")</f>
        <v/>
      </c>
      <c r="Q74" t="str">
        <f>IFERROR(INDEX(契約日ソート!Q:Q,1/LARGE(INDEX((契約日ソート!$F$1:$F$201="文具費")/ROW(契約日ソート!$F$1:$F$201),0),ROW(Q74))),"")</f>
        <v/>
      </c>
    </row>
    <row r="75" spans="1:17" x14ac:dyDescent="0.45">
      <c r="A75" t="str">
        <f>IFERROR(INDEX(契約日ソート!A:A,1/LARGE(INDEX((契約日ソート!$F$1:$F$201="文具費")/ROW(契約日ソート!$F$1:$F$201),0),ROW(A75))),"")</f>
        <v/>
      </c>
      <c r="B75" t="str">
        <f>IFERROR(INDEX(契約日ソート!B:B,1/LARGE(INDEX((契約日ソート!$F$1:$F$201="文具費")/ROW(契約日ソート!$F$1:$F$201),0),ROW(B75))),"")</f>
        <v/>
      </c>
      <c r="C75" t="str">
        <f>IFERROR(INDEX(契約日ソート!C:C,1/LARGE(INDEX((契約日ソート!$F$1:$F$201="文具費")/ROW(契約日ソート!$F$1:$F$201),0),ROW(C75))),"")</f>
        <v/>
      </c>
      <c r="D75" t="str">
        <f>IFERROR(INDEX(契約日ソート!D:D,1/LARGE(INDEX((契約日ソート!$F$1:$F$201="文具費")/ROW(契約日ソート!$F$1:$F$201),0),ROW(D75))),"")</f>
        <v/>
      </c>
      <c r="E75" t="str">
        <f>IFERROR(INDEX(契約日ソート!E:E,1/LARGE(INDEX((契約日ソート!$F$1:$F$201="文具費")/ROW(契約日ソート!$F$1:$F$201),0),ROW(E75))),"")</f>
        <v/>
      </c>
      <c r="F75" t="str">
        <f>IFERROR(INDEX(契約日ソート!F:F,1/LARGE(INDEX((契約日ソート!$F$1:$F$201="文具費")/ROW(契約日ソート!$F$1:$F$201),0),ROW(F75))),"")</f>
        <v/>
      </c>
      <c r="G75" t="str">
        <f>IFERROR(INDEX(契約日ソート!G:G,1/LARGE(INDEX((契約日ソート!$F$1:$F$201="文具費")/ROW(契約日ソート!$F$1:$F$201),0),ROW(G75))),"")</f>
        <v/>
      </c>
      <c r="H75" t="str">
        <f>IFERROR(INDEX(契約日ソート!H:H,1/LARGE(INDEX((契約日ソート!$F$1:$F$201="文具費")/ROW(契約日ソート!$F$1:$F$201),0),ROW(H75))),"")</f>
        <v/>
      </c>
      <c r="I75" t="str">
        <f>IFERROR(INDEX(契約日ソート!I:I,1/LARGE(INDEX((契約日ソート!$F$1:$F$201="文具費")/ROW(契約日ソート!$F$1:$F$201),0),ROW(I75))),"")</f>
        <v/>
      </c>
      <c r="J75" t="str">
        <f>IFERROR(INDEX(契約日ソート!J:J,1/LARGE(INDEX((契約日ソート!$F$1:$F$201="文具費")/ROW(契約日ソート!$F$1:$F$201),0),ROW(J75))),"")</f>
        <v/>
      </c>
      <c r="K75" t="str">
        <f>IFERROR(INDEX(契約日ソート!K:K,1/LARGE(INDEX((契約日ソート!$F$1:$F$201="文具費")/ROW(契約日ソート!$F$1:$F$201),0),ROW(K75))),"")</f>
        <v/>
      </c>
      <c r="L75" t="str">
        <f>IFERROR(INDEX(契約日ソート!L:L,1/LARGE(INDEX((契約日ソート!$F$1:$F$201="文具費")/ROW(契約日ソート!$F$1:$F$201),0),ROW(L75))),"")</f>
        <v/>
      </c>
      <c r="M75" t="str">
        <f>IFERROR(INDEX(契約日ソート!M:M,1/LARGE(INDEX((契約日ソート!$F$1:$F$201="文具費")/ROW(契約日ソート!$F$1:$F$201),0),ROW(M75))),"")</f>
        <v/>
      </c>
      <c r="N75" t="str">
        <f>IFERROR(INDEX(契約日ソート!N:N,1/LARGE(INDEX((契約日ソート!$F$1:$F$201="文具費")/ROW(契約日ソート!$F$1:$F$201),0),ROW(N75))),"")</f>
        <v/>
      </c>
      <c r="O75" t="str">
        <f>IFERROR(INDEX(契約日ソート!O:O,1/LARGE(INDEX((契約日ソート!$F$1:$F$201="文具費")/ROW(契約日ソート!$F$1:$F$201),0),ROW(O75))),"")</f>
        <v/>
      </c>
      <c r="P75" t="str">
        <f>IFERROR(INDEX(契約日ソート!P:P,1/LARGE(INDEX((契約日ソート!$F$1:$F$201="文具費")/ROW(契約日ソート!$F$1:$F$201),0),ROW(P75))),"")</f>
        <v/>
      </c>
      <c r="Q75" t="str">
        <f>IFERROR(INDEX(契約日ソート!Q:Q,1/LARGE(INDEX((契約日ソート!$F$1:$F$201="文具費")/ROW(契約日ソート!$F$1:$F$201),0),ROW(Q75))),"")</f>
        <v/>
      </c>
    </row>
    <row r="76" spans="1:17" x14ac:dyDescent="0.45">
      <c r="A76" t="str">
        <f>IFERROR(INDEX(契約日ソート!A:A,1/LARGE(INDEX((契約日ソート!$F$1:$F$201="文具費")/ROW(契約日ソート!$F$1:$F$201),0),ROW(A76))),"")</f>
        <v/>
      </c>
      <c r="B76" t="str">
        <f>IFERROR(INDEX(契約日ソート!B:B,1/LARGE(INDEX((契約日ソート!$F$1:$F$201="文具費")/ROW(契約日ソート!$F$1:$F$201),0),ROW(B76))),"")</f>
        <v/>
      </c>
      <c r="C76" t="str">
        <f>IFERROR(INDEX(契約日ソート!C:C,1/LARGE(INDEX((契約日ソート!$F$1:$F$201="文具費")/ROW(契約日ソート!$F$1:$F$201),0),ROW(C76))),"")</f>
        <v/>
      </c>
      <c r="D76" t="str">
        <f>IFERROR(INDEX(契約日ソート!D:D,1/LARGE(INDEX((契約日ソート!$F$1:$F$201="文具費")/ROW(契約日ソート!$F$1:$F$201),0),ROW(D76))),"")</f>
        <v/>
      </c>
      <c r="E76" t="str">
        <f>IFERROR(INDEX(契約日ソート!E:E,1/LARGE(INDEX((契約日ソート!$F$1:$F$201="文具費")/ROW(契約日ソート!$F$1:$F$201),0),ROW(E76))),"")</f>
        <v/>
      </c>
      <c r="F76" t="str">
        <f>IFERROR(INDEX(契約日ソート!F:F,1/LARGE(INDEX((契約日ソート!$F$1:$F$201="文具費")/ROW(契約日ソート!$F$1:$F$201),0),ROW(F76))),"")</f>
        <v/>
      </c>
      <c r="G76" t="str">
        <f>IFERROR(INDEX(契約日ソート!G:G,1/LARGE(INDEX((契約日ソート!$F$1:$F$201="文具費")/ROW(契約日ソート!$F$1:$F$201),0),ROW(G76))),"")</f>
        <v/>
      </c>
      <c r="H76" t="str">
        <f>IFERROR(INDEX(契約日ソート!H:H,1/LARGE(INDEX((契約日ソート!$F$1:$F$201="文具費")/ROW(契約日ソート!$F$1:$F$201),0),ROW(H76))),"")</f>
        <v/>
      </c>
      <c r="I76" t="str">
        <f>IFERROR(INDEX(契約日ソート!I:I,1/LARGE(INDEX((契約日ソート!$F$1:$F$201="文具費")/ROW(契約日ソート!$F$1:$F$201),0),ROW(I76))),"")</f>
        <v/>
      </c>
      <c r="J76" t="str">
        <f>IFERROR(INDEX(契約日ソート!J:J,1/LARGE(INDEX((契約日ソート!$F$1:$F$201="文具費")/ROW(契約日ソート!$F$1:$F$201),0),ROW(J76))),"")</f>
        <v/>
      </c>
      <c r="K76" t="str">
        <f>IFERROR(INDEX(契約日ソート!K:K,1/LARGE(INDEX((契約日ソート!$F$1:$F$201="文具費")/ROW(契約日ソート!$F$1:$F$201),0),ROW(K76))),"")</f>
        <v/>
      </c>
      <c r="L76" t="str">
        <f>IFERROR(INDEX(契約日ソート!L:L,1/LARGE(INDEX((契約日ソート!$F$1:$F$201="文具費")/ROW(契約日ソート!$F$1:$F$201),0),ROW(L76))),"")</f>
        <v/>
      </c>
      <c r="M76" t="str">
        <f>IFERROR(INDEX(契約日ソート!M:M,1/LARGE(INDEX((契約日ソート!$F$1:$F$201="文具費")/ROW(契約日ソート!$F$1:$F$201),0),ROW(M76))),"")</f>
        <v/>
      </c>
      <c r="N76" t="str">
        <f>IFERROR(INDEX(契約日ソート!N:N,1/LARGE(INDEX((契約日ソート!$F$1:$F$201="文具費")/ROW(契約日ソート!$F$1:$F$201),0),ROW(N76))),"")</f>
        <v/>
      </c>
      <c r="O76" t="str">
        <f>IFERROR(INDEX(契約日ソート!O:O,1/LARGE(INDEX((契約日ソート!$F$1:$F$201="文具費")/ROW(契約日ソート!$F$1:$F$201),0),ROW(O76))),"")</f>
        <v/>
      </c>
      <c r="P76" t="str">
        <f>IFERROR(INDEX(契約日ソート!P:P,1/LARGE(INDEX((契約日ソート!$F$1:$F$201="文具費")/ROW(契約日ソート!$F$1:$F$201),0),ROW(P76))),"")</f>
        <v/>
      </c>
      <c r="Q76" t="str">
        <f>IFERROR(INDEX(契約日ソート!Q:Q,1/LARGE(INDEX((契約日ソート!$F$1:$F$201="文具費")/ROW(契約日ソート!$F$1:$F$201),0),ROW(Q76))),"")</f>
        <v/>
      </c>
    </row>
    <row r="77" spans="1:17" x14ac:dyDescent="0.45">
      <c r="A77" t="str">
        <f>IFERROR(INDEX(契約日ソート!A:A,1/LARGE(INDEX((契約日ソート!$F$1:$F$201="文具費")/ROW(契約日ソート!$F$1:$F$201),0),ROW(A77))),"")</f>
        <v/>
      </c>
      <c r="B77" t="str">
        <f>IFERROR(INDEX(契約日ソート!B:B,1/LARGE(INDEX((契約日ソート!$F$1:$F$201="文具費")/ROW(契約日ソート!$F$1:$F$201),0),ROW(B77))),"")</f>
        <v/>
      </c>
      <c r="C77" t="str">
        <f>IFERROR(INDEX(契約日ソート!C:C,1/LARGE(INDEX((契約日ソート!$F$1:$F$201="文具費")/ROW(契約日ソート!$F$1:$F$201),0),ROW(C77))),"")</f>
        <v/>
      </c>
      <c r="D77" t="str">
        <f>IFERROR(INDEX(契約日ソート!D:D,1/LARGE(INDEX((契約日ソート!$F$1:$F$201="文具費")/ROW(契約日ソート!$F$1:$F$201),0),ROW(D77))),"")</f>
        <v/>
      </c>
      <c r="E77" t="str">
        <f>IFERROR(INDEX(契約日ソート!E:E,1/LARGE(INDEX((契約日ソート!$F$1:$F$201="文具費")/ROW(契約日ソート!$F$1:$F$201),0),ROW(E77))),"")</f>
        <v/>
      </c>
      <c r="F77" t="str">
        <f>IFERROR(INDEX(契約日ソート!F:F,1/LARGE(INDEX((契約日ソート!$F$1:$F$201="文具費")/ROW(契約日ソート!$F$1:$F$201),0),ROW(F77))),"")</f>
        <v/>
      </c>
      <c r="G77" t="str">
        <f>IFERROR(INDEX(契約日ソート!G:G,1/LARGE(INDEX((契約日ソート!$F$1:$F$201="文具費")/ROW(契約日ソート!$F$1:$F$201),0),ROW(G77))),"")</f>
        <v/>
      </c>
      <c r="H77" t="str">
        <f>IFERROR(INDEX(契約日ソート!H:H,1/LARGE(INDEX((契約日ソート!$F$1:$F$201="文具費")/ROW(契約日ソート!$F$1:$F$201),0),ROW(H77))),"")</f>
        <v/>
      </c>
      <c r="I77" t="str">
        <f>IFERROR(INDEX(契約日ソート!I:I,1/LARGE(INDEX((契約日ソート!$F$1:$F$201="文具費")/ROW(契約日ソート!$F$1:$F$201),0),ROW(I77))),"")</f>
        <v/>
      </c>
      <c r="J77" t="str">
        <f>IFERROR(INDEX(契約日ソート!J:J,1/LARGE(INDEX((契約日ソート!$F$1:$F$201="文具費")/ROW(契約日ソート!$F$1:$F$201),0),ROW(J77))),"")</f>
        <v/>
      </c>
      <c r="K77" t="str">
        <f>IFERROR(INDEX(契約日ソート!K:K,1/LARGE(INDEX((契約日ソート!$F$1:$F$201="文具費")/ROW(契約日ソート!$F$1:$F$201),0),ROW(K77))),"")</f>
        <v/>
      </c>
      <c r="L77" t="str">
        <f>IFERROR(INDEX(契約日ソート!L:L,1/LARGE(INDEX((契約日ソート!$F$1:$F$201="文具費")/ROW(契約日ソート!$F$1:$F$201),0),ROW(L77))),"")</f>
        <v/>
      </c>
      <c r="M77" t="str">
        <f>IFERROR(INDEX(契約日ソート!M:M,1/LARGE(INDEX((契約日ソート!$F$1:$F$201="文具費")/ROW(契約日ソート!$F$1:$F$201),0),ROW(M77))),"")</f>
        <v/>
      </c>
      <c r="N77" t="str">
        <f>IFERROR(INDEX(契約日ソート!N:N,1/LARGE(INDEX((契約日ソート!$F$1:$F$201="文具費")/ROW(契約日ソート!$F$1:$F$201),0),ROW(N77))),"")</f>
        <v/>
      </c>
      <c r="O77" t="str">
        <f>IFERROR(INDEX(契約日ソート!O:O,1/LARGE(INDEX((契約日ソート!$F$1:$F$201="文具費")/ROW(契約日ソート!$F$1:$F$201),0),ROW(O77))),"")</f>
        <v/>
      </c>
      <c r="P77" t="str">
        <f>IFERROR(INDEX(契約日ソート!P:P,1/LARGE(INDEX((契約日ソート!$F$1:$F$201="文具費")/ROW(契約日ソート!$F$1:$F$201),0),ROW(P77))),"")</f>
        <v/>
      </c>
      <c r="Q77" t="str">
        <f>IFERROR(INDEX(契約日ソート!Q:Q,1/LARGE(INDEX((契約日ソート!$F$1:$F$201="文具費")/ROW(契約日ソート!$F$1:$F$201),0),ROW(Q77))),"")</f>
        <v/>
      </c>
    </row>
    <row r="78" spans="1:17" x14ac:dyDescent="0.45">
      <c r="A78" t="str">
        <f>IFERROR(INDEX(契約日ソート!A:A,1/LARGE(INDEX((契約日ソート!$F$1:$F$201="文具費")/ROW(契約日ソート!$F$1:$F$201),0),ROW(A78))),"")</f>
        <v/>
      </c>
      <c r="B78" t="str">
        <f>IFERROR(INDEX(契約日ソート!B:B,1/LARGE(INDEX((契約日ソート!$F$1:$F$201="文具費")/ROW(契約日ソート!$F$1:$F$201),0),ROW(B78))),"")</f>
        <v/>
      </c>
      <c r="C78" t="str">
        <f>IFERROR(INDEX(契約日ソート!C:C,1/LARGE(INDEX((契約日ソート!$F$1:$F$201="文具費")/ROW(契約日ソート!$F$1:$F$201),0),ROW(C78))),"")</f>
        <v/>
      </c>
      <c r="D78" t="str">
        <f>IFERROR(INDEX(契約日ソート!D:D,1/LARGE(INDEX((契約日ソート!$F$1:$F$201="文具費")/ROW(契約日ソート!$F$1:$F$201),0),ROW(D78))),"")</f>
        <v/>
      </c>
      <c r="E78" t="str">
        <f>IFERROR(INDEX(契約日ソート!E:E,1/LARGE(INDEX((契約日ソート!$F$1:$F$201="文具費")/ROW(契約日ソート!$F$1:$F$201),0),ROW(E78))),"")</f>
        <v/>
      </c>
      <c r="F78" t="str">
        <f>IFERROR(INDEX(契約日ソート!F:F,1/LARGE(INDEX((契約日ソート!$F$1:$F$201="文具費")/ROW(契約日ソート!$F$1:$F$201),0),ROW(F78))),"")</f>
        <v/>
      </c>
      <c r="G78" t="str">
        <f>IFERROR(INDEX(契約日ソート!G:G,1/LARGE(INDEX((契約日ソート!$F$1:$F$201="文具費")/ROW(契約日ソート!$F$1:$F$201),0),ROW(G78))),"")</f>
        <v/>
      </c>
      <c r="H78" t="str">
        <f>IFERROR(INDEX(契約日ソート!H:H,1/LARGE(INDEX((契約日ソート!$F$1:$F$201="文具費")/ROW(契約日ソート!$F$1:$F$201),0),ROW(H78))),"")</f>
        <v/>
      </c>
      <c r="I78" t="str">
        <f>IFERROR(INDEX(契約日ソート!I:I,1/LARGE(INDEX((契約日ソート!$F$1:$F$201="文具費")/ROW(契約日ソート!$F$1:$F$201),0),ROW(I78))),"")</f>
        <v/>
      </c>
      <c r="J78" t="str">
        <f>IFERROR(INDEX(契約日ソート!J:J,1/LARGE(INDEX((契約日ソート!$F$1:$F$201="文具費")/ROW(契約日ソート!$F$1:$F$201),0),ROW(J78))),"")</f>
        <v/>
      </c>
      <c r="K78" t="str">
        <f>IFERROR(INDEX(契約日ソート!K:K,1/LARGE(INDEX((契約日ソート!$F$1:$F$201="文具費")/ROW(契約日ソート!$F$1:$F$201),0),ROW(K78))),"")</f>
        <v/>
      </c>
      <c r="L78" t="str">
        <f>IFERROR(INDEX(契約日ソート!L:L,1/LARGE(INDEX((契約日ソート!$F$1:$F$201="文具費")/ROW(契約日ソート!$F$1:$F$201),0),ROW(L78))),"")</f>
        <v/>
      </c>
      <c r="M78" t="str">
        <f>IFERROR(INDEX(契約日ソート!M:M,1/LARGE(INDEX((契約日ソート!$F$1:$F$201="文具費")/ROW(契約日ソート!$F$1:$F$201),0),ROW(M78))),"")</f>
        <v/>
      </c>
      <c r="N78" t="str">
        <f>IFERROR(INDEX(契約日ソート!N:N,1/LARGE(INDEX((契約日ソート!$F$1:$F$201="文具費")/ROW(契約日ソート!$F$1:$F$201),0),ROW(N78))),"")</f>
        <v/>
      </c>
      <c r="O78" t="str">
        <f>IFERROR(INDEX(契約日ソート!O:O,1/LARGE(INDEX((契約日ソート!$F$1:$F$201="文具費")/ROW(契約日ソート!$F$1:$F$201),0),ROW(O78))),"")</f>
        <v/>
      </c>
      <c r="P78" t="str">
        <f>IFERROR(INDEX(契約日ソート!P:P,1/LARGE(INDEX((契約日ソート!$F$1:$F$201="文具費")/ROW(契約日ソート!$F$1:$F$201),0),ROW(P78))),"")</f>
        <v/>
      </c>
      <c r="Q78" t="str">
        <f>IFERROR(INDEX(契約日ソート!Q:Q,1/LARGE(INDEX((契約日ソート!$F$1:$F$201="文具費")/ROW(契約日ソート!$F$1:$F$201),0),ROW(Q78))),"")</f>
        <v/>
      </c>
    </row>
    <row r="79" spans="1:17" x14ac:dyDescent="0.45">
      <c r="A79" t="str">
        <f>IFERROR(INDEX(契約日ソート!A:A,1/LARGE(INDEX((契約日ソート!$F$1:$F$201="文具費")/ROW(契約日ソート!$F$1:$F$201),0),ROW(A79))),"")</f>
        <v/>
      </c>
      <c r="B79" t="str">
        <f>IFERROR(INDEX(契約日ソート!B:B,1/LARGE(INDEX((契約日ソート!$F$1:$F$201="文具費")/ROW(契約日ソート!$F$1:$F$201),0),ROW(B79))),"")</f>
        <v/>
      </c>
      <c r="C79" t="str">
        <f>IFERROR(INDEX(契約日ソート!C:C,1/LARGE(INDEX((契約日ソート!$F$1:$F$201="文具費")/ROW(契約日ソート!$F$1:$F$201),0),ROW(C79))),"")</f>
        <v/>
      </c>
      <c r="D79" t="str">
        <f>IFERROR(INDEX(契約日ソート!D:D,1/LARGE(INDEX((契約日ソート!$F$1:$F$201="文具費")/ROW(契約日ソート!$F$1:$F$201),0),ROW(D79))),"")</f>
        <v/>
      </c>
      <c r="E79" t="str">
        <f>IFERROR(INDEX(契約日ソート!E:E,1/LARGE(INDEX((契約日ソート!$F$1:$F$201="文具費")/ROW(契約日ソート!$F$1:$F$201),0),ROW(E79))),"")</f>
        <v/>
      </c>
      <c r="F79" t="str">
        <f>IFERROR(INDEX(契約日ソート!F:F,1/LARGE(INDEX((契約日ソート!$F$1:$F$201="文具費")/ROW(契約日ソート!$F$1:$F$201),0),ROW(F79))),"")</f>
        <v/>
      </c>
      <c r="G79" t="str">
        <f>IFERROR(INDEX(契約日ソート!G:G,1/LARGE(INDEX((契約日ソート!$F$1:$F$201="文具費")/ROW(契約日ソート!$F$1:$F$201),0),ROW(G79))),"")</f>
        <v/>
      </c>
      <c r="H79" t="str">
        <f>IFERROR(INDEX(契約日ソート!H:H,1/LARGE(INDEX((契約日ソート!$F$1:$F$201="文具費")/ROW(契約日ソート!$F$1:$F$201),0),ROW(H79))),"")</f>
        <v/>
      </c>
      <c r="I79" t="str">
        <f>IFERROR(INDEX(契約日ソート!I:I,1/LARGE(INDEX((契約日ソート!$F$1:$F$201="文具費")/ROW(契約日ソート!$F$1:$F$201),0),ROW(I79))),"")</f>
        <v/>
      </c>
      <c r="J79" t="str">
        <f>IFERROR(INDEX(契約日ソート!J:J,1/LARGE(INDEX((契約日ソート!$F$1:$F$201="文具費")/ROW(契約日ソート!$F$1:$F$201),0),ROW(J79))),"")</f>
        <v/>
      </c>
      <c r="K79" t="str">
        <f>IFERROR(INDEX(契約日ソート!K:K,1/LARGE(INDEX((契約日ソート!$F$1:$F$201="文具費")/ROW(契約日ソート!$F$1:$F$201),0),ROW(K79))),"")</f>
        <v/>
      </c>
      <c r="L79" t="str">
        <f>IFERROR(INDEX(契約日ソート!L:L,1/LARGE(INDEX((契約日ソート!$F$1:$F$201="文具費")/ROW(契約日ソート!$F$1:$F$201),0),ROW(L79))),"")</f>
        <v/>
      </c>
      <c r="M79" t="str">
        <f>IFERROR(INDEX(契約日ソート!M:M,1/LARGE(INDEX((契約日ソート!$F$1:$F$201="文具費")/ROW(契約日ソート!$F$1:$F$201),0),ROW(M79))),"")</f>
        <v/>
      </c>
      <c r="N79" t="str">
        <f>IFERROR(INDEX(契約日ソート!N:N,1/LARGE(INDEX((契約日ソート!$F$1:$F$201="文具費")/ROW(契約日ソート!$F$1:$F$201),0),ROW(N79))),"")</f>
        <v/>
      </c>
      <c r="O79" t="str">
        <f>IFERROR(INDEX(契約日ソート!O:O,1/LARGE(INDEX((契約日ソート!$F$1:$F$201="文具費")/ROW(契約日ソート!$F$1:$F$201),0),ROW(O79))),"")</f>
        <v/>
      </c>
      <c r="P79" t="str">
        <f>IFERROR(INDEX(契約日ソート!P:P,1/LARGE(INDEX((契約日ソート!$F$1:$F$201="文具費")/ROW(契約日ソート!$F$1:$F$201),0),ROW(P79))),"")</f>
        <v/>
      </c>
      <c r="Q79" t="str">
        <f>IFERROR(INDEX(契約日ソート!Q:Q,1/LARGE(INDEX((契約日ソート!$F$1:$F$201="文具費")/ROW(契約日ソート!$F$1:$F$201),0),ROW(Q79))),"")</f>
        <v/>
      </c>
    </row>
    <row r="80" spans="1:17" x14ac:dyDescent="0.45">
      <c r="A80" t="str">
        <f>IFERROR(INDEX(契約日ソート!A:A,1/LARGE(INDEX((契約日ソート!$F$1:$F$201="文具費")/ROW(契約日ソート!$F$1:$F$201),0),ROW(A80))),"")</f>
        <v/>
      </c>
      <c r="B80" t="str">
        <f>IFERROR(INDEX(契約日ソート!B:B,1/LARGE(INDEX((契約日ソート!$F$1:$F$201="文具費")/ROW(契約日ソート!$F$1:$F$201),0),ROW(B80))),"")</f>
        <v/>
      </c>
      <c r="C80" t="str">
        <f>IFERROR(INDEX(契約日ソート!C:C,1/LARGE(INDEX((契約日ソート!$F$1:$F$201="文具費")/ROW(契約日ソート!$F$1:$F$201),0),ROW(C80))),"")</f>
        <v/>
      </c>
      <c r="D80" t="str">
        <f>IFERROR(INDEX(契約日ソート!D:D,1/LARGE(INDEX((契約日ソート!$F$1:$F$201="文具費")/ROW(契約日ソート!$F$1:$F$201),0),ROW(D80))),"")</f>
        <v/>
      </c>
      <c r="E80" t="str">
        <f>IFERROR(INDEX(契約日ソート!E:E,1/LARGE(INDEX((契約日ソート!$F$1:$F$201="文具費")/ROW(契約日ソート!$F$1:$F$201),0),ROW(E80))),"")</f>
        <v/>
      </c>
      <c r="F80" t="str">
        <f>IFERROR(INDEX(契約日ソート!F:F,1/LARGE(INDEX((契約日ソート!$F$1:$F$201="文具費")/ROW(契約日ソート!$F$1:$F$201),0),ROW(F80))),"")</f>
        <v/>
      </c>
      <c r="G80" t="str">
        <f>IFERROR(INDEX(契約日ソート!G:G,1/LARGE(INDEX((契約日ソート!$F$1:$F$201="文具費")/ROW(契約日ソート!$F$1:$F$201),0),ROW(G80))),"")</f>
        <v/>
      </c>
      <c r="H80" t="str">
        <f>IFERROR(INDEX(契約日ソート!H:H,1/LARGE(INDEX((契約日ソート!$F$1:$F$201="文具費")/ROW(契約日ソート!$F$1:$F$201),0),ROW(H80))),"")</f>
        <v/>
      </c>
      <c r="I80" t="str">
        <f>IFERROR(INDEX(契約日ソート!I:I,1/LARGE(INDEX((契約日ソート!$F$1:$F$201="文具費")/ROW(契約日ソート!$F$1:$F$201),0),ROW(I80))),"")</f>
        <v/>
      </c>
      <c r="J80" t="str">
        <f>IFERROR(INDEX(契約日ソート!J:J,1/LARGE(INDEX((契約日ソート!$F$1:$F$201="文具費")/ROW(契約日ソート!$F$1:$F$201),0),ROW(J80))),"")</f>
        <v/>
      </c>
      <c r="K80" t="str">
        <f>IFERROR(INDEX(契約日ソート!K:K,1/LARGE(INDEX((契約日ソート!$F$1:$F$201="文具費")/ROW(契約日ソート!$F$1:$F$201),0),ROW(K80))),"")</f>
        <v/>
      </c>
      <c r="L80" t="str">
        <f>IFERROR(INDEX(契約日ソート!L:L,1/LARGE(INDEX((契約日ソート!$F$1:$F$201="文具費")/ROW(契約日ソート!$F$1:$F$201),0),ROW(L80))),"")</f>
        <v/>
      </c>
      <c r="M80" t="str">
        <f>IFERROR(INDEX(契約日ソート!M:M,1/LARGE(INDEX((契約日ソート!$F$1:$F$201="文具費")/ROW(契約日ソート!$F$1:$F$201),0),ROW(M80))),"")</f>
        <v/>
      </c>
      <c r="N80" t="str">
        <f>IFERROR(INDEX(契約日ソート!N:N,1/LARGE(INDEX((契約日ソート!$F$1:$F$201="文具費")/ROW(契約日ソート!$F$1:$F$201),0),ROW(N80))),"")</f>
        <v/>
      </c>
      <c r="O80" t="str">
        <f>IFERROR(INDEX(契約日ソート!O:O,1/LARGE(INDEX((契約日ソート!$F$1:$F$201="文具費")/ROW(契約日ソート!$F$1:$F$201),0),ROW(O80))),"")</f>
        <v/>
      </c>
      <c r="P80" t="str">
        <f>IFERROR(INDEX(契約日ソート!P:P,1/LARGE(INDEX((契約日ソート!$F$1:$F$201="文具費")/ROW(契約日ソート!$F$1:$F$201),0),ROW(P80))),"")</f>
        <v/>
      </c>
      <c r="Q80" t="str">
        <f>IFERROR(INDEX(契約日ソート!Q:Q,1/LARGE(INDEX((契約日ソート!$F$1:$F$201="文具費")/ROW(契約日ソート!$F$1:$F$201),0),ROW(Q80))),"")</f>
        <v/>
      </c>
    </row>
    <row r="81" spans="1:17" x14ac:dyDescent="0.45">
      <c r="A81" t="str">
        <f>IFERROR(INDEX(契約日ソート!A:A,1/LARGE(INDEX((契約日ソート!$F$1:$F$201="文具費")/ROW(契約日ソート!$F$1:$F$201),0),ROW(A81))),"")</f>
        <v/>
      </c>
      <c r="B81" t="str">
        <f>IFERROR(INDEX(契約日ソート!B:B,1/LARGE(INDEX((契約日ソート!$F$1:$F$201="文具費")/ROW(契約日ソート!$F$1:$F$201),0),ROW(B81))),"")</f>
        <v/>
      </c>
      <c r="C81" t="str">
        <f>IFERROR(INDEX(契約日ソート!C:C,1/LARGE(INDEX((契約日ソート!$F$1:$F$201="文具費")/ROW(契約日ソート!$F$1:$F$201),0),ROW(C81))),"")</f>
        <v/>
      </c>
      <c r="D81" t="str">
        <f>IFERROR(INDEX(契約日ソート!D:D,1/LARGE(INDEX((契約日ソート!$F$1:$F$201="文具費")/ROW(契約日ソート!$F$1:$F$201),0),ROW(D81))),"")</f>
        <v/>
      </c>
      <c r="E81" t="str">
        <f>IFERROR(INDEX(契約日ソート!E:E,1/LARGE(INDEX((契約日ソート!$F$1:$F$201="文具費")/ROW(契約日ソート!$F$1:$F$201),0),ROW(E81))),"")</f>
        <v/>
      </c>
      <c r="F81" t="str">
        <f>IFERROR(INDEX(契約日ソート!F:F,1/LARGE(INDEX((契約日ソート!$F$1:$F$201="文具費")/ROW(契約日ソート!$F$1:$F$201),0),ROW(F81))),"")</f>
        <v/>
      </c>
      <c r="G81" t="str">
        <f>IFERROR(INDEX(契約日ソート!G:G,1/LARGE(INDEX((契約日ソート!$F$1:$F$201="文具費")/ROW(契約日ソート!$F$1:$F$201),0),ROW(G81))),"")</f>
        <v/>
      </c>
      <c r="H81" t="str">
        <f>IFERROR(INDEX(契約日ソート!H:H,1/LARGE(INDEX((契約日ソート!$F$1:$F$201="文具費")/ROW(契約日ソート!$F$1:$F$201),0),ROW(H81))),"")</f>
        <v/>
      </c>
      <c r="I81" t="str">
        <f>IFERROR(INDEX(契約日ソート!I:I,1/LARGE(INDEX((契約日ソート!$F$1:$F$201="文具費")/ROW(契約日ソート!$F$1:$F$201),0),ROW(I81))),"")</f>
        <v/>
      </c>
      <c r="J81" t="str">
        <f>IFERROR(INDEX(契約日ソート!J:J,1/LARGE(INDEX((契約日ソート!$F$1:$F$201="文具費")/ROW(契約日ソート!$F$1:$F$201),0),ROW(J81))),"")</f>
        <v/>
      </c>
      <c r="K81" t="str">
        <f>IFERROR(INDEX(契約日ソート!K:K,1/LARGE(INDEX((契約日ソート!$F$1:$F$201="文具費")/ROW(契約日ソート!$F$1:$F$201),0),ROW(K81))),"")</f>
        <v/>
      </c>
      <c r="L81" t="str">
        <f>IFERROR(INDEX(契約日ソート!L:L,1/LARGE(INDEX((契約日ソート!$F$1:$F$201="文具費")/ROW(契約日ソート!$F$1:$F$201),0),ROW(L81))),"")</f>
        <v/>
      </c>
      <c r="M81" t="str">
        <f>IFERROR(INDEX(契約日ソート!M:M,1/LARGE(INDEX((契約日ソート!$F$1:$F$201="文具費")/ROW(契約日ソート!$F$1:$F$201),0),ROW(M81))),"")</f>
        <v/>
      </c>
      <c r="N81" t="str">
        <f>IFERROR(INDEX(契約日ソート!N:N,1/LARGE(INDEX((契約日ソート!$F$1:$F$201="文具費")/ROW(契約日ソート!$F$1:$F$201),0),ROW(N81))),"")</f>
        <v/>
      </c>
      <c r="O81" t="str">
        <f>IFERROR(INDEX(契約日ソート!O:O,1/LARGE(INDEX((契約日ソート!$F$1:$F$201="文具費")/ROW(契約日ソート!$F$1:$F$201),0),ROW(O81))),"")</f>
        <v/>
      </c>
      <c r="P81" t="str">
        <f>IFERROR(INDEX(契約日ソート!P:P,1/LARGE(INDEX((契約日ソート!$F$1:$F$201="文具費")/ROW(契約日ソート!$F$1:$F$201),0),ROW(P81))),"")</f>
        <v/>
      </c>
      <c r="Q81" t="str">
        <f>IFERROR(INDEX(契約日ソート!Q:Q,1/LARGE(INDEX((契約日ソート!$F$1:$F$201="文具費")/ROW(契約日ソート!$F$1:$F$201),0),ROW(Q81))),"")</f>
        <v/>
      </c>
    </row>
    <row r="82" spans="1:17" x14ac:dyDescent="0.45">
      <c r="A82" t="str">
        <f>IFERROR(INDEX(契約日ソート!A:A,1/LARGE(INDEX((契約日ソート!$F$1:$F$201="文具費")/ROW(契約日ソート!$F$1:$F$201),0),ROW(A82))),"")</f>
        <v/>
      </c>
      <c r="B82" t="str">
        <f>IFERROR(INDEX(契約日ソート!B:B,1/LARGE(INDEX((契約日ソート!$F$1:$F$201="文具費")/ROW(契約日ソート!$F$1:$F$201),0),ROW(B82))),"")</f>
        <v/>
      </c>
      <c r="C82" t="str">
        <f>IFERROR(INDEX(契約日ソート!C:C,1/LARGE(INDEX((契約日ソート!$F$1:$F$201="文具費")/ROW(契約日ソート!$F$1:$F$201),0),ROW(C82))),"")</f>
        <v/>
      </c>
      <c r="D82" t="str">
        <f>IFERROR(INDEX(契約日ソート!D:D,1/LARGE(INDEX((契約日ソート!$F$1:$F$201="文具費")/ROW(契約日ソート!$F$1:$F$201),0),ROW(D82))),"")</f>
        <v/>
      </c>
      <c r="E82" t="str">
        <f>IFERROR(INDEX(契約日ソート!E:E,1/LARGE(INDEX((契約日ソート!$F$1:$F$201="文具費")/ROW(契約日ソート!$F$1:$F$201),0),ROW(E82))),"")</f>
        <v/>
      </c>
      <c r="F82" t="str">
        <f>IFERROR(INDEX(契約日ソート!F:F,1/LARGE(INDEX((契約日ソート!$F$1:$F$201="文具費")/ROW(契約日ソート!$F$1:$F$201),0),ROW(F82))),"")</f>
        <v/>
      </c>
      <c r="G82" t="str">
        <f>IFERROR(INDEX(契約日ソート!G:G,1/LARGE(INDEX((契約日ソート!$F$1:$F$201="文具費")/ROW(契約日ソート!$F$1:$F$201),0),ROW(G82))),"")</f>
        <v/>
      </c>
      <c r="H82" t="str">
        <f>IFERROR(INDEX(契約日ソート!H:H,1/LARGE(INDEX((契約日ソート!$F$1:$F$201="文具費")/ROW(契約日ソート!$F$1:$F$201),0),ROW(H82))),"")</f>
        <v/>
      </c>
      <c r="I82" t="str">
        <f>IFERROR(INDEX(契約日ソート!I:I,1/LARGE(INDEX((契約日ソート!$F$1:$F$201="文具費")/ROW(契約日ソート!$F$1:$F$201),0),ROW(I82))),"")</f>
        <v/>
      </c>
      <c r="J82" t="str">
        <f>IFERROR(INDEX(契約日ソート!J:J,1/LARGE(INDEX((契約日ソート!$F$1:$F$201="文具費")/ROW(契約日ソート!$F$1:$F$201),0),ROW(J82))),"")</f>
        <v/>
      </c>
      <c r="K82" t="str">
        <f>IFERROR(INDEX(契約日ソート!K:K,1/LARGE(INDEX((契約日ソート!$F$1:$F$201="文具費")/ROW(契約日ソート!$F$1:$F$201),0),ROW(K82))),"")</f>
        <v/>
      </c>
      <c r="L82" t="str">
        <f>IFERROR(INDEX(契約日ソート!L:L,1/LARGE(INDEX((契約日ソート!$F$1:$F$201="文具費")/ROW(契約日ソート!$F$1:$F$201),0),ROW(L82))),"")</f>
        <v/>
      </c>
      <c r="M82" t="str">
        <f>IFERROR(INDEX(契約日ソート!M:M,1/LARGE(INDEX((契約日ソート!$F$1:$F$201="文具費")/ROW(契約日ソート!$F$1:$F$201),0),ROW(M82))),"")</f>
        <v/>
      </c>
      <c r="N82" t="str">
        <f>IFERROR(INDEX(契約日ソート!N:N,1/LARGE(INDEX((契約日ソート!$F$1:$F$201="文具費")/ROW(契約日ソート!$F$1:$F$201),0),ROW(N82))),"")</f>
        <v/>
      </c>
      <c r="O82" t="str">
        <f>IFERROR(INDEX(契約日ソート!O:O,1/LARGE(INDEX((契約日ソート!$F$1:$F$201="文具費")/ROW(契約日ソート!$F$1:$F$201),0),ROW(O82))),"")</f>
        <v/>
      </c>
      <c r="P82" t="str">
        <f>IFERROR(INDEX(契約日ソート!P:P,1/LARGE(INDEX((契約日ソート!$F$1:$F$201="文具費")/ROW(契約日ソート!$F$1:$F$201),0),ROW(P82))),"")</f>
        <v/>
      </c>
      <c r="Q82" t="str">
        <f>IFERROR(INDEX(契約日ソート!Q:Q,1/LARGE(INDEX((契約日ソート!$F$1:$F$201="文具費")/ROW(契約日ソート!$F$1:$F$201),0),ROW(Q82))),"")</f>
        <v/>
      </c>
    </row>
    <row r="83" spans="1:17" x14ac:dyDescent="0.45">
      <c r="A83" t="str">
        <f>IFERROR(INDEX(契約日ソート!A:A,1/LARGE(INDEX((契約日ソート!$F$1:$F$201="文具費")/ROW(契約日ソート!$F$1:$F$201),0),ROW(A83))),"")</f>
        <v/>
      </c>
      <c r="B83" t="str">
        <f>IFERROR(INDEX(契約日ソート!B:B,1/LARGE(INDEX((契約日ソート!$F$1:$F$201="文具費")/ROW(契約日ソート!$F$1:$F$201),0),ROW(B83))),"")</f>
        <v/>
      </c>
      <c r="C83" t="str">
        <f>IFERROR(INDEX(契約日ソート!C:C,1/LARGE(INDEX((契約日ソート!$F$1:$F$201="文具費")/ROW(契約日ソート!$F$1:$F$201),0),ROW(C83))),"")</f>
        <v/>
      </c>
      <c r="D83" t="str">
        <f>IFERROR(INDEX(契約日ソート!D:D,1/LARGE(INDEX((契約日ソート!$F$1:$F$201="文具費")/ROW(契約日ソート!$F$1:$F$201),0),ROW(D83))),"")</f>
        <v/>
      </c>
      <c r="E83" t="str">
        <f>IFERROR(INDEX(契約日ソート!E:E,1/LARGE(INDEX((契約日ソート!$F$1:$F$201="文具費")/ROW(契約日ソート!$F$1:$F$201),0),ROW(E83))),"")</f>
        <v/>
      </c>
      <c r="F83" t="str">
        <f>IFERROR(INDEX(契約日ソート!F:F,1/LARGE(INDEX((契約日ソート!$F$1:$F$201="文具費")/ROW(契約日ソート!$F$1:$F$201),0),ROW(F83))),"")</f>
        <v/>
      </c>
      <c r="G83" t="str">
        <f>IFERROR(INDEX(契約日ソート!G:G,1/LARGE(INDEX((契約日ソート!$F$1:$F$201="文具費")/ROW(契約日ソート!$F$1:$F$201),0),ROW(G83))),"")</f>
        <v/>
      </c>
      <c r="H83" t="str">
        <f>IFERROR(INDEX(契約日ソート!H:H,1/LARGE(INDEX((契約日ソート!$F$1:$F$201="文具費")/ROW(契約日ソート!$F$1:$F$201),0),ROW(H83))),"")</f>
        <v/>
      </c>
      <c r="I83" t="str">
        <f>IFERROR(INDEX(契約日ソート!I:I,1/LARGE(INDEX((契約日ソート!$F$1:$F$201="文具費")/ROW(契約日ソート!$F$1:$F$201),0),ROW(I83))),"")</f>
        <v/>
      </c>
      <c r="J83" t="str">
        <f>IFERROR(INDEX(契約日ソート!J:J,1/LARGE(INDEX((契約日ソート!$F$1:$F$201="文具費")/ROW(契約日ソート!$F$1:$F$201),0),ROW(J83))),"")</f>
        <v/>
      </c>
      <c r="K83" t="str">
        <f>IFERROR(INDEX(契約日ソート!K:K,1/LARGE(INDEX((契約日ソート!$F$1:$F$201="文具費")/ROW(契約日ソート!$F$1:$F$201),0),ROW(K83))),"")</f>
        <v/>
      </c>
      <c r="L83" t="str">
        <f>IFERROR(INDEX(契約日ソート!L:L,1/LARGE(INDEX((契約日ソート!$F$1:$F$201="文具費")/ROW(契約日ソート!$F$1:$F$201),0),ROW(L83))),"")</f>
        <v/>
      </c>
      <c r="M83" t="str">
        <f>IFERROR(INDEX(契約日ソート!M:M,1/LARGE(INDEX((契約日ソート!$F$1:$F$201="文具費")/ROW(契約日ソート!$F$1:$F$201),0),ROW(M83))),"")</f>
        <v/>
      </c>
      <c r="N83" t="str">
        <f>IFERROR(INDEX(契約日ソート!N:N,1/LARGE(INDEX((契約日ソート!$F$1:$F$201="文具費")/ROW(契約日ソート!$F$1:$F$201),0),ROW(N83))),"")</f>
        <v/>
      </c>
      <c r="O83" t="str">
        <f>IFERROR(INDEX(契約日ソート!O:O,1/LARGE(INDEX((契約日ソート!$F$1:$F$201="文具費")/ROW(契約日ソート!$F$1:$F$201),0),ROW(O83))),"")</f>
        <v/>
      </c>
      <c r="P83" t="str">
        <f>IFERROR(INDEX(契約日ソート!P:P,1/LARGE(INDEX((契約日ソート!$F$1:$F$201="文具費")/ROW(契約日ソート!$F$1:$F$201),0),ROW(P83))),"")</f>
        <v/>
      </c>
      <c r="Q83" t="str">
        <f>IFERROR(INDEX(契約日ソート!Q:Q,1/LARGE(INDEX((契約日ソート!$F$1:$F$201="文具費")/ROW(契約日ソート!$F$1:$F$201),0),ROW(Q83))),"")</f>
        <v/>
      </c>
    </row>
    <row r="84" spans="1:17" x14ac:dyDescent="0.45">
      <c r="A84" t="str">
        <f>IFERROR(INDEX(契約日ソート!A:A,1/LARGE(INDEX((契約日ソート!$F$1:$F$201="文具費")/ROW(契約日ソート!$F$1:$F$201),0),ROW(A84))),"")</f>
        <v/>
      </c>
      <c r="B84" t="str">
        <f>IFERROR(INDEX(契約日ソート!B:B,1/LARGE(INDEX((契約日ソート!$F$1:$F$201="文具費")/ROW(契約日ソート!$F$1:$F$201),0),ROW(B84))),"")</f>
        <v/>
      </c>
      <c r="C84" t="str">
        <f>IFERROR(INDEX(契約日ソート!C:C,1/LARGE(INDEX((契約日ソート!$F$1:$F$201="文具費")/ROW(契約日ソート!$F$1:$F$201),0),ROW(C84))),"")</f>
        <v/>
      </c>
      <c r="D84" t="str">
        <f>IFERROR(INDEX(契約日ソート!D:D,1/LARGE(INDEX((契約日ソート!$F$1:$F$201="文具費")/ROW(契約日ソート!$F$1:$F$201),0),ROW(D84))),"")</f>
        <v/>
      </c>
      <c r="E84" t="str">
        <f>IFERROR(INDEX(契約日ソート!E:E,1/LARGE(INDEX((契約日ソート!$F$1:$F$201="文具費")/ROW(契約日ソート!$F$1:$F$201),0),ROW(E84))),"")</f>
        <v/>
      </c>
      <c r="F84" t="str">
        <f>IFERROR(INDEX(契約日ソート!F:F,1/LARGE(INDEX((契約日ソート!$F$1:$F$201="文具費")/ROW(契約日ソート!$F$1:$F$201),0),ROW(F84))),"")</f>
        <v/>
      </c>
      <c r="G84" t="str">
        <f>IFERROR(INDEX(契約日ソート!G:G,1/LARGE(INDEX((契約日ソート!$F$1:$F$201="文具費")/ROW(契約日ソート!$F$1:$F$201),0),ROW(G84))),"")</f>
        <v/>
      </c>
      <c r="H84" t="str">
        <f>IFERROR(INDEX(契約日ソート!H:H,1/LARGE(INDEX((契約日ソート!$F$1:$F$201="文具費")/ROW(契約日ソート!$F$1:$F$201),0),ROW(H84))),"")</f>
        <v/>
      </c>
      <c r="I84" t="str">
        <f>IFERROR(INDEX(契約日ソート!I:I,1/LARGE(INDEX((契約日ソート!$F$1:$F$201="文具費")/ROW(契約日ソート!$F$1:$F$201),0),ROW(I84))),"")</f>
        <v/>
      </c>
      <c r="J84" t="str">
        <f>IFERROR(INDEX(契約日ソート!J:J,1/LARGE(INDEX((契約日ソート!$F$1:$F$201="文具費")/ROW(契約日ソート!$F$1:$F$201),0),ROW(J84))),"")</f>
        <v/>
      </c>
      <c r="K84" t="str">
        <f>IFERROR(INDEX(契約日ソート!K:K,1/LARGE(INDEX((契約日ソート!$F$1:$F$201="文具費")/ROW(契約日ソート!$F$1:$F$201),0),ROW(K84))),"")</f>
        <v/>
      </c>
      <c r="L84" t="str">
        <f>IFERROR(INDEX(契約日ソート!L:L,1/LARGE(INDEX((契約日ソート!$F$1:$F$201="文具費")/ROW(契約日ソート!$F$1:$F$201),0),ROW(L84))),"")</f>
        <v/>
      </c>
      <c r="M84" t="str">
        <f>IFERROR(INDEX(契約日ソート!M:M,1/LARGE(INDEX((契約日ソート!$F$1:$F$201="文具費")/ROW(契約日ソート!$F$1:$F$201),0),ROW(M84))),"")</f>
        <v/>
      </c>
      <c r="N84" t="str">
        <f>IFERROR(INDEX(契約日ソート!N:N,1/LARGE(INDEX((契約日ソート!$F$1:$F$201="文具費")/ROW(契約日ソート!$F$1:$F$201),0),ROW(N84))),"")</f>
        <v/>
      </c>
      <c r="O84" t="str">
        <f>IFERROR(INDEX(契約日ソート!O:O,1/LARGE(INDEX((契約日ソート!$F$1:$F$201="文具費")/ROW(契約日ソート!$F$1:$F$201),0),ROW(O84))),"")</f>
        <v/>
      </c>
      <c r="P84" t="str">
        <f>IFERROR(INDEX(契約日ソート!P:P,1/LARGE(INDEX((契約日ソート!$F$1:$F$201="文具費")/ROW(契約日ソート!$F$1:$F$201),0),ROW(P84))),"")</f>
        <v/>
      </c>
      <c r="Q84" t="str">
        <f>IFERROR(INDEX(契約日ソート!Q:Q,1/LARGE(INDEX((契約日ソート!$F$1:$F$201="文具費")/ROW(契約日ソート!$F$1:$F$201),0),ROW(Q84))),"")</f>
        <v/>
      </c>
    </row>
    <row r="85" spans="1:17" x14ac:dyDescent="0.45">
      <c r="A85" t="str">
        <f>IFERROR(INDEX(契約日ソート!A:A,1/LARGE(INDEX((契約日ソート!$F$1:$F$201="文具費")/ROW(契約日ソート!$F$1:$F$201),0),ROW(A85))),"")</f>
        <v/>
      </c>
      <c r="B85" t="str">
        <f>IFERROR(INDEX(契約日ソート!B:B,1/LARGE(INDEX((契約日ソート!$F$1:$F$201="文具費")/ROW(契約日ソート!$F$1:$F$201),0),ROW(B85))),"")</f>
        <v/>
      </c>
      <c r="C85" t="str">
        <f>IFERROR(INDEX(契約日ソート!C:C,1/LARGE(INDEX((契約日ソート!$F$1:$F$201="文具費")/ROW(契約日ソート!$F$1:$F$201),0),ROW(C85))),"")</f>
        <v/>
      </c>
      <c r="D85" t="str">
        <f>IFERROR(INDEX(契約日ソート!D:D,1/LARGE(INDEX((契約日ソート!$F$1:$F$201="文具費")/ROW(契約日ソート!$F$1:$F$201),0),ROW(D85))),"")</f>
        <v/>
      </c>
      <c r="E85" t="str">
        <f>IFERROR(INDEX(契約日ソート!E:E,1/LARGE(INDEX((契約日ソート!$F$1:$F$201="文具費")/ROW(契約日ソート!$F$1:$F$201),0),ROW(E85))),"")</f>
        <v/>
      </c>
      <c r="F85" t="str">
        <f>IFERROR(INDEX(契約日ソート!F:F,1/LARGE(INDEX((契約日ソート!$F$1:$F$201="文具費")/ROW(契約日ソート!$F$1:$F$201),0),ROW(F85))),"")</f>
        <v/>
      </c>
      <c r="G85" t="str">
        <f>IFERROR(INDEX(契約日ソート!G:G,1/LARGE(INDEX((契約日ソート!$F$1:$F$201="文具費")/ROW(契約日ソート!$F$1:$F$201),0),ROW(G85))),"")</f>
        <v/>
      </c>
      <c r="H85" t="str">
        <f>IFERROR(INDEX(契約日ソート!H:H,1/LARGE(INDEX((契約日ソート!$F$1:$F$201="文具費")/ROW(契約日ソート!$F$1:$F$201),0),ROW(H85))),"")</f>
        <v/>
      </c>
      <c r="I85" t="str">
        <f>IFERROR(INDEX(契約日ソート!I:I,1/LARGE(INDEX((契約日ソート!$F$1:$F$201="文具費")/ROW(契約日ソート!$F$1:$F$201),0),ROW(I85))),"")</f>
        <v/>
      </c>
      <c r="J85" t="str">
        <f>IFERROR(INDEX(契約日ソート!J:J,1/LARGE(INDEX((契約日ソート!$F$1:$F$201="文具費")/ROW(契約日ソート!$F$1:$F$201),0),ROW(J85))),"")</f>
        <v/>
      </c>
      <c r="K85" t="str">
        <f>IFERROR(INDEX(契約日ソート!K:K,1/LARGE(INDEX((契約日ソート!$F$1:$F$201="文具費")/ROW(契約日ソート!$F$1:$F$201),0),ROW(K85))),"")</f>
        <v/>
      </c>
      <c r="L85" t="str">
        <f>IFERROR(INDEX(契約日ソート!L:L,1/LARGE(INDEX((契約日ソート!$F$1:$F$201="文具費")/ROW(契約日ソート!$F$1:$F$201),0),ROW(L85))),"")</f>
        <v/>
      </c>
      <c r="M85" t="str">
        <f>IFERROR(INDEX(契約日ソート!M:M,1/LARGE(INDEX((契約日ソート!$F$1:$F$201="文具費")/ROW(契約日ソート!$F$1:$F$201),0),ROW(M85))),"")</f>
        <v/>
      </c>
      <c r="N85" t="str">
        <f>IFERROR(INDEX(契約日ソート!N:N,1/LARGE(INDEX((契約日ソート!$F$1:$F$201="文具費")/ROW(契約日ソート!$F$1:$F$201),0),ROW(N85))),"")</f>
        <v/>
      </c>
      <c r="O85" t="str">
        <f>IFERROR(INDEX(契約日ソート!O:O,1/LARGE(INDEX((契約日ソート!$F$1:$F$201="文具費")/ROW(契約日ソート!$F$1:$F$201),0),ROW(O85))),"")</f>
        <v/>
      </c>
      <c r="P85" t="str">
        <f>IFERROR(INDEX(契約日ソート!P:P,1/LARGE(INDEX((契約日ソート!$F$1:$F$201="文具費")/ROW(契約日ソート!$F$1:$F$201),0),ROW(P85))),"")</f>
        <v/>
      </c>
      <c r="Q85" t="str">
        <f>IFERROR(INDEX(契約日ソート!Q:Q,1/LARGE(INDEX((契約日ソート!$F$1:$F$201="文具費")/ROW(契約日ソート!$F$1:$F$201),0),ROW(Q85))),"")</f>
        <v/>
      </c>
    </row>
    <row r="86" spans="1:17" x14ac:dyDescent="0.45">
      <c r="A86" t="str">
        <f>IFERROR(INDEX(契約日ソート!A:A,1/LARGE(INDEX((契約日ソート!$F$1:$F$201="文具費")/ROW(契約日ソート!$F$1:$F$201),0),ROW(A86))),"")</f>
        <v/>
      </c>
      <c r="B86" t="str">
        <f>IFERROR(INDEX(契約日ソート!B:B,1/LARGE(INDEX((契約日ソート!$F$1:$F$201="文具費")/ROW(契約日ソート!$F$1:$F$201),0),ROW(B86))),"")</f>
        <v/>
      </c>
      <c r="C86" t="str">
        <f>IFERROR(INDEX(契約日ソート!C:C,1/LARGE(INDEX((契約日ソート!$F$1:$F$201="文具費")/ROW(契約日ソート!$F$1:$F$201),0),ROW(C86))),"")</f>
        <v/>
      </c>
      <c r="D86" t="str">
        <f>IFERROR(INDEX(契約日ソート!D:D,1/LARGE(INDEX((契約日ソート!$F$1:$F$201="文具費")/ROW(契約日ソート!$F$1:$F$201),0),ROW(D86))),"")</f>
        <v/>
      </c>
      <c r="E86" t="str">
        <f>IFERROR(INDEX(契約日ソート!E:E,1/LARGE(INDEX((契約日ソート!$F$1:$F$201="文具費")/ROW(契約日ソート!$F$1:$F$201),0),ROW(E86))),"")</f>
        <v/>
      </c>
      <c r="F86" t="str">
        <f>IFERROR(INDEX(契約日ソート!F:F,1/LARGE(INDEX((契約日ソート!$F$1:$F$201="文具費")/ROW(契約日ソート!$F$1:$F$201),0),ROW(F86))),"")</f>
        <v/>
      </c>
      <c r="G86" t="str">
        <f>IFERROR(INDEX(契約日ソート!G:G,1/LARGE(INDEX((契約日ソート!$F$1:$F$201="文具費")/ROW(契約日ソート!$F$1:$F$201),0),ROW(G86))),"")</f>
        <v/>
      </c>
      <c r="H86" t="str">
        <f>IFERROR(INDEX(契約日ソート!H:H,1/LARGE(INDEX((契約日ソート!$F$1:$F$201="文具費")/ROW(契約日ソート!$F$1:$F$201),0),ROW(H86))),"")</f>
        <v/>
      </c>
      <c r="I86" t="str">
        <f>IFERROR(INDEX(契約日ソート!I:I,1/LARGE(INDEX((契約日ソート!$F$1:$F$201="文具費")/ROW(契約日ソート!$F$1:$F$201),0),ROW(I86))),"")</f>
        <v/>
      </c>
      <c r="J86" t="str">
        <f>IFERROR(INDEX(契約日ソート!J:J,1/LARGE(INDEX((契約日ソート!$F$1:$F$201="文具費")/ROW(契約日ソート!$F$1:$F$201),0),ROW(J86))),"")</f>
        <v/>
      </c>
      <c r="K86" t="str">
        <f>IFERROR(INDEX(契約日ソート!K:K,1/LARGE(INDEX((契約日ソート!$F$1:$F$201="文具費")/ROW(契約日ソート!$F$1:$F$201),0),ROW(K86))),"")</f>
        <v/>
      </c>
      <c r="L86" t="str">
        <f>IFERROR(INDEX(契約日ソート!L:L,1/LARGE(INDEX((契約日ソート!$F$1:$F$201="文具費")/ROW(契約日ソート!$F$1:$F$201),0),ROW(L86))),"")</f>
        <v/>
      </c>
      <c r="M86" t="str">
        <f>IFERROR(INDEX(契約日ソート!M:M,1/LARGE(INDEX((契約日ソート!$F$1:$F$201="文具費")/ROW(契約日ソート!$F$1:$F$201),0),ROW(M86))),"")</f>
        <v/>
      </c>
      <c r="N86" t="str">
        <f>IFERROR(INDEX(契約日ソート!N:N,1/LARGE(INDEX((契約日ソート!$F$1:$F$201="文具費")/ROW(契約日ソート!$F$1:$F$201),0),ROW(N86))),"")</f>
        <v/>
      </c>
      <c r="O86" t="str">
        <f>IFERROR(INDEX(契約日ソート!O:O,1/LARGE(INDEX((契約日ソート!$F$1:$F$201="文具費")/ROW(契約日ソート!$F$1:$F$201),0),ROW(O86))),"")</f>
        <v/>
      </c>
      <c r="P86" t="str">
        <f>IFERROR(INDEX(契約日ソート!P:P,1/LARGE(INDEX((契約日ソート!$F$1:$F$201="文具費")/ROW(契約日ソート!$F$1:$F$201),0),ROW(P86))),"")</f>
        <v/>
      </c>
      <c r="Q86" t="str">
        <f>IFERROR(INDEX(契約日ソート!Q:Q,1/LARGE(INDEX((契約日ソート!$F$1:$F$201="文具費")/ROW(契約日ソート!$F$1:$F$201),0),ROW(Q86))),"")</f>
        <v/>
      </c>
    </row>
    <row r="87" spans="1:17" x14ac:dyDescent="0.45">
      <c r="A87" t="str">
        <f>IFERROR(INDEX(契約日ソート!A:A,1/LARGE(INDEX((契約日ソート!$F$1:$F$201="文具費")/ROW(契約日ソート!$F$1:$F$201),0),ROW(A87))),"")</f>
        <v/>
      </c>
      <c r="B87" t="str">
        <f>IFERROR(INDEX(契約日ソート!B:B,1/LARGE(INDEX((契約日ソート!$F$1:$F$201="文具費")/ROW(契約日ソート!$F$1:$F$201),0),ROW(B87))),"")</f>
        <v/>
      </c>
      <c r="C87" t="str">
        <f>IFERROR(INDEX(契約日ソート!C:C,1/LARGE(INDEX((契約日ソート!$F$1:$F$201="文具費")/ROW(契約日ソート!$F$1:$F$201),0),ROW(C87))),"")</f>
        <v/>
      </c>
      <c r="D87" t="str">
        <f>IFERROR(INDEX(契約日ソート!D:D,1/LARGE(INDEX((契約日ソート!$F$1:$F$201="文具費")/ROW(契約日ソート!$F$1:$F$201),0),ROW(D87))),"")</f>
        <v/>
      </c>
      <c r="E87" t="str">
        <f>IFERROR(INDEX(契約日ソート!E:E,1/LARGE(INDEX((契約日ソート!$F$1:$F$201="文具費")/ROW(契約日ソート!$F$1:$F$201),0),ROW(E87))),"")</f>
        <v/>
      </c>
      <c r="F87" t="str">
        <f>IFERROR(INDEX(契約日ソート!F:F,1/LARGE(INDEX((契約日ソート!$F$1:$F$201="文具費")/ROW(契約日ソート!$F$1:$F$201),0),ROW(F87))),"")</f>
        <v/>
      </c>
      <c r="G87" t="str">
        <f>IFERROR(INDEX(契約日ソート!G:G,1/LARGE(INDEX((契約日ソート!$F$1:$F$201="文具費")/ROW(契約日ソート!$F$1:$F$201),0),ROW(G87))),"")</f>
        <v/>
      </c>
      <c r="H87" t="str">
        <f>IFERROR(INDEX(契約日ソート!H:H,1/LARGE(INDEX((契約日ソート!$F$1:$F$201="文具費")/ROW(契約日ソート!$F$1:$F$201),0),ROW(H87))),"")</f>
        <v/>
      </c>
      <c r="I87" t="str">
        <f>IFERROR(INDEX(契約日ソート!I:I,1/LARGE(INDEX((契約日ソート!$F$1:$F$201="文具費")/ROW(契約日ソート!$F$1:$F$201),0),ROW(I87))),"")</f>
        <v/>
      </c>
      <c r="J87" t="str">
        <f>IFERROR(INDEX(契約日ソート!J:J,1/LARGE(INDEX((契約日ソート!$F$1:$F$201="文具費")/ROW(契約日ソート!$F$1:$F$201),0),ROW(J87))),"")</f>
        <v/>
      </c>
      <c r="K87" t="str">
        <f>IFERROR(INDEX(契約日ソート!K:K,1/LARGE(INDEX((契約日ソート!$F$1:$F$201="文具費")/ROW(契約日ソート!$F$1:$F$201),0),ROW(K87))),"")</f>
        <v/>
      </c>
      <c r="L87" t="str">
        <f>IFERROR(INDEX(契約日ソート!L:L,1/LARGE(INDEX((契約日ソート!$F$1:$F$201="文具費")/ROW(契約日ソート!$F$1:$F$201),0),ROW(L87))),"")</f>
        <v/>
      </c>
      <c r="M87" t="str">
        <f>IFERROR(INDEX(契約日ソート!M:M,1/LARGE(INDEX((契約日ソート!$F$1:$F$201="文具費")/ROW(契約日ソート!$F$1:$F$201),0),ROW(M87))),"")</f>
        <v/>
      </c>
      <c r="N87" t="str">
        <f>IFERROR(INDEX(契約日ソート!N:N,1/LARGE(INDEX((契約日ソート!$F$1:$F$201="文具費")/ROW(契約日ソート!$F$1:$F$201),0),ROW(N87))),"")</f>
        <v/>
      </c>
      <c r="O87" t="str">
        <f>IFERROR(INDEX(契約日ソート!O:O,1/LARGE(INDEX((契約日ソート!$F$1:$F$201="文具費")/ROW(契約日ソート!$F$1:$F$201),0),ROW(O87))),"")</f>
        <v/>
      </c>
      <c r="P87" t="str">
        <f>IFERROR(INDEX(契約日ソート!P:P,1/LARGE(INDEX((契約日ソート!$F$1:$F$201="文具費")/ROW(契約日ソート!$F$1:$F$201),0),ROW(P87))),"")</f>
        <v/>
      </c>
      <c r="Q87" t="str">
        <f>IFERROR(INDEX(契約日ソート!Q:Q,1/LARGE(INDEX((契約日ソート!$F$1:$F$201="文具費")/ROW(契約日ソート!$F$1:$F$201),0),ROW(Q87))),"")</f>
        <v/>
      </c>
    </row>
    <row r="88" spans="1:17" x14ac:dyDescent="0.45">
      <c r="A88" t="str">
        <f>IFERROR(INDEX(契約日ソート!A:A,1/LARGE(INDEX((契約日ソート!$F$1:$F$201="文具費")/ROW(契約日ソート!$F$1:$F$201),0),ROW(A88))),"")</f>
        <v/>
      </c>
      <c r="B88" t="str">
        <f>IFERROR(INDEX(契約日ソート!B:B,1/LARGE(INDEX((契約日ソート!$F$1:$F$201="文具費")/ROW(契約日ソート!$F$1:$F$201),0),ROW(B88))),"")</f>
        <v/>
      </c>
      <c r="C88" t="str">
        <f>IFERROR(INDEX(契約日ソート!C:C,1/LARGE(INDEX((契約日ソート!$F$1:$F$201="文具費")/ROW(契約日ソート!$F$1:$F$201),0),ROW(C88))),"")</f>
        <v/>
      </c>
      <c r="D88" t="str">
        <f>IFERROR(INDEX(契約日ソート!D:D,1/LARGE(INDEX((契約日ソート!$F$1:$F$201="文具費")/ROW(契約日ソート!$F$1:$F$201),0),ROW(D88))),"")</f>
        <v/>
      </c>
      <c r="E88" t="str">
        <f>IFERROR(INDEX(契約日ソート!E:E,1/LARGE(INDEX((契約日ソート!$F$1:$F$201="文具費")/ROW(契約日ソート!$F$1:$F$201),0),ROW(E88))),"")</f>
        <v/>
      </c>
      <c r="F88" t="str">
        <f>IFERROR(INDEX(契約日ソート!F:F,1/LARGE(INDEX((契約日ソート!$F$1:$F$201="文具費")/ROW(契約日ソート!$F$1:$F$201),0),ROW(F88))),"")</f>
        <v/>
      </c>
      <c r="G88" t="str">
        <f>IFERROR(INDEX(契約日ソート!G:G,1/LARGE(INDEX((契約日ソート!$F$1:$F$201="文具費")/ROW(契約日ソート!$F$1:$F$201),0),ROW(G88))),"")</f>
        <v/>
      </c>
      <c r="H88" t="str">
        <f>IFERROR(INDEX(契約日ソート!H:H,1/LARGE(INDEX((契約日ソート!$F$1:$F$201="文具費")/ROW(契約日ソート!$F$1:$F$201),0),ROW(H88))),"")</f>
        <v/>
      </c>
      <c r="I88" t="str">
        <f>IFERROR(INDEX(契約日ソート!I:I,1/LARGE(INDEX((契約日ソート!$F$1:$F$201="文具費")/ROW(契約日ソート!$F$1:$F$201),0),ROW(I88))),"")</f>
        <v/>
      </c>
      <c r="J88" t="str">
        <f>IFERROR(INDEX(契約日ソート!J:J,1/LARGE(INDEX((契約日ソート!$F$1:$F$201="文具費")/ROW(契約日ソート!$F$1:$F$201),0),ROW(J88))),"")</f>
        <v/>
      </c>
      <c r="K88" t="str">
        <f>IFERROR(INDEX(契約日ソート!K:K,1/LARGE(INDEX((契約日ソート!$F$1:$F$201="文具費")/ROW(契約日ソート!$F$1:$F$201),0),ROW(K88))),"")</f>
        <v/>
      </c>
      <c r="L88" t="str">
        <f>IFERROR(INDEX(契約日ソート!L:L,1/LARGE(INDEX((契約日ソート!$F$1:$F$201="文具費")/ROW(契約日ソート!$F$1:$F$201),0),ROW(L88))),"")</f>
        <v/>
      </c>
      <c r="M88" t="str">
        <f>IFERROR(INDEX(契約日ソート!M:M,1/LARGE(INDEX((契約日ソート!$F$1:$F$201="文具費")/ROW(契約日ソート!$F$1:$F$201),0),ROW(M88))),"")</f>
        <v/>
      </c>
      <c r="N88" t="str">
        <f>IFERROR(INDEX(契約日ソート!N:N,1/LARGE(INDEX((契約日ソート!$F$1:$F$201="文具費")/ROW(契約日ソート!$F$1:$F$201),0),ROW(N88))),"")</f>
        <v/>
      </c>
      <c r="O88" t="str">
        <f>IFERROR(INDEX(契約日ソート!O:O,1/LARGE(INDEX((契約日ソート!$F$1:$F$201="文具費")/ROW(契約日ソート!$F$1:$F$201),0),ROW(O88))),"")</f>
        <v/>
      </c>
      <c r="P88" t="str">
        <f>IFERROR(INDEX(契約日ソート!P:P,1/LARGE(INDEX((契約日ソート!$F$1:$F$201="文具費")/ROW(契約日ソート!$F$1:$F$201),0),ROW(P88))),"")</f>
        <v/>
      </c>
      <c r="Q88" t="str">
        <f>IFERROR(INDEX(契約日ソート!Q:Q,1/LARGE(INDEX((契約日ソート!$F$1:$F$201="文具費")/ROW(契約日ソート!$F$1:$F$201),0),ROW(Q88))),"")</f>
        <v/>
      </c>
    </row>
    <row r="89" spans="1:17" x14ac:dyDescent="0.45">
      <c r="A89" t="str">
        <f>IFERROR(INDEX(契約日ソート!A:A,1/LARGE(INDEX((契約日ソート!$F$1:$F$201="文具費")/ROW(契約日ソート!$F$1:$F$201),0),ROW(A89))),"")</f>
        <v/>
      </c>
      <c r="B89" t="str">
        <f>IFERROR(INDEX(契約日ソート!B:B,1/LARGE(INDEX((契約日ソート!$F$1:$F$201="文具費")/ROW(契約日ソート!$F$1:$F$201),0),ROW(B89))),"")</f>
        <v/>
      </c>
      <c r="C89" t="str">
        <f>IFERROR(INDEX(契約日ソート!C:C,1/LARGE(INDEX((契約日ソート!$F$1:$F$201="文具費")/ROW(契約日ソート!$F$1:$F$201),0),ROW(C89))),"")</f>
        <v/>
      </c>
      <c r="D89" t="str">
        <f>IFERROR(INDEX(契約日ソート!D:D,1/LARGE(INDEX((契約日ソート!$F$1:$F$201="文具費")/ROW(契約日ソート!$F$1:$F$201),0),ROW(D89))),"")</f>
        <v/>
      </c>
      <c r="E89" t="str">
        <f>IFERROR(INDEX(契約日ソート!E:E,1/LARGE(INDEX((契約日ソート!$F$1:$F$201="文具費")/ROW(契約日ソート!$F$1:$F$201),0),ROW(E89))),"")</f>
        <v/>
      </c>
      <c r="F89" t="str">
        <f>IFERROR(INDEX(契約日ソート!F:F,1/LARGE(INDEX((契約日ソート!$F$1:$F$201="文具費")/ROW(契約日ソート!$F$1:$F$201),0),ROW(F89))),"")</f>
        <v/>
      </c>
      <c r="G89" t="str">
        <f>IFERROR(INDEX(契約日ソート!G:G,1/LARGE(INDEX((契約日ソート!$F$1:$F$201="文具費")/ROW(契約日ソート!$F$1:$F$201),0),ROW(G89))),"")</f>
        <v/>
      </c>
      <c r="H89" t="str">
        <f>IFERROR(INDEX(契約日ソート!H:H,1/LARGE(INDEX((契約日ソート!$F$1:$F$201="文具費")/ROW(契約日ソート!$F$1:$F$201),0),ROW(H89))),"")</f>
        <v/>
      </c>
      <c r="I89" t="str">
        <f>IFERROR(INDEX(契約日ソート!I:I,1/LARGE(INDEX((契約日ソート!$F$1:$F$201="文具費")/ROW(契約日ソート!$F$1:$F$201),0),ROW(I89))),"")</f>
        <v/>
      </c>
      <c r="J89" t="str">
        <f>IFERROR(INDEX(契約日ソート!J:J,1/LARGE(INDEX((契約日ソート!$F$1:$F$201="文具費")/ROW(契約日ソート!$F$1:$F$201),0),ROW(J89))),"")</f>
        <v/>
      </c>
      <c r="K89" t="str">
        <f>IFERROR(INDEX(契約日ソート!K:K,1/LARGE(INDEX((契約日ソート!$F$1:$F$201="文具費")/ROW(契約日ソート!$F$1:$F$201),0),ROW(K89))),"")</f>
        <v/>
      </c>
      <c r="L89" t="str">
        <f>IFERROR(INDEX(契約日ソート!L:L,1/LARGE(INDEX((契約日ソート!$F$1:$F$201="文具費")/ROW(契約日ソート!$F$1:$F$201),0),ROW(L89))),"")</f>
        <v/>
      </c>
      <c r="M89" t="str">
        <f>IFERROR(INDEX(契約日ソート!M:M,1/LARGE(INDEX((契約日ソート!$F$1:$F$201="文具費")/ROW(契約日ソート!$F$1:$F$201),0),ROW(M89))),"")</f>
        <v/>
      </c>
      <c r="N89" t="str">
        <f>IFERROR(INDEX(契約日ソート!N:N,1/LARGE(INDEX((契約日ソート!$F$1:$F$201="文具費")/ROW(契約日ソート!$F$1:$F$201),0),ROW(N89))),"")</f>
        <v/>
      </c>
      <c r="O89" t="str">
        <f>IFERROR(INDEX(契約日ソート!O:O,1/LARGE(INDEX((契約日ソート!$F$1:$F$201="文具費")/ROW(契約日ソート!$F$1:$F$201),0),ROW(O89))),"")</f>
        <v/>
      </c>
      <c r="P89" t="str">
        <f>IFERROR(INDEX(契約日ソート!P:P,1/LARGE(INDEX((契約日ソート!$F$1:$F$201="文具費")/ROW(契約日ソート!$F$1:$F$201),0),ROW(P89))),"")</f>
        <v/>
      </c>
      <c r="Q89" t="str">
        <f>IFERROR(INDEX(契約日ソート!Q:Q,1/LARGE(INDEX((契約日ソート!$F$1:$F$201="文具費")/ROW(契約日ソート!$F$1:$F$201),0),ROW(Q89))),"")</f>
        <v/>
      </c>
    </row>
    <row r="90" spans="1:17" x14ac:dyDescent="0.45">
      <c r="A90" t="str">
        <f>IFERROR(INDEX(契約日ソート!A:A,1/LARGE(INDEX((契約日ソート!$F$1:$F$201="文具費")/ROW(契約日ソート!$F$1:$F$201),0),ROW(A90))),"")</f>
        <v/>
      </c>
      <c r="B90" t="str">
        <f>IFERROR(INDEX(契約日ソート!B:B,1/LARGE(INDEX((契約日ソート!$F$1:$F$201="文具費")/ROW(契約日ソート!$F$1:$F$201),0),ROW(B90))),"")</f>
        <v/>
      </c>
      <c r="C90" t="str">
        <f>IFERROR(INDEX(契約日ソート!C:C,1/LARGE(INDEX((契約日ソート!$F$1:$F$201="文具費")/ROW(契約日ソート!$F$1:$F$201),0),ROW(C90))),"")</f>
        <v/>
      </c>
      <c r="D90" t="str">
        <f>IFERROR(INDEX(契約日ソート!D:D,1/LARGE(INDEX((契約日ソート!$F$1:$F$201="文具費")/ROW(契約日ソート!$F$1:$F$201),0),ROW(D90))),"")</f>
        <v/>
      </c>
      <c r="E90" t="str">
        <f>IFERROR(INDEX(契約日ソート!E:E,1/LARGE(INDEX((契約日ソート!$F$1:$F$201="文具費")/ROW(契約日ソート!$F$1:$F$201),0),ROW(E90))),"")</f>
        <v/>
      </c>
      <c r="F90" t="str">
        <f>IFERROR(INDEX(契約日ソート!F:F,1/LARGE(INDEX((契約日ソート!$F$1:$F$201="文具費")/ROW(契約日ソート!$F$1:$F$201),0),ROW(F90))),"")</f>
        <v/>
      </c>
      <c r="G90" t="str">
        <f>IFERROR(INDEX(契約日ソート!G:G,1/LARGE(INDEX((契約日ソート!$F$1:$F$201="文具費")/ROW(契約日ソート!$F$1:$F$201),0),ROW(G90))),"")</f>
        <v/>
      </c>
      <c r="H90" t="str">
        <f>IFERROR(INDEX(契約日ソート!H:H,1/LARGE(INDEX((契約日ソート!$F$1:$F$201="文具費")/ROW(契約日ソート!$F$1:$F$201),0),ROW(H90))),"")</f>
        <v/>
      </c>
      <c r="I90" t="str">
        <f>IFERROR(INDEX(契約日ソート!I:I,1/LARGE(INDEX((契約日ソート!$F$1:$F$201="文具費")/ROW(契約日ソート!$F$1:$F$201),0),ROW(I90))),"")</f>
        <v/>
      </c>
      <c r="J90" t="str">
        <f>IFERROR(INDEX(契約日ソート!J:J,1/LARGE(INDEX((契約日ソート!$F$1:$F$201="文具費")/ROW(契約日ソート!$F$1:$F$201),0),ROW(J90))),"")</f>
        <v/>
      </c>
      <c r="K90" t="str">
        <f>IFERROR(INDEX(契約日ソート!K:K,1/LARGE(INDEX((契約日ソート!$F$1:$F$201="文具費")/ROW(契約日ソート!$F$1:$F$201),0),ROW(K90))),"")</f>
        <v/>
      </c>
      <c r="L90" t="str">
        <f>IFERROR(INDEX(契約日ソート!L:L,1/LARGE(INDEX((契約日ソート!$F$1:$F$201="文具費")/ROW(契約日ソート!$F$1:$F$201),0),ROW(L90))),"")</f>
        <v/>
      </c>
      <c r="M90" t="str">
        <f>IFERROR(INDEX(契約日ソート!M:M,1/LARGE(INDEX((契約日ソート!$F$1:$F$201="文具費")/ROW(契約日ソート!$F$1:$F$201),0),ROW(M90))),"")</f>
        <v/>
      </c>
      <c r="N90" t="str">
        <f>IFERROR(INDEX(契約日ソート!N:N,1/LARGE(INDEX((契約日ソート!$F$1:$F$201="文具費")/ROW(契約日ソート!$F$1:$F$201),0),ROW(N90))),"")</f>
        <v/>
      </c>
      <c r="O90" t="str">
        <f>IFERROR(INDEX(契約日ソート!O:O,1/LARGE(INDEX((契約日ソート!$F$1:$F$201="文具費")/ROW(契約日ソート!$F$1:$F$201),0),ROW(O90))),"")</f>
        <v/>
      </c>
      <c r="P90" t="str">
        <f>IFERROR(INDEX(契約日ソート!P:P,1/LARGE(INDEX((契約日ソート!$F$1:$F$201="文具費")/ROW(契約日ソート!$F$1:$F$201),0),ROW(P90))),"")</f>
        <v/>
      </c>
      <c r="Q90" t="str">
        <f>IFERROR(INDEX(契約日ソート!Q:Q,1/LARGE(INDEX((契約日ソート!$F$1:$F$201="文具費")/ROW(契約日ソート!$F$1:$F$201),0),ROW(Q90))),"")</f>
        <v/>
      </c>
    </row>
    <row r="91" spans="1:17" x14ac:dyDescent="0.45">
      <c r="A91" t="str">
        <f>IFERROR(INDEX(契約日ソート!A:A,1/LARGE(INDEX((契約日ソート!$F$1:$F$201="文具費")/ROW(契約日ソート!$F$1:$F$201),0),ROW(A91))),"")</f>
        <v/>
      </c>
      <c r="B91" t="str">
        <f>IFERROR(INDEX(契約日ソート!B:B,1/LARGE(INDEX((契約日ソート!$F$1:$F$201="文具費")/ROW(契約日ソート!$F$1:$F$201),0),ROW(B91))),"")</f>
        <v/>
      </c>
      <c r="C91" t="str">
        <f>IFERROR(INDEX(契約日ソート!C:C,1/LARGE(INDEX((契約日ソート!$F$1:$F$201="文具費")/ROW(契約日ソート!$F$1:$F$201),0),ROW(C91))),"")</f>
        <v/>
      </c>
      <c r="D91" t="str">
        <f>IFERROR(INDEX(契約日ソート!D:D,1/LARGE(INDEX((契約日ソート!$F$1:$F$201="文具費")/ROW(契約日ソート!$F$1:$F$201),0),ROW(D91))),"")</f>
        <v/>
      </c>
      <c r="E91" t="str">
        <f>IFERROR(INDEX(契約日ソート!E:E,1/LARGE(INDEX((契約日ソート!$F$1:$F$201="文具費")/ROW(契約日ソート!$F$1:$F$201),0),ROW(E91))),"")</f>
        <v/>
      </c>
      <c r="F91" t="str">
        <f>IFERROR(INDEX(契約日ソート!F:F,1/LARGE(INDEX((契約日ソート!$F$1:$F$201="文具費")/ROW(契約日ソート!$F$1:$F$201),0),ROW(F91))),"")</f>
        <v/>
      </c>
      <c r="G91" t="str">
        <f>IFERROR(INDEX(契約日ソート!G:G,1/LARGE(INDEX((契約日ソート!$F$1:$F$201="文具費")/ROW(契約日ソート!$F$1:$F$201),0),ROW(G91))),"")</f>
        <v/>
      </c>
      <c r="H91" t="str">
        <f>IFERROR(INDEX(契約日ソート!H:H,1/LARGE(INDEX((契約日ソート!$F$1:$F$201="文具費")/ROW(契約日ソート!$F$1:$F$201),0),ROW(H91))),"")</f>
        <v/>
      </c>
      <c r="I91" t="str">
        <f>IFERROR(INDEX(契約日ソート!I:I,1/LARGE(INDEX((契約日ソート!$F$1:$F$201="文具費")/ROW(契約日ソート!$F$1:$F$201),0),ROW(I91))),"")</f>
        <v/>
      </c>
      <c r="J91" t="str">
        <f>IFERROR(INDEX(契約日ソート!J:J,1/LARGE(INDEX((契約日ソート!$F$1:$F$201="文具費")/ROW(契約日ソート!$F$1:$F$201),0),ROW(J91))),"")</f>
        <v/>
      </c>
      <c r="K91" t="str">
        <f>IFERROR(INDEX(契約日ソート!K:K,1/LARGE(INDEX((契約日ソート!$F$1:$F$201="文具費")/ROW(契約日ソート!$F$1:$F$201),0),ROW(K91))),"")</f>
        <v/>
      </c>
      <c r="L91" t="str">
        <f>IFERROR(INDEX(契約日ソート!L:L,1/LARGE(INDEX((契約日ソート!$F$1:$F$201="文具費")/ROW(契約日ソート!$F$1:$F$201),0),ROW(L91))),"")</f>
        <v/>
      </c>
      <c r="M91" t="str">
        <f>IFERROR(INDEX(契約日ソート!M:M,1/LARGE(INDEX((契約日ソート!$F$1:$F$201="文具費")/ROW(契約日ソート!$F$1:$F$201),0),ROW(M91))),"")</f>
        <v/>
      </c>
      <c r="N91" t="str">
        <f>IFERROR(INDEX(契約日ソート!N:N,1/LARGE(INDEX((契約日ソート!$F$1:$F$201="文具費")/ROW(契約日ソート!$F$1:$F$201),0),ROW(N91))),"")</f>
        <v/>
      </c>
      <c r="O91" t="str">
        <f>IFERROR(INDEX(契約日ソート!O:O,1/LARGE(INDEX((契約日ソート!$F$1:$F$201="文具費")/ROW(契約日ソート!$F$1:$F$201),0),ROW(O91))),"")</f>
        <v/>
      </c>
      <c r="P91" t="str">
        <f>IFERROR(INDEX(契約日ソート!P:P,1/LARGE(INDEX((契約日ソート!$F$1:$F$201="文具費")/ROW(契約日ソート!$F$1:$F$201),0),ROW(P91))),"")</f>
        <v/>
      </c>
      <c r="Q91" t="str">
        <f>IFERROR(INDEX(契約日ソート!Q:Q,1/LARGE(INDEX((契約日ソート!$F$1:$F$201="文具費")/ROW(契約日ソート!$F$1:$F$201),0),ROW(Q91))),"")</f>
        <v/>
      </c>
    </row>
    <row r="92" spans="1:17" x14ac:dyDescent="0.45">
      <c r="A92" t="str">
        <f>IFERROR(INDEX(契約日ソート!A:A,1/LARGE(INDEX((契約日ソート!$F$1:$F$201="文具費")/ROW(契約日ソート!$F$1:$F$201),0),ROW(A92))),"")</f>
        <v/>
      </c>
      <c r="B92" t="str">
        <f>IFERROR(INDEX(契約日ソート!B:B,1/LARGE(INDEX((契約日ソート!$F$1:$F$201="文具費")/ROW(契約日ソート!$F$1:$F$201),0),ROW(B92))),"")</f>
        <v/>
      </c>
      <c r="C92" t="str">
        <f>IFERROR(INDEX(契約日ソート!C:C,1/LARGE(INDEX((契約日ソート!$F$1:$F$201="文具費")/ROW(契約日ソート!$F$1:$F$201),0),ROW(C92))),"")</f>
        <v/>
      </c>
      <c r="D92" t="str">
        <f>IFERROR(INDEX(契約日ソート!D:D,1/LARGE(INDEX((契約日ソート!$F$1:$F$201="文具費")/ROW(契約日ソート!$F$1:$F$201),0),ROW(D92))),"")</f>
        <v/>
      </c>
      <c r="E92" t="str">
        <f>IFERROR(INDEX(契約日ソート!E:E,1/LARGE(INDEX((契約日ソート!$F$1:$F$201="文具費")/ROW(契約日ソート!$F$1:$F$201),0),ROW(E92))),"")</f>
        <v/>
      </c>
      <c r="F92" t="str">
        <f>IFERROR(INDEX(契約日ソート!F:F,1/LARGE(INDEX((契約日ソート!$F$1:$F$201="文具費")/ROW(契約日ソート!$F$1:$F$201),0),ROW(F92))),"")</f>
        <v/>
      </c>
      <c r="G92" t="str">
        <f>IFERROR(INDEX(契約日ソート!G:G,1/LARGE(INDEX((契約日ソート!$F$1:$F$201="文具費")/ROW(契約日ソート!$F$1:$F$201),0),ROW(G92))),"")</f>
        <v/>
      </c>
      <c r="H92" t="str">
        <f>IFERROR(INDEX(契約日ソート!H:H,1/LARGE(INDEX((契約日ソート!$F$1:$F$201="文具費")/ROW(契約日ソート!$F$1:$F$201),0),ROW(H92))),"")</f>
        <v/>
      </c>
      <c r="I92" t="str">
        <f>IFERROR(INDEX(契約日ソート!I:I,1/LARGE(INDEX((契約日ソート!$F$1:$F$201="文具費")/ROW(契約日ソート!$F$1:$F$201),0),ROW(I92))),"")</f>
        <v/>
      </c>
      <c r="J92" t="str">
        <f>IFERROR(INDEX(契約日ソート!J:J,1/LARGE(INDEX((契約日ソート!$F$1:$F$201="文具費")/ROW(契約日ソート!$F$1:$F$201),0),ROW(J92))),"")</f>
        <v/>
      </c>
      <c r="K92" t="str">
        <f>IFERROR(INDEX(契約日ソート!K:K,1/LARGE(INDEX((契約日ソート!$F$1:$F$201="文具費")/ROW(契約日ソート!$F$1:$F$201),0),ROW(K92))),"")</f>
        <v/>
      </c>
      <c r="L92" t="str">
        <f>IFERROR(INDEX(契約日ソート!L:L,1/LARGE(INDEX((契約日ソート!$F$1:$F$201="文具費")/ROW(契約日ソート!$F$1:$F$201),0),ROW(L92))),"")</f>
        <v/>
      </c>
      <c r="M92" t="str">
        <f>IFERROR(INDEX(契約日ソート!M:M,1/LARGE(INDEX((契約日ソート!$F$1:$F$201="文具費")/ROW(契約日ソート!$F$1:$F$201),0),ROW(M92))),"")</f>
        <v/>
      </c>
      <c r="N92" t="str">
        <f>IFERROR(INDEX(契約日ソート!N:N,1/LARGE(INDEX((契約日ソート!$F$1:$F$201="文具費")/ROW(契約日ソート!$F$1:$F$201),0),ROW(N92))),"")</f>
        <v/>
      </c>
      <c r="O92" t="str">
        <f>IFERROR(INDEX(契約日ソート!O:O,1/LARGE(INDEX((契約日ソート!$F$1:$F$201="文具費")/ROW(契約日ソート!$F$1:$F$201),0),ROW(O92))),"")</f>
        <v/>
      </c>
      <c r="P92" t="str">
        <f>IFERROR(INDEX(契約日ソート!P:P,1/LARGE(INDEX((契約日ソート!$F$1:$F$201="文具費")/ROW(契約日ソート!$F$1:$F$201),0),ROW(P92))),"")</f>
        <v/>
      </c>
      <c r="Q92" t="str">
        <f>IFERROR(INDEX(契約日ソート!Q:Q,1/LARGE(INDEX((契約日ソート!$F$1:$F$201="文具費")/ROW(契約日ソート!$F$1:$F$201),0),ROW(Q92))),"")</f>
        <v/>
      </c>
    </row>
    <row r="93" spans="1:17" x14ac:dyDescent="0.45">
      <c r="A93" t="str">
        <f>IFERROR(INDEX(契約日ソート!A:A,1/LARGE(INDEX((契約日ソート!$F$1:$F$201="文具費")/ROW(契約日ソート!$F$1:$F$201),0),ROW(A93))),"")</f>
        <v/>
      </c>
      <c r="B93" t="str">
        <f>IFERROR(INDEX(契約日ソート!B:B,1/LARGE(INDEX((契約日ソート!$F$1:$F$201="文具費")/ROW(契約日ソート!$F$1:$F$201),0),ROW(B93))),"")</f>
        <v/>
      </c>
      <c r="C93" t="str">
        <f>IFERROR(INDEX(契約日ソート!C:C,1/LARGE(INDEX((契約日ソート!$F$1:$F$201="文具費")/ROW(契約日ソート!$F$1:$F$201),0),ROW(C93))),"")</f>
        <v/>
      </c>
      <c r="D93" t="str">
        <f>IFERROR(INDEX(契約日ソート!D:D,1/LARGE(INDEX((契約日ソート!$F$1:$F$201="文具費")/ROW(契約日ソート!$F$1:$F$201),0),ROW(D93))),"")</f>
        <v/>
      </c>
      <c r="E93" t="str">
        <f>IFERROR(INDEX(契約日ソート!E:E,1/LARGE(INDEX((契約日ソート!$F$1:$F$201="文具費")/ROW(契約日ソート!$F$1:$F$201),0),ROW(E93))),"")</f>
        <v/>
      </c>
      <c r="F93" t="str">
        <f>IFERROR(INDEX(契約日ソート!F:F,1/LARGE(INDEX((契約日ソート!$F$1:$F$201="文具費")/ROW(契約日ソート!$F$1:$F$201),0),ROW(F93))),"")</f>
        <v/>
      </c>
      <c r="G93" t="str">
        <f>IFERROR(INDEX(契約日ソート!G:G,1/LARGE(INDEX((契約日ソート!$F$1:$F$201="文具費")/ROW(契約日ソート!$F$1:$F$201),0),ROW(G93))),"")</f>
        <v/>
      </c>
      <c r="H93" t="str">
        <f>IFERROR(INDEX(契約日ソート!H:H,1/LARGE(INDEX((契約日ソート!$F$1:$F$201="文具費")/ROW(契約日ソート!$F$1:$F$201),0),ROW(H93))),"")</f>
        <v/>
      </c>
      <c r="I93" t="str">
        <f>IFERROR(INDEX(契約日ソート!I:I,1/LARGE(INDEX((契約日ソート!$F$1:$F$201="文具費")/ROW(契約日ソート!$F$1:$F$201),0),ROW(I93))),"")</f>
        <v/>
      </c>
      <c r="J93" t="str">
        <f>IFERROR(INDEX(契約日ソート!J:J,1/LARGE(INDEX((契約日ソート!$F$1:$F$201="文具費")/ROW(契約日ソート!$F$1:$F$201),0),ROW(J93))),"")</f>
        <v/>
      </c>
      <c r="K93" t="str">
        <f>IFERROR(INDEX(契約日ソート!K:K,1/LARGE(INDEX((契約日ソート!$F$1:$F$201="文具費")/ROW(契約日ソート!$F$1:$F$201),0),ROW(K93))),"")</f>
        <v/>
      </c>
      <c r="L93" t="str">
        <f>IFERROR(INDEX(契約日ソート!L:L,1/LARGE(INDEX((契約日ソート!$F$1:$F$201="文具費")/ROW(契約日ソート!$F$1:$F$201),0),ROW(L93))),"")</f>
        <v/>
      </c>
      <c r="M93" t="str">
        <f>IFERROR(INDEX(契約日ソート!M:M,1/LARGE(INDEX((契約日ソート!$F$1:$F$201="文具費")/ROW(契約日ソート!$F$1:$F$201),0),ROW(M93))),"")</f>
        <v/>
      </c>
      <c r="N93" t="str">
        <f>IFERROR(INDEX(契約日ソート!N:N,1/LARGE(INDEX((契約日ソート!$F$1:$F$201="文具費")/ROW(契約日ソート!$F$1:$F$201),0),ROW(N93))),"")</f>
        <v/>
      </c>
      <c r="O93" t="str">
        <f>IFERROR(INDEX(契約日ソート!O:O,1/LARGE(INDEX((契約日ソート!$F$1:$F$201="文具費")/ROW(契約日ソート!$F$1:$F$201),0),ROW(O93))),"")</f>
        <v/>
      </c>
      <c r="P93" t="str">
        <f>IFERROR(INDEX(契約日ソート!P:P,1/LARGE(INDEX((契約日ソート!$F$1:$F$201="文具費")/ROW(契約日ソート!$F$1:$F$201),0),ROW(P93))),"")</f>
        <v/>
      </c>
      <c r="Q93" t="str">
        <f>IFERROR(INDEX(契約日ソート!Q:Q,1/LARGE(INDEX((契約日ソート!$F$1:$F$201="文具費")/ROW(契約日ソート!$F$1:$F$201),0),ROW(Q93))),"")</f>
        <v/>
      </c>
    </row>
    <row r="94" spans="1:17" x14ac:dyDescent="0.45">
      <c r="A94" t="str">
        <f>IFERROR(INDEX(契約日ソート!A:A,1/LARGE(INDEX((契約日ソート!$F$1:$F$201="文具費")/ROW(契約日ソート!$F$1:$F$201),0),ROW(A94))),"")</f>
        <v/>
      </c>
      <c r="B94" t="str">
        <f>IFERROR(INDEX(契約日ソート!B:B,1/LARGE(INDEX((契約日ソート!$F$1:$F$201="文具費")/ROW(契約日ソート!$F$1:$F$201),0),ROW(B94))),"")</f>
        <v/>
      </c>
      <c r="C94" t="str">
        <f>IFERROR(INDEX(契約日ソート!C:C,1/LARGE(INDEX((契約日ソート!$F$1:$F$201="文具費")/ROW(契約日ソート!$F$1:$F$201),0),ROW(C94))),"")</f>
        <v/>
      </c>
      <c r="D94" t="str">
        <f>IFERROR(INDEX(契約日ソート!D:D,1/LARGE(INDEX((契約日ソート!$F$1:$F$201="文具費")/ROW(契約日ソート!$F$1:$F$201),0),ROW(D94))),"")</f>
        <v/>
      </c>
      <c r="E94" t="str">
        <f>IFERROR(INDEX(契約日ソート!E:E,1/LARGE(INDEX((契約日ソート!$F$1:$F$201="文具費")/ROW(契約日ソート!$F$1:$F$201),0),ROW(E94))),"")</f>
        <v/>
      </c>
      <c r="F94" t="str">
        <f>IFERROR(INDEX(契約日ソート!F:F,1/LARGE(INDEX((契約日ソート!$F$1:$F$201="文具費")/ROW(契約日ソート!$F$1:$F$201),0),ROW(F94))),"")</f>
        <v/>
      </c>
      <c r="G94" t="str">
        <f>IFERROR(INDEX(契約日ソート!G:G,1/LARGE(INDEX((契約日ソート!$F$1:$F$201="文具費")/ROW(契約日ソート!$F$1:$F$201),0),ROW(G94))),"")</f>
        <v/>
      </c>
      <c r="H94" t="str">
        <f>IFERROR(INDEX(契約日ソート!H:H,1/LARGE(INDEX((契約日ソート!$F$1:$F$201="文具費")/ROW(契約日ソート!$F$1:$F$201),0),ROW(H94))),"")</f>
        <v/>
      </c>
      <c r="I94" t="str">
        <f>IFERROR(INDEX(契約日ソート!I:I,1/LARGE(INDEX((契約日ソート!$F$1:$F$201="文具費")/ROW(契約日ソート!$F$1:$F$201),0),ROW(I94))),"")</f>
        <v/>
      </c>
      <c r="J94" t="str">
        <f>IFERROR(INDEX(契約日ソート!J:J,1/LARGE(INDEX((契約日ソート!$F$1:$F$201="文具費")/ROW(契約日ソート!$F$1:$F$201),0),ROW(J94))),"")</f>
        <v/>
      </c>
      <c r="K94" t="str">
        <f>IFERROR(INDEX(契約日ソート!K:K,1/LARGE(INDEX((契約日ソート!$F$1:$F$201="文具費")/ROW(契約日ソート!$F$1:$F$201),0),ROW(K94))),"")</f>
        <v/>
      </c>
      <c r="L94" t="str">
        <f>IFERROR(INDEX(契約日ソート!L:L,1/LARGE(INDEX((契約日ソート!$F$1:$F$201="文具費")/ROW(契約日ソート!$F$1:$F$201),0),ROW(L94))),"")</f>
        <v/>
      </c>
      <c r="M94" t="str">
        <f>IFERROR(INDEX(契約日ソート!M:M,1/LARGE(INDEX((契約日ソート!$F$1:$F$201="文具費")/ROW(契約日ソート!$F$1:$F$201),0),ROW(M94))),"")</f>
        <v/>
      </c>
      <c r="N94" t="str">
        <f>IFERROR(INDEX(契約日ソート!N:N,1/LARGE(INDEX((契約日ソート!$F$1:$F$201="文具費")/ROW(契約日ソート!$F$1:$F$201),0),ROW(N94))),"")</f>
        <v/>
      </c>
      <c r="O94" t="str">
        <f>IFERROR(INDEX(契約日ソート!O:O,1/LARGE(INDEX((契約日ソート!$F$1:$F$201="文具費")/ROW(契約日ソート!$F$1:$F$201),0),ROW(O94))),"")</f>
        <v/>
      </c>
      <c r="P94" t="str">
        <f>IFERROR(INDEX(契約日ソート!P:P,1/LARGE(INDEX((契約日ソート!$F$1:$F$201="文具費")/ROW(契約日ソート!$F$1:$F$201),0),ROW(P94))),"")</f>
        <v/>
      </c>
      <c r="Q94" t="str">
        <f>IFERROR(INDEX(契約日ソート!Q:Q,1/LARGE(INDEX((契約日ソート!$F$1:$F$201="文具費")/ROW(契約日ソート!$F$1:$F$201),0),ROW(Q94))),"")</f>
        <v/>
      </c>
    </row>
    <row r="95" spans="1:17" x14ac:dyDescent="0.45">
      <c r="A95" t="str">
        <f>IFERROR(INDEX(契約日ソート!A:A,1/LARGE(INDEX((契約日ソート!$F$1:$F$201="文具費")/ROW(契約日ソート!$F$1:$F$201),0),ROW(A95))),"")</f>
        <v/>
      </c>
      <c r="B95" t="str">
        <f>IFERROR(INDEX(契約日ソート!B:B,1/LARGE(INDEX((契約日ソート!$F$1:$F$201="文具費")/ROW(契約日ソート!$F$1:$F$201),0),ROW(B95))),"")</f>
        <v/>
      </c>
      <c r="C95" t="str">
        <f>IFERROR(INDEX(契約日ソート!C:C,1/LARGE(INDEX((契約日ソート!$F$1:$F$201="文具費")/ROW(契約日ソート!$F$1:$F$201),0),ROW(C95))),"")</f>
        <v/>
      </c>
      <c r="D95" t="str">
        <f>IFERROR(INDEX(契約日ソート!D:D,1/LARGE(INDEX((契約日ソート!$F$1:$F$201="文具費")/ROW(契約日ソート!$F$1:$F$201),0),ROW(D95))),"")</f>
        <v/>
      </c>
      <c r="E95" t="str">
        <f>IFERROR(INDEX(契約日ソート!E:E,1/LARGE(INDEX((契約日ソート!$F$1:$F$201="文具費")/ROW(契約日ソート!$F$1:$F$201),0),ROW(E95))),"")</f>
        <v/>
      </c>
      <c r="F95" t="str">
        <f>IFERROR(INDEX(契約日ソート!F:F,1/LARGE(INDEX((契約日ソート!$F$1:$F$201="文具費")/ROW(契約日ソート!$F$1:$F$201),0),ROW(F95))),"")</f>
        <v/>
      </c>
      <c r="G95" t="str">
        <f>IFERROR(INDEX(契約日ソート!G:G,1/LARGE(INDEX((契約日ソート!$F$1:$F$201="文具費")/ROW(契約日ソート!$F$1:$F$201),0),ROW(G95))),"")</f>
        <v/>
      </c>
      <c r="H95" t="str">
        <f>IFERROR(INDEX(契約日ソート!H:H,1/LARGE(INDEX((契約日ソート!$F$1:$F$201="文具費")/ROW(契約日ソート!$F$1:$F$201),0),ROW(H95))),"")</f>
        <v/>
      </c>
      <c r="I95" t="str">
        <f>IFERROR(INDEX(契約日ソート!I:I,1/LARGE(INDEX((契約日ソート!$F$1:$F$201="文具費")/ROW(契約日ソート!$F$1:$F$201),0),ROW(I95))),"")</f>
        <v/>
      </c>
      <c r="J95" t="str">
        <f>IFERROR(INDEX(契約日ソート!J:J,1/LARGE(INDEX((契約日ソート!$F$1:$F$201="文具費")/ROW(契約日ソート!$F$1:$F$201),0),ROW(J95))),"")</f>
        <v/>
      </c>
      <c r="K95" t="str">
        <f>IFERROR(INDEX(契約日ソート!K:K,1/LARGE(INDEX((契約日ソート!$F$1:$F$201="文具費")/ROW(契約日ソート!$F$1:$F$201),0),ROW(K95))),"")</f>
        <v/>
      </c>
      <c r="L95" t="str">
        <f>IFERROR(INDEX(契約日ソート!L:L,1/LARGE(INDEX((契約日ソート!$F$1:$F$201="文具費")/ROW(契約日ソート!$F$1:$F$201),0),ROW(L95))),"")</f>
        <v/>
      </c>
      <c r="M95" t="str">
        <f>IFERROR(INDEX(契約日ソート!M:M,1/LARGE(INDEX((契約日ソート!$F$1:$F$201="文具費")/ROW(契約日ソート!$F$1:$F$201),0),ROW(M95))),"")</f>
        <v/>
      </c>
      <c r="N95" t="str">
        <f>IFERROR(INDEX(契約日ソート!N:N,1/LARGE(INDEX((契約日ソート!$F$1:$F$201="文具費")/ROW(契約日ソート!$F$1:$F$201),0),ROW(N95))),"")</f>
        <v/>
      </c>
      <c r="O95" t="str">
        <f>IFERROR(INDEX(契約日ソート!O:O,1/LARGE(INDEX((契約日ソート!$F$1:$F$201="文具費")/ROW(契約日ソート!$F$1:$F$201),0),ROW(O95))),"")</f>
        <v/>
      </c>
      <c r="P95" t="str">
        <f>IFERROR(INDEX(契約日ソート!P:P,1/LARGE(INDEX((契約日ソート!$F$1:$F$201="文具費")/ROW(契約日ソート!$F$1:$F$201),0),ROW(P95))),"")</f>
        <v/>
      </c>
      <c r="Q95" t="str">
        <f>IFERROR(INDEX(契約日ソート!Q:Q,1/LARGE(INDEX((契約日ソート!$F$1:$F$201="文具費")/ROW(契約日ソート!$F$1:$F$201),0),ROW(Q95))),"")</f>
        <v/>
      </c>
    </row>
    <row r="96" spans="1:17" x14ac:dyDescent="0.45">
      <c r="A96" t="str">
        <f>IFERROR(INDEX(契約日ソート!A:A,1/LARGE(INDEX((契約日ソート!$F$1:$F$201="文具費")/ROW(契約日ソート!$F$1:$F$201),0),ROW(A96))),"")</f>
        <v/>
      </c>
      <c r="B96" t="str">
        <f>IFERROR(INDEX(契約日ソート!B:B,1/LARGE(INDEX((契約日ソート!$F$1:$F$201="文具費")/ROW(契約日ソート!$F$1:$F$201),0),ROW(B96))),"")</f>
        <v/>
      </c>
      <c r="C96" t="str">
        <f>IFERROR(INDEX(契約日ソート!C:C,1/LARGE(INDEX((契約日ソート!$F$1:$F$201="文具費")/ROW(契約日ソート!$F$1:$F$201),0),ROW(C96))),"")</f>
        <v/>
      </c>
      <c r="D96" t="str">
        <f>IFERROR(INDEX(契約日ソート!D:D,1/LARGE(INDEX((契約日ソート!$F$1:$F$201="文具費")/ROW(契約日ソート!$F$1:$F$201),0),ROW(D96))),"")</f>
        <v/>
      </c>
      <c r="E96" t="str">
        <f>IFERROR(INDEX(契約日ソート!E:E,1/LARGE(INDEX((契約日ソート!$F$1:$F$201="文具費")/ROW(契約日ソート!$F$1:$F$201),0),ROW(E96))),"")</f>
        <v/>
      </c>
      <c r="F96" t="str">
        <f>IFERROR(INDEX(契約日ソート!F:F,1/LARGE(INDEX((契約日ソート!$F$1:$F$201="文具費")/ROW(契約日ソート!$F$1:$F$201),0),ROW(F96))),"")</f>
        <v/>
      </c>
      <c r="G96" t="str">
        <f>IFERROR(INDEX(契約日ソート!G:G,1/LARGE(INDEX((契約日ソート!$F$1:$F$201="文具費")/ROW(契約日ソート!$F$1:$F$201),0),ROW(G96))),"")</f>
        <v/>
      </c>
      <c r="H96" t="str">
        <f>IFERROR(INDEX(契約日ソート!H:H,1/LARGE(INDEX((契約日ソート!$F$1:$F$201="文具費")/ROW(契約日ソート!$F$1:$F$201),0),ROW(H96))),"")</f>
        <v/>
      </c>
      <c r="I96" t="str">
        <f>IFERROR(INDEX(契約日ソート!I:I,1/LARGE(INDEX((契約日ソート!$F$1:$F$201="文具費")/ROW(契約日ソート!$F$1:$F$201),0),ROW(I96))),"")</f>
        <v/>
      </c>
      <c r="J96" t="str">
        <f>IFERROR(INDEX(契約日ソート!J:J,1/LARGE(INDEX((契約日ソート!$F$1:$F$201="文具費")/ROW(契約日ソート!$F$1:$F$201),0),ROW(J96))),"")</f>
        <v/>
      </c>
      <c r="K96" t="str">
        <f>IFERROR(INDEX(契約日ソート!K:K,1/LARGE(INDEX((契約日ソート!$F$1:$F$201="文具費")/ROW(契約日ソート!$F$1:$F$201),0),ROW(K96))),"")</f>
        <v/>
      </c>
      <c r="L96" t="str">
        <f>IFERROR(INDEX(契約日ソート!L:L,1/LARGE(INDEX((契約日ソート!$F$1:$F$201="文具費")/ROW(契約日ソート!$F$1:$F$201),0),ROW(L96))),"")</f>
        <v/>
      </c>
      <c r="M96" t="str">
        <f>IFERROR(INDEX(契約日ソート!M:M,1/LARGE(INDEX((契約日ソート!$F$1:$F$201="文具費")/ROW(契約日ソート!$F$1:$F$201),0),ROW(M96))),"")</f>
        <v/>
      </c>
      <c r="N96" t="str">
        <f>IFERROR(INDEX(契約日ソート!N:N,1/LARGE(INDEX((契約日ソート!$F$1:$F$201="文具費")/ROW(契約日ソート!$F$1:$F$201),0),ROW(N96))),"")</f>
        <v/>
      </c>
      <c r="O96" t="str">
        <f>IFERROR(INDEX(契約日ソート!O:O,1/LARGE(INDEX((契約日ソート!$F$1:$F$201="文具費")/ROW(契約日ソート!$F$1:$F$201),0),ROW(O96))),"")</f>
        <v/>
      </c>
      <c r="P96" t="str">
        <f>IFERROR(INDEX(契約日ソート!P:P,1/LARGE(INDEX((契約日ソート!$F$1:$F$201="文具費")/ROW(契約日ソート!$F$1:$F$201),0),ROW(P96))),"")</f>
        <v/>
      </c>
      <c r="Q96" t="str">
        <f>IFERROR(INDEX(契約日ソート!Q:Q,1/LARGE(INDEX((契約日ソート!$F$1:$F$201="文具費")/ROW(契約日ソート!$F$1:$F$201),0),ROW(Q96))),"")</f>
        <v/>
      </c>
    </row>
    <row r="97" spans="1:17" x14ac:dyDescent="0.45">
      <c r="A97" t="str">
        <f>IFERROR(INDEX(契約日ソート!A:A,1/LARGE(INDEX((契約日ソート!$F$1:$F$201="文具費")/ROW(契約日ソート!$F$1:$F$201),0),ROW(A97))),"")</f>
        <v/>
      </c>
      <c r="B97" t="str">
        <f>IFERROR(INDEX(契約日ソート!B:B,1/LARGE(INDEX((契約日ソート!$F$1:$F$201="文具費")/ROW(契約日ソート!$F$1:$F$201),0),ROW(B97))),"")</f>
        <v/>
      </c>
      <c r="C97" t="str">
        <f>IFERROR(INDEX(契約日ソート!C:C,1/LARGE(INDEX((契約日ソート!$F$1:$F$201="文具費")/ROW(契約日ソート!$F$1:$F$201),0),ROW(C97))),"")</f>
        <v/>
      </c>
      <c r="D97" t="str">
        <f>IFERROR(INDEX(契約日ソート!D:D,1/LARGE(INDEX((契約日ソート!$F$1:$F$201="文具費")/ROW(契約日ソート!$F$1:$F$201),0),ROW(D97))),"")</f>
        <v/>
      </c>
      <c r="E97" t="str">
        <f>IFERROR(INDEX(契約日ソート!E:E,1/LARGE(INDEX((契約日ソート!$F$1:$F$201="文具費")/ROW(契約日ソート!$F$1:$F$201),0),ROW(E97))),"")</f>
        <v/>
      </c>
      <c r="F97" t="str">
        <f>IFERROR(INDEX(契約日ソート!F:F,1/LARGE(INDEX((契約日ソート!$F$1:$F$201="文具費")/ROW(契約日ソート!$F$1:$F$201),0),ROW(F97))),"")</f>
        <v/>
      </c>
      <c r="G97" t="str">
        <f>IFERROR(INDEX(契約日ソート!G:G,1/LARGE(INDEX((契約日ソート!$F$1:$F$201="文具費")/ROW(契約日ソート!$F$1:$F$201),0),ROW(G97))),"")</f>
        <v/>
      </c>
      <c r="H97" t="str">
        <f>IFERROR(INDEX(契約日ソート!H:H,1/LARGE(INDEX((契約日ソート!$F$1:$F$201="文具費")/ROW(契約日ソート!$F$1:$F$201),0),ROW(H97))),"")</f>
        <v/>
      </c>
      <c r="I97" t="str">
        <f>IFERROR(INDEX(契約日ソート!I:I,1/LARGE(INDEX((契約日ソート!$F$1:$F$201="文具費")/ROW(契約日ソート!$F$1:$F$201),0),ROW(I97))),"")</f>
        <v/>
      </c>
      <c r="J97" t="str">
        <f>IFERROR(INDEX(契約日ソート!J:J,1/LARGE(INDEX((契約日ソート!$F$1:$F$201="文具費")/ROW(契約日ソート!$F$1:$F$201),0),ROW(J97))),"")</f>
        <v/>
      </c>
      <c r="K97" t="str">
        <f>IFERROR(INDEX(契約日ソート!K:K,1/LARGE(INDEX((契約日ソート!$F$1:$F$201="文具費")/ROW(契約日ソート!$F$1:$F$201),0),ROW(K97))),"")</f>
        <v/>
      </c>
      <c r="L97" t="str">
        <f>IFERROR(INDEX(契約日ソート!L:L,1/LARGE(INDEX((契約日ソート!$F$1:$F$201="文具費")/ROW(契約日ソート!$F$1:$F$201),0),ROW(L97))),"")</f>
        <v/>
      </c>
      <c r="M97" t="str">
        <f>IFERROR(INDEX(契約日ソート!M:M,1/LARGE(INDEX((契約日ソート!$F$1:$F$201="文具費")/ROW(契約日ソート!$F$1:$F$201),0),ROW(M97))),"")</f>
        <v/>
      </c>
      <c r="N97" t="str">
        <f>IFERROR(INDEX(契約日ソート!N:N,1/LARGE(INDEX((契約日ソート!$F$1:$F$201="文具費")/ROW(契約日ソート!$F$1:$F$201),0),ROW(N97))),"")</f>
        <v/>
      </c>
      <c r="O97" t="str">
        <f>IFERROR(INDEX(契約日ソート!O:O,1/LARGE(INDEX((契約日ソート!$F$1:$F$201="文具費")/ROW(契約日ソート!$F$1:$F$201),0),ROW(O97))),"")</f>
        <v/>
      </c>
      <c r="P97" t="str">
        <f>IFERROR(INDEX(契約日ソート!P:P,1/LARGE(INDEX((契約日ソート!$F$1:$F$201="文具費")/ROW(契約日ソート!$F$1:$F$201),0),ROW(P97))),"")</f>
        <v/>
      </c>
      <c r="Q97" t="str">
        <f>IFERROR(INDEX(契約日ソート!Q:Q,1/LARGE(INDEX((契約日ソート!$F$1:$F$201="文具費")/ROW(契約日ソート!$F$1:$F$201),0),ROW(Q97))),"")</f>
        <v/>
      </c>
    </row>
    <row r="98" spans="1:17" x14ac:dyDescent="0.45">
      <c r="A98" t="str">
        <f>IFERROR(INDEX(契約日ソート!A:A,1/LARGE(INDEX((契約日ソート!$F$1:$F$201="文具費")/ROW(契約日ソート!$F$1:$F$201),0),ROW(A98))),"")</f>
        <v/>
      </c>
      <c r="B98" t="str">
        <f>IFERROR(INDEX(契約日ソート!B:B,1/LARGE(INDEX((契約日ソート!$F$1:$F$201="文具費")/ROW(契約日ソート!$F$1:$F$201),0),ROW(B98))),"")</f>
        <v/>
      </c>
      <c r="C98" t="str">
        <f>IFERROR(INDEX(契約日ソート!C:C,1/LARGE(INDEX((契約日ソート!$F$1:$F$201="文具費")/ROW(契約日ソート!$F$1:$F$201),0),ROW(C98))),"")</f>
        <v/>
      </c>
      <c r="D98" t="str">
        <f>IFERROR(INDEX(契約日ソート!D:D,1/LARGE(INDEX((契約日ソート!$F$1:$F$201="文具費")/ROW(契約日ソート!$F$1:$F$201),0),ROW(D98))),"")</f>
        <v/>
      </c>
      <c r="E98" t="str">
        <f>IFERROR(INDEX(契約日ソート!E:E,1/LARGE(INDEX((契約日ソート!$F$1:$F$201="文具費")/ROW(契約日ソート!$F$1:$F$201),0),ROW(E98))),"")</f>
        <v/>
      </c>
      <c r="F98" t="str">
        <f>IFERROR(INDEX(契約日ソート!F:F,1/LARGE(INDEX((契約日ソート!$F$1:$F$201="文具費")/ROW(契約日ソート!$F$1:$F$201),0),ROW(F98))),"")</f>
        <v/>
      </c>
      <c r="G98" t="str">
        <f>IFERROR(INDEX(契約日ソート!G:G,1/LARGE(INDEX((契約日ソート!$F$1:$F$201="文具費")/ROW(契約日ソート!$F$1:$F$201),0),ROW(G98))),"")</f>
        <v/>
      </c>
      <c r="H98" t="str">
        <f>IFERROR(INDEX(契約日ソート!H:H,1/LARGE(INDEX((契約日ソート!$F$1:$F$201="文具費")/ROW(契約日ソート!$F$1:$F$201),0),ROW(H98))),"")</f>
        <v/>
      </c>
      <c r="I98" t="str">
        <f>IFERROR(INDEX(契約日ソート!I:I,1/LARGE(INDEX((契約日ソート!$F$1:$F$201="文具費")/ROW(契約日ソート!$F$1:$F$201),0),ROW(I98))),"")</f>
        <v/>
      </c>
      <c r="J98" t="str">
        <f>IFERROR(INDEX(契約日ソート!J:J,1/LARGE(INDEX((契約日ソート!$F$1:$F$201="文具費")/ROW(契約日ソート!$F$1:$F$201),0),ROW(J98))),"")</f>
        <v/>
      </c>
      <c r="K98" t="str">
        <f>IFERROR(INDEX(契約日ソート!K:K,1/LARGE(INDEX((契約日ソート!$F$1:$F$201="文具費")/ROW(契約日ソート!$F$1:$F$201),0),ROW(K98))),"")</f>
        <v/>
      </c>
      <c r="L98" t="str">
        <f>IFERROR(INDEX(契約日ソート!L:L,1/LARGE(INDEX((契約日ソート!$F$1:$F$201="文具費")/ROW(契約日ソート!$F$1:$F$201),0),ROW(L98))),"")</f>
        <v/>
      </c>
      <c r="M98" t="str">
        <f>IFERROR(INDEX(契約日ソート!M:M,1/LARGE(INDEX((契約日ソート!$F$1:$F$201="文具費")/ROW(契約日ソート!$F$1:$F$201),0),ROW(M98))),"")</f>
        <v/>
      </c>
      <c r="N98" t="str">
        <f>IFERROR(INDEX(契約日ソート!N:N,1/LARGE(INDEX((契約日ソート!$F$1:$F$201="文具費")/ROW(契約日ソート!$F$1:$F$201),0),ROW(N98))),"")</f>
        <v/>
      </c>
      <c r="O98" t="str">
        <f>IFERROR(INDEX(契約日ソート!O:O,1/LARGE(INDEX((契約日ソート!$F$1:$F$201="文具費")/ROW(契約日ソート!$F$1:$F$201),0),ROW(O98))),"")</f>
        <v/>
      </c>
      <c r="P98" t="str">
        <f>IFERROR(INDEX(契約日ソート!P:P,1/LARGE(INDEX((契約日ソート!$F$1:$F$201="文具費")/ROW(契約日ソート!$F$1:$F$201),0),ROW(P98))),"")</f>
        <v/>
      </c>
      <c r="Q98" t="str">
        <f>IFERROR(INDEX(契約日ソート!Q:Q,1/LARGE(INDEX((契約日ソート!$F$1:$F$201="文具費")/ROW(契約日ソート!$F$1:$F$201),0),ROW(Q98))),"")</f>
        <v/>
      </c>
    </row>
    <row r="99" spans="1:17" x14ac:dyDescent="0.45">
      <c r="A99" t="str">
        <f>IFERROR(INDEX(契約日ソート!A:A,1/LARGE(INDEX((契約日ソート!$F$1:$F$201="文具費")/ROW(契約日ソート!$F$1:$F$201),0),ROW(A99))),"")</f>
        <v/>
      </c>
      <c r="B99" t="str">
        <f>IFERROR(INDEX(契約日ソート!B:B,1/LARGE(INDEX((契約日ソート!$F$1:$F$201="文具費")/ROW(契約日ソート!$F$1:$F$201),0),ROW(B99))),"")</f>
        <v/>
      </c>
      <c r="C99" t="str">
        <f>IFERROR(INDEX(契約日ソート!C:C,1/LARGE(INDEX((契約日ソート!$F$1:$F$201="文具費")/ROW(契約日ソート!$F$1:$F$201),0),ROW(C99))),"")</f>
        <v/>
      </c>
      <c r="D99" t="str">
        <f>IFERROR(INDEX(契約日ソート!D:D,1/LARGE(INDEX((契約日ソート!$F$1:$F$201="文具費")/ROW(契約日ソート!$F$1:$F$201),0),ROW(D99))),"")</f>
        <v/>
      </c>
      <c r="E99" t="str">
        <f>IFERROR(INDEX(契約日ソート!E:E,1/LARGE(INDEX((契約日ソート!$F$1:$F$201="文具費")/ROW(契約日ソート!$F$1:$F$201),0),ROW(E99))),"")</f>
        <v/>
      </c>
      <c r="F99" t="str">
        <f>IFERROR(INDEX(契約日ソート!F:F,1/LARGE(INDEX((契約日ソート!$F$1:$F$201="文具費")/ROW(契約日ソート!$F$1:$F$201),0),ROW(F99))),"")</f>
        <v/>
      </c>
      <c r="G99" t="str">
        <f>IFERROR(INDEX(契約日ソート!G:G,1/LARGE(INDEX((契約日ソート!$F$1:$F$201="文具費")/ROW(契約日ソート!$F$1:$F$201),0),ROW(G99))),"")</f>
        <v/>
      </c>
      <c r="H99" t="str">
        <f>IFERROR(INDEX(契約日ソート!H:H,1/LARGE(INDEX((契約日ソート!$F$1:$F$201="文具費")/ROW(契約日ソート!$F$1:$F$201),0),ROW(H99))),"")</f>
        <v/>
      </c>
      <c r="I99" t="str">
        <f>IFERROR(INDEX(契約日ソート!I:I,1/LARGE(INDEX((契約日ソート!$F$1:$F$201="文具費")/ROW(契約日ソート!$F$1:$F$201),0),ROW(I99))),"")</f>
        <v/>
      </c>
      <c r="J99" t="str">
        <f>IFERROR(INDEX(契約日ソート!J:J,1/LARGE(INDEX((契約日ソート!$F$1:$F$201="文具費")/ROW(契約日ソート!$F$1:$F$201),0),ROW(J99))),"")</f>
        <v/>
      </c>
      <c r="K99" t="str">
        <f>IFERROR(INDEX(契約日ソート!K:K,1/LARGE(INDEX((契約日ソート!$F$1:$F$201="文具費")/ROW(契約日ソート!$F$1:$F$201),0),ROW(K99))),"")</f>
        <v/>
      </c>
      <c r="L99" t="str">
        <f>IFERROR(INDEX(契約日ソート!L:L,1/LARGE(INDEX((契約日ソート!$F$1:$F$201="文具費")/ROW(契約日ソート!$F$1:$F$201),0),ROW(L99))),"")</f>
        <v/>
      </c>
      <c r="M99" t="str">
        <f>IFERROR(INDEX(契約日ソート!M:M,1/LARGE(INDEX((契約日ソート!$F$1:$F$201="文具費")/ROW(契約日ソート!$F$1:$F$201),0),ROW(M99))),"")</f>
        <v/>
      </c>
      <c r="N99" t="str">
        <f>IFERROR(INDEX(契約日ソート!N:N,1/LARGE(INDEX((契約日ソート!$F$1:$F$201="文具費")/ROW(契約日ソート!$F$1:$F$201),0),ROW(N99))),"")</f>
        <v/>
      </c>
      <c r="O99" t="str">
        <f>IFERROR(INDEX(契約日ソート!O:O,1/LARGE(INDEX((契約日ソート!$F$1:$F$201="文具費")/ROW(契約日ソート!$F$1:$F$201),0),ROW(O99))),"")</f>
        <v/>
      </c>
      <c r="P99" t="str">
        <f>IFERROR(INDEX(契約日ソート!P:P,1/LARGE(INDEX((契約日ソート!$F$1:$F$201="文具費")/ROW(契約日ソート!$F$1:$F$201),0),ROW(P99))),"")</f>
        <v/>
      </c>
      <c r="Q99" t="str">
        <f>IFERROR(INDEX(契約日ソート!Q:Q,1/LARGE(INDEX((契約日ソート!$F$1:$F$201="文具費")/ROW(契約日ソート!$F$1:$F$201),0),ROW(Q99))),"")</f>
        <v/>
      </c>
    </row>
    <row r="100" spans="1:17" x14ac:dyDescent="0.45">
      <c r="A100" t="str">
        <f>IFERROR(INDEX(契約日ソート!A:A,1/LARGE(INDEX((契約日ソート!$F$1:$F$201="文具費")/ROW(契約日ソート!$F$1:$F$201),0),ROW(A100))),"")</f>
        <v/>
      </c>
      <c r="B100" t="str">
        <f>IFERROR(INDEX(契約日ソート!B:B,1/LARGE(INDEX((契約日ソート!$F$1:$F$201="文具費")/ROW(契約日ソート!$F$1:$F$201),0),ROW(B100))),"")</f>
        <v/>
      </c>
      <c r="C100" t="str">
        <f>IFERROR(INDEX(契約日ソート!C:C,1/LARGE(INDEX((契約日ソート!$F$1:$F$201="文具費")/ROW(契約日ソート!$F$1:$F$201),0),ROW(C100))),"")</f>
        <v/>
      </c>
      <c r="D100" t="str">
        <f>IFERROR(INDEX(契約日ソート!D:D,1/LARGE(INDEX((契約日ソート!$F$1:$F$201="文具費")/ROW(契約日ソート!$F$1:$F$201),0),ROW(D100))),"")</f>
        <v/>
      </c>
      <c r="E100" t="str">
        <f>IFERROR(INDEX(契約日ソート!E:E,1/LARGE(INDEX((契約日ソート!$F$1:$F$201="文具費")/ROW(契約日ソート!$F$1:$F$201),0),ROW(E100))),"")</f>
        <v/>
      </c>
      <c r="F100" t="str">
        <f>IFERROR(INDEX(契約日ソート!F:F,1/LARGE(INDEX((契約日ソート!$F$1:$F$201="文具費")/ROW(契約日ソート!$F$1:$F$201),0),ROW(F100))),"")</f>
        <v/>
      </c>
      <c r="G100" t="str">
        <f>IFERROR(INDEX(契約日ソート!G:G,1/LARGE(INDEX((契約日ソート!$F$1:$F$201="文具費")/ROW(契約日ソート!$F$1:$F$201),0),ROW(G100))),"")</f>
        <v/>
      </c>
      <c r="H100" t="str">
        <f>IFERROR(INDEX(契約日ソート!H:H,1/LARGE(INDEX((契約日ソート!$F$1:$F$201="文具費")/ROW(契約日ソート!$F$1:$F$201),0),ROW(H100))),"")</f>
        <v/>
      </c>
      <c r="I100" t="str">
        <f>IFERROR(INDEX(契約日ソート!I:I,1/LARGE(INDEX((契約日ソート!$F$1:$F$201="文具費")/ROW(契約日ソート!$F$1:$F$201),0),ROW(I100))),"")</f>
        <v/>
      </c>
      <c r="J100" t="str">
        <f>IFERROR(INDEX(契約日ソート!J:J,1/LARGE(INDEX((契約日ソート!$F$1:$F$201="文具費")/ROW(契約日ソート!$F$1:$F$201),0),ROW(J100))),"")</f>
        <v/>
      </c>
      <c r="K100" t="str">
        <f>IFERROR(INDEX(契約日ソート!K:K,1/LARGE(INDEX((契約日ソート!$F$1:$F$201="文具費")/ROW(契約日ソート!$F$1:$F$201),0),ROW(K100))),"")</f>
        <v/>
      </c>
      <c r="L100" t="str">
        <f>IFERROR(INDEX(契約日ソート!L:L,1/LARGE(INDEX((契約日ソート!$F$1:$F$201="文具費")/ROW(契約日ソート!$F$1:$F$201),0),ROW(L100))),"")</f>
        <v/>
      </c>
      <c r="M100" t="str">
        <f>IFERROR(INDEX(契約日ソート!M:M,1/LARGE(INDEX((契約日ソート!$F$1:$F$201="文具費")/ROW(契約日ソート!$F$1:$F$201),0),ROW(M100))),"")</f>
        <v/>
      </c>
      <c r="N100" t="str">
        <f>IFERROR(INDEX(契約日ソート!N:N,1/LARGE(INDEX((契約日ソート!$F$1:$F$201="文具費")/ROW(契約日ソート!$F$1:$F$201),0),ROW(N100))),"")</f>
        <v/>
      </c>
      <c r="O100" t="str">
        <f>IFERROR(INDEX(契約日ソート!O:O,1/LARGE(INDEX((契約日ソート!$F$1:$F$201="文具費")/ROW(契約日ソート!$F$1:$F$201),0),ROW(O100))),"")</f>
        <v/>
      </c>
      <c r="P100" t="str">
        <f>IFERROR(INDEX(契約日ソート!P:P,1/LARGE(INDEX((契約日ソート!$F$1:$F$201="文具費")/ROW(契約日ソート!$F$1:$F$201),0),ROW(P100))),"")</f>
        <v/>
      </c>
      <c r="Q100" t="str">
        <f>IFERROR(INDEX(契約日ソート!Q:Q,1/LARGE(INDEX((契約日ソート!$F$1:$F$201="文具費")/ROW(契約日ソート!$F$1:$F$201),0),ROW(Q100))),"")</f>
        <v/>
      </c>
    </row>
  </sheetData>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100"/>
  <sheetViews>
    <sheetView workbookViewId="0">
      <selection activeCell="N3" sqref="N3"/>
    </sheetView>
  </sheetViews>
  <sheetFormatPr defaultRowHeight="18" x14ac:dyDescent="0.45"/>
  <cols>
    <col min="12" max="12" width="9" style="25"/>
  </cols>
  <sheetData>
    <row r="1" spans="1:13" x14ac:dyDescent="0.45">
      <c r="A1">
        <f>IF(文具費!B1="","",文具費!B1)</f>
        <v>46090</v>
      </c>
      <c r="B1">
        <f>IF($A1="","",文具費!D1)</f>
        <v>550</v>
      </c>
      <c r="C1" t="str">
        <f>IF($A1="","",文具費!E1)</f>
        <v>選挙運動</v>
      </c>
      <c r="D1" t="str">
        <f>IF($A1="","",文具費!G1)</f>
        <v>文具</v>
      </c>
      <c r="E1" t="str">
        <f>IF($A1="","",文具費!H1)</f>
        <v>美作市美来8</v>
      </c>
      <c r="F1" t="str">
        <f>IF($A1="","",文具費!I1)</f>
        <v>株式会社美作文具</v>
      </c>
      <c r="G1" t="str">
        <f>IF($A1="","",文具費!J1)</f>
        <v>文具店</v>
      </c>
      <c r="H1">
        <f>IF($A1="","",文具費!K1)</f>
        <v>0</v>
      </c>
      <c r="I1" t="str">
        <f>IF($A1="","",文具費!M1&amp;"食分")</f>
        <v>0食分</v>
      </c>
      <c r="J1">
        <f>IF($A1="","",文具費!N1)</f>
        <v>0</v>
      </c>
      <c r="K1" t="str">
        <f>IF($A1="","",IF(文具費!O1="○","公費負担",""))</f>
        <v/>
      </c>
      <c r="L1" s="25" t="str">
        <f>IF($A1="","",IF(文具費!B1&lt;&gt;文具費!C1,TEXT(文具費!C1,"m/d")&amp;"支払",""))</f>
        <v/>
      </c>
      <c r="M1" t="str">
        <f>IF($A1="","",文具費!P1)</f>
        <v>有</v>
      </c>
    </row>
    <row r="2" spans="1:13" x14ac:dyDescent="0.45">
      <c r="A2" t="str">
        <f>IF(文具費!B2="",IF(COUNTIF(A$1:A1,"（文具費 計）"),"","（文具費 計）"),文具費!B2)</f>
        <v>（文具費 計）</v>
      </c>
      <c r="B2">
        <f>IF($A2="","",IF($A2="（文具費 計）",SUM(B$1:B1),文具費!D2))</f>
        <v>550</v>
      </c>
      <c r="C2" t="str">
        <f>IF(OR($A2="",$A2="（文具費 計）"),"",文具費!E2)</f>
        <v/>
      </c>
      <c r="D2" t="str">
        <f>IF(OR($A2="",$A2="（文具費 計）"),"",文具費!G2)</f>
        <v/>
      </c>
      <c r="E2" t="str">
        <f>IF(OR($A2="",$A2="（文具費 計）"),"",文具費!H2)</f>
        <v/>
      </c>
      <c r="F2" t="str">
        <f>IF(OR($A2="",$A2="（文具費 計）"),"",文具費!I2)</f>
        <v/>
      </c>
      <c r="G2" t="str">
        <f>IF(OR($A2="",$A2="（文具費 計）"),"",文具費!J2)</f>
        <v/>
      </c>
      <c r="H2" t="str">
        <f>IF(OR($A2="",$A2="（文具費 計）"),"",文具費!K2)</f>
        <v/>
      </c>
      <c r="I2" t="str">
        <f>IF(OR($A2="",$A2="（文具費 計）"),"",文具費!M2&amp;"食分")</f>
        <v/>
      </c>
      <c r="J2" t="str">
        <f>IF(OR($A2="",$A2="（文具費 計）"),"",文具費!N2)</f>
        <v/>
      </c>
      <c r="K2" t="str">
        <f>IF(OR($A2="",$A2="（文具費 計）"),"",IF(文具費!O2="○","公費負担",""))</f>
        <v/>
      </c>
      <c r="L2" s="25" t="str">
        <f>IF(OR($A2="",$A2="（文具費 計）"),"",IF(文具費!B2&lt;&gt;文具費!C2,TEXT(文具費!C2,"m/d")&amp;"支払",""))</f>
        <v/>
      </c>
      <c r="M2" t="str">
        <f>IF(OR($A2="",$A2="（文具費 計）"),"",文具費!P2)</f>
        <v/>
      </c>
    </row>
    <row r="3" spans="1:13" x14ac:dyDescent="0.45">
      <c r="A3" t="str">
        <f>IF(文具費!B3="",IF(COUNTIF(A$1:A2,"（文具費 計）"),"","（文具費 計）"),文具費!B3)</f>
        <v/>
      </c>
      <c r="B3" t="str">
        <f>IF($A3="","",IF($A3="（文具費 計）",SUM(B$1:B2),文具費!D3))</f>
        <v/>
      </c>
      <c r="C3" t="str">
        <f>IF(OR($A3="",$A3="（文具費 計）"),"",文具費!E3)</f>
        <v/>
      </c>
      <c r="D3" t="str">
        <f>IF(OR($A3="",$A3="（文具費 計）"),"",文具費!G3)</f>
        <v/>
      </c>
      <c r="E3" t="str">
        <f>IF(OR($A3="",$A3="（文具費 計）"),"",文具費!H3)</f>
        <v/>
      </c>
      <c r="F3" t="str">
        <f>IF(OR($A3="",$A3="（文具費 計）"),"",文具費!I3)</f>
        <v/>
      </c>
      <c r="G3" t="str">
        <f>IF(OR($A3="",$A3="（文具費 計）"),"",文具費!J3)</f>
        <v/>
      </c>
      <c r="H3" t="str">
        <f>IF(OR($A3="",$A3="（文具費 計）"),"",文具費!K3)</f>
        <v/>
      </c>
      <c r="I3" t="str">
        <f>IF(OR($A3="",$A3="（文具費 計）"),"",文具費!M3&amp;"食分")</f>
        <v/>
      </c>
      <c r="J3" t="str">
        <f>IF(OR($A3="",$A3="（文具費 計）"),"",文具費!N3)</f>
        <v/>
      </c>
      <c r="K3" t="str">
        <f>IF(OR($A3="",$A3="（文具費 計）"),"",IF(文具費!O3="○","公費負担",""))</f>
        <v/>
      </c>
      <c r="L3" s="25" t="str">
        <f>IF(OR($A3="",$A3="（文具費 計）"),"",IF(文具費!B3&lt;&gt;文具費!C3,TEXT(文具費!C3,"m/d")&amp;"支払",""))</f>
        <v/>
      </c>
      <c r="M3" t="str">
        <f>IF(OR($A3="",$A3="（文具費 計）"),"",文具費!P3)</f>
        <v/>
      </c>
    </row>
    <row r="4" spans="1:13" x14ac:dyDescent="0.45">
      <c r="A4" t="str">
        <f>IF(文具費!B4="",IF(COUNTIF(A$1:A3,"（文具費 計）"),"","（文具費 計）"),文具費!B4)</f>
        <v/>
      </c>
      <c r="B4" t="str">
        <f>IF($A4="","",IF($A4="（文具費 計）",SUM(B$1:B3),文具費!D4))</f>
        <v/>
      </c>
      <c r="C4" t="str">
        <f>IF(OR($A4="",$A4="（文具費 計）"),"",文具費!E4)</f>
        <v/>
      </c>
      <c r="D4" t="str">
        <f>IF(OR($A4="",$A4="（文具費 計）"),"",文具費!G4)</f>
        <v/>
      </c>
      <c r="E4" t="str">
        <f>IF(OR($A4="",$A4="（文具費 計）"),"",文具費!H4)</f>
        <v/>
      </c>
      <c r="F4" t="str">
        <f>IF(OR($A4="",$A4="（文具費 計）"),"",文具費!I4)</f>
        <v/>
      </c>
      <c r="G4" t="str">
        <f>IF(OR($A4="",$A4="（文具費 計）"),"",文具費!J4)</f>
        <v/>
      </c>
      <c r="H4" t="str">
        <f>IF(OR($A4="",$A4="（文具費 計）"),"",文具費!K4)</f>
        <v/>
      </c>
      <c r="I4" t="str">
        <f>IF(OR($A4="",$A4="（文具費 計）"),"",文具費!M4&amp;"食分")</f>
        <v/>
      </c>
      <c r="J4" t="str">
        <f>IF(OR($A4="",$A4="（文具費 計）"),"",文具費!N4)</f>
        <v/>
      </c>
      <c r="K4" t="str">
        <f>IF(OR($A4="",$A4="（文具費 計）"),"",IF(文具費!O4="○","公費負担",""))</f>
        <v/>
      </c>
      <c r="L4" s="25" t="str">
        <f>IF(OR($A4="",$A4="（文具費 計）"),"",IF(文具費!B4&lt;&gt;文具費!C4,TEXT(文具費!C4,"m/d")&amp;"支払",""))</f>
        <v/>
      </c>
      <c r="M4" t="str">
        <f>IF(OR($A4="",$A4="（文具費 計）"),"",文具費!P4)</f>
        <v/>
      </c>
    </row>
    <row r="5" spans="1:13" x14ac:dyDescent="0.45">
      <c r="A5" t="str">
        <f>IF(文具費!B5="",IF(COUNTIF(A$1:A4,"（文具費 計）"),"","（文具費 計）"),文具費!B5)</f>
        <v/>
      </c>
      <c r="B5" t="str">
        <f>IF($A5="","",IF($A5="（文具費 計）",SUM(B$1:B4),文具費!D5))</f>
        <v/>
      </c>
      <c r="C5" t="str">
        <f>IF(OR($A5="",$A5="（文具費 計）"),"",文具費!E5)</f>
        <v/>
      </c>
      <c r="D5" t="str">
        <f>IF(OR($A5="",$A5="（文具費 計）"),"",文具費!G5)</f>
        <v/>
      </c>
      <c r="E5" t="str">
        <f>IF(OR($A5="",$A5="（文具費 計）"),"",文具費!H5)</f>
        <v/>
      </c>
      <c r="F5" t="str">
        <f>IF(OR($A5="",$A5="（文具費 計）"),"",文具費!I5)</f>
        <v/>
      </c>
      <c r="G5" t="str">
        <f>IF(OR($A5="",$A5="（文具費 計）"),"",文具費!J5)</f>
        <v/>
      </c>
      <c r="H5" t="str">
        <f>IF(OR($A5="",$A5="（文具費 計）"),"",文具費!K5)</f>
        <v/>
      </c>
      <c r="I5" t="str">
        <f>IF(OR($A5="",$A5="（文具費 計）"),"",文具費!M5&amp;"食分")</f>
        <v/>
      </c>
      <c r="J5" t="str">
        <f>IF(OR($A5="",$A5="（文具費 計）"),"",文具費!N5)</f>
        <v/>
      </c>
      <c r="K5" t="str">
        <f>IF(OR($A5="",$A5="（文具費 計）"),"",IF(文具費!O5="○","公費負担",""))</f>
        <v/>
      </c>
      <c r="L5" s="25" t="str">
        <f>IF(OR($A5="",$A5="（文具費 計）"),"",IF(文具費!B5&lt;&gt;文具費!C5,TEXT(文具費!C5,"m/d")&amp;"支払",""))</f>
        <v/>
      </c>
      <c r="M5" t="str">
        <f>IF(OR($A5="",$A5="（文具費 計）"),"",文具費!P5)</f>
        <v/>
      </c>
    </row>
    <row r="6" spans="1:13" x14ac:dyDescent="0.45">
      <c r="A6" t="str">
        <f>IF(文具費!B6="",IF(COUNTIF(A$1:A5,"（文具費 計）"),"","（文具費 計）"),文具費!B6)</f>
        <v/>
      </c>
      <c r="B6" t="str">
        <f>IF($A6="","",IF($A6="（文具費 計）",SUM(B$1:B5),文具費!D6))</f>
        <v/>
      </c>
      <c r="C6" t="str">
        <f>IF(OR($A6="",$A6="（文具費 計）"),"",文具費!E6)</f>
        <v/>
      </c>
      <c r="D6" t="str">
        <f>IF(OR($A6="",$A6="（文具費 計）"),"",文具費!G6)</f>
        <v/>
      </c>
      <c r="E6" t="str">
        <f>IF(OR($A6="",$A6="（文具費 計）"),"",文具費!H6)</f>
        <v/>
      </c>
      <c r="F6" t="str">
        <f>IF(OR($A6="",$A6="（文具費 計）"),"",文具費!I6)</f>
        <v/>
      </c>
      <c r="G6" t="str">
        <f>IF(OR($A6="",$A6="（文具費 計）"),"",文具費!J6)</f>
        <v/>
      </c>
      <c r="H6" t="str">
        <f>IF(OR($A6="",$A6="（文具費 計）"),"",文具費!K6)</f>
        <v/>
      </c>
      <c r="I6" t="str">
        <f>IF(OR($A6="",$A6="（文具費 計）"),"",文具費!M6&amp;"食分")</f>
        <v/>
      </c>
      <c r="J6" t="str">
        <f>IF(OR($A6="",$A6="（文具費 計）"),"",文具費!N6)</f>
        <v/>
      </c>
      <c r="K6" t="str">
        <f>IF(OR($A6="",$A6="（文具費 計）"),"",IF(文具費!O6="○","公費負担",""))</f>
        <v/>
      </c>
      <c r="L6" s="25" t="str">
        <f>IF(OR($A6="",$A6="（文具費 計）"),"",IF(文具費!B6&lt;&gt;文具費!C6,TEXT(文具費!C6,"m/d")&amp;"支払",""))</f>
        <v/>
      </c>
      <c r="M6" t="str">
        <f>IF(OR($A6="",$A6="（文具費 計）"),"",文具費!P6)</f>
        <v/>
      </c>
    </row>
    <row r="7" spans="1:13" x14ac:dyDescent="0.45">
      <c r="A7" t="str">
        <f>IF(文具費!B7="",IF(COUNTIF(A$1:A6,"（文具費 計）"),"","（文具費 計）"),文具費!B7)</f>
        <v/>
      </c>
      <c r="B7" t="str">
        <f>IF($A7="","",IF($A7="（文具費 計）",SUM(B$1:B6),文具費!D7))</f>
        <v/>
      </c>
      <c r="C7" t="str">
        <f>IF(OR($A7="",$A7="（文具費 計）"),"",文具費!E7)</f>
        <v/>
      </c>
      <c r="D7" t="str">
        <f>IF(OR($A7="",$A7="（文具費 計）"),"",文具費!G7)</f>
        <v/>
      </c>
      <c r="E7" t="str">
        <f>IF(OR($A7="",$A7="（文具費 計）"),"",文具費!H7)</f>
        <v/>
      </c>
      <c r="F7" t="str">
        <f>IF(OR($A7="",$A7="（文具費 計）"),"",文具費!I7)</f>
        <v/>
      </c>
      <c r="G7" t="str">
        <f>IF(OR($A7="",$A7="（文具費 計）"),"",文具費!J7)</f>
        <v/>
      </c>
      <c r="H7" t="str">
        <f>IF(OR($A7="",$A7="（文具費 計）"),"",文具費!K7)</f>
        <v/>
      </c>
      <c r="I7" t="str">
        <f>IF(OR($A7="",$A7="（文具費 計）"),"",文具費!M7&amp;"食分")</f>
        <v/>
      </c>
      <c r="J7" t="str">
        <f>IF(OR($A7="",$A7="（文具費 計）"),"",文具費!N7)</f>
        <v/>
      </c>
      <c r="K7" t="str">
        <f>IF(OR($A7="",$A7="（文具費 計）"),"",IF(文具費!O7="○","公費負担",""))</f>
        <v/>
      </c>
      <c r="L7" s="25" t="str">
        <f>IF(OR($A7="",$A7="（文具費 計）"),"",IF(文具費!B7&lt;&gt;文具費!C7,TEXT(文具費!C7,"m/d")&amp;"支払",""))</f>
        <v/>
      </c>
      <c r="M7" t="str">
        <f>IF(OR($A7="",$A7="（文具費 計）"),"",文具費!P7)</f>
        <v/>
      </c>
    </row>
    <row r="8" spans="1:13" x14ac:dyDescent="0.45">
      <c r="A8" t="str">
        <f>IF(文具費!B8="",IF(COUNTIF(A$1:A7,"（文具費 計）"),"","（文具費 計）"),文具費!B8)</f>
        <v/>
      </c>
      <c r="B8" t="str">
        <f>IF($A8="","",IF($A8="（文具費 計）",SUM(B$1:B7),文具費!D8))</f>
        <v/>
      </c>
      <c r="C8" t="str">
        <f>IF(OR($A8="",$A8="（文具費 計）"),"",文具費!E8)</f>
        <v/>
      </c>
      <c r="D8" t="str">
        <f>IF(OR($A8="",$A8="（文具費 計）"),"",文具費!G8)</f>
        <v/>
      </c>
      <c r="E8" t="str">
        <f>IF(OR($A8="",$A8="（文具費 計）"),"",文具費!H8)</f>
        <v/>
      </c>
      <c r="F8" t="str">
        <f>IF(OR($A8="",$A8="（文具費 計）"),"",文具費!I8)</f>
        <v/>
      </c>
      <c r="G8" t="str">
        <f>IF(OR($A8="",$A8="（文具費 計）"),"",文具費!J8)</f>
        <v/>
      </c>
      <c r="H8" t="str">
        <f>IF(OR($A8="",$A8="（文具費 計）"),"",文具費!K8)</f>
        <v/>
      </c>
      <c r="I8" t="str">
        <f>IF(OR($A8="",$A8="（文具費 計）"),"",文具費!M8&amp;"食分")</f>
        <v/>
      </c>
      <c r="J8" t="str">
        <f>IF(OR($A8="",$A8="（文具費 計）"),"",文具費!N8)</f>
        <v/>
      </c>
      <c r="K8" t="str">
        <f>IF(OR($A8="",$A8="（文具費 計）"),"",IF(文具費!O8="○","公費負担",""))</f>
        <v/>
      </c>
      <c r="L8" s="25" t="str">
        <f>IF(OR($A8="",$A8="（文具費 計）"),"",IF(文具費!B8&lt;&gt;文具費!C8,TEXT(文具費!C8,"m/d")&amp;"支払",""))</f>
        <v/>
      </c>
      <c r="M8" t="str">
        <f>IF(OR($A8="",$A8="（文具費 計）"),"",文具費!P8)</f>
        <v/>
      </c>
    </row>
    <row r="9" spans="1:13" x14ac:dyDescent="0.45">
      <c r="A9" t="str">
        <f>IF(文具費!B9="",IF(COUNTIF(A$1:A8,"（文具費 計）"),"","（文具費 計）"),文具費!B9)</f>
        <v/>
      </c>
      <c r="B9" t="str">
        <f>IF($A9="","",IF($A9="（文具費 計）",SUM(B$1:B8),文具費!D9))</f>
        <v/>
      </c>
      <c r="C9" t="str">
        <f>IF(OR($A9="",$A9="（文具費 計）"),"",文具費!E9)</f>
        <v/>
      </c>
      <c r="D9" t="str">
        <f>IF(OR($A9="",$A9="（文具費 計）"),"",文具費!G9)</f>
        <v/>
      </c>
      <c r="E9" t="str">
        <f>IF(OR($A9="",$A9="（文具費 計）"),"",文具費!H9)</f>
        <v/>
      </c>
      <c r="F9" t="str">
        <f>IF(OR($A9="",$A9="（文具費 計）"),"",文具費!I9)</f>
        <v/>
      </c>
      <c r="G9" t="str">
        <f>IF(OR($A9="",$A9="（文具費 計）"),"",文具費!J9)</f>
        <v/>
      </c>
      <c r="H9" t="str">
        <f>IF(OR($A9="",$A9="（文具費 計）"),"",文具費!K9)</f>
        <v/>
      </c>
      <c r="I9" t="str">
        <f>IF(OR($A9="",$A9="（文具費 計）"),"",文具費!M9&amp;"食分")</f>
        <v/>
      </c>
      <c r="J9" t="str">
        <f>IF(OR($A9="",$A9="（文具費 計）"),"",文具費!N9)</f>
        <v/>
      </c>
      <c r="K9" t="str">
        <f>IF(OR($A9="",$A9="（文具費 計）"),"",IF(文具費!O9="○","公費負担",""))</f>
        <v/>
      </c>
      <c r="L9" s="25" t="str">
        <f>IF(OR($A9="",$A9="（文具費 計）"),"",IF(文具費!B9&lt;&gt;文具費!C9,TEXT(文具費!C9,"m/d")&amp;"支払",""))</f>
        <v/>
      </c>
      <c r="M9" t="str">
        <f>IF(OR($A9="",$A9="（文具費 計）"),"",文具費!P9)</f>
        <v/>
      </c>
    </row>
    <row r="10" spans="1:13" x14ac:dyDescent="0.45">
      <c r="A10" t="str">
        <f>IF(文具費!B10="",IF(COUNTIF(A$1:A9,"（文具費 計）"),"","（文具費 計）"),文具費!B10)</f>
        <v/>
      </c>
      <c r="B10" t="str">
        <f>IF($A10="","",IF($A10="（文具費 計）",SUM(B$1:B9),文具費!D10))</f>
        <v/>
      </c>
      <c r="C10" t="str">
        <f>IF(OR($A10="",$A10="（文具費 計）"),"",文具費!E10)</f>
        <v/>
      </c>
      <c r="D10" t="str">
        <f>IF(OR($A10="",$A10="（文具費 計）"),"",文具費!G10)</f>
        <v/>
      </c>
      <c r="E10" t="str">
        <f>IF(OR($A10="",$A10="（文具費 計）"),"",文具費!H10)</f>
        <v/>
      </c>
      <c r="F10" t="str">
        <f>IF(OR($A10="",$A10="（文具費 計）"),"",文具費!I10)</f>
        <v/>
      </c>
      <c r="G10" t="str">
        <f>IF(OR($A10="",$A10="（文具費 計）"),"",文具費!J10)</f>
        <v/>
      </c>
      <c r="H10" t="str">
        <f>IF(OR($A10="",$A10="（文具費 計）"),"",文具費!K10)</f>
        <v/>
      </c>
      <c r="I10" t="str">
        <f>IF(OR($A10="",$A10="（文具費 計）"),"",文具費!M10&amp;"食分")</f>
        <v/>
      </c>
      <c r="J10" t="str">
        <f>IF(OR($A10="",$A10="（文具費 計）"),"",文具費!N10)</f>
        <v/>
      </c>
      <c r="K10" t="str">
        <f>IF(OR($A10="",$A10="（文具費 計）"),"",IF(文具費!O10="○","公費負担",""))</f>
        <v/>
      </c>
      <c r="L10" s="25" t="str">
        <f>IF(OR($A10="",$A10="（文具費 計）"),"",IF(文具費!B10&lt;&gt;文具費!C10,TEXT(文具費!C10,"m/d")&amp;"支払",""))</f>
        <v/>
      </c>
      <c r="M10" t="str">
        <f>IF(OR($A10="",$A10="（文具費 計）"),"",文具費!P10)</f>
        <v/>
      </c>
    </row>
    <row r="11" spans="1:13" x14ac:dyDescent="0.45">
      <c r="A11" t="str">
        <f>IF(文具費!B11="",IF(COUNTIF(A$1:A10,"（文具費 計）"),"","（文具費 計）"),文具費!B11)</f>
        <v/>
      </c>
      <c r="B11" t="str">
        <f>IF($A11="","",IF($A11="（文具費 計）",SUM(B$1:B10),文具費!D11))</f>
        <v/>
      </c>
      <c r="C11" t="str">
        <f>IF(OR($A11="",$A11="（文具費 計）"),"",文具費!E11)</f>
        <v/>
      </c>
      <c r="D11" t="str">
        <f>IF(OR($A11="",$A11="（文具費 計）"),"",文具費!G11)</f>
        <v/>
      </c>
      <c r="E11" t="str">
        <f>IF(OR($A11="",$A11="（文具費 計）"),"",文具費!H11)</f>
        <v/>
      </c>
      <c r="F11" t="str">
        <f>IF(OR($A11="",$A11="（文具費 計）"),"",文具費!I11)</f>
        <v/>
      </c>
      <c r="G11" t="str">
        <f>IF(OR($A11="",$A11="（文具費 計）"),"",文具費!J11)</f>
        <v/>
      </c>
      <c r="H11" t="str">
        <f>IF(OR($A11="",$A11="（文具費 計）"),"",文具費!K11)</f>
        <v/>
      </c>
      <c r="I11" t="str">
        <f>IF(OR($A11="",$A11="（文具費 計）"),"",文具費!M11&amp;"食分")</f>
        <v/>
      </c>
      <c r="J11" t="str">
        <f>IF(OR($A11="",$A11="（文具費 計）"),"",文具費!N11)</f>
        <v/>
      </c>
      <c r="K11" t="str">
        <f>IF(OR($A11="",$A11="（文具費 計）"),"",IF(文具費!O11="○","公費負担",""))</f>
        <v/>
      </c>
      <c r="L11" s="25" t="str">
        <f>IF(OR($A11="",$A11="（文具費 計）"),"",IF(文具費!B11&lt;&gt;文具費!C11,TEXT(文具費!C11,"m/d")&amp;"支払",""))</f>
        <v/>
      </c>
      <c r="M11" t="str">
        <f>IF(OR($A11="",$A11="（文具費 計）"),"",文具費!P11)</f>
        <v/>
      </c>
    </row>
    <row r="12" spans="1:13" x14ac:dyDescent="0.45">
      <c r="A12" t="str">
        <f>IF(文具費!B12="",IF(COUNTIF(A$1:A11,"（文具費 計）"),"","（文具費 計）"),文具費!B12)</f>
        <v/>
      </c>
      <c r="B12" t="str">
        <f>IF($A12="","",IF($A12="（文具費 計）",SUM(B$1:B11),文具費!D12))</f>
        <v/>
      </c>
      <c r="C12" t="str">
        <f>IF(OR($A12="",$A12="（文具費 計）"),"",文具費!E12)</f>
        <v/>
      </c>
      <c r="D12" t="str">
        <f>IF(OR($A12="",$A12="（文具費 計）"),"",文具費!G12)</f>
        <v/>
      </c>
      <c r="E12" t="str">
        <f>IF(OR($A12="",$A12="（文具費 計）"),"",文具費!H12)</f>
        <v/>
      </c>
      <c r="F12" t="str">
        <f>IF(OR($A12="",$A12="（文具費 計）"),"",文具費!I12)</f>
        <v/>
      </c>
      <c r="G12" t="str">
        <f>IF(OR($A12="",$A12="（文具費 計）"),"",文具費!J12)</f>
        <v/>
      </c>
      <c r="H12" t="str">
        <f>IF(OR($A12="",$A12="（文具費 計）"),"",文具費!K12)</f>
        <v/>
      </c>
      <c r="I12" t="str">
        <f>IF(OR($A12="",$A12="（文具費 計）"),"",文具費!M12&amp;"食分")</f>
        <v/>
      </c>
      <c r="J12" t="str">
        <f>IF(OR($A12="",$A12="（文具費 計）"),"",文具費!N12)</f>
        <v/>
      </c>
      <c r="K12" t="str">
        <f>IF(OR($A12="",$A12="（文具費 計）"),"",IF(文具費!O12="○","公費負担",""))</f>
        <v/>
      </c>
      <c r="L12" s="25" t="str">
        <f>IF(OR($A12="",$A12="（文具費 計）"),"",IF(文具費!B12&lt;&gt;文具費!C12,TEXT(文具費!C12,"m/d")&amp;"支払",""))</f>
        <v/>
      </c>
      <c r="M12" t="str">
        <f>IF(OR($A12="",$A12="（文具費 計）"),"",文具費!P12)</f>
        <v/>
      </c>
    </row>
    <row r="13" spans="1:13" x14ac:dyDescent="0.45">
      <c r="A13" t="str">
        <f>IF(文具費!B13="",IF(COUNTIF(A$1:A12,"（文具費 計）"),"","（文具費 計）"),文具費!B13)</f>
        <v/>
      </c>
      <c r="B13" t="str">
        <f>IF($A13="","",IF($A13="（文具費 計）",SUM(B$1:B12),文具費!D13))</f>
        <v/>
      </c>
      <c r="C13" t="str">
        <f>IF(OR($A13="",$A13="（文具費 計）"),"",文具費!E13)</f>
        <v/>
      </c>
      <c r="D13" t="str">
        <f>IF(OR($A13="",$A13="（文具費 計）"),"",文具費!G13)</f>
        <v/>
      </c>
      <c r="E13" t="str">
        <f>IF(OR($A13="",$A13="（文具費 計）"),"",文具費!H13)</f>
        <v/>
      </c>
      <c r="F13" t="str">
        <f>IF(OR($A13="",$A13="（文具費 計）"),"",文具費!I13)</f>
        <v/>
      </c>
      <c r="G13" t="str">
        <f>IF(OR($A13="",$A13="（文具費 計）"),"",文具費!J13)</f>
        <v/>
      </c>
      <c r="H13" t="str">
        <f>IF(OR($A13="",$A13="（文具費 計）"),"",文具費!K13)</f>
        <v/>
      </c>
      <c r="I13" t="str">
        <f>IF(OR($A13="",$A13="（文具費 計）"),"",文具費!M13&amp;"食分")</f>
        <v/>
      </c>
      <c r="J13" t="str">
        <f>IF(OR($A13="",$A13="（文具費 計）"),"",文具費!N13)</f>
        <v/>
      </c>
      <c r="K13" t="str">
        <f>IF(OR($A13="",$A13="（文具費 計）"),"",IF(文具費!O13="○","公費負担",""))</f>
        <v/>
      </c>
      <c r="L13" s="25" t="str">
        <f>IF(OR($A13="",$A13="（文具費 計）"),"",IF(文具費!B13&lt;&gt;文具費!C13,TEXT(文具費!C13,"m/d")&amp;"支払",""))</f>
        <v/>
      </c>
      <c r="M13" t="str">
        <f>IF(OR($A13="",$A13="（文具費 計）"),"",文具費!P13)</f>
        <v/>
      </c>
    </row>
    <row r="14" spans="1:13" x14ac:dyDescent="0.45">
      <c r="A14" t="str">
        <f>IF(文具費!B14="",IF(COUNTIF(A$1:A13,"（文具費 計）"),"","（文具費 計）"),文具費!B14)</f>
        <v/>
      </c>
      <c r="B14" t="str">
        <f>IF($A14="","",IF($A14="（文具費 計）",SUM(B$1:B13),文具費!D14))</f>
        <v/>
      </c>
      <c r="C14" t="str">
        <f>IF(OR($A14="",$A14="（文具費 計）"),"",文具費!E14)</f>
        <v/>
      </c>
      <c r="D14" t="str">
        <f>IF(OR($A14="",$A14="（文具費 計）"),"",文具費!G14)</f>
        <v/>
      </c>
      <c r="E14" t="str">
        <f>IF(OR($A14="",$A14="（文具費 計）"),"",文具費!H14)</f>
        <v/>
      </c>
      <c r="F14" t="str">
        <f>IF(OR($A14="",$A14="（文具費 計）"),"",文具費!I14)</f>
        <v/>
      </c>
      <c r="G14" t="str">
        <f>IF(OR($A14="",$A14="（文具費 計）"),"",文具費!J14)</f>
        <v/>
      </c>
      <c r="H14" t="str">
        <f>IF(OR($A14="",$A14="（文具費 計）"),"",文具費!K14)</f>
        <v/>
      </c>
      <c r="I14" t="str">
        <f>IF(OR($A14="",$A14="（文具費 計）"),"",文具費!M14&amp;"食分")</f>
        <v/>
      </c>
      <c r="J14" t="str">
        <f>IF(OR($A14="",$A14="（文具費 計）"),"",文具費!N14)</f>
        <v/>
      </c>
      <c r="K14" t="str">
        <f>IF(OR($A14="",$A14="（文具費 計）"),"",IF(文具費!O14="○","公費負担",""))</f>
        <v/>
      </c>
      <c r="L14" s="25" t="str">
        <f>IF(OR($A14="",$A14="（文具費 計）"),"",IF(文具費!B14&lt;&gt;文具費!C14,TEXT(文具費!C14,"m/d")&amp;"支払",""))</f>
        <v/>
      </c>
      <c r="M14" t="str">
        <f>IF(OR($A14="",$A14="（文具費 計）"),"",文具費!P14)</f>
        <v/>
      </c>
    </row>
    <row r="15" spans="1:13" x14ac:dyDescent="0.45">
      <c r="A15" t="str">
        <f>IF(文具費!B15="",IF(COUNTIF(A$1:A14,"（文具費 計）"),"","（文具費 計）"),文具費!B15)</f>
        <v/>
      </c>
      <c r="B15" t="str">
        <f>IF($A15="","",IF($A15="（文具費 計）",SUM(B$1:B14),文具費!D15))</f>
        <v/>
      </c>
      <c r="C15" t="str">
        <f>IF(OR($A15="",$A15="（文具費 計）"),"",文具費!E15)</f>
        <v/>
      </c>
      <c r="D15" t="str">
        <f>IF(OR($A15="",$A15="（文具費 計）"),"",文具費!G15)</f>
        <v/>
      </c>
      <c r="E15" t="str">
        <f>IF(OR($A15="",$A15="（文具費 計）"),"",文具費!H15)</f>
        <v/>
      </c>
      <c r="F15" t="str">
        <f>IF(OR($A15="",$A15="（文具費 計）"),"",文具費!I15)</f>
        <v/>
      </c>
      <c r="G15" t="str">
        <f>IF(OR($A15="",$A15="（文具費 計）"),"",文具費!J15)</f>
        <v/>
      </c>
      <c r="H15" t="str">
        <f>IF(OR($A15="",$A15="（文具費 計）"),"",文具費!K15)</f>
        <v/>
      </c>
      <c r="I15" t="str">
        <f>IF(OR($A15="",$A15="（文具費 計）"),"",文具費!M15&amp;"食分")</f>
        <v/>
      </c>
      <c r="J15" t="str">
        <f>IF(OR($A15="",$A15="（文具費 計）"),"",文具費!N15)</f>
        <v/>
      </c>
      <c r="K15" t="str">
        <f>IF(OR($A15="",$A15="（文具費 計）"),"",IF(文具費!O15="○","公費負担",""))</f>
        <v/>
      </c>
      <c r="L15" s="25" t="str">
        <f>IF(OR($A15="",$A15="（文具費 計）"),"",IF(文具費!B15&lt;&gt;文具費!C15,TEXT(文具費!C15,"m/d")&amp;"支払",""))</f>
        <v/>
      </c>
      <c r="M15" t="str">
        <f>IF(OR($A15="",$A15="（文具費 計）"),"",文具費!P15)</f>
        <v/>
      </c>
    </row>
    <row r="16" spans="1:13" x14ac:dyDescent="0.45">
      <c r="A16" t="str">
        <f>IF(文具費!B16="",IF(COUNTIF(A$1:A15,"（文具費 計）"),"","（文具費 計）"),文具費!B16)</f>
        <v/>
      </c>
      <c r="B16" t="str">
        <f>IF($A16="","",IF($A16="（文具費 計）",SUM(B$1:B15),文具費!D16))</f>
        <v/>
      </c>
      <c r="C16" t="str">
        <f>IF(OR($A16="",$A16="（文具費 計）"),"",文具費!E16)</f>
        <v/>
      </c>
      <c r="D16" t="str">
        <f>IF(OR($A16="",$A16="（文具費 計）"),"",文具費!G16)</f>
        <v/>
      </c>
      <c r="E16" t="str">
        <f>IF(OR($A16="",$A16="（文具費 計）"),"",文具費!H16)</f>
        <v/>
      </c>
      <c r="F16" t="str">
        <f>IF(OR($A16="",$A16="（文具費 計）"),"",文具費!I16)</f>
        <v/>
      </c>
      <c r="G16" t="str">
        <f>IF(OR($A16="",$A16="（文具費 計）"),"",文具費!J16)</f>
        <v/>
      </c>
      <c r="H16" t="str">
        <f>IF(OR($A16="",$A16="（文具費 計）"),"",文具費!K16)</f>
        <v/>
      </c>
      <c r="I16" t="str">
        <f>IF(OR($A16="",$A16="（文具費 計）"),"",文具費!M16&amp;"食分")</f>
        <v/>
      </c>
      <c r="J16" t="str">
        <f>IF(OR($A16="",$A16="（文具費 計）"),"",文具費!N16)</f>
        <v/>
      </c>
      <c r="K16" t="str">
        <f>IF(OR($A16="",$A16="（文具費 計）"),"",IF(文具費!O16="○","公費負担",""))</f>
        <v/>
      </c>
      <c r="L16" s="25" t="str">
        <f>IF(OR($A16="",$A16="（文具費 計）"),"",IF(文具費!B16&lt;&gt;文具費!C16,TEXT(文具費!C16,"m/d")&amp;"支払",""))</f>
        <v/>
      </c>
      <c r="M16" t="str">
        <f>IF(OR($A16="",$A16="（文具費 計）"),"",文具費!P16)</f>
        <v/>
      </c>
    </row>
    <row r="17" spans="1:13" x14ac:dyDescent="0.45">
      <c r="A17" t="str">
        <f>IF(文具費!B17="",IF(COUNTIF(A$1:A16,"（文具費 計）"),"","（文具費 計）"),文具費!B17)</f>
        <v/>
      </c>
      <c r="B17" t="str">
        <f>IF($A17="","",IF($A17="（文具費 計）",SUM(B$1:B16),文具費!D17))</f>
        <v/>
      </c>
      <c r="C17" t="str">
        <f>IF(OR($A17="",$A17="（文具費 計）"),"",文具費!E17)</f>
        <v/>
      </c>
      <c r="D17" t="str">
        <f>IF(OR($A17="",$A17="（文具費 計）"),"",文具費!G17)</f>
        <v/>
      </c>
      <c r="E17" t="str">
        <f>IF(OR($A17="",$A17="（文具費 計）"),"",文具費!H17)</f>
        <v/>
      </c>
      <c r="F17" t="str">
        <f>IF(OR($A17="",$A17="（文具費 計）"),"",文具費!I17)</f>
        <v/>
      </c>
      <c r="G17" t="str">
        <f>IF(OR($A17="",$A17="（文具費 計）"),"",文具費!J17)</f>
        <v/>
      </c>
      <c r="H17" t="str">
        <f>IF(OR($A17="",$A17="（文具費 計）"),"",文具費!K17)</f>
        <v/>
      </c>
      <c r="I17" t="str">
        <f>IF(OR($A17="",$A17="（文具費 計）"),"",文具費!M17&amp;"食分")</f>
        <v/>
      </c>
      <c r="J17" t="str">
        <f>IF(OR($A17="",$A17="（文具費 計）"),"",文具費!N17)</f>
        <v/>
      </c>
      <c r="K17" t="str">
        <f>IF(OR($A17="",$A17="（文具費 計）"),"",IF(文具費!O17="○","公費負担",""))</f>
        <v/>
      </c>
      <c r="L17" s="25" t="str">
        <f>IF(OR($A17="",$A17="（文具費 計）"),"",IF(文具費!B17&lt;&gt;文具費!C17,TEXT(文具費!C17,"m/d")&amp;"支払",""))</f>
        <v/>
      </c>
      <c r="M17" t="str">
        <f>IF(OR($A17="",$A17="（文具費 計）"),"",文具費!P17)</f>
        <v/>
      </c>
    </row>
    <row r="18" spans="1:13" x14ac:dyDescent="0.45">
      <c r="A18" t="str">
        <f>IF(文具費!B18="",IF(COUNTIF(A$1:A17,"（文具費 計）"),"","（文具費 計）"),文具費!B18)</f>
        <v/>
      </c>
      <c r="B18" t="str">
        <f>IF($A18="","",IF($A18="（文具費 計）",SUM(B$1:B17),文具費!D18))</f>
        <v/>
      </c>
      <c r="C18" t="str">
        <f>IF(OR($A18="",$A18="（文具費 計）"),"",文具費!E18)</f>
        <v/>
      </c>
      <c r="D18" t="str">
        <f>IF(OR($A18="",$A18="（文具費 計）"),"",文具費!G18)</f>
        <v/>
      </c>
      <c r="E18" t="str">
        <f>IF(OR($A18="",$A18="（文具費 計）"),"",文具費!H18)</f>
        <v/>
      </c>
      <c r="F18" t="str">
        <f>IF(OR($A18="",$A18="（文具費 計）"),"",文具費!I18)</f>
        <v/>
      </c>
      <c r="G18" t="str">
        <f>IF(OR($A18="",$A18="（文具費 計）"),"",文具費!J18)</f>
        <v/>
      </c>
      <c r="H18" t="str">
        <f>IF(OR($A18="",$A18="（文具費 計）"),"",文具費!K18)</f>
        <v/>
      </c>
      <c r="I18" t="str">
        <f>IF(OR($A18="",$A18="（文具費 計）"),"",文具費!M18&amp;"食分")</f>
        <v/>
      </c>
      <c r="J18" t="str">
        <f>IF(OR($A18="",$A18="（文具費 計）"),"",文具費!N18)</f>
        <v/>
      </c>
      <c r="K18" t="str">
        <f>IF(OR($A18="",$A18="（文具費 計）"),"",IF(文具費!O18="○","公費負担",""))</f>
        <v/>
      </c>
      <c r="L18" s="25" t="str">
        <f>IF(OR($A18="",$A18="（文具費 計）"),"",IF(文具費!B18&lt;&gt;文具費!C18,TEXT(文具費!C18,"m/d")&amp;"支払",""))</f>
        <v/>
      </c>
      <c r="M18" t="str">
        <f>IF(OR($A18="",$A18="（文具費 計）"),"",文具費!P18)</f>
        <v/>
      </c>
    </row>
    <row r="19" spans="1:13" x14ac:dyDescent="0.45">
      <c r="A19" t="str">
        <f>IF(文具費!B19="",IF(COUNTIF(A$1:A18,"（文具費 計）"),"","（文具費 計）"),文具費!B19)</f>
        <v/>
      </c>
      <c r="B19" t="str">
        <f>IF($A19="","",IF($A19="（文具費 計）",SUM(B$1:B18),文具費!D19))</f>
        <v/>
      </c>
      <c r="C19" t="str">
        <f>IF(OR($A19="",$A19="（文具費 計）"),"",文具費!E19)</f>
        <v/>
      </c>
      <c r="D19" t="str">
        <f>IF(OR($A19="",$A19="（文具費 計）"),"",文具費!G19)</f>
        <v/>
      </c>
      <c r="E19" t="str">
        <f>IF(OR($A19="",$A19="（文具費 計）"),"",文具費!H19)</f>
        <v/>
      </c>
      <c r="F19" t="str">
        <f>IF(OR($A19="",$A19="（文具費 計）"),"",文具費!I19)</f>
        <v/>
      </c>
      <c r="G19" t="str">
        <f>IF(OR($A19="",$A19="（文具費 計）"),"",文具費!J19)</f>
        <v/>
      </c>
      <c r="H19" t="str">
        <f>IF(OR($A19="",$A19="（文具費 計）"),"",文具費!K19)</f>
        <v/>
      </c>
      <c r="I19" t="str">
        <f>IF(OR($A19="",$A19="（文具費 計）"),"",文具費!M19&amp;"食分")</f>
        <v/>
      </c>
      <c r="J19" t="str">
        <f>IF(OR($A19="",$A19="（文具費 計）"),"",文具費!N19)</f>
        <v/>
      </c>
      <c r="K19" t="str">
        <f>IF(OR($A19="",$A19="（文具費 計）"),"",IF(文具費!O19="○","公費負担",""))</f>
        <v/>
      </c>
      <c r="L19" s="25" t="str">
        <f>IF(OR($A19="",$A19="（文具費 計）"),"",IF(文具費!B19&lt;&gt;文具費!C19,TEXT(文具費!C19,"m/d")&amp;"支払",""))</f>
        <v/>
      </c>
      <c r="M19" t="str">
        <f>IF(OR($A19="",$A19="（文具費 計）"),"",文具費!P19)</f>
        <v/>
      </c>
    </row>
    <row r="20" spans="1:13" x14ac:dyDescent="0.45">
      <c r="A20" t="str">
        <f>IF(文具費!B20="",IF(COUNTIF(A$1:A19,"（文具費 計）"),"","（文具費 計）"),文具費!B20)</f>
        <v/>
      </c>
      <c r="B20" t="str">
        <f>IF($A20="","",IF($A20="（文具費 計）",SUM(B$1:B19),文具費!D20))</f>
        <v/>
      </c>
      <c r="C20" t="str">
        <f>IF(OR($A20="",$A20="（文具費 計）"),"",文具費!E20)</f>
        <v/>
      </c>
      <c r="D20" t="str">
        <f>IF(OR($A20="",$A20="（文具費 計）"),"",文具費!G20)</f>
        <v/>
      </c>
      <c r="E20" t="str">
        <f>IF(OR($A20="",$A20="（文具費 計）"),"",文具費!H20)</f>
        <v/>
      </c>
      <c r="F20" t="str">
        <f>IF(OR($A20="",$A20="（文具費 計）"),"",文具費!I20)</f>
        <v/>
      </c>
      <c r="G20" t="str">
        <f>IF(OR($A20="",$A20="（文具費 計）"),"",文具費!J20)</f>
        <v/>
      </c>
      <c r="H20" t="str">
        <f>IF(OR($A20="",$A20="（文具費 計）"),"",文具費!K20)</f>
        <v/>
      </c>
      <c r="I20" t="str">
        <f>IF(OR($A20="",$A20="（文具費 計）"),"",文具費!M20&amp;"食分")</f>
        <v/>
      </c>
      <c r="J20" t="str">
        <f>IF(OR($A20="",$A20="（文具費 計）"),"",文具費!N20)</f>
        <v/>
      </c>
      <c r="K20" t="str">
        <f>IF(OR($A20="",$A20="（文具費 計）"),"",IF(文具費!O20="○","公費負担",""))</f>
        <v/>
      </c>
      <c r="L20" s="25" t="str">
        <f>IF(OR($A20="",$A20="（文具費 計）"),"",IF(文具費!B20&lt;&gt;文具費!C20,TEXT(文具費!C20,"m/d")&amp;"支払",""))</f>
        <v/>
      </c>
      <c r="M20" t="str">
        <f>IF(OR($A20="",$A20="（文具費 計）"),"",文具費!P20)</f>
        <v/>
      </c>
    </row>
    <row r="21" spans="1:13" x14ac:dyDescent="0.45">
      <c r="A21" t="str">
        <f>IF(文具費!B21="",IF(COUNTIF(A$1:A20,"（文具費 計）"),"","（文具費 計）"),文具費!B21)</f>
        <v/>
      </c>
      <c r="B21" t="str">
        <f>IF($A21="","",IF($A21="（文具費 計）",SUM(B$1:B20),文具費!D21))</f>
        <v/>
      </c>
      <c r="C21" t="str">
        <f>IF(OR($A21="",$A21="（文具費 計）"),"",文具費!E21)</f>
        <v/>
      </c>
      <c r="D21" t="str">
        <f>IF(OR($A21="",$A21="（文具費 計）"),"",文具費!G21)</f>
        <v/>
      </c>
      <c r="E21" t="str">
        <f>IF(OR($A21="",$A21="（文具費 計）"),"",文具費!H21)</f>
        <v/>
      </c>
      <c r="F21" t="str">
        <f>IF(OR($A21="",$A21="（文具費 計）"),"",文具費!I21)</f>
        <v/>
      </c>
      <c r="G21" t="str">
        <f>IF(OR($A21="",$A21="（文具費 計）"),"",文具費!J21)</f>
        <v/>
      </c>
      <c r="H21" t="str">
        <f>IF(OR($A21="",$A21="（文具費 計）"),"",文具費!K21)</f>
        <v/>
      </c>
      <c r="I21" t="str">
        <f>IF(OR($A21="",$A21="（文具費 計）"),"",文具費!M21&amp;"食分")</f>
        <v/>
      </c>
      <c r="J21" t="str">
        <f>IF(OR($A21="",$A21="（文具費 計）"),"",文具費!N21)</f>
        <v/>
      </c>
      <c r="K21" t="str">
        <f>IF(OR($A21="",$A21="（文具費 計）"),"",IF(文具費!O21="○","公費負担",""))</f>
        <v/>
      </c>
      <c r="L21" s="25" t="str">
        <f>IF(OR($A21="",$A21="（文具費 計）"),"",IF(文具費!B21&lt;&gt;文具費!C21,TEXT(文具費!C21,"m/d")&amp;"支払",""))</f>
        <v/>
      </c>
      <c r="M21" t="str">
        <f>IF(OR($A21="",$A21="（文具費 計）"),"",文具費!P21)</f>
        <v/>
      </c>
    </row>
    <row r="22" spans="1:13" x14ac:dyDescent="0.45">
      <c r="A22" t="str">
        <f>IF(文具費!B22="",IF(COUNTIF(A$1:A21,"（文具費 計）"),"","（文具費 計）"),文具費!B22)</f>
        <v/>
      </c>
      <c r="B22" t="str">
        <f>IF($A22="","",IF($A22="（文具費 計）",SUM(B$1:B21),文具費!D22))</f>
        <v/>
      </c>
      <c r="C22" t="str">
        <f>IF(OR($A22="",$A22="（文具費 計）"),"",文具費!E22)</f>
        <v/>
      </c>
      <c r="D22" t="str">
        <f>IF(OR($A22="",$A22="（文具費 計）"),"",文具費!G22)</f>
        <v/>
      </c>
      <c r="E22" t="str">
        <f>IF(OR($A22="",$A22="（文具費 計）"),"",文具費!H22)</f>
        <v/>
      </c>
      <c r="F22" t="str">
        <f>IF(OR($A22="",$A22="（文具費 計）"),"",文具費!I22)</f>
        <v/>
      </c>
      <c r="G22" t="str">
        <f>IF(OR($A22="",$A22="（文具費 計）"),"",文具費!J22)</f>
        <v/>
      </c>
      <c r="H22" t="str">
        <f>IF(OR($A22="",$A22="（文具費 計）"),"",文具費!K22)</f>
        <v/>
      </c>
      <c r="I22" t="str">
        <f>IF(OR($A22="",$A22="（文具費 計）"),"",文具費!M22&amp;"食分")</f>
        <v/>
      </c>
      <c r="J22" t="str">
        <f>IF(OR($A22="",$A22="（文具費 計）"),"",文具費!N22)</f>
        <v/>
      </c>
      <c r="K22" t="str">
        <f>IF(OR($A22="",$A22="（文具費 計）"),"",IF(文具費!O22="○","公費負担",""))</f>
        <v/>
      </c>
      <c r="L22" s="25" t="str">
        <f>IF(OR($A22="",$A22="（文具費 計）"),"",IF(文具費!B22&lt;&gt;文具費!C22,TEXT(文具費!C22,"m/d")&amp;"支払",""))</f>
        <v/>
      </c>
      <c r="M22" t="str">
        <f>IF(OR($A22="",$A22="（文具費 計）"),"",文具費!P22)</f>
        <v/>
      </c>
    </row>
    <row r="23" spans="1:13" x14ac:dyDescent="0.45">
      <c r="A23" t="str">
        <f>IF(文具費!B23="",IF(COUNTIF(A$1:A22,"（文具費 計）"),"","（文具費 計）"),文具費!B23)</f>
        <v/>
      </c>
      <c r="B23" t="str">
        <f>IF($A23="","",IF($A23="（文具費 計）",SUM(B$1:B22),文具費!D23))</f>
        <v/>
      </c>
      <c r="C23" t="str">
        <f>IF(OR($A23="",$A23="（文具費 計）"),"",文具費!E23)</f>
        <v/>
      </c>
      <c r="D23" t="str">
        <f>IF(OR($A23="",$A23="（文具費 計）"),"",文具費!G23)</f>
        <v/>
      </c>
      <c r="E23" t="str">
        <f>IF(OR($A23="",$A23="（文具費 計）"),"",文具費!H23)</f>
        <v/>
      </c>
      <c r="F23" t="str">
        <f>IF(OR($A23="",$A23="（文具費 計）"),"",文具費!I23)</f>
        <v/>
      </c>
      <c r="G23" t="str">
        <f>IF(OR($A23="",$A23="（文具費 計）"),"",文具費!J23)</f>
        <v/>
      </c>
      <c r="H23" t="str">
        <f>IF(OR($A23="",$A23="（文具費 計）"),"",文具費!K23)</f>
        <v/>
      </c>
      <c r="I23" t="str">
        <f>IF(OR($A23="",$A23="（文具費 計）"),"",文具費!M23&amp;"食分")</f>
        <v/>
      </c>
      <c r="J23" t="str">
        <f>IF(OR($A23="",$A23="（文具費 計）"),"",文具費!N23)</f>
        <v/>
      </c>
      <c r="K23" t="str">
        <f>IF(OR($A23="",$A23="（文具費 計）"),"",IF(文具費!O23="○","公費負担",""))</f>
        <v/>
      </c>
      <c r="L23" s="25" t="str">
        <f>IF(OR($A23="",$A23="（文具費 計）"),"",IF(文具費!B23&lt;&gt;文具費!C23,TEXT(文具費!C23,"m/d")&amp;"支払",""))</f>
        <v/>
      </c>
      <c r="M23" t="str">
        <f>IF(OR($A23="",$A23="（文具費 計）"),"",文具費!P23)</f>
        <v/>
      </c>
    </row>
    <row r="24" spans="1:13" x14ac:dyDescent="0.45">
      <c r="A24" t="str">
        <f>IF(文具費!B24="",IF(COUNTIF(A$1:A23,"（文具費 計）"),"","（文具費 計）"),文具費!B24)</f>
        <v/>
      </c>
      <c r="B24" t="str">
        <f>IF($A24="","",IF($A24="（文具費 計）",SUM(B$1:B23),文具費!D24))</f>
        <v/>
      </c>
      <c r="C24" t="str">
        <f>IF(OR($A24="",$A24="（文具費 計）"),"",文具費!E24)</f>
        <v/>
      </c>
      <c r="D24" t="str">
        <f>IF(OR($A24="",$A24="（文具費 計）"),"",文具費!G24)</f>
        <v/>
      </c>
      <c r="E24" t="str">
        <f>IF(OR($A24="",$A24="（文具費 計）"),"",文具費!H24)</f>
        <v/>
      </c>
      <c r="F24" t="str">
        <f>IF(OR($A24="",$A24="（文具費 計）"),"",文具費!I24)</f>
        <v/>
      </c>
      <c r="G24" t="str">
        <f>IF(OR($A24="",$A24="（文具費 計）"),"",文具費!J24)</f>
        <v/>
      </c>
      <c r="H24" t="str">
        <f>IF(OR($A24="",$A24="（文具費 計）"),"",文具費!K24)</f>
        <v/>
      </c>
      <c r="I24" t="str">
        <f>IF(OR($A24="",$A24="（文具費 計）"),"",文具費!M24&amp;"食分")</f>
        <v/>
      </c>
      <c r="J24" t="str">
        <f>IF(OR($A24="",$A24="（文具費 計）"),"",文具費!N24)</f>
        <v/>
      </c>
      <c r="K24" t="str">
        <f>IF(OR($A24="",$A24="（文具費 計）"),"",IF(文具費!O24="○","公費負担",""))</f>
        <v/>
      </c>
      <c r="L24" s="25" t="str">
        <f>IF(OR($A24="",$A24="（文具費 計）"),"",IF(文具費!B24&lt;&gt;文具費!C24,TEXT(文具費!C24,"m/d")&amp;"支払",""))</f>
        <v/>
      </c>
      <c r="M24" t="str">
        <f>IF(OR($A24="",$A24="（文具費 計）"),"",文具費!P24)</f>
        <v/>
      </c>
    </row>
    <row r="25" spans="1:13" x14ac:dyDescent="0.45">
      <c r="A25" t="str">
        <f>IF(文具費!B25="",IF(COUNTIF(A$1:A24,"（文具費 計）"),"","（文具費 計）"),文具費!B25)</f>
        <v/>
      </c>
      <c r="B25" t="str">
        <f>IF($A25="","",IF($A25="（文具費 計）",SUM(B$1:B24),文具費!D25))</f>
        <v/>
      </c>
      <c r="C25" t="str">
        <f>IF(OR($A25="",$A25="（文具費 計）"),"",文具費!E25)</f>
        <v/>
      </c>
      <c r="D25" t="str">
        <f>IF(OR($A25="",$A25="（文具費 計）"),"",文具費!G25)</f>
        <v/>
      </c>
      <c r="E25" t="str">
        <f>IF(OR($A25="",$A25="（文具費 計）"),"",文具費!H25)</f>
        <v/>
      </c>
      <c r="F25" t="str">
        <f>IF(OR($A25="",$A25="（文具費 計）"),"",文具費!I25)</f>
        <v/>
      </c>
      <c r="G25" t="str">
        <f>IF(OR($A25="",$A25="（文具費 計）"),"",文具費!J25)</f>
        <v/>
      </c>
      <c r="H25" t="str">
        <f>IF(OR($A25="",$A25="（文具費 計）"),"",文具費!K25)</f>
        <v/>
      </c>
      <c r="I25" t="str">
        <f>IF(OR($A25="",$A25="（文具費 計）"),"",文具費!M25&amp;"食分")</f>
        <v/>
      </c>
      <c r="J25" t="str">
        <f>IF(OR($A25="",$A25="（文具費 計）"),"",文具費!N25)</f>
        <v/>
      </c>
      <c r="K25" t="str">
        <f>IF(OR($A25="",$A25="（文具費 計）"),"",IF(文具費!O25="○","公費負担",""))</f>
        <v/>
      </c>
      <c r="L25" s="25" t="str">
        <f>IF(OR($A25="",$A25="（文具費 計）"),"",IF(文具費!B25&lt;&gt;文具費!C25,TEXT(文具費!C25,"m/d")&amp;"支払",""))</f>
        <v/>
      </c>
      <c r="M25" t="str">
        <f>IF(OR($A25="",$A25="（文具費 計）"),"",文具費!P25)</f>
        <v/>
      </c>
    </row>
    <row r="26" spans="1:13" x14ac:dyDescent="0.45">
      <c r="A26" t="str">
        <f>IF(文具費!B26="",IF(COUNTIF(A$1:A25,"（文具費 計）"),"","（文具費 計）"),文具費!B26)</f>
        <v/>
      </c>
      <c r="B26" t="str">
        <f>IF($A26="","",IF($A26="（文具費 計）",SUM(B$1:B25),文具費!D26))</f>
        <v/>
      </c>
      <c r="C26" t="str">
        <f>IF(OR($A26="",$A26="（文具費 計）"),"",文具費!E26)</f>
        <v/>
      </c>
      <c r="D26" t="str">
        <f>IF(OR($A26="",$A26="（文具費 計）"),"",文具費!G26)</f>
        <v/>
      </c>
      <c r="E26" t="str">
        <f>IF(OR($A26="",$A26="（文具費 計）"),"",文具費!H26)</f>
        <v/>
      </c>
      <c r="F26" t="str">
        <f>IF(OR($A26="",$A26="（文具費 計）"),"",文具費!I26)</f>
        <v/>
      </c>
      <c r="G26" t="str">
        <f>IF(OR($A26="",$A26="（文具費 計）"),"",文具費!J26)</f>
        <v/>
      </c>
      <c r="H26" t="str">
        <f>IF(OR($A26="",$A26="（文具費 計）"),"",文具費!K26)</f>
        <v/>
      </c>
      <c r="I26" t="str">
        <f>IF(OR($A26="",$A26="（文具費 計）"),"",文具費!M26&amp;"食分")</f>
        <v/>
      </c>
      <c r="J26" t="str">
        <f>IF(OR($A26="",$A26="（文具費 計）"),"",文具費!N26)</f>
        <v/>
      </c>
      <c r="K26" t="str">
        <f>IF(OR($A26="",$A26="（文具費 計）"),"",IF(文具費!O26="○","公費負担",""))</f>
        <v/>
      </c>
      <c r="L26" s="25" t="str">
        <f>IF(OR($A26="",$A26="（文具費 計）"),"",IF(文具費!B26&lt;&gt;文具費!C26,TEXT(文具費!C26,"m/d")&amp;"支払",""))</f>
        <v/>
      </c>
      <c r="M26" t="str">
        <f>IF(OR($A26="",$A26="（文具費 計）"),"",文具費!P26)</f>
        <v/>
      </c>
    </row>
    <row r="27" spans="1:13" x14ac:dyDescent="0.45">
      <c r="A27" t="str">
        <f>IF(文具費!B27="",IF(COUNTIF(A$1:A26,"（文具費 計）"),"","（文具費 計）"),文具費!B27)</f>
        <v/>
      </c>
      <c r="B27" t="str">
        <f>IF($A27="","",IF($A27="（文具費 計）",SUM(B$1:B26),文具費!D27))</f>
        <v/>
      </c>
      <c r="C27" t="str">
        <f>IF(OR($A27="",$A27="（文具費 計）"),"",文具費!E27)</f>
        <v/>
      </c>
      <c r="D27" t="str">
        <f>IF(OR($A27="",$A27="（文具費 計）"),"",文具費!G27)</f>
        <v/>
      </c>
      <c r="E27" t="str">
        <f>IF(OR($A27="",$A27="（文具費 計）"),"",文具費!H27)</f>
        <v/>
      </c>
      <c r="F27" t="str">
        <f>IF(OR($A27="",$A27="（文具費 計）"),"",文具費!I27)</f>
        <v/>
      </c>
      <c r="G27" t="str">
        <f>IF(OR($A27="",$A27="（文具費 計）"),"",文具費!J27)</f>
        <v/>
      </c>
      <c r="H27" t="str">
        <f>IF(OR($A27="",$A27="（文具費 計）"),"",文具費!K27)</f>
        <v/>
      </c>
      <c r="I27" t="str">
        <f>IF(OR($A27="",$A27="（文具費 計）"),"",文具費!M27&amp;"食分")</f>
        <v/>
      </c>
      <c r="J27" t="str">
        <f>IF(OR($A27="",$A27="（文具費 計）"),"",文具費!N27)</f>
        <v/>
      </c>
      <c r="K27" t="str">
        <f>IF(OR($A27="",$A27="（文具費 計）"),"",IF(文具費!O27="○","公費負担",""))</f>
        <v/>
      </c>
      <c r="L27" s="25" t="str">
        <f>IF(OR($A27="",$A27="（文具費 計）"),"",IF(文具費!B27&lt;&gt;文具費!C27,TEXT(文具費!C27,"m/d")&amp;"支払",""))</f>
        <v/>
      </c>
      <c r="M27" t="str">
        <f>IF(OR($A27="",$A27="（文具費 計）"),"",文具費!P27)</f>
        <v/>
      </c>
    </row>
    <row r="28" spans="1:13" x14ac:dyDescent="0.45">
      <c r="A28" t="str">
        <f>IF(文具費!B28="",IF(COUNTIF(A$1:A27,"（文具費 計）"),"","（文具費 計）"),文具費!B28)</f>
        <v/>
      </c>
      <c r="B28" t="str">
        <f>IF($A28="","",IF($A28="（文具費 計）",SUM(B$1:B27),文具費!D28))</f>
        <v/>
      </c>
      <c r="C28" t="str">
        <f>IF(OR($A28="",$A28="（文具費 計）"),"",文具費!E28)</f>
        <v/>
      </c>
      <c r="D28" t="str">
        <f>IF(OR($A28="",$A28="（文具費 計）"),"",文具費!G28)</f>
        <v/>
      </c>
      <c r="E28" t="str">
        <f>IF(OR($A28="",$A28="（文具費 計）"),"",文具費!H28)</f>
        <v/>
      </c>
      <c r="F28" t="str">
        <f>IF(OR($A28="",$A28="（文具費 計）"),"",文具費!I28)</f>
        <v/>
      </c>
      <c r="G28" t="str">
        <f>IF(OR($A28="",$A28="（文具費 計）"),"",文具費!J28)</f>
        <v/>
      </c>
      <c r="H28" t="str">
        <f>IF(OR($A28="",$A28="（文具費 計）"),"",文具費!K28)</f>
        <v/>
      </c>
      <c r="I28" t="str">
        <f>IF(OR($A28="",$A28="（文具費 計）"),"",文具費!M28&amp;"食分")</f>
        <v/>
      </c>
      <c r="J28" t="str">
        <f>IF(OR($A28="",$A28="（文具費 計）"),"",文具費!N28)</f>
        <v/>
      </c>
      <c r="K28" t="str">
        <f>IF(OR($A28="",$A28="（文具費 計）"),"",IF(文具費!O28="○","公費負担",""))</f>
        <v/>
      </c>
      <c r="L28" s="25" t="str">
        <f>IF(OR($A28="",$A28="（文具費 計）"),"",IF(文具費!B28&lt;&gt;文具費!C28,TEXT(文具費!C28,"m/d")&amp;"支払",""))</f>
        <v/>
      </c>
      <c r="M28" t="str">
        <f>IF(OR($A28="",$A28="（文具費 計）"),"",文具費!P28)</f>
        <v/>
      </c>
    </row>
    <row r="29" spans="1:13" x14ac:dyDescent="0.45">
      <c r="A29" t="str">
        <f>IF(文具費!B29="",IF(COUNTIF(A$1:A28,"（文具費 計）"),"","（文具費 計）"),文具費!B29)</f>
        <v/>
      </c>
      <c r="B29" t="str">
        <f>IF($A29="","",IF($A29="（文具費 計）",SUM(B$1:B28),文具費!D29))</f>
        <v/>
      </c>
      <c r="C29" t="str">
        <f>IF(OR($A29="",$A29="（文具費 計）"),"",文具費!E29)</f>
        <v/>
      </c>
      <c r="D29" t="str">
        <f>IF(OR($A29="",$A29="（文具費 計）"),"",文具費!G29)</f>
        <v/>
      </c>
      <c r="E29" t="str">
        <f>IF(OR($A29="",$A29="（文具費 計）"),"",文具費!H29)</f>
        <v/>
      </c>
      <c r="F29" t="str">
        <f>IF(OR($A29="",$A29="（文具費 計）"),"",文具費!I29)</f>
        <v/>
      </c>
      <c r="G29" t="str">
        <f>IF(OR($A29="",$A29="（文具費 計）"),"",文具費!J29)</f>
        <v/>
      </c>
      <c r="H29" t="str">
        <f>IF(OR($A29="",$A29="（文具費 計）"),"",文具費!K29)</f>
        <v/>
      </c>
      <c r="I29" t="str">
        <f>IF(OR($A29="",$A29="（文具費 計）"),"",文具費!M29&amp;"食分")</f>
        <v/>
      </c>
      <c r="J29" t="str">
        <f>IF(OR($A29="",$A29="（文具費 計）"),"",文具費!N29)</f>
        <v/>
      </c>
      <c r="K29" t="str">
        <f>IF(OR($A29="",$A29="（文具費 計）"),"",IF(文具費!O29="○","公費負担",""))</f>
        <v/>
      </c>
      <c r="L29" s="25" t="str">
        <f>IF(OR($A29="",$A29="（文具費 計）"),"",IF(文具費!B29&lt;&gt;文具費!C29,TEXT(文具費!C29,"m/d")&amp;"支払",""))</f>
        <v/>
      </c>
      <c r="M29" t="str">
        <f>IF(OR($A29="",$A29="（文具費 計）"),"",文具費!P29)</f>
        <v/>
      </c>
    </row>
    <row r="30" spans="1:13" x14ac:dyDescent="0.45">
      <c r="A30" t="str">
        <f>IF(文具費!B30="",IF(COUNTIF(A$1:A29,"（文具費 計）"),"","（文具費 計）"),文具費!B30)</f>
        <v/>
      </c>
      <c r="B30" t="str">
        <f>IF($A30="","",IF($A30="（文具費 計）",SUM(B$1:B29),文具費!D30))</f>
        <v/>
      </c>
      <c r="C30" t="str">
        <f>IF(OR($A30="",$A30="（文具費 計）"),"",文具費!E30)</f>
        <v/>
      </c>
      <c r="D30" t="str">
        <f>IF(OR($A30="",$A30="（文具費 計）"),"",文具費!G30)</f>
        <v/>
      </c>
      <c r="E30" t="str">
        <f>IF(OR($A30="",$A30="（文具費 計）"),"",文具費!H30)</f>
        <v/>
      </c>
      <c r="F30" t="str">
        <f>IF(OR($A30="",$A30="（文具費 計）"),"",文具費!I30)</f>
        <v/>
      </c>
      <c r="G30" t="str">
        <f>IF(OR($A30="",$A30="（文具費 計）"),"",文具費!J30)</f>
        <v/>
      </c>
      <c r="H30" t="str">
        <f>IF(OR($A30="",$A30="（文具費 計）"),"",文具費!K30)</f>
        <v/>
      </c>
      <c r="I30" t="str">
        <f>IF(OR($A30="",$A30="（文具費 計）"),"",文具費!M30&amp;"食分")</f>
        <v/>
      </c>
      <c r="J30" t="str">
        <f>IF(OR($A30="",$A30="（文具費 計）"),"",文具費!N30)</f>
        <v/>
      </c>
      <c r="K30" t="str">
        <f>IF(OR($A30="",$A30="（文具費 計）"),"",IF(文具費!O30="○","公費負担",""))</f>
        <v/>
      </c>
      <c r="L30" s="25" t="str">
        <f>IF(OR($A30="",$A30="（文具費 計）"),"",IF(文具費!B30&lt;&gt;文具費!C30,TEXT(文具費!C30,"m/d")&amp;"支払",""))</f>
        <v/>
      </c>
      <c r="M30" t="str">
        <f>IF(OR($A30="",$A30="（文具費 計）"),"",文具費!P30)</f>
        <v/>
      </c>
    </row>
    <row r="31" spans="1:13" x14ac:dyDescent="0.45">
      <c r="A31" t="str">
        <f>IF(文具費!B31="",IF(COUNTIF(A$1:A30,"（文具費 計）"),"","（文具費 計）"),文具費!B31)</f>
        <v/>
      </c>
      <c r="B31" t="str">
        <f>IF($A31="","",IF($A31="（文具費 計）",SUM(B$1:B30),文具費!D31))</f>
        <v/>
      </c>
      <c r="C31" t="str">
        <f>IF(OR($A31="",$A31="（文具費 計）"),"",文具費!E31)</f>
        <v/>
      </c>
      <c r="D31" t="str">
        <f>IF(OR($A31="",$A31="（文具費 計）"),"",文具費!G31)</f>
        <v/>
      </c>
      <c r="E31" t="str">
        <f>IF(OR($A31="",$A31="（文具費 計）"),"",文具費!H31)</f>
        <v/>
      </c>
      <c r="F31" t="str">
        <f>IF(OR($A31="",$A31="（文具費 計）"),"",文具費!I31)</f>
        <v/>
      </c>
      <c r="G31" t="str">
        <f>IF(OR($A31="",$A31="（文具費 計）"),"",文具費!J31)</f>
        <v/>
      </c>
      <c r="H31" t="str">
        <f>IF(OR($A31="",$A31="（文具費 計）"),"",文具費!K31)</f>
        <v/>
      </c>
      <c r="I31" t="str">
        <f>IF(OR($A31="",$A31="（文具費 計）"),"",文具費!M31&amp;"食分")</f>
        <v/>
      </c>
      <c r="J31" t="str">
        <f>IF(OR($A31="",$A31="（文具費 計）"),"",文具費!N31)</f>
        <v/>
      </c>
      <c r="K31" t="str">
        <f>IF(OR($A31="",$A31="（文具費 計）"),"",IF(文具費!O31="○","公費負担",""))</f>
        <v/>
      </c>
      <c r="L31" s="25" t="str">
        <f>IF(OR($A31="",$A31="（文具費 計）"),"",IF(文具費!B31&lt;&gt;文具費!C31,TEXT(文具費!C31,"m/d")&amp;"支払",""))</f>
        <v/>
      </c>
      <c r="M31" t="str">
        <f>IF(OR($A31="",$A31="（文具費 計）"),"",文具費!P31)</f>
        <v/>
      </c>
    </row>
    <row r="32" spans="1:13" x14ac:dyDescent="0.45">
      <c r="A32" t="str">
        <f>IF(文具費!B32="",IF(COUNTIF(A$1:A31,"（文具費 計）"),"","（文具費 計）"),文具費!B32)</f>
        <v/>
      </c>
      <c r="B32" t="str">
        <f>IF($A32="","",IF($A32="（文具費 計）",SUM(B$1:B31),文具費!D32))</f>
        <v/>
      </c>
      <c r="C32" t="str">
        <f>IF(OR($A32="",$A32="（文具費 計）"),"",文具費!E32)</f>
        <v/>
      </c>
      <c r="D32" t="str">
        <f>IF(OR($A32="",$A32="（文具費 計）"),"",文具費!G32)</f>
        <v/>
      </c>
      <c r="E32" t="str">
        <f>IF(OR($A32="",$A32="（文具費 計）"),"",文具費!H32)</f>
        <v/>
      </c>
      <c r="F32" t="str">
        <f>IF(OR($A32="",$A32="（文具費 計）"),"",文具費!I32)</f>
        <v/>
      </c>
      <c r="G32" t="str">
        <f>IF(OR($A32="",$A32="（文具費 計）"),"",文具費!J32)</f>
        <v/>
      </c>
      <c r="H32" t="str">
        <f>IF(OR($A32="",$A32="（文具費 計）"),"",文具費!K32)</f>
        <v/>
      </c>
      <c r="I32" t="str">
        <f>IF(OR($A32="",$A32="（文具費 計）"),"",文具費!M32&amp;"食分")</f>
        <v/>
      </c>
      <c r="J32" t="str">
        <f>IF(OR($A32="",$A32="（文具費 計）"),"",文具費!N32)</f>
        <v/>
      </c>
      <c r="K32" t="str">
        <f>IF(OR($A32="",$A32="（文具費 計）"),"",IF(文具費!O32="○","公費負担",""))</f>
        <v/>
      </c>
      <c r="L32" s="25" t="str">
        <f>IF(OR($A32="",$A32="（文具費 計）"),"",IF(文具費!B32&lt;&gt;文具費!C32,TEXT(文具費!C32,"m/d")&amp;"支払",""))</f>
        <v/>
      </c>
      <c r="M32" t="str">
        <f>IF(OR($A32="",$A32="（文具費 計）"),"",文具費!P32)</f>
        <v/>
      </c>
    </row>
    <row r="33" spans="1:13" x14ac:dyDescent="0.45">
      <c r="A33" t="str">
        <f>IF(文具費!B33="",IF(COUNTIF(A$1:A32,"（文具費 計）"),"","（文具費 計）"),文具費!B33)</f>
        <v/>
      </c>
      <c r="B33" t="str">
        <f>IF($A33="","",IF($A33="（文具費 計）",SUM(B$1:B32),文具費!D33))</f>
        <v/>
      </c>
      <c r="C33" t="str">
        <f>IF(OR($A33="",$A33="（文具費 計）"),"",文具費!E33)</f>
        <v/>
      </c>
      <c r="D33" t="str">
        <f>IF(OR($A33="",$A33="（文具費 計）"),"",文具費!G33)</f>
        <v/>
      </c>
      <c r="E33" t="str">
        <f>IF(OR($A33="",$A33="（文具費 計）"),"",文具費!H33)</f>
        <v/>
      </c>
      <c r="F33" t="str">
        <f>IF(OR($A33="",$A33="（文具費 計）"),"",文具費!I33)</f>
        <v/>
      </c>
      <c r="G33" t="str">
        <f>IF(OR($A33="",$A33="（文具費 計）"),"",文具費!J33)</f>
        <v/>
      </c>
      <c r="H33" t="str">
        <f>IF(OR($A33="",$A33="（文具費 計）"),"",文具費!K33)</f>
        <v/>
      </c>
      <c r="I33" t="str">
        <f>IF(OR($A33="",$A33="（文具費 計）"),"",文具費!M33&amp;"食分")</f>
        <v/>
      </c>
      <c r="J33" t="str">
        <f>IF(OR($A33="",$A33="（文具費 計）"),"",文具費!N33)</f>
        <v/>
      </c>
      <c r="K33" t="str">
        <f>IF(OR($A33="",$A33="（文具費 計）"),"",IF(文具費!O33="○","公費負担",""))</f>
        <v/>
      </c>
      <c r="L33" s="25" t="str">
        <f>IF(OR($A33="",$A33="（文具費 計）"),"",IF(文具費!B33&lt;&gt;文具費!C33,TEXT(文具費!C33,"m/d")&amp;"支払",""))</f>
        <v/>
      </c>
      <c r="M33" t="str">
        <f>IF(OR($A33="",$A33="（文具費 計）"),"",文具費!P33)</f>
        <v/>
      </c>
    </row>
    <row r="34" spans="1:13" x14ac:dyDescent="0.45">
      <c r="A34" t="str">
        <f>IF(文具費!B34="",IF(COUNTIF(A$1:A33,"（文具費 計）"),"","（文具費 計）"),文具費!B34)</f>
        <v/>
      </c>
      <c r="B34" t="str">
        <f>IF($A34="","",IF($A34="（文具費 計）",SUM(B$1:B33),文具費!D34))</f>
        <v/>
      </c>
      <c r="C34" t="str">
        <f>IF(OR($A34="",$A34="（文具費 計）"),"",文具費!E34)</f>
        <v/>
      </c>
      <c r="D34" t="str">
        <f>IF(OR($A34="",$A34="（文具費 計）"),"",文具費!G34)</f>
        <v/>
      </c>
      <c r="E34" t="str">
        <f>IF(OR($A34="",$A34="（文具費 計）"),"",文具費!H34)</f>
        <v/>
      </c>
      <c r="F34" t="str">
        <f>IF(OR($A34="",$A34="（文具費 計）"),"",文具費!I34)</f>
        <v/>
      </c>
      <c r="G34" t="str">
        <f>IF(OR($A34="",$A34="（文具費 計）"),"",文具費!J34)</f>
        <v/>
      </c>
      <c r="H34" t="str">
        <f>IF(OR($A34="",$A34="（文具費 計）"),"",文具費!K34)</f>
        <v/>
      </c>
      <c r="I34" t="str">
        <f>IF(OR($A34="",$A34="（文具費 計）"),"",文具費!M34&amp;"食分")</f>
        <v/>
      </c>
      <c r="J34" t="str">
        <f>IF(OR($A34="",$A34="（文具費 計）"),"",文具費!N34)</f>
        <v/>
      </c>
      <c r="K34" t="str">
        <f>IF(OR($A34="",$A34="（文具費 計）"),"",IF(文具費!O34="○","公費負担",""))</f>
        <v/>
      </c>
      <c r="L34" s="25" t="str">
        <f>IF(OR($A34="",$A34="（文具費 計）"),"",IF(文具費!B34&lt;&gt;文具費!C34,TEXT(文具費!C34,"m/d")&amp;"支払",""))</f>
        <v/>
      </c>
      <c r="M34" t="str">
        <f>IF(OR($A34="",$A34="（文具費 計）"),"",文具費!P34)</f>
        <v/>
      </c>
    </row>
    <row r="35" spans="1:13" x14ac:dyDescent="0.45">
      <c r="A35" t="str">
        <f>IF(文具費!B35="",IF(COUNTIF(A$1:A34,"（文具費 計）"),"","（文具費 計）"),文具費!B35)</f>
        <v/>
      </c>
      <c r="B35" t="str">
        <f>IF($A35="","",IF($A35="（文具費 計）",SUM(B$1:B34),文具費!D35))</f>
        <v/>
      </c>
      <c r="C35" t="str">
        <f>IF(OR($A35="",$A35="（文具費 計）"),"",文具費!E35)</f>
        <v/>
      </c>
      <c r="D35" t="str">
        <f>IF(OR($A35="",$A35="（文具費 計）"),"",文具費!G35)</f>
        <v/>
      </c>
      <c r="E35" t="str">
        <f>IF(OR($A35="",$A35="（文具費 計）"),"",文具費!H35)</f>
        <v/>
      </c>
      <c r="F35" t="str">
        <f>IF(OR($A35="",$A35="（文具費 計）"),"",文具費!I35)</f>
        <v/>
      </c>
      <c r="G35" t="str">
        <f>IF(OR($A35="",$A35="（文具費 計）"),"",文具費!J35)</f>
        <v/>
      </c>
      <c r="H35" t="str">
        <f>IF(OR($A35="",$A35="（文具費 計）"),"",文具費!K35)</f>
        <v/>
      </c>
      <c r="I35" t="str">
        <f>IF(OR($A35="",$A35="（文具費 計）"),"",文具費!M35&amp;"食分")</f>
        <v/>
      </c>
      <c r="J35" t="str">
        <f>IF(OR($A35="",$A35="（文具費 計）"),"",文具費!N35)</f>
        <v/>
      </c>
      <c r="K35" t="str">
        <f>IF(OR($A35="",$A35="（文具費 計）"),"",IF(文具費!O35="○","公費負担",""))</f>
        <v/>
      </c>
      <c r="L35" s="25" t="str">
        <f>IF(OR($A35="",$A35="（文具費 計）"),"",IF(文具費!B35&lt;&gt;文具費!C35,TEXT(文具費!C35,"m/d")&amp;"支払",""))</f>
        <v/>
      </c>
      <c r="M35" t="str">
        <f>IF(OR($A35="",$A35="（文具費 計）"),"",文具費!P35)</f>
        <v/>
      </c>
    </row>
    <row r="36" spans="1:13" x14ac:dyDescent="0.45">
      <c r="A36" t="str">
        <f>IF(文具費!B36="",IF(COUNTIF(A$1:A35,"（文具費 計）"),"","（文具費 計）"),文具費!B36)</f>
        <v/>
      </c>
      <c r="B36" t="str">
        <f>IF($A36="","",IF($A36="（文具費 計）",SUM(B$1:B35),文具費!D36))</f>
        <v/>
      </c>
      <c r="C36" t="str">
        <f>IF(OR($A36="",$A36="（文具費 計）"),"",文具費!E36)</f>
        <v/>
      </c>
      <c r="D36" t="str">
        <f>IF(OR($A36="",$A36="（文具費 計）"),"",文具費!G36)</f>
        <v/>
      </c>
      <c r="E36" t="str">
        <f>IF(OR($A36="",$A36="（文具費 計）"),"",文具費!H36)</f>
        <v/>
      </c>
      <c r="F36" t="str">
        <f>IF(OR($A36="",$A36="（文具費 計）"),"",文具費!I36)</f>
        <v/>
      </c>
      <c r="G36" t="str">
        <f>IF(OR($A36="",$A36="（文具費 計）"),"",文具費!J36)</f>
        <v/>
      </c>
      <c r="H36" t="str">
        <f>IF(OR($A36="",$A36="（文具費 計）"),"",文具費!K36)</f>
        <v/>
      </c>
      <c r="I36" t="str">
        <f>IF(OR($A36="",$A36="（文具費 計）"),"",文具費!M36&amp;"食分")</f>
        <v/>
      </c>
      <c r="J36" t="str">
        <f>IF(OR($A36="",$A36="（文具費 計）"),"",文具費!N36)</f>
        <v/>
      </c>
      <c r="K36" t="str">
        <f>IF(OR($A36="",$A36="（文具費 計）"),"",IF(文具費!O36="○","公費負担",""))</f>
        <v/>
      </c>
      <c r="L36" s="25" t="str">
        <f>IF(OR($A36="",$A36="（文具費 計）"),"",IF(文具費!B36&lt;&gt;文具費!C36,TEXT(文具費!C36,"m/d")&amp;"支払",""))</f>
        <v/>
      </c>
      <c r="M36" t="str">
        <f>IF(OR($A36="",$A36="（文具費 計）"),"",文具費!P36)</f>
        <v/>
      </c>
    </row>
    <row r="37" spans="1:13" x14ac:dyDescent="0.45">
      <c r="A37" t="str">
        <f>IF(文具費!B37="",IF(COUNTIF(A$1:A36,"（文具費 計）"),"","（文具費 計）"),文具費!B37)</f>
        <v/>
      </c>
      <c r="B37" t="str">
        <f>IF($A37="","",IF($A37="（文具費 計）",SUM(B$1:B36),文具費!D37))</f>
        <v/>
      </c>
      <c r="C37" t="str">
        <f>IF(OR($A37="",$A37="（文具費 計）"),"",文具費!E37)</f>
        <v/>
      </c>
      <c r="D37" t="str">
        <f>IF(OR($A37="",$A37="（文具費 計）"),"",文具費!G37)</f>
        <v/>
      </c>
      <c r="E37" t="str">
        <f>IF(OR($A37="",$A37="（文具費 計）"),"",文具費!H37)</f>
        <v/>
      </c>
      <c r="F37" t="str">
        <f>IF(OR($A37="",$A37="（文具費 計）"),"",文具費!I37)</f>
        <v/>
      </c>
      <c r="G37" t="str">
        <f>IF(OR($A37="",$A37="（文具費 計）"),"",文具費!J37)</f>
        <v/>
      </c>
      <c r="H37" t="str">
        <f>IF(OR($A37="",$A37="（文具費 計）"),"",文具費!K37)</f>
        <v/>
      </c>
      <c r="I37" t="str">
        <f>IF(OR($A37="",$A37="（文具費 計）"),"",文具費!M37&amp;"食分")</f>
        <v/>
      </c>
      <c r="J37" t="str">
        <f>IF(OR($A37="",$A37="（文具費 計）"),"",文具費!N37)</f>
        <v/>
      </c>
      <c r="K37" t="str">
        <f>IF(OR($A37="",$A37="（文具費 計）"),"",IF(文具費!O37="○","公費負担",""))</f>
        <v/>
      </c>
      <c r="L37" s="25" t="str">
        <f>IF(OR($A37="",$A37="（文具費 計）"),"",IF(文具費!B37&lt;&gt;文具費!C37,TEXT(文具費!C37,"m/d")&amp;"支払",""))</f>
        <v/>
      </c>
      <c r="M37" t="str">
        <f>IF(OR($A37="",$A37="（文具費 計）"),"",文具費!P37)</f>
        <v/>
      </c>
    </row>
    <row r="38" spans="1:13" x14ac:dyDescent="0.45">
      <c r="A38" t="str">
        <f>IF(文具費!B38="",IF(COUNTIF(A$1:A37,"（文具費 計）"),"","（文具費 計）"),文具費!B38)</f>
        <v/>
      </c>
      <c r="B38" t="str">
        <f>IF($A38="","",IF($A38="（文具費 計）",SUM(B$1:B37),文具費!D38))</f>
        <v/>
      </c>
      <c r="C38" t="str">
        <f>IF(OR($A38="",$A38="（文具費 計）"),"",文具費!E38)</f>
        <v/>
      </c>
      <c r="D38" t="str">
        <f>IF(OR($A38="",$A38="（文具費 計）"),"",文具費!G38)</f>
        <v/>
      </c>
      <c r="E38" t="str">
        <f>IF(OR($A38="",$A38="（文具費 計）"),"",文具費!H38)</f>
        <v/>
      </c>
      <c r="F38" t="str">
        <f>IF(OR($A38="",$A38="（文具費 計）"),"",文具費!I38)</f>
        <v/>
      </c>
      <c r="G38" t="str">
        <f>IF(OR($A38="",$A38="（文具費 計）"),"",文具費!J38)</f>
        <v/>
      </c>
      <c r="H38" t="str">
        <f>IF(OR($A38="",$A38="（文具費 計）"),"",文具費!K38)</f>
        <v/>
      </c>
      <c r="I38" t="str">
        <f>IF(OR($A38="",$A38="（文具費 計）"),"",文具費!M38&amp;"食分")</f>
        <v/>
      </c>
      <c r="J38" t="str">
        <f>IF(OR($A38="",$A38="（文具費 計）"),"",文具費!N38)</f>
        <v/>
      </c>
      <c r="K38" t="str">
        <f>IF(OR($A38="",$A38="（文具費 計）"),"",IF(文具費!O38="○","公費負担",""))</f>
        <v/>
      </c>
      <c r="L38" s="25" t="str">
        <f>IF(OR($A38="",$A38="（文具費 計）"),"",IF(文具費!B38&lt;&gt;文具費!C38,TEXT(文具費!C38,"m/d")&amp;"支払",""))</f>
        <v/>
      </c>
      <c r="M38" t="str">
        <f>IF(OR($A38="",$A38="（文具費 計）"),"",文具費!P38)</f>
        <v/>
      </c>
    </row>
    <row r="39" spans="1:13" x14ac:dyDescent="0.45">
      <c r="A39" t="str">
        <f>IF(文具費!B39="",IF(COUNTIF(A$1:A38,"（文具費 計）"),"","（文具費 計）"),文具費!B39)</f>
        <v/>
      </c>
      <c r="B39" t="str">
        <f>IF($A39="","",IF($A39="（文具費 計）",SUM(B$1:B38),文具費!D39))</f>
        <v/>
      </c>
      <c r="C39" t="str">
        <f>IF(OR($A39="",$A39="（文具費 計）"),"",文具費!E39)</f>
        <v/>
      </c>
      <c r="D39" t="str">
        <f>IF(OR($A39="",$A39="（文具費 計）"),"",文具費!G39)</f>
        <v/>
      </c>
      <c r="E39" t="str">
        <f>IF(OR($A39="",$A39="（文具費 計）"),"",文具費!H39)</f>
        <v/>
      </c>
      <c r="F39" t="str">
        <f>IF(OR($A39="",$A39="（文具費 計）"),"",文具費!I39)</f>
        <v/>
      </c>
      <c r="G39" t="str">
        <f>IF(OR($A39="",$A39="（文具費 計）"),"",文具費!J39)</f>
        <v/>
      </c>
      <c r="H39" t="str">
        <f>IF(OR($A39="",$A39="（文具費 計）"),"",文具費!K39)</f>
        <v/>
      </c>
      <c r="I39" t="str">
        <f>IF(OR($A39="",$A39="（文具費 計）"),"",文具費!M39&amp;"食分")</f>
        <v/>
      </c>
      <c r="J39" t="str">
        <f>IF(OR($A39="",$A39="（文具費 計）"),"",文具費!N39)</f>
        <v/>
      </c>
      <c r="K39" t="str">
        <f>IF(OR($A39="",$A39="（文具費 計）"),"",IF(文具費!O39="○","公費負担",""))</f>
        <v/>
      </c>
      <c r="L39" s="25" t="str">
        <f>IF(OR($A39="",$A39="（文具費 計）"),"",IF(文具費!B39&lt;&gt;文具費!C39,TEXT(文具費!C39,"m/d")&amp;"支払",""))</f>
        <v/>
      </c>
      <c r="M39" t="str">
        <f>IF(OR($A39="",$A39="（文具費 計）"),"",文具費!P39)</f>
        <v/>
      </c>
    </row>
    <row r="40" spans="1:13" x14ac:dyDescent="0.45">
      <c r="A40" t="str">
        <f>IF(文具費!B40="",IF(COUNTIF(A$1:A39,"（文具費 計）"),"","（文具費 計）"),文具費!B40)</f>
        <v/>
      </c>
      <c r="B40" t="str">
        <f>IF($A40="","",IF($A40="（文具費 計）",SUM(B$1:B39),文具費!D40))</f>
        <v/>
      </c>
      <c r="C40" t="str">
        <f>IF(OR($A40="",$A40="（文具費 計）"),"",文具費!E40)</f>
        <v/>
      </c>
      <c r="D40" t="str">
        <f>IF(OR($A40="",$A40="（文具費 計）"),"",文具費!G40)</f>
        <v/>
      </c>
      <c r="E40" t="str">
        <f>IF(OR($A40="",$A40="（文具費 計）"),"",文具費!H40)</f>
        <v/>
      </c>
      <c r="F40" t="str">
        <f>IF(OR($A40="",$A40="（文具費 計）"),"",文具費!I40)</f>
        <v/>
      </c>
      <c r="G40" t="str">
        <f>IF(OR($A40="",$A40="（文具費 計）"),"",文具費!J40)</f>
        <v/>
      </c>
      <c r="H40" t="str">
        <f>IF(OR($A40="",$A40="（文具費 計）"),"",文具費!K40)</f>
        <v/>
      </c>
      <c r="I40" t="str">
        <f>IF(OR($A40="",$A40="（文具費 計）"),"",文具費!M40&amp;"食分")</f>
        <v/>
      </c>
      <c r="J40" t="str">
        <f>IF(OR($A40="",$A40="（文具費 計）"),"",文具費!N40)</f>
        <v/>
      </c>
      <c r="K40" t="str">
        <f>IF(OR($A40="",$A40="（文具費 計）"),"",IF(文具費!O40="○","公費負担",""))</f>
        <v/>
      </c>
      <c r="L40" s="25" t="str">
        <f>IF(OR($A40="",$A40="（文具費 計）"),"",IF(文具費!B40&lt;&gt;文具費!C40,TEXT(文具費!C40,"m/d")&amp;"支払",""))</f>
        <v/>
      </c>
      <c r="M40" t="str">
        <f>IF(OR($A40="",$A40="（文具費 計）"),"",文具費!P40)</f>
        <v/>
      </c>
    </row>
    <row r="41" spans="1:13" x14ac:dyDescent="0.45">
      <c r="A41" t="str">
        <f>IF(文具費!B41="",IF(COUNTIF(A$1:A40,"（文具費 計）"),"","（文具費 計）"),文具費!B41)</f>
        <v/>
      </c>
      <c r="B41" t="str">
        <f>IF($A41="","",IF($A41="（文具費 計）",SUM(B$1:B40),文具費!D41))</f>
        <v/>
      </c>
      <c r="C41" t="str">
        <f>IF(OR($A41="",$A41="（文具費 計）"),"",文具費!E41)</f>
        <v/>
      </c>
      <c r="D41" t="str">
        <f>IF(OR($A41="",$A41="（文具費 計）"),"",文具費!G41)</f>
        <v/>
      </c>
      <c r="E41" t="str">
        <f>IF(OR($A41="",$A41="（文具費 計）"),"",文具費!H41)</f>
        <v/>
      </c>
      <c r="F41" t="str">
        <f>IF(OR($A41="",$A41="（文具費 計）"),"",文具費!I41)</f>
        <v/>
      </c>
      <c r="G41" t="str">
        <f>IF(OR($A41="",$A41="（文具費 計）"),"",文具費!J41)</f>
        <v/>
      </c>
      <c r="H41" t="str">
        <f>IF(OR($A41="",$A41="（文具費 計）"),"",文具費!K41)</f>
        <v/>
      </c>
      <c r="I41" t="str">
        <f>IF(OR($A41="",$A41="（文具費 計）"),"",文具費!M41&amp;"食分")</f>
        <v/>
      </c>
      <c r="J41" t="str">
        <f>IF(OR($A41="",$A41="（文具費 計）"),"",文具費!N41)</f>
        <v/>
      </c>
      <c r="K41" t="str">
        <f>IF(OR($A41="",$A41="（文具費 計）"),"",IF(文具費!O41="○","公費負担",""))</f>
        <v/>
      </c>
      <c r="L41" s="25" t="str">
        <f>IF(OR($A41="",$A41="（文具費 計）"),"",IF(文具費!B41&lt;&gt;文具費!C41,TEXT(文具費!C41,"m/d")&amp;"支払",""))</f>
        <v/>
      </c>
      <c r="M41" t="str">
        <f>IF(OR($A41="",$A41="（文具費 計）"),"",文具費!P41)</f>
        <v/>
      </c>
    </row>
    <row r="42" spans="1:13" x14ac:dyDescent="0.45">
      <c r="A42" t="str">
        <f>IF(文具費!B42="",IF(COUNTIF(A$1:A41,"（文具費 計）"),"","（文具費 計）"),文具費!B42)</f>
        <v/>
      </c>
      <c r="B42" t="str">
        <f>IF($A42="","",IF($A42="（文具費 計）",SUM(B$1:B41),文具費!D42))</f>
        <v/>
      </c>
      <c r="C42" t="str">
        <f>IF(OR($A42="",$A42="（文具費 計）"),"",文具費!E42)</f>
        <v/>
      </c>
      <c r="D42" t="str">
        <f>IF(OR($A42="",$A42="（文具費 計）"),"",文具費!G42)</f>
        <v/>
      </c>
      <c r="E42" t="str">
        <f>IF(OR($A42="",$A42="（文具費 計）"),"",文具費!H42)</f>
        <v/>
      </c>
      <c r="F42" t="str">
        <f>IF(OR($A42="",$A42="（文具費 計）"),"",文具費!I42)</f>
        <v/>
      </c>
      <c r="G42" t="str">
        <f>IF(OR($A42="",$A42="（文具費 計）"),"",文具費!J42)</f>
        <v/>
      </c>
      <c r="H42" t="str">
        <f>IF(OR($A42="",$A42="（文具費 計）"),"",文具費!K42)</f>
        <v/>
      </c>
      <c r="I42" t="str">
        <f>IF(OR($A42="",$A42="（文具費 計）"),"",文具費!M42&amp;"食分")</f>
        <v/>
      </c>
      <c r="J42" t="str">
        <f>IF(OR($A42="",$A42="（文具費 計）"),"",文具費!N42)</f>
        <v/>
      </c>
      <c r="K42" t="str">
        <f>IF(OR($A42="",$A42="（文具費 計）"),"",IF(文具費!O42="○","公費負担",""))</f>
        <v/>
      </c>
      <c r="L42" s="25" t="str">
        <f>IF(OR($A42="",$A42="（文具費 計）"),"",IF(文具費!B42&lt;&gt;文具費!C42,TEXT(文具費!C42,"m/d")&amp;"支払",""))</f>
        <v/>
      </c>
      <c r="M42" t="str">
        <f>IF(OR($A42="",$A42="（文具費 計）"),"",文具費!P42)</f>
        <v/>
      </c>
    </row>
    <row r="43" spans="1:13" x14ac:dyDescent="0.45">
      <c r="A43" t="str">
        <f>IF(文具費!B43="",IF(COUNTIF(A$1:A42,"（文具費 計）"),"","（文具費 計）"),文具費!B43)</f>
        <v/>
      </c>
      <c r="B43" t="str">
        <f>IF($A43="","",IF($A43="（文具費 計）",SUM(B$1:B42),文具費!D43))</f>
        <v/>
      </c>
      <c r="C43" t="str">
        <f>IF(OR($A43="",$A43="（文具費 計）"),"",文具費!E43)</f>
        <v/>
      </c>
      <c r="D43" t="str">
        <f>IF(OR($A43="",$A43="（文具費 計）"),"",文具費!G43)</f>
        <v/>
      </c>
      <c r="E43" t="str">
        <f>IF(OR($A43="",$A43="（文具費 計）"),"",文具費!H43)</f>
        <v/>
      </c>
      <c r="F43" t="str">
        <f>IF(OR($A43="",$A43="（文具費 計）"),"",文具費!I43)</f>
        <v/>
      </c>
      <c r="G43" t="str">
        <f>IF(OR($A43="",$A43="（文具費 計）"),"",文具費!J43)</f>
        <v/>
      </c>
      <c r="H43" t="str">
        <f>IF(OR($A43="",$A43="（文具費 計）"),"",文具費!K43)</f>
        <v/>
      </c>
      <c r="I43" t="str">
        <f>IF(OR($A43="",$A43="（文具費 計）"),"",文具費!M43&amp;"食分")</f>
        <v/>
      </c>
      <c r="J43" t="str">
        <f>IF(OR($A43="",$A43="（文具費 計）"),"",文具費!N43)</f>
        <v/>
      </c>
      <c r="K43" t="str">
        <f>IF(OR($A43="",$A43="（文具費 計）"),"",IF(文具費!O43="○","公費負担",""))</f>
        <v/>
      </c>
      <c r="L43" s="25" t="str">
        <f>IF(OR($A43="",$A43="（文具費 計）"),"",IF(文具費!B43&lt;&gt;文具費!C43,TEXT(文具費!C43,"m/d")&amp;"支払",""))</f>
        <v/>
      </c>
      <c r="M43" t="str">
        <f>IF(OR($A43="",$A43="（文具費 計）"),"",文具費!P43)</f>
        <v/>
      </c>
    </row>
    <row r="44" spans="1:13" x14ac:dyDescent="0.45">
      <c r="A44" t="str">
        <f>IF(文具費!B44="",IF(COUNTIF(A$1:A43,"（文具費 計）"),"","（文具費 計）"),文具費!B44)</f>
        <v/>
      </c>
      <c r="B44" t="str">
        <f>IF($A44="","",IF($A44="（文具費 計）",SUM(B$1:B43),文具費!D44))</f>
        <v/>
      </c>
      <c r="C44" t="str">
        <f>IF(OR($A44="",$A44="（文具費 計）"),"",文具費!E44)</f>
        <v/>
      </c>
      <c r="D44" t="str">
        <f>IF(OR($A44="",$A44="（文具費 計）"),"",文具費!G44)</f>
        <v/>
      </c>
      <c r="E44" t="str">
        <f>IF(OR($A44="",$A44="（文具費 計）"),"",文具費!H44)</f>
        <v/>
      </c>
      <c r="F44" t="str">
        <f>IF(OR($A44="",$A44="（文具費 計）"),"",文具費!I44)</f>
        <v/>
      </c>
      <c r="G44" t="str">
        <f>IF(OR($A44="",$A44="（文具費 計）"),"",文具費!J44)</f>
        <v/>
      </c>
      <c r="H44" t="str">
        <f>IF(OR($A44="",$A44="（文具費 計）"),"",文具費!K44)</f>
        <v/>
      </c>
      <c r="I44" t="str">
        <f>IF(OR($A44="",$A44="（文具費 計）"),"",文具費!M44&amp;"食分")</f>
        <v/>
      </c>
      <c r="J44" t="str">
        <f>IF(OR($A44="",$A44="（文具費 計）"),"",文具費!N44)</f>
        <v/>
      </c>
      <c r="K44" t="str">
        <f>IF(OR($A44="",$A44="（文具費 計）"),"",IF(文具費!O44="○","公費負担",""))</f>
        <v/>
      </c>
      <c r="L44" s="25" t="str">
        <f>IF(OR($A44="",$A44="（文具費 計）"),"",IF(文具費!B44&lt;&gt;文具費!C44,TEXT(文具費!C44,"m/d")&amp;"支払",""))</f>
        <v/>
      </c>
      <c r="M44" t="str">
        <f>IF(OR($A44="",$A44="（文具費 計）"),"",文具費!P44)</f>
        <v/>
      </c>
    </row>
    <row r="45" spans="1:13" x14ac:dyDescent="0.45">
      <c r="A45" t="str">
        <f>IF(文具費!B45="",IF(COUNTIF(A$1:A44,"（文具費 計）"),"","（文具費 計）"),文具費!B45)</f>
        <v/>
      </c>
      <c r="B45" t="str">
        <f>IF($A45="","",IF($A45="（文具費 計）",SUM(B$1:B44),文具費!D45))</f>
        <v/>
      </c>
      <c r="C45" t="str">
        <f>IF(OR($A45="",$A45="（文具費 計）"),"",文具費!E45)</f>
        <v/>
      </c>
      <c r="D45" t="str">
        <f>IF(OR($A45="",$A45="（文具費 計）"),"",文具費!G45)</f>
        <v/>
      </c>
      <c r="E45" t="str">
        <f>IF(OR($A45="",$A45="（文具費 計）"),"",文具費!H45)</f>
        <v/>
      </c>
      <c r="F45" t="str">
        <f>IF(OR($A45="",$A45="（文具費 計）"),"",文具費!I45)</f>
        <v/>
      </c>
      <c r="G45" t="str">
        <f>IF(OR($A45="",$A45="（文具費 計）"),"",文具費!J45)</f>
        <v/>
      </c>
      <c r="H45" t="str">
        <f>IF(OR($A45="",$A45="（文具費 計）"),"",文具費!K45)</f>
        <v/>
      </c>
      <c r="I45" t="str">
        <f>IF(OR($A45="",$A45="（文具費 計）"),"",文具費!M45&amp;"食分")</f>
        <v/>
      </c>
      <c r="J45" t="str">
        <f>IF(OR($A45="",$A45="（文具費 計）"),"",文具費!N45)</f>
        <v/>
      </c>
      <c r="K45" t="str">
        <f>IF(OR($A45="",$A45="（文具費 計）"),"",IF(文具費!O45="○","公費負担",""))</f>
        <v/>
      </c>
      <c r="L45" s="25" t="str">
        <f>IF(OR($A45="",$A45="（文具費 計）"),"",IF(文具費!B45&lt;&gt;文具費!C45,TEXT(文具費!C45,"m/d")&amp;"支払",""))</f>
        <v/>
      </c>
      <c r="M45" t="str">
        <f>IF(OR($A45="",$A45="（文具費 計）"),"",文具費!P45)</f>
        <v/>
      </c>
    </row>
    <row r="46" spans="1:13" x14ac:dyDescent="0.45">
      <c r="A46" t="str">
        <f>IF(文具費!B46="",IF(COUNTIF(A$1:A45,"（文具費 計）"),"","（文具費 計）"),文具費!B46)</f>
        <v/>
      </c>
      <c r="B46" t="str">
        <f>IF($A46="","",IF($A46="（文具費 計）",SUM(B$1:B45),文具費!D46))</f>
        <v/>
      </c>
      <c r="C46" t="str">
        <f>IF(OR($A46="",$A46="（文具費 計）"),"",文具費!E46)</f>
        <v/>
      </c>
      <c r="D46" t="str">
        <f>IF(OR($A46="",$A46="（文具費 計）"),"",文具費!G46)</f>
        <v/>
      </c>
      <c r="E46" t="str">
        <f>IF(OR($A46="",$A46="（文具費 計）"),"",文具費!H46)</f>
        <v/>
      </c>
      <c r="F46" t="str">
        <f>IF(OR($A46="",$A46="（文具費 計）"),"",文具費!I46)</f>
        <v/>
      </c>
      <c r="G46" t="str">
        <f>IF(OR($A46="",$A46="（文具費 計）"),"",文具費!J46)</f>
        <v/>
      </c>
      <c r="H46" t="str">
        <f>IF(OR($A46="",$A46="（文具費 計）"),"",文具費!K46)</f>
        <v/>
      </c>
      <c r="I46" t="str">
        <f>IF(OR($A46="",$A46="（文具費 計）"),"",文具費!M46&amp;"食分")</f>
        <v/>
      </c>
      <c r="J46" t="str">
        <f>IF(OR($A46="",$A46="（文具費 計）"),"",文具費!N46)</f>
        <v/>
      </c>
      <c r="K46" t="str">
        <f>IF(OR($A46="",$A46="（文具費 計）"),"",IF(文具費!O46="○","公費負担",""))</f>
        <v/>
      </c>
      <c r="L46" s="25" t="str">
        <f>IF(OR($A46="",$A46="（文具費 計）"),"",IF(文具費!B46&lt;&gt;文具費!C46,TEXT(文具費!C46,"m/d")&amp;"支払",""))</f>
        <v/>
      </c>
      <c r="M46" t="str">
        <f>IF(OR($A46="",$A46="（文具費 計）"),"",文具費!P46)</f>
        <v/>
      </c>
    </row>
    <row r="47" spans="1:13" x14ac:dyDescent="0.45">
      <c r="A47" t="str">
        <f>IF(文具費!B47="",IF(COUNTIF(A$1:A46,"（文具費 計）"),"","（文具費 計）"),文具費!B47)</f>
        <v/>
      </c>
      <c r="B47" t="str">
        <f>IF($A47="","",IF($A47="（文具費 計）",SUM(B$1:B46),文具費!D47))</f>
        <v/>
      </c>
      <c r="C47" t="str">
        <f>IF(OR($A47="",$A47="（文具費 計）"),"",文具費!E47)</f>
        <v/>
      </c>
      <c r="D47" t="str">
        <f>IF(OR($A47="",$A47="（文具費 計）"),"",文具費!G47)</f>
        <v/>
      </c>
      <c r="E47" t="str">
        <f>IF(OR($A47="",$A47="（文具費 計）"),"",文具費!H47)</f>
        <v/>
      </c>
      <c r="F47" t="str">
        <f>IF(OR($A47="",$A47="（文具費 計）"),"",文具費!I47)</f>
        <v/>
      </c>
      <c r="G47" t="str">
        <f>IF(OR($A47="",$A47="（文具費 計）"),"",文具費!J47)</f>
        <v/>
      </c>
      <c r="H47" t="str">
        <f>IF(OR($A47="",$A47="（文具費 計）"),"",文具費!K47)</f>
        <v/>
      </c>
      <c r="I47" t="str">
        <f>IF(OR($A47="",$A47="（文具費 計）"),"",文具費!M47&amp;"食分")</f>
        <v/>
      </c>
      <c r="J47" t="str">
        <f>IF(OR($A47="",$A47="（文具費 計）"),"",文具費!N47)</f>
        <v/>
      </c>
      <c r="K47" t="str">
        <f>IF(OR($A47="",$A47="（文具費 計）"),"",IF(文具費!O47="○","公費負担",""))</f>
        <v/>
      </c>
      <c r="L47" s="25" t="str">
        <f>IF(OR($A47="",$A47="（文具費 計）"),"",IF(文具費!B47&lt;&gt;文具費!C47,TEXT(文具費!C47,"m/d")&amp;"支払",""))</f>
        <v/>
      </c>
      <c r="M47" t="str">
        <f>IF(OR($A47="",$A47="（文具費 計）"),"",文具費!P47)</f>
        <v/>
      </c>
    </row>
    <row r="48" spans="1:13" x14ac:dyDescent="0.45">
      <c r="A48" t="str">
        <f>IF(文具費!B48="",IF(COUNTIF(A$1:A47,"（文具費 計）"),"","（文具費 計）"),文具費!B48)</f>
        <v/>
      </c>
      <c r="B48" t="str">
        <f>IF($A48="","",IF($A48="（文具費 計）",SUM(B$1:B47),文具費!D48))</f>
        <v/>
      </c>
      <c r="C48" t="str">
        <f>IF(OR($A48="",$A48="（文具費 計）"),"",文具費!E48)</f>
        <v/>
      </c>
      <c r="D48" t="str">
        <f>IF(OR($A48="",$A48="（文具費 計）"),"",文具費!G48)</f>
        <v/>
      </c>
      <c r="E48" t="str">
        <f>IF(OR($A48="",$A48="（文具費 計）"),"",文具費!H48)</f>
        <v/>
      </c>
      <c r="F48" t="str">
        <f>IF(OR($A48="",$A48="（文具費 計）"),"",文具費!I48)</f>
        <v/>
      </c>
      <c r="G48" t="str">
        <f>IF(OR($A48="",$A48="（文具費 計）"),"",文具費!J48)</f>
        <v/>
      </c>
      <c r="H48" t="str">
        <f>IF(OR($A48="",$A48="（文具費 計）"),"",文具費!K48)</f>
        <v/>
      </c>
      <c r="I48" t="str">
        <f>IF(OR($A48="",$A48="（文具費 計）"),"",文具費!M48&amp;"食分")</f>
        <v/>
      </c>
      <c r="J48" t="str">
        <f>IF(OR($A48="",$A48="（文具費 計）"),"",文具費!N48)</f>
        <v/>
      </c>
      <c r="K48" t="str">
        <f>IF(OR($A48="",$A48="（文具費 計）"),"",IF(文具費!O48="○","公費負担",""))</f>
        <v/>
      </c>
      <c r="L48" s="25" t="str">
        <f>IF(OR($A48="",$A48="（文具費 計）"),"",IF(文具費!B48&lt;&gt;文具費!C48,TEXT(文具費!C48,"m/d")&amp;"支払",""))</f>
        <v/>
      </c>
      <c r="M48" t="str">
        <f>IF(OR($A48="",$A48="（文具費 計）"),"",文具費!P48)</f>
        <v/>
      </c>
    </row>
    <row r="49" spans="1:13" x14ac:dyDescent="0.45">
      <c r="A49" t="str">
        <f>IF(文具費!B49="",IF(COUNTIF(A$1:A48,"（文具費 計）"),"","（文具費 計）"),文具費!B49)</f>
        <v/>
      </c>
      <c r="B49" t="str">
        <f>IF($A49="","",IF($A49="（文具費 計）",SUM(B$1:B48),文具費!D49))</f>
        <v/>
      </c>
      <c r="C49" t="str">
        <f>IF(OR($A49="",$A49="（文具費 計）"),"",文具費!E49)</f>
        <v/>
      </c>
      <c r="D49" t="str">
        <f>IF(OR($A49="",$A49="（文具費 計）"),"",文具費!G49)</f>
        <v/>
      </c>
      <c r="E49" t="str">
        <f>IF(OR($A49="",$A49="（文具費 計）"),"",文具費!H49)</f>
        <v/>
      </c>
      <c r="F49" t="str">
        <f>IF(OR($A49="",$A49="（文具費 計）"),"",文具費!I49)</f>
        <v/>
      </c>
      <c r="G49" t="str">
        <f>IF(OR($A49="",$A49="（文具費 計）"),"",文具費!J49)</f>
        <v/>
      </c>
      <c r="H49" t="str">
        <f>IF(OR($A49="",$A49="（文具費 計）"),"",文具費!K49)</f>
        <v/>
      </c>
      <c r="I49" t="str">
        <f>IF(OR($A49="",$A49="（文具費 計）"),"",文具費!M49&amp;"食分")</f>
        <v/>
      </c>
      <c r="J49" t="str">
        <f>IF(OR($A49="",$A49="（文具費 計）"),"",文具費!N49)</f>
        <v/>
      </c>
      <c r="K49" t="str">
        <f>IF(OR($A49="",$A49="（文具費 計）"),"",IF(文具費!O49="○","公費負担",""))</f>
        <v/>
      </c>
      <c r="L49" s="25" t="str">
        <f>IF(OR($A49="",$A49="（文具費 計）"),"",IF(文具費!B49&lt;&gt;文具費!C49,TEXT(文具費!C49,"m/d")&amp;"支払",""))</f>
        <v/>
      </c>
      <c r="M49" t="str">
        <f>IF(OR($A49="",$A49="（文具費 計）"),"",文具費!P49)</f>
        <v/>
      </c>
    </row>
    <row r="50" spans="1:13" x14ac:dyDescent="0.45">
      <c r="A50" t="str">
        <f>IF(文具費!B50="",IF(COUNTIF(A$1:A49,"（文具費 計）"),"","（文具費 計）"),文具費!B50)</f>
        <v/>
      </c>
      <c r="B50" t="str">
        <f>IF($A50="","",IF($A50="（文具費 計）",SUM(B$1:B49),文具費!D50))</f>
        <v/>
      </c>
      <c r="C50" t="str">
        <f>IF(OR($A50="",$A50="（文具費 計）"),"",文具費!E50)</f>
        <v/>
      </c>
      <c r="D50" t="str">
        <f>IF(OR($A50="",$A50="（文具費 計）"),"",文具費!G50)</f>
        <v/>
      </c>
      <c r="E50" t="str">
        <f>IF(OR($A50="",$A50="（文具費 計）"),"",文具費!H50)</f>
        <v/>
      </c>
      <c r="F50" t="str">
        <f>IF(OR($A50="",$A50="（文具費 計）"),"",文具費!I50)</f>
        <v/>
      </c>
      <c r="G50" t="str">
        <f>IF(OR($A50="",$A50="（文具費 計）"),"",文具費!J50)</f>
        <v/>
      </c>
      <c r="H50" t="str">
        <f>IF(OR($A50="",$A50="（文具費 計）"),"",文具費!K50)</f>
        <v/>
      </c>
      <c r="I50" t="str">
        <f>IF(OR($A50="",$A50="（文具費 計）"),"",文具費!M50&amp;"食分")</f>
        <v/>
      </c>
      <c r="J50" t="str">
        <f>IF(OR($A50="",$A50="（文具費 計）"),"",文具費!N50)</f>
        <v/>
      </c>
      <c r="K50" t="str">
        <f>IF(OR($A50="",$A50="（文具費 計）"),"",IF(文具費!O50="○","公費負担",""))</f>
        <v/>
      </c>
      <c r="L50" s="25" t="str">
        <f>IF(OR($A50="",$A50="（文具費 計）"),"",IF(文具費!B50&lt;&gt;文具費!C50,TEXT(文具費!C50,"m/d")&amp;"支払",""))</f>
        <v/>
      </c>
      <c r="M50" t="str">
        <f>IF(OR($A50="",$A50="（文具費 計）"),"",文具費!P50)</f>
        <v/>
      </c>
    </row>
    <row r="51" spans="1:13" x14ac:dyDescent="0.45">
      <c r="A51" t="str">
        <f>IF(文具費!B51="",IF(COUNTIF(A$1:A50,"（文具費 計）"),"","（文具費 計）"),文具費!B51)</f>
        <v/>
      </c>
      <c r="B51" t="str">
        <f>IF($A51="","",IF($A51="（文具費 計）",SUM(B$1:B50),文具費!D51))</f>
        <v/>
      </c>
      <c r="C51" t="str">
        <f>IF(OR($A51="",$A51="（文具費 計）"),"",文具費!E51)</f>
        <v/>
      </c>
      <c r="D51" t="str">
        <f>IF(OR($A51="",$A51="（文具費 計）"),"",文具費!G51)</f>
        <v/>
      </c>
      <c r="E51" t="str">
        <f>IF(OR($A51="",$A51="（文具費 計）"),"",文具費!H51)</f>
        <v/>
      </c>
      <c r="F51" t="str">
        <f>IF(OR($A51="",$A51="（文具費 計）"),"",文具費!I51)</f>
        <v/>
      </c>
      <c r="G51" t="str">
        <f>IF(OR($A51="",$A51="（文具費 計）"),"",文具費!J51)</f>
        <v/>
      </c>
      <c r="H51" t="str">
        <f>IF(OR($A51="",$A51="（文具費 計）"),"",文具費!K51)</f>
        <v/>
      </c>
      <c r="I51" t="str">
        <f>IF(OR($A51="",$A51="（文具費 計）"),"",文具費!M51&amp;"食分")</f>
        <v/>
      </c>
      <c r="J51" t="str">
        <f>IF(OR($A51="",$A51="（文具費 計）"),"",文具費!N51)</f>
        <v/>
      </c>
      <c r="K51" t="str">
        <f>IF(OR($A51="",$A51="（文具費 計）"),"",IF(文具費!O51="○","公費負担",""))</f>
        <v/>
      </c>
      <c r="L51" s="25" t="str">
        <f>IF(OR($A51="",$A51="（文具費 計）"),"",IF(文具費!B51&lt;&gt;文具費!C51,TEXT(文具費!C51,"m/d")&amp;"支払",""))</f>
        <v/>
      </c>
      <c r="M51" t="str">
        <f>IF(OR($A51="",$A51="（文具費 計）"),"",文具費!P51)</f>
        <v/>
      </c>
    </row>
    <row r="52" spans="1:13" x14ac:dyDescent="0.45">
      <c r="A52" t="str">
        <f>IF(文具費!B52="",IF(COUNTIF(A$1:A51,"（文具費 計）"),"","（文具費 計）"),文具費!B52)</f>
        <v/>
      </c>
      <c r="B52" t="str">
        <f>IF($A52="","",IF($A52="（文具費 計）",SUM(B$1:B51),文具費!D52))</f>
        <v/>
      </c>
      <c r="C52" t="str">
        <f>IF(OR($A52="",$A52="（文具費 計）"),"",文具費!E52)</f>
        <v/>
      </c>
      <c r="D52" t="str">
        <f>IF(OR($A52="",$A52="（文具費 計）"),"",文具費!G52)</f>
        <v/>
      </c>
      <c r="E52" t="str">
        <f>IF(OR($A52="",$A52="（文具費 計）"),"",文具費!H52)</f>
        <v/>
      </c>
      <c r="F52" t="str">
        <f>IF(OR($A52="",$A52="（文具費 計）"),"",文具費!I52)</f>
        <v/>
      </c>
      <c r="G52" t="str">
        <f>IF(OR($A52="",$A52="（文具費 計）"),"",文具費!J52)</f>
        <v/>
      </c>
      <c r="H52" t="str">
        <f>IF(OR($A52="",$A52="（文具費 計）"),"",文具費!K52)</f>
        <v/>
      </c>
      <c r="I52" t="str">
        <f>IF(OR($A52="",$A52="（文具費 計）"),"",文具費!M52&amp;"食分")</f>
        <v/>
      </c>
      <c r="J52" t="str">
        <f>IF(OR($A52="",$A52="（文具費 計）"),"",文具費!N52)</f>
        <v/>
      </c>
      <c r="K52" t="str">
        <f>IF(OR($A52="",$A52="（文具費 計）"),"",IF(文具費!O52="○","公費負担",""))</f>
        <v/>
      </c>
      <c r="L52" s="25" t="str">
        <f>IF(OR($A52="",$A52="（文具費 計）"),"",IF(文具費!B52&lt;&gt;文具費!C52,TEXT(文具費!C52,"m/d")&amp;"支払",""))</f>
        <v/>
      </c>
      <c r="M52" t="str">
        <f>IF(OR($A52="",$A52="（文具費 計）"),"",文具費!P52)</f>
        <v/>
      </c>
    </row>
    <row r="53" spans="1:13" x14ac:dyDescent="0.45">
      <c r="A53" t="str">
        <f>IF(文具費!B53="",IF(COUNTIF(A$1:A52,"（文具費 計）"),"","（文具費 計）"),文具費!B53)</f>
        <v/>
      </c>
      <c r="B53" t="str">
        <f>IF($A53="","",IF($A53="（文具費 計）",SUM(B$1:B52),文具費!D53))</f>
        <v/>
      </c>
      <c r="C53" t="str">
        <f>IF(OR($A53="",$A53="（文具費 計）"),"",文具費!E53)</f>
        <v/>
      </c>
      <c r="D53" t="str">
        <f>IF(OR($A53="",$A53="（文具費 計）"),"",文具費!G53)</f>
        <v/>
      </c>
      <c r="E53" t="str">
        <f>IF(OR($A53="",$A53="（文具費 計）"),"",文具費!H53)</f>
        <v/>
      </c>
      <c r="F53" t="str">
        <f>IF(OR($A53="",$A53="（文具費 計）"),"",文具費!I53)</f>
        <v/>
      </c>
      <c r="G53" t="str">
        <f>IF(OR($A53="",$A53="（文具費 計）"),"",文具費!J53)</f>
        <v/>
      </c>
      <c r="H53" t="str">
        <f>IF(OR($A53="",$A53="（文具費 計）"),"",文具費!K53)</f>
        <v/>
      </c>
      <c r="I53" t="str">
        <f>IF(OR($A53="",$A53="（文具費 計）"),"",文具費!M53&amp;"食分")</f>
        <v/>
      </c>
      <c r="J53" t="str">
        <f>IF(OR($A53="",$A53="（文具費 計）"),"",文具費!N53)</f>
        <v/>
      </c>
      <c r="K53" t="str">
        <f>IF(OR($A53="",$A53="（文具費 計）"),"",IF(文具費!O53="○","公費負担",""))</f>
        <v/>
      </c>
      <c r="L53" s="25" t="str">
        <f>IF(OR($A53="",$A53="（文具費 計）"),"",IF(文具費!B53&lt;&gt;文具費!C53,TEXT(文具費!C53,"m/d")&amp;"支払",""))</f>
        <v/>
      </c>
      <c r="M53" t="str">
        <f>IF(OR($A53="",$A53="（文具費 計）"),"",文具費!P53)</f>
        <v/>
      </c>
    </row>
    <row r="54" spans="1:13" x14ac:dyDescent="0.45">
      <c r="A54" t="str">
        <f>IF(文具費!B54="",IF(COUNTIF(A$1:A53,"（文具費 計）"),"","（文具費 計）"),文具費!B54)</f>
        <v/>
      </c>
      <c r="B54" t="str">
        <f>IF($A54="","",IF($A54="（文具費 計）",SUM(B$1:B53),文具費!D54))</f>
        <v/>
      </c>
      <c r="C54" t="str">
        <f>IF(OR($A54="",$A54="（文具費 計）"),"",文具費!E54)</f>
        <v/>
      </c>
      <c r="D54" t="str">
        <f>IF(OR($A54="",$A54="（文具費 計）"),"",文具費!G54)</f>
        <v/>
      </c>
      <c r="E54" t="str">
        <f>IF(OR($A54="",$A54="（文具費 計）"),"",文具費!H54)</f>
        <v/>
      </c>
      <c r="F54" t="str">
        <f>IF(OR($A54="",$A54="（文具費 計）"),"",文具費!I54)</f>
        <v/>
      </c>
      <c r="G54" t="str">
        <f>IF(OR($A54="",$A54="（文具費 計）"),"",文具費!J54)</f>
        <v/>
      </c>
      <c r="H54" t="str">
        <f>IF(OR($A54="",$A54="（文具費 計）"),"",文具費!K54)</f>
        <v/>
      </c>
      <c r="I54" t="str">
        <f>IF(OR($A54="",$A54="（文具費 計）"),"",文具費!M54&amp;"食分")</f>
        <v/>
      </c>
      <c r="J54" t="str">
        <f>IF(OR($A54="",$A54="（文具費 計）"),"",文具費!N54)</f>
        <v/>
      </c>
      <c r="K54" t="str">
        <f>IF(OR($A54="",$A54="（文具費 計）"),"",IF(文具費!O54="○","公費負担",""))</f>
        <v/>
      </c>
      <c r="L54" s="25" t="str">
        <f>IF(OR($A54="",$A54="（文具費 計）"),"",IF(文具費!B54&lt;&gt;文具費!C54,TEXT(文具費!C54,"m/d")&amp;"支払",""))</f>
        <v/>
      </c>
      <c r="M54" t="str">
        <f>IF(OR($A54="",$A54="（文具費 計）"),"",文具費!P54)</f>
        <v/>
      </c>
    </row>
    <row r="55" spans="1:13" x14ac:dyDescent="0.45">
      <c r="A55" t="str">
        <f>IF(文具費!B55="",IF(COUNTIF(A$1:A54,"（文具費 計）"),"","（文具費 計）"),文具費!B55)</f>
        <v/>
      </c>
      <c r="B55" t="str">
        <f>IF($A55="","",IF($A55="（文具費 計）",SUM(B$1:B54),文具費!D55))</f>
        <v/>
      </c>
      <c r="C55" t="str">
        <f>IF(OR($A55="",$A55="（文具費 計）"),"",文具費!E55)</f>
        <v/>
      </c>
      <c r="D55" t="str">
        <f>IF(OR($A55="",$A55="（文具費 計）"),"",文具費!G55)</f>
        <v/>
      </c>
      <c r="E55" t="str">
        <f>IF(OR($A55="",$A55="（文具費 計）"),"",文具費!H55)</f>
        <v/>
      </c>
      <c r="F55" t="str">
        <f>IF(OR($A55="",$A55="（文具費 計）"),"",文具費!I55)</f>
        <v/>
      </c>
      <c r="G55" t="str">
        <f>IF(OR($A55="",$A55="（文具費 計）"),"",文具費!J55)</f>
        <v/>
      </c>
      <c r="H55" t="str">
        <f>IF(OR($A55="",$A55="（文具費 計）"),"",文具費!K55)</f>
        <v/>
      </c>
      <c r="I55" t="str">
        <f>IF(OR($A55="",$A55="（文具費 計）"),"",文具費!M55&amp;"食分")</f>
        <v/>
      </c>
      <c r="J55" t="str">
        <f>IF(OR($A55="",$A55="（文具費 計）"),"",文具費!N55)</f>
        <v/>
      </c>
      <c r="K55" t="str">
        <f>IF(OR($A55="",$A55="（文具費 計）"),"",IF(文具費!O55="○","公費負担",""))</f>
        <v/>
      </c>
      <c r="L55" s="25" t="str">
        <f>IF(OR($A55="",$A55="（文具費 計）"),"",IF(文具費!B55&lt;&gt;文具費!C55,TEXT(文具費!C55,"m/d")&amp;"支払",""))</f>
        <v/>
      </c>
      <c r="M55" t="str">
        <f>IF(OR($A55="",$A55="（文具費 計）"),"",文具費!P55)</f>
        <v/>
      </c>
    </row>
    <row r="56" spans="1:13" x14ac:dyDescent="0.45">
      <c r="A56" t="str">
        <f>IF(文具費!B56="",IF(COUNTIF(A$1:A55,"（文具費 計）"),"","（文具費 計）"),文具費!B56)</f>
        <v/>
      </c>
      <c r="B56" t="str">
        <f>IF($A56="","",IF($A56="（文具費 計）",SUM(B$1:B55),文具費!D56))</f>
        <v/>
      </c>
      <c r="C56" t="str">
        <f>IF(OR($A56="",$A56="（文具費 計）"),"",文具費!E56)</f>
        <v/>
      </c>
      <c r="D56" t="str">
        <f>IF(OR($A56="",$A56="（文具費 計）"),"",文具費!G56)</f>
        <v/>
      </c>
      <c r="E56" t="str">
        <f>IF(OR($A56="",$A56="（文具費 計）"),"",文具費!H56)</f>
        <v/>
      </c>
      <c r="F56" t="str">
        <f>IF(OR($A56="",$A56="（文具費 計）"),"",文具費!I56)</f>
        <v/>
      </c>
      <c r="G56" t="str">
        <f>IF(OR($A56="",$A56="（文具費 計）"),"",文具費!J56)</f>
        <v/>
      </c>
      <c r="H56" t="str">
        <f>IF(OR($A56="",$A56="（文具費 計）"),"",文具費!K56)</f>
        <v/>
      </c>
      <c r="I56" t="str">
        <f>IF(OR($A56="",$A56="（文具費 計）"),"",文具費!M56&amp;"食分")</f>
        <v/>
      </c>
      <c r="J56" t="str">
        <f>IF(OR($A56="",$A56="（文具費 計）"),"",文具費!N56)</f>
        <v/>
      </c>
      <c r="K56" t="str">
        <f>IF(OR($A56="",$A56="（文具費 計）"),"",IF(文具費!O56="○","公費負担",""))</f>
        <v/>
      </c>
      <c r="L56" s="25" t="str">
        <f>IF(OR($A56="",$A56="（文具費 計）"),"",IF(文具費!B56&lt;&gt;文具費!C56,TEXT(文具費!C56,"m/d")&amp;"支払",""))</f>
        <v/>
      </c>
      <c r="M56" t="str">
        <f>IF(OR($A56="",$A56="（文具費 計）"),"",文具費!P56)</f>
        <v/>
      </c>
    </row>
    <row r="57" spans="1:13" x14ac:dyDescent="0.45">
      <c r="A57" t="str">
        <f>IF(文具費!B57="",IF(COUNTIF(A$1:A56,"（文具費 計）"),"","（文具費 計）"),文具費!B57)</f>
        <v/>
      </c>
      <c r="B57" t="str">
        <f>IF($A57="","",IF($A57="（文具費 計）",SUM(B$1:B56),文具費!D57))</f>
        <v/>
      </c>
      <c r="C57" t="str">
        <f>IF(OR($A57="",$A57="（文具費 計）"),"",文具費!E57)</f>
        <v/>
      </c>
      <c r="D57" t="str">
        <f>IF(OR($A57="",$A57="（文具費 計）"),"",文具費!G57)</f>
        <v/>
      </c>
      <c r="E57" t="str">
        <f>IF(OR($A57="",$A57="（文具費 計）"),"",文具費!H57)</f>
        <v/>
      </c>
      <c r="F57" t="str">
        <f>IF(OR($A57="",$A57="（文具費 計）"),"",文具費!I57)</f>
        <v/>
      </c>
      <c r="G57" t="str">
        <f>IF(OR($A57="",$A57="（文具費 計）"),"",文具費!J57)</f>
        <v/>
      </c>
      <c r="H57" t="str">
        <f>IF(OR($A57="",$A57="（文具費 計）"),"",文具費!K57)</f>
        <v/>
      </c>
      <c r="I57" t="str">
        <f>IF(OR($A57="",$A57="（文具費 計）"),"",文具費!M57&amp;"食分")</f>
        <v/>
      </c>
      <c r="J57" t="str">
        <f>IF(OR($A57="",$A57="（文具費 計）"),"",文具費!N57)</f>
        <v/>
      </c>
      <c r="K57" t="str">
        <f>IF(OR($A57="",$A57="（文具費 計）"),"",IF(文具費!O57="○","公費負担",""))</f>
        <v/>
      </c>
      <c r="L57" s="25" t="str">
        <f>IF(OR($A57="",$A57="（文具費 計）"),"",IF(文具費!B57&lt;&gt;文具費!C57,TEXT(文具費!C57,"m/d")&amp;"支払",""))</f>
        <v/>
      </c>
      <c r="M57" t="str">
        <f>IF(OR($A57="",$A57="（文具費 計）"),"",文具費!P57)</f>
        <v/>
      </c>
    </row>
    <row r="58" spans="1:13" x14ac:dyDescent="0.45">
      <c r="A58" t="str">
        <f>IF(文具費!B58="",IF(COUNTIF(A$1:A57,"（文具費 計）"),"","（文具費 計）"),文具費!B58)</f>
        <v/>
      </c>
      <c r="B58" t="str">
        <f>IF($A58="","",IF($A58="（文具費 計）",SUM(B$1:B57),文具費!D58))</f>
        <v/>
      </c>
      <c r="C58" t="str">
        <f>IF(OR($A58="",$A58="（文具費 計）"),"",文具費!E58)</f>
        <v/>
      </c>
      <c r="D58" t="str">
        <f>IF(OR($A58="",$A58="（文具費 計）"),"",文具費!G58)</f>
        <v/>
      </c>
      <c r="E58" t="str">
        <f>IF(OR($A58="",$A58="（文具費 計）"),"",文具費!H58)</f>
        <v/>
      </c>
      <c r="F58" t="str">
        <f>IF(OR($A58="",$A58="（文具費 計）"),"",文具費!I58)</f>
        <v/>
      </c>
      <c r="G58" t="str">
        <f>IF(OR($A58="",$A58="（文具費 計）"),"",文具費!J58)</f>
        <v/>
      </c>
      <c r="H58" t="str">
        <f>IF(OR($A58="",$A58="（文具費 計）"),"",文具費!K58)</f>
        <v/>
      </c>
      <c r="I58" t="str">
        <f>IF(OR($A58="",$A58="（文具費 計）"),"",文具費!M58&amp;"食分")</f>
        <v/>
      </c>
      <c r="J58" t="str">
        <f>IF(OR($A58="",$A58="（文具費 計）"),"",文具費!N58)</f>
        <v/>
      </c>
      <c r="K58" t="str">
        <f>IF(OR($A58="",$A58="（文具費 計）"),"",IF(文具費!O58="○","公費負担",""))</f>
        <v/>
      </c>
      <c r="L58" s="25" t="str">
        <f>IF(OR($A58="",$A58="（文具費 計）"),"",IF(文具費!B58&lt;&gt;文具費!C58,TEXT(文具費!C58,"m/d")&amp;"支払",""))</f>
        <v/>
      </c>
      <c r="M58" t="str">
        <f>IF(OR($A58="",$A58="（文具費 計）"),"",文具費!P58)</f>
        <v/>
      </c>
    </row>
    <row r="59" spans="1:13" x14ac:dyDescent="0.45">
      <c r="A59" t="str">
        <f>IF(文具費!B59="",IF(COUNTIF(A$1:A58,"（文具費 計）"),"","（文具費 計）"),文具費!B59)</f>
        <v/>
      </c>
      <c r="B59" t="str">
        <f>IF($A59="","",IF($A59="（文具費 計）",SUM(B$1:B58),文具費!D59))</f>
        <v/>
      </c>
      <c r="C59" t="str">
        <f>IF(OR($A59="",$A59="（文具費 計）"),"",文具費!E59)</f>
        <v/>
      </c>
      <c r="D59" t="str">
        <f>IF(OR($A59="",$A59="（文具費 計）"),"",文具費!G59)</f>
        <v/>
      </c>
      <c r="E59" t="str">
        <f>IF(OR($A59="",$A59="（文具費 計）"),"",文具費!H59)</f>
        <v/>
      </c>
      <c r="F59" t="str">
        <f>IF(OR($A59="",$A59="（文具費 計）"),"",文具費!I59)</f>
        <v/>
      </c>
      <c r="G59" t="str">
        <f>IF(OR($A59="",$A59="（文具費 計）"),"",文具費!J59)</f>
        <v/>
      </c>
      <c r="H59" t="str">
        <f>IF(OR($A59="",$A59="（文具費 計）"),"",文具費!K59)</f>
        <v/>
      </c>
      <c r="I59" t="str">
        <f>IF(OR($A59="",$A59="（文具費 計）"),"",文具費!M59&amp;"食分")</f>
        <v/>
      </c>
      <c r="J59" t="str">
        <f>IF(OR($A59="",$A59="（文具費 計）"),"",文具費!N59)</f>
        <v/>
      </c>
      <c r="K59" t="str">
        <f>IF(OR($A59="",$A59="（文具費 計）"),"",IF(文具費!O59="○","公費負担",""))</f>
        <v/>
      </c>
      <c r="L59" s="25" t="str">
        <f>IF(OR($A59="",$A59="（文具費 計）"),"",IF(文具費!B59&lt;&gt;文具費!C59,TEXT(文具費!C59,"m/d")&amp;"支払",""))</f>
        <v/>
      </c>
      <c r="M59" t="str">
        <f>IF(OR($A59="",$A59="（文具費 計）"),"",文具費!P59)</f>
        <v/>
      </c>
    </row>
    <row r="60" spans="1:13" x14ac:dyDescent="0.45">
      <c r="A60" t="str">
        <f>IF(文具費!B60="",IF(COUNTIF(A$1:A59,"（文具費 計）"),"","（文具費 計）"),文具費!B60)</f>
        <v/>
      </c>
      <c r="B60" t="str">
        <f>IF($A60="","",IF($A60="（文具費 計）",SUM(B$1:B59),文具費!D60))</f>
        <v/>
      </c>
      <c r="C60" t="str">
        <f>IF(OR($A60="",$A60="（文具費 計）"),"",文具費!E60)</f>
        <v/>
      </c>
      <c r="D60" t="str">
        <f>IF(OR($A60="",$A60="（文具費 計）"),"",文具費!G60)</f>
        <v/>
      </c>
      <c r="E60" t="str">
        <f>IF(OR($A60="",$A60="（文具費 計）"),"",文具費!H60)</f>
        <v/>
      </c>
      <c r="F60" t="str">
        <f>IF(OR($A60="",$A60="（文具費 計）"),"",文具費!I60)</f>
        <v/>
      </c>
      <c r="G60" t="str">
        <f>IF(OR($A60="",$A60="（文具費 計）"),"",文具費!J60)</f>
        <v/>
      </c>
      <c r="H60" t="str">
        <f>IF(OR($A60="",$A60="（文具費 計）"),"",文具費!K60)</f>
        <v/>
      </c>
      <c r="I60" t="str">
        <f>IF(OR($A60="",$A60="（文具費 計）"),"",文具費!M60&amp;"食分")</f>
        <v/>
      </c>
      <c r="J60" t="str">
        <f>IF(OR($A60="",$A60="（文具費 計）"),"",文具費!N60)</f>
        <v/>
      </c>
      <c r="K60" t="str">
        <f>IF(OR($A60="",$A60="（文具費 計）"),"",IF(文具費!O60="○","公費負担",""))</f>
        <v/>
      </c>
      <c r="L60" s="25" t="str">
        <f>IF(OR($A60="",$A60="（文具費 計）"),"",IF(文具費!B60&lt;&gt;文具費!C60,TEXT(文具費!C60,"m/d")&amp;"支払",""))</f>
        <v/>
      </c>
      <c r="M60" t="str">
        <f>IF(OR($A60="",$A60="（文具費 計）"),"",文具費!P60)</f>
        <v/>
      </c>
    </row>
    <row r="61" spans="1:13" x14ac:dyDescent="0.45">
      <c r="A61" t="str">
        <f>IF(文具費!B61="",IF(COUNTIF(A$1:A60,"（文具費 計）"),"","（文具費 計）"),文具費!B61)</f>
        <v/>
      </c>
      <c r="B61" t="str">
        <f>IF($A61="","",IF($A61="（文具費 計）",SUM(B$1:B60),文具費!D61))</f>
        <v/>
      </c>
      <c r="C61" t="str">
        <f>IF(OR($A61="",$A61="（文具費 計）"),"",文具費!E61)</f>
        <v/>
      </c>
      <c r="D61" t="str">
        <f>IF(OR($A61="",$A61="（文具費 計）"),"",文具費!G61)</f>
        <v/>
      </c>
      <c r="E61" t="str">
        <f>IF(OR($A61="",$A61="（文具費 計）"),"",文具費!H61)</f>
        <v/>
      </c>
      <c r="F61" t="str">
        <f>IF(OR($A61="",$A61="（文具費 計）"),"",文具費!I61)</f>
        <v/>
      </c>
      <c r="G61" t="str">
        <f>IF(OR($A61="",$A61="（文具費 計）"),"",文具費!J61)</f>
        <v/>
      </c>
      <c r="H61" t="str">
        <f>IF(OR($A61="",$A61="（文具費 計）"),"",文具費!K61)</f>
        <v/>
      </c>
      <c r="I61" t="str">
        <f>IF(OR($A61="",$A61="（文具費 計）"),"",文具費!M61&amp;"食分")</f>
        <v/>
      </c>
      <c r="J61" t="str">
        <f>IF(OR($A61="",$A61="（文具費 計）"),"",文具費!N61)</f>
        <v/>
      </c>
      <c r="K61" t="str">
        <f>IF(OR($A61="",$A61="（文具費 計）"),"",IF(文具費!O61="○","公費負担",""))</f>
        <v/>
      </c>
      <c r="L61" s="25" t="str">
        <f>IF(OR($A61="",$A61="（文具費 計）"),"",IF(文具費!B61&lt;&gt;文具費!C61,TEXT(文具費!C61,"m/d")&amp;"支払",""))</f>
        <v/>
      </c>
      <c r="M61" t="str">
        <f>IF(OR($A61="",$A61="（文具費 計）"),"",文具費!P61)</f>
        <v/>
      </c>
    </row>
    <row r="62" spans="1:13" x14ac:dyDescent="0.45">
      <c r="A62" t="str">
        <f>IF(文具費!B62="",IF(COUNTIF(A$1:A61,"（文具費 計）"),"","（文具費 計）"),文具費!B62)</f>
        <v/>
      </c>
      <c r="B62" t="str">
        <f>IF($A62="","",IF($A62="（文具費 計）",SUM(B$1:B61),文具費!D62))</f>
        <v/>
      </c>
      <c r="C62" t="str">
        <f>IF(OR($A62="",$A62="（文具費 計）"),"",文具費!E62)</f>
        <v/>
      </c>
      <c r="D62" t="str">
        <f>IF(OR($A62="",$A62="（文具費 計）"),"",文具費!G62)</f>
        <v/>
      </c>
      <c r="E62" t="str">
        <f>IF(OR($A62="",$A62="（文具費 計）"),"",文具費!H62)</f>
        <v/>
      </c>
      <c r="F62" t="str">
        <f>IF(OR($A62="",$A62="（文具費 計）"),"",文具費!I62)</f>
        <v/>
      </c>
      <c r="G62" t="str">
        <f>IF(OR($A62="",$A62="（文具費 計）"),"",文具費!J62)</f>
        <v/>
      </c>
      <c r="H62" t="str">
        <f>IF(OR($A62="",$A62="（文具費 計）"),"",文具費!K62)</f>
        <v/>
      </c>
      <c r="I62" t="str">
        <f>IF(OR($A62="",$A62="（文具費 計）"),"",文具費!M62&amp;"食分")</f>
        <v/>
      </c>
      <c r="J62" t="str">
        <f>IF(OR($A62="",$A62="（文具費 計）"),"",文具費!N62)</f>
        <v/>
      </c>
      <c r="K62" t="str">
        <f>IF(OR($A62="",$A62="（文具費 計）"),"",IF(文具費!O62="○","公費負担",""))</f>
        <v/>
      </c>
      <c r="L62" s="25" t="str">
        <f>IF(OR($A62="",$A62="（文具費 計）"),"",IF(文具費!B62&lt;&gt;文具費!C62,TEXT(文具費!C62,"m/d")&amp;"支払",""))</f>
        <v/>
      </c>
      <c r="M62" t="str">
        <f>IF(OR($A62="",$A62="（文具費 計）"),"",文具費!P62)</f>
        <v/>
      </c>
    </row>
    <row r="63" spans="1:13" x14ac:dyDescent="0.45">
      <c r="A63" t="str">
        <f>IF(文具費!B63="",IF(COUNTIF(A$1:A62,"（文具費 計）"),"","（文具費 計）"),文具費!B63)</f>
        <v/>
      </c>
      <c r="B63" t="str">
        <f>IF($A63="","",IF($A63="（文具費 計）",SUM(B$1:B62),文具費!D63))</f>
        <v/>
      </c>
      <c r="C63" t="str">
        <f>IF(OR($A63="",$A63="（文具費 計）"),"",文具費!E63)</f>
        <v/>
      </c>
      <c r="D63" t="str">
        <f>IF(OR($A63="",$A63="（文具費 計）"),"",文具費!G63)</f>
        <v/>
      </c>
      <c r="E63" t="str">
        <f>IF(OR($A63="",$A63="（文具費 計）"),"",文具費!H63)</f>
        <v/>
      </c>
      <c r="F63" t="str">
        <f>IF(OR($A63="",$A63="（文具費 計）"),"",文具費!I63)</f>
        <v/>
      </c>
      <c r="G63" t="str">
        <f>IF(OR($A63="",$A63="（文具費 計）"),"",文具費!J63)</f>
        <v/>
      </c>
      <c r="H63" t="str">
        <f>IF(OR($A63="",$A63="（文具費 計）"),"",文具費!K63)</f>
        <v/>
      </c>
      <c r="I63" t="str">
        <f>IF(OR($A63="",$A63="（文具費 計）"),"",文具費!M63&amp;"食分")</f>
        <v/>
      </c>
      <c r="J63" t="str">
        <f>IF(OR($A63="",$A63="（文具費 計）"),"",文具費!N63)</f>
        <v/>
      </c>
      <c r="K63" t="str">
        <f>IF(OR($A63="",$A63="（文具費 計）"),"",IF(文具費!O63="○","公費負担",""))</f>
        <v/>
      </c>
      <c r="L63" s="25" t="str">
        <f>IF(OR($A63="",$A63="（文具費 計）"),"",IF(文具費!B63&lt;&gt;文具費!C63,TEXT(文具費!C63,"m/d")&amp;"支払",""))</f>
        <v/>
      </c>
      <c r="M63" t="str">
        <f>IF(OR($A63="",$A63="（文具費 計）"),"",文具費!P63)</f>
        <v/>
      </c>
    </row>
    <row r="64" spans="1:13" x14ac:dyDescent="0.45">
      <c r="A64" t="str">
        <f>IF(文具費!B64="",IF(COUNTIF(A$1:A63,"（文具費 計）"),"","（文具費 計）"),文具費!B64)</f>
        <v/>
      </c>
      <c r="B64" t="str">
        <f>IF($A64="","",IF($A64="（文具費 計）",SUM(B$1:B63),文具費!D64))</f>
        <v/>
      </c>
      <c r="C64" t="str">
        <f>IF(OR($A64="",$A64="（文具費 計）"),"",文具費!E64)</f>
        <v/>
      </c>
      <c r="D64" t="str">
        <f>IF(OR($A64="",$A64="（文具費 計）"),"",文具費!G64)</f>
        <v/>
      </c>
      <c r="E64" t="str">
        <f>IF(OR($A64="",$A64="（文具費 計）"),"",文具費!H64)</f>
        <v/>
      </c>
      <c r="F64" t="str">
        <f>IF(OR($A64="",$A64="（文具費 計）"),"",文具費!I64)</f>
        <v/>
      </c>
      <c r="G64" t="str">
        <f>IF(OR($A64="",$A64="（文具費 計）"),"",文具費!J64)</f>
        <v/>
      </c>
      <c r="H64" t="str">
        <f>IF(OR($A64="",$A64="（文具費 計）"),"",文具費!K64)</f>
        <v/>
      </c>
      <c r="I64" t="str">
        <f>IF(OR($A64="",$A64="（文具費 計）"),"",文具費!M64&amp;"食分")</f>
        <v/>
      </c>
      <c r="J64" t="str">
        <f>IF(OR($A64="",$A64="（文具費 計）"),"",文具費!N64)</f>
        <v/>
      </c>
      <c r="K64" t="str">
        <f>IF(OR($A64="",$A64="（文具費 計）"),"",IF(文具費!O64="○","公費負担",""))</f>
        <v/>
      </c>
      <c r="L64" s="25" t="str">
        <f>IF(OR($A64="",$A64="（文具費 計）"),"",IF(文具費!B64&lt;&gt;文具費!C64,TEXT(文具費!C64,"m/d")&amp;"支払",""))</f>
        <v/>
      </c>
      <c r="M64" t="str">
        <f>IF(OR($A64="",$A64="（文具費 計）"),"",文具費!P64)</f>
        <v/>
      </c>
    </row>
    <row r="65" spans="1:13" x14ac:dyDescent="0.45">
      <c r="A65" t="str">
        <f>IF(文具費!B65="",IF(COUNTIF(A$1:A64,"（文具費 計）"),"","（文具費 計）"),文具費!B65)</f>
        <v/>
      </c>
      <c r="B65" t="str">
        <f>IF($A65="","",IF($A65="（文具費 計）",SUM(B$1:B64),文具費!D65))</f>
        <v/>
      </c>
      <c r="C65" t="str">
        <f>IF(OR($A65="",$A65="（文具費 計）"),"",文具費!E65)</f>
        <v/>
      </c>
      <c r="D65" t="str">
        <f>IF(OR($A65="",$A65="（文具費 計）"),"",文具費!G65)</f>
        <v/>
      </c>
      <c r="E65" t="str">
        <f>IF(OR($A65="",$A65="（文具費 計）"),"",文具費!H65)</f>
        <v/>
      </c>
      <c r="F65" t="str">
        <f>IF(OR($A65="",$A65="（文具費 計）"),"",文具費!I65)</f>
        <v/>
      </c>
      <c r="G65" t="str">
        <f>IF(OR($A65="",$A65="（文具費 計）"),"",文具費!J65)</f>
        <v/>
      </c>
      <c r="H65" t="str">
        <f>IF(OR($A65="",$A65="（文具費 計）"),"",文具費!K65)</f>
        <v/>
      </c>
      <c r="I65" t="str">
        <f>IF(OR($A65="",$A65="（文具費 計）"),"",文具費!M65&amp;"食分")</f>
        <v/>
      </c>
      <c r="J65" t="str">
        <f>IF(OR($A65="",$A65="（文具費 計）"),"",文具費!N65)</f>
        <v/>
      </c>
      <c r="K65" t="str">
        <f>IF(OR($A65="",$A65="（文具費 計）"),"",IF(文具費!O65="○","公費負担",""))</f>
        <v/>
      </c>
      <c r="L65" s="25" t="str">
        <f>IF(OR($A65="",$A65="（文具費 計）"),"",IF(文具費!B65&lt;&gt;文具費!C65,TEXT(文具費!C65,"m/d")&amp;"支払",""))</f>
        <v/>
      </c>
      <c r="M65" t="str">
        <f>IF(OR($A65="",$A65="（文具費 計）"),"",文具費!P65)</f>
        <v/>
      </c>
    </row>
    <row r="66" spans="1:13" x14ac:dyDescent="0.45">
      <c r="A66" t="str">
        <f>IF(文具費!B66="",IF(COUNTIF(A$1:A65,"（文具費 計）"),"","（文具費 計）"),文具費!B66)</f>
        <v/>
      </c>
      <c r="B66" t="str">
        <f>IF($A66="","",IF($A66="（文具費 計）",SUM(B$1:B65),文具費!D66))</f>
        <v/>
      </c>
      <c r="C66" t="str">
        <f>IF(OR($A66="",$A66="（文具費 計）"),"",文具費!E66)</f>
        <v/>
      </c>
      <c r="D66" t="str">
        <f>IF(OR($A66="",$A66="（文具費 計）"),"",文具費!G66)</f>
        <v/>
      </c>
      <c r="E66" t="str">
        <f>IF(OR($A66="",$A66="（文具費 計）"),"",文具費!H66)</f>
        <v/>
      </c>
      <c r="F66" t="str">
        <f>IF(OR($A66="",$A66="（文具費 計）"),"",文具費!I66)</f>
        <v/>
      </c>
      <c r="G66" t="str">
        <f>IF(OR($A66="",$A66="（文具費 計）"),"",文具費!J66)</f>
        <v/>
      </c>
      <c r="H66" t="str">
        <f>IF(OR($A66="",$A66="（文具費 計）"),"",文具費!K66)</f>
        <v/>
      </c>
      <c r="I66" t="str">
        <f>IF(OR($A66="",$A66="（文具費 計）"),"",文具費!M66&amp;"食分")</f>
        <v/>
      </c>
      <c r="J66" t="str">
        <f>IF(OR($A66="",$A66="（文具費 計）"),"",文具費!N66)</f>
        <v/>
      </c>
      <c r="K66" t="str">
        <f>IF(OR($A66="",$A66="（文具費 計）"),"",IF(文具費!O66="○","公費負担",""))</f>
        <v/>
      </c>
      <c r="L66" s="25" t="str">
        <f>IF(OR($A66="",$A66="（文具費 計）"),"",IF(文具費!B66&lt;&gt;文具費!C66,TEXT(文具費!C66,"m/d")&amp;"支払",""))</f>
        <v/>
      </c>
      <c r="M66" t="str">
        <f>IF(OR($A66="",$A66="（文具費 計）"),"",文具費!P66)</f>
        <v/>
      </c>
    </row>
    <row r="67" spans="1:13" x14ac:dyDescent="0.45">
      <c r="A67" t="str">
        <f>IF(文具費!B67="",IF(COUNTIF(A$1:A66,"（文具費 計）"),"","（文具費 計）"),文具費!B67)</f>
        <v/>
      </c>
      <c r="B67" t="str">
        <f>IF($A67="","",IF($A67="（文具費 計）",SUM(B$1:B66),文具費!D67))</f>
        <v/>
      </c>
      <c r="C67" t="str">
        <f>IF(OR($A67="",$A67="（文具費 計）"),"",文具費!E67)</f>
        <v/>
      </c>
      <c r="D67" t="str">
        <f>IF(OR($A67="",$A67="（文具費 計）"),"",文具費!G67)</f>
        <v/>
      </c>
      <c r="E67" t="str">
        <f>IF(OR($A67="",$A67="（文具費 計）"),"",文具費!H67)</f>
        <v/>
      </c>
      <c r="F67" t="str">
        <f>IF(OR($A67="",$A67="（文具費 計）"),"",文具費!I67)</f>
        <v/>
      </c>
      <c r="G67" t="str">
        <f>IF(OR($A67="",$A67="（文具費 計）"),"",文具費!J67)</f>
        <v/>
      </c>
      <c r="H67" t="str">
        <f>IF(OR($A67="",$A67="（文具費 計）"),"",文具費!K67)</f>
        <v/>
      </c>
      <c r="I67" t="str">
        <f>IF(OR($A67="",$A67="（文具費 計）"),"",文具費!M67&amp;"食分")</f>
        <v/>
      </c>
      <c r="J67" t="str">
        <f>IF(OR($A67="",$A67="（文具費 計）"),"",文具費!N67)</f>
        <v/>
      </c>
      <c r="K67" t="str">
        <f>IF(OR($A67="",$A67="（文具費 計）"),"",IF(文具費!O67="○","公費負担",""))</f>
        <v/>
      </c>
      <c r="L67" s="25" t="str">
        <f>IF(OR($A67="",$A67="（文具費 計）"),"",IF(文具費!B67&lt;&gt;文具費!C67,TEXT(文具費!C67,"m/d")&amp;"支払",""))</f>
        <v/>
      </c>
      <c r="M67" t="str">
        <f>IF(OR($A67="",$A67="（文具費 計）"),"",文具費!P67)</f>
        <v/>
      </c>
    </row>
    <row r="68" spans="1:13" x14ac:dyDescent="0.45">
      <c r="A68" t="str">
        <f>IF(文具費!B68="",IF(COUNTIF(A$1:A67,"（文具費 計）"),"","（文具費 計）"),文具費!B68)</f>
        <v/>
      </c>
      <c r="B68" t="str">
        <f>IF($A68="","",IF($A68="（文具費 計）",SUM(B$1:B67),文具費!D68))</f>
        <v/>
      </c>
      <c r="C68" t="str">
        <f>IF(OR($A68="",$A68="（文具費 計）"),"",文具費!E68)</f>
        <v/>
      </c>
      <c r="D68" t="str">
        <f>IF(OR($A68="",$A68="（文具費 計）"),"",文具費!G68)</f>
        <v/>
      </c>
      <c r="E68" t="str">
        <f>IF(OR($A68="",$A68="（文具費 計）"),"",文具費!H68)</f>
        <v/>
      </c>
      <c r="F68" t="str">
        <f>IF(OR($A68="",$A68="（文具費 計）"),"",文具費!I68)</f>
        <v/>
      </c>
      <c r="G68" t="str">
        <f>IF(OR($A68="",$A68="（文具費 計）"),"",文具費!J68)</f>
        <v/>
      </c>
      <c r="H68" t="str">
        <f>IF(OR($A68="",$A68="（文具費 計）"),"",文具費!K68)</f>
        <v/>
      </c>
      <c r="I68" t="str">
        <f>IF(OR($A68="",$A68="（文具費 計）"),"",文具費!M68&amp;"食分")</f>
        <v/>
      </c>
      <c r="J68" t="str">
        <f>IF(OR($A68="",$A68="（文具費 計）"),"",文具費!N68)</f>
        <v/>
      </c>
      <c r="K68" t="str">
        <f>IF(OR($A68="",$A68="（文具費 計）"),"",IF(文具費!O68="○","公費負担",""))</f>
        <v/>
      </c>
      <c r="L68" s="25" t="str">
        <f>IF(OR($A68="",$A68="（文具費 計）"),"",IF(文具費!B68&lt;&gt;文具費!C68,TEXT(文具費!C68,"m/d")&amp;"支払",""))</f>
        <v/>
      </c>
      <c r="M68" t="str">
        <f>IF(OR($A68="",$A68="（文具費 計）"),"",文具費!P68)</f>
        <v/>
      </c>
    </row>
    <row r="69" spans="1:13" x14ac:dyDescent="0.45">
      <c r="A69" t="str">
        <f>IF(文具費!B69="",IF(COUNTIF(A$1:A68,"（文具費 計）"),"","（文具費 計）"),文具費!B69)</f>
        <v/>
      </c>
      <c r="B69" t="str">
        <f>IF($A69="","",IF($A69="（文具費 計）",SUM(B$1:B68),文具費!D69))</f>
        <v/>
      </c>
      <c r="C69" t="str">
        <f>IF(OR($A69="",$A69="（文具費 計）"),"",文具費!E69)</f>
        <v/>
      </c>
      <c r="D69" t="str">
        <f>IF(OR($A69="",$A69="（文具費 計）"),"",文具費!G69)</f>
        <v/>
      </c>
      <c r="E69" t="str">
        <f>IF(OR($A69="",$A69="（文具費 計）"),"",文具費!H69)</f>
        <v/>
      </c>
      <c r="F69" t="str">
        <f>IF(OR($A69="",$A69="（文具費 計）"),"",文具費!I69)</f>
        <v/>
      </c>
      <c r="G69" t="str">
        <f>IF(OR($A69="",$A69="（文具費 計）"),"",文具費!J69)</f>
        <v/>
      </c>
      <c r="H69" t="str">
        <f>IF(OR($A69="",$A69="（文具費 計）"),"",文具費!K69)</f>
        <v/>
      </c>
      <c r="I69" t="str">
        <f>IF(OR($A69="",$A69="（文具費 計）"),"",文具費!M69&amp;"食分")</f>
        <v/>
      </c>
      <c r="J69" t="str">
        <f>IF(OR($A69="",$A69="（文具費 計）"),"",文具費!N69)</f>
        <v/>
      </c>
      <c r="K69" t="str">
        <f>IF(OR($A69="",$A69="（文具費 計）"),"",IF(文具費!O69="○","公費負担",""))</f>
        <v/>
      </c>
      <c r="L69" s="25" t="str">
        <f>IF(OR($A69="",$A69="（文具費 計）"),"",IF(文具費!B69&lt;&gt;文具費!C69,TEXT(文具費!C69,"m/d")&amp;"支払",""))</f>
        <v/>
      </c>
      <c r="M69" t="str">
        <f>IF(OR($A69="",$A69="（文具費 計）"),"",文具費!P69)</f>
        <v/>
      </c>
    </row>
    <row r="70" spans="1:13" x14ac:dyDescent="0.45">
      <c r="A70" t="str">
        <f>IF(文具費!B70="",IF(COUNTIF(A$1:A69,"（文具費 計）"),"","（文具費 計）"),文具費!B70)</f>
        <v/>
      </c>
      <c r="B70" t="str">
        <f>IF($A70="","",IF($A70="（文具費 計）",SUM(B$1:B69),文具費!D70))</f>
        <v/>
      </c>
      <c r="C70" t="str">
        <f>IF(OR($A70="",$A70="（文具費 計）"),"",文具費!E70)</f>
        <v/>
      </c>
      <c r="D70" t="str">
        <f>IF(OR($A70="",$A70="（文具費 計）"),"",文具費!G70)</f>
        <v/>
      </c>
      <c r="E70" t="str">
        <f>IF(OR($A70="",$A70="（文具費 計）"),"",文具費!H70)</f>
        <v/>
      </c>
      <c r="F70" t="str">
        <f>IF(OR($A70="",$A70="（文具費 計）"),"",文具費!I70)</f>
        <v/>
      </c>
      <c r="G70" t="str">
        <f>IF(OR($A70="",$A70="（文具費 計）"),"",文具費!J70)</f>
        <v/>
      </c>
      <c r="H70" t="str">
        <f>IF(OR($A70="",$A70="（文具費 計）"),"",文具費!K70)</f>
        <v/>
      </c>
      <c r="I70" t="str">
        <f>IF(OR($A70="",$A70="（文具費 計）"),"",文具費!M70&amp;"食分")</f>
        <v/>
      </c>
      <c r="J70" t="str">
        <f>IF(OR($A70="",$A70="（文具費 計）"),"",文具費!N70)</f>
        <v/>
      </c>
      <c r="K70" t="str">
        <f>IF(OR($A70="",$A70="（文具費 計）"),"",IF(文具費!O70="○","公費負担",""))</f>
        <v/>
      </c>
      <c r="L70" s="25" t="str">
        <f>IF(OR($A70="",$A70="（文具費 計）"),"",IF(文具費!B70&lt;&gt;文具費!C70,TEXT(文具費!C70,"m/d")&amp;"支払",""))</f>
        <v/>
      </c>
      <c r="M70" t="str">
        <f>IF(OR($A70="",$A70="（文具費 計）"),"",文具費!P70)</f>
        <v/>
      </c>
    </row>
    <row r="71" spans="1:13" x14ac:dyDescent="0.45">
      <c r="A71" t="str">
        <f>IF(文具費!B71="",IF(COUNTIF(A$1:A70,"（文具費 計）"),"","（文具費 計）"),文具費!B71)</f>
        <v/>
      </c>
      <c r="B71" t="str">
        <f>IF($A71="","",IF($A71="（文具費 計）",SUM(B$1:B70),文具費!D71))</f>
        <v/>
      </c>
      <c r="C71" t="str">
        <f>IF(OR($A71="",$A71="（文具費 計）"),"",文具費!E71)</f>
        <v/>
      </c>
      <c r="D71" t="str">
        <f>IF(OR($A71="",$A71="（文具費 計）"),"",文具費!G71)</f>
        <v/>
      </c>
      <c r="E71" t="str">
        <f>IF(OR($A71="",$A71="（文具費 計）"),"",文具費!H71)</f>
        <v/>
      </c>
      <c r="F71" t="str">
        <f>IF(OR($A71="",$A71="（文具費 計）"),"",文具費!I71)</f>
        <v/>
      </c>
      <c r="G71" t="str">
        <f>IF(OR($A71="",$A71="（文具費 計）"),"",文具費!J71)</f>
        <v/>
      </c>
      <c r="H71" t="str">
        <f>IF(OR($A71="",$A71="（文具費 計）"),"",文具費!K71)</f>
        <v/>
      </c>
      <c r="I71" t="str">
        <f>IF(OR($A71="",$A71="（文具費 計）"),"",文具費!M71&amp;"食分")</f>
        <v/>
      </c>
      <c r="J71" t="str">
        <f>IF(OR($A71="",$A71="（文具費 計）"),"",文具費!N71)</f>
        <v/>
      </c>
      <c r="K71" t="str">
        <f>IF(OR($A71="",$A71="（文具費 計）"),"",IF(文具費!O71="○","公費負担",""))</f>
        <v/>
      </c>
      <c r="L71" s="25" t="str">
        <f>IF(OR($A71="",$A71="（文具費 計）"),"",IF(文具費!B71&lt;&gt;文具費!C71,TEXT(文具費!C71,"m/d")&amp;"支払",""))</f>
        <v/>
      </c>
      <c r="M71" t="str">
        <f>IF(OR($A71="",$A71="（文具費 計）"),"",文具費!P71)</f>
        <v/>
      </c>
    </row>
    <row r="72" spans="1:13" x14ac:dyDescent="0.45">
      <c r="A72" t="str">
        <f>IF(文具費!B72="",IF(COUNTIF(A$1:A71,"（文具費 計）"),"","（文具費 計）"),文具費!B72)</f>
        <v/>
      </c>
      <c r="B72" t="str">
        <f>IF($A72="","",IF($A72="（文具費 計）",SUM(B$1:B71),文具費!D72))</f>
        <v/>
      </c>
      <c r="C72" t="str">
        <f>IF(OR($A72="",$A72="（文具費 計）"),"",文具費!E72)</f>
        <v/>
      </c>
      <c r="D72" t="str">
        <f>IF(OR($A72="",$A72="（文具費 計）"),"",文具費!G72)</f>
        <v/>
      </c>
      <c r="E72" t="str">
        <f>IF(OR($A72="",$A72="（文具費 計）"),"",文具費!H72)</f>
        <v/>
      </c>
      <c r="F72" t="str">
        <f>IF(OR($A72="",$A72="（文具費 計）"),"",文具費!I72)</f>
        <v/>
      </c>
      <c r="G72" t="str">
        <f>IF(OR($A72="",$A72="（文具費 計）"),"",文具費!J72)</f>
        <v/>
      </c>
      <c r="H72" t="str">
        <f>IF(OR($A72="",$A72="（文具費 計）"),"",文具費!K72)</f>
        <v/>
      </c>
      <c r="I72" t="str">
        <f>IF(OR($A72="",$A72="（文具費 計）"),"",文具費!M72&amp;"食分")</f>
        <v/>
      </c>
      <c r="J72" t="str">
        <f>IF(OR($A72="",$A72="（文具費 計）"),"",文具費!N72)</f>
        <v/>
      </c>
      <c r="K72" t="str">
        <f>IF(OR($A72="",$A72="（文具費 計）"),"",IF(文具費!O72="○","公費負担",""))</f>
        <v/>
      </c>
      <c r="L72" s="25" t="str">
        <f>IF(OR($A72="",$A72="（文具費 計）"),"",IF(文具費!B72&lt;&gt;文具費!C72,TEXT(文具費!C72,"m/d")&amp;"支払",""))</f>
        <v/>
      </c>
      <c r="M72" t="str">
        <f>IF(OR($A72="",$A72="（文具費 計）"),"",文具費!P72)</f>
        <v/>
      </c>
    </row>
    <row r="73" spans="1:13" x14ac:dyDescent="0.45">
      <c r="A73" t="str">
        <f>IF(文具費!B73="",IF(COUNTIF(A$1:A72,"（文具費 計）"),"","（文具費 計）"),文具費!B73)</f>
        <v/>
      </c>
      <c r="B73" t="str">
        <f>IF($A73="","",IF($A73="（文具費 計）",SUM(B$1:B72),文具費!D73))</f>
        <v/>
      </c>
      <c r="C73" t="str">
        <f>IF(OR($A73="",$A73="（文具費 計）"),"",文具費!E73)</f>
        <v/>
      </c>
      <c r="D73" t="str">
        <f>IF(OR($A73="",$A73="（文具費 計）"),"",文具費!G73)</f>
        <v/>
      </c>
      <c r="E73" t="str">
        <f>IF(OR($A73="",$A73="（文具費 計）"),"",文具費!H73)</f>
        <v/>
      </c>
      <c r="F73" t="str">
        <f>IF(OR($A73="",$A73="（文具費 計）"),"",文具費!I73)</f>
        <v/>
      </c>
      <c r="G73" t="str">
        <f>IF(OR($A73="",$A73="（文具費 計）"),"",文具費!J73)</f>
        <v/>
      </c>
      <c r="H73" t="str">
        <f>IF(OR($A73="",$A73="（文具費 計）"),"",文具費!K73)</f>
        <v/>
      </c>
      <c r="I73" t="str">
        <f>IF(OR($A73="",$A73="（文具費 計）"),"",文具費!M73&amp;"食分")</f>
        <v/>
      </c>
      <c r="J73" t="str">
        <f>IF(OR($A73="",$A73="（文具費 計）"),"",文具費!N73)</f>
        <v/>
      </c>
      <c r="K73" t="str">
        <f>IF(OR($A73="",$A73="（文具費 計）"),"",IF(文具費!O73="○","公費負担",""))</f>
        <v/>
      </c>
      <c r="L73" s="25" t="str">
        <f>IF(OR($A73="",$A73="（文具費 計）"),"",IF(文具費!B73&lt;&gt;文具費!C73,TEXT(文具費!C73,"m/d")&amp;"支払",""))</f>
        <v/>
      </c>
      <c r="M73" t="str">
        <f>IF(OR($A73="",$A73="（文具費 計）"),"",文具費!P73)</f>
        <v/>
      </c>
    </row>
    <row r="74" spans="1:13" x14ac:dyDescent="0.45">
      <c r="A74" t="str">
        <f>IF(文具費!B74="",IF(COUNTIF(A$1:A73,"（文具費 計）"),"","（文具費 計）"),文具費!B74)</f>
        <v/>
      </c>
      <c r="B74" t="str">
        <f>IF($A74="","",IF($A74="（文具費 計）",SUM(B$1:B73),文具費!D74))</f>
        <v/>
      </c>
      <c r="C74" t="str">
        <f>IF(OR($A74="",$A74="（文具費 計）"),"",文具費!E74)</f>
        <v/>
      </c>
      <c r="D74" t="str">
        <f>IF(OR($A74="",$A74="（文具費 計）"),"",文具費!G74)</f>
        <v/>
      </c>
      <c r="E74" t="str">
        <f>IF(OR($A74="",$A74="（文具費 計）"),"",文具費!H74)</f>
        <v/>
      </c>
      <c r="F74" t="str">
        <f>IF(OR($A74="",$A74="（文具費 計）"),"",文具費!I74)</f>
        <v/>
      </c>
      <c r="G74" t="str">
        <f>IF(OR($A74="",$A74="（文具費 計）"),"",文具費!J74)</f>
        <v/>
      </c>
      <c r="H74" t="str">
        <f>IF(OR($A74="",$A74="（文具費 計）"),"",文具費!K74)</f>
        <v/>
      </c>
      <c r="I74" t="str">
        <f>IF(OR($A74="",$A74="（文具費 計）"),"",文具費!M74&amp;"食分")</f>
        <v/>
      </c>
      <c r="J74" t="str">
        <f>IF(OR($A74="",$A74="（文具費 計）"),"",文具費!N74)</f>
        <v/>
      </c>
      <c r="K74" t="str">
        <f>IF(OR($A74="",$A74="（文具費 計）"),"",IF(文具費!O74="○","公費負担",""))</f>
        <v/>
      </c>
      <c r="L74" s="25" t="str">
        <f>IF(OR($A74="",$A74="（文具費 計）"),"",IF(文具費!B74&lt;&gt;文具費!C74,TEXT(文具費!C74,"m/d")&amp;"支払",""))</f>
        <v/>
      </c>
      <c r="M74" t="str">
        <f>IF(OR($A74="",$A74="（文具費 計）"),"",文具費!P74)</f>
        <v/>
      </c>
    </row>
    <row r="75" spans="1:13" x14ac:dyDescent="0.45">
      <c r="A75" t="str">
        <f>IF(文具費!B75="",IF(COUNTIF(A$1:A74,"（文具費 計）"),"","（文具費 計）"),文具費!B75)</f>
        <v/>
      </c>
      <c r="B75" t="str">
        <f>IF($A75="","",IF($A75="（文具費 計）",SUM(B$1:B74),文具費!D75))</f>
        <v/>
      </c>
      <c r="C75" t="str">
        <f>IF(OR($A75="",$A75="（文具費 計）"),"",文具費!E75)</f>
        <v/>
      </c>
      <c r="D75" t="str">
        <f>IF(OR($A75="",$A75="（文具費 計）"),"",文具費!G75)</f>
        <v/>
      </c>
      <c r="E75" t="str">
        <f>IF(OR($A75="",$A75="（文具費 計）"),"",文具費!H75)</f>
        <v/>
      </c>
      <c r="F75" t="str">
        <f>IF(OR($A75="",$A75="（文具費 計）"),"",文具費!I75)</f>
        <v/>
      </c>
      <c r="G75" t="str">
        <f>IF(OR($A75="",$A75="（文具費 計）"),"",文具費!J75)</f>
        <v/>
      </c>
      <c r="H75" t="str">
        <f>IF(OR($A75="",$A75="（文具費 計）"),"",文具費!K75)</f>
        <v/>
      </c>
      <c r="I75" t="str">
        <f>IF(OR($A75="",$A75="（文具費 計）"),"",文具費!M75&amp;"食分")</f>
        <v/>
      </c>
      <c r="J75" t="str">
        <f>IF(OR($A75="",$A75="（文具費 計）"),"",文具費!N75)</f>
        <v/>
      </c>
      <c r="K75" t="str">
        <f>IF(OR($A75="",$A75="（文具費 計）"),"",IF(文具費!O75="○","公費負担",""))</f>
        <v/>
      </c>
      <c r="L75" s="25" t="str">
        <f>IF(OR($A75="",$A75="（文具費 計）"),"",IF(文具費!B75&lt;&gt;文具費!C75,TEXT(文具費!C75,"m/d")&amp;"支払",""))</f>
        <v/>
      </c>
      <c r="M75" t="str">
        <f>IF(OR($A75="",$A75="（文具費 計）"),"",文具費!P75)</f>
        <v/>
      </c>
    </row>
    <row r="76" spans="1:13" x14ac:dyDescent="0.45">
      <c r="A76" t="str">
        <f>IF(文具費!B76="",IF(COUNTIF(A$1:A75,"（文具費 計）"),"","（文具費 計）"),文具費!B76)</f>
        <v/>
      </c>
      <c r="B76" t="str">
        <f>IF($A76="","",IF($A76="（文具費 計）",SUM(B$1:B75),文具費!D76))</f>
        <v/>
      </c>
      <c r="C76" t="str">
        <f>IF(OR($A76="",$A76="（文具費 計）"),"",文具費!E76)</f>
        <v/>
      </c>
      <c r="D76" t="str">
        <f>IF(OR($A76="",$A76="（文具費 計）"),"",文具費!G76)</f>
        <v/>
      </c>
      <c r="E76" t="str">
        <f>IF(OR($A76="",$A76="（文具費 計）"),"",文具費!H76)</f>
        <v/>
      </c>
      <c r="F76" t="str">
        <f>IF(OR($A76="",$A76="（文具費 計）"),"",文具費!I76)</f>
        <v/>
      </c>
      <c r="G76" t="str">
        <f>IF(OR($A76="",$A76="（文具費 計）"),"",文具費!J76)</f>
        <v/>
      </c>
      <c r="H76" t="str">
        <f>IF(OR($A76="",$A76="（文具費 計）"),"",文具費!K76)</f>
        <v/>
      </c>
      <c r="I76" t="str">
        <f>IF(OR($A76="",$A76="（文具費 計）"),"",文具費!M76&amp;"食分")</f>
        <v/>
      </c>
      <c r="J76" t="str">
        <f>IF(OR($A76="",$A76="（文具費 計）"),"",文具費!N76)</f>
        <v/>
      </c>
      <c r="K76" t="str">
        <f>IF(OR($A76="",$A76="（文具費 計）"),"",IF(文具費!O76="○","公費負担",""))</f>
        <v/>
      </c>
      <c r="L76" s="25" t="str">
        <f>IF(OR($A76="",$A76="（文具費 計）"),"",IF(文具費!B76&lt;&gt;文具費!C76,TEXT(文具費!C76,"m/d")&amp;"支払",""))</f>
        <v/>
      </c>
      <c r="M76" t="str">
        <f>IF(OR($A76="",$A76="（文具費 計）"),"",文具費!P76)</f>
        <v/>
      </c>
    </row>
    <row r="77" spans="1:13" x14ac:dyDescent="0.45">
      <c r="A77" t="str">
        <f>IF(文具費!B77="",IF(COUNTIF(A$1:A76,"（文具費 計）"),"","（文具費 計）"),文具費!B77)</f>
        <v/>
      </c>
      <c r="B77" t="str">
        <f>IF($A77="","",IF($A77="（文具費 計）",SUM(B$1:B76),文具費!D77))</f>
        <v/>
      </c>
      <c r="C77" t="str">
        <f>IF(OR($A77="",$A77="（文具費 計）"),"",文具費!E77)</f>
        <v/>
      </c>
      <c r="D77" t="str">
        <f>IF(OR($A77="",$A77="（文具費 計）"),"",文具費!G77)</f>
        <v/>
      </c>
      <c r="E77" t="str">
        <f>IF(OR($A77="",$A77="（文具費 計）"),"",文具費!H77)</f>
        <v/>
      </c>
      <c r="F77" t="str">
        <f>IF(OR($A77="",$A77="（文具費 計）"),"",文具費!I77)</f>
        <v/>
      </c>
      <c r="G77" t="str">
        <f>IF(OR($A77="",$A77="（文具費 計）"),"",文具費!J77)</f>
        <v/>
      </c>
      <c r="H77" t="str">
        <f>IF(OR($A77="",$A77="（文具費 計）"),"",文具費!K77)</f>
        <v/>
      </c>
      <c r="I77" t="str">
        <f>IF(OR($A77="",$A77="（文具費 計）"),"",文具費!M77&amp;"食分")</f>
        <v/>
      </c>
      <c r="J77" t="str">
        <f>IF(OR($A77="",$A77="（文具費 計）"),"",文具費!N77)</f>
        <v/>
      </c>
      <c r="K77" t="str">
        <f>IF(OR($A77="",$A77="（文具費 計）"),"",IF(文具費!O77="○","公費負担",""))</f>
        <v/>
      </c>
      <c r="L77" s="25" t="str">
        <f>IF(OR($A77="",$A77="（文具費 計）"),"",IF(文具費!B77&lt;&gt;文具費!C77,TEXT(文具費!C77,"m/d")&amp;"支払",""))</f>
        <v/>
      </c>
      <c r="M77" t="str">
        <f>IF(OR($A77="",$A77="（文具費 計）"),"",文具費!P77)</f>
        <v/>
      </c>
    </row>
    <row r="78" spans="1:13" x14ac:dyDescent="0.45">
      <c r="A78" t="str">
        <f>IF(文具費!B78="",IF(COUNTIF(A$1:A77,"（文具費 計）"),"","（文具費 計）"),文具費!B78)</f>
        <v/>
      </c>
      <c r="B78" t="str">
        <f>IF($A78="","",IF($A78="（文具費 計）",SUM(B$1:B77),文具費!D78))</f>
        <v/>
      </c>
      <c r="C78" t="str">
        <f>IF(OR($A78="",$A78="（文具費 計）"),"",文具費!E78)</f>
        <v/>
      </c>
      <c r="D78" t="str">
        <f>IF(OR($A78="",$A78="（文具費 計）"),"",文具費!G78)</f>
        <v/>
      </c>
      <c r="E78" t="str">
        <f>IF(OR($A78="",$A78="（文具費 計）"),"",文具費!H78)</f>
        <v/>
      </c>
      <c r="F78" t="str">
        <f>IF(OR($A78="",$A78="（文具費 計）"),"",文具費!I78)</f>
        <v/>
      </c>
      <c r="G78" t="str">
        <f>IF(OR($A78="",$A78="（文具費 計）"),"",文具費!J78)</f>
        <v/>
      </c>
      <c r="H78" t="str">
        <f>IF(OR($A78="",$A78="（文具費 計）"),"",文具費!K78)</f>
        <v/>
      </c>
      <c r="I78" t="str">
        <f>IF(OR($A78="",$A78="（文具費 計）"),"",文具費!M78&amp;"食分")</f>
        <v/>
      </c>
      <c r="J78" t="str">
        <f>IF(OR($A78="",$A78="（文具費 計）"),"",文具費!N78)</f>
        <v/>
      </c>
      <c r="K78" t="str">
        <f>IF(OR($A78="",$A78="（文具費 計）"),"",IF(文具費!O78="○","公費負担",""))</f>
        <v/>
      </c>
      <c r="L78" s="25" t="str">
        <f>IF(OR($A78="",$A78="（文具費 計）"),"",IF(文具費!B78&lt;&gt;文具費!C78,TEXT(文具費!C78,"m/d")&amp;"支払",""))</f>
        <v/>
      </c>
      <c r="M78" t="str">
        <f>IF(OR($A78="",$A78="（文具費 計）"),"",文具費!P78)</f>
        <v/>
      </c>
    </row>
    <row r="79" spans="1:13" x14ac:dyDescent="0.45">
      <c r="A79" t="str">
        <f>IF(文具費!B79="",IF(COUNTIF(A$1:A78,"（文具費 計）"),"","（文具費 計）"),文具費!B79)</f>
        <v/>
      </c>
      <c r="B79" t="str">
        <f>IF($A79="","",IF($A79="（文具費 計）",SUM(B$1:B78),文具費!D79))</f>
        <v/>
      </c>
      <c r="C79" t="str">
        <f>IF(OR($A79="",$A79="（文具費 計）"),"",文具費!E79)</f>
        <v/>
      </c>
      <c r="D79" t="str">
        <f>IF(OR($A79="",$A79="（文具費 計）"),"",文具費!G79)</f>
        <v/>
      </c>
      <c r="E79" t="str">
        <f>IF(OR($A79="",$A79="（文具費 計）"),"",文具費!H79)</f>
        <v/>
      </c>
      <c r="F79" t="str">
        <f>IF(OR($A79="",$A79="（文具費 計）"),"",文具費!I79)</f>
        <v/>
      </c>
      <c r="G79" t="str">
        <f>IF(OR($A79="",$A79="（文具費 計）"),"",文具費!J79)</f>
        <v/>
      </c>
      <c r="H79" t="str">
        <f>IF(OR($A79="",$A79="（文具費 計）"),"",文具費!K79)</f>
        <v/>
      </c>
      <c r="I79" t="str">
        <f>IF(OR($A79="",$A79="（文具費 計）"),"",文具費!M79&amp;"食分")</f>
        <v/>
      </c>
      <c r="J79" t="str">
        <f>IF(OR($A79="",$A79="（文具費 計）"),"",文具費!N79)</f>
        <v/>
      </c>
      <c r="K79" t="str">
        <f>IF(OR($A79="",$A79="（文具費 計）"),"",IF(文具費!O79="○","公費負担",""))</f>
        <v/>
      </c>
      <c r="L79" s="25" t="str">
        <f>IF(OR($A79="",$A79="（文具費 計）"),"",IF(文具費!B79&lt;&gt;文具費!C79,TEXT(文具費!C79,"m/d")&amp;"支払",""))</f>
        <v/>
      </c>
      <c r="M79" t="str">
        <f>IF(OR($A79="",$A79="（文具費 計）"),"",文具費!P79)</f>
        <v/>
      </c>
    </row>
    <row r="80" spans="1:13" x14ac:dyDescent="0.45">
      <c r="A80" t="str">
        <f>IF(文具費!B80="",IF(COUNTIF(A$1:A79,"（文具費 計）"),"","（文具費 計）"),文具費!B80)</f>
        <v/>
      </c>
      <c r="B80" t="str">
        <f>IF($A80="","",IF($A80="（文具費 計）",SUM(B$1:B79),文具費!D80))</f>
        <v/>
      </c>
      <c r="C80" t="str">
        <f>IF(OR($A80="",$A80="（文具費 計）"),"",文具費!E80)</f>
        <v/>
      </c>
      <c r="D80" t="str">
        <f>IF(OR($A80="",$A80="（文具費 計）"),"",文具費!G80)</f>
        <v/>
      </c>
      <c r="E80" t="str">
        <f>IF(OR($A80="",$A80="（文具費 計）"),"",文具費!H80)</f>
        <v/>
      </c>
      <c r="F80" t="str">
        <f>IF(OR($A80="",$A80="（文具費 計）"),"",文具費!I80)</f>
        <v/>
      </c>
      <c r="G80" t="str">
        <f>IF(OR($A80="",$A80="（文具費 計）"),"",文具費!J80)</f>
        <v/>
      </c>
      <c r="H80" t="str">
        <f>IF(OR($A80="",$A80="（文具費 計）"),"",文具費!K80)</f>
        <v/>
      </c>
      <c r="I80" t="str">
        <f>IF(OR($A80="",$A80="（文具費 計）"),"",文具費!M80&amp;"食分")</f>
        <v/>
      </c>
      <c r="J80" t="str">
        <f>IF(OR($A80="",$A80="（文具費 計）"),"",文具費!N80)</f>
        <v/>
      </c>
      <c r="K80" t="str">
        <f>IF(OR($A80="",$A80="（文具費 計）"),"",IF(文具費!O80="○","公費負担",""))</f>
        <v/>
      </c>
      <c r="L80" s="25" t="str">
        <f>IF(OR($A80="",$A80="（文具費 計）"),"",IF(文具費!B80&lt;&gt;文具費!C80,TEXT(文具費!C80,"m/d")&amp;"支払",""))</f>
        <v/>
      </c>
      <c r="M80" t="str">
        <f>IF(OR($A80="",$A80="（文具費 計）"),"",文具費!P80)</f>
        <v/>
      </c>
    </row>
    <row r="81" spans="1:13" x14ac:dyDescent="0.45">
      <c r="A81" t="str">
        <f>IF(文具費!B81="",IF(COUNTIF(A$1:A80,"（文具費 計）"),"","（文具費 計）"),文具費!B81)</f>
        <v/>
      </c>
      <c r="B81" t="str">
        <f>IF($A81="","",IF($A81="（文具費 計）",SUM(B$1:B80),文具費!D81))</f>
        <v/>
      </c>
      <c r="C81" t="str">
        <f>IF(OR($A81="",$A81="（文具費 計）"),"",文具費!E81)</f>
        <v/>
      </c>
      <c r="D81" t="str">
        <f>IF(OR($A81="",$A81="（文具費 計）"),"",文具費!G81)</f>
        <v/>
      </c>
      <c r="E81" t="str">
        <f>IF(OR($A81="",$A81="（文具費 計）"),"",文具費!H81)</f>
        <v/>
      </c>
      <c r="F81" t="str">
        <f>IF(OR($A81="",$A81="（文具費 計）"),"",文具費!I81)</f>
        <v/>
      </c>
      <c r="G81" t="str">
        <f>IF(OR($A81="",$A81="（文具費 計）"),"",文具費!J81)</f>
        <v/>
      </c>
      <c r="H81" t="str">
        <f>IF(OR($A81="",$A81="（文具費 計）"),"",文具費!K81)</f>
        <v/>
      </c>
      <c r="I81" t="str">
        <f>IF(OR($A81="",$A81="（文具費 計）"),"",文具費!M81&amp;"食分")</f>
        <v/>
      </c>
      <c r="J81" t="str">
        <f>IF(OR($A81="",$A81="（文具費 計）"),"",文具費!N81)</f>
        <v/>
      </c>
      <c r="K81" t="str">
        <f>IF(OR($A81="",$A81="（文具費 計）"),"",IF(文具費!O81="○","公費負担",""))</f>
        <v/>
      </c>
      <c r="L81" s="25" t="str">
        <f>IF(OR($A81="",$A81="（文具費 計）"),"",IF(文具費!B81&lt;&gt;文具費!C81,TEXT(文具費!C81,"m/d")&amp;"支払",""))</f>
        <v/>
      </c>
      <c r="M81" t="str">
        <f>IF(OR($A81="",$A81="（文具費 計）"),"",文具費!P81)</f>
        <v/>
      </c>
    </row>
    <row r="82" spans="1:13" x14ac:dyDescent="0.45">
      <c r="A82" t="str">
        <f>IF(文具費!B82="",IF(COUNTIF(A$1:A81,"（文具費 計）"),"","（文具費 計）"),文具費!B82)</f>
        <v/>
      </c>
      <c r="B82" t="str">
        <f>IF($A82="","",IF($A82="（文具費 計）",SUM(B$1:B81),文具費!D82))</f>
        <v/>
      </c>
      <c r="C82" t="str">
        <f>IF(OR($A82="",$A82="（文具費 計）"),"",文具費!E82)</f>
        <v/>
      </c>
      <c r="D82" t="str">
        <f>IF(OR($A82="",$A82="（文具費 計）"),"",文具費!G82)</f>
        <v/>
      </c>
      <c r="E82" t="str">
        <f>IF(OR($A82="",$A82="（文具費 計）"),"",文具費!H82)</f>
        <v/>
      </c>
      <c r="F82" t="str">
        <f>IF(OR($A82="",$A82="（文具費 計）"),"",文具費!I82)</f>
        <v/>
      </c>
      <c r="G82" t="str">
        <f>IF(OR($A82="",$A82="（文具費 計）"),"",文具費!J82)</f>
        <v/>
      </c>
      <c r="H82" t="str">
        <f>IF(OR($A82="",$A82="（文具費 計）"),"",文具費!K82)</f>
        <v/>
      </c>
      <c r="I82" t="str">
        <f>IF(OR($A82="",$A82="（文具費 計）"),"",文具費!M82&amp;"食分")</f>
        <v/>
      </c>
      <c r="J82" t="str">
        <f>IF(OR($A82="",$A82="（文具費 計）"),"",文具費!N82)</f>
        <v/>
      </c>
      <c r="K82" t="str">
        <f>IF(OR($A82="",$A82="（文具費 計）"),"",IF(文具費!O82="○","公費負担",""))</f>
        <v/>
      </c>
      <c r="L82" s="25" t="str">
        <f>IF(OR($A82="",$A82="（文具費 計）"),"",IF(文具費!B82&lt;&gt;文具費!C82,TEXT(文具費!C82,"m/d")&amp;"支払",""))</f>
        <v/>
      </c>
      <c r="M82" t="str">
        <f>IF(OR($A82="",$A82="（文具費 計）"),"",文具費!P82)</f>
        <v/>
      </c>
    </row>
    <row r="83" spans="1:13" x14ac:dyDescent="0.45">
      <c r="A83" t="str">
        <f>IF(文具費!B83="",IF(COUNTIF(A$1:A82,"（文具費 計）"),"","（文具費 計）"),文具費!B83)</f>
        <v/>
      </c>
      <c r="B83" t="str">
        <f>IF($A83="","",IF($A83="（文具費 計）",SUM(B$1:B82),文具費!D83))</f>
        <v/>
      </c>
      <c r="C83" t="str">
        <f>IF(OR($A83="",$A83="（文具費 計）"),"",文具費!E83)</f>
        <v/>
      </c>
      <c r="D83" t="str">
        <f>IF(OR($A83="",$A83="（文具費 計）"),"",文具費!G83)</f>
        <v/>
      </c>
      <c r="E83" t="str">
        <f>IF(OR($A83="",$A83="（文具費 計）"),"",文具費!H83)</f>
        <v/>
      </c>
      <c r="F83" t="str">
        <f>IF(OR($A83="",$A83="（文具費 計）"),"",文具費!I83)</f>
        <v/>
      </c>
      <c r="G83" t="str">
        <f>IF(OR($A83="",$A83="（文具費 計）"),"",文具費!J83)</f>
        <v/>
      </c>
      <c r="H83" t="str">
        <f>IF(OR($A83="",$A83="（文具費 計）"),"",文具費!K83)</f>
        <v/>
      </c>
      <c r="I83" t="str">
        <f>IF(OR($A83="",$A83="（文具費 計）"),"",文具費!M83&amp;"食分")</f>
        <v/>
      </c>
      <c r="J83" t="str">
        <f>IF(OR($A83="",$A83="（文具費 計）"),"",文具費!N83)</f>
        <v/>
      </c>
      <c r="K83" t="str">
        <f>IF(OR($A83="",$A83="（文具費 計）"),"",IF(文具費!O83="○","公費負担",""))</f>
        <v/>
      </c>
      <c r="L83" s="25" t="str">
        <f>IF(OR($A83="",$A83="（文具費 計）"),"",IF(文具費!B83&lt;&gt;文具費!C83,TEXT(文具費!C83,"m/d")&amp;"支払",""))</f>
        <v/>
      </c>
      <c r="M83" t="str">
        <f>IF(OR($A83="",$A83="（文具費 計）"),"",文具費!P83)</f>
        <v/>
      </c>
    </row>
    <row r="84" spans="1:13" x14ac:dyDescent="0.45">
      <c r="A84" t="str">
        <f>IF(文具費!B84="",IF(COUNTIF(A$1:A83,"（文具費 計）"),"","（文具費 計）"),文具費!B84)</f>
        <v/>
      </c>
      <c r="B84" t="str">
        <f>IF($A84="","",IF($A84="（文具費 計）",SUM(B$1:B83),文具費!D84))</f>
        <v/>
      </c>
      <c r="C84" t="str">
        <f>IF(OR($A84="",$A84="（文具費 計）"),"",文具費!E84)</f>
        <v/>
      </c>
      <c r="D84" t="str">
        <f>IF(OR($A84="",$A84="（文具費 計）"),"",文具費!G84)</f>
        <v/>
      </c>
      <c r="E84" t="str">
        <f>IF(OR($A84="",$A84="（文具費 計）"),"",文具費!H84)</f>
        <v/>
      </c>
      <c r="F84" t="str">
        <f>IF(OR($A84="",$A84="（文具費 計）"),"",文具費!I84)</f>
        <v/>
      </c>
      <c r="G84" t="str">
        <f>IF(OR($A84="",$A84="（文具費 計）"),"",文具費!J84)</f>
        <v/>
      </c>
      <c r="H84" t="str">
        <f>IF(OR($A84="",$A84="（文具費 計）"),"",文具費!K84)</f>
        <v/>
      </c>
      <c r="I84" t="str">
        <f>IF(OR($A84="",$A84="（文具費 計）"),"",文具費!M84&amp;"食分")</f>
        <v/>
      </c>
      <c r="J84" t="str">
        <f>IF(OR($A84="",$A84="（文具費 計）"),"",文具費!N84)</f>
        <v/>
      </c>
      <c r="K84" t="str">
        <f>IF(OR($A84="",$A84="（文具費 計）"),"",IF(文具費!O84="○","公費負担",""))</f>
        <v/>
      </c>
      <c r="L84" s="25" t="str">
        <f>IF(OR($A84="",$A84="（文具費 計）"),"",IF(文具費!B84&lt;&gt;文具費!C84,TEXT(文具費!C84,"m/d")&amp;"支払",""))</f>
        <v/>
      </c>
      <c r="M84" t="str">
        <f>IF(OR($A84="",$A84="（文具費 計）"),"",文具費!P84)</f>
        <v/>
      </c>
    </row>
    <row r="85" spans="1:13" x14ac:dyDescent="0.45">
      <c r="A85" t="str">
        <f>IF(文具費!B85="",IF(COUNTIF(A$1:A84,"（文具費 計）"),"","（文具費 計）"),文具費!B85)</f>
        <v/>
      </c>
      <c r="B85" t="str">
        <f>IF($A85="","",IF($A85="（文具費 計）",SUM(B$1:B84),文具費!D85))</f>
        <v/>
      </c>
      <c r="C85" t="str">
        <f>IF(OR($A85="",$A85="（文具費 計）"),"",文具費!E85)</f>
        <v/>
      </c>
      <c r="D85" t="str">
        <f>IF(OR($A85="",$A85="（文具費 計）"),"",文具費!G85)</f>
        <v/>
      </c>
      <c r="E85" t="str">
        <f>IF(OR($A85="",$A85="（文具費 計）"),"",文具費!H85)</f>
        <v/>
      </c>
      <c r="F85" t="str">
        <f>IF(OR($A85="",$A85="（文具費 計）"),"",文具費!I85)</f>
        <v/>
      </c>
      <c r="G85" t="str">
        <f>IF(OR($A85="",$A85="（文具費 計）"),"",文具費!J85)</f>
        <v/>
      </c>
      <c r="H85" t="str">
        <f>IF(OR($A85="",$A85="（文具費 計）"),"",文具費!K85)</f>
        <v/>
      </c>
      <c r="I85" t="str">
        <f>IF(OR($A85="",$A85="（文具費 計）"),"",文具費!M85&amp;"食分")</f>
        <v/>
      </c>
      <c r="J85" t="str">
        <f>IF(OR($A85="",$A85="（文具費 計）"),"",文具費!N85)</f>
        <v/>
      </c>
      <c r="K85" t="str">
        <f>IF(OR($A85="",$A85="（文具費 計）"),"",IF(文具費!O85="○","公費負担",""))</f>
        <v/>
      </c>
      <c r="L85" s="25" t="str">
        <f>IF(OR($A85="",$A85="（文具費 計）"),"",IF(文具費!B85&lt;&gt;文具費!C85,TEXT(文具費!C85,"m/d")&amp;"支払",""))</f>
        <v/>
      </c>
      <c r="M85" t="str">
        <f>IF(OR($A85="",$A85="（文具費 計）"),"",文具費!P85)</f>
        <v/>
      </c>
    </row>
    <row r="86" spans="1:13" x14ac:dyDescent="0.45">
      <c r="A86" t="str">
        <f>IF(文具費!B86="",IF(COUNTIF(A$1:A85,"（文具費 計）"),"","（文具費 計）"),文具費!B86)</f>
        <v/>
      </c>
      <c r="B86" t="str">
        <f>IF($A86="","",IF($A86="（文具費 計）",SUM(B$1:B85),文具費!D86))</f>
        <v/>
      </c>
      <c r="C86" t="str">
        <f>IF(OR($A86="",$A86="（文具費 計）"),"",文具費!E86)</f>
        <v/>
      </c>
      <c r="D86" t="str">
        <f>IF(OR($A86="",$A86="（文具費 計）"),"",文具費!G86)</f>
        <v/>
      </c>
      <c r="E86" t="str">
        <f>IF(OR($A86="",$A86="（文具費 計）"),"",文具費!H86)</f>
        <v/>
      </c>
      <c r="F86" t="str">
        <f>IF(OR($A86="",$A86="（文具費 計）"),"",文具費!I86)</f>
        <v/>
      </c>
      <c r="G86" t="str">
        <f>IF(OR($A86="",$A86="（文具費 計）"),"",文具費!J86)</f>
        <v/>
      </c>
      <c r="H86" t="str">
        <f>IF(OR($A86="",$A86="（文具費 計）"),"",文具費!K86)</f>
        <v/>
      </c>
      <c r="I86" t="str">
        <f>IF(OR($A86="",$A86="（文具費 計）"),"",文具費!M86&amp;"食分")</f>
        <v/>
      </c>
      <c r="J86" t="str">
        <f>IF(OR($A86="",$A86="（文具費 計）"),"",文具費!N86)</f>
        <v/>
      </c>
      <c r="K86" t="str">
        <f>IF(OR($A86="",$A86="（文具費 計）"),"",IF(文具費!O86="○","公費負担",""))</f>
        <v/>
      </c>
      <c r="L86" s="25" t="str">
        <f>IF(OR($A86="",$A86="（文具費 計）"),"",IF(文具費!B86&lt;&gt;文具費!C86,TEXT(文具費!C86,"m/d")&amp;"支払",""))</f>
        <v/>
      </c>
      <c r="M86" t="str">
        <f>IF(OR($A86="",$A86="（文具費 計）"),"",文具費!P86)</f>
        <v/>
      </c>
    </row>
    <row r="87" spans="1:13" x14ac:dyDescent="0.45">
      <c r="A87" t="str">
        <f>IF(文具費!B87="",IF(COUNTIF(A$1:A86,"（文具費 計）"),"","（文具費 計）"),文具費!B87)</f>
        <v/>
      </c>
      <c r="B87" t="str">
        <f>IF($A87="","",IF($A87="（文具費 計）",SUM(B$1:B86),文具費!D87))</f>
        <v/>
      </c>
      <c r="C87" t="str">
        <f>IF(OR($A87="",$A87="（文具費 計）"),"",文具費!E87)</f>
        <v/>
      </c>
      <c r="D87" t="str">
        <f>IF(OR($A87="",$A87="（文具費 計）"),"",文具費!G87)</f>
        <v/>
      </c>
      <c r="E87" t="str">
        <f>IF(OR($A87="",$A87="（文具費 計）"),"",文具費!H87)</f>
        <v/>
      </c>
      <c r="F87" t="str">
        <f>IF(OR($A87="",$A87="（文具費 計）"),"",文具費!I87)</f>
        <v/>
      </c>
      <c r="G87" t="str">
        <f>IF(OR($A87="",$A87="（文具費 計）"),"",文具費!J87)</f>
        <v/>
      </c>
      <c r="H87" t="str">
        <f>IF(OR($A87="",$A87="（文具費 計）"),"",文具費!K87)</f>
        <v/>
      </c>
      <c r="I87" t="str">
        <f>IF(OR($A87="",$A87="（文具費 計）"),"",文具費!M87&amp;"食分")</f>
        <v/>
      </c>
      <c r="J87" t="str">
        <f>IF(OR($A87="",$A87="（文具費 計）"),"",文具費!N87)</f>
        <v/>
      </c>
      <c r="K87" t="str">
        <f>IF(OR($A87="",$A87="（文具費 計）"),"",IF(文具費!O87="○","公費負担",""))</f>
        <v/>
      </c>
      <c r="L87" s="25" t="str">
        <f>IF(OR($A87="",$A87="（文具費 計）"),"",IF(文具費!B87&lt;&gt;文具費!C87,TEXT(文具費!C87,"m/d")&amp;"支払",""))</f>
        <v/>
      </c>
      <c r="M87" t="str">
        <f>IF(OR($A87="",$A87="（文具費 計）"),"",文具費!P87)</f>
        <v/>
      </c>
    </row>
    <row r="88" spans="1:13" x14ac:dyDescent="0.45">
      <c r="A88" t="str">
        <f>IF(文具費!B88="",IF(COUNTIF(A$1:A87,"（文具費 計）"),"","（文具費 計）"),文具費!B88)</f>
        <v/>
      </c>
      <c r="B88" t="str">
        <f>IF($A88="","",IF($A88="（文具費 計）",SUM(B$1:B87),文具費!D88))</f>
        <v/>
      </c>
      <c r="C88" t="str">
        <f>IF(OR($A88="",$A88="（文具費 計）"),"",文具費!E88)</f>
        <v/>
      </c>
      <c r="D88" t="str">
        <f>IF(OR($A88="",$A88="（文具費 計）"),"",文具費!G88)</f>
        <v/>
      </c>
      <c r="E88" t="str">
        <f>IF(OR($A88="",$A88="（文具費 計）"),"",文具費!H88)</f>
        <v/>
      </c>
      <c r="F88" t="str">
        <f>IF(OR($A88="",$A88="（文具費 計）"),"",文具費!I88)</f>
        <v/>
      </c>
      <c r="G88" t="str">
        <f>IF(OR($A88="",$A88="（文具費 計）"),"",文具費!J88)</f>
        <v/>
      </c>
      <c r="H88" t="str">
        <f>IF(OR($A88="",$A88="（文具費 計）"),"",文具費!K88)</f>
        <v/>
      </c>
      <c r="I88" t="str">
        <f>IF(OR($A88="",$A88="（文具費 計）"),"",文具費!M88&amp;"食分")</f>
        <v/>
      </c>
      <c r="J88" t="str">
        <f>IF(OR($A88="",$A88="（文具費 計）"),"",文具費!N88)</f>
        <v/>
      </c>
      <c r="K88" t="str">
        <f>IF(OR($A88="",$A88="（文具費 計）"),"",IF(文具費!O88="○","公費負担",""))</f>
        <v/>
      </c>
      <c r="L88" s="25" t="str">
        <f>IF(OR($A88="",$A88="（文具費 計）"),"",IF(文具費!B88&lt;&gt;文具費!C88,TEXT(文具費!C88,"m/d")&amp;"支払",""))</f>
        <v/>
      </c>
      <c r="M88" t="str">
        <f>IF(OR($A88="",$A88="（文具費 計）"),"",文具費!P88)</f>
        <v/>
      </c>
    </row>
    <row r="89" spans="1:13" x14ac:dyDescent="0.45">
      <c r="A89" t="str">
        <f>IF(文具費!B89="",IF(COUNTIF(A$1:A88,"（文具費 計）"),"","（文具費 計）"),文具費!B89)</f>
        <v/>
      </c>
      <c r="B89" t="str">
        <f>IF($A89="","",IF($A89="（文具費 計）",SUM(B$1:B88),文具費!D89))</f>
        <v/>
      </c>
      <c r="C89" t="str">
        <f>IF(OR($A89="",$A89="（文具費 計）"),"",文具費!E89)</f>
        <v/>
      </c>
      <c r="D89" t="str">
        <f>IF(OR($A89="",$A89="（文具費 計）"),"",文具費!G89)</f>
        <v/>
      </c>
      <c r="E89" t="str">
        <f>IF(OR($A89="",$A89="（文具費 計）"),"",文具費!H89)</f>
        <v/>
      </c>
      <c r="F89" t="str">
        <f>IF(OR($A89="",$A89="（文具費 計）"),"",文具費!I89)</f>
        <v/>
      </c>
      <c r="G89" t="str">
        <f>IF(OR($A89="",$A89="（文具費 計）"),"",文具費!J89)</f>
        <v/>
      </c>
      <c r="H89" t="str">
        <f>IF(OR($A89="",$A89="（文具費 計）"),"",文具費!K89)</f>
        <v/>
      </c>
      <c r="I89" t="str">
        <f>IF(OR($A89="",$A89="（文具費 計）"),"",文具費!M89&amp;"食分")</f>
        <v/>
      </c>
      <c r="J89" t="str">
        <f>IF(OR($A89="",$A89="（文具費 計）"),"",文具費!N89)</f>
        <v/>
      </c>
      <c r="K89" t="str">
        <f>IF(OR($A89="",$A89="（文具費 計）"),"",IF(文具費!O89="○","公費負担",""))</f>
        <v/>
      </c>
      <c r="L89" s="25" t="str">
        <f>IF(OR($A89="",$A89="（文具費 計）"),"",IF(文具費!B89&lt;&gt;文具費!C89,TEXT(文具費!C89,"m/d")&amp;"支払",""))</f>
        <v/>
      </c>
      <c r="M89" t="str">
        <f>IF(OR($A89="",$A89="（文具費 計）"),"",文具費!P89)</f>
        <v/>
      </c>
    </row>
    <row r="90" spans="1:13" x14ac:dyDescent="0.45">
      <c r="A90" t="str">
        <f>IF(文具費!B90="",IF(COUNTIF(A$1:A89,"（文具費 計）"),"","（文具費 計）"),文具費!B90)</f>
        <v/>
      </c>
      <c r="B90" t="str">
        <f>IF($A90="","",IF($A90="（文具費 計）",SUM(B$1:B89),文具費!D90))</f>
        <v/>
      </c>
      <c r="C90" t="str">
        <f>IF(OR($A90="",$A90="（文具費 計）"),"",文具費!E90)</f>
        <v/>
      </c>
      <c r="D90" t="str">
        <f>IF(OR($A90="",$A90="（文具費 計）"),"",文具費!G90)</f>
        <v/>
      </c>
      <c r="E90" t="str">
        <f>IF(OR($A90="",$A90="（文具費 計）"),"",文具費!H90)</f>
        <v/>
      </c>
      <c r="F90" t="str">
        <f>IF(OR($A90="",$A90="（文具費 計）"),"",文具費!I90)</f>
        <v/>
      </c>
      <c r="G90" t="str">
        <f>IF(OR($A90="",$A90="（文具費 計）"),"",文具費!J90)</f>
        <v/>
      </c>
      <c r="H90" t="str">
        <f>IF(OR($A90="",$A90="（文具費 計）"),"",文具費!K90)</f>
        <v/>
      </c>
      <c r="I90" t="str">
        <f>IF(OR($A90="",$A90="（文具費 計）"),"",文具費!M90&amp;"食分")</f>
        <v/>
      </c>
      <c r="J90" t="str">
        <f>IF(OR($A90="",$A90="（文具費 計）"),"",文具費!N90)</f>
        <v/>
      </c>
      <c r="K90" t="str">
        <f>IF(OR($A90="",$A90="（文具費 計）"),"",IF(文具費!O90="○","公費負担",""))</f>
        <v/>
      </c>
      <c r="L90" s="25" t="str">
        <f>IF(OR($A90="",$A90="（文具費 計）"),"",IF(文具費!B90&lt;&gt;文具費!C90,TEXT(文具費!C90,"m/d")&amp;"支払",""))</f>
        <v/>
      </c>
      <c r="M90" t="str">
        <f>IF(OR($A90="",$A90="（文具費 計）"),"",文具費!P90)</f>
        <v/>
      </c>
    </row>
    <row r="91" spans="1:13" x14ac:dyDescent="0.45">
      <c r="A91" t="str">
        <f>IF(文具費!B91="",IF(COUNTIF(A$1:A90,"（文具費 計）"),"","（文具費 計）"),文具費!B91)</f>
        <v/>
      </c>
      <c r="B91" t="str">
        <f>IF($A91="","",IF($A91="（文具費 計）",SUM(B$1:B90),文具費!D91))</f>
        <v/>
      </c>
      <c r="C91" t="str">
        <f>IF(OR($A91="",$A91="（文具費 計）"),"",文具費!E91)</f>
        <v/>
      </c>
      <c r="D91" t="str">
        <f>IF(OR($A91="",$A91="（文具費 計）"),"",文具費!G91)</f>
        <v/>
      </c>
      <c r="E91" t="str">
        <f>IF(OR($A91="",$A91="（文具費 計）"),"",文具費!H91)</f>
        <v/>
      </c>
      <c r="F91" t="str">
        <f>IF(OR($A91="",$A91="（文具費 計）"),"",文具費!I91)</f>
        <v/>
      </c>
      <c r="G91" t="str">
        <f>IF(OR($A91="",$A91="（文具費 計）"),"",文具費!J91)</f>
        <v/>
      </c>
      <c r="H91" t="str">
        <f>IF(OR($A91="",$A91="（文具費 計）"),"",文具費!K91)</f>
        <v/>
      </c>
      <c r="I91" t="str">
        <f>IF(OR($A91="",$A91="（文具費 計）"),"",文具費!M91&amp;"食分")</f>
        <v/>
      </c>
      <c r="J91" t="str">
        <f>IF(OR($A91="",$A91="（文具費 計）"),"",文具費!N91)</f>
        <v/>
      </c>
      <c r="K91" t="str">
        <f>IF(OR($A91="",$A91="（文具費 計）"),"",IF(文具費!O91="○","公費負担",""))</f>
        <v/>
      </c>
      <c r="L91" s="25" t="str">
        <f>IF(OR($A91="",$A91="（文具費 計）"),"",IF(文具費!B91&lt;&gt;文具費!C91,TEXT(文具費!C91,"m/d")&amp;"支払",""))</f>
        <v/>
      </c>
      <c r="M91" t="str">
        <f>IF(OR($A91="",$A91="（文具費 計）"),"",文具費!P91)</f>
        <v/>
      </c>
    </row>
    <row r="92" spans="1:13" x14ac:dyDescent="0.45">
      <c r="A92" t="str">
        <f>IF(文具費!B92="",IF(COUNTIF(A$1:A91,"（文具費 計）"),"","（文具費 計）"),文具費!B92)</f>
        <v/>
      </c>
      <c r="B92" t="str">
        <f>IF($A92="","",IF($A92="（文具費 計）",SUM(B$1:B91),文具費!D92))</f>
        <v/>
      </c>
      <c r="C92" t="str">
        <f>IF(OR($A92="",$A92="（文具費 計）"),"",文具費!E92)</f>
        <v/>
      </c>
      <c r="D92" t="str">
        <f>IF(OR($A92="",$A92="（文具費 計）"),"",文具費!G92)</f>
        <v/>
      </c>
      <c r="E92" t="str">
        <f>IF(OR($A92="",$A92="（文具費 計）"),"",文具費!H92)</f>
        <v/>
      </c>
      <c r="F92" t="str">
        <f>IF(OR($A92="",$A92="（文具費 計）"),"",文具費!I92)</f>
        <v/>
      </c>
      <c r="G92" t="str">
        <f>IF(OR($A92="",$A92="（文具費 計）"),"",文具費!J92)</f>
        <v/>
      </c>
      <c r="H92" t="str">
        <f>IF(OR($A92="",$A92="（文具費 計）"),"",文具費!K92)</f>
        <v/>
      </c>
      <c r="I92" t="str">
        <f>IF(OR($A92="",$A92="（文具費 計）"),"",文具費!M92&amp;"食分")</f>
        <v/>
      </c>
      <c r="J92" t="str">
        <f>IF(OR($A92="",$A92="（文具費 計）"),"",文具費!N92)</f>
        <v/>
      </c>
      <c r="K92" t="str">
        <f>IF(OR($A92="",$A92="（文具費 計）"),"",IF(文具費!O92="○","公費負担",""))</f>
        <v/>
      </c>
      <c r="L92" s="25" t="str">
        <f>IF(OR($A92="",$A92="（文具費 計）"),"",IF(文具費!B92&lt;&gt;文具費!C92,TEXT(文具費!C92,"m/d")&amp;"支払",""))</f>
        <v/>
      </c>
      <c r="M92" t="str">
        <f>IF(OR($A92="",$A92="（文具費 計）"),"",文具費!P92)</f>
        <v/>
      </c>
    </row>
    <row r="93" spans="1:13" x14ac:dyDescent="0.45">
      <c r="A93" t="str">
        <f>IF(文具費!B93="",IF(COUNTIF(A$1:A92,"（文具費 計）"),"","（文具費 計）"),文具費!B93)</f>
        <v/>
      </c>
      <c r="B93" t="str">
        <f>IF($A93="","",IF($A93="（文具費 計）",SUM(B$1:B92),文具費!D93))</f>
        <v/>
      </c>
      <c r="C93" t="str">
        <f>IF(OR($A93="",$A93="（文具費 計）"),"",文具費!E93)</f>
        <v/>
      </c>
      <c r="D93" t="str">
        <f>IF(OR($A93="",$A93="（文具費 計）"),"",文具費!G93)</f>
        <v/>
      </c>
      <c r="E93" t="str">
        <f>IF(OR($A93="",$A93="（文具費 計）"),"",文具費!H93)</f>
        <v/>
      </c>
      <c r="F93" t="str">
        <f>IF(OR($A93="",$A93="（文具費 計）"),"",文具費!I93)</f>
        <v/>
      </c>
      <c r="G93" t="str">
        <f>IF(OR($A93="",$A93="（文具費 計）"),"",文具費!J93)</f>
        <v/>
      </c>
      <c r="H93" t="str">
        <f>IF(OR($A93="",$A93="（文具費 計）"),"",文具費!K93)</f>
        <v/>
      </c>
      <c r="I93" t="str">
        <f>IF(OR($A93="",$A93="（文具費 計）"),"",文具費!M93&amp;"食分")</f>
        <v/>
      </c>
      <c r="J93" t="str">
        <f>IF(OR($A93="",$A93="（文具費 計）"),"",文具費!N93)</f>
        <v/>
      </c>
      <c r="K93" t="str">
        <f>IF(OR($A93="",$A93="（文具費 計）"),"",IF(文具費!O93="○","公費負担",""))</f>
        <v/>
      </c>
      <c r="L93" s="25" t="str">
        <f>IF(OR($A93="",$A93="（文具費 計）"),"",IF(文具費!B93&lt;&gt;文具費!C93,TEXT(文具費!C93,"m/d")&amp;"支払",""))</f>
        <v/>
      </c>
      <c r="M93" t="str">
        <f>IF(OR($A93="",$A93="（文具費 計）"),"",文具費!P93)</f>
        <v/>
      </c>
    </row>
    <row r="94" spans="1:13" x14ac:dyDescent="0.45">
      <c r="A94" t="str">
        <f>IF(文具費!B94="",IF(COUNTIF(A$1:A93,"（文具費 計）"),"","（文具費 計）"),文具費!B94)</f>
        <v/>
      </c>
      <c r="B94" t="str">
        <f>IF($A94="","",IF($A94="（文具費 計）",SUM(B$1:B93),文具費!D94))</f>
        <v/>
      </c>
      <c r="C94" t="str">
        <f>IF(OR($A94="",$A94="（文具費 計）"),"",文具費!E94)</f>
        <v/>
      </c>
      <c r="D94" t="str">
        <f>IF(OR($A94="",$A94="（文具費 計）"),"",文具費!G94)</f>
        <v/>
      </c>
      <c r="E94" t="str">
        <f>IF(OR($A94="",$A94="（文具費 計）"),"",文具費!H94)</f>
        <v/>
      </c>
      <c r="F94" t="str">
        <f>IF(OR($A94="",$A94="（文具費 計）"),"",文具費!I94)</f>
        <v/>
      </c>
      <c r="G94" t="str">
        <f>IF(OR($A94="",$A94="（文具費 計）"),"",文具費!J94)</f>
        <v/>
      </c>
      <c r="H94" t="str">
        <f>IF(OR($A94="",$A94="（文具費 計）"),"",文具費!K94)</f>
        <v/>
      </c>
      <c r="I94" t="str">
        <f>IF(OR($A94="",$A94="（文具費 計）"),"",文具費!M94&amp;"食分")</f>
        <v/>
      </c>
      <c r="J94" t="str">
        <f>IF(OR($A94="",$A94="（文具費 計）"),"",文具費!N94)</f>
        <v/>
      </c>
      <c r="K94" t="str">
        <f>IF(OR($A94="",$A94="（文具費 計）"),"",IF(文具費!O94="○","公費負担",""))</f>
        <v/>
      </c>
      <c r="L94" s="25" t="str">
        <f>IF(OR($A94="",$A94="（文具費 計）"),"",IF(文具費!B94&lt;&gt;文具費!C94,TEXT(文具費!C94,"m/d")&amp;"支払",""))</f>
        <v/>
      </c>
      <c r="M94" t="str">
        <f>IF(OR($A94="",$A94="（文具費 計）"),"",文具費!P94)</f>
        <v/>
      </c>
    </row>
    <row r="95" spans="1:13" x14ac:dyDescent="0.45">
      <c r="A95" t="str">
        <f>IF(文具費!B95="",IF(COUNTIF(A$1:A94,"（文具費 計）"),"","（文具費 計）"),文具費!B95)</f>
        <v/>
      </c>
      <c r="B95" t="str">
        <f>IF($A95="","",IF($A95="（文具費 計）",SUM(B$1:B94),文具費!D95))</f>
        <v/>
      </c>
      <c r="C95" t="str">
        <f>IF(OR($A95="",$A95="（文具費 計）"),"",文具費!E95)</f>
        <v/>
      </c>
      <c r="D95" t="str">
        <f>IF(OR($A95="",$A95="（文具費 計）"),"",文具費!G95)</f>
        <v/>
      </c>
      <c r="E95" t="str">
        <f>IF(OR($A95="",$A95="（文具費 計）"),"",文具費!H95)</f>
        <v/>
      </c>
      <c r="F95" t="str">
        <f>IF(OR($A95="",$A95="（文具費 計）"),"",文具費!I95)</f>
        <v/>
      </c>
      <c r="G95" t="str">
        <f>IF(OR($A95="",$A95="（文具費 計）"),"",文具費!J95)</f>
        <v/>
      </c>
      <c r="H95" t="str">
        <f>IF(OR($A95="",$A95="（文具費 計）"),"",文具費!K95)</f>
        <v/>
      </c>
      <c r="I95" t="str">
        <f>IF(OR($A95="",$A95="（文具費 計）"),"",文具費!M95&amp;"食分")</f>
        <v/>
      </c>
      <c r="J95" t="str">
        <f>IF(OR($A95="",$A95="（文具費 計）"),"",文具費!N95)</f>
        <v/>
      </c>
      <c r="K95" t="str">
        <f>IF(OR($A95="",$A95="（文具費 計）"),"",IF(文具費!O95="○","公費負担",""))</f>
        <v/>
      </c>
      <c r="L95" s="25" t="str">
        <f>IF(OR($A95="",$A95="（文具費 計）"),"",IF(文具費!B95&lt;&gt;文具費!C95,TEXT(文具費!C95,"m/d")&amp;"支払",""))</f>
        <v/>
      </c>
      <c r="M95" t="str">
        <f>IF(OR($A95="",$A95="（文具費 計）"),"",文具費!P95)</f>
        <v/>
      </c>
    </row>
    <row r="96" spans="1:13" x14ac:dyDescent="0.45">
      <c r="A96" t="str">
        <f>IF(文具費!B96="",IF(COUNTIF(A$1:A95,"（文具費 計）"),"","（文具費 計）"),文具費!B96)</f>
        <v/>
      </c>
      <c r="B96" t="str">
        <f>IF($A96="","",IF($A96="（文具費 計）",SUM(B$1:B95),文具費!D96))</f>
        <v/>
      </c>
      <c r="C96" t="str">
        <f>IF(OR($A96="",$A96="（文具費 計）"),"",文具費!E96)</f>
        <v/>
      </c>
      <c r="D96" t="str">
        <f>IF(OR($A96="",$A96="（文具費 計）"),"",文具費!G96)</f>
        <v/>
      </c>
      <c r="E96" t="str">
        <f>IF(OR($A96="",$A96="（文具費 計）"),"",文具費!H96)</f>
        <v/>
      </c>
      <c r="F96" t="str">
        <f>IF(OR($A96="",$A96="（文具費 計）"),"",文具費!I96)</f>
        <v/>
      </c>
      <c r="G96" t="str">
        <f>IF(OR($A96="",$A96="（文具費 計）"),"",文具費!J96)</f>
        <v/>
      </c>
      <c r="H96" t="str">
        <f>IF(OR($A96="",$A96="（文具費 計）"),"",文具費!K96)</f>
        <v/>
      </c>
      <c r="I96" t="str">
        <f>IF(OR($A96="",$A96="（文具費 計）"),"",文具費!M96&amp;"食分")</f>
        <v/>
      </c>
      <c r="J96" t="str">
        <f>IF(OR($A96="",$A96="（文具費 計）"),"",文具費!N96)</f>
        <v/>
      </c>
      <c r="K96" t="str">
        <f>IF(OR($A96="",$A96="（文具費 計）"),"",IF(文具費!O96="○","公費負担",""))</f>
        <v/>
      </c>
      <c r="L96" s="25" t="str">
        <f>IF(OR($A96="",$A96="（文具費 計）"),"",IF(文具費!B96&lt;&gt;文具費!C96,TEXT(文具費!C96,"m/d")&amp;"支払",""))</f>
        <v/>
      </c>
      <c r="M96" t="str">
        <f>IF(OR($A96="",$A96="（文具費 計）"),"",文具費!P96)</f>
        <v/>
      </c>
    </row>
    <row r="97" spans="1:13" x14ac:dyDescent="0.45">
      <c r="A97" t="str">
        <f>IF(文具費!B97="",IF(COUNTIF(A$1:A96,"（文具費 計）"),"","（文具費 計）"),文具費!B97)</f>
        <v/>
      </c>
      <c r="B97" t="str">
        <f>IF($A97="","",IF($A97="（文具費 計）",SUM(B$1:B96),文具費!D97))</f>
        <v/>
      </c>
      <c r="C97" t="str">
        <f>IF(OR($A97="",$A97="（文具費 計）"),"",文具費!E97)</f>
        <v/>
      </c>
      <c r="D97" t="str">
        <f>IF(OR($A97="",$A97="（文具費 計）"),"",文具費!G97)</f>
        <v/>
      </c>
      <c r="E97" t="str">
        <f>IF(OR($A97="",$A97="（文具費 計）"),"",文具費!H97)</f>
        <v/>
      </c>
      <c r="F97" t="str">
        <f>IF(OR($A97="",$A97="（文具費 計）"),"",文具費!I97)</f>
        <v/>
      </c>
      <c r="G97" t="str">
        <f>IF(OR($A97="",$A97="（文具費 計）"),"",文具費!J97)</f>
        <v/>
      </c>
      <c r="H97" t="str">
        <f>IF(OR($A97="",$A97="（文具費 計）"),"",文具費!K97)</f>
        <v/>
      </c>
      <c r="I97" t="str">
        <f>IF(OR($A97="",$A97="（文具費 計）"),"",文具費!M97&amp;"食分")</f>
        <v/>
      </c>
      <c r="J97" t="str">
        <f>IF(OR($A97="",$A97="（文具費 計）"),"",文具費!N97)</f>
        <v/>
      </c>
      <c r="K97" t="str">
        <f>IF(OR($A97="",$A97="（文具費 計）"),"",IF(文具費!O97="○","公費負担",""))</f>
        <v/>
      </c>
      <c r="L97" s="25" t="str">
        <f>IF(OR($A97="",$A97="（文具費 計）"),"",IF(文具費!B97&lt;&gt;文具費!C97,TEXT(文具費!C97,"m/d")&amp;"支払",""))</f>
        <v/>
      </c>
      <c r="M97" t="str">
        <f>IF(OR($A97="",$A97="（文具費 計）"),"",文具費!P97)</f>
        <v/>
      </c>
    </row>
    <row r="98" spans="1:13" x14ac:dyDescent="0.45">
      <c r="A98" t="str">
        <f>IF(文具費!B98="",IF(COUNTIF(A$1:A97,"（文具費 計）"),"","（文具費 計）"),文具費!B98)</f>
        <v/>
      </c>
      <c r="B98" t="str">
        <f>IF($A98="","",IF($A98="（文具費 計）",SUM(B$1:B97),文具費!D98))</f>
        <v/>
      </c>
      <c r="C98" t="str">
        <f>IF(OR($A98="",$A98="（文具費 計）"),"",文具費!E98)</f>
        <v/>
      </c>
      <c r="D98" t="str">
        <f>IF(OR($A98="",$A98="（文具費 計）"),"",文具費!G98)</f>
        <v/>
      </c>
      <c r="E98" t="str">
        <f>IF(OR($A98="",$A98="（文具費 計）"),"",文具費!H98)</f>
        <v/>
      </c>
      <c r="F98" t="str">
        <f>IF(OR($A98="",$A98="（文具費 計）"),"",文具費!I98)</f>
        <v/>
      </c>
      <c r="G98" t="str">
        <f>IF(OR($A98="",$A98="（文具費 計）"),"",文具費!J98)</f>
        <v/>
      </c>
      <c r="H98" t="str">
        <f>IF(OR($A98="",$A98="（文具費 計）"),"",文具費!K98)</f>
        <v/>
      </c>
      <c r="I98" t="str">
        <f>IF(OR($A98="",$A98="（文具費 計）"),"",文具費!M98&amp;"食分")</f>
        <v/>
      </c>
      <c r="J98" t="str">
        <f>IF(OR($A98="",$A98="（文具費 計）"),"",文具費!N98)</f>
        <v/>
      </c>
      <c r="K98" t="str">
        <f>IF(OR($A98="",$A98="（文具費 計）"),"",IF(文具費!O98="○","公費負担",""))</f>
        <v/>
      </c>
      <c r="L98" s="25" t="str">
        <f>IF(OR($A98="",$A98="（文具費 計）"),"",IF(文具費!B98&lt;&gt;文具費!C98,TEXT(文具費!C98,"m/d")&amp;"支払",""))</f>
        <v/>
      </c>
      <c r="M98" t="str">
        <f>IF(OR($A98="",$A98="（文具費 計）"),"",文具費!P98)</f>
        <v/>
      </c>
    </row>
    <row r="99" spans="1:13" x14ac:dyDescent="0.45">
      <c r="A99" t="str">
        <f>IF(文具費!B99="",IF(COUNTIF(A$1:A98,"（文具費 計）"),"","（文具費 計）"),文具費!B99)</f>
        <v/>
      </c>
      <c r="B99" t="str">
        <f>IF($A99="","",IF($A99="（文具費 計）",SUM(B$1:B98),文具費!D99))</f>
        <v/>
      </c>
      <c r="C99" t="str">
        <f>IF(OR($A99="",$A99="（文具費 計）"),"",文具費!E99)</f>
        <v/>
      </c>
      <c r="D99" t="str">
        <f>IF(OR($A99="",$A99="（文具費 計）"),"",文具費!G99)</f>
        <v/>
      </c>
      <c r="E99" t="str">
        <f>IF(OR($A99="",$A99="（文具費 計）"),"",文具費!H99)</f>
        <v/>
      </c>
      <c r="F99" t="str">
        <f>IF(OR($A99="",$A99="（文具費 計）"),"",文具費!I99)</f>
        <v/>
      </c>
      <c r="G99" t="str">
        <f>IF(OR($A99="",$A99="（文具費 計）"),"",文具費!J99)</f>
        <v/>
      </c>
      <c r="H99" t="str">
        <f>IF(OR($A99="",$A99="（文具費 計）"),"",文具費!K99)</f>
        <v/>
      </c>
      <c r="I99" t="str">
        <f>IF(OR($A99="",$A99="（文具費 計）"),"",文具費!M99&amp;"食分")</f>
        <v/>
      </c>
      <c r="J99" t="str">
        <f>IF(OR($A99="",$A99="（文具費 計）"),"",文具費!N99)</f>
        <v/>
      </c>
      <c r="K99" t="str">
        <f>IF(OR($A99="",$A99="（文具費 計）"),"",IF(文具費!O99="○","公費負担",""))</f>
        <v/>
      </c>
      <c r="L99" s="25" t="str">
        <f>IF(OR($A99="",$A99="（文具費 計）"),"",IF(文具費!B99&lt;&gt;文具費!C99,TEXT(文具費!C99,"m/d")&amp;"支払",""))</f>
        <v/>
      </c>
      <c r="M99" t="str">
        <f>IF(OR($A99="",$A99="（文具費 計）"),"",文具費!P99)</f>
        <v/>
      </c>
    </row>
    <row r="100" spans="1:13" x14ac:dyDescent="0.45">
      <c r="A100" t="str">
        <f>IF(文具費!B100="",IF(COUNTIF(A$1:A99,"（文具費 計）"),"","（文具費 計）"),文具費!B100)</f>
        <v/>
      </c>
      <c r="B100" t="str">
        <f>IF($A100="","",IF($A100="（文具費 計）",SUM(B$1:B99),文具費!D100))</f>
        <v/>
      </c>
      <c r="C100" t="str">
        <f>IF(OR($A100="",$A100="（文具費 計）"),"",文具費!E100)</f>
        <v/>
      </c>
      <c r="D100" t="str">
        <f>IF(OR($A100="",$A100="（文具費 計）"),"",文具費!G100)</f>
        <v/>
      </c>
      <c r="E100" t="str">
        <f>IF(OR($A100="",$A100="（文具費 計）"),"",文具費!H100)</f>
        <v/>
      </c>
      <c r="F100" t="str">
        <f>IF(OR($A100="",$A100="（文具費 計）"),"",文具費!I100)</f>
        <v/>
      </c>
      <c r="G100" t="str">
        <f>IF(OR($A100="",$A100="（文具費 計）"),"",文具費!J100)</f>
        <v/>
      </c>
      <c r="H100" t="str">
        <f>IF(OR($A100="",$A100="（文具費 計）"),"",文具費!K100)</f>
        <v/>
      </c>
      <c r="I100" t="str">
        <f>IF(OR($A100="",$A100="（文具費 計）"),"",文具費!M100&amp;"食分")</f>
        <v/>
      </c>
      <c r="J100" t="str">
        <f>IF(OR($A100="",$A100="（文具費 計）"),"",文具費!N100)</f>
        <v/>
      </c>
      <c r="K100" t="str">
        <f>IF(OR($A100="",$A100="（文具費 計）"),"",IF(文具費!O100="○","公費負担",""))</f>
        <v/>
      </c>
      <c r="L100" s="25" t="str">
        <f>IF(OR($A100="",$A100="（文具費 計）"),"",IF(文具費!B100&lt;&gt;文具費!C100,TEXT(文具費!C100,"m/d")&amp;"支払",""))</f>
        <v/>
      </c>
      <c r="M100" t="str">
        <f>IF(OR($A100="",$A100="（文具費 計）"),"",文具費!P100)</f>
        <v/>
      </c>
    </row>
  </sheetData>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100"/>
  <sheetViews>
    <sheetView topLeftCell="A85" workbookViewId="0">
      <selection activeCell="A99" sqref="A99:Q100"/>
    </sheetView>
  </sheetViews>
  <sheetFormatPr defaultRowHeight="18" x14ac:dyDescent="0.45"/>
  <cols>
    <col min="2" max="3" width="9" style="25"/>
  </cols>
  <sheetData>
    <row r="1" spans="1:17" x14ac:dyDescent="0.45">
      <c r="A1">
        <f>IFERROR(INDEX(契約日ソート!A:A,1/LARGE(INDEX((契約日ソート!$F$1:$F$201="食糧費")/ROW(契約日ソート!$F$1:$F$201),0),ROW(A1))),"")</f>
        <v>12</v>
      </c>
      <c r="B1">
        <f>IFERROR(INDEX(契約日ソート!B:B,1/LARGE(INDEX((契約日ソート!$F$1:$F$201="食糧費")/ROW(契約日ソート!$F$1:$F$201),0),ROW(B1))),"")</f>
        <v>46090</v>
      </c>
      <c r="C1">
        <f>IFERROR(INDEX(契約日ソート!C:C,1/LARGE(INDEX((契約日ソート!$F$1:$F$201="食糧費")/ROW(契約日ソート!$F$1:$F$201),0),ROW(C1))),"")</f>
        <v>46090</v>
      </c>
      <c r="D1">
        <f>IFERROR(INDEX(契約日ソート!D:D,1/LARGE(INDEX((契約日ソート!$F$1:$F$201="食糧費")/ROW(契約日ソート!$F$1:$F$201),0),ROW(D1))),"")</f>
        <v>1100</v>
      </c>
      <c r="E1" t="str">
        <f>IFERROR(INDEX(契約日ソート!E:E,1/LARGE(INDEX((契約日ソート!$F$1:$F$201="食糧費")/ROW(契約日ソート!$F$1:$F$201),0),ROW(E1))),"")</f>
        <v>選挙運動</v>
      </c>
      <c r="F1" t="str">
        <f>IFERROR(INDEX(契約日ソート!F:F,1/LARGE(INDEX((契約日ソート!$F$1:$F$201="食糧費")/ROW(契約日ソート!$F$1:$F$201),0),ROW(F1))),"")</f>
        <v>食糧費</v>
      </c>
      <c r="G1" t="str">
        <f>IFERROR(INDEX(契約日ソート!G:G,1/LARGE(INDEX((契約日ソート!$F$1:$F$201="食糧費")/ROW(契約日ソート!$F$1:$F$201),0),ROW(G1))),"")</f>
        <v>茶菓料</v>
      </c>
      <c r="H1" t="str">
        <f>IFERROR(INDEX(契約日ソート!H:H,1/LARGE(INDEX((契約日ソート!$F$1:$F$201="食糧費")/ROW(契約日ソート!$F$1:$F$201),0),ROW(H1))),"")</f>
        <v>美作市美来13</v>
      </c>
      <c r="I1" t="str">
        <f>IFERROR(INDEX(契約日ソート!I:I,1/LARGE(INDEX((契約日ソート!$F$1:$F$201="食糧費")/ROW(契約日ソート!$F$1:$F$201),0),ROW(I1))),"")</f>
        <v>株式会社美作マート</v>
      </c>
      <c r="J1" t="str">
        <f>IFERROR(INDEX(契約日ソート!J:J,1/LARGE(INDEX((契約日ソート!$F$1:$F$201="食糧費")/ROW(契約日ソート!$F$1:$F$201),0),ROW(J1))),"")</f>
        <v>小売業</v>
      </c>
      <c r="K1">
        <f>IFERROR(INDEX(契約日ソート!K:K,1/LARGE(INDEX((契約日ソート!$F$1:$F$201="食糧費")/ROW(契約日ソート!$F$1:$F$201),0),ROW(K1))),"")</f>
        <v>0</v>
      </c>
      <c r="L1" t="str">
        <f>IFERROR(INDEX(契約日ソート!L:L,1/LARGE(INDEX((契約日ソート!$F$1:$F$201="食糧費")/ROW(契約日ソート!$F$1:$F$201),0),ROW(L1))),"")</f>
        <v>候補者</v>
      </c>
      <c r="M1">
        <f>IFERROR(INDEX(契約日ソート!M:M,1/LARGE(INDEX((契約日ソート!$F$1:$F$201="食糧費")/ROW(契約日ソート!$F$1:$F$201),0),ROW(M1))),"")</f>
        <v>0</v>
      </c>
      <c r="N1">
        <f>IFERROR(INDEX(契約日ソート!N:N,1/LARGE(INDEX((契約日ソート!$F$1:$F$201="食糧費")/ROW(契約日ソート!$F$1:$F$201),0),ROW(N1))),"")</f>
        <v>0</v>
      </c>
      <c r="O1">
        <f>IFERROR(INDEX(契約日ソート!O:O,1/LARGE(INDEX((契約日ソート!$F$1:$F$201="食糧費")/ROW(契約日ソート!$F$1:$F$201),0),ROW(O1))),"")</f>
        <v>0</v>
      </c>
      <c r="P1" t="str">
        <f>IFERROR(INDEX(契約日ソート!P:P,1/LARGE(INDEX((契約日ソート!$F$1:$F$201="食糧費")/ROW(契約日ソート!$F$1:$F$201),0),ROW(P1))),"")</f>
        <v>有</v>
      </c>
      <c r="Q1">
        <f>IFERROR(INDEX(契約日ソート!Q:Q,1/LARGE(INDEX((契約日ソート!$F$1:$F$201="食糧費")/ROW(契約日ソート!$F$1:$F$201),0),ROW(Q1))),"")</f>
        <v>16</v>
      </c>
    </row>
    <row r="2" spans="1:17" x14ac:dyDescent="0.45">
      <c r="A2">
        <f>IFERROR(INDEX(契約日ソート!A:A,1/LARGE(INDEX((契約日ソート!$F$1:$F$201="食糧費")/ROW(契約日ソート!$F$1:$F$201),0),ROW(A2))),"")</f>
        <v>4</v>
      </c>
      <c r="B2">
        <f>IFERROR(INDEX(契約日ソート!B:B,1/LARGE(INDEX((契約日ソート!$F$1:$F$201="食糧費")/ROW(契約日ソート!$F$1:$F$201),0),ROW(B2))),"")</f>
        <v>46095</v>
      </c>
      <c r="C2">
        <f>IFERROR(INDEX(契約日ソート!C:C,1/LARGE(INDEX((契約日ソート!$F$1:$F$201="食糧費")/ROW(契約日ソート!$F$1:$F$201),0),ROW(C2))),"")</f>
        <v>46095</v>
      </c>
      <c r="D2">
        <f>IFERROR(INDEX(契約日ソート!D:D,1/LARGE(INDEX((契約日ソート!$F$1:$F$201="食糧費")/ROW(契約日ソート!$F$1:$F$201),0),ROW(D2))),"")</f>
        <v>27000</v>
      </c>
      <c r="E2" t="str">
        <f>IFERROR(INDEX(契約日ソート!E:E,1/LARGE(INDEX((契約日ソート!$F$1:$F$201="食糧費")/ROW(契約日ソート!$F$1:$F$201),0),ROW(E2))),"")</f>
        <v>選挙運動</v>
      </c>
      <c r="F2" t="str">
        <f>IFERROR(INDEX(契約日ソート!F:F,1/LARGE(INDEX((契約日ソート!$F$1:$F$201="食糧費")/ROW(契約日ソート!$F$1:$F$201),0),ROW(F2))),"")</f>
        <v>食糧費</v>
      </c>
      <c r="G2" t="str">
        <f>IFERROR(INDEX(契約日ソート!G:G,1/LARGE(INDEX((契約日ソート!$F$1:$F$201="食糧費")/ROW(契約日ソート!$F$1:$F$201),0),ROW(G2))),"")</f>
        <v>弁当代</v>
      </c>
      <c r="H2" t="str">
        <f>IFERROR(INDEX(契約日ソート!H:H,1/LARGE(INDEX((契約日ソート!$F$1:$F$201="食糧費")/ROW(契約日ソート!$F$1:$F$201),0),ROW(H2))),"")</f>
        <v>美作市美来5</v>
      </c>
      <c r="I2" t="str">
        <f>IFERROR(INDEX(契約日ソート!I:I,1/LARGE(INDEX((契約日ソート!$F$1:$F$201="食糧費")/ROW(契約日ソート!$F$1:$F$201),0),ROW(I2))),"")</f>
        <v>株式会社美作弁当</v>
      </c>
      <c r="J2" t="str">
        <f>IFERROR(INDEX(契約日ソート!J:J,1/LARGE(INDEX((契約日ソート!$F$1:$F$201="食糧費")/ROW(契約日ソート!$F$1:$F$201),0),ROW(J2))),"")</f>
        <v>飲食業</v>
      </c>
      <c r="K2">
        <f>IFERROR(INDEX(契約日ソート!K:K,1/LARGE(INDEX((契約日ソート!$F$1:$F$201="食糧費")/ROW(契約日ソート!$F$1:$F$201),0),ROW(K2))),"")</f>
        <v>0</v>
      </c>
      <c r="L2" t="str">
        <f>IFERROR(INDEX(契約日ソート!L:L,1/LARGE(INDEX((契約日ソート!$F$1:$F$201="食糧費")/ROW(契約日ソート!$F$1:$F$201),0),ROW(L2))),"")</f>
        <v>候補者</v>
      </c>
      <c r="M2">
        <f>IFERROR(INDEX(契約日ソート!M:M,1/LARGE(INDEX((契約日ソート!$F$1:$F$201="食糧費")/ROW(契約日ソート!$F$1:$F$201),0),ROW(M2))),"")</f>
        <v>27</v>
      </c>
      <c r="N2">
        <f>IFERROR(INDEX(契約日ソート!N:N,1/LARGE(INDEX((契約日ソート!$F$1:$F$201="食糧費")/ROW(契約日ソート!$F$1:$F$201),0),ROW(N2))),"")</f>
        <v>0</v>
      </c>
      <c r="O2">
        <f>IFERROR(INDEX(契約日ソート!O:O,1/LARGE(INDEX((契約日ソート!$F$1:$F$201="食糧費")/ROW(契約日ソート!$F$1:$F$201),0),ROW(O2))),"")</f>
        <v>0</v>
      </c>
      <c r="P2" t="str">
        <f>IFERROR(INDEX(契約日ソート!P:P,1/LARGE(INDEX((契約日ソート!$F$1:$F$201="食糧費")/ROW(契約日ソート!$F$1:$F$201),0),ROW(P2))),"")</f>
        <v>有</v>
      </c>
      <c r="Q2">
        <f>IFERROR(INDEX(契約日ソート!Q:Q,1/LARGE(INDEX((契約日ソート!$F$1:$F$201="食糧費")/ROW(契約日ソート!$F$1:$F$201),0),ROW(Q2))),"")</f>
        <v>18</v>
      </c>
    </row>
    <row r="3" spans="1:17" x14ac:dyDescent="0.45">
      <c r="A3" t="str">
        <f>IFERROR(INDEX(契約日ソート!A:A,1/LARGE(INDEX((契約日ソート!$F$1:$F$201="食糧費")/ROW(契約日ソート!$F$1:$F$201),0),ROW(A3))),"")</f>
        <v/>
      </c>
      <c r="B3" t="str">
        <f>IFERROR(INDEX(契約日ソート!B:B,1/LARGE(INDEX((契約日ソート!$F$1:$F$201="食糧費")/ROW(契約日ソート!$F$1:$F$201),0),ROW(B3))),"")</f>
        <v/>
      </c>
      <c r="C3" t="str">
        <f>IFERROR(INDEX(契約日ソート!C:C,1/LARGE(INDEX((契約日ソート!$F$1:$F$201="食糧費")/ROW(契約日ソート!$F$1:$F$201),0),ROW(C3))),"")</f>
        <v/>
      </c>
      <c r="D3" t="str">
        <f>IFERROR(INDEX(契約日ソート!D:D,1/LARGE(INDEX((契約日ソート!$F$1:$F$201="食糧費")/ROW(契約日ソート!$F$1:$F$201),0),ROW(D3))),"")</f>
        <v/>
      </c>
      <c r="E3" t="str">
        <f>IFERROR(INDEX(契約日ソート!E:E,1/LARGE(INDEX((契約日ソート!$F$1:$F$201="食糧費")/ROW(契約日ソート!$F$1:$F$201),0),ROW(E3))),"")</f>
        <v/>
      </c>
      <c r="F3" t="str">
        <f>IFERROR(INDEX(契約日ソート!F:F,1/LARGE(INDEX((契約日ソート!$F$1:$F$201="食糧費")/ROW(契約日ソート!$F$1:$F$201),0),ROW(F3))),"")</f>
        <v/>
      </c>
      <c r="G3" t="str">
        <f>IFERROR(INDEX(契約日ソート!G:G,1/LARGE(INDEX((契約日ソート!$F$1:$F$201="食糧費")/ROW(契約日ソート!$F$1:$F$201),0),ROW(G3))),"")</f>
        <v/>
      </c>
      <c r="H3" t="str">
        <f>IFERROR(INDEX(契約日ソート!H:H,1/LARGE(INDEX((契約日ソート!$F$1:$F$201="食糧費")/ROW(契約日ソート!$F$1:$F$201),0),ROW(H3))),"")</f>
        <v/>
      </c>
      <c r="I3" t="str">
        <f>IFERROR(INDEX(契約日ソート!I:I,1/LARGE(INDEX((契約日ソート!$F$1:$F$201="食糧費")/ROW(契約日ソート!$F$1:$F$201),0),ROW(I3))),"")</f>
        <v/>
      </c>
      <c r="J3" t="str">
        <f>IFERROR(INDEX(契約日ソート!J:J,1/LARGE(INDEX((契約日ソート!$F$1:$F$201="食糧費")/ROW(契約日ソート!$F$1:$F$201),0),ROW(J3))),"")</f>
        <v/>
      </c>
      <c r="K3" t="str">
        <f>IFERROR(INDEX(契約日ソート!K:K,1/LARGE(INDEX((契約日ソート!$F$1:$F$201="食糧費")/ROW(契約日ソート!$F$1:$F$201),0),ROW(K3))),"")</f>
        <v/>
      </c>
      <c r="L3" t="str">
        <f>IFERROR(INDEX(契約日ソート!L:L,1/LARGE(INDEX((契約日ソート!$F$1:$F$201="食糧費")/ROW(契約日ソート!$F$1:$F$201),0),ROW(L3))),"")</f>
        <v/>
      </c>
      <c r="M3" t="str">
        <f>IFERROR(INDEX(契約日ソート!M:M,1/LARGE(INDEX((契約日ソート!$F$1:$F$201="食糧費")/ROW(契約日ソート!$F$1:$F$201),0),ROW(M3))),"")</f>
        <v/>
      </c>
      <c r="N3" t="str">
        <f>IFERROR(INDEX(契約日ソート!N:N,1/LARGE(INDEX((契約日ソート!$F$1:$F$201="食糧費")/ROW(契約日ソート!$F$1:$F$201),0),ROW(N3))),"")</f>
        <v/>
      </c>
      <c r="O3" t="str">
        <f>IFERROR(INDEX(契約日ソート!O:O,1/LARGE(INDEX((契約日ソート!$F$1:$F$201="食糧費")/ROW(契約日ソート!$F$1:$F$201),0),ROW(O3))),"")</f>
        <v/>
      </c>
      <c r="P3" t="str">
        <f>IFERROR(INDEX(契約日ソート!P:P,1/LARGE(INDEX((契約日ソート!$F$1:$F$201="食糧費")/ROW(契約日ソート!$F$1:$F$201),0),ROW(P3))),"")</f>
        <v/>
      </c>
      <c r="Q3" t="str">
        <f>IFERROR(INDEX(契約日ソート!Q:Q,1/LARGE(INDEX((契約日ソート!$F$1:$F$201="食糧費")/ROW(契約日ソート!$F$1:$F$201),0),ROW(Q3))),"")</f>
        <v/>
      </c>
    </row>
    <row r="4" spans="1:17" x14ac:dyDescent="0.45">
      <c r="A4" t="str">
        <f>IFERROR(INDEX(契約日ソート!A:A,1/LARGE(INDEX((契約日ソート!$F$1:$F$201="食糧費")/ROW(契約日ソート!$F$1:$F$201),0),ROW(A4))),"")</f>
        <v/>
      </c>
      <c r="B4" t="str">
        <f>IFERROR(INDEX(契約日ソート!B:B,1/LARGE(INDEX((契約日ソート!$F$1:$F$201="食糧費")/ROW(契約日ソート!$F$1:$F$201),0),ROW(B4))),"")</f>
        <v/>
      </c>
      <c r="C4" t="str">
        <f>IFERROR(INDEX(契約日ソート!C:C,1/LARGE(INDEX((契約日ソート!$F$1:$F$201="食糧費")/ROW(契約日ソート!$F$1:$F$201),0),ROW(C4))),"")</f>
        <v/>
      </c>
      <c r="D4" t="str">
        <f>IFERROR(INDEX(契約日ソート!D:D,1/LARGE(INDEX((契約日ソート!$F$1:$F$201="食糧費")/ROW(契約日ソート!$F$1:$F$201),0),ROW(D4))),"")</f>
        <v/>
      </c>
      <c r="E4" t="str">
        <f>IFERROR(INDEX(契約日ソート!E:E,1/LARGE(INDEX((契約日ソート!$F$1:$F$201="食糧費")/ROW(契約日ソート!$F$1:$F$201),0),ROW(E4))),"")</f>
        <v/>
      </c>
      <c r="F4" t="str">
        <f>IFERROR(INDEX(契約日ソート!F:F,1/LARGE(INDEX((契約日ソート!$F$1:$F$201="食糧費")/ROW(契約日ソート!$F$1:$F$201),0),ROW(F4))),"")</f>
        <v/>
      </c>
      <c r="G4" t="str">
        <f>IFERROR(INDEX(契約日ソート!G:G,1/LARGE(INDEX((契約日ソート!$F$1:$F$201="食糧費")/ROW(契約日ソート!$F$1:$F$201),0),ROW(G4))),"")</f>
        <v/>
      </c>
      <c r="H4" t="str">
        <f>IFERROR(INDEX(契約日ソート!H:H,1/LARGE(INDEX((契約日ソート!$F$1:$F$201="食糧費")/ROW(契約日ソート!$F$1:$F$201),0),ROW(H4))),"")</f>
        <v/>
      </c>
      <c r="I4" t="str">
        <f>IFERROR(INDEX(契約日ソート!I:I,1/LARGE(INDEX((契約日ソート!$F$1:$F$201="食糧費")/ROW(契約日ソート!$F$1:$F$201),0),ROW(I4))),"")</f>
        <v/>
      </c>
      <c r="J4" t="str">
        <f>IFERROR(INDEX(契約日ソート!J:J,1/LARGE(INDEX((契約日ソート!$F$1:$F$201="食糧費")/ROW(契約日ソート!$F$1:$F$201),0),ROW(J4))),"")</f>
        <v/>
      </c>
      <c r="K4" t="str">
        <f>IFERROR(INDEX(契約日ソート!K:K,1/LARGE(INDEX((契約日ソート!$F$1:$F$201="食糧費")/ROW(契約日ソート!$F$1:$F$201),0),ROW(K4))),"")</f>
        <v/>
      </c>
      <c r="L4" t="str">
        <f>IFERROR(INDEX(契約日ソート!L:L,1/LARGE(INDEX((契約日ソート!$F$1:$F$201="食糧費")/ROW(契約日ソート!$F$1:$F$201),0),ROW(L4))),"")</f>
        <v/>
      </c>
      <c r="M4" t="str">
        <f>IFERROR(INDEX(契約日ソート!M:M,1/LARGE(INDEX((契約日ソート!$F$1:$F$201="食糧費")/ROW(契約日ソート!$F$1:$F$201),0),ROW(M4))),"")</f>
        <v/>
      </c>
      <c r="N4" t="str">
        <f>IFERROR(INDEX(契約日ソート!N:N,1/LARGE(INDEX((契約日ソート!$F$1:$F$201="食糧費")/ROW(契約日ソート!$F$1:$F$201),0),ROW(N4))),"")</f>
        <v/>
      </c>
      <c r="O4" t="str">
        <f>IFERROR(INDEX(契約日ソート!O:O,1/LARGE(INDEX((契約日ソート!$F$1:$F$201="食糧費")/ROW(契約日ソート!$F$1:$F$201),0),ROW(O4))),"")</f>
        <v/>
      </c>
      <c r="P4" t="str">
        <f>IFERROR(INDEX(契約日ソート!P:P,1/LARGE(INDEX((契約日ソート!$F$1:$F$201="食糧費")/ROW(契約日ソート!$F$1:$F$201),0),ROW(P4))),"")</f>
        <v/>
      </c>
      <c r="Q4" t="str">
        <f>IFERROR(INDEX(契約日ソート!Q:Q,1/LARGE(INDEX((契約日ソート!$F$1:$F$201="食糧費")/ROW(契約日ソート!$F$1:$F$201),0),ROW(Q4))),"")</f>
        <v/>
      </c>
    </row>
    <row r="5" spans="1:17" x14ac:dyDescent="0.45">
      <c r="A5" t="str">
        <f>IFERROR(INDEX(契約日ソート!A:A,1/LARGE(INDEX((契約日ソート!$F$1:$F$201="食糧費")/ROW(契約日ソート!$F$1:$F$201),0),ROW(A5))),"")</f>
        <v/>
      </c>
      <c r="B5" t="str">
        <f>IFERROR(INDEX(契約日ソート!B:B,1/LARGE(INDEX((契約日ソート!$F$1:$F$201="食糧費")/ROW(契約日ソート!$F$1:$F$201),0),ROW(B5))),"")</f>
        <v/>
      </c>
      <c r="C5" t="str">
        <f>IFERROR(INDEX(契約日ソート!C:C,1/LARGE(INDEX((契約日ソート!$F$1:$F$201="食糧費")/ROW(契約日ソート!$F$1:$F$201),0),ROW(C5))),"")</f>
        <v/>
      </c>
      <c r="D5" t="str">
        <f>IFERROR(INDEX(契約日ソート!D:D,1/LARGE(INDEX((契約日ソート!$F$1:$F$201="食糧費")/ROW(契約日ソート!$F$1:$F$201),0),ROW(D5))),"")</f>
        <v/>
      </c>
      <c r="E5" t="str">
        <f>IFERROR(INDEX(契約日ソート!E:E,1/LARGE(INDEX((契約日ソート!$F$1:$F$201="食糧費")/ROW(契約日ソート!$F$1:$F$201),0),ROW(E5))),"")</f>
        <v/>
      </c>
      <c r="F5" t="str">
        <f>IFERROR(INDEX(契約日ソート!F:F,1/LARGE(INDEX((契約日ソート!$F$1:$F$201="食糧費")/ROW(契約日ソート!$F$1:$F$201),0),ROW(F5))),"")</f>
        <v/>
      </c>
      <c r="G5" t="str">
        <f>IFERROR(INDEX(契約日ソート!G:G,1/LARGE(INDEX((契約日ソート!$F$1:$F$201="食糧費")/ROW(契約日ソート!$F$1:$F$201),0),ROW(G5))),"")</f>
        <v/>
      </c>
      <c r="H5" t="str">
        <f>IFERROR(INDEX(契約日ソート!H:H,1/LARGE(INDEX((契約日ソート!$F$1:$F$201="食糧費")/ROW(契約日ソート!$F$1:$F$201),0),ROW(H5))),"")</f>
        <v/>
      </c>
      <c r="I5" t="str">
        <f>IFERROR(INDEX(契約日ソート!I:I,1/LARGE(INDEX((契約日ソート!$F$1:$F$201="食糧費")/ROW(契約日ソート!$F$1:$F$201),0),ROW(I5))),"")</f>
        <v/>
      </c>
      <c r="J5" t="str">
        <f>IFERROR(INDEX(契約日ソート!J:J,1/LARGE(INDEX((契約日ソート!$F$1:$F$201="食糧費")/ROW(契約日ソート!$F$1:$F$201),0),ROW(J5))),"")</f>
        <v/>
      </c>
      <c r="K5" t="str">
        <f>IFERROR(INDEX(契約日ソート!K:K,1/LARGE(INDEX((契約日ソート!$F$1:$F$201="食糧費")/ROW(契約日ソート!$F$1:$F$201),0),ROW(K5))),"")</f>
        <v/>
      </c>
      <c r="L5" t="str">
        <f>IFERROR(INDEX(契約日ソート!L:L,1/LARGE(INDEX((契約日ソート!$F$1:$F$201="食糧費")/ROW(契約日ソート!$F$1:$F$201),0),ROW(L5))),"")</f>
        <v/>
      </c>
      <c r="M5" t="str">
        <f>IFERROR(INDEX(契約日ソート!M:M,1/LARGE(INDEX((契約日ソート!$F$1:$F$201="食糧費")/ROW(契約日ソート!$F$1:$F$201),0),ROW(M5))),"")</f>
        <v/>
      </c>
      <c r="N5" t="str">
        <f>IFERROR(INDEX(契約日ソート!N:N,1/LARGE(INDEX((契約日ソート!$F$1:$F$201="食糧費")/ROW(契約日ソート!$F$1:$F$201),0),ROW(N5))),"")</f>
        <v/>
      </c>
      <c r="O5" t="str">
        <f>IFERROR(INDEX(契約日ソート!O:O,1/LARGE(INDEX((契約日ソート!$F$1:$F$201="食糧費")/ROW(契約日ソート!$F$1:$F$201),0),ROW(O5))),"")</f>
        <v/>
      </c>
      <c r="P5" t="str">
        <f>IFERROR(INDEX(契約日ソート!P:P,1/LARGE(INDEX((契約日ソート!$F$1:$F$201="食糧費")/ROW(契約日ソート!$F$1:$F$201),0),ROW(P5))),"")</f>
        <v/>
      </c>
      <c r="Q5" t="str">
        <f>IFERROR(INDEX(契約日ソート!Q:Q,1/LARGE(INDEX((契約日ソート!$F$1:$F$201="食糧費")/ROW(契約日ソート!$F$1:$F$201),0),ROW(Q5))),"")</f>
        <v/>
      </c>
    </row>
    <row r="6" spans="1:17" x14ac:dyDescent="0.45">
      <c r="A6" t="str">
        <f>IFERROR(INDEX(契約日ソート!A:A,1/LARGE(INDEX((契約日ソート!$F$1:$F$201="食糧費")/ROW(契約日ソート!$F$1:$F$201),0),ROW(A6))),"")</f>
        <v/>
      </c>
      <c r="B6" t="str">
        <f>IFERROR(INDEX(契約日ソート!B:B,1/LARGE(INDEX((契約日ソート!$F$1:$F$201="食糧費")/ROW(契約日ソート!$F$1:$F$201),0),ROW(B6))),"")</f>
        <v/>
      </c>
      <c r="C6" t="str">
        <f>IFERROR(INDEX(契約日ソート!C:C,1/LARGE(INDEX((契約日ソート!$F$1:$F$201="食糧費")/ROW(契約日ソート!$F$1:$F$201),0),ROW(C6))),"")</f>
        <v/>
      </c>
      <c r="D6" t="str">
        <f>IFERROR(INDEX(契約日ソート!D:D,1/LARGE(INDEX((契約日ソート!$F$1:$F$201="食糧費")/ROW(契約日ソート!$F$1:$F$201),0),ROW(D6))),"")</f>
        <v/>
      </c>
      <c r="E6" t="str">
        <f>IFERROR(INDEX(契約日ソート!E:E,1/LARGE(INDEX((契約日ソート!$F$1:$F$201="食糧費")/ROW(契約日ソート!$F$1:$F$201),0),ROW(E6))),"")</f>
        <v/>
      </c>
      <c r="F6" t="str">
        <f>IFERROR(INDEX(契約日ソート!F:F,1/LARGE(INDEX((契約日ソート!$F$1:$F$201="食糧費")/ROW(契約日ソート!$F$1:$F$201),0),ROW(F6))),"")</f>
        <v/>
      </c>
      <c r="G6" t="str">
        <f>IFERROR(INDEX(契約日ソート!G:G,1/LARGE(INDEX((契約日ソート!$F$1:$F$201="食糧費")/ROW(契約日ソート!$F$1:$F$201),0),ROW(G6))),"")</f>
        <v/>
      </c>
      <c r="H6" t="str">
        <f>IFERROR(INDEX(契約日ソート!H:H,1/LARGE(INDEX((契約日ソート!$F$1:$F$201="食糧費")/ROW(契約日ソート!$F$1:$F$201),0),ROW(H6))),"")</f>
        <v/>
      </c>
      <c r="I6" t="str">
        <f>IFERROR(INDEX(契約日ソート!I:I,1/LARGE(INDEX((契約日ソート!$F$1:$F$201="食糧費")/ROW(契約日ソート!$F$1:$F$201),0),ROW(I6))),"")</f>
        <v/>
      </c>
      <c r="J6" t="str">
        <f>IFERROR(INDEX(契約日ソート!J:J,1/LARGE(INDEX((契約日ソート!$F$1:$F$201="食糧費")/ROW(契約日ソート!$F$1:$F$201),0),ROW(J6))),"")</f>
        <v/>
      </c>
      <c r="K6" t="str">
        <f>IFERROR(INDEX(契約日ソート!K:K,1/LARGE(INDEX((契約日ソート!$F$1:$F$201="食糧費")/ROW(契約日ソート!$F$1:$F$201),0),ROW(K6))),"")</f>
        <v/>
      </c>
      <c r="L6" t="str">
        <f>IFERROR(INDEX(契約日ソート!L:L,1/LARGE(INDEX((契約日ソート!$F$1:$F$201="食糧費")/ROW(契約日ソート!$F$1:$F$201),0),ROW(L6))),"")</f>
        <v/>
      </c>
      <c r="M6" t="str">
        <f>IFERROR(INDEX(契約日ソート!M:M,1/LARGE(INDEX((契約日ソート!$F$1:$F$201="食糧費")/ROW(契約日ソート!$F$1:$F$201),0),ROW(M6))),"")</f>
        <v/>
      </c>
      <c r="N6" t="str">
        <f>IFERROR(INDEX(契約日ソート!N:N,1/LARGE(INDEX((契約日ソート!$F$1:$F$201="食糧費")/ROW(契約日ソート!$F$1:$F$201),0),ROW(N6))),"")</f>
        <v/>
      </c>
      <c r="O6" t="str">
        <f>IFERROR(INDEX(契約日ソート!O:O,1/LARGE(INDEX((契約日ソート!$F$1:$F$201="食糧費")/ROW(契約日ソート!$F$1:$F$201),0),ROW(O6))),"")</f>
        <v/>
      </c>
      <c r="P6" t="str">
        <f>IFERROR(INDEX(契約日ソート!P:P,1/LARGE(INDEX((契約日ソート!$F$1:$F$201="食糧費")/ROW(契約日ソート!$F$1:$F$201),0),ROW(P6))),"")</f>
        <v/>
      </c>
      <c r="Q6" t="str">
        <f>IFERROR(INDEX(契約日ソート!Q:Q,1/LARGE(INDEX((契約日ソート!$F$1:$F$201="食糧費")/ROW(契約日ソート!$F$1:$F$201),0),ROW(Q6))),"")</f>
        <v/>
      </c>
    </row>
    <row r="7" spans="1:17" x14ac:dyDescent="0.45">
      <c r="A7" t="str">
        <f>IFERROR(INDEX(契約日ソート!A:A,1/LARGE(INDEX((契約日ソート!$F$1:$F$201="食糧費")/ROW(契約日ソート!$F$1:$F$201),0),ROW(A7))),"")</f>
        <v/>
      </c>
      <c r="B7" t="str">
        <f>IFERROR(INDEX(契約日ソート!B:B,1/LARGE(INDEX((契約日ソート!$F$1:$F$201="食糧費")/ROW(契約日ソート!$F$1:$F$201),0),ROW(B7))),"")</f>
        <v/>
      </c>
      <c r="C7" t="str">
        <f>IFERROR(INDEX(契約日ソート!C:C,1/LARGE(INDEX((契約日ソート!$F$1:$F$201="食糧費")/ROW(契約日ソート!$F$1:$F$201),0),ROW(C7))),"")</f>
        <v/>
      </c>
      <c r="D7" t="str">
        <f>IFERROR(INDEX(契約日ソート!D:D,1/LARGE(INDEX((契約日ソート!$F$1:$F$201="食糧費")/ROW(契約日ソート!$F$1:$F$201),0),ROW(D7))),"")</f>
        <v/>
      </c>
      <c r="E7" t="str">
        <f>IFERROR(INDEX(契約日ソート!E:E,1/LARGE(INDEX((契約日ソート!$F$1:$F$201="食糧費")/ROW(契約日ソート!$F$1:$F$201),0),ROW(E7))),"")</f>
        <v/>
      </c>
      <c r="F7" t="str">
        <f>IFERROR(INDEX(契約日ソート!F:F,1/LARGE(INDEX((契約日ソート!$F$1:$F$201="食糧費")/ROW(契約日ソート!$F$1:$F$201),0),ROW(F7))),"")</f>
        <v/>
      </c>
      <c r="G7" t="str">
        <f>IFERROR(INDEX(契約日ソート!G:G,1/LARGE(INDEX((契約日ソート!$F$1:$F$201="食糧費")/ROW(契約日ソート!$F$1:$F$201),0),ROW(G7))),"")</f>
        <v/>
      </c>
      <c r="H7" t="str">
        <f>IFERROR(INDEX(契約日ソート!H:H,1/LARGE(INDEX((契約日ソート!$F$1:$F$201="食糧費")/ROW(契約日ソート!$F$1:$F$201),0),ROW(H7))),"")</f>
        <v/>
      </c>
      <c r="I7" t="str">
        <f>IFERROR(INDEX(契約日ソート!I:I,1/LARGE(INDEX((契約日ソート!$F$1:$F$201="食糧費")/ROW(契約日ソート!$F$1:$F$201),0),ROW(I7))),"")</f>
        <v/>
      </c>
      <c r="J7" t="str">
        <f>IFERROR(INDEX(契約日ソート!J:J,1/LARGE(INDEX((契約日ソート!$F$1:$F$201="食糧費")/ROW(契約日ソート!$F$1:$F$201),0),ROW(J7))),"")</f>
        <v/>
      </c>
      <c r="K7" t="str">
        <f>IFERROR(INDEX(契約日ソート!K:K,1/LARGE(INDEX((契約日ソート!$F$1:$F$201="食糧費")/ROW(契約日ソート!$F$1:$F$201),0),ROW(K7))),"")</f>
        <v/>
      </c>
      <c r="L7" t="str">
        <f>IFERROR(INDEX(契約日ソート!L:L,1/LARGE(INDEX((契約日ソート!$F$1:$F$201="食糧費")/ROW(契約日ソート!$F$1:$F$201),0),ROW(L7))),"")</f>
        <v/>
      </c>
      <c r="M7" t="str">
        <f>IFERROR(INDEX(契約日ソート!M:M,1/LARGE(INDEX((契約日ソート!$F$1:$F$201="食糧費")/ROW(契約日ソート!$F$1:$F$201),0),ROW(M7))),"")</f>
        <v/>
      </c>
      <c r="N7" t="str">
        <f>IFERROR(INDEX(契約日ソート!N:N,1/LARGE(INDEX((契約日ソート!$F$1:$F$201="食糧費")/ROW(契約日ソート!$F$1:$F$201),0),ROW(N7))),"")</f>
        <v/>
      </c>
      <c r="O7" t="str">
        <f>IFERROR(INDEX(契約日ソート!O:O,1/LARGE(INDEX((契約日ソート!$F$1:$F$201="食糧費")/ROW(契約日ソート!$F$1:$F$201),0),ROW(O7))),"")</f>
        <v/>
      </c>
      <c r="P7" t="str">
        <f>IFERROR(INDEX(契約日ソート!P:P,1/LARGE(INDEX((契約日ソート!$F$1:$F$201="食糧費")/ROW(契約日ソート!$F$1:$F$201),0),ROW(P7))),"")</f>
        <v/>
      </c>
      <c r="Q7" t="str">
        <f>IFERROR(INDEX(契約日ソート!Q:Q,1/LARGE(INDEX((契約日ソート!$F$1:$F$201="食糧費")/ROW(契約日ソート!$F$1:$F$201),0),ROW(Q7))),"")</f>
        <v/>
      </c>
    </row>
    <row r="8" spans="1:17" x14ac:dyDescent="0.45">
      <c r="A8" t="str">
        <f>IFERROR(INDEX(契約日ソート!A:A,1/LARGE(INDEX((契約日ソート!$F$1:$F$201="食糧費")/ROW(契約日ソート!$F$1:$F$201),0),ROW(A8))),"")</f>
        <v/>
      </c>
      <c r="B8" t="str">
        <f>IFERROR(INDEX(契約日ソート!B:B,1/LARGE(INDEX((契約日ソート!$F$1:$F$201="食糧費")/ROW(契約日ソート!$F$1:$F$201),0),ROW(B8))),"")</f>
        <v/>
      </c>
      <c r="C8" t="str">
        <f>IFERROR(INDEX(契約日ソート!C:C,1/LARGE(INDEX((契約日ソート!$F$1:$F$201="食糧費")/ROW(契約日ソート!$F$1:$F$201),0),ROW(C8))),"")</f>
        <v/>
      </c>
      <c r="D8" t="str">
        <f>IFERROR(INDEX(契約日ソート!D:D,1/LARGE(INDEX((契約日ソート!$F$1:$F$201="食糧費")/ROW(契約日ソート!$F$1:$F$201),0),ROW(D8))),"")</f>
        <v/>
      </c>
      <c r="E8" t="str">
        <f>IFERROR(INDEX(契約日ソート!E:E,1/LARGE(INDEX((契約日ソート!$F$1:$F$201="食糧費")/ROW(契約日ソート!$F$1:$F$201),0),ROW(E8))),"")</f>
        <v/>
      </c>
      <c r="F8" t="str">
        <f>IFERROR(INDEX(契約日ソート!F:F,1/LARGE(INDEX((契約日ソート!$F$1:$F$201="食糧費")/ROW(契約日ソート!$F$1:$F$201),0),ROW(F8))),"")</f>
        <v/>
      </c>
      <c r="G8" t="str">
        <f>IFERROR(INDEX(契約日ソート!G:G,1/LARGE(INDEX((契約日ソート!$F$1:$F$201="食糧費")/ROW(契約日ソート!$F$1:$F$201),0),ROW(G8))),"")</f>
        <v/>
      </c>
      <c r="H8" t="str">
        <f>IFERROR(INDEX(契約日ソート!H:H,1/LARGE(INDEX((契約日ソート!$F$1:$F$201="食糧費")/ROW(契約日ソート!$F$1:$F$201),0),ROW(H8))),"")</f>
        <v/>
      </c>
      <c r="I8" t="str">
        <f>IFERROR(INDEX(契約日ソート!I:I,1/LARGE(INDEX((契約日ソート!$F$1:$F$201="食糧費")/ROW(契約日ソート!$F$1:$F$201),0),ROW(I8))),"")</f>
        <v/>
      </c>
      <c r="J8" t="str">
        <f>IFERROR(INDEX(契約日ソート!J:J,1/LARGE(INDEX((契約日ソート!$F$1:$F$201="食糧費")/ROW(契約日ソート!$F$1:$F$201),0),ROW(J8))),"")</f>
        <v/>
      </c>
      <c r="K8" t="str">
        <f>IFERROR(INDEX(契約日ソート!K:K,1/LARGE(INDEX((契約日ソート!$F$1:$F$201="食糧費")/ROW(契約日ソート!$F$1:$F$201),0),ROW(K8))),"")</f>
        <v/>
      </c>
      <c r="L8" t="str">
        <f>IFERROR(INDEX(契約日ソート!L:L,1/LARGE(INDEX((契約日ソート!$F$1:$F$201="食糧費")/ROW(契約日ソート!$F$1:$F$201),0),ROW(L8))),"")</f>
        <v/>
      </c>
      <c r="M8" t="str">
        <f>IFERROR(INDEX(契約日ソート!M:M,1/LARGE(INDEX((契約日ソート!$F$1:$F$201="食糧費")/ROW(契約日ソート!$F$1:$F$201),0),ROW(M8))),"")</f>
        <v/>
      </c>
      <c r="N8" t="str">
        <f>IFERROR(INDEX(契約日ソート!N:N,1/LARGE(INDEX((契約日ソート!$F$1:$F$201="食糧費")/ROW(契約日ソート!$F$1:$F$201),0),ROW(N8))),"")</f>
        <v/>
      </c>
      <c r="O8" t="str">
        <f>IFERROR(INDEX(契約日ソート!O:O,1/LARGE(INDEX((契約日ソート!$F$1:$F$201="食糧費")/ROW(契約日ソート!$F$1:$F$201),0),ROW(O8))),"")</f>
        <v/>
      </c>
      <c r="P8" t="str">
        <f>IFERROR(INDEX(契約日ソート!P:P,1/LARGE(INDEX((契約日ソート!$F$1:$F$201="食糧費")/ROW(契約日ソート!$F$1:$F$201),0),ROW(P8))),"")</f>
        <v/>
      </c>
      <c r="Q8" t="str">
        <f>IFERROR(INDEX(契約日ソート!Q:Q,1/LARGE(INDEX((契約日ソート!$F$1:$F$201="食糧費")/ROW(契約日ソート!$F$1:$F$201),0),ROW(Q8))),"")</f>
        <v/>
      </c>
    </row>
    <row r="9" spans="1:17" x14ac:dyDescent="0.45">
      <c r="A9" t="str">
        <f>IFERROR(INDEX(契約日ソート!A:A,1/LARGE(INDEX((契約日ソート!$F$1:$F$201="食糧費")/ROW(契約日ソート!$F$1:$F$201),0),ROW(A9))),"")</f>
        <v/>
      </c>
      <c r="B9" t="str">
        <f>IFERROR(INDEX(契約日ソート!B:B,1/LARGE(INDEX((契約日ソート!$F$1:$F$201="食糧費")/ROW(契約日ソート!$F$1:$F$201),0),ROW(B9))),"")</f>
        <v/>
      </c>
      <c r="C9" t="str">
        <f>IFERROR(INDEX(契約日ソート!C:C,1/LARGE(INDEX((契約日ソート!$F$1:$F$201="食糧費")/ROW(契約日ソート!$F$1:$F$201),0),ROW(C9))),"")</f>
        <v/>
      </c>
      <c r="D9" t="str">
        <f>IFERROR(INDEX(契約日ソート!D:D,1/LARGE(INDEX((契約日ソート!$F$1:$F$201="食糧費")/ROW(契約日ソート!$F$1:$F$201),0),ROW(D9))),"")</f>
        <v/>
      </c>
      <c r="E9" t="str">
        <f>IFERROR(INDEX(契約日ソート!E:E,1/LARGE(INDEX((契約日ソート!$F$1:$F$201="食糧費")/ROW(契約日ソート!$F$1:$F$201),0),ROW(E9))),"")</f>
        <v/>
      </c>
      <c r="F9" t="str">
        <f>IFERROR(INDEX(契約日ソート!F:F,1/LARGE(INDEX((契約日ソート!$F$1:$F$201="食糧費")/ROW(契約日ソート!$F$1:$F$201),0),ROW(F9))),"")</f>
        <v/>
      </c>
      <c r="G9" t="str">
        <f>IFERROR(INDEX(契約日ソート!G:G,1/LARGE(INDEX((契約日ソート!$F$1:$F$201="食糧費")/ROW(契約日ソート!$F$1:$F$201),0),ROW(G9))),"")</f>
        <v/>
      </c>
      <c r="H9" t="str">
        <f>IFERROR(INDEX(契約日ソート!H:H,1/LARGE(INDEX((契約日ソート!$F$1:$F$201="食糧費")/ROW(契約日ソート!$F$1:$F$201),0),ROW(H9))),"")</f>
        <v/>
      </c>
      <c r="I9" t="str">
        <f>IFERROR(INDEX(契約日ソート!I:I,1/LARGE(INDEX((契約日ソート!$F$1:$F$201="食糧費")/ROW(契約日ソート!$F$1:$F$201),0),ROW(I9))),"")</f>
        <v/>
      </c>
      <c r="J9" t="str">
        <f>IFERROR(INDEX(契約日ソート!J:J,1/LARGE(INDEX((契約日ソート!$F$1:$F$201="食糧費")/ROW(契約日ソート!$F$1:$F$201),0),ROW(J9))),"")</f>
        <v/>
      </c>
      <c r="K9" t="str">
        <f>IFERROR(INDEX(契約日ソート!K:K,1/LARGE(INDEX((契約日ソート!$F$1:$F$201="食糧費")/ROW(契約日ソート!$F$1:$F$201),0),ROW(K9))),"")</f>
        <v/>
      </c>
      <c r="L9" t="str">
        <f>IFERROR(INDEX(契約日ソート!L:L,1/LARGE(INDEX((契約日ソート!$F$1:$F$201="食糧費")/ROW(契約日ソート!$F$1:$F$201),0),ROW(L9))),"")</f>
        <v/>
      </c>
      <c r="M9" t="str">
        <f>IFERROR(INDEX(契約日ソート!M:M,1/LARGE(INDEX((契約日ソート!$F$1:$F$201="食糧費")/ROW(契約日ソート!$F$1:$F$201),0),ROW(M9))),"")</f>
        <v/>
      </c>
      <c r="N9" t="str">
        <f>IFERROR(INDEX(契約日ソート!N:N,1/LARGE(INDEX((契約日ソート!$F$1:$F$201="食糧費")/ROW(契約日ソート!$F$1:$F$201),0),ROW(N9))),"")</f>
        <v/>
      </c>
      <c r="O9" t="str">
        <f>IFERROR(INDEX(契約日ソート!O:O,1/LARGE(INDEX((契約日ソート!$F$1:$F$201="食糧費")/ROW(契約日ソート!$F$1:$F$201),0),ROW(O9))),"")</f>
        <v/>
      </c>
      <c r="P9" t="str">
        <f>IFERROR(INDEX(契約日ソート!P:P,1/LARGE(INDEX((契約日ソート!$F$1:$F$201="食糧費")/ROW(契約日ソート!$F$1:$F$201),0),ROW(P9))),"")</f>
        <v/>
      </c>
      <c r="Q9" t="str">
        <f>IFERROR(INDEX(契約日ソート!Q:Q,1/LARGE(INDEX((契約日ソート!$F$1:$F$201="食糧費")/ROW(契約日ソート!$F$1:$F$201),0),ROW(Q9))),"")</f>
        <v/>
      </c>
    </row>
    <row r="10" spans="1:17" x14ac:dyDescent="0.45">
      <c r="A10" t="str">
        <f>IFERROR(INDEX(契約日ソート!A:A,1/LARGE(INDEX((契約日ソート!$F$1:$F$201="食糧費")/ROW(契約日ソート!$F$1:$F$201),0),ROW(A10))),"")</f>
        <v/>
      </c>
      <c r="B10" t="str">
        <f>IFERROR(INDEX(契約日ソート!B:B,1/LARGE(INDEX((契約日ソート!$F$1:$F$201="食糧費")/ROW(契約日ソート!$F$1:$F$201),0),ROW(B10))),"")</f>
        <v/>
      </c>
      <c r="C10" t="str">
        <f>IFERROR(INDEX(契約日ソート!C:C,1/LARGE(INDEX((契約日ソート!$F$1:$F$201="食糧費")/ROW(契約日ソート!$F$1:$F$201),0),ROW(C10))),"")</f>
        <v/>
      </c>
      <c r="D10" t="str">
        <f>IFERROR(INDEX(契約日ソート!D:D,1/LARGE(INDEX((契約日ソート!$F$1:$F$201="食糧費")/ROW(契約日ソート!$F$1:$F$201),0),ROW(D10))),"")</f>
        <v/>
      </c>
      <c r="E10" t="str">
        <f>IFERROR(INDEX(契約日ソート!E:E,1/LARGE(INDEX((契約日ソート!$F$1:$F$201="食糧費")/ROW(契約日ソート!$F$1:$F$201),0),ROW(E10))),"")</f>
        <v/>
      </c>
      <c r="F10" t="str">
        <f>IFERROR(INDEX(契約日ソート!F:F,1/LARGE(INDEX((契約日ソート!$F$1:$F$201="食糧費")/ROW(契約日ソート!$F$1:$F$201),0),ROW(F10))),"")</f>
        <v/>
      </c>
      <c r="G10" t="str">
        <f>IFERROR(INDEX(契約日ソート!G:G,1/LARGE(INDEX((契約日ソート!$F$1:$F$201="食糧費")/ROW(契約日ソート!$F$1:$F$201),0),ROW(G10))),"")</f>
        <v/>
      </c>
      <c r="H10" t="str">
        <f>IFERROR(INDEX(契約日ソート!H:H,1/LARGE(INDEX((契約日ソート!$F$1:$F$201="食糧費")/ROW(契約日ソート!$F$1:$F$201),0),ROW(H10))),"")</f>
        <v/>
      </c>
      <c r="I10" t="str">
        <f>IFERROR(INDEX(契約日ソート!I:I,1/LARGE(INDEX((契約日ソート!$F$1:$F$201="食糧費")/ROW(契約日ソート!$F$1:$F$201),0),ROW(I10))),"")</f>
        <v/>
      </c>
      <c r="J10" t="str">
        <f>IFERROR(INDEX(契約日ソート!J:J,1/LARGE(INDEX((契約日ソート!$F$1:$F$201="食糧費")/ROW(契約日ソート!$F$1:$F$201),0),ROW(J10))),"")</f>
        <v/>
      </c>
      <c r="K10" t="str">
        <f>IFERROR(INDEX(契約日ソート!K:K,1/LARGE(INDEX((契約日ソート!$F$1:$F$201="食糧費")/ROW(契約日ソート!$F$1:$F$201),0),ROW(K10))),"")</f>
        <v/>
      </c>
      <c r="L10" t="str">
        <f>IFERROR(INDEX(契約日ソート!L:L,1/LARGE(INDEX((契約日ソート!$F$1:$F$201="食糧費")/ROW(契約日ソート!$F$1:$F$201),0),ROW(L10))),"")</f>
        <v/>
      </c>
      <c r="M10" t="str">
        <f>IFERROR(INDEX(契約日ソート!M:M,1/LARGE(INDEX((契約日ソート!$F$1:$F$201="食糧費")/ROW(契約日ソート!$F$1:$F$201),0),ROW(M10))),"")</f>
        <v/>
      </c>
      <c r="N10" t="str">
        <f>IFERROR(INDEX(契約日ソート!N:N,1/LARGE(INDEX((契約日ソート!$F$1:$F$201="食糧費")/ROW(契約日ソート!$F$1:$F$201),0),ROW(N10))),"")</f>
        <v/>
      </c>
      <c r="O10" t="str">
        <f>IFERROR(INDEX(契約日ソート!O:O,1/LARGE(INDEX((契約日ソート!$F$1:$F$201="食糧費")/ROW(契約日ソート!$F$1:$F$201),0),ROW(O10))),"")</f>
        <v/>
      </c>
      <c r="P10" t="str">
        <f>IFERROR(INDEX(契約日ソート!P:P,1/LARGE(INDEX((契約日ソート!$F$1:$F$201="食糧費")/ROW(契約日ソート!$F$1:$F$201),0),ROW(P10))),"")</f>
        <v/>
      </c>
      <c r="Q10" t="str">
        <f>IFERROR(INDEX(契約日ソート!Q:Q,1/LARGE(INDEX((契約日ソート!$F$1:$F$201="食糧費")/ROW(契約日ソート!$F$1:$F$201),0),ROW(Q10))),"")</f>
        <v/>
      </c>
    </row>
    <row r="11" spans="1:17" x14ac:dyDescent="0.45">
      <c r="A11" t="str">
        <f>IFERROR(INDEX(契約日ソート!A:A,1/LARGE(INDEX((契約日ソート!$F$1:$F$201="食糧費")/ROW(契約日ソート!$F$1:$F$201),0),ROW(A11))),"")</f>
        <v/>
      </c>
      <c r="B11" t="str">
        <f>IFERROR(INDEX(契約日ソート!B:B,1/LARGE(INDEX((契約日ソート!$F$1:$F$201="食糧費")/ROW(契約日ソート!$F$1:$F$201),0),ROW(B11))),"")</f>
        <v/>
      </c>
      <c r="C11" t="str">
        <f>IFERROR(INDEX(契約日ソート!C:C,1/LARGE(INDEX((契約日ソート!$F$1:$F$201="食糧費")/ROW(契約日ソート!$F$1:$F$201),0),ROW(C11))),"")</f>
        <v/>
      </c>
      <c r="D11" t="str">
        <f>IFERROR(INDEX(契約日ソート!D:D,1/LARGE(INDEX((契約日ソート!$F$1:$F$201="食糧費")/ROW(契約日ソート!$F$1:$F$201),0),ROW(D11))),"")</f>
        <v/>
      </c>
      <c r="E11" t="str">
        <f>IFERROR(INDEX(契約日ソート!E:E,1/LARGE(INDEX((契約日ソート!$F$1:$F$201="食糧費")/ROW(契約日ソート!$F$1:$F$201),0),ROW(E11))),"")</f>
        <v/>
      </c>
      <c r="F11" t="str">
        <f>IFERROR(INDEX(契約日ソート!F:F,1/LARGE(INDEX((契約日ソート!$F$1:$F$201="食糧費")/ROW(契約日ソート!$F$1:$F$201),0),ROW(F11))),"")</f>
        <v/>
      </c>
      <c r="G11" t="str">
        <f>IFERROR(INDEX(契約日ソート!G:G,1/LARGE(INDEX((契約日ソート!$F$1:$F$201="食糧費")/ROW(契約日ソート!$F$1:$F$201),0),ROW(G11))),"")</f>
        <v/>
      </c>
      <c r="H11" t="str">
        <f>IFERROR(INDEX(契約日ソート!H:H,1/LARGE(INDEX((契約日ソート!$F$1:$F$201="食糧費")/ROW(契約日ソート!$F$1:$F$201),0),ROW(H11))),"")</f>
        <v/>
      </c>
      <c r="I11" t="str">
        <f>IFERROR(INDEX(契約日ソート!I:I,1/LARGE(INDEX((契約日ソート!$F$1:$F$201="食糧費")/ROW(契約日ソート!$F$1:$F$201),0),ROW(I11))),"")</f>
        <v/>
      </c>
      <c r="J11" t="str">
        <f>IFERROR(INDEX(契約日ソート!J:J,1/LARGE(INDEX((契約日ソート!$F$1:$F$201="食糧費")/ROW(契約日ソート!$F$1:$F$201),0),ROW(J11))),"")</f>
        <v/>
      </c>
      <c r="K11" t="str">
        <f>IFERROR(INDEX(契約日ソート!K:K,1/LARGE(INDEX((契約日ソート!$F$1:$F$201="食糧費")/ROW(契約日ソート!$F$1:$F$201),0),ROW(K11))),"")</f>
        <v/>
      </c>
      <c r="L11" t="str">
        <f>IFERROR(INDEX(契約日ソート!L:L,1/LARGE(INDEX((契約日ソート!$F$1:$F$201="食糧費")/ROW(契約日ソート!$F$1:$F$201),0),ROW(L11))),"")</f>
        <v/>
      </c>
      <c r="M11" t="str">
        <f>IFERROR(INDEX(契約日ソート!M:M,1/LARGE(INDEX((契約日ソート!$F$1:$F$201="食糧費")/ROW(契約日ソート!$F$1:$F$201),0),ROW(M11))),"")</f>
        <v/>
      </c>
      <c r="N11" t="str">
        <f>IFERROR(INDEX(契約日ソート!N:N,1/LARGE(INDEX((契約日ソート!$F$1:$F$201="食糧費")/ROW(契約日ソート!$F$1:$F$201),0),ROW(N11))),"")</f>
        <v/>
      </c>
      <c r="O11" t="str">
        <f>IFERROR(INDEX(契約日ソート!O:O,1/LARGE(INDEX((契約日ソート!$F$1:$F$201="食糧費")/ROW(契約日ソート!$F$1:$F$201),0),ROW(O11))),"")</f>
        <v/>
      </c>
      <c r="P11" t="str">
        <f>IFERROR(INDEX(契約日ソート!P:P,1/LARGE(INDEX((契約日ソート!$F$1:$F$201="食糧費")/ROW(契約日ソート!$F$1:$F$201),0),ROW(P11))),"")</f>
        <v/>
      </c>
      <c r="Q11" t="str">
        <f>IFERROR(INDEX(契約日ソート!Q:Q,1/LARGE(INDEX((契約日ソート!$F$1:$F$201="食糧費")/ROW(契約日ソート!$F$1:$F$201),0),ROW(Q11))),"")</f>
        <v/>
      </c>
    </row>
    <row r="12" spans="1:17" x14ac:dyDescent="0.45">
      <c r="A12" t="str">
        <f>IFERROR(INDEX(契約日ソート!A:A,1/LARGE(INDEX((契約日ソート!$F$1:$F$201="食糧費")/ROW(契約日ソート!$F$1:$F$201),0),ROW(A12))),"")</f>
        <v/>
      </c>
      <c r="B12" t="str">
        <f>IFERROR(INDEX(契約日ソート!B:B,1/LARGE(INDEX((契約日ソート!$F$1:$F$201="食糧費")/ROW(契約日ソート!$F$1:$F$201),0),ROW(B12))),"")</f>
        <v/>
      </c>
      <c r="C12" t="str">
        <f>IFERROR(INDEX(契約日ソート!C:C,1/LARGE(INDEX((契約日ソート!$F$1:$F$201="食糧費")/ROW(契約日ソート!$F$1:$F$201),0),ROW(C12))),"")</f>
        <v/>
      </c>
      <c r="D12" t="str">
        <f>IFERROR(INDEX(契約日ソート!D:D,1/LARGE(INDEX((契約日ソート!$F$1:$F$201="食糧費")/ROW(契約日ソート!$F$1:$F$201),0),ROW(D12))),"")</f>
        <v/>
      </c>
      <c r="E12" t="str">
        <f>IFERROR(INDEX(契約日ソート!E:E,1/LARGE(INDEX((契約日ソート!$F$1:$F$201="食糧費")/ROW(契約日ソート!$F$1:$F$201),0),ROW(E12))),"")</f>
        <v/>
      </c>
      <c r="F12" t="str">
        <f>IFERROR(INDEX(契約日ソート!F:F,1/LARGE(INDEX((契約日ソート!$F$1:$F$201="食糧費")/ROW(契約日ソート!$F$1:$F$201),0),ROW(F12))),"")</f>
        <v/>
      </c>
      <c r="G12" t="str">
        <f>IFERROR(INDEX(契約日ソート!G:G,1/LARGE(INDEX((契約日ソート!$F$1:$F$201="食糧費")/ROW(契約日ソート!$F$1:$F$201),0),ROW(G12))),"")</f>
        <v/>
      </c>
      <c r="H12" t="str">
        <f>IFERROR(INDEX(契約日ソート!H:H,1/LARGE(INDEX((契約日ソート!$F$1:$F$201="食糧費")/ROW(契約日ソート!$F$1:$F$201),0),ROW(H12))),"")</f>
        <v/>
      </c>
      <c r="I12" t="str">
        <f>IFERROR(INDEX(契約日ソート!I:I,1/LARGE(INDEX((契約日ソート!$F$1:$F$201="食糧費")/ROW(契約日ソート!$F$1:$F$201),0),ROW(I12))),"")</f>
        <v/>
      </c>
      <c r="J12" t="str">
        <f>IFERROR(INDEX(契約日ソート!J:J,1/LARGE(INDEX((契約日ソート!$F$1:$F$201="食糧費")/ROW(契約日ソート!$F$1:$F$201),0),ROW(J12))),"")</f>
        <v/>
      </c>
      <c r="K12" t="str">
        <f>IFERROR(INDEX(契約日ソート!K:K,1/LARGE(INDEX((契約日ソート!$F$1:$F$201="食糧費")/ROW(契約日ソート!$F$1:$F$201),0),ROW(K12))),"")</f>
        <v/>
      </c>
      <c r="L12" t="str">
        <f>IFERROR(INDEX(契約日ソート!L:L,1/LARGE(INDEX((契約日ソート!$F$1:$F$201="食糧費")/ROW(契約日ソート!$F$1:$F$201),0),ROW(L12))),"")</f>
        <v/>
      </c>
      <c r="M12" t="str">
        <f>IFERROR(INDEX(契約日ソート!M:M,1/LARGE(INDEX((契約日ソート!$F$1:$F$201="食糧費")/ROW(契約日ソート!$F$1:$F$201),0),ROW(M12))),"")</f>
        <v/>
      </c>
      <c r="N12" t="str">
        <f>IFERROR(INDEX(契約日ソート!N:N,1/LARGE(INDEX((契約日ソート!$F$1:$F$201="食糧費")/ROW(契約日ソート!$F$1:$F$201),0),ROW(N12))),"")</f>
        <v/>
      </c>
      <c r="O12" t="str">
        <f>IFERROR(INDEX(契約日ソート!O:O,1/LARGE(INDEX((契約日ソート!$F$1:$F$201="食糧費")/ROW(契約日ソート!$F$1:$F$201),0),ROW(O12))),"")</f>
        <v/>
      </c>
      <c r="P12" t="str">
        <f>IFERROR(INDEX(契約日ソート!P:P,1/LARGE(INDEX((契約日ソート!$F$1:$F$201="食糧費")/ROW(契約日ソート!$F$1:$F$201),0),ROW(P12))),"")</f>
        <v/>
      </c>
      <c r="Q12" t="str">
        <f>IFERROR(INDEX(契約日ソート!Q:Q,1/LARGE(INDEX((契約日ソート!$F$1:$F$201="食糧費")/ROW(契約日ソート!$F$1:$F$201),0),ROW(Q12))),"")</f>
        <v/>
      </c>
    </row>
    <row r="13" spans="1:17" x14ac:dyDescent="0.45">
      <c r="A13" t="str">
        <f>IFERROR(INDEX(契約日ソート!A:A,1/LARGE(INDEX((契約日ソート!$F$1:$F$201="食糧費")/ROW(契約日ソート!$F$1:$F$201),0),ROW(A13))),"")</f>
        <v/>
      </c>
      <c r="B13" t="str">
        <f>IFERROR(INDEX(契約日ソート!B:B,1/LARGE(INDEX((契約日ソート!$F$1:$F$201="食糧費")/ROW(契約日ソート!$F$1:$F$201),0),ROW(B13))),"")</f>
        <v/>
      </c>
      <c r="C13" t="str">
        <f>IFERROR(INDEX(契約日ソート!C:C,1/LARGE(INDEX((契約日ソート!$F$1:$F$201="食糧費")/ROW(契約日ソート!$F$1:$F$201),0),ROW(C13))),"")</f>
        <v/>
      </c>
      <c r="D13" t="str">
        <f>IFERROR(INDEX(契約日ソート!D:D,1/LARGE(INDEX((契約日ソート!$F$1:$F$201="食糧費")/ROW(契約日ソート!$F$1:$F$201),0),ROW(D13))),"")</f>
        <v/>
      </c>
      <c r="E13" t="str">
        <f>IFERROR(INDEX(契約日ソート!E:E,1/LARGE(INDEX((契約日ソート!$F$1:$F$201="食糧費")/ROW(契約日ソート!$F$1:$F$201),0),ROW(E13))),"")</f>
        <v/>
      </c>
      <c r="F13" t="str">
        <f>IFERROR(INDEX(契約日ソート!F:F,1/LARGE(INDEX((契約日ソート!$F$1:$F$201="食糧費")/ROW(契約日ソート!$F$1:$F$201),0),ROW(F13))),"")</f>
        <v/>
      </c>
      <c r="G13" t="str">
        <f>IFERROR(INDEX(契約日ソート!G:G,1/LARGE(INDEX((契約日ソート!$F$1:$F$201="食糧費")/ROW(契約日ソート!$F$1:$F$201),0),ROW(G13))),"")</f>
        <v/>
      </c>
      <c r="H13" t="str">
        <f>IFERROR(INDEX(契約日ソート!H:H,1/LARGE(INDEX((契約日ソート!$F$1:$F$201="食糧費")/ROW(契約日ソート!$F$1:$F$201),0),ROW(H13))),"")</f>
        <v/>
      </c>
      <c r="I13" t="str">
        <f>IFERROR(INDEX(契約日ソート!I:I,1/LARGE(INDEX((契約日ソート!$F$1:$F$201="食糧費")/ROW(契約日ソート!$F$1:$F$201),0),ROW(I13))),"")</f>
        <v/>
      </c>
      <c r="J13" t="str">
        <f>IFERROR(INDEX(契約日ソート!J:J,1/LARGE(INDEX((契約日ソート!$F$1:$F$201="食糧費")/ROW(契約日ソート!$F$1:$F$201),0),ROW(J13))),"")</f>
        <v/>
      </c>
      <c r="K13" t="str">
        <f>IFERROR(INDEX(契約日ソート!K:K,1/LARGE(INDEX((契約日ソート!$F$1:$F$201="食糧費")/ROW(契約日ソート!$F$1:$F$201),0),ROW(K13))),"")</f>
        <v/>
      </c>
      <c r="L13" t="str">
        <f>IFERROR(INDEX(契約日ソート!L:L,1/LARGE(INDEX((契約日ソート!$F$1:$F$201="食糧費")/ROW(契約日ソート!$F$1:$F$201),0),ROW(L13))),"")</f>
        <v/>
      </c>
      <c r="M13" t="str">
        <f>IFERROR(INDEX(契約日ソート!M:M,1/LARGE(INDEX((契約日ソート!$F$1:$F$201="食糧費")/ROW(契約日ソート!$F$1:$F$201),0),ROW(M13))),"")</f>
        <v/>
      </c>
      <c r="N13" t="str">
        <f>IFERROR(INDEX(契約日ソート!N:N,1/LARGE(INDEX((契約日ソート!$F$1:$F$201="食糧費")/ROW(契約日ソート!$F$1:$F$201),0),ROW(N13))),"")</f>
        <v/>
      </c>
      <c r="O13" t="str">
        <f>IFERROR(INDEX(契約日ソート!O:O,1/LARGE(INDEX((契約日ソート!$F$1:$F$201="食糧費")/ROW(契約日ソート!$F$1:$F$201),0),ROW(O13))),"")</f>
        <v/>
      </c>
      <c r="P13" t="str">
        <f>IFERROR(INDEX(契約日ソート!P:P,1/LARGE(INDEX((契約日ソート!$F$1:$F$201="食糧費")/ROW(契約日ソート!$F$1:$F$201),0),ROW(P13))),"")</f>
        <v/>
      </c>
      <c r="Q13" t="str">
        <f>IFERROR(INDEX(契約日ソート!Q:Q,1/LARGE(INDEX((契約日ソート!$F$1:$F$201="食糧費")/ROW(契約日ソート!$F$1:$F$201),0),ROW(Q13))),"")</f>
        <v/>
      </c>
    </row>
    <row r="14" spans="1:17" x14ac:dyDescent="0.45">
      <c r="A14" t="str">
        <f>IFERROR(INDEX(契約日ソート!A:A,1/LARGE(INDEX((契約日ソート!$F$1:$F$201="食糧費")/ROW(契約日ソート!$F$1:$F$201),0),ROW(A14))),"")</f>
        <v/>
      </c>
      <c r="B14" t="str">
        <f>IFERROR(INDEX(契約日ソート!B:B,1/LARGE(INDEX((契約日ソート!$F$1:$F$201="食糧費")/ROW(契約日ソート!$F$1:$F$201),0),ROW(B14))),"")</f>
        <v/>
      </c>
      <c r="C14" t="str">
        <f>IFERROR(INDEX(契約日ソート!C:C,1/LARGE(INDEX((契約日ソート!$F$1:$F$201="食糧費")/ROW(契約日ソート!$F$1:$F$201),0),ROW(C14))),"")</f>
        <v/>
      </c>
      <c r="D14" t="str">
        <f>IFERROR(INDEX(契約日ソート!D:D,1/LARGE(INDEX((契約日ソート!$F$1:$F$201="食糧費")/ROW(契約日ソート!$F$1:$F$201),0),ROW(D14))),"")</f>
        <v/>
      </c>
      <c r="E14" t="str">
        <f>IFERROR(INDEX(契約日ソート!E:E,1/LARGE(INDEX((契約日ソート!$F$1:$F$201="食糧費")/ROW(契約日ソート!$F$1:$F$201),0),ROW(E14))),"")</f>
        <v/>
      </c>
      <c r="F14" t="str">
        <f>IFERROR(INDEX(契約日ソート!F:F,1/LARGE(INDEX((契約日ソート!$F$1:$F$201="食糧費")/ROW(契約日ソート!$F$1:$F$201),0),ROW(F14))),"")</f>
        <v/>
      </c>
      <c r="G14" t="str">
        <f>IFERROR(INDEX(契約日ソート!G:G,1/LARGE(INDEX((契約日ソート!$F$1:$F$201="食糧費")/ROW(契約日ソート!$F$1:$F$201),0),ROW(G14))),"")</f>
        <v/>
      </c>
      <c r="H14" t="str">
        <f>IFERROR(INDEX(契約日ソート!H:H,1/LARGE(INDEX((契約日ソート!$F$1:$F$201="食糧費")/ROW(契約日ソート!$F$1:$F$201),0),ROW(H14))),"")</f>
        <v/>
      </c>
      <c r="I14" t="str">
        <f>IFERROR(INDEX(契約日ソート!I:I,1/LARGE(INDEX((契約日ソート!$F$1:$F$201="食糧費")/ROW(契約日ソート!$F$1:$F$201),0),ROW(I14))),"")</f>
        <v/>
      </c>
      <c r="J14" t="str">
        <f>IFERROR(INDEX(契約日ソート!J:J,1/LARGE(INDEX((契約日ソート!$F$1:$F$201="食糧費")/ROW(契約日ソート!$F$1:$F$201),0),ROW(J14))),"")</f>
        <v/>
      </c>
      <c r="K14" t="str">
        <f>IFERROR(INDEX(契約日ソート!K:K,1/LARGE(INDEX((契約日ソート!$F$1:$F$201="食糧費")/ROW(契約日ソート!$F$1:$F$201),0),ROW(K14))),"")</f>
        <v/>
      </c>
      <c r="L14" t="str">
        <f>IFERROR(INDEX(契約日ソート!L:L,1/LARGE(INDEX((契約日ソート!$F$1:$F$201="食糧費")/ROW(契約日ソート!$F$1:$F$201),0),ROW(L14))),"")</f>
        <v/>
      </c>
      <c r="M14" t="str">
        <f>IFERROR(INDEX(契約日ソート!M:M,1/LARGE(INDEX((契約日ソート!$F$1:$F$201="食糧費")/ROW(契約日ソート!$F$1:$F$201),0),ROW(M14))),"")</f>
        <v/>
      </c>
      <c r="N14" t="str">
        <f>IFERROR(INDEX(契約日ソート!N:N,1/LARGE(INDEX((契約日ソート!$F$1:$F$201="食糧費")/ROW(契約日ソート!$F$1:$F$201),0),ROW(N14))),"")</f>
        <v/>
      </c>
      <c r="O14" t="str">
        <f>IFERROR(INDEX(契約日ソート!O:O,1/LARGE(INDEX((契約日ソート!$F$1:$F$201="食糧費")/ROW(契約日ソート!$F$1:$F$201),0),ROW(O14))),"")</f>
        <v/>
      </c>
      <c r="P14" t="str">
        <f>IFERROR(INDEX(契約日ソート!P:P,1/LARGE(INDEX((契約日ソート!$F$1:$F$201="食糧費")/ROW(契約日ソート!$F$1:$F$201),0),ROW(P14))),"")</f>
        <v/>
      </c>
      <c r="Q14" t="str">
        <f>IFERROR(INDEX(契約日ソート!Q:Q,1/LARGE(INDEX((契約日ソート!$F$1:$F$201="食糧費")/ROW(契約日ソート!$F$1:$F$201),0),ROW(Q14))),"")</f>
        <v/>
      </c>
    </row>
    <row r="15" spans="1:17" x14ac:dyDescent="0.45">
      <c r="A15" t="str">
        <f>IFERROR(INDEX(契約日ソート!A:A,1/LARGE(INDEX((契約日ソート!$F$1:$F$201="食糧費")/ROW(契約日ソート!$F$1:$F$201),0),ROW(A15))),"")</f>
        <v/>
      </c>
      <c r="B15" t="str">
        <f>IFERROR(INDEX(契約日ソート!B:B,1/LARGE(INDEX((契約日ソート!$F$1:$F$201="食糧費")/ROW(契約日ソート!$F$1:$F$201),0),ROW(B15))),"")</f>
        <v/>
      </c>
      <c r="C15" t="str">
        <f>IFERROR(INDEX(契約日ソート!C:C,1/LARGE(INDEX((契約日ソート!$F$1:$F$201="食糧費")/ROW(契約日ソート!$F$1:$F$201),0),ROW(C15))),"")</f>
        <v/>
      </c>
      <c r="D15" t="str">
        <f>IFERROR(INDEX(契約日ソート!D:D,1/LARGE(INDEX((契約日ソート!$F$1:$F$201="食糧費")/ROW(契約日ソート!$F$1:$F$201),0),ROW(D15))),"")</f>
        <v/>
      </c>
      <c r="E15" t="str">
        <f>IFERROR(INDEX(契約日ソート!E:E,1/LARGE(INDEX((契約日ソート!$F$1:$F$201="食糧費")/ROW(契約日ソート!$F$1:$F$201),0),ROW(E15))),"")</f>
        <v/>
      </c>
      <c r="F15" t="str">
        <f>IFERROR(INDEX(契約日ソート!F:F,1/LARGE(INDEX((契約日ソート!$F$1:$F$201="食糧費")/ROW(契約日ソート!$F$1:$F$201),0),ROW(F15))),"")</f>
        <v/>
      </c>
      <c r="G15" t="str">
        <f>IFERROR(INDEX(契約日ソート!G:G,1/LARGE(INDEX((契約日ソート!$F$1:$F$201="食糧費")/ROW(契約日ソート!$F$1:$F$201),0),ROW(G15))),"")</f>
        <v/>
      </c>
      <c r="H15" t="str">
        <f>IFERROR(INDEX(契約日ソート!H:H,1/LARGE(INDEX((契約日ソート!$F$1:$F$201="食糧費")/ROW(契約日ソート!$F$1:$F$201),0),ROW(H15))),"")</f>
        <v/>
      </c>
      <c r="I15" t="str">
        <f>IFERROR(INDEX(契約日ソート!I:I,1/LARGE(INDEX((契約日ソート!$F$1:$F$201="食糧費")/ROW(契約日ソート!$F$1:$F$201),0),ROW(I15))),"")</f>
        <v/>
      </c>
      <c r="J15" t="str">
        <f>IFERROR(INDEX(契約日ソート!J:J,1/LARGE(INDEX((契約日ソート!$F$1:$F$201="食糧費")/ROW(契約日ソート!$F$1:$F$201),0),ROW(J15))),"")</f>
        <v/>
      </c>
      <c r="K15" t="str">
        <f>IFERROR(INDEX(契約日ソート!K:K,1/LARGE(INDEX((契約日ソート!$F$1:$F$201="食糧費")/ROW(契約日ソート!$F$1:$F$201),0),ROW(K15))),"")</f>
        <v/>
      </c>
      <c r="L15" t="str">
        <f>IFERROR(INDEX(契約日ソート!L:L,1/LARGE(INDEX((契約日ソート!$F$1:$F$201="食糧費")/ROW(契約日ソート!$F$1:$F$201),0),ROW(L15))),"")</f>
        <v/>
      </c>
      <c r="M15" t="str">
        <f>IFERROR(INDEX(契約日ソート!M:M,1/LARGE(INDEX((契約日ソート!$F$1:$F$201="食糧費")/ROW(契約日ソート!$F$1:$F$201),0),ROW(M15))),"")</f>
        <v/>
      </c>
      <c r="N15" t="str">
        <f>IFERROR(INDEX(契約日ソート!N:N,1/LARGE(INDEX((契約日ソート!$F$1:$F$201="食糧費")/ROW(契約日ソート!$F$1:$F$201),0),ROW(N15))),"")</f>
        <v/>
      </c>
      <c r="O15" t="str">
        <f>IFERROR(INDEX(契約日ソート!O:O,1/LARGE(INDEX((契約日ソート!$F$1:$F$201="食糧費")/ROW(契約日ソート!$F$1:$F$201),0),ROW(O15))),"")</f>
        <v/>
      </c>
      <c r="P15" t="str">
        <f>IFERROR(INDEX(契約日ソート!P:P,1/LARGE(INDEX((契約日ソート!$F$1:$F$201="食糧費")/ROW(契約日ソート!$F$1:$F$201),0),ROW(P15))),"")</f>
        <v/>
      </c>
      <c r="Q15" t="str">
        <f>IFERROR(INDEX(契約日ソート!Q:Q,1/LARGE(INDEX((契約日ソート!$F$1:$F$201="食糧費")/ROW(契約日ソート!$F$1:$F$201),0),ROW(Q15))),"")</f>
        <v/>
      </c>
    </row>
    <row r="16" spans="1:17" x14ac:dyDescent="0.45">
      <c r="A16" t="str">
        <f>IFERROR(INDEX(契約日ソート!A:A,1/LARGE(INDEX((契約日ソート!$F$1:$F$201="食糧費")/ROW(契約日ソート!$F$1:$F$201),0),ROW(A16))),"")</f>
        <v/>
      </c>
      <c r="B16" t="str">
        <f>IFERROR(INDEX(契約日ソート!B:B,1/LARGE(INDEX((契約日ソート!$F$1:$F$201="食糧費")/ROW(契約日ソート!$F$1:$F$201),0),ROW(B16))),"")</f>
        <v/>
      </c>
      <c r="C16" t="str">
        <f>IFERROR(INDEX(契約日ソート!C:C,1/LARGE(INDEX((契約日ソート!$F$1:$F$201="食糧費")/ROW(契約日ソート!$F$1:$F$201),0),ROW(C16))),"")</f>
        <v/>
      </c>
      <c r="D16" t="str">
        <f>IFERROR(INDEX(契約日ソート!D:D,1/LARGE(INDEX((契約日ソート!$F$1:$F$201="食糧費")/ROW(契約日ソート!$F$1:$F$201),0),ROW(D16))),"")</f>
        <v/>
      </c>
      <c r="E16" t="str">
        <f>IFERROR(INDEX(契約日ソート!E:E,1/LARGE(INDEX((契約日ソート!$F$1:$F$201="食糧費")/ROW(契約日ソート!$F$1:$F$201),0),ROW(E16))),"")</f>
        <v/>
      </c>
      <c r="F16" t="str">
        <f>IFERROR(INDEX(契約日ソート!F:F,1/LARGE(INDEX((契約日ソート!$F$1:$F$201="食糧費")/ROW(契約日ソート!$F$1:$F$201),0),ROW(F16))),"")</f>
        <v/>
      </c>
      <c r="G16" t="str">
        <f>IFERROR(INDEX(契約日ソート!G:G,1/LARGE(INDEX((契約日ソート!$F$1:$F$201="食糧費")/ROW(契約日ソート!$F$1:$F$201),0),ROW(G16))),"")</f>
        <v/>
      </c>
      <c r="H16" t="str">
        <f>IFERROR(INDEX(契約日ソート!H:H,1/LARGE(INDEX((契約日ソート!$F$1:$F$201="食糧費")/ROW(契約日ソート!$F$1:$F$201),0),ROW(H16))),"")</f>
        <v/>
      </c>
      <c r="I16" t="str">
        <f>IFERROR(INDEX(契約日ソート!I:I,1/LARGE(INDEX((契約日ソート!$F$1:$F$201="食糧費")/ROW(契約日ソート!$F$1:$F$201),0),ROW(I16))),"")</f>
        <v/>
      </c>
      <c r="J16" t="str">
        <f>IFERROR(INDEX(契約日ソート!J:J,1/LARGE(INDEX((契約日ソート!$F$1:$F$201="食糧費")/ROW(契約日ソート!$F$1:$F$201),0),ROW(J16))),"")</f>
        <v/>
      </c>
      <c r="K16" t="str">
        <f>IFERROR(INDEX(契約日ソート!K:K,1/LARGE(INDEX((契約日ソート!$F$1:$F$201="食糧費")/ROW(契約日ソート!$F$1:$F$201),0),ROW(K16))),"")</f>
        <v/>
      </c>
      <c r="L16" t="str">
        <f>IFERROR(INDEX(契約日ソート!L:L,1/LARGE(INDEX((契約日ソート!$F$1:$F$201="食糧費")/ROW(契約日ソート!$F$1:$F$201),0),ROW(L16))),"")</f>
        <v/>
      </c>
      <c r="M16" t="str">
        <f>IFERROR(INDEX(契約日ソート!M:M,1/LARGE(INDEX((契約日ソート!$F$1:$F$201="食糧費")/ROW(契約日ソート!$F$1:$F$201),0),ROW(M16))),"")</f>
        <v/>
      </c>
      <c r="N16" t="str">
        <f>IFERROR(INDEX(契約日ソート!N:N,1/LARGE(INDEX((契約日ソート!$F$1:$F$201="食糧費")/ROW(契約日ソート!$F$1:$F$201),0),ROW(N16))),"")</f>
        <v/>
      </c>
      <c r="O16" t="str">
        <f>IFERROR(INDEX(契約日ソート!O:O,1/LARGE(INDEX((契約日ソート!$F$1:$F$201="食糧費")/ROW(契約日ソート!$F$1:$F$201),0),ROW(O16))),"")</f>
        <v/>
      </c>
      <c r="P16" t="str">
        <f>IFERROR(INDEX(契約日ソート!P:P,1/LARGE(INDEX((契約日ソート!$F$1:$F$201="食糧費")/ROW(契約日ソート!$F$1:$F$201),0),ROW(P16))),"")</f>
        <v/>
      </c>
      <c r="Q16" t="str">
        <f>IFERROR(INDEX(契約日ソート!Q:Q,1/LARGE(INDEX((契約日ソート!$F$1:$F$201="食糧費")/ROW(契約日ソート!$F$1:$F$201),0),ROW(Q16))),"")</f>
        <v/>
      </c>
    </row>
    <row r="17" spans="1:17" x14ac:dyDescent="0.45">
      <c r="A17" t="str">
        <f>IFERROR(INDEX(契約日ソート!A:A,1/LARGE(INDEX((契約日ソート!$F$1:$F$201="食糧費")/ROW(契約日ソート!$F$1:$F$201),0),ROW(A17))),"")</f>
        <v/>
      </c>
      <c r="B17" t="str">
        <f>IFERROR(INDEX(契約日ソート!B:B,1/LARGE(INDEX((契約日ソート!$F$1:$F$201="食糧費")/ROW(契約日ソート!$F$1:$F$201),0),ROW(B17))),"")</f>
        <v/>
      </c>
      <c r="C17" t="str">
        <f>IFERROR(INDEX(契約日ソート!C:C,1/LARGE(INDEX((契約日ソート!$F$1:$F$201="食糧費")/ROW(契約日ソート!$F$1:$F$201),0),ROW(C17))),"")</f>
        <v/>
      </c>
      <c r="D17" t="str">
        <f>IFERROR(INDEX(契約日ソート!D:D,1/LARGE(INDEX((契約日ソート!$F$1:$F$201="食糧費")/ROW(契約日ソート!$F$1:$F$201),0),ROW(D17))),"")</f>
        <v/>
      </c>
      <c r="E17" t="str">
        <f>IFERROR(INDEX(契約日ソート!E:E,1/LARGE(INDEX((契約日ソート!$F$1:$F$201="食糧費")/ROW(契約日ソート!$F$1:$F$201),0),ROW(E17))),"")</f>
        <v/>
      </c>
      <c r="F17" t="str">
        <f>IFERROR(INDEX(契約日ソート!F:F,1/LARGE(INDEX((契約日ソート!$F$1:$F$201="食糧費")/ROW(契約日ソート!$F$1:$F$201),0),ROW(F17))),"")</f>
        <v/>
      </c>
      <c r="G17" t="str">
        <f>IFERROR(INDEX(契約日ソート!G:G,1/LARGE(INDEX((契約日ソート!$F$1:$F$201="食糧費")/ROW(契約日ソート!$F$1:$F$201),0),ROW(G17))),"")</f>
        <v/>
      </c>
      <c r="H17" t="str">
        <f>IFERROR(INDEX(契約日ソート!H:H,1/LARGE(INDEX((契約日ソート!$F$1:$F$201="食糧費")/ROW(契約日ソート!$F$1:$F$201),0),ROW(H17))),"")</f>
        <v/>
      </c>
      <c r="I17" t="str">
        <f>IFERROR(INDEX(契約日ソート!I:I,1/LARGE(INDEX((契約日ソート!$F$1:$F$201="食糧費")/ROW(契約日ソート!$F$1:$F$201),0),ROW(I17))),"")</f>
        <v/>
      </c>
      <c r="J17" t="str">
        <f>IFERROR(INDEX(契約日ソート!J:J,1/LARGE(INDEX((契約日ソート!$F$1:$F$201="食糧費")/ROW(契約日ソート!$F$1:$F$201),0),ROW(J17))),"")</f>
        <v/>
      </c>
      <c r="K17" t="str">
        <f>IFERROR(INDEX(契約日ソート!K:K,1/LARGE(INDEX((契約日ソート!$F$1:$F$201="食糧費")/ROW(契約日ソート!$F$1:$F$201),0),ROW(K17))),"")</f>
        <v/>
      </c>
      <c r="L17" t="str">
        <f>IFERROR(INDEX(契約日ソート!L:L,1/LARGE(INDEX((契約日ソート!$F$1:$F$201="食糧費")/ROW(契約日ソート!$F$1:$F$201),0),ROW(L17))),"")</f>
        <v/>
      </c>
      <c r="M17" t="str">
        <f>IFERROR(INDEX(契約日ソート!M:M,1/LARGE(INDEX((契約日ソート!$F$1:$F$201="食糧費")/ROW(契約日ソート!$F$1:$F$201),0),ROW(M17))),"")</f>
        <v/>
      </c>
      <c r="N17" t="str">
        <f>IFERROR(INDEX(契約日ソート!N:N,1/LARGE(INDEX((契約日ソート!$F$1:$F$201="食糧費")/ROW(契約日ソート!$F$1:$F$201),0),ROW(N17))),"")</f>
        <v/>
      </c>
      <c r="O17" t="str">
        <f>IFERROR(INDEX(契約日ソート!O:O,1/LARGE(INDEX((契約日ソート!$F$1:$F$201="食糧費")/ROW(契約日ソート!$F$1:$F$201),0),ROW(O17))),"")</f>
        <v/>
      </c>
      <c r="P17" t="str">
        <f>IFERROR(INDEX(契約日ソート!P:P,1/LARGE(INDEX((契約日ソート!$F$1:$F$201="食糧費")/ROW(契約日ソート!$F$1:$F$201),0),ROW(P17))),"")</f>
        <v/>
      </c>
      <c r="Q17" t="str">
        <f>IFERROR(INDEX(契約日ソート!Q:Q,1/LARGE(INDEX((契約日ソート!$F$1:$F$201="食糧費")/ROW(契約日ソート!$F$1:$F$201),0),ROW(Q17))),"")</f>
        <v/>
      </c>
    </row>
    <row r="18" spans="1:17" x14ac:dyDescent="0.45">
      <c r="A18" t="str">
        <f>IFERROR(INDEX(契約日ソート!A:A,1/LARGE(INDEX((契約日ソート!$F$1:$F$201="食糧費")/ROW(契約日ソート!$F$1:$F$201),0),ROW(A18))),"")</f>
        <v/>
      </c>
      <c r="B18" t="str">
        <f>IFERROR(INDEX(契約日ソート!B:B,1/LARGE(INDEX((契約日ソート!$F$1:$F$201="食糧費")/ROW(契約日ソート!$F$1:$F$201),0),ROW(B18))),"")</f>
        <v/>
      </c>
      <c r="C18" t="str">
        <f>IFERROR(INDEX(契約日ソート!C:C,1/LARGE(INDEX((契約日ソート!$F$1:$F$201="食糧費")/ROW(契約日ソート!$F$1:$F$201),0),ROW(C18))),"")</f>
        <v/>
      </c>
      <c r="D18" t="str">
        <f>IFERROR(INDEX(契約日ソート!D:D,1/LARGE(INDEX((契約日ソート!$F$1:$F$201="食糧費")/ROW(契約日ソート!$F$1:$F$201),0),ROW(D18))),"")</f>
        <v/>
      </c>
      <c r="E18" t="str">
        <f>IFERROR(INDEX(契約日ソート!E:E,1/LARGE(INDEX((契約日ソート!$F$1:$F$201="食糧費")/ROW(契約日ソート!$F$1:$F$201),0),ROW(E18))),"")</f>
        <v/>
      </c>
      <c r="F18" t="str">
        <f>IFERROR(INDEX(契約日ソート!F:F,1/LARGE(INDEX((契約日ソート!$F$1:$F$201="食糧費")/ROW(契約日ソート!$F$1:$F$201),0),ROW(F18))),"")</f>
        <v/>
      </c>
      <c r="G18" t="str">
        <f>IFERROR(INDEX(契約日ソート!G:G,1/LARGE(INDEX((契約日ソート!$F$1:$F$201="食糧費")/ROW(契約日ソート!$F$1:$F$201),0),ROW(G18))),"")</f>
        <v/>
      </c>
      <c r="H18" t="str">
        <f>IFERROR(INDEX(契約日ソート!H:H,1/LARGE(INDEX((契約日ソート!$F$1:$F$201="食糧費")/ROW(契約日ソート!$F$1:$F$201),0),ROW(H18))),"")</f>
        <v/>
      </c>
      <c r="I18" t="str">
        <f>IFERROR(INDEX(契約日ソート!I:I,1/LARGE(INDEX((契約日ソート!$F$1:$F$201="食糧費")/ROW(契約日ソート!$F$1:$F$201),0),ROW(I18))),"")</f>
        <v/>
      </c>
      <c r="J18" t="str">
        <f>IFERROR(INDEX(契約日ソート!J:J,1/LARGE(INDEX((契約日ソート!$F$1:$F$201="食糧費")/ROW(契約日ソート!$F$1:$F$201),0),ROW(J18))),"")</f>
        <v/>
      </c>
      <c r="K18" t="str">
        <f>IFERROR(INDEX(契約日ソート!K:K,1/LARGE(INDEX((契約日ソート!$F$1:$F$201="食糧費")/ROW(契約日ソート!$F$1:$F$201),0),ROW(K18))),"")</f>
        <v/>
      </c>
      <c r="L18" t="str">
        <f>IFERROR(INDEX(契約日ソート!L:L,1/LARGE(INDEX((契約日ソート!$F$1:$F$201="食糧費")/ROW(契約日ソート!$F$1:$F$201),0),ROW(L18))),"")</f>
        <v/>
      </c>
      <c r="M18" t="str">
        <f>IFERROR(INDEX(契約日ソート!M:M,1/LARGE(INDEX((契約日ソート!$F$1:$F$201="食糧費")/ROW(契約日ソート!$F$1:$F$201),0),ROW(M18))),"")</f>
        <v/>
      </c>
      <c r="N18" t="str">
        <f>IFERROR(INDEX(契約日ソート!N:N,1/LARGE(INDEX((契約日ソート!$F$1:$F$201="食糧費")/ROW(契約日ソート!$F$1:$F$201),0),ROW(N18))),"")</f>
        <v/>
      </c>
      <c r="O18" t="str">
        <f>IFERROR(INDEX(契約日ソート!O:O,1/LARGE(INDEX((契約日ソート!$F$1:$F$201="食糧費")/ROW(契約日ソート!$F$1:$F$201),0),ROW(O18))),"")</f>
        <v/>
      </c>
      <c r="P18" t="str">
        <f>IFERROR(INDEX(契約日ソート!P:P,1/LARGE(INDEX((契約日ソート!$F$1:$F$201="食糧費")/ROW(契約日ソート!$F$1:$F$201),0),ROW(P18))),"")</f>
        <v/>
      </c>
      <c r="Q18" t="str">
        <f>IFERROR(INDEX(契約日ソート!Q:Q,1/LARGE(INDEX((契約日ソート!$F$1:$F$201="食糧費")/ROW(契約日ソート!$F$1:$F$201),0),ROW(Q18))),"")</f>
        <v/>
      </c>
    </row>
    <row r="19" spans="1:17" x14ac:dyDescent="0.45">
      <c r="A19" t="str">
        <f>IFERROR(INDEX(契約日ソート!A:A,1/LARGE(INDEX((契約日ソート!$F$1:$F$201="食糧費")/ROW(契約日ソート!$F$1:$F$201),0),ROW(A19))),"")</f>
        <v/>
      </c>
      <c r="B19" t="str">
        <f>IFERROR(INDEX(契約日ソート!B:B,1/LARGE(INDEX((契約日ソート!$F$1:$F$201="食糧費")/ROW(契約日ソート!$F$1:$F$201),0),ROW(B19))),"")</f>
        <v/>
      </c>
      <c r="C19" t="str">
        <f>IFERROR(INDEX(契約日ソート!C:C,1/LARGE(INDEX((契約日ソート!$F$1:$F$201="食糧費")/ROW(契約日ソート!$F$1:$F$201),0),ROW(C19))),"")</f>
        <v/>
      </c>
      <c r="D19" t="str">
        <f>IFERROR(INDEX(契約日ソート!D:D,1/LARGE(INDEX((契約日ソート!$F$1:$F$201="食糧費")/ROW(契約日ソート!$F$1:$F$201),0),ROW(D19))),"")</f>
        <v/>
      </c>
      <c r="E19" t="str">
        <f>IFERROR(INDEX(契約日ソート!E:E,1/LARGE(INDEX((契約日ソート!$F$1:$F$201="食糧費")/ROW(契約日ソート!$F$1:$F$201),0),ROW(E19))),"")</f>
        <v/>
      </c>
      <c r="F19" t="str">
        <f>IFERROR(INDEX(契約日ソート!F:F,1/LARGE(INDEX((契約日ソート!$F$1:$F$201="食糧費")/ROW(契約日ソート!$F$1:$F$201),0),ROW(F19))),"")</f>
        <v/>
      </c>
      <c r="G19" t="str">
        <f>IFERROR(INDEX(契約日ソート!G:G,1/LARGE(INDEX((契約日ソート!$F$1:$F$201="食糧費")/ROW(契約日ソート!$F$1:$F$201),0),ROW(G19))),"")</f>
        <v/>
      </c>
      <c r="H19" t="str">
        <f>IFERROR(INDEX(契約日ソート!H:H,1/LARGE(INDEX((契約日ソート!$F$1:$F$201="食糧費")/ROW(契約日ソート!$F$1:$F$201),0),ROW(H19))),"")</f>
        <v/>
      </c>
      <c r="I19" t="str">
        <f>IFERROR(INDEX(契約日ソート!I:I,1/LARGE(INDEX((契約日ソート!$F$1:$F$201="食糧費")/ROW(契約日ソート!$F$1:$F$201),0),ROW(I19))),"")</f>
        <v/>
      </c>
      <c r="J19" t="str">
        <f>IFERROR(INDEX(契約日ソート!J:J,1/LARGE(INDEX((契約日ソート!$F$1:$F$201="食糧費")/ROW(契約日ソート!$F$1:$F$201),0),ROW(J19))),"")</f>
        <v/>
      </c>
      <c r="K19" t="str">
        <f>IFERROR(INDEX(契約日ソート!K:K,1/LARGE(INDEX((契約日ソート!$F$1:$F$201="食糧費")/ROW(契約日ソート!$F$1:$F$201),0),ROW(K19))),"")</f>
        <v/>
      </c>
      <c r="L19" t="str">
        <f>IFERROR(INDEX(契約日ソート!L:L,1/LARGE(INDEX((契約日ソート!$F$1:$F$201="食糧費")/ROW(契約日ソート!$F$1:$F$201),0),ROW(L19))),"")</f>
        <v/>
      </c>
      <c r="M19" t="str">
        <f>IFERROR(INDEX(契約日ソート!M:M,1/LARGE(INDEX((契約日ソート!$F$1:$F$201="食糧費")/ROW(契約日ソート!$F$1:$F$201),0),ROW(M19))),"")</f>
        <v/>
      </c>
      <c r="N19" t="str">
        <f>IFERROR(INDEX(契約日ソート!N:N,1/LARGE(INDEX((契約日ソート!$F$1:$F$201="食糧費")/ROW(契約日ソート!$F$1:$F$201),0),ROW(N19))),"")</f>
        <v/>
      </c>
      <c r="O19" t="str">
        <f>IFERROR(INDEX(契約日ソート!O:O,1/LARGE(INDEX((契約日ソート!$F$1:$F$201="食糧費")/ROW(契約日ソート!$F$1:$F$201),0),ROW(O19))),"")</f>
        <v/>
      </c>
      <c r="P19" t="str">
        <f>IFERROR(INDEX(契約日ソート!P:P,1/LARGE(INDEX((契約日ソート!$F$1:$F$201="食糧費")/ROW(契約日ソート!$F$1:$F$201),0),ROW(P19))),"")</f>
        <v/>
      </c>
      <c r="Q19" t="str">
        <f>IFERROR(INDEX(契約日ソート!Q:Q,1/LARGE(INDEX((契約日ソート!$F$1:$F$201="食糧費")/ROW(契約日ソート!$F$1:$F$201),0),ROW(Q19))),"")</f>
        <v/>
      </c>
    </row>
    <row r="20" spans="1:17" x14ac:dyDescent="0.45">
      <c r="A20" t="str">
        <f>IFERROR(INDEX(契約日ソート!A:A,1/LARGE(INDEX((契約日ソート!$F$1:$F$201="食糧費")/ROW(契約日ソート!$F$1:$F$201),0),ROW(A20))),"")</f>
        <v/>
      </c>
      <c r="B20" t="str">
        <f>IFERROR(INDEX(契約日ソート!B:B,1/LARGE(INDEX((契約日ソート!$F$1:$F$201="食糧費")/ROW(契約日ソート!$F$1:$F$201),0),ROW(B20))),"")</f>
        <v/>
      </c>
      <c r="C20" t="str">
        <f>IFERROR(INDEX(契約日ソート!C:C,1/LARGE(INDEX((契約日ソート!$F$1:$F$201="食糧費")/ROW(契約日ソート!$F$1:$F$201),0),ROW(C20))),"")</f>
        <v/>
      </c>
      <c r="D20" t="str">
        <f>IFERROR(INDEX(契約日ソート!D:D,1/LARGE(INDEX((契約日ソート!$F$1:$F$201="食糧費")/ROW(契約日ソート!$F$1:$F$201),0),ROW(D20))),"")</f>
        <v/>
      </c>
      <c r="E20" t="str">
        <f>IFERROR(INDEX(契約日ソート!E:E,1/LARGE(INDEX((契約日ソート!$F$1:$F$201="食糧費")/ROW(契約日ソート!$F$1:$F$201),0),ROW(E20))),"")</f>
        <v/>
      </c>
      <c r="F20" t="str">
        <f>IFERROR(INDEX(契約日ソート!F:F,1/LARGE(INDEX((契約日ソート!$F$1:$F$201="食糧費")/ROW(契約日ソート!$F$1:$F$201),0),ROW(F20))),"")</f>
        <v/>
      </c>
      <c r="G20" t="str">
        <f>IFERROR(INDEX(契約日ソート!G:G,1/LARGE(INDEX((契約日ソート!$F$1:$F$201="食糧費")/ROW(契約日ソート!$F$1:$F$201),0),ROW(G20))),"")</f>
        <v/>
      </c>
      <c r="H20" t="str">
        <f>IFERROR(INDEX(契約日ソート!H:H,1/LARGE(INDEX((契約日ソート!$F$1:$F$201="食糧費")/ROW(契約日ソート!$F$1:$F$201),0),ROW(H20))),"")</f>
        <v/>
      </c>
      <c r="I20" t="str">
        <f>IFERROR(INDEX(契約日ソート!I:I,1/LARGE(INDEX((契約日ソート!$F$1:$F$201="食糧費")/ROW(契約日ソート!$F$1:$F$201),0),ROW(I20))),"")</f>
        <v/>
      </c>
      <c r="J20" t="str">
        <f>IFERROR(INDEX(契約日ソート!J:J,1/LARGE(INDEX((契約日ソート!$F$1:$F$201="食糧費")/ROW(契約日ソート!$F$1:$F$201),0),ROW(J20))),"")</f>
        <v/>
      </c>
      <c r="K20" t="str">
        <f>IFERROR(INDEX(契約日ソート!K:K,1/LARGE(INDEX((契約日ソート!$F$1:$F$201="食糧費")/ROW(契約日ソート!$F$1:$F$201),0),ROW(K20))),"")</f>
        <v/>
      </c>
      <c r="L20" t="str">
        <f>IFERROR(INDEX(契約日ソート!L:L,1/LARGE(INDEX((契約日ソート!$F$1:$F$201="食糧費")/ROW(契約日ソート!$F$1:$F$201),0),ROW(L20))),"")</f>
        <v/>
      </c>
      <c r="M20" t="str">
        <f>IFERROR(INDEX(契約日ソート!M:M,1/LARGE(INDEX((契約日ソート!$F$1:$F$201="食糧費")/ROW(契約日ソート!$F$1:$F$201),0),ROW(M20))),"")</f>
        <v/>
      </c>
      <c r="N20" t="str">
        <f>IFERROR(INDEX(契約日ソート!N:N,1/LARGE(INDEX((契約日ソート!$F$1:$F$201="食糧費")/ROW(契約日ソート!$F$1:$F$201),0),ROW(N20))),"")</f>
        <v/>
      </c>
      <c r="O20" t="str">
        <f>IFERROR(INDEX(契約日ソート!O:O,1/LARGE(INDEX((契約日ソート!$F$1:$F$201="食糧費")/ROW(契約日ソート!$F$1:$F$201),0),ROW(O20))),"")</f>
        <v/>
      </c>
      <c r="P20" t="str">
        <f>IFERROR(INDEX(契約日ソート!P:P,1/LARGE(INDEX((契約日ソート!$F$1:$F$201="食糧費")/ROW(契約日ソート!$F$1:$F$201),0),ROW(P20))),"")</f>
        <v/>
      </c>
      <c r="Q20" t="str">
        <f>IFERROR(INDEX(契約日ソート!Q:Q,1/LARGE(INDEX((契約日ソート!$F$1:$F$201="食糧費")/ROW(契約日ソート!$F$1:$F$201),0),ROW(Q20))),"")</f>
        <v/>
      </c>
    </row>
    <row r="21" spans="1:17" x14ac:dyDescent="0.45">
      <c r="A21" t="str">
        <f>IFERROR(INDEX(契約日ソート!A:A,1/LARGE(INDEX((契約日ソート!$F$1:$F$201="食糧費")/ROW(契約日ソート!$F$1:$F$201),0),ROW(A21))),"")</f>
        <v/>
      </c>
      <c r="B21" t="str">
        <f>IFERROR(INDEX(契約日ソート!B:B,1/LARGE(INDEX((契約日ソート!$F$1:$F$201="食糧費")/ROW(契約日ソート!$F$1:$F$201),0),ROW(B21))),"")</f>
        <v/>
      </c>
      <c r="C21" t="str">
        <f>IFERROR(INDEX(契約日ソート!C:C,1/LARGE(INDEX((契約日ソート!$F$1:$F$201="食糧費")/ROW(契約日ソート!$F$1:$F$201),0),ROW(C21))),"")</f>
        <v/>
      </c>
      <c r="D21" t="str">
        <f>IFERROR(INDEX(契約日ソート!D:D,1/LARGE(INDEX((契約日ソート!$F$1:$F$201="食糧費")/ROW(契約日ソート!$F$1:$F$201),0),ROW(D21))),"")</f>
        <v/>
      </c>
      <c r="E21" t="str">
        <f>IFERROR(INDEX(契約日ソート!E:E,1/LARGE(INDEX((契約日ソート!$F$1:$F$201="食糧費")/ROW(契約日ソート!$F$1:$F$201),0),ROW(E21))),"")</f>
        <v/>
      </c>
      <c r="F21" t="str">
        <f>IFERROR(INDEX(契約日ソート!F:F,1/LARGE(INDEX((契約日ソート!$F$1:$F$201="食糧費")/ROW(契約日ソート!$F$1:$F$201),0),ROW(F21))),"")</f>
        <v/>
      </c>
      <c r="G21" t="str">
        <f>IFERROR(INDEX(契約日ソート!G:G,1/LARGE(INDEX((契約日ソート!$F$1:$F$201="食糧費")/ROW(契約日ソート!$F$1:$F$201),0),ROW(G21))),"")</f>
        <v/>
      </c>
      <c r="H21" t="str">
        <f>IFERROR(INDEX(契約日ソート!H:H,1/LARGE(INDEX((契約日ソート!$F$1:$F$201="食糧費")/ROW(契約日ソート!$F$1:$F$201),0),ROW(H21))),"")</f>
        <v/>
      </c>
      <c r="I21" t="str">
        <f>IFERROR(INDEX(契約日ソート!I:I,1/LARGE(INDEX((契約日ソート!$F$1:$F$201="食糧費")/ROW(契約日ソート!$F$1:$F$201),0),ROW(I21))),"")</f>
        <v/>
      </c>
      <c r="J21" t="str">
        <f>IFERROR(INDEX(契約日ソート!J:J,1/LARGE(INDEX((契約日ソート!$F$1:$F$201="食糧費")/ROW(契約日ソート!$F$1:$F$201),0),ROW(J21))),"")</f>
        <v/>
      </c>
      <c r="K21" t="str">
        <f>IFERROR(INDEX(契約日ソート!K:K,1/LARGE(INDEX((契約日ソート!$F$1:$F$201="食糧費")/ROW(契約日ソート!$F$1:$F$201),0),ROW(K21))),"")</f>
        <v/>
      </c>
      <c r="L21" t="str">
        <f>IFERROR(INDEX(契約日ソート!L:L,1/LARGE(INDEX((契約日ソート!$F$1:$F$201="食糧費")/ROW(契約日ソート!$F$1:$F$201),0),ROW(L21))),"")</f>
        <v/>
      </c>
      <c r="M21" t="str">
        <f>IFERROR(INDEX(契約日ソート!M:M,1/LARGE(INDEX((契約日ソート!$F$1:$F$201="食糧費")/ROW(契約日ソート!$F$1:$F$201),0),ROW(M21))),"")</f>
        <v/>
      </c>
      <c r="N21" t="str">
        <f>IFERROR(INDEX(契約日ソート!N:N,1/LARGE(INDEX((契約日ソート!$F$1:$F$201="食糧費")/ROW(契約日ソート!$F$1:$F$201),0),ROW(N21))),"")</f>
        <v/>
      </c>
      <c r="O21" t="str">
        <f>IFERROR(INDEX(契約日ソート!O:O,1/LARGE(INDEX((契約日ソート!$F$1:$F$201="食糧費")/ROW(契約日ソート!$F$1:$F$201),0),ROW(O21))),"")</f>
        <v/>
      </c>
      <c r="P21" t="str">
        <f>IFERROR(INDEX(契約日ソート!P:P,1/LARGE(INDEX((契約日ソート!$F$1:$F$201="食糧費")/ROW(契約日ソート!$F$1:$F$201),0),ROW(P21))),"")</f>
        <v/>
      </c>
      <c r="Q21" t="str">
        <f>IFERROR(INDEX(契約日ソート!Q:Q,1/LARGE(INDEX((契約日ソート!$F$1:$F$201="食糧費")/ROW(契約日ソート!$F$1:$F$201),0),ROW(Q21))),"")</f>
        <v/>
      </c>
    </row>
    <row r="22" spans="1:17" x14ac:dyDescent="0.45">
      <c r="A22" t="str">
        <f>IFERROR(INDEX(契約日ソート!A:A,1/LARGE(INDEX((契約日ソート!$F$1:$F$201="食糧費")/ROW(契約日ソート!$F$1:$F$201),0),ROW(A22))),"")</f>
        <v/>
      </c>
      <c r="B22" t="str">
        <f>IFERROR(INDEX(契約日ソート!B:B,1/LARGE(INDEX((契約日ソート!$F$1:$F$201="食糧費")/ROW(契約日ソート!$F$1:$F$201),0),ROW(B22))),"")</f>
        <v/>
      </c>
      <c r="C22" t="str">
        <f>IFERROR(INDEX(契約日ソート!C:C,1/LARGE(INDEX((契約日ソート!$F$1:$F$201="食糧費")/ROW(契約日ソート!$F$1:$F$201),0),ROW(C22))),"")</f>
        <v/>
      </c>
      <c r="D22" t="str">
        <f>IFERROR(INDEX(契約日ソート!D:D,1/LARGE(INDEX((契約日ソート!$F$1:$F$201="食糧費")/ROW(契約日ソート!$F$1:$F$201),0),ROW(D22))),"")</f>
        <v/>
      </c>
      <c r="E22" t="str">
        <f>IFERROR(INDEX(契約日ソート!E:E,1/LARGE(INDEX((契約日ソート!$F$1:$F$201="食糧費")/ROW(契約日ソート!$F$1:$F$201),0),ROW(E22))),"")</f>
        <v/>
      </c>
      <c r="F22" t="str">
        <f>IFERROR(INDEX(契約日ソート!F:F,1/LARGE(INDEX((契約日ソート!$F$1:$F$201="食糧費")/ROW(契約日ソート!$F$1:$F$201),0),ROW(F22))),"")</f>
        <v/>
      </c>
      <c r="G22" t="str">
        <f>IFERROR(INDEX(契約日ソート!G:G,1/LARGE(INDEX((契約日ソート!$F$1:$F$201="食糧費")/ROW(契約日ソート!$F$1:$F$201),0),ROW(G22))),"")</f>
        <v/>
      </c>
      <c r="H22" t="str">
        <f>IFERROR(INDEX(契約日ソート!H:H,1/LARGE(INDEX((契約日ソート!$F$1:$F$201="食糧費")/ROW(契約日ソート!$F$1:$F$201),0),ROW(H22))),"")</f>
        <v/>
      </c>
      <c r="I22" t="str">
        <f>IFERROR(INDEX(契約日ソート!I:I,1/LARGE(INDEX((契約日ソート!$F$1:$F$201="食糧費")/ROW(契約日ソート!$F$1:$F$201),0),ROW(I22))),"")</f>
        <v/>
      </c>
      <c r="J22" t="str">
        <f>IFERROR(INDEX(契約日ソート!J:J,1/LARGE(INDEX((契約日ソート!$F$1:$F$201="食糧費")/ROW(契約日ソート!$F$1:$F$201),0),ROW(J22))),"")</f>
        <v/>
      </c>
      <c r="K22" t="str">
        <f>IFERROR(INDEX(契約日ソート!K:K,1/LARGE(INDEX((契約日ソート!$F$1:$F$201="食糧費")/ROW(契約日ソート!$F$1:$F$201),0),ROW(K22))),"")</f>
        <v/>
      </c>
      <c r="L22" t="str">
        <f>IFERROR(INDEX(契約日ソート!L:L,1/LARGE(INDEX((契約日ソート!$F$1:$F$201="食糧費")/ROW(契約日ソート!$F$1:$F$201),0),ROW(L22))),"")</f>
        <v/>
      </c>
      <c r="M22" t="str">
        <f>IFERROR(INDEX(契約日ソート!M:M,1/LARGE(INDEX((契約日ソート!$F$1:$F$201="食糧費")/ROW(契約日ソート!$F$1:$F$201),0),ROW(M22))),"")</f>
        <v/>
      </c>
      <c r="N22" t="str">
        <f>IFERROR(INDEX(契約日ソート!N:N,1/LARGE(INDEX((契約日ソート!$F$1:$F$201="食糧費")/ROW(契約日ソート!$F$1:$F$201),0),ROW(N22))),"")</f>
        <v/>
      </c>
      <c r="O22" t="str">
        <f>IFERROR(INDEX(契約日ソート!O:O,1/LARGE(INDEX((契約日ソート!$F$1:$F$201="食糧費")/ROW(契約日ソート!$F$1:$F$201),0),ROW(O22))),"")</f>
        <v/>
      </c>
      <c r="P22" t="str">
        <f>IFERROR(INDEX(契約日ソート!P:P,1/LARGE(INDEX((契約日ソート!$F$1:$F$201="食糧費")/ROW(契約日ソート!$F$1:$F$201),0),ROW(P22))),"")</f>
        <v/>
      </c>
      <c r="Q22" t="str">
        <f>IFERROR(INDEX(契約日ソート!Q:Q,1/LARGE(INDEX((契約日ソート!$F$1:$F$201="食糧費")/ROW(契約日ソート!$F$1:$F$201),0),ROW(Q22))),"")</f>
        <v/>
      </c>
    </row>
    <row r="23" spans="1:17" x14ac:dyDescent="0.45">
      <c r="A23" t="str">
        <f>IFERROR(INDEX(契約日ソート!A:A,1/LARGE(INDEX((契約日ソート!$F$1:$F$201="食糧費")/ROW(契約日ソート!$F$1:$F$201),0),ROW(A23))),"")</f>
        <v/>
      </c>
      <c r="B23" t="str">
        <f>IFERROR(INDEX(契約日ソート!B:B,1/LARGE(INDEX((契約日ソート!$F$1:$F$201="食糧費")/ROW(契約日ソート!$F$1:$F$201),0),ROW(B23))),"")</f>
        <v/>
      </c>
      <c r="C23" t="str">
        <f>IFERROR(INDEX(契約日ソート!C:C,1/LARGE(INDEX((契約日ソート!$F$1:$F$201="食糧費")/ROW(契約日ソート!$F$1:$F$201),0),ROW(C23))),"")</f>
        <v/>
      </c>
      <c r="D23" t="str">
        <f>IFERROR(INDEX(契約日ソート!D:D,1/LARGE(INDEX((契約日ソート!$F$1:$F$201="食糧費")/ROW(契約日ソート!$F$1:$F$201),0),ROW(D23))),"")</f>
        <v/>
      </c>
      <c r="E23" t="str">
        <f>IFERROR(INDEX(契約日ソート!E:E,1/LARGE(INDEX((契約日ソート!$F$1:$F$201="食糧費")/ROW(契約日ソート!$F$1:$F$201),0),ROW(E23))),"")</f>
        <v/>
      </c>
      <c r="F23" t="str">
        <f>IFERROR(INDEX(契約日ソート!F:F,1/LARGE(INDEX((契約日ソート!$F$1:$F$201="食糧費")/ROW(契約日ソート!$F$1:$F$201),0),ROW(F23))),"")</f>
        <v/>
      </c>
      <c r="G23" t="str">
        <f>IFERROR(INDEX(契約日ソート!G:G,1/LARGE(INDEX((契約日ソート!$F$1:$F$201="食糧費")/ROW(契約日ソート!$F$1:$F$201),0),ROW(G23))),"")</f>
        <v/>
      </c>
      <c r="H23" t="str">
        <f>IFERROR(INDEX(契約日ソート!H:H,1/LARGE(INDEX((契約日ソート!$F$1:$F$201="食糧費")/ROW(契約日ソート!$F$1:$F$201),0),ROW(H23))),"")</f>
        <v/>
      </c>
      <c r="I23" t="str">
        <f>IFERROR(INDEX(契約日ソート!I:I,1/LARGE(INDEX((契約日ソート!$F$1:$F$201="食糧費")/ROW(契約日ソート!$F$1:$F$201),0),ROW(I23))),"")</f>
        <v/>
      </c>
      <c r="J23" t="str">
        <f>IFERROR(INDEX(契約日ソート!J:J,1/LARGE(INDEX((契約日ソート!$F$1:$F$201="食糧費")/ROW(契約日ソート!$F$1:$F$201),0),ROW(J23))),"")</f>
        <v/>
      </c>
      <c r="K23" t="str">
        <f>IFERROR(INDEX(契約日ソート!K:K,1/LARGE(INDEX((契約日ソート!$F$1:$F$201="食糧費")/ROW(契約日ソート!$F$1:$F$201),0),ROW(K23))),"")</f>
        <v/>
      </c>
      <c r="L23" t="str">
        <f>IFERROR(INDEX(契約日ソート!L:L,1/LARGE(INDEX((契約日ソート!$F$1:$F$201="食糧費")/ROW(契約日ソート!$F$1:$F$201),0),ROW(L23))),"")</f>
        <v/>
      </c>
      <c r="M23" t="str">
        <f>IFERROR(INDEX(契約日ソート!M:M,1/LARGE(INDEX((契約日ソート!$F$1:$F$201="食糧費")/ROW(契約日ソート!$F$1:$F$201),0),ROW(M23))),"")</f>
        <v/>
      </c>
      <c r="N23" t="str">
        <f>IFERROR(INDEX(契約日ソート!N:N,1/LARGE(INDEX((契約日ソート!$F$1:$F$201="食糧費")/ROW(契約日ソート!$F$1:$F$201),0),ROW(N23))),"")</f>
        <v/>
      </c>
      <c r="O23" t="str">
        <f>IFERROR(INDEX(契約日ソート!O:O,1/LARGE(INDEX((契約日ソート!$F$1:$F$201="食糧費")/ROW(契約日ソート!$F$1:$F$201),0),ROW(O23))),"")</f>
        <v/>
      </c>
      <c r="P23" t="str">
        <f>IFERROR(INDEX(契約日ソート!P:P,1/LARGE(INDEX((契約日ソート!$F$1:$F$201="食糧費")/ROW(契約日ソート!$F$1:$F$201),0),ROW(P23))),"")</f>
        <v/>
      </c>
      <c r="Q23" t="str">
        <f>IFERROR(INDEX(契約日ソート!Q:Q,1/LARGE(INDEX((契約日ソート!$F$1:$F$201="食糧費")/ROW(契約日ソート!$F$1:$F$201),0),ROW(Q23))),"")</f>
        <v/>
      </c>
    </row>
    <row r="24" spans="1:17" x14ac:dyDescent="0.45">
      <c r="A24" t="str">
        <f>IFERROR(INDEX(契約日ソート!A:A,1/LARGE(INDEX((契約日ソート!$F$1:$F$201="食糧費")/ROW(契約日ソート!$F$1:$F$201),0),ROW(A24))),"")</f>
        <v/>
      </c>
      <c r="B24" t="str">
        <f>IFERROR(INDEX(契約日ソート!B:B,1/LARGE(INDEX((契約日ソート!$F$1:$F$201="食糧費")/ROW(契約日ソート!$F$1:$F$201),0),ROW(B24))),"")</f>
        <v/>
      </c>
      <c r="C24" t="str">
        <f>IFERROR(INDEX(契約日ソート!C:C,1/LARGE(INDEX((契約日ソート!$F$1:$F$201="食糧費")/ROW(契約日ソート!$F$1:$F$201),0),ROW(C24))),"")</f>
        <v/>
      </c>
      <c r="D24" t="str">
        <f>IFERROR(INDEX(契約日ソート!D:D,1/LARGE(INDEX((契約日ソート!$F$1:$F$201="食糧費")/ROW(契約日ソート!$F$1:$F$201),0),ROW(D24))),"")</f>
        <v/>
      </c>
      <c r="E24" t="str">
        <f>IFERROR(INDEX(契約日ソート!E:E,1/LARGE(INDEX((契約日ソート!$F$1:$F$201="食糧費")/ROW(契約日ソート!$F$1:$F$201),0),ROW(E24))),"")</f>
        <v/>
      </c>
      <c r="F24" t="str">
        <f>IFERROR(INDEX(契約日ソート!F:F,1/LARGE(INDEX((契約日ソート!$F$1:$F$201="食糧費")/ROW(契約日ソート!$F$1:$F$201),0),ROW(F24))),"")</f>
        <v/>
      </c>
      <c r="G24" t="str">
        <f>IFERROR(INDEX(契約日ソート!G:G,1/LARGE(INDEX((契約日ソート!$F$1:$F$201="食糧費")/ROW(契約日ソート!$F$1:$F$201),0),ROW(G24))),"")</f>
        <v/>
      </c>
      <c r="H24" t="str">
        <f>IFERROR(INDEX(契約日ソート!H:H,1/LARGE(INDEX((契約日ソート!$F$1:$F$201="食糧費")/ROW(契約日ソート!$F$1:$F$201),0),ROW(H24))),"")</f>
        <v/>
      </c>
      <c r="I24" t="str">
        <f>IFERROR(INDEX(契約日ソート!I:I,1/LARGE(INDEX((契約日ソート!$F$1:$F$201="食糧費")/ROW(契約日ソート!$F$1:$F$201),0),ROW(I24))),"")</f>
        <v/>
      </c>
      <c r="J24" t="str">
        <f>IFERROR(INDEX(契約日ソート!J:J,1/LARGE(INDEX((契約日ソート!$F$1:$F$201="食糧費")/ROW(契約日ソート!$F$1:$F$201),0),ROW(J24))),"")</f>
        <v/>
      </c>
      <c r="K24" t="str">
        <f>IFERROR(INDEX(契約日ソート!K:K,1/LARGE(INDEX((契約日ソート!$F$1:$F$201="食糧費")/ROW(契約日ソート!$F$1:$F$201),0),ROW(K24))),"")</f>
        <v/>
      </c>
      <c r="L24" t="str">
        <f>IFERROR(INDEX(契約日ソート!L:L,1/LARGE(INDEX((契約日ソート!$F$1:$F$201="食糧費")/ROW(契約日ソート!$F$1:$F$201),0),ROW(L24))),"")</f>
        <v/>
      </c>
      <c r="M24" t="str">
        <f>IFERROR(INDEX(契約日ソート!M:M,1/LARGE(INDEX((契約日ソート!$F$1:$F$201="食糧費")/ROW(契約日ソート!$F$1:$F$201),0),ROW(M24))),"")</f>
        <v/>
      </c>
      <c r="N24" t="str">
        <f>IFERROR(INDEX(契約日ソート!N:N,1/LARGE(INDEX((契約日ソート!$F$1:$F$201="食糧費")/ROW(契約日ソート!$F$1:$F$201),0),ROW(N24))),"")</f>
        <v/>
      </c>
      <c r="O24" t="str">
        <f>IFERROR(INDEX(契約日ソート!O:O,1/LARGE(INDEX((契約日ソート!$F$1:$F$201="食糧費")/ROW(契約日ソート!$F$1:$F$201),0),ROW(O24))),"")</f>
        <v/>
      </c>
      <c r="P24" t="str">
        <f>IFERROR(INDEX(契約日ソート!P:P,1/LARGE(INDEX((契約日ソート!$F$1:$F$201="食糧費")/ROW(契約日ソート!$F$1:$F$201),0),ROW(P24))),"")</f>
        <v/>
      </c>
      <c r="Q24" t="str">
        <f>IFERROR(INDEX(契約日ソート!Q:Q,1/LARGE(INDEX((契約日ソート!$F$1:$F$201="食糧費")/ROW(契約日ソート!$F$1:$F$201),0),ROW(Q24))),"")</f>
        <v/>
      </c>
    </row>
    <row r="25" spans="1:17" x14ac:dyDescent="0.45">
      <c r="A25" t="str">
        <f>IFERROR(INDEX(契約日ソート!A:A,1/LARGE(INDEX((契約日ソート!$F$1:$F$201="食糧費")/ROW(契約日ソート!$F$1:$F$201),0),ROW(A25))),"")</f>
        <v/>
      </c>
      <c r="B25" t="str">
        <f>IFERROR(INDEX(契約日ソート!B:B,1/LARGE(INDEX((契約日ソート!$F$1:$F$201="食糧費")/ROW(契約日ソート!$F$1:$F$201),0),ROW(B25))),"")</f>
        <v/>
      </c>
      <c r="C25" t="str">
        <f>IFERROR(INDEX(契約日ソート!C:C,1/LARGE(INDEX((契約日ソート!$F$1:$F$201="食糧費")/ROW(契約日ソート!$F$1:$F$201),0),ROW(C25))),"")</f>
        <v/>
      </c>
      <c r="D25" t="str">
        <f>IFERROR(INDEX(契約日ソート!D:D,1/LARGE(INDEX((契約日ソート!$F$1:$F$201="食糧費")/ROW(契約日ソート!$F$1:$F$201),0),ROW(D25))),"")</f>
        <v/>
      </c>
      <c r="E25" t="str">
        <f>IFERROR(INDEX(契約日ソート!E:E,1/LARGE(INDEX((契約日ソート!$F$1:$F$201="食糧費")/ROW(契約日ソート!$F$1:$F$201),0),ROW(E25))),"")</f>
        <v/>
      </c>
      <c r="F25" t="str">
        <f>IFERROR(INDEX(契約日ソート!F:F,1/LARGE(INDEX((契約日ソート!$F$1:$F$201="食糧費")/ROW(契約日ソート!$F$1:$F$201),0),ROW(F25))),"")</f>
        <v/>
      </c>
      <c r="G25" t="str">
        <f>IFERROR(INDEX(契約日ソート!G:G,1/LARGE(INDEX((契約日ソート!$F$1:$F$201="食糧費")/ROW(契約日ソート!$F$1:$F$201),0),ROW(G25))),"")</f>
        <v/>
      </c>
      <c r="H25" t="str">
        <f>IFERROR(INDEX(契約日ソート!H:H,1/LARGE(INDEX((契約日ソート!$F$1:$F$201="食糧費")/ROW(契約日ソート!$F$1:$F$201),0),ROW(H25))),"")</f>
        <v/>
      </c>
      <c r="I25" t="str">
        <f>IFERROR(INDEX(契約日ソート!I:I,1/LARGE(INDEX((契約日ソート!$F$1:$F$201="食糧費")/ROW(契約日ソート!$F$1:$F$201),0),ROW(I25))),"")</f>
        <v/>
      </c>
      <c r="J25" t="str">
        <f>IFERROR(INDEX(契約日ソート!J:J,1/LARGE(INDEX((契約日ソート!$F$1:$F$201="食糧費")/ROW(契約日ソート!$F$1:$F$201),0),ROW(J25))),"")</f>
        <v/>
      </c>
      <c r="K25" t="str">
        <f>IFERROR(INDEX(契約日ソート!K:K,1/LARGE(INDEX((契約日ソート!$F$1:$F$201="食糧費")/ROW(契約日ソート!$F$1:$F$201),0),ROW(K25))),"")</f>
        <v/>
      </c>
      <c r="L25" t="str">
        <f>IFERROR(INDEX(契約日ソート!L:L,1/LARGE(INDEX((契約日ソート!$F$1:$F$201="食糧費")/ROW(契約日ソート!$F$1:$F$201),0),ROW(L25))),"")</f>
        <v/>
      </c>
      <c r="M25" t="str">
        <f>IFERROR(INDEX(契約日ソート!M:M,1/LARGE(INDEX((契約日ソート!$F$1:$F$201="食糧費")/ROW(契約日ソート!$F$1:$F$201),0),ROW(M25))),"")</f>
        <v/>
      </c>
      <c r="N25" t="str">
        <f>IFERROR(INDEX(契約日ソート!N:N,1/LARGE(INDEX((契約日ソート!$F$1:$F$201="食糧費")/ROW(契約日ソート!$F$1:$F$201),0),ROW(N25))),"")</f>
        <v/>
      </c>
      <c r="O25" t="str">
        <f>IFERROR(INDEX(契約日ソート!O:O,1/LARGE(INDEX((契約日ソート!$F$1:$F$201="食糧費")/ROW(契約日ソート!$F$1:$F$201),0),ROW(O25))),"")</f>
        <v/>
      </c>
      <c r="P25" t="str">
        <f>IFERROR(INDEX(契約日ソート!P:P,1/LARGE(INDEX((契約日ソート!$F$1:$F$201="食糧費")/ROW(契約日ソート!$F$1:$F$201),0),ROW(P25))),"")</f>
        <v/>
      </c>
      <c r="Q25" t="str">
        <f>IFERROR(INDEX(契約日ソート!Q:Q,1/LARGE(INDEX((契約日ソート!$F$1:$F$201="食糧費")/ROW(契約日ソート!$F$1:$F$201),0),ROW(Q25))),"")</f>
        <v/>
      </c>
    </row>
    <row r="26" spans="1:17" x14ac:dyDescent="0.45">
      <c r="A26" t="str">
        <f>IFERROR(INDEX(契約日ソート!A:A,1/LARGE(INDEX((契約日ソート!$F$1:$F$201="食糧費")/ROW(契約日ソート!$F$1:$F$201),0),ROW(A26))),"")</f>
        <v/>
      </c>
      <c r="B26" t="str">
        <f>IFERROR(INDEX(契約日ソート!B:B,1/LARGE(INDEX((契約日ソート!$F$1:$F$201="食糧費")/ROW(契約日ソート!$F$1:$F$201),0),ROW(B26))),"")</f>
        <v/>
      </c>
      <c r="C26" t="str">
        <f>IFERROR(INDEX(契約日ソート!C:C,1/LARGE(INDEX((契約日ソート!$F$1:$F$201="食糧費")/ROW(契約日ソート!$F$1:$F$201),0),ROW(C26))),"")</f>
        <v/>
      </c>
      <c r="D26" t="str">
        <f>IFERROR(INDEX(契約日ソート!D:D,1/LARGE(INDEX((契約日ソート!$F$1:$F$201="食糧費")/ROW(契約日ソート!$F$1:$F$201),0),ROW(D26))),"")</f>
        <v/>
      </c>
      <c r="E26" t="str">
        <f>IFERROR(INDEX(契約日ソート!E:E,1/LARGE(INDEX((契約日ソート!$F$1:$F$201="食糧費")/ROW(契約日ソート!$F$1:$F$201),0),ROW(E26))),"")</f>
        <v/>
      </c>
      <c r="F26" t="str">
        <f>IFERROR(INDEX(契約日ソート!F:F,1/LARGE(INDEX((契約日ソート!$F$1:$F$201="食糧費")/ROW(契約日ソート!$F$1:$F$201),0),ROW(F26))),"")</f>
        <v/>
      </c>
      <c r="G26" t="str">
        <f>IFERROR(INDEX(契約日ソート!G:G,1/LARGE(INDEX((契約日ソート!$F$1:$F$201="食糧費")/ROW(契約日ソート!$F$1:$F$201),0),ROW(G26))),"")</f>
        <v/>
      </c>
      <c r="H26" t="str">
        <f>IFERROR(INDEX(契約日ソート!H:H,1/LARGE(INDEX((契約日ソート!$F$1:$F$201="食糧費")/ROW(契約日ソート!$F$1:$F$201),0),ROW(H26))),"")</f>
        <v/>
      </c>
      <c r="I26" t="str">
        <f>IFERROR(INDEX(契約日ソート!I:I,1/LARGE(INDEX((契約日ソート!$F$1:$F$201="食糧費")/ROW(契約日ソート!$F$1:$F$201),0),ROW(I26))),"")</f>
        <v/>
      </c>
      <c r="J26" t="str">
        <f>IFERROR(INDEX(契約日ソート!J:J,1/LARGE(INDEX((契約日ソート!$F$1:$F$201="食糧費")/ROW(契約日ソート!$F$1:$F$201),0),ROW(J26))),"")</f>
        <v/>
      </c>
      <c r="K26" t="str">
        <f>IFERROR(INDEX(契約日ソート!K:K,1/LARGE(INDEX((契約日ソート!$F$1:$F$201="食糧費")/ROW(契約日ソート!$F$1:$F$201),0),ROW(K26))),"")</f>
        <v/>
      </c>
      <c r="L26" t="str">
        <f>IFERROR(INDEX(契約日ソート!L:L,1/LARGE(INDEX((契約日ソート!$F$1:$F$201="食糧費")/ROW(契約日ソート!$F$1:$F$201),0),ROW(L26))),"")</f>
        <v/>
      </c>
      <c r="M26" t="str">
        <f>IFERROR(INDEX(契約日ソート!M:M,1/LARGE(INDEX((契約日ソート!$F$1:$F$201="食糧費")/ROW(契約日ソート!$F$1:$F$201),0),ROW(M26))),"")</f>
        <v/>
      </c>
      <c r="N26" t="str">
        <f>IFERROR(INDEX(契約日ソート!N:N,1/LARGE(INDEX((契約日ソート!$F$1:$F$201="食糧費")/ROW(契約日ソート!$F$1:$F$201),0),ROW(N26))),"")</f>
        <v/>
      </c>
      <c r="O26" t="str">
        <f>IFERROR(INDEX(契約日ソート!O:O,1/LARGE(INDEX((契約日ソート!$F$1:$F$201="食糧費")/ROW(契約日ソート!$F$1:$F$201),0),ROW(O26))),"")</f>
        <v/>
      </c>
      <c r="P26" t="str">
        <f>IFERROR(INDEX(契約日ソート!P:P,1/LARGE(INDEX((契約日ソート!$F$1:$F$201="食糧費")/ROW(契約日ソート!$F$1:$F$201),0),ROW(P26))),"")</f>
        <v/>
      </c>
      <c r="Q26" t="str">
        <f>IFERROR(INDEX(契約日ソート!Q:Q,1/LARGE(INDEX((契約日ソート!$F$1:$F$201="食糧費")/ROW(契約日ソート!$F$1:$F$201),0),ROW(Q26))),"")</f>
        <v/>
      </c>
    </row>
    <row r="27" spans="1:17" x14ac:dyDescent="0.45">
      <c r="A27" t="str">
        <f>IFERROR(INDEX(契約日ソート!A:A,1/LARGE(INDEX((契約日ソート!$F$1:$F$201="食糧費")/ROW(契約日ソート!$F$1:$F$201),0),ROW(A27))),"")</f>
        <v/>
      </c>
      <c r="B27" t="str">
        <f>IFERROR(INDEX(契約日ソート!B:B,1/LARGE(INDEX((契約日ソート!$F$1:$F$201="食糧費")/ROW(契約日ソート!$F$1:$F$201),0),ROW(B27))),"")</f>
        <v/>
      </c>
      <c r="C27" t="str">
        <f>IFERROR(INDEX(契約日ソート!C:C,1/LARGE(INDEX((契約日ソート!$F$1:$F$201="食糧費")/ROW(契約日ソート!$F$1:$F$201),0),ROW(C27))),"")</f>
        <v/>
      </c>
      <c r="D27" t="str">
        <f>IFERROR(INDEX(契約日ソート!D:D,1/LARGE(INDEX((契約日ソート!$F$1:$F$201="食糧費")/ROW(契約日ソート!$F$1:$F$201),0),ROW(D27))),"")</f>
        <v/>
      </c>
      <c r="E27" t="str">
        <f>IFERROR(INDEX(契約日ソート!E:E,1/LARGE(INDEX((契約日ソート!$F$1:$F$201="食糧費")/ROW(契約日ソート!$F$1:$F$201),0),ROW(E27))),"")</f>
        <v/>
      </c>
      <c r="F27" t="str">
        <f>IFERROR(INDEX(契約日ソート!F:F,1/LARGE(INDEX((契約日ソート!$F$1:$F$201="食糧費")/ROW(契約日ソート!$F$1:$F$201),0),ROW(F27))),"")</f>
        <v/>
      </c>
      <c r="G27" t="str">
        <f>IFERROR(INDEX(契約日ソート!G:G,1/LARGE(INDEX((契約日ソート!$F$1:$F$201="食糧費")/ROW(契約日ソート!$F$1:$F$201),0),ROW(G27))),"")</f>
        <v/>
      </c>
      <c r="H27" t="str">
        <f>IFERROR(INDEX(契約日ソート!H:H,1/LARGE(INDEX((契約日ソート!$F$1:$F$201="食糧費")/ROW(契約日ソート!$F$1:$F$201),0),ROW(H27))),"")</f>
        <v/>
      </c>
      <c r="I27" t="str">
        <f>IFERROR(INDEX(契約日ソート!I:I,1/LARGE(INDEX((契約日ソート!$F$1:$F$201="食糧費")/ROW(契約日ソート!$F$1:$F$201),0),ROW(I27))),"")</f>
        <v/>
      </c>
      <c r="J27" t="str">
        <f>IFERROR(INDEX(契約日ソート!J:J,1/LARGE(INDEX((契約日ソート!$F$1:$F$201="食糧費")/ROW(契約日ソート!$F$1:$F$201),0),ROW(J27))),"")</f>
        <v/>
      </c>
      <c r="K27" t="str">
        <f>IFERROR(INDEX(契約日ソート!K:K,1/LARGE(INDEX((契約日ソート!$F$1:$F$201="食糧費")/ROW(契約日ソート!$F$1:$F$201),0),ROW(K27))),"")</f>
        <v/>
      </c>
      <c r="L27" t="str">
        <f>IFERROR(INDEX(契約日ソート!L:L,1/LARGE(INDEX((契約日ソート!$F$1:$F$201="食糧費")/ROW(契約日ソート!$F$1:$F$201),0),ROW(L27))),"")</f>
        <v/>
      </c>
      <c r="M27" t="str">
        <f>IFERROR(INDEX(契約日ソート!M:M,1/LARGE(INDEX((契約日ソート!$F$1:$F$201="食糧費")/ROW(契約日ソート!$F$1:$F$201),0),ROW(M27))),"")</f>
        <v/>
      </c>
      <c r="N27" t="str">
        <f>IFERROR(INDEX(契約日ソート!N:N,1/LARGE(INDEX((契約日ソート!$F$1:$F$201="食糧費")/ROW(契約日ソート!$F$1:$F$201),0),ROW(N27))),"")</f>
        <v/>
      </c>
      <c r="O27" t="str">
        <f>IFERROR(INDEX(契約日ソート!O:O,1/LARGE(INDEX((契約日ソート!$F$1:$F$201="食糧費")/ROW(契約日ソート!$F$1:$F$201),0),ROW(O27))),"")</f>
        <v/>
      </c>
      <c r="P27" t="str">
        <f>IFERROR(INDEX(契約日ソート!P:P,1/LARGE(INDEX((契約日ソート!$F$1:$F$201="食糧費")/ROW(契約日ソート!$F$1:$F$201),0),ROW(P27))),"")</f>
        <v/>
      </c>
      <c r="Q27" t="str">
        <f>IFERROR(INDEX(契約日ソート!Q:Q,1/LARGE(INDEX((契約日ソート!$F$1:$F$201="食糧費")/ROW(契約日ソート!$F$1:$F$201),0),ROW(Q27))),"")</f>
        <v/>
      </c>
    </row>
    <row r="28" spans="1:17" x14ac:dyDescent="0.45">
      <c r="A28" t="str">
        <f>IFERROR(INDEX(契約日ソート!A:A,1/LARGE(INDEX((契約日ソート!$F$1:$F$201="食糧費")/ROW(契約日ソート!$F$1:$F$201),0),ROW(A28))),"")</f>
        <v/>
      </c>
      <c r="B28" t="str">
        <f>IFERROR(INDEX(契約日ソート!B:B,1/LARGE(INDEX((契約日ソート!$F$1:$F$201="食糧費")/ROW(契約日ソート!$F$1:$F$201),0),ROW(B28))),"")</f>
        <v/>
      </c>
      <c r="C28" t="str">
        <f>IFERROR(INDEX(契約日ソート!C:C,1/LARGE(INDEX((契約日ソート!$F$1:$F$201="食糧費")/ROW(契約日ソート!$F$1:$F$201),0),ROW(C28))),"")</f>
        <v/>
      </c>
      <c r="D28" t="str">
        <f>IFERROR(INDEX(契約日ソート!D:D,1/LARGE(INDEX((契約日ソート!$F$1:$F$201="食糧費")/ROW(契約日ソート!$F$1:$F$201),0),ROW(D28))),"")</f>
        <v/>
      </c>
      <c r="E28" t="str">
        <f>IFERROR(INDEX(契約日ソート!E:E,1/LARGE(INDEX((契約日ソート!$F$1:$F$201="食糧費")/ROW(契約日ソート!$F$1:$F$201),0),ROW(E28))),"")</f>
        <v/>
      </c>
      <c r="F28" t="str">
        <f>IFERROR(INDEX(契約日ソート!F:F,1/LARGE(INDEX((契約日ソート!$F$1:$F$201="食糧費")/ROW(契約日ソート!$F$1:$F$201),0),ROW(F28))),"")</f>
        <v/>
      </c>
      <c r="G28" t="str">
        <f>IFERROR(INDEX(契約日ソート!G:G,1/LARGE(INDEX((契約日ソート!$F$1:$F$201="食糧費")/ROW(契約日ソート!$F$1:$F$201),0),ROW(G28))),"")</f>
        <v/>
      </c>
      <c r="H28" t="str">
        <f>IFERROR(INDEX(契約日ソート!H:H,1/LARGE(INDEX((契約日ソート!$F$1:$F$201="食糧費")/ROW(契約日ソート!$F$1:$F$201),0),ROW(H28))),"")</f>
        <v/>
      </c>
      <c r="I28" t="str">
        <f>IFERROR(INDEX(契約日ソート!I:I,1/LARGE(INDEX((契約日ソート!$F$1:$F$201="食糧費")/ROW(契約日ソート!$F$1:$F$201),0),ROW(I28))),"")</f>
        <v/>
      </c>
      <c r="J28" t="str">
        <f>IFERROR(INDEX(契約日ソート!J:J,1/LARGE(INDEX((契約日ソート!$F$1:$F$201="食糧費")/ROW(契約日ソート!$F$1:$F$201),0),ROW(J28))),"")</f>
        <v/>
      </c>
      <c r="K28" t="str">
        <f>IFERROR(INDEX(契約日ソート!K:K,1/LARGE(INDEX((契約日ソート!$F$1:$F$201="食糧費")/ROW(契約日ソート!$F$1:$F$201),0),ROW(K28))),"")</f>
        <v/>
      </c>
      <c r="L28" t="str">
        <f>IFERROR(INDEX(契約日ソート!L:L,1/LARGE(INDEX((契約日ソート!$F$1:$F$201="食糧費")/ROW(契約日ソート!$F$1:$F$201),0),ROW(L28))),"")</f>
        <v/>
      </c>
      <c r="M28" t="str">
        <f>IFERROR(INDEX(契約日ソート!M:M,1/LARGE(INDEX((契約日ソート!$F$1:$F$201="食糧費")/ROW(契約日ソート!$F$1:$F$201),0),ROW(M28))),"")</f>
        <v/>
      </c>
      <c r="N28" t="str">
        <f>IFERROR(INDEX(契約日ソート!N:N,1/LARGE(INDEX((契約日ソート!$F$1:$F$201="食糧費")/ROW(契約日ソート!$F$1:$F$201),0),ROW(N28))),"")</f>
        <v/>
      </c>
      <c r="O28" t="str">
        <f>IFERROR(INDEX(契約日ソート!O:O,1/LARGE(INDEX((契約日ソート!$F$1:$F$201="食糧費")/ROW(契約日ソート!$F$1:$F$201),0),ROW(O28))),"")</f>
        <v/>
      </c>
      <c r="P28" t="str">
        <f>IFERROR(INDEX(契約日ソート!P:P,1/LARGE(INDEX((契約日ソート!$F$1:$F$201="食糧費")/ROW(契約日ソート!$F$1:$F$201),0),ROW(P28))),"")</f>
        <v/>
      </c>
      <c r="Q28" t="str">
        <f>IFERROR(INDEX(契約日ソート!Q:Q,1/LARGE(INDEX((契約日ソート!$F$1:$F$201="食糧費")/ROW(契約日ソート!$F$1:$F$201),0),ROW(Q28))),"")</f>
        <v/>
      </c>
    </row>
    <row r="29" spans="1:17" x14ac:dyDescent="0.45">
      <c r="A29" t="str">
        <f>IFERROR(INDEX(契約日ソート!A:A,1/LARGE(INDEX((契約日ソート!$F$1:$F$201="食糧費")/ROW(契約日ソート!$F$1:$F$201),0),ROW(A29))),"")</f>
        <v/>
      </c>
      <c r="B29" t="str">
        <f>IFERROR(INDEX(契約日ソート!B:B,1/LARGE(INDEX((契約日ソート!$F$1:$F$201="食糧費")/ROW(契約日ソート!$F$1:$F$201),0),ROW(B29))),"")</f>
        <v/>
      </c>
      <c r="C29" t="str">
        <f>IFERROR(INDEX(契約日ソート!C:C,1/LARGE(INDEX((契約日ソート!$F$1:$F$201="食糧費")/ROW(契約日ソート!$F$1:$F$201),0),ROW(C29))),"")</f>
        <v/>
      </c>
      <c r="D29" t="str">
        <f>IFERROR(INDEX(契約日ソート!D:D,1/LARGE(INDEX((契約日ソート!$F$1:$F$201="食糧費")/ROW(契約日ソート!$F$1:$F$201),0),ROW(D29))),"")</f>
        <v/>
      </c>
      <c r="E29" t="str">
        <f>IFERROR(INDEX(契約日ソート!E:E,1/LARGE(INDEX((契約日ソート!$F$1:$F$201="食糧費")/ROW(契約日ソート!$F$1:$F$201),0),ROW(E29))),"")</f>
        <v/>
      </c>
      <c r="F29" t="str">
        <f>IFERROR(INDEX(契約日ソート!F:F,1/LARGE(INDEX((契約日ソート!$F$1:$F$201="食糧費")/ROW(契約日ソート!$F$1:$F$201),0),ROW(F29))),"")</f>
        <v/>
      </c>
      <c r="G29" t="str">
        <f>IFERROR(INDEX(契約日ソート!G:G,1/LARGE(INDEX((契約日ソート!$F$1:$F$201="食糧費")/ROW(契約日ソート!$F$1:$F$201),0),ROW(G29))),"")</f>
        <v/>
      </c>
      <c r="H29" t="str">
        <f>IFERROR(INDEX(契約日ソート!H:H,1/LARGE(INDEX((契約日ソート!$F$1:$F$201="食糧費")/ROW(契約日ソート!$F$1:$F$201),0),ROW(H29))),"")</f>
        <v/>
      </c>
      <c r="I29" t="str">
        <f>IFERROR(INDEX(契約日ソート!I:I,1/LARGE(INDEX((契約日ソート!$F$1:$F$201="食糧費")/ROW(契約日ソート!$F$1:$F$201),0),ROW(I29))),"")</f>
        <v/>
      </c>
      <c r="J29" t="str">
        <f>IFERROR(INDEX(契約日ソート!J:J,1/LARGE(INDEX((契約日ソート!$F$1:$F$201="食糧費")/ROW(契約日ソート!$F$1:$F$201),0),ROW(J29))),"")</f>
        <v/>
      </c>
      <c r="K29" t="str">
        <f>IFERROR(INDEX(契約日ソート!K:K,1/LARGE(INDEX((契約日ソート!$F$1:$F$201="食糧費")/ROW(契約日ソート!$F$1:$F$201),0),ROW(K29))),"")</f>
        <v/>
      </c>
      <c r="L29" t="str">
        <f>IFERROR(INDEX(契約日ソート!L:L,1/LARGE(INDEX((契約日ソート!$F$1:$F$201="食糧費")/ROW(契約日ソート!$F$1:$F$201),0),ROW(L29))),"")</f>
        <v/>
      </c>
      <c r="M29" t="str">
        <f>IFERROR(INDEX(契約日ソート!M:M,1/LARGE(INDEX((契約日ソート!$F$1:$F$201="食糧費")/ROW(契約日ソート!$F$1:$F$201),0),ROW(M29))),"")</f>
        <v/>
      </c>
      <c r="N29" t="str">
        <f>IFERROR(INDEX(契約日ソート!N:N,1/LARGE(INDEX((契約日ソート!$F$1:$F$201="食糧費")/ROW(契約日ソート!$F$1:$F$201),0),ROW(N29))),"")</f>
        <v/>
      </c>
      <c r="O29" t="str">
        <f>IFERROR(INDEX(契約日ソート!O:O,1/LARGE(INDEX((契約日ソート!$F$1:$F$201="食糧費")/ROW(契約日ソート!$F$1:$F$201),0),ROW(O29))),"")</f>
        <v/>
      </c>
      <c r="P29" t="str">
        <f>IFERROR(INDEX(契約日ソート!P:P,1/LARGE(INDEX((契約日ソート!$F$1:$F$201="食糧費")/ROW(契約日ソート!$F$1:$F$201),0),ROW(P29))),"")</f>
        <v/>
      </c>
      <c r="Q29" t="str">
        <f>IFERROR(INDEX(契約日ソート!Q:Q,1/LARGE(INDEX((契約日ソート!$F$1:$F$201="食糧費")/ROW(契約日ソート!$F$1:$F$201),0),ROW(Q29))),"")</f>
        <v/>
      </c>
    </row>
    <row r="30" spans="1:17" x14ac:dyDescent="0.45">
      <c r="A30" t="str">
        <f>IFERROR(INDEX(契約日ソート!A:A,1/LARGE(INDEX((契約日ソート!$F$1:$F$201="食糧費")/ROW(契約日ソート!$F$1:$F$201),0),ROW(A30))),"")</f>
        <v/>
      </c>
      <c r="B30" t="str">
        <f>IFERROR(INDEX(契約日ソート!B:B,1/LARGE(INDEX((契約日ソート!$F$1:$F$201="食糧費")/ROW(契約日ソート!$F$1:$F$201),0),ROW(B30))),"")</f>
        <v/>
      </c>
      <c r="C30" t="str">
        <f>IFERROR(INDEX(契約日ソート!C:C,1/LARGE(INDEX((契約日ソート!$F$1:$F$201="食糧費")/ROW(契約日ソート!$F$1:$F$201),0),ROW(C30))),"")</f>
        <v/>
      </c>
      <c r="D30" t="str">
        <f>IFERROR(INDEX(契約日ソート!D:D,1/LARGE(INDEX((契約日ソート!$F$1:$F$201="食糧費")/ROW(契約日ソート!$F$1:$F$201),0),ROW(D30))),"")</f>
        <v/>
      </c>
      <c r="E30" t="str">
        <f>IFERROR(INDEX(契約日ソート!E:E,1/LARGE(INDEX((契約日ソート!$F$1:$F$201="食糧費")/ROW(契約日ソート!$F$1:$F$201),0),ROW(E30))),"")</f>
        <v/>
      </c>
      <c r="F30" t="str">
        <f>IFERROR(INDEX(契約日ソート!F:F,1/LARGE(INDEX((契約日ソート!$F$1:$F$201="食糧費")/ROW(契約日ソート!$F$1:$F$201),0),ROW(F30))),"")</f>
        <v/>
      </c>
      <c r="G30" t="str">
        <f>IFERROR(INDEX(契約日ソート!G:G,1/LARGE(INDEX((契約日ソート!$F$1:$F$201="食糧費")/ROW(契約日ソート!$F$1:$F$201),0),ROW(G30))),"")</f>
        <v/>
      </c>
      <c r="H30" t="str">
        <f>IFERROR(INDEX(契約日ソート!H:H,1/LARGE(INDEX((契約日ソート!$F$1:$F$201="食糧費")/ROW(契約日ソート!$F$1:$F$201),0),ROW(H30))),"")</f>
        <v/>
      </c>
      <c r="I30" t="str">
        <f>IFERROR(INDEX(契約日ソート!I:I,1/LARGE(INDEX((契約日ソート!$F$1:$F$201="食糧費")/ROW(契約日ソート!$F$1:$F$201),0),ROW(I30))),"")</f>
        <v/>
      </c>
      <c r="J30" t="str">
        <f>IFERROR(INDEX(契約日ソート!J:J,1/LARGE(INDEX((契約日ソート!$F$1:$F$201="食糧費")/ROW(契約日ソート!$F$1:$F$201),0),ROW(J30))),"")</f>
        <v/>
      </c>
      <c r="K30" t="str">
        <f>IFERROR(INDEX(契約日ソート!K:K,1/LARGE(INDEX((契約日ソート!$F$1:$F$201="食糧費")/ROW(契約日ソート!$F$1:$F$201),0),ROW(K30))),"")</f>
        <v/>
      </c>
      <c r="L30" t="str">
        <f>IFERROR(INDEX(契約日ソート!L:L,1/LARGE(INDEX((契約日ソート!$F$1:$F$201="食糧費")/ROW(契約日ソート!$F$1:$F$201),0),ROW(L30))),"")</f>
        <v/>
      </c>
      <c r="M30" t="str">
        <f>IFERROR(INDEX(契約日ソート!M:M,1/LARGE(INDEX((契約日ソート!$F$1:$F$201="食糧費")/ROW(契約日ソート!$F$1:$F$201),0),ROW(M30))),"")</f>
        <v/>
      </c>
      <c r="N30" t="str">
        <f>IFERROR(INDEX(契約日ソート!N:N,1/LARGE(INDEX((契約日ソート!$F$1:$F$201="食糧費")/ROW(契約日ソート!$F$1:$F$201),0),ROW(N30))),"")</f>
        <v/>
      </c>
      <c r="O30" t="str">
        <f>IFERROR(INDEX(契約日ソート!O:O,1/LARGE(INDEX((契約日ソート!$F$1:$F$201="食糧費")/ROW(契約日ソート!$F$1:$F$201),0),ROW(O30))),"")</f>
        <v/>
      </c>
      <c r="P30" t="str">
        <f>IFERROR(INDEX(契約日ソート!P:P,1/LARGE(INDEX((契約日ソート!$F$1:$F$201="食糧費")/ROW(契約日ソート!$F$1:$F$201),0),ROW(P30))),"")</f>
        <v/>
      </c>
      <c r="Q30" t="str">
        <f>IFERROR(INDEX(契約日ソート!Q:Q,1/LARGE(INDEX((契約日ソート!$F$1:$F$201="食糧費")/ROW(契約日ソート!$F$1:$F$201),0),ROW(Q30))),"")</f>
        <v/>
      </c>
    </row>
    <row r="31" spans="1:17" x14ac:dyDescent="0.45">
      <c r="A31" t="str">
        <f>IFERROR(INDEX(契約日ソート!A:A,1/LARGE(INDEX((契約日ソート!$F$1:$F$201="食糧費")/ROW(契約日ソート!$F$1:$F$201),0),ROW(A31))),"")</f>
        <v/>
      </c>
      <c r="B31" t="str">
        <f>IFERROR(INDEX(契約日ソート!B:B,1/LARGE(INDEX((契約日ソート!$F$1:$F$201="食糧費")/ROW(契約日ソート!$F$1:$F$201),0),ROW(B31))),"")</f>
        <v/>
      </c>
      <c r="C31" t="str">
        <f>IFERROR(INDEX(契約日ソート!C:C,1/LARGE(INDEX((契約日ソート!$F$1:$F$201="食糧費")/ROW(契約日ソート!$F$1:$F$201),0),ROW(C31))),"")</f>
        <v/>
      </c>
      <c r="D31" t="str">
        <f>IFERROR(INDEX(契約日ソート!D:D,1/LARGE(INDEX((契約日ソート!$F$1:$F$201="食糧費")/ROW(契約日ソート!$F$1:$F$201),0),ROW(D31))),"")</f>
        <v/>
      </c>
      <c r="E31" t="str">
        <f>IFERROR(INDEX(契約日ソート!E:E,1/LARGE(INDEX((契約日ソート!$F$1:$F$201="食糧費")/ROW(契約日ソート!$F$1:$F$201),0),ROW(E31))),"")</f>
        <v/>
      </c>
      <c r="F31" t="str">
        <f>IFERROR(INDEX(契約日ソート!F:F,1/LARGE(INDEX((契約日ソート!$F$1:$F$201="食糧費")/ROW(契約日ソート!$F$1:$F$201),0),ROW(F31))),"")</f>
        <v/>
      </c>
      <c r="G31" t="str">
        <f>IFERROR(INDEX(契約日ソート!G:G,1/LARGE(INDEX((契約日ソート!$F$1:$F$201="食糧費")/ROW(契約日ソート!$F$1:$F$201),0),ROW(G31))),"")</f>
        <v/>
      </c>
      <c r="H31" t="str">
        <f>IFERROR(INDEX(契約日ソート!H:H,1/LARGE(INDEX((契約日ソート!$F$1:$F$201="食糧費")/ROW(契約日ソート!$F$1:$F$201),0),ROW(H31))),"")</f>
        <v/>
      </c>
      <c r="I31" t="str">
        <f>IFERROR(INDEX(契約日ソート!I:I,1/LARGE(INDEX((契約日ソート!$F$1:$F$201="食糧費")/ROW(契約日ソート!$F$1:$F$201),0),ROW(I31))),"")</f>
        <v/>
      </c>
      <c r="J31" t="str">
        <f>IFERROR(INDEX(契約日ソート!J:J,1/LARGE(INDEX((契約日ソート!$F$1:$F$201="食糧費")/ROW(契約日ソート!$F$1:$F$201),0),ROW(J31))),"")</f>
        <v/>
      </c>
      <c r="K31" t="str">
        <f>IFERROR(INDEX(契約日ソート!K:K,1/LARGE(INDEX((契約日ソート!$F$1:$F$201="食糧費")/ROW(契約日ソート!$F$1:$F$201),0),ROW(K31))),"")</f>
        <v/>
      </c>
      <c r="L31" t="str">
        <f>IFERROR(INDEX(契約日ソート!L:L,1/LARGE(INDEX((契約日ソート!$F$1:$F$201="食糧費")/ROW(契約日ソート!$F$1:$F$201),0),ROW(L31))),"")</f>
        <v/>
      </c>
      <c r="M31" t="str">
        <f>IFERROR(INDEX(契約日ソート!M:M,1/LARGE(INDEX((契約日ソート!$F$1:$F$201="食糧費")/ROW(契約日ソート!$F$1:$F$201),0),ROW(M31))),"")</f>
        <v/>
      </c>
      <c r="N31" t="str">
        <f>IFERROR(INDEX(契約日ソート!N:N,1/LARGE(INDEX((契約日ソート!$F$1:$F$201="食糧費")/ROW(契約日ソート!$F$1:$F$201),0),ROW(N31))),"")</f>
        <v/>
      </c>
      <c r="O31" t="str">
        <f>IFERROR(INDEX(契約日ソート!O:O,1/LARGE(INDEX((契約日ソート!$F$1:$F$201="食糧費")/ROW(契約日ソート!$F$1:$F$201),0),ROW(O31))),"")</f>
        <v/>
      </c>
      <c r="P31" t="str">
        <f>IFERROR(INDEX(契約日ソート!P:P,1/LARGE(INDEX((契約日ソート!$F$1:$F$201="食糧費")/ROW(契約日ソート!$F$1:$F$201),0),ROW(P31))),"")</f>
        <v/>
      </c>
      <c r="Q31" t="str">
        <f>IFERROR(INDEX(契約日ソート!Q:Q,1/LARGE(INDEX((契約日ソート!$F$1:$F$201="食糧費")/ROW(契約日ソート!$F$1:$F$201),0),ROW(Q31))),"")</f>
        <v/>
      </c>
    </row>
    <row r="32" spans="1:17" x14ac:dyDescent="0.45">
      <c r="A32" t="str">
        <f>IFERROR(INDEX(契約日ソート!A:A,1/LARGE(INDEX((契約日ソート!$F$1:$F$201="食糧費")/ROW(契約日ソート!$F$1:$F$201),0),ROW(A32))),"")</f>
        <v/>
      </c>
      <c r="B32" t="str">
        <f>IFERROR(INDEX(契約日ソート!B:B,1/LARGE(INDEX((契約日ソート!$F$1:$F$201="食糧費")/ROW(契約日ソート!$F$1:$F$201),0),ROW(B32))),"")</f>
        <v/>
      </c>
      <c r="C32" t="str">
        <f>IFERROR(INDEX(契約日ソート!C:C,1/LARGE(INDEX((契約日ソート!$F$1:$F$201="食糧費")/ROW(契約日ソート!$F$1:$F$201),0),ROW(C32))),"")</f>
        <v/>
      </c>
      <c r="D32" t="str">
        <f>IFERROR(INDEX(契約日ソート!D:D,1/LARGE(INDEX((契約日ソート!$F$1:$F$201="食糧費")/ROW(契約日ソート!$F$1:$F$201),0),ROW(D32))),"")</f>
        <v/>
      </c>
      <c r="E32" t="str">
        <f>IFERROR(INDEX(契約日ソート!E:E,1/LARGE(INDEX((契約日ソート!$F$1:$F$201="食糧費")/ROW(契約日ソート!$F$1:$F$201),0),ROW(E32))),"")</f>
        <v/>
      </c>
      <c r="F32" t="str">
        <f>IFERROR(INDEX(契約日ソート!F:F,1/LARGE(INDEX((契約日ソート!$F$1:$F$201="食糧費")/ROW(契約日ソート!$F$1:$F$201),0),ROW(F32))),"")</f>
        <v/>
      </c>
      <c r="G32" t="str">
        <f>IFERROR(INDEX(契約日ソート!G:G,1/LARGE(INDEX((契約日ソート!$F$1:$F$201="食糧費")/ROW(契約日ソート!$F$1:$F$201),0),ROW(G32))),"")</f>
        <v/>
      </c>
      <c r="H32" t="str">
        <f>IFERROR(INDEX(契約日ソート!H:H,1/LARGE(INDEX((契約日ソート!$F$1:$F$201="食糧費")/ROW(契約日ソート!$F$1:$F$201),0),ROW(H32))),"")</f>
        <v/>
      </c>
      <c r="I32" t="str">
        <f>IFERROR(INDEX(契約日ソート!I:I,1/LARGE(INDEX((契約日ソート!$F$1:$F$201="食糧費")/ROW(契約日ソート!$F$1:$F$201),0),ROW(I32))),"")</f>
        <v/>
      </c>
      <c r="J32" t="str">
        <f>IFERROR(INDEX(契約日ソート!J:J,1/LARGE(INDEX((契約日ソート!$F$1:$F$201="食糧費")/ROW(契約日ソート!$F$1:$F$201),0),ROW(J32))),"")</f>
        <v/>
      </c>
      <c r="K32" t="str">
        <f>IFERROR(INDEX(契約日ソート!K:K,1/LARGE(INDEX((契約日ソート!$F$1:$F$201="食糧費")/ROW(契約日ソート!$F$1:$F$201),0),ROW(K32))),"")</f>
        <v/>
      </c>
      <c r="L32" t="str">
        <f>IFERROR(INDEX(契約日ソート!L:L,1/LARGE(INDEX((契約日ソート!$F$1:$F$201="食糧費")/ROW(契約日ソート!$F$1:$F$201),0),ROW(L32))),"")</f>
        <v/>
      </c>
      <c r="M32" t="str">
        <f>IFERROR(INDEX(契約日ソート!M:M,1/LARGE(INDEX((契約日ソート!$F$1:$F$201="食糧費")/ROW(契約日ソート!$F$1:$F$201),0),ROW(M32))),"")</f>
        <v/>
      </c>
      <c r="N32" t="str">
        <f>IFERROR(INDEX(契約日ソート!N:N,1/LARGE(INDEX((契約日ソート!$F$1:$F$201="食糧費")/ROW(契約日ソート!$F$1:$F$201),0),ROW(N32))),"")</f>
        <v/>
      </c>
      <c r="O32" t="str">
        <f>IFERROR(INDEX(契約日ソート!O:O,1/LARGE(INDEX((契約日ソート!$F$1:$F$201="食糧費")/ROW(契約日ソート!$F$1:$F$201),0),ROW(O32))),"")</f>
        <v/>
      </c>
      <c r="P32" t="str">
        <f>IFERROR(INDEX(契約日ソート!P:P,1/LARGE(INDEX((契約日ソート!$F$1:$F$201="食糧費")/ROW(契約日ソート!$F$1:$F$201),0),ROW(P32))),"")</f>
        <v/>
      </c>
      <c r="Q32" t="str">
        <f>IFERROR(INDEX(契約日ソート!Q:Q,1/LARGE(INDEX((契約日ソート!$F$1:$F$201="食糧費")/ROW(契約日ソート!$F$1:$F$201),0),ROW(Q32))),"")</f>
        <v/>
      </c>
    </row>
    <row r="33" spans="1:17" x14ac:dyDescent="0.45">
      <c r="A33" t="str">
        <f>IFERROR(INDEX(契約日ソート!A:A,1/LARGE(INDEX((契約日ソート!$F$1:$F$201="食糧費")/ROW(契約日ソート!$F$1:$F$201),0),ROW(A33))),"")</f>
        <v/>
      </c>
      <c r="B33" t="str">
        <f>IFERROR(INDEX(契約日ソート!B:B,1/LARGE(INDEX((契約日ソート!$F$1:$F$201="食糧費")/ROW(契約日ソート!$F$1:$F$201),0),ROW(B33))),"")</f>
        <v/>
      </c>
      <c r="C33" t="str">
        <f>IFERROR(INDEX(契約日ソート!C:C,1/LARGE(INDEX((契約日ソート!$F$1:$F$201="食糧費")/ROW(契約日ソート!$F$1:$F$201),0),ROW(C33))),"")</f>
        <v/>
      </c>
      <c r="D33" t="str">
        <f>IFERROR(INDEX(契約日ソート!D:D,1/LARGE(INDEX((契約日ソート!$F$1:$F$201="食糧費")/ROW(契約日ソート!$F$1:$F$201),0),ROW(D33))),"")</f>
        <v/>
      </c>
      <c r="E33" t="str">
        <f>IFERROR(INDEX(契約日ソート!E:E,1/LARGE(INDEX((契約日ソート!$F$1:$F$201="食糧費")/ROW(契約日ソート!$F$1:$F$201),0),ROW(E33))),"")</f>
        <v/>
      </c>
      <c r="F33" t="str">
        <f>IFERROR(INDEX(契約日ソート!F:F,1/LARGE(INDEX((契約日ソート!$F$1:$F$201="食糧費")/ROW(契約日ソート!$F$1:$F$201),0),ROW(F33))),"")</f>
        <v/>
      </c>
      <c r="G33" t="str">
        <f>IFERROR(INDEX(契約日ソート!G:G,1/LARGE(INDEX((契約日ソート!$F$1:$F$201="食糧費")/ROW(契約日ソート!$F$1:$F$201),0),ROW(G33))),"")</f>
        <v/>
      </c>
      <c r="H33" t="str">
        <f>IFERROR(INDEX(契約日ソート!H:H,1/LARGE(INDEX((契約日ソート!$F$1:$F$201="食糧費")/ROW(契約日ソート!$F$1:$F$201),0),ROW(H33))),"")</f>
        <v/>
      </c>
      <c r="I33" t="str">
        <f>IFERROR(INDEX(契約日ソート!I:I,1/LARGE(INDEX((契約日ソート!$F$1:$F$201="食糧費")/ROW(契約日ソート!$F$1:$F$201),0),ROW(I33))),"")</f>
        <v/>
      </c>
      <c r="J33" t="str">
        <f>IFERROR(INDEX(契約日ソート!J:J,1/LARGE(INDEX((契約日ソート!$F$1:$F$201="食糧費")/ROW(契約日ソート!$F$1:$F$201),0),ROW(J33))),"")</f>
        <v/>
      </c>
      <c r="K33" t="str">
        <f>IFERROR(INDEX(契約日ソート!K:K,1/LARGE(INDEX((契約日ソート!$F$1:$F$201="食糧費")/ROW(契約日ソート!$F$1:$F$201),0),ROW(K33))),"")</f>
        <v/>
      </c>
      <c r="L33" t="str">
        <f>IFERROR(INDEX(契約日ソート!L:L,1/LARGE(INDEX((契約日ソート!$F$1:$F$201="食糧費")/ROW(契約日ソート!$F$1:$F$201),0),ROW(L33))),"")</f>
        <v/>
      </c>
      <c r="M33" t="str">
        <f>IFERROR(INDEX(契約日ソート!M:M,1/LARGE(INDEX((契約日ソート!$F$1:$F$201="食糧費")/ROW(契約日ソート!$F$1:$F$201),0),ROW(M33))),"")</f>
        <v/>
      </c>
      <c r="N33" t="str">
        <f>IFERROR(INDEX(契約日ソート!N:N,1/LARGE(INDEX((契約日ソート!$F$1:$F$201="食糧費")/ROW(契約日ソート!$F$1:$F$201),0),ROW(N33))),"")</f>
        <v/>
      </c>
      <c r="O33" t="str">
        <f>IFERROR(INDEX(契約日ソート!O:O,1/LARGE(INDEX((契約日ソート!$F$1:$F$201="食糧費")/ROW(契約日ソート!$F$1:$F$201),0),ROW(O33))),"")</f>
        <v/>
      </c>
      <c r="P33" t="str">
        <f>IFERROR(INDEX(契約日ソート!P:P,1/LARGE(INDEX((契約日ソート!$F$1:$F$201="食糧費")/ROW(契約日ソート!$F$1:$F$201),0),ROW(P33))),"")</f>
        <v/>
      </c>
      <c r="Q33" t="str">
        <f>IFERROR(INDEX(契約日ソート!Q:Q,1/LARGE(INDEX((契約日ソート!$F$1:$F$201="食糧費")/ROW(契約日ソート!$F$1:$F$201),0),ROW(Q33))),"")</f>
        <v/>
      </c>
    </row>
    <row r="34" spans="1:17" x14ac:dyDescent="0.45">
      <c r="A34" t="str">
        <f>IFERROR(INDEX(契約日ソート!A:A,1/LARGE(INDEX((契約日ソート!$F$1:$F$201="食糧費")/ROW(契約日ソート!$F$1:$F$201),0),ROW(A34))),"")</f>
        <v/>
      </c>
      <c r="B34" t="str">
        <f>IFERROR(INDEX(契約日ソート!B:B,1/LARGE(INDEX((契約日ソート!$F$1:$F$201="食糧費")/ROW(契約日ソート!$F$1:$F$201),0),ROW(B34))),"")</f>
        <v/>
      </c>
      <c r="C34" t="str">
        <f>IFERROR(INDEX(契約日ソート!C:C,1/LARGE(INDEX((契約日ソート!$F$1:$F$201="食糧費")/ROW(契約日ソート!$F$1:$F$201),0),ROW(C34))),"")</f>
        <v/>
      </c>
      <c r="D34" t="str">
        <f>IFERROR(INDEX(契約日ソート!D:D,1/LARGE(INDEX((契約日ソート!$F$1:$F$201="食糧費")/ROW(契約日ソート!$F$1:$F$201),0),ROW(D34))),"")</f>
        <v/>
      </c>
      <c r="E34" t="str">
        <f>IFERROR(INDEX(契約日ソート!E:E,1/LARGE(INDEX((契約日ソート!$F$1:$F$201="食糧費")/ROW(契約日ソート!$F$1:$F$201),0),ROW(E34))),"")</f>
        <v/>
      </c>
      <c r="F34" t="str">
        <f>IFERROR(INDEX(契約日ソート!F:F,1/LARGE(INDEX((契約日ソート!$F$1:$F$201="食糧費")/ROW(契約日ソート!$F$1:$F$201),0),ROW(F34))),"")</f>
        <v/>
      </c>
      <c r="G34" t="str">
        <f>IFERROR(INDEX(契約日ソート!G:G,1/LARGE(INDEX((契約日ソート!$F$1:$F$201="食糧費")/ROW(契約日ソート!$F$1:$F$201),0),ROW(G34))),"")</f>
        <v/>
      </c>
      <c r="H34" t="str">
        <f>IFERROR(INDEX(契約日ソート!H:H,1/LARGE(INDEX((契約日ソート!$F$1:$F$201="食糧費")/ROW(契約日ソート!$F$1:$F$201),0),ROW(H34))),"")</f>
        <v/>
      </c>
      <c r="I34" t="str">
        <f>IFERROR(INDEX(契約日ソート!I:I,1/LARGE(INDEX((契約日ソート!$F$1:$F$201="食糧費")/ROW(契約日ソート!$F$1:$F$201),0),ROW(I34))),"")</f>
        <v/>
      </c>
      <c r="J34" t="str">
        <f>IFERROR(INDEX(契約日ソート!J:J,1/LARGE(INDEX((契約日ソート!$F$1:$F$201="食糧費")/ROW(契約日ソート!$F$1:$F$201),0),ROW(J34))),"")</f>
        <v/>
      </c>
      <c r="K34" t="str">
        <f>IFERROR(INDEX(契約日ソート!K:K,1/LARGE(INDEX((契約日ソート!$F$1:$F$201="食糧費")/ROW(契約日ソート!$F$1:$F$201),0),ROW(K34))),"")</f>
        <v/>
      </c>
      <c r="L34" t="str">
        <f>IFERROR(INDEX(契約日ソート!L:L,1/LARGE(INDEX((契約日ソート!$F$1:$F$201="食糧費")/ROW(契約日ソート!$F$1:$F$201),0),ROW(L34))),"")</f>
        <v/>
      </c>
      <c r="M34" t="str">
        <f>IFERROR(INDEX(契約日ソート!M:M,1/LARGE(INDEX((契約日ソート!$F$1:$F$201="食糧費")/ROW(契約日ソート!$F$1:$F$201),0),ROW(M34))),"")</f>
        <v/>
      </c>
      <c r="N34" t="str">
        <f>IFERROR(INDEX(契約日ソート!N:N,1/LARGE(INDEX((契約日ソート!$F$1:$F$201="食糧費")/ROW(契約日ソート!$F$1:$F$201),0),ROW(N34))),"")</f>
        <v/>
      </c>
      <c r="O34" t="str">
        <f>IFERROR(INDEX(契約日ソート!O:O,1/LARGE(INDEX((契約日ソート!$F$1:$F$201="食糧費")/ROW(契約日ソート!$F$1:$F$201),0),ROW(O34))),"")</f>
        <v/>
      </c>
      <c r="P34" t="str">
        <f>IFERROR(INDEX(契約日ソート!P:P,1/LARGE(INDEX((契約日ソート!$F$1:$F$201="食糧費")/ROW(契約日ソート!$F$1:$F$201),0),ROW(P34))),"")</f>
        <v/>
      </c>
      <c r="Q34" t="str">
        <f>IFERROR(INDEX(契約日ソート!Q:Q,1/LARGE(INDEX((契約日ソート!$F$1:$F$201="食糧費")/ROW(契約日ソート!$F$1:$F$201),0),ROW(Q34))),"")</f>
        <v/>
      </c>
    </row>
    <row r="35" spans="1:17" x14ac:dyDescent="0.45">
      <c r="A35" t="str">
        <f>IFERROR(INDEX(契約日ソート!A:A,1/LARGE(INDEX((契約日ソート!$F$1:$F$201="食糧費")/ROW(契約日ソート!$F$1:$F$201),0),ROW(A35))),"")</f>
        <v/>
      </c>
      <c r="B35" t="str">
        <f>IFERROR(INDEX(契約日ソート!B:B,1/LARGE(INDEX((契約日ソート!$F$1:$F$201="食糧費")/ROW(契約日ソート!$F$1:$F$201),0),ROW(B35))),"")</f>
        <v/>
      </c>
      <c r="C35" t="str">
        <f>IFERROR(INDEX(契約日ソート!C:C,1/LARGE(INDEX((契約日ソート!$F$1:$F$201="食糧費")/ROW(契約日ソート!$F$1:$F$201),0),ROW(C35))),"")</f>
        <v/>
      </c>
      <c r="D35" t="str">
        <f>IFERROR(INDEX(契約日ソート!D:D,1/LARGE(INDEX((契約日ソート!$F$1:$F$201="食糧費")/ROW(契約日ソート!$F$1:$F$201),0),ROW(D35))),"")</f>
        <v/>
      </c>
      <c r="E35" t="str">
        <f>IFERROR(INDEX(契約日ソート!E:E,1/LARGE(INDEX((契約日ソート!$F$1:$F$201="食糧費")/ROW(契約日ソート!$F$1:$F$201),0),ROW(E35))),"")</f>
        <v/>
      </c>
      <c r="F35" t="str">
        <f>IFERROR(INDEX(契約日ソート!F:F,1/LARGE(INDEX((契約日ソート!$F$1:$F$201="食糧費")/ROW(契約日ソート!$F$1:$F$201),0),ROW(F35))),"")</f>
        <v/>
      </c>
      <c r="G35" t="str">
        <f>IFERROR(INDEX(契約日ソート!G:G,1/LARGE(INDEX((契約日ソート!$F$1:$F$201="食糧費")/ROW(契約日ソート!$F$1:$F$201),0),ROW(G35))),"")</f>
        <v/>
      </c>
      <c r="H35" t="str">
        <f>IFERROR(INDEX(契約日ソート!H:H,1/LARGE(INDEX((契約日ソート!$F$1:$F$201="食糧費")/ROW(契約日ソート!$F$1:$F$201),0),ROW(H35))),"")</f>
        <v/>
      </c>
      <c r="I35" t="str">
        <f>IFERROR(INDEX(契約日ソート!I:I,1/LARGE(INDEX((契約日ソート!$F$1:$F$201="食糧費")/ROW(契約日ソート!$F$1:$F$201),0),ROW(I35))),"")</f>
        <v/>
      </c>
      <c r="J35" t="str">
        <f>IFERROR(INDEX(契約日ソート!J:J,1/LARGE(INDEX((契約日ソート!$F$1:$F$201="食糧費")/ROW(契約日ソート!$F$1:$F$201),0),ROW(J35))),"")</f>
        <v/>
      </c>
      <c r="K35" t="str">
        <f>IFERROR(INDEX(契約日ソート!K:K,1/LARGE(INDEX((契約日ソート!$F$1:$F$201="食糧費")/ROW(契約日ソート!$F$1:$F$201),0),ROW(K35))),"")</f>
        <v/>
      </c>
      <c r="L35" t="str">
        <f>IFERROR(INDEX(契約日ソート!L:L,1/LARGE(INDEX((契約日ソート!$F$1:$F$201="食糧費")/ROW(契約日ソート!$F$1:$F$201),0),ROW(L35))),"")</f>
        <v/>
      </c>
      <c r="M35" t="str">
        <f>IFERROR(INDEX(契約日ソート!M:M,1/LARGE(INDEX((契約日ソート!$F$1:$F$201="食糧費")/ROW(契約日ソート!$F$1:$F$201),0),ROW(M35))),"")</f>
        <v/>
      </c>
      <c r="N35" t="str">
        <f>IFERROR(INDEX(契約日ソート!N:N,1/LARGE(INDEX((契約日ソート!$F$1:$F$201="食糧費")/ROW(契約日ソート!$F$1:$F$201),0),ROW(N35))),"")</f>
        <v/>
      </c>
      <c r="O35" t="str">
        <f>IFERROR(INDEX(契約日ソート!O:O,1/LARGE(INDEX((契約日ソート!$F$1:$F$201="食糧費")/ROW(契約日ソート!$F$1:$F$201),0),ROW(O35))),"")</f>
        <v/>
      </c>
      <c r="P35" t="str">
        <f>IFERROR(INDEX(契約日ソート!P:P,1/LARGE(INDEX((契約日ソート!$F$1:$F$201="食糧費")/ROW(契約日ソート!$F$1:$F$201),0),ROW(P35))),"")</f>
        <v/>
      </c>
      <c r="Q35" t="str">
        <f>IFERROR(INDEX(契約日ソート!Q:Q,1/LARGE(INDEX((契約日ソート!$F$1:$F$201="食糧費")/ROW(契約日ソート!$F$1:$F$201),0),ROW(Q35))),"")</f>
        <v/>
      </c>
    </row>
    <row r="36" spans="1:17" x14ac:dyDescent="0.45">
      <c r="A36" t="str">
        <f>IFERROR(INDEX(契約日ソート!A:A,1/LARGE(INDEX((契約日ソート!$F$1:$F$201="食糧費")/ROW(契約日ソート!$F$1:$F$201),0),ROW(A36))),"")</f>
        <v/>
      </c>
      <c r="B36" t="str">
        <f>IFERROR(INDEX(契約日ソート!B:B,1/LARGE(INDEX((契約日ソート!$F$1:$F$201="食糧費")/ROW(契約日ソート!$F$1:$F$201),0),ROW(B36))),"")</f>
        <v/>
      </c>
      <c r="C36" t="str">
        <f>IFERROR(INDEX(契約日ソート!C:C,1/LARGE(INDEX((契約日ソート!$F$1:$F$201="食糧費")/ROW(契約日ソート!$F$1:$F$201),0),ROW(C36))),"")</f>
        <v/>
      </c>
      <c r="D36" t="str">
        <f>IFERROR(INDEX(契約日ソート!D:D,1/LARGE(INDEX((契約日ソート!$F$1:$F$201="食糧費")/ROW(契約日ソート!$F$1:$F$201),0),ROW(D36))),"")</f>
        <v/>
      </c>
      <c r="E36" t="str">
        <f>IFERROR(INDEX(契約日ソート!E:E,1/LARGE(INDEX((契約日ソート!$F$1:$F$201="食糧費")/ROW(契約日ソート!$F$1:$F$201),0),ROW(E36))),"")</f>
        <v/>
      </c>
      <c r="F36" t="str">
        <f>IFERROR(INDEX(契約日ソート!F:F,1/LARGE(INDEX((契約日ソート!$F$1:$F$201="食糧費")/ROW(契約日ソート!$F$1:$F$201),0),ROW(F36))),"")</f>
        <v/>
      </c>
      <c r="G36" t="str">
        <f>IFERROR(INDEX(契約日ソート!G:G,1/LARGE(INDEX((契約日ソート!$F$1:$F$201="食糧費")/ROW(契約日ソート!$F$1:$F$201),0),ROW(G36))),"")</f>
        <v/>
      </c>
      <c r="H36" t="str">
        <f>IFERROR(INDEX(契約日ソート!H:H,1/LARGE(INDEX((契約日ソート!$F$1:$F$201="食糧費")/ROW(契約日ソート!$F$1:$F$201),0),ROW(H36))),"")</f>
        <v/>
      </c>
      <c r="I36" t="str">
        <f>IFERROR(INDEX(契約日ソート!I:I,1/LARGE(INDEX((契約日ソート!$F$1:$F$201="食糧費")/ROW(契約日ソート!$F$1:$F$201),0),ROW(I36))),"")</f>
        <v/>
      </c>
      <c r="J36" t="str">
        <f>IFERROR(INDEX(契約日ソート!J:J,1/LARGE(INDEX((契約日ソート!$F$1:$F$201="食糧費")/ROW(契約日ソート!$F$1:$F$201),0),ROW(J36))),"")</f>
        <v/>
      </c>
      <c r="K36" t="str">
        <f>IFERROR(INDEX(契約日ソート!K:K,1/LARGE(INDEX((契約日ソート!$F$1:$F$201="食糧費")/ROW(契約日ソート!$F$1:$F$201),0),ROW(K36))),"")</f>
        <v/>
      </c>
      <c r="L36" t="str">
        <f>IFERROR(INDEX(契約日ソート!L:L,1/LARGE(INDEX((契約日ソート!$F$1:$F$201="食糧費")/ROW(契約日ソート!$F$1:$F$201),0),ROW(L36))),"")</f>
        <v/>
      </c>
      <c r="M36" t="str">
        <f>IFERROR(INDEX(契約日ソート!M:M,1/LARGE(INDEX((契約日ソート!$F$1:$F$201="食糧費")/ROW(契約日ソート!$F$1:$F$201),0),ROW(M36))),"")</f>
        <v/>
      </c>
      <c r="N36" t="str">
        <f>IFERROR(INDEX(契約日ソート!N:N,1/LARGE(INDEX((契約日ソート!$F$1:$F$201="食糧費")/ROW(契約日ソート!$F$1:$F$201),0),ROW(N36))),"")</f>
        <v/>
      </c>
      <c r="O36" t="str">
        <f>IFERROR(INDEX(契約日ソート!O:O,1/LARGE(INDEX((契約日ソート!$F$1:$F$201="食糧費")/ROW(契約日ソート!$F$1:$F$201),0),ROW(O36))),"")</f>
        <v/>
      </c>
      <c r="P36" t="str">
        <f>IFERROR(INDEX(契約日ソート!P:P,1/LARGE(INDEX((契約日ソート!$F$1:$F$201="食糧費")/ROW(契約日ソート!$F$1:$F$201),0),ROW(P36))),"")</f>
        <v/>
      </c>
      <c r="Q36" t="str">
        <f>IFERROR(INDEX(契約日ソート!Q:Q,1/LARGE(INDEX((契約日ソート!$F$1:$F$201="食糧費")/ROW(契約日ソート!$F$1:$F$201),0),ROW(Q36))),"")</f>
        <v/>
      </c>
    </row>
    <row r="37" spans="1:17" x14ac:dyDescent="0.45">
      <c r="A37" t="str">
        <f>IFERROR(INDEX(契約日ソート!A:A,1/LARGE(INDEX((契約日ソート!$F$1:$F$201="食糧費")/ROW(契約日ソート!$F$1:$F$201),0),ROW(A37))),"")</f>
        <v/>
      </c>
      <c r="B37" t="str">
        <f>IFERROR(INDEX(契約日ソート!B:B,1/LARGE(INDEX((契約日ソート!$F$1:$F$201="食糧費")/ROW(契約日ソート!$F$1:$F$201),0),ROW(B37))),"")</f>
        <v/>
      </c>
      <c r="C37" t="str">
        <f>IFERROR(INDEX(契約日ソート!C:C,1/LARGE(INDEX((契約日ソート!$F$1:$F$201="食糧費")/ROW(契約日ソート!$F$1:$F$201),0),ROW(C37))),"")</f>
        <v/>
      </c>
      <c r="D37" t="str">
        <f>IFERROR(INDEX(契約日ソート!D:D,1/LARGE(INDEX((契約日ソート!$F$1:$F$201="食糧費")/ROW(契約日ソート!$F$1:$F$201),0),ROW(D37))),"")</f>
        <v/>
      </c>
      <c r="E37" t="str">
        <f>IFERROR(INDEX(契約日ソート!E:E,1/LARGE(INDEX((契約日ソート!$F$1:$F$201="食糧費")/ROW(契約日ソート!$F$1:$F$201),0),ROW(E37))),"")</f>
        <v/>
      </c>
      <c r="F37" t="str">
        <f>IFERROR(INDEX(契約日ソート!F:F,1/LARGE(INDEX((契約日ソート!$F$1:$F$201="食糧費")/ROW(契約日ソート!$F$1:$F$201),0),ROW(F37))),"")</f>
        <v/>
      </c>
      <c r="G37" t="str">
        <f>IFERROR(INDEX(契約日ソート!G:G,1/LARGE(INDEX((契約日ソート!$F$1:$F$201="食糧費")/ROW(契約日ソート!$F$1:$F$201),0),ROW(G37))),"")</f>
        <v/>
      </c>
      <c r="H37" t="str">
        <f>IFERROR(INDEX(契約日ソート!H:H,1/LARGE(INDEX((契約日ソート!$F$1:$F$201="食糧費")/ROW(契約日ソート!$F$1:$F$201),0),ROW(H37))),"")</f>
        <v/>
      </c>
      <c r="I37" t="str">
        <f>IFERROR(INDEX(契約日ソート!I:I,1/LARGE(INDEX((契約日ソート!$F$1:$F$201="食糧費")/ROW(契約日ソート!$F$1:$F$201),0),ROW(I37))),"")</f>
        <v/>
      </c>
      <c r="J37" t="str">
        <f>IFERROR(INDEX(契約日ソート!J:J,1/LARGE(INDEX((契約日ソート!$F$1:$F$201="食糧費")/ROW(契約日ソート!$F$1:$F$201),0),ROW(J37))),"")</f>
        <v/>
      </c>
      <c r="K37" t="str">
        <f>IFERROR(INDEX(契約日ソート!K:K,1/LARGE(INDEX((契約日ソート!$F$1:$F$201="食糧費")/ROW(契約日ソート!$F$1:$F$201),0),ROW(K37))),"")</f>
        <v/>
      </c>
      <c r="L37" t="str">
        <f>IFERROR(INDEX(契約日ソート!L:L,1/LARGE(INDEX((契約日ソート!$F$1:$F$201="食糧費")/ROW(契約日ソート!$F$1:$F$201),0),ROW(L37))),"")</f>
        <v/>
      </c>
      <c r="M37" t="str">
        <f>IFERROR(INDEX(契約日ソート!M:M,1/LARGE(INDEX((契約日ソート!$F$1:$F$201="食糧費")/ROW(契約日ソート!$F$1:$F$201),0),ROW(M37))),"")</f>
        <v/>
      </c>
      <c r="N37" t="str">
        <f>IFERROR(INDEX(契約日ソート!N:N,1/LARGE(INDEX((契約日ソート!$F$1:$F$201="食糧費")/ROW(契約日ソート!$F$1:$F$201),0),ROW(N37))),"")</f>
        <v/>
      </c>
      <c r="O37" t="str">
        <f>IFERROR(INDEX(契約日ソート!O:O,1/LARGE(INDEX((契約日ソート!$F$1:$F$201="食糧費")/ROW(契約日ソート!$F$1:$F$201),0),ROW(O37))),"")</f>
        <v/>
      </c>
      <c r="P37" t="str">
        <f>IFERROR(INDEX(契約日ソート!P:P,1/LARGE(INDEX((契約日ソート!$F$1:$F$201="食糧費")/ROW(契約日ソート!$F$1:$F$201),0),ROW(P37))),"")</f>
        <v/>
      </c>
      <c r="Q37" t="str">
        <f>IFERROR(INDEX(契約日ソート!Q:Q,1/LARGE(INDEX((契約日ソート!$F$1:$F$201="食糧費")/ROW(契約日ソート!$F$1:$F$201),0),ROW(Q37))),"")</f>
        <v/>
      </c>
    </row>
    <row r="38" spans="1:17" x14ac:dyDescent="0.45">
      <c r="A38" t="str">
        <f>IFERROR(INDEX(契約日ソート!A:A,1/LARGE(INDEX((契約日ソート!$F$1:$F$201="食糧費")/ROW(契約日ソート!$F$1:$F$201),0),ROW(A38))),"")</f>
        <v/>
      </c>
      <c r="B38" t="str">
        <f>IFERROR(INDEX(契約日ソート!B:B,1/LARGE(INDEX((契約日ソート!$F$1:$F$201="食糧費")/ROW(契約日ソート!$F$1:$F$201),0),ROW(B38))),"")</f>
        <v/>
      </c>
      <c r="C38" t="str">
        <f>IFERROR(INDEX(契約日ソート!C:C,1/LARGE(INDEX((契約日ソート!$F$1:$F$201="食糧費")/ROW(契約日ソート!$F$1:$F$201),0),ROW(C38))),"")</f>
        <v/>
      </c>
      <c r="D38" t="str">
        <f>IFERROR(INDEX(契約日ソート!D:D,1/LARGE(INDEX((契約日ソート!$F$1:$F$201="食糧費")/ROW(契約日ソート!$F$1:$F$201),0),ROW(D38))),"")</f>
        <v/>
      </c>
      <c r="E38" t="str">
        <f>IFERROR(INDEX(契約日ソート!E:E,1/LARGE(INDEX((契約日ソート!$F$1:$F$201="食糧費")/ROW(契約日ソート!$F$1:$F$201),0),ROW(E38))),"")</f>
        <v/>
      </c>
      <c r="F38" t="str">
        <f>IFERROR(INDEX(契約日ソート!F:F,1/LARGE(INDEX((契約日ソート!$F$1:$F$201="食糧費")/ROW(契約日ソート!$F$1:$F$201),0),ROW(F38))),"")</f>
        <v/>
      </c>
      <c r="G38" t="str">
        <f>IFERROR(INDEX(契約日ソート!G:G,1/LARGE(INDEX((契約日ソート!$F$1:$F$201="食糧費")/ROW(契約日ソート!$F$1:$F$201),0),ROW(G38))),"")</f>
        <v/>
      </c>
      <c r="H38" t="str">
        <f>IFERROR(INDEX(契約日ソート!H:H,1/LARGE(INDEX((契約日ソート!$F$1:$F$201="食糧費")/ROW(契約日ソート!$F$1:$F$201),0),ROW(H38))),"")</f>
        <v/>
      </c>
      <c r="I38" t="str">
        <f>IFERROR(INDEX(契約日ソート!I:I,1/LARGE(INDEX((契約日ソート!$F$1:$F$201="食糧費")/ROW(契約日ソート!$F$1:$F$201),0),ROW(I38))),"")</f>
        <v/>
      </c>
      <c r="J38" t="str">
        <f>IFERROR(INDEX(契約日ソート!J:J,1/LARGE(INDEX((契約日ソート!$F$1:$F$201="食糧費")/ROW(契約日ソート!$F$1:$F$201),0),ROW(J38))),"")</f>
        <v/>
      </c>
      <c r="K38" t="str">
        <f>IFERROR(INDEX(契約日ソート!K:K,1/LARGE(INDEX((契約日ソート!$F$1:$F$201="食糧費")/ROW(契約日ソート!$F$1:$F$201),0),ROW(K38))),"")</f>
        <v/>
      </c>
      <c r="L38" t="str">
        <f>IFERROR(INDEX(契約日ソート!L:L,1/LARGE(INDEX((契約日ソート!$F$1:$F$201="食糧費")/ROW(契約日ソート!$F$1:$F$201),0),ROW(L38))),"")</f>
        <v/>
      </c>
      <c r="M38" t="str">
        <f>IFERROR(INDEX(契約日ソート!M:M,1/LARGE(INDEX((契約日ソート!$F$1:$F$201="食糧費")/ROW(契約日ソート!$F$1:$F$201),0),ROW(M38))),"")</f>
        <v/>
      </c>
      <c r="N38" t="str">
        <f>IFERROR(INDEX(契約日ソート!N:N,1/LARGE(INDEX((契約日ソート!$F$1:$F$201="食糧費")/ROW(契約日ソート!$F$1:$F$201),0),ROW(N38))),"")</f>
        <v/>
      </c>
      <c r="O38" t="str">
        <f>IFERROR(INDEX(契約日ソート!O:O,1/LARGE(INDEX((契約日ソート!$F$1:$F$201="食糧費")/ROW(契約日ソート!$F$1:$F$201),0),ROW(O38))),"")</f>
        <v/>
      </c>
      <c r="P38" t="str">
        <f>IFERROR(INDEX(契約日ソート!P:P,1/LARGE(INDEX((契約日ソート!$F$1:$F$201="食糧費")/ROW(契約日ソート!$F$1:$F$201),0),ROW(P38))),"")</f>
        <v/>
      </c>
      <c r="Q38" t="str">
        <f>IFERROR(INDEX(契約日ソート!Q:Q,1/LARGE(INDEX((契約日ソート!$F$1:$F$201="食糧費")/ROW(契約日ソート!$F$1:$F$201),0),ROW(Q38))),"")</f>
        <v/>
      </c>
    </row>
    <row r="39" spans="1:17" x14ac:dyDescent="0.45">
      <c r="A39" t="str">
        <f>IFERROR(INDEX(契約日ソート!A:A,1/LARGE(INDEX((契約日ソート!$F$1:$F$201="食糧費")/ROW(契約日ソート!$F$1:$F$201),0),ROW(A39))),"")</f>
        <v/>
      </c>
      <c r="B39" t="str">
        <f>IFERROR(INDEX(契約日ソート!B:B,1/LARGE(INDEX((契約日ソート!$F$1:$F$201="食糧費")/ROW(契約日ソート!$F$1:$F$201),0),ROW(B39))),"")</f>
        <v/>
      </c>
      <c r="C39" t="str">
        <f>IFERROR(INDEX(契約日ソート!C:C,1/LARGE(INDEX((契約日ソート!$F$1:$F$201="食糧費")/ROW(契約日ソート!$F$1:$F$201),0),ROW(C39))),"")</f>
        <v/>
      </c>
      <c r="D39" t="str">
        <f>IFERROR(INDEX(契約日ソート!D:D,1/LARGE(INDEX((契約日ソート!$F$1:$F$201="食糧費")/ROW(契約日ソート!$F$1:$F$201),0),ROW(D39))),"")</f>
        <v/>
      </c>
      <c r="E39" t="str">
        <f>IFERROR(INDEX(契約日ソート!E:E,1/LARGE(INDEX((契約日ソート!$F$1:$F$201="食糧費")/ROW(契約日ソート!$F$1:$F$201),0),ROW(E39))),"")</f>
        <v/>
      </c>
      <c r="F39" t="str">
        <f>IFERROR(INDEX(契約日ソート!F:F,1/LARGE(INDEX((契約日ソート!$F$1:$F$201="食糧費")/ROW(契約日ソート!$F$1:$F$201),0),ROW(F39))),"")</f>
        <v/>
      </c>
      <c r="G39" t="str">
        <f>IFERROR(INDEX(契約日ソート!G:G,1/LARGE(INDEX((契約日ソート!$F$1:$F$201="食糧費")/ROW(契約日ソート!$F$1:$F$201),0),ROW(G39))),"")</f>
        <v/>
      </c>
      <c r="H39" t="str">
        <f>IFERROR(INDEX(契約日ソート!H:H,1/LARGE(INDEX((契約日ソート!$F$1:$F$201="食糧費")/ROW(契約日ソート!$F$1:$F$201),0),ROW(H39))),"")</f>
        <v/>
      </c>
      <c r="I39" t="str">
        <f>IFERROR(INDEX(契約日ソート!I:I,1/LARGE(INDEX((契約日ソート!$F$1:$F$201="食糧費")/ROW(契約日ソート!$F$1:$F$201),0),ROW(I39))),"")</f>
        <v/>
      </c>
      <c r="J39" t="str">
        <f>IFERROR(INDEX(契約日ソート!J:J,1/LARGE(INDEX((契約日ソート!$F$1:$F$201="食糧費")/ROW(契約日ソート!$F$1:$F$201),0),ROW(J39))),"")</f>
        <v/>
      </c>
      <c r="K39" t="str">
        <f>IFERROR(INDEX(契約日ソート!K:K,1/LARGE(INDEX((契約日ソート!$F$1:$F$201="食糧費")/ROW(契約日ソート!$F$1:$F$201),0),ROW(K39))),"")</f>
        <v/>
      </c>
      <c r="L39" t="str">
        <f>IFERROR(INDEX(契約日ソート!L:L,1/LARGE(INDEX((契約日ソート!$F$1:$F$201="食糧費")/ROW(契約日ソート!$F$1:$F$201),0),ROW(L39))),"")</f>
        <v/>
      </c>
      <c r="M39" t="str">
        <f>IFERROR(INDEX(契約日ソート!M:M,1/LARGE(INDEX((契約日ソート!$F$1:$F$201="食糧費")/ROW(契約日ソート!$F$1:$F$201),0),ROW(M39))),"")</f>
        <v/>
      </c>
      <c r="N39" t="str">
        <f>IFERROR(INDEX(契約日ソート!N:N,1/LARGE(INDEX((契約日ソート!$F$1:$F$201="食糧費")/ROW(契約日ソート!$F$1:$F$201),0),ROW(N39))),"")</f>
        <v/>
      </c>
      <c r="O39" t="str">
        <f>IFERROR(INDEX(契約日ソート!O:O,1/LARGE(INDEX((契約日ソート!$F$1:$F$201="食糧費")/ROW(契約日ソート!$F$1:$F$201),0),ROW(O39))),"")</f>
        <v/>
      </c>
      <c r="P39" t="str">
        <f>IFERROR(INDEX(契約日ソート!P:P,1/LARGE(INDEX((契約日ソート!$F$1:$F$201="食糧費")/ROW(契約日ソート!$F$1:$F$201),0),ROW(P39))),"")</f>
        <v/>
      </c>
      <c r="Q39" t="str">
        <f>IFERROR(INDEX(契約日ソート!Q:Q,1/LARGE(INDEX((契約日ソート!$F$1:$F$201="食糧費")/ROW(契約日ソート!$F$1:$F$201),0),ROW(Q39))),"")</f>
        <v/>
      </c>
    </row>
    <row r="40" spans="1:17" x14ac:dyDescent="0.45">
      <c r="A40" t="str">
        <f>IFERROR(INDEX(契約日ソート!A:A,1/LARGE(INDEX((契約日ソート!$F$1:$F$201="食糧費")/ROW(契約日ソート!$F$1:$F$201),0),ROW(A40))),"")</f>
        <v/>
      </c>
      <c r="B40" t="str">
        <f>IFERROR(INDEX(契約日ソート!B:B,1/LARGE(INDEX((契約日ソート!$F$1:$F$201="食糧費")/ROW(契約日ソート!$F$1:$F$201),0),ROW(B40))),"")</f>
        <v/>
      </c>
      <c r="C40" t="str">
        <f>IFERROR(INDEX(契約日ソート!C:C,1/LARGE(INDEX((契約日ソート!$F$1:$F$201="食糧費")/ROW(契約日ソート!$F$1:$F$201),0),ROW(C40))),"")</f>
        <v/>
      </c>
      <c r="D40" t="str">
        <f>IFERROR(INDEX(契約日ソート!D:D,1/LARGE(INDEX((契約日ソート!$F$1:$F$201="食糧費")/ROW(契約日ソート!$F$1:$F$201),0),ROW(D40))),"")</f>
        <v/>
      </c>
      <c r="E40" t="str">
        <f>IFERROR(INDEX(契約日ソート!E:E,1/LARGE(INDEX((契約日ソート!$F$1:$F$201="食糧費")/ROW(契約日ソート!$F$1:$F$201),0),ROW(E40))),"")</f>
        <v/>
      </c>
      <c r="F40" t="str">
        <f>IFERROR(INDEX(契約日ソート!F:F,1/LARGE(INDEX((契約日ソート!$F$1:$F$201="食糧費")/ROW(契約日ソート!$F$1:$F$201),0),ROW(F40))),"")</f>
        <v/>
      </c>
      <c r="G40" t="str">
        <f>IFERROR(INDEX(契約日ソート!G:G,1/LARGE(INDEX((契約日ソート!$F$1:$F$201="食糧費")/ROW(契約日ソート!$F$1:$F$201),0),ROW(G40))),"")</f>
        <v/>
      </c>
      <c r="H40" t="str">
        <f>IFERROR(INDEX(契約日ソート!H:H,1/LARGE(INDEX((契約日ソート!$F$1:$F$201="食糧費")/ROW(契約日ソート!$F$1:$F$201),0),ROW(H40))),"")</f>
        <v/>
      </c>
      <c r="I40" t="str">
        <f>IFERROR(INDEX(契約日ソート!I:I,1/LARGE(INDEX((契約日ソート!$F$1:$F$201="食糧費")/ROW(契約日ソート!$F$1:$F$201),0),ROW(I40))),"")</f>
        <v/>
      </c>
      <c r="J40" t="str">
        <f>IFERROR(INDEX(契約日ソート!J:J,1/LARGE(INDEX((契約日ソート!$F$1:$F$201="食糧費")/ROW(契約日ソート!$F$1:$F$201),0),ROW(J40))),"")</f>
        <v/>
      </c>
      <c r="K40" t="str">
        <f>IFERROR(INDEX(契約日ソート!K:K,1/LARGE(INDEX((契約日ソート!$F$1:$F$201="食糧費")/ROW(契約日ソート!$F$1:$F$201),0),ROW(K40))),"")</f>
        <v/>
      </c>
      <c r="L40" t="str">
        <f>IFERROR(INDEX(契約日ソート!L:L,1/LARGE(INDEX((契約日ソート!$F$1:$F$201="食糧費")/ROW(契約日ソート!$F$1:$F$201),0),ROW(L40))),"")</f>
        <v/>
      </c>
      <c r="M40" t="str">
        <f>IFERROR(INDEX(契約日ソート!M:M,1/LARGE(INDEX((契約日ソート!$F$1:$F$201="食糧費")/ROW(契約日ソート!$F$1:$F$201),0),ROW(M40))),"")</f>
        <v/>
      </c>
      <c r="N40" t="str">
        <f>IFERROR(INDEX(契約日ソート!N:N,1/LARGE(INDEX((契約日ソート!$F$1:$F$201="食糧費")/ROW(契約日ソート!$F$1:$F$201),0),ROW(N40))),"")</f>
        <v/>
      </c>
      <c r="O40" t="str">
        <f>IFERROR(INDEX(契約日ソート!O:O,1/LARGE(INDEX((契約日ソート!$F$1:$F$201="食糧費")/ROW(契約日ソート!$F$1:$F$201),0),ROW(O40))),"")</f>
        <v/>
      </c>
      <c r="P40" t="str">
        <f>IFERROR(INDEX(契約日ソート!P:P,1/LARGE(INDEX((契約日ソート!$F$1:$F$201="食糧費")/ROW(契約日ソート!$F$1:$F$201),0),ROW(P40))),"")</f>
        <v/>
      </c>
      <c r="Q40" t="str">
        <f>IFERROR(INDEX(契約日ソート!Q:Q,1/LARGE(INDEX((契約日ソート!$F$1:$F$201="食糧費")/ROW(契約日ソート!$F$1:$F$201),0),ROW(Q40))),"")</f>
        <v/>
      </c>
    </row>
    <row r="41" spans="1:17" x14ac:dyDescent="0.45">
      <c r="A41" t="str">
        <f>IFERROR(INDEX(契約日ソート!A:A,1/LARGE(INDEX((契約日ソート!$F$1:$F$201="食糧費")/ROW(契約日ソート!$F$1:$F$201),0),ROW(A41))),"")</f>
        <v/>
      </c>
      <c r="B41" t="str">
        <f>IFERROR(INDEX(契約日ソート!B:B,1/LARGE(INDEX((契約日ソート!$F$1:$F$201="食糧費")/ROW(契約日ソート!$F$1:$F$201),0),ROW(B41))),"")</f>
        <v/>
      </c>
      <c r="C41" t="str">
        <f>IFERROR(INDEX(契約日ソート!C:C,1/LARGE(INDEX((契約日ソート!$F$1:$F$201="食糧費")/ROW(契約日ソート!$F$1:$F$201),0),ROW(C41))),"")</f>
        <v/>
      </c>
      <c r="D41" t="str">
        <f>IFERROR(INDEX(契約日ソート!D:D,1/LARGE(INDEX((契約日ソート!$F$1:$F$201="食糧費")/ROW(契約日ソート!$F$1:$F$201),0),ROW(D41))),"")</f>
        <v/>
      </c>
      <c r="E41" t="str">
        <f>IFERROR(INDEX(契約日ソート!E:E,1/LARGE(INDEX((契約日ソート!$F$1:$F$201="食糧費")/ROW(契約日ソート!$F$1:$F$201),0),ROW(E41))),"")</f>
        <v/>
      </c>
      <c r="F41" t="str">
        <f>IFERROR(INDEX(契約日ソート!F:F,1/LARGE(INDEX((契約日ソート!$F$1:$F$201="食糧費")/ROW(契約日ソート!$F$1:$F$201),0),ROW(F41))),"")</f>
        <v/>
      </c>
      <c r="G41" t="str">
        <f>IFERROR(INDEX(契約日ソート!G:G,1/LARGE(INDEX((契約日ソート!$F$1:$F$201="食糧費")/ROW(契約日ソート!$F$1:$F$201),0),ROW(G41))),"")</f>
        <v/>
      </c>
      <c r="H41" t="str">
        <f>IFERROR(INDEX(契約日ソート!H:H,1/LARGE(INDEX((契約日ソート!$F$1:$F$201="食糧費")/ROW(契約日ソート!$F$1:$F$201),0),ROW(H41))),"")</f>
        <v/>
      </c>
      <c r="I41" t="str">
        <f>IFERROR(INDEX(契約日ソート!I:I,1/LARGE(INDEX((契約日ソート!$F$1:$F$201="食糧費")/ROW(契約日ソート!$F$1:$F$201),0),ROW(I41))),"")</f>
        <v/>
      </c>
      <c r="J41" t="str">
        <f>IFERROR(INDEX(契約日ソート!J:J,1/LARGE(INDEX((契約日ソート!$F$1:$F$201="食糧費")/ROW(契約日ソート!$F$1:$F$201),0),ROW(J41))),"")</f>
        <v/>
      </c>
      <c r="K41" t="str">
        <f>IFERROR(INDEX(契約日ソート!K:K,1/LARGE(INDEX((契約日ソート!$F$1:$F$201="食糧費")/ROW(契約日ソート!$F$1:$F$201),0),ROW(K41))),"")</f>
        <v/>
      </c>
      <c r="L41" t="str">
        <f>IFERROR(INDEX(契約日ソート!L:L,1/LARGE(INDEX((契約日ソート!$F$1:$F$201="食糧費")/ROW(契約日ソート!$F$1:$F$201),0),ROW(L41))),"")</f>
        <v/>
      </c>
      <c r="M41" t="str">
        <f>IFERROR(INDEX(契約日ソート!M:M,1/LARGE(INDEX((契約日ソート!$F$1:$F$201="食糧費")/ROW(契約日ソート!$F$1:$F$201),0),ROW(M41))),"")</f>
        <v/>
      </c>
      <c r="N41" t="str">
        <f>IFERROR(INDEX(契約日ソート!N:N,1/LARGE(INDEX((契約日ソート!$F$1:$F$201="食糧費")/ROW(契約日ソート!$F$1:$F$201),0),ROW(N41))),"")</f>
        <v/>
      </c>
      <c r="O41" t="str">
        <f>IFERROR(INDEX(契約日ソート!O:O,1/LARGE(INDEX((契約日ソート!$F$1:$F$201="食糧費")/ROW(契約日ソート!$F$1:$F$201),0),ROW(O41))),"")</f>
        <v/>
      </c>
      <c r="P41" t="str">
        <f>IFERROR(INDEX(契約日ソート!P:P,1/LARGE(INDEX((契約日ソート!$F$1:$F$201="食糧費")/ROW(契約日ソート!$F$1:$F$201),0),ROW(P41))),"")</f>
        <v/>
      </c>
      <c r="Q41" t="str">
        <f>IFERROR(INDEX(契約日ソート!Q:Q,1/LARGE(INDEX((契約日ソート!$F$1:$F$201="食糧費")/ROW(契約日ソート!$F$1:$F$201),0),ROW(Q41))),"")</f>
        <v/>
      </c>
    </row>
    <row r="42" spans="1:17" x14ac:dyDescent="0.45">
      <c r="A42" t="str">
        <f>IFERROR(INDEX(契約日ソート!A:A,1/LARGE(INDEX((契約日ソート!$F$1:$F$201="食糧費")/ROW(契約日ソート!$F$1:$F$201),0),ROW(A42))),"")</f>
        <v/>
      </c>
      <c r="B42" t="str">
        <f>IFERROR(INDEX(契約日ソート!B:B,1/LARGE(INDEX((契約日ソート!$F$1:$F$201="食糧費")/ROW(契約日ソート!$F$1:$F$201),0),ROW(B42))),"")</f>
        <v/>
      </c>
      <c r="C42" t="str">
        <f>IFERROR(INDEX(契約日ソート!C:C,1/LARGE(INDEX((契約日ソート!$F$1:$F$201="食糧費")/ROW(契約日ソート!$F$1:$F$201),0),ROW(C42))),"")</f>
        <v/>
      </c>
      <c r="D42" t="str">
        <f>IFERROR(INDEX(契約日ソート!D:D,1/LARGE(INDEX((契約日ソート!$F$1:$F$201="食糧費")/ROW(契約日ソート!$F$1:$F$201),0),ROW(D42))),"")</f>
        <v/>
      </c>
      <c r="E42" t="str">
        <f>IFERROR(INDEX(契約日ソート!E:E,1/LARGE(INDEX((契約日ソート!$F$1:$F$201="食糧費")/ROW(契約日ソート!$F$1:$F$201),0),ROW(E42))),"")</f>
        <v/>
      </c>
      <c r="F42" t="str">
        <f>IFERROR(INDEX(契約日ソート!F:F,1/LARGE(INDEX((契約日ソート!$F$1:$F$201="食糧費")/ROW(契約日ソート!$F$1:$F$201),0),ROW(F42))),"")</f>
        <v/>
      </c>
      <c r="G42" t="str">
        <f>IFERROR(INDEX(契約日ソート!G:G,1/LARGE(INDEX((契約日ソート!$F$1:$F$201="食糧費")/ROW(契約日ソート!$F$1:$F$201),0),ROW(G42))),"")</f>
        <v/>
      </c>
      <c r="H42" t="str">
        <f>IFERROR(INDEX(契約日ソート!H:H,1/LARGE(INDEX((契約日ソート!$F$1:$F$201="食糧費")/ROW(契約日ソート!$F$1:$F$201),0),ROW(H42))),"")</f>
        <v/>
      </c>
      <c r="I42" t="str">
        <f>IFERROR(INDEX(契約日ソート!I:I,1/LARGE(INDEX((契約日ソート!$F$1:$F$201="食糧費")/ROW(契約日ソート!$F$1:$F$201),0),ROW(I42))),"")</f>
        <v/>
      </c>
      <c r="J42" t="str">
        <f>IFERROR(INDEX(契約日ソート!J:J,1/LARGE(INDEX((契約日ソート!$F$1:$F$201="食糧費")/ROW(契約日ソート!$F$1:$F$201),0),ROW(J42))),"")</f>
        <v/>
      </c>
      <c r="K42" t="str">
        <f>IFERROR(INDEX(契約日ソート!K:K,1/LARGE(INDEX((契約日ソート!$F$1:$F$201="食糧費")/ROW(契約日ソート!$F$1:$F$201),0),ROW(K42))),"")</f>
        <v/>
      </c>
      <c r="L42" t="str">
        <f>IFERROR(INDEX(契約日ソート!L:L,1/LARGE(INDEX((契約日ソート!$F$1:$F$201="食糧費")/ROW(契約日ソート!$F$1:$F$201),0),ROW(L42))),"")</f>
        <v/>
      </c>
      <c r="M42" t="str">
        <f>IFERROR(INDEX(契約日ソート!M:M,1/LARGE(INDEX((契約日ソート!$F$1:$F$201="食糧費")/ROW(契約日ソート!$F$1:$F$201),0),ROW(M42))),"")</f>
        <v/>
      </c>
      <c r="N42" t="str">
        <f>IFERROR(INDEX(契約日ソート!N:N,1/LARGE(INDEX((契約日ソート!$F$1:$F$201="食糧費")/ROW(契約日ソート!$F$1:$F$201),0),ROW(N42))),"")</f>
        <v/>
      </c>
      <c r="O42" t="str">
        <f>IFERROR(INDEX(契約日ソート!O:O,1/LARGE(INDEX((契約日ソート!$F$1:$F$201="食糧費")/ROW(契約日ソート!$F$1:$F$201),0),ROW(O42))),"")</f>
        <v/>
      </c>
      <c r="P42" t="str">
        <f>IFERROR(INDEX(契約日ソート!P:P,1/LARGE(INDEX((契約日ソート!$F$1:$F$201="食糧費")/ROW(契約日ソート!$F$1:$F$201),0),ROW(P42))),"")</f>
        <v/>
      </c>
      <c r="Q42" t="str">
        <f>IFERROR(INDEX(契約日ソート!Q:Q,1/LARGE(INDEX((契約日ソート!$F$1:$F$201="食糧費")/ROW(契約日ソート!$F$1:$F$201),0),ROW(Q42))),"")</f>
        <v/>
      </c>
    </row>
    <row r="43" spans="1:17" x14ac:dyDescent="0.45">
      <c r="A43" t="str">
        <f>IFERROR(INDEX(契約日ソート!A:A,1/LARGE(INDEX((契約日ソート!$F$1:$F$201="食糧費")/ROW(契約日ソート!$F$1:$F$201),0),ROW(A43))),"")</f>
        <v/>
      </c>
      <c r="B43" t="str">
        <f>IFERROR(INDEX(契約日ソート!B:B,1/LARGE(INDEX((契約日ソート!$F$1:$F$201="食糧費")/ROW(契約日ソート!$F$1:$F$201),0),ROW(B43))),"")</f>
        <v/>
      </c>
      <c r="C43" t="str">
        <f>IFERROR(INDEX(契約日ソート!C:C,1/LARGE(INDEX((契約日ソート!$F$1:$F$201="食糧費")/ROW(契約日ソート!$F$1:$F$201),0),ROW(C43))),"")</f>
        <v/>
      </c>
      <c r="D43" t="str">
        <f>IFERROR(INDEX(契約日ソート!D:D,1/LARGE(INDEX((契約日ソート!$F$1:$F$201="食糧費")/ROW(契約日ソート!$F$1:$F$201),0),ROW(D43))),"")</f>
        <v/>
      </c>
      <c r="E43" t="str">
        <f>IFERROR(INDEX(契約日ソート!E:E,1/LARGE(INDEX((契約日ソート!$F$1:$F$201="食糧費")/ROW(契約日ソート!$F$1:$F$201),0),ROW(E43))),"")</f>
        <v/>
      </c>
      <c r="F43" t="str">
        <f>IFERROR(INDEX(契約日ソート!F:F,1/LARGE(INDEX((契約日ソート!$F$1:$F$201="食糧費")/ROW(契約日ソート!$F$1:$F$201),0),ROW(F43))),"")</f>
        <v/>
      </c>
      <c r="G43" t="str">
        <f>IFERROR(INDEX(契約日ソート!G:G,1/LARGE(INDEX((契約日ソート!$F$1:$F$201="食糧費")/ROW(契約日ソート!$F$1:$F$201),0),ROW(G43))),"")</f>
        <v/>
      </c>
      <c r="H43" t="str">
        <f>IFERROR(INDEX(契約日ソート!H:H,1/LARGE(INDEX((契約日ソート!$F$1:$F$201="食糧費")/ROW(契約日ソート!$F$1:$F$201),0),ROW(H43))),"")</f>
        <v/>
      </c>
      <c r="I43" t="str">
        <f>IFERROR(INDEX(契約日ソート!I:I,1/LARGE(INDEX((契約日ソート!$F$1:$F$201="食糧費")/ROW(契約日ソート!$F$1:$F$201),0),ROW(I43))),"")</f>
        <v/>
      </c>
      <c r="J43" t="str">
        <f>IFERROR(INDEX(契約日ソート!J:J,1/LARGE(INDEX((契約日ソート!$F$1:$F$201="食糧費")/ROW(契約日ソート!$F$1:$F$201),0),ROW(J43))),"")</f>
        <v/>
      </c>
      <c r="K43" t="str">
        <f>IFERROR(INDEX(契約日ソート!K:K,1/LARGE(INDEX((契約日ソート!$F$1:$F$201="食糧費")/ROW(契約日ソート!$F$1:$F$201),0),ROW(K43))),"")</f>
        <v/>
      </c>
      <c r="L43" t="str">
        <f>IFERROR(INDEX(契約日ソート!L:L,1/LARGE(INDEX((契約日ソート!$F$1:$F$201="食糧費")/ROW(契約日ソート!$F$1:$F$201),0),ROW(L43))),"")</f>
        <v/>
      </c>
      <c r="M43" t="str">
        <f>IFERROR(INDEX(契約日ソート!M:M,1/LARGE(INDEX((契約日ソート!$F$1:$F$201="食糧費")/ROW(契約日ソート!$F$1:$F$201),0),ROW(M43))),"")</f>
        <v/>
      </c>
      <c r="N43" t="str">
        <f>IFERROR(INDEX(契約日ソート!N:N,1/LARGE(INDEX((契約日ソート!$F$1:$F$201="食糧費")/ROW(契約日ソート!$F$1:$F$201),0),ROW(N43))),"")</f>
        <v/>
      </c>
      <c r="O43" t="str">
        <f>IFERROR(INDEX(契約日ソート!O:O,1/LARGE(INDEX((契約日ソート!$F$1:$F$201="食糧費")/ROW(契約日ソート!$F$1:$F$201),0),ROW(O43))),"")</f>
        <v/>
      </c>
      <c r="P43" t="str">
        <f>IFERROR(INDEX(契約日ソート!P:P,1/LARGE(INDEX((契約日ソート!$F$1:$F$201="食糧費")/ROW(契約日ソート!$F$1:$F$201),0),ROW(P43))),"")</f>
        <v/>
      </c>
      <c r="Q43" t="str">
        <f>IFERROR(INDEX(契約日ソート!Q:Q,1/LARGE(INDEX((契約日ソート!$F$1:$F$201="食糧費")/ROW(契約日ソート!$F$1:$F$201),0),ROW(Q43))),"")</f>
        <v/>
      </c>
    </row>
    <row r="44" spans="1:17" x14ac:dyDescent="0.45">
      <c r="A44" t="str">
        <f>IFERROR(INDEX(契約日ソート!A:A,1/LARGE(INDEX((契約日ソート!$F$1:$F$201="食糧費")/ROW(契約日ソート!$F$1:$F$201),0),ROW(A44))),"")</f>
        <v/>
      </c>
      <c r="B44" t="str">
        <f>IFERROR(INDEX(契約日ソート!B:B,1/LARGE(INDEX((契約日ソート!$F$1:$F$201="食糧費")/ROW(契約日ソート!$F$1:$F$201),0),ROW(B44))),"")</f>
        <v/>
      </c>
      <c r="C44" t="str">
        <f>IFERROR(INDEX(契約日ソート!C:C,1/LARGE(INDEX((契約日ソート!$F$1:$F$201="食糧費")/ROW(契約日ソート!$F$1:$F$201),0),ROW(C44))),"")</f>
        <v/>
      </c>
      <c r="D44" t="str">
        <f>IFERROR(INDEX(契約日ソート!D:D,1/LARGE(INDEX((契約日ソート!$F$1:$F$201="食糧費")/ROW(契約日ソート!$F$1:$F$201),0),ROW(D44))),"")</f>
        <v/>
      </c>
      <c r="E44" t="str">
        <f>IFERROR(INDEX(契約日ソート!E:E,1/LARGE(INDEX((契約日ソート!$F$1:$F$201="食糧費")/ROW(契約日ソート!$F$1:$F$201),0),ROW(E44))),"")</f>
        <v/>
      </c>
      <c r="F44" t="str">
        <f>IFERROR(INDEX(契約日ソート!F:F,1/LARGE(INDEX((契約日ソート!$F$1:$F$201="食糧費")/ROW(契約日ソート!$F$1:$F$201),0),ROW(F44))),"")</f>
        <v/>
      </c>
      <c r="G44" t="str">
        <f>IFERROR(INDEX(契約日ソート!G:G,1/LARGE(INDEX((契約日ソート!$F$1:$F$201="食糧費")/ROW(契約日ソート!$F$1:$F$201),0),ROW(G44))),"")</f>
        <v/>
      </c>
      <c r="H44" t="str">
        <f>IFERROR(INDEX(契約日ソート!H:H,1/LARGE(INDEX((契約日ソート!$F$1:$F$201="食糧費")/ROW(契約日ソート!$F$1:$F$201),0),ROW(H44))),"")</f>
        <v/>
      </c>
      <c r="I44" t="str">
        <f>IFERROR(INDEX(契約日ソート!I:I,1/LARGE(INDEX((契約日ソート!$F$1:$F$201="食糧費")/ROW(契約日ソート!$F$1:$F$201),0),ROW(I44))),"")</f>
        <v/>
      </c>
      <c r="J44" t="str">
        <f>IFERROR(INDEX(契約日ソート!J:J,1/LARGE(INDEX((契約日ソート!$F$1:$F$201="食糧費")/ROW(契約日ソート!$F$1:$F$201),0),ROW(J44))),"")</f>
        <v/>
      </c>
      <c r="K44" t="str">
        <f>IFERROR(INDEX(契約日ソート!K:K,1/LARGE(INDEX((契約日ソート!$F$1:$F$201="食糧費")/ROW(契約日ソート!$F$1:$F$201),0),ROW(K44))),"")</f>
        <v/>
      </c>
      <c r="L44" t="str">
        <f>IFERROR(INDEX(契約日ソート!L:L,1/LARGE(INDEX((契約日ソート!$F$1:$F$201="食糧費")/ROW(契約日ソート!$F$1:$F$201),0),ROW(L44))),"")</f>
        <v/>
      </c>
      <c r="M44" t="str">
        <f>IFERROR(INDEX(契約日ソート!M:M,1/LARGE(INDEX((契約日ソート!$F$1:$F$201="食糧費")/ROW(契約日ソート!$F$1:$F$201),0),ROW(M44))),"")</f>
        <v/>
      </c>
      <c r="N44" t="str">
        <f>IFERROR(INDEX(契約日ソート!N:N,1/LARGE(INDEX((契約日ソート!$F$1:$F$201="食糧費")/ROW(契約日ソート!$F$1:$F$201),0),ROW(N44))),"")</f>
        <v/>
      </c>
      <c r="O44" t="str">
        <f>IFERROR(INDEX(契約日ソート!O:O,1/LARGE(INDEX((契約日ソート!$F$1:$F$201="食糧費")/ROW(契約日ソート!$F$1:$F$201),0),ROW(O44))),"")</f>
        <v/>
      </c>
      <c r="P44" t="str">
        <f>IFERROR(INDEX(契約日ソート!P:P,1/LARGE(INDEX((契約日ソート!$F$1:$F$201="食糧費")/ROW(契約日ソート!$F$1:$F$201),0),ROW(P44))),"")</f>
        <v/>
      </c>
      <c r="Q44" t="str">
        <f>IFERROR(INDEX(契約日ソート!Q:Q,1/LARGE(INDEX((契約日ソート!$F$1:$F$201="食糧費")/ROW(契約日ソート!$F$1:$F$201),0),ROW(Q44))),"")</f>
        <v/>
      </c>
    </row>
    <row r="45" spans="1:17" x14ac:dyDescent="0.45">
      <c r="A45" t="str">
        <f>IFERROR(INDEX(契約日ソート!A:A,1/LARGE(INDEX((契約日ソート!$F$1:$F$201="食糧費")/ROW(契約日ソート!$F$1:$F$201),0),ROW(A45))),"")</f>
        <v/>
      </c>
      <c r="B45" t="str">
        <f>IFERROR(INDEX(契約日ソート!B:B,1/LARGE(INDEX((契約日ソート!$F$1:$F$201="食糧費")/ROW(契約日ソート!$F$1:$F$201),0),ROW(B45))),"")</f>
        <v/>
      </c>
      <c r="C45" t="str">
        <f>IFERROR(INDEX(契約日ソート!C:C,1/LARGE(INDEX((契約日ソート!$F$1:$F$201="食糧費")/ROW(契約日ソート!$F$1:$F$201),0),ROW(C45))),"")</f>
        <v/>
      </c>
      <c r="D45" t="str">
        <f>IFERROR(INDEX(契約日ソート!D:D,1/LARGE(INDEX((契約日ソート!$F$1:$F$201="食糧費")/ROW(契約日ソート!$F$1:$F$201),0),ROW(D45))),"")</f>
        <v/>
      </c>
      <c r="E45" t="str">
        <f>IFERROR(INDEX(契約日ソート!E:E,1/LARGE(INDEX((契約日ソート!$F$1:$F$201="食糧費")/ROW(契約日ソート!$F$1:$F$201),0),ROW(E45))),"")</f>
        <v/>
      </c>
      <c r="F45" t="str">
        <f>IFERROR(INDEX(契約日ソート!F:F,1/LARGE(INDEX((契約日ソート!$F$1:$F$201="食糧費")/ROW(契約日ソート!$F$1:$F$201),0),ROW(F45))),"")</f>
        <v/>
      </c>
      <c r="G45" t="str">
        <f>IFERROR(INDEX(契約日ソート!G:G,1/LARGE(INDEX((契約日ソート!$F$1:$F$201="食糧費")/ROW(契約日ソート!$F$1:$F$201),0),ROW(G45))),"")</f>
        <v/>
      </c>
      <c r="H45" t="str">
        <f>IFERROR(INDEX(契約日ソート!H:H,1/LARGE(INDEX((契約日ソート!$F$1:$F$201="食糧費")/ROW(契約日ソート!$F$1:$F$201),0),ROW(H45))),"")</f>
        <v/>
      </c>
      <c r="I45" t="str">
        <f>IFERROR(INDEX(契約日ソート!I:I,1/LARGE(INDEX((契約日ソート!$F$1:$F$201="食糧費")/ROW(契約日ソート!$F$1:$F$201),0),ROW(I45))),"")</f>
        <v/>
      </c>
      <c r="J45" t="str">
        <f>IFERROR(INDEX(契約日ソート!J:J,1/LARGE(INDEX((契約日ソート!$F$1:$F$201="食糧費")/ROW(契約日ソート!$F$1:$F$201),0),ROW(J45))),"")</f>
        <v/>
      </c>
      <c r="K45" t="str">
        <f>IFERROR(INDEX(契約日ソート!K:K,1/LARGE(INDEX((契約日ソート!$F$1:$F$201="食糧費")/ROW(契約日ソート!$F$1:$F$201),0),ROW(K45))),"")</f>
        <v/>
      </c>
      <c r="L45" t="str">
        <f>IFERROR(INDEX(契約日ソート!L:L,1/LARGE(INDEX((契約日ソート!$F$1:$F$201="食糧費")/ROW(契約日ソート!$F$1:$F$201),0),ROW(L45))),"")</f>
        <v/>
      </c>
      <c r="M45" t="str">
        <f>IFERROR(INDEX(契約日ソート!M:M,1/LARGE(INDEX((契約日ソート!$F$1:$F$201="食糧費")/ROW(契約日ソート!$F$1:$F$201),0),ROW(M45))),"")</f>
        <v/>
      </c>
      <c r="N45" t="str">
        <f>IFERROR(INDEX(契約日ソート!N:N,1/LARGE(INDEX((契約日ソート!$F$1:$F$201="食糧費")/ROW(契約日ソート!$F$1:$F$201),0),ROW(N45))),"")</f>
        <v/>
      </c>
      <c r="O45" t="str">
        <f>IFERROR(INDEX(契約日ソート!O:O,1/LARGE(INDEX((契約日ソート!$F$1:$F$201="食糧費")/ROW(契約日ソート!$F$1:$F$201),0),ROW(O45))),"")</f>
        <v/>
      </c>
      <c r="P45" t="str">
        <f>IFERROR(INDEX(契約日ソート!P:P,1/LARGE(INDEX((契約日ソート!$F$1:$F$201="食糧費")/ROW(契約日ソート!$F$1:$F$201),0),ROW(P45))),"")</f>
        <v/>
      </c>
      <c r="Q45" t="str">
        <f>IFERROR(INDEX(契約日ソート!Q:Q,1/LARGE(INDEX((契約日ソート!$F$1:$F$201="食糧費")/ROW(契約日ソート!$F$1:$F$201),0),ROW(Q45))),"")</f>
        <v/>
      </c>
    </row>
    <row r="46" spans="1:17" x14ac:dyDescent="0.45">
      <c r="A46" t="str">
        <f>IFERROR(INDEX(契約日ソート!A:A,1/LARGE(INDEX((契約日ソート!$F$1:$F$201="食糧費")/ROW(契約日ソート!$F$1:$F$201),0),ROW(A46))),"")</f>
        <v/>
      </c>
      <c r="B46" t="str">
        <f>IFERROR(INDEX(契約日ソート!B:B,1/LARGE(INDEX((契約日ソート!$F$1:$F$201="食糧費")/ROW(契約日ソート!$F$1:$F$201),0),ROW(B46))),"")</f>
        <v/>
      </c>
      <c r="C46" t="str">
        <f>IFERROR(INDEX(契約日ソート!C:C,1/LARGE(INDEX((契約日ソート!$F$1:$F$201="食糧費")/ROW(契約日ソート!$F$1:$F$201),0),ROW(C46))),"")</f>
        <v/>
      </c>
      <c r="D46" t="str">
        <f>IFERROR(INDEX(契約日ソート!D:D,1/LARGE(INDEX((契約日ソート!$F$1:$F$201="食糧費")/ROW(契約日ソート!$F$1:$F$201),0),ROW(D46))),"")</f>
        <v/>
      </c>
      <c r="E46" t="str">
        <f>IFERROR(INDEX(契約日ソート!E:E,1/LARGE(INDEX((契約日ソート!$F$1:$F$201="食糧費")/ROW(契約日ソート!$F$1:$F$201),0),ROW(E46))),"")</f>
        <v/>
      </c>
      <c r="F46" t="str">
        <f>IFERROR(INDEX(契約日ソート!F:F,1/LARGE(INDEX((契約日ソート!$F$1:$F$201="食糧費")/ROW(契約日ソート!$F$1:$F$201),0),ROW(F46))),"")</f>
        <v/>
      </c>
      <c r="G46" t="str">
        <f>IFERROR(INDEX(契約日ソート!G:G,1/LARGE(INDEX((契約日ソート!$F$1:$F$201="食糧費")/ROW(契約日ソート!$F$1:$F$201),0),ROW(G46))),"")</f>
        <v/>
      </c>
      <c r="H46" t="str">
        <f>IFERROR(INDEX(契約日ソート!H:H,1/LARGE(INDEX((契約日ソート!$F$1:$F$201="食糧費")/ROW(契約日ソート!$F$1:$F$201),0),ROW(H46))),"")</f>
        <v/>
      </c>
      <c r="I46" t="str">
        <f>IFERROR(INDEX(契約日ソート!I:I,1/LARGE(INDEX((契約日ソート!$F$1:$F$201="食糧費")/ROW(契約日ソート!$F$1:$F$201),0),ROW(I46))),"")</f>
        <v/>
      </c>
      <c r="J46" t="str">
        <f>IFERROR(INDEX(契約日ソート!J:J,1/LARGE(INDEX((契約日ソート!$F$1:$F$201="食糧費")/ROW(契約日ソート!$F$1:$F$201),0),ROW(J46))),"")</f>
        <v/>
      </c>
      <c r="K46" t="str">
        <f>IFERROR(INDEX(契約日ソート!K:K,1/LARGE(INDEX((契約日ソート!$F$1:$F$201="食糧費")/ROW(契約日ソート!$F$1:$F$201),0),ROW(K46))),"")</f>
        <v/>
      </c>
      <c r="L46" t="str">
        <f>IFERROR(INDEX(契約日ソート!L:L,1/LARGE(INDEX((契約日ソート!$F$1:$F$201="食糧費")/ROW(契約日ソート!$F$1:$F$201),0),ROW(L46))),"")</f>
        <v/>
      </c>
      <c r="M46" t="str">
        <f>IFERROR(INDEX(契約日ソート!M:M,1/LARGE(INDEX((契約日ソート!$F$1:$F$201="食糧費")/ROW(契約日ソート!$F$1:$F$201),0),ROW(M46))),"")</f>
        <v/>
      </c>
      <c r="N46" t="str">
        <f>IFERROR(INDEX(契約日ソート!N:N,1/LARGE(INDEX((契約日ソート!$F$1:$F$201="食糧費")/ROW(契約日ソート!$F$1:$F$201),0),ROW(N46))),"")</f>
        <v/>
      </c>
      <c r="O46" t="str">
        <f>IFERROR(INDEX(契約日ソート!O:O,1/LARGE(INDEX((契約日ソート!$F$1:$F$201="食糧費")/ROW(契約日ソート!$F$1:$F$201),0),ROW(O46))),"")</f>
        <v/>
      </c>
      <c r="P46" t="str">
        <f>IFERROR(INDEX(契約日ソート!P:P,1/LARGE(INDEX((契約日ソート!$F$1:$F$201="食糧費")/ROW(契約日ソート!$F$1:$F$201),0),ROW(P46))),"")</f>
        <v/>
      </c>
      <c r="Q46" t="str">
        <f>IFERROR(INDEX(契約日ソート!Q:Q,1/LARGE(INDEX((契約日ソート!$F$1:$F$201="食糧費")/ROW(契約日ソート!$F$1:$F$201),0),ROW(Q46))),"")</f>
        <v/>
      </c>
    </row>
    <row r="47" spans="1:17" x14ac:dyDescent="0.45">
      <c r="A47" t="str">
        <f>IFERROR(INDEX(契約日ソート!A:A,1/LARGE(INDEX((契約日ソート!$F$1:$F$201="食糧費")/ROW(契約日ソート!$F$1:$F$201),0),ROW(A47))),"")</f>
        <v/>
      </c>
      <c r="B47" t="str">
        <f>IFERROR(INDEX(契約日ソート!B:B,1/LARGE(INDEX((契約日ソート!$F$1:$F$201="食糧費")/ROW(契約日ソート!$F$1:$F$201),0),ROW(B47))),"")</f>
        <v/>
      </c>
      <c r="C47" t="str">
        <f>IFERROR(INDEX(契約日ソート!C:C,1/LARGE(INDEX((契約日ソート!$F$1:$F$201="食糧費")/ROW(契約日ソート!$F$1:$F$201),0),ROW(C47))),"")</f>
        <v/>
      </c>
      <c r="D47" t="str">
        <f>IFERROR(INDEX(契約日ソート!D:D,1/LARGE(INDEX((契約日ソート!$F$1:$F$201="食糧費")/ROW(契約日ソート!$F$1:$F$201),0),ROW(D47))),"")</f>
        <v/>
      </c>
      <c r="E47" t="str">
        <f>IFERROR(INDEX(契約日ソート!E:E,1/LARGE(INDEX((契約日ソート!$F$1:$F$201="食糧費")/ROW(契約日ソート!$F$1:$F$201),0),ROW(E47))),"")</f>
        <v/>
      </c>
      <c r="F47" t="str">
        <f>IFERROR(INDEX(契約日ソート!F:F,1/LARGE(INDEX((契約日ソート!$F$1:$F$201="食糧費")/ROW(契約日ソート!$F$1:$F$201),0),ROW(F47))),"")</f>
        <v/>
      </c>
      <c r="G47" t="str">
        <f>IFERROR(INDEX(契約日ソート!G:G,1/LARGE(INDEX((契約日ソート!$F$1:$F$201="食糧費")/ROW(契約日ソート!$F$1:$F$201),0),ROW(G47))),"")</f>
        <v/>
      </c>
      <c r="H47" t="str">
        <f>IFERROR(INDEX(契約日ソート!H:H,1/LARGE(INDEX((契約日ソート!$F$1:$F$201="食糧費")/ROW(契約日ソート!$F$1:$F$201),0),ROW(H47))),"")</f>
        <v/>
      </c>
      <c r="I47" t="str">
        <f>IFERROR(INDEX(契約日ソート!I:I,1/LARGE(INDEX((契約日ソート!$F$1:$F$201="食糧費")/ROW(契約日ソート!$F$1:$F$201),0),ROW(I47))),"")</f>
        <v/>
      </c>
      <c r="J47" t="str">
        <f>IFERROR(INDEX(契約日ソート!J:J,1/LARGE(INDEX((契約日ソート!$F$1:$F$201="食糧費")/ROW(契約日ソート!$F$1:$F$201),0),ROW(J47))),"")</f>
        <v/>
      </c>
      <c r="K47" t="str">
        <f>IFERROR(INDEX(契約日ソート!K:K,1/LARGE(INDEX((契約日ソート!$F$1:$F$201="食糧費")/ROW(契約日ソート!$F$1:$F$201),0),ROW(K47))),"")</f>
        <v/>
      </c>
      <c r="L47" t="str">
        <f>IFERROR(INDEX(契約日ソート!L:L,1/LARGE(INDEX((契約日ソート!$F$1:$F$201="食糧費")/ROW(契約日ソート!$F$1:$F$201),0),ROW(L47))),"")</f>
        <v/>
      </c>
      <c r="M47" t="str">
        <f>IFERROR(INDEX(契約日ソート!M:M,1/LARGE(INDEX((契約日ソート!$F$1:$F$201="食糧費")/ROW(契約日ソート!$F$1:$F$201),0),ROW(M47))),"")</f>
        <v/>
      </c>
      <c r="N47" t="str">
        <f>IFERROR(INDEX(契約日ソート!N:N,1/LARGE(INDEX((契約日ソート!$F$1:$F$201="食糧費")/ROW(契約日ソート!$F$1:$F$201),0),ROW(N47))),"")</f>
        <v/>
      </c>
      <c r="O47" t="str">
        <f>IFERROR(INDEX(契約日ソート!O:O,1/LARGE(INDEX((契約日ソート!$F$1:$F$201="食糧費")/ROW(契約日ソート!$F$1:$F$201),0),ROW(O47))),"")</f>
        <v/>
      </c>
      <c r="P47" t="str">
        <f>IFERROR(INDEX(契約日ソート!P:P,1/LARGE(INDEX((契約日ソート!$F$1:$F$201="食糧費")/ROW(契約日ソート!$F$1:$F$201),0),ROW(P47))),"")</f>
        <v/>
      </c>
      <c r="Q47" t="str">
        <f>IFERROR(INDEX(契約日ソート!Q:Q,1/LARGE(INDEX((契約日ソート!$F$1:$F$201="食糧費")/ROW(契約日ソート!$F$1:$F$201),0),ROW(Q47))),"")</f>
        <v/>
      </c>
    </row>
    <row r="48" spans="1:17" x14ac:dyDescent="0.45">
      <c r="A48" t="str">
        <f>IFERROR(INDEX(契約日ソート!A:A,1/LARGE(INDEX((契約日ソート!$F$1:$F$201="食糧費")/ROW(契約日ソート!$F$1:$F$201),0),ROW(A48))),"")</f>
        <v/>
      </c>
      <c r="B48" t="str">
        <f>IFERROR(INDEX(契約日ソート!B:B,1/LARGE(INDEX((契約日ソート!$F$1:$F$201="食糧費")/ROW(契約日ソート!$F$1:$F$201),0),ROW(B48))),"")</f>
        <v/>
      </c>
      <c r="C48" t="str">
        <f>IFERROR(INDEX(契約日ソート!C:C,1/LARGE(INDEX((契約日ソート!$F$1:$F$201="食糧費")/ROW(契約日ソート!$F$1:$F$201),0),ROW(C48))),"")</f>
        <v/>
      </c>
      <c r="D48" t="str">
        <f>IFERROR(INDEX(契約日ソート!D:D,1/LARGE(INDEX((契約日ソート!$F$1:$F$201="食糧費")/ROW(契約日ソート!$F$1:$F$201),0),ROW(D48))),"")</f>
        <v/>
      </c>
      <c r="E48" t="str">
        <f>IFERROR(INDEX(契約日ソート!E:E,1/LARGE(INDEX((契約日ソート!$F$1:$F$201="食糧費")/ROW(契約日ソート!$F$1:$F$201),0),ROW(E48))),"")</f>
        <v/>
      </c>
      <c r="F48" t="str">
        <f>IFERROR(INDEX(契約日ソート!F:F,1/LARGE(INDEX((契約日ソート!$F$1:$F$201="食糧費")/ROW(契約日ソート!$F$1:$F$201),0),ROW(F48))),"")</f>
        <v/>
      </c>
      <c r="G48" t="str">
        <f>IFERROR(INDEX(契約日ソート!G:G,1/LARGE(INDEX((契約日ソート!$F$1:$F$201="食糧費")/ROW(契約日ソート!$F$1:$F$201),0),ROW(G48))),"")</f>
        <v/>
      </c>
      <c r="H48" t="str">
        <f>IFERROR(INDEX(契約日ソート!H:H,1/LARGE(INDEX((契約日ソート!$F$1:$F$201="食糧費")/ROW(契約日ソート!$F$1:$F$201),0),ROW(H48))),"")</f>
        <v/>
      </c>
      <c r="I48" t="str">
        <f>IFERROR(INDEX(契約日ソート!I:I,1/LARGE(INDEX((契約日ソート!$F$1:$F$201="食糧費")/ROW(契約日ソート!$F$1:$F$201),0),ROW(I48))),"")</f>
        <v/>
      </c>
      <c r="J48" t="str">
        <f>IFERROR(INDEX(契約日ソート!J:J,1/LARGE(INDEX((契約日ソート!$F$1:$F$201="食糧費")/ROW(契約日ソート!$F$1:$F$201),0),ROW(J48))),"")</f>
        <v/>
      </c>
      <c r="K48" t="str">
        <f>IFERROR(INDEX(契約日ソート!K:K,1/LARGE(INDEX((契約日ソート!$F$1:$F$201="食糧費")/ROW(契約日ソート!$F$1:$F$201),0),ROW(K48))),"")</f>
        <v/>
      </c>
      <c r="L48" t="str">
        <f>IFERROR(INDEX(契約日ソート!L:L,1/LARGE(INDEX((契約日ソート!$F$1:$F$201="食糧費")/ROW(契約日ソート!$F$1:$F$201),0),ROW(L48))),"")</f>
        <v/>
      </c>
      <c r="M48" t="str">
        <f>IFERROR(INDEX(契約日ソート!M:M,1/LARGE(INDEX((契約日ソート!$F$1:$F$201="食糧費")/ROW(契約日ソート!$F$1:$F$201),0),ROW(M48))),"")</f>
        <v/>
      </c>
      <c r="N48" t="str">
        <f>IFERROR(INDEX(契約日ソート!N:N,1/LARGE(INDEX((契約日ソート!$F$1:$F$201="食糧費")/ROW(契約日ソート!$F$1:$F$201),0),ROW(N48))),"")</f>
        <v/>
      </c>
      <c r="O48" t="str">
        <f>IFERROR(INDEX(契約日ソート!O:O,1/LARGE(INDEX((契約日ソート!$F$1:$F$201="食糧費")/ROW(契約日ソート!$F$1:$F$201),0),ROW(O48))),"")</f>
        <v/>
      </c>
      <c r="P48" t="str">
        <f>IFERROR(INDEX(契約日ソート!P:P,1/LARGE(INDEX((契約日ソート!$F$1:$F$201="食糧費")/ROW(契約日ソート!$F$1:$F$201),0),ROW(P48))),"")</f>
        <v/>
      </c>
      <c r="Q48" t="str">
        <f>IFERROR(INDEX(契約日ソート!Q:Q,1/LARGE(INDEX((契約日ソート!$F$1:$F$201="食糧費")/ROW(契約日ソート!$F$1:$F$201),0),ROW(Q48))),"")</f>
        <v/>
      </c>
    </row>
    <row r="49" spans="1:17" x14ac:dyDescent="0.45">
      <c r="A49" t="str">
        <f>IFERROR(INDEX(契約日ソート!A:A,1/LARGE(INDEX((契約日ソート!$F$1:$F$201="食糧費")/ROW(契約日ソート!$F$1:$F$201),0),ROW(A49))),"")</f>
        <v/>
      </c>
      <c r="B49" t="str">
        <f>IFERROR(INDEX(契約日ソート!B:B,1/LARGE(INDEX((契約日ソート!$F$1:$F$201="食糧費")/ROW(契約日ソート!$F$1:$F$201),0),ROW(B49))),"")</f>
        <v/>
      </c>
      <c r="C49" t="str">
        <f>IFERROR(INDEX(契約日ソート!C:C,1/LARGE(INDEX((契約日ソート!$F$1:$F$201="食糧費")/ROW(契約日ソート!$F$1:$F$201),0),ROW(C49))),"")</f>
        <v/>
      </c>
      <c r="D49" t="str">
        <f>IFERROR(INDEX(契約日ソート!D:D,1/LARGE(INDEX((契約日ソート!$F$1:$F$201="食糧費")/ROW(契約日ソート!$F$1:$F$201),0),ROW(D49))),"")</f>
        <v/>
      </c>
      <c r="E49" t="str">
        <f>IFERROR(INDEX(契約日ソート!E:E,1/LARGE(INDEX((契約日ソート!$F$1:$F$201="食糧費")/ROW(契約日ソート!$F$1:$F$201),0),ROW(E49))),"")</f>
        <v/>
      </c>
      <c r="F49" t="str">
        <f>IFERROR(INDEX(契約日ソート!F:F,1/LARGE(INDEX((契約日ソート!$F$1:$F$201="食糧費")/ROW(契約日ソート!$F$1:$F$201),0),ROW(F49))),"")</f>
        <v/>
      </c>
      <c r="G49" t="str">
        <f>IFERROR(INDEX(契約日ソート!G:G,1/LARGE(INDEX((契約日ソート!$F$1:$F$201="食糧費")/ROW(契約日ソート!$F$1:$F$201),0),ROW(G49))),"")</f>
        <v/>
      </c>
      <c r="H49" t="str">
        <f>IFERROR(INDEX(契約日ソート!H:H,1/LARGE(INDEX((契約日ソート!$F$1:$F$201="食糧費")/ROW(契約日ソート!$F$1:$F$201),0),ROW(H49))),"")</f>
        <v/>
      </c>
      <c r="I49" t="str">
        <f>IFERROR(INDEX(契約日ソート!I:I,1/LARGE(INDEX((契約日ソート!$F$1:$F$201="食糧費")/ROW(契約日ソート!$F$1:$F$201),0),ROW(I49))),"")</f>
        <v/>
      </c>
      <c r="J49" t="str">
        <f>IFERROR(INDEX(契約日ソート!J:J,1/LARGE(INDEX((契約日ソート!$F$1:$F$201="食糧費")/ROW(契約日ソート!$F$1:$F$201),0),ROW(J49))),"")</f>
        <v/>
      </c>
      <c r="K49" t="str">
        <f>IFERROR(INDEX(契約日ソート!K:K,1/LARGE(INDEX((契約日ソート!$F$1:$F$201="食糧費")/ROW(契約日ソート!$F$1:$F$201),0),ROW(K49))),"")</f>
        <v/>
      </c>
      <c r="L49" t="str">
        <f>IFERROR(INDEX(契約日ソート!L:L,1/LARGE(INDEX((契約日ソート!$F$1:$F$201="食糧費")/ROW(契約日ソート!$F$1:$F$201),0),ROW(L49))),"")</f>
        <v/>
      </c>
      <c r="M49" t="str">
        <f>IFERROR(INDEX(契約日ソート!M:M,1/LARGE(INDEX((契約日ソート!$F$1:$F$201="食糧費")/ROW(契約日ソート!$F$1:$F$201),0),ROW(M49))),"")</f>
        <v/>
      </c>
      <c r="N49" t="str">
        <f>IFERROR(INDEX(契約日ソート!N:N,1/LARGE(INDEX((契約日ソート!$F$1:$F$201="食糧費")/ROW(契約日ソート!$F$1:$F$201),0),ROW(N49))),"")</f>
        <v/>
      </c>
      <c r="O49" t="str">
        <f>IFERROR(INDEX(契約日ソート!O:O,1/LARGE(INDEX((契約日ソート!$F$1:$F$201="食糧費")/ROW(契約日ソート!$F$1:$F$201),0),ROW(O49))),"")</f>
        <v/>
      </c>
      <c r="P49" t="str">
        <f>IFERROR(INDEX(契約日ソート!P:P,1/LARGE(INDEX((契約日ソート!$F$1:$F$201="食糧費")/ROW(契約日ソート!$F$1:$F$201),0),ROW(P49))),"")</f>
        <v/>
      </c>
      <c r="Q49" t="str">
        <f>IFERROR(INDEX(契約日ソート!Q:Q,1/LARGE(INDEX((契約日ソート!$F$1:$F$201="食糧費")/ROW(契約日ソート!$F$1:$F$201),0),ROW(Q49))),"")</f>
        <v/>
      </c>
    </row>
    <row r="50" spans="1:17" x14ac:dyDescent="0.45">
      <c r="A50" t="str">
        <f>IFERROR(INDEX(契約日ソート!A:A,1/LARGE(INDEX((契約日ソート!$F$1:$F$201="食糧費")/ROW(契約日ソート!$F$1:$F$201),0),ROW(A50))),"")</f>
        <v/>
      </c>
      <c r="B50" t="str">
        <f>IFERROR(INDEX(契約日ソート!B:B,1/LARGE(INDEX((契約日ソート!$F$1:$F$201="食糧費")/ROW(契約日ソート!$F$1:$F$201),0),ROW(B50))),"")</f>
        <v/>
      </c>
      <c r="C50" t="str">
        <f>IFERROR(INDEX(契約日ソート!C:C,1/LARGE(INDEX((契約日ソート!$F$1:$F$201="食糧費")/ROW(契約日ソート!$F$1:$F$201),0),ROW(C50))),"")</f>
        <v/>
      </c>
      <c r="D50" t="str">
        <f>IFERROR(INDEX(契約日ソート!D:D,1/LARGE(INDEX((契約日ソート!$F$1:$F$201="食糧費")/ROW(契約日ソート!$F$1:$F$201),0),ROW(D50))),"")</f>
        <v/>
      </c>
      <c r="E50" t="str">
        <f>IFERROR(INDEX(契約日ソート!E:E,1/LARGE(INDEX((契約日ソート!$F$1:$F$201="食糧費")/ROW(契約日ソート!$F$1:$F$201),0),ROW(E50))),"")</f>
        <v/>
      </c>
      <c r="F50" t="str">
        <f>IFERROR(INDEX(契約日ソート!F:F,1/LARGE(INDEX((契約日ソート!$F$1:$F$201="食糧費")/ROW(契約日ソート!$F$1:$F$201),0),ROW(F50))),"")</f>
        <v/>
      </c>
      <c r="G50" t="str">
        <f>IFERROR(INDEX(契約日ソート!G:G,1/LARGE(INDEX((契約日ソート!$F$1:$F$201="食糧費")/ROW(契約日ソート!$F$1:$F$201),0),ROW(G50))),"")</f>
        <v/>
      </c>
      <c r="H50" t="str">
        <f>IFERROR(INDEX(契約日ソート!H:H,1/LARGE(INDEX((契約日ソート!$F$1:$F$201="食糧費")/ROW(契約日ソート!$F$1:$F$201),0),ROW(H50))),"")</f>
        <v/>
      </c>
      <c r="I50" t="str">
        <f>IFERROR(INDEX(契約日ソート!I:I,1/LARGE(INDEX((契約日ソート!$F$1:$F$201="食糧費")/ROW(契約日ソート!$F$1:$F$201),0),ROW(I50))),"")</f>
        <v/>
      </c>
      <c r="J50" t="str">
        <f>IFERROR(INDEX(契約日ソート!J:J,1/LARGE(INDEX((契約日ソート!$F$1:$F$201="食糧費")/ROW(契約日ソート!$F$1:$F$201),0),ROW(J50))),"")</f>
        <v/>
      </c>
      <c r="K50" t="str">
        <f>IFERROR(INDEX(契約日ソート!K:K,1/LARGE(INDEX((契約日ソート!$F$1:$F$201="食糧費")/ROW(契約日ソート!$F$1:$F$201),0),ROW(K50))),"")</f>
        <v/>
      </c>
      <c r="L50" t="str">
        <f>IFERROR(INDEX(契約日ソート!L:L,1/LARGE(INDEX((契約日ソート!$F$1:$F$201="食糧費")/ROW(契約日ソート!$F$1:$F$201),0),ROW(L50))),"")</f>
        <v/>
      </c>
      <c r="M50" t="str">
        <f>IFERROR(INDEX(契約日ソート!M:M,1/LARGE(INDEX((契約日ソート!$F$1:$F$201="食糧費")/ROW(契約日ソート!$F$1:$F$201),0),ROW(M50))),"")</f>
        <v/>
      </c>
      <c r="N50" t="str">
        <f>IFERROR(INDEX(契約日ソート!N:N,1/LARGE(INDEX((契約日ソート!$F$1:$F$201="食糧費")/ROW(契約日ソート!$F$1:$F$201),0),ROW(N50))),"")</f>
        <v/>
      </c>
      <c r="O50" t="str">
        <f>IFERROR(INDEX(契約日ソート!O:O,1/LARGE(INDEX((契約日ソート!$F$1:$F$201="食糧費")/ROW(契約日ソート!$F$1:$F$201),0),ROW(O50))),"")</f>
        <v/>
      </c>
      <c r="P50" t="str">
        <f>IFERROR(INDEX(契約日ソート!P:P,1/LARGE(INDEX((契約日ソート!$F$1:$F$201="食糧費")/ROW(契約日ソート!$F$1:$F$201),0),ROW(P50))),"")</f>
        <v/>
      </c>
      <c r="Q50" t="str">
        <f>IFERROR(INDEX(契約日ソート!Q:Q,1/LARGE(INDEX((契約日ソート!$F$1:$F$201="食糧費")/ROW(契約日ソート!$F$1:$F$201),0),ROW(Q50))),"")</f>
        <v/>
      </c>
    </row>
    <row r="51" spans="1:17" x14ac:dyDescent="0.45">
      <c r="A51" t="str">
        <f>IFERROR(INDEX(契約日ソート!A:A,1/LARGE(INDEX((契約日ソート!$F$1:$F$201="食糧費")/ROW(契約日ソート!$F$1:$F$201),0),ROW(A51))),"")</f>
        <v/>
      </c>
      <c r="B51" t="str">
        <f>IFERROR(INDEX(契約日ソート!B:B,1/LARGE(INDEX((契約日ソート!$F$1:$F$201="食糧費")/ROW(契約日ソート!$F$1:$F$201),0),ROW(B51))),"")</f>
        <v/>
      </c>
      <c r="C51" t="str">
        <f>IFERROR(INDEX(契約日ソート!C:C,1/LARGE(INDEX((契約日ソート!$F$1:$F$201="食糧費")/ROW(契約日ソート!$F$1:$F$201),0),ROW(C51))),"")</f>
        <v/>
      </c>
      <c r="D51" t="str">
        <f>IFERROR(INDEX(契約日ソート!D:D,1/LARGE(INDEX((契約日ソート!$F$1:$F$201="食糧費")/ROW(契約日ソート!$F$1:$F$201),0),ROW(D51))),"")</f>
        <v/>
      </c>
      <c r="E51" t="str">
        <f>IFERROR(INDEX(契約日ソート!E:E,1/LARGE(INDEX((契約日ソート!$F$1:$F$201="食糧費")/ROW(契約日ソート!$F$1:$F$201),0),ROW(E51))),"")</f>
        <v/>
      </c>
      <c r="F51" t="str">
        <f>IFERROR(INDEX(契約日ソート!F:F,1/LARGE(INDEX((契約日ソート!$F$1:$F$201="食糧費")/ROW(契約日ソート!$F$1:$F$201),0),ROW(F51))),"")</f>
        <v/>
      </c>
      <c r="G51" t="str">
        <f>IFERROR(INDEX(契約日ソート!G:G,1/LARGE(INDEX((契約日ソート!$F$1:$F$201="食糧費")/ROW(契約日ソート!$F$1:$F$201),0),ROW(G51))),"")</f>
        <v/>
      </c>
      <c r="H51" t="str">
        <f>IFERROR(INDEX(契約日ソート!H:H,1/LARGE(INDEX((契約日ソート!$F$1:$F$201="食糧費")/ROW(契約日ソート!$F$1:$F$201),0),ROW(H51))),"")</f>
        <v/>
      </c>
      <c r="I51" t="str">
        <f>IFERROR(INDEX(契約日ソート!I:I,1/LARGE(INDEX((契約日ソート!$F$1:$F$201="食糧費")/ROW(契約日ソート!$F$1:$F$201),0),ROW(I51))),"")</f>
        <v/>
      </c>
      <c r="J51" t="str">
        <f>IFERROR(INDEX(契約日ソート!J:J,1/LARGE(INDEX((契約日ソート!$F$1:$F$201="食糧費")/ROW(契約日ソート!$F$1:$F$201),0),ROW(J51))),"")</f>
        <v/>
      </c>
      <c r="K51" t="str">
        <f>IFERROR(INDEX(契約日ソート!K:K,1/LARGE(INDEX((契約日ソート!$F$1:$F$201="食糧費")/ROW(契約日ソート!$F$1:$F$201),0),ROW(K51))),"")</f>
        <v/>
      </c>
      <c r="L51" t="str">
        <f>IFERROR(INDEX(契約日ソート!L:L,1/LARGE(INDEX((契約日ソート!$F$1:$F$201="食糧費")/ROW(契約日ソート!$F$1:$F$201),0),ROW(L51))),"")</f>
        <v/>
      </c>
      <c r="M51" t="str">
        <f>IFERROR(INDEX(契約日ソート!M:M,1/LARGE(INDEX((契約日ソート!$F$1:$F$201="食糧費")/ROW(契約日ソート!$F$1:$F$201),0),ROW(M51))),"")</f>
        <v/>
      </c>
      <c r="N51" t="str">
        <f>IFERROR(INDEX(契約日ソート!N:N,1/LARGE(INDEX((契約日ソート!$F$1:$F$201="食糧費")/ROW(契約日ソート!$F$1:$F$201),0),ROW(N51))),"")</f>
        <v/>
      </c>
      <c r="O51" t="str">
        <f>IFERROR(INDEX(契約日ソート!O:O,1/LARGE(INDEX((契約日ソート!$F$1:$F$201="食糧費")/ROW(契約日ソート!$F$1:$F$201),0),ROW(O51))),"")</f>
        <v/>
      </c>
      <c r="P51" t="str">
        <f>IFERROR(INDEX(契約日ソート!P:P,1/LARGE(INDEX((契約日ソート!$F$1:$F$201="食糧費")/ROW(契約日ソート!$F$1:$F$201),0),ROW(P51))),"")</f>
        <v/>
      </c>
      <c r="Q51" t="str">
        <f>IFERROR(INDEX(契約日ソート!Q:Q,1/LARGE(INDEX((契約日ソート!$F$1:$F$201="食糧費")/ROW(契約日ソート!$F$1:$F$201),0),ROW(Q51))),"")</f>
        <v/>
      </c>
    </row>
    <row r="52" spans="1:17" x14ac:dyDescent="0.45">
      <c r="A52" t="str">
        <f>IFERROR(INDEX(契約日ソート!A:A,1/LARGE(INDEX((契約日ソート!$F$1:$F$201="食糧費")/ROW(契約日ソート!$F$1:$F$201),0),ROW(A52))),"")</f>
        <v/>
      </c>
      <c r="B52" t="str">
        <f>IFERROR(INDEX(契約日ソート!B:B,1/LARGE(INDEX((契約日ソート!$F$1:$F$201="食糧費")/ROW(契約日ソート!$F$1:$F$201),0),ROW(B52))),"")</f>
        <v/>
      </c>
      <c r="C52" t="str">
        <f>IFERROR(INDEX(契約日ソート!C:C,1/LARGE(INDEX((契約日ソート!$F$1:$F$201="食糧費")/ROW(契約日ソート!$F$1:$F$201),0),ROW(C52))),"")</f>
        <v/>
      </c>
      <c r="D52" t="str">
        <f>IFERROR(INDEX(契約日ソート!D:D,1/LARGE(INDEX((契約日ソート!$F$1:$F$201="食糧費")/ROW(契約日ソート!$F$1:$F$201),0),ROW(D52))),"")</f>
        <v/>
      </c>
      <c r="E52" t="str">
        <f>IFERROR(INDEX(契約日ソート!E:E,1/LARGE(INDEX((契約日ソート!$F$1:$F$201="食糧費")/ROW(契約日ソート!$F$1:$F$201),0),ROW(E52))),"")</f>
        <v/>
      </c>
      <c r="F52" t="str">
        <f>IFERROR(INDEX(契約日ソート!F:F,1/LARGE(INDEX((契約日ソート!$F$1:$F$201="食糧費")/ROW(契約日ソート!$F$1:$F$201),0),ROW(F52))),"")</f>
        <v/>
      </c>
      <c r="G52" t="str">
        <f>IFERROR(INDEX(契約日ソート!G:G,1/LARGE(INDEX((契約日ソート!$F$1:$F$201="食糧費")/ROW(契約日ソート!$F$1:$F$201),0),ROW(G52))),"")</f>
        <v/>
      </c>
      <c r="H52" t="str">
        <f>IFERROR(INDEX(契約日ソート!H:H,1/LARGE(INDEX((契約日ソート!$F$1:$F$201="食糧費")/ROW(契約日ソート!$F$1:$F$201),0),ROW(H52))),"")</f>
        <v/>
      </c>
      <c r="I52" t="str">
        <f>IFERROR(INDEX(契約日ソート!I:I,1/LARGE(INDEX((契約日ソート!$F$1:$F$201="食糧費")/ROW(契約日ソート!$F$1:$F$201),0),ROW(I52))),"")</f>
        <v/>
      </c>
      <c r="J52" t="str">
        <f>IFERROR(INDEX(契約日ソート!J:J,1/LARGE(INDEX((契約日ソート!$F$1:$F$201="食糧費")/ROW(契約日ソート!$F$1:$F$201),0),ROW(J52))),"")</f>
        <v/>
      </c>
      <c r="K52" t="str">
        <f>IFERROR(INDEX(契約日ソート!K:K,1/LARGE(INDEX((契約日ソート!$F$1:$F$201="食糧費")/ROW(契約日ソート!$F$1:$F$201),0),ROW(K52))),"")</f>
        <v/>
      </c>
      <c r="L52" t="str">
        <f>IFERROR(INDEX(契約日ソート!L:L,1/LARGE(INDEX((契約日ソート!$F$1:$F$201="食糧費")/ROW(契約日ソート!$F$1:$F$201),0),ROW(L52))),"")</f>
        <v/>
      </c>
      <c r="M52" t="str">
        <f>IFERROR(INDEX(契約日ソート!M:M,1/LARGE(INDEX((契約日ソート!$F$1:$F$201="食糧費")/ROW(契約日ソート!$F$1:$F$201),0),ROW(M52))),"")</f>
        <v/>
      </c>
      <c r="N52" t="str">
        <f>IFERROR(INDEX(契約日ソート!N:N,1/LARGE(INDEX((契約日ソート!$F$1:$F$201="食糧費")/ROW(契約日ソート!$F$1:$F$201),0),ROW(N52))),"")</f>
        <v/>
      </c>
      <c r="O52" t="str">
        <f>IFERROR(INDEX(契約日ソート!O:O,1/LARGE(INDEX((契約日ソート!$F$1:$F$201="食糧費")/ROW(契約日ソート!$F$1:$F$201),0),ROW(O52))),"")</f>
        <v/>
      </c>
      <c r="P52" t="str">
        <f>IFERROR(INDEX(契約日ソート!P:P,1/LARGE(INDEX((契約日ソート!$F$1:$F$201="食糧費")/ROW(契約日ソート!$F$1:$F$201),0),ROW(P52))),"")</f>
        <v/>
      </c>
      <c r="Q52" t="str">
        <f>IFERROR(INDEX(契約日ソート!Q:Q,1/LARGE(INDEX((契約日ソート!$F$1:$F$201="食糧費")/ROW(契約日ソート!$F$1:$F$201),0),ROW(Q52))),"")</f>
        <v/>
      </c>
    </row>
    <row r="53" spans="1:17" x14ac:dyDescent="0.45">
      <c r="A53" t="str">
        <f>IFERROR(INDEX(契約日ソート!A:A,1/LARGE(INDEX((契約日ソート!$F$1:$F$201="食糧費")/ROW(契約日ソート!$F$1:$F$201),0),ROW(A53))),"")</f>
        <v/>
      </c>
      <c r="B53" t="str">
        <f>IFERROR(INDEX(契約日ソート!B:B,1/LARGE(INDEX((契約日ソート!$F$1:$F$201="食糧費")/ROW(契約日ソート!$F$1:$F$201),0),ROW(B53))),"")</f>
        <v/>
      </c>
      <c r="C53" t="str">
        <f>IFERROR(INDEX(契約日ソート!C:C,1/LARGE(INDEX((契約日ソート!$F$1:$F$201="食糧費")/ROW(契約日ソート!$F$1:$F$201),0),ROW(C53))),"")</f>
        <v/>
      </c>
      <c r="D53" t="str">
        <f>IFERROR(INDEX(契約日ソート!D:D,1/LARGE(INDEX((契約日ソート!$F$1:$F$201="食糧費")/ROW(契約日ソート!$F$1:$F$201),0),ROW(D53))),"")</f>
        <v/>
      </c>
      <c r="E53" t="str">
        <f>IFERROR(INDEX(契約日ソート!E:E,1/LARGE(INDEX((契約日ソート!$F$1:$F$201="食糧費")/ROW(契約日ソート!$F$1:$F$201),0),ROW(E53))),"")</f>
        <v/>
      </c>
      <c r="F53" t="str">
        <f>IFERROR(INDEX(契約日ソート!F:F,1/LARGE(INDEX((契約日ソート!$F$1:$F$201="食糧費")/ROW(契約日ソート!$F$1:$F$201),0),ROW(F53))),"")</f>
        <v/>
      </c>
      <c r="G53" t="str">
        <f>IFERROR(INDEX(契約日ソート!G:G,1/LARGE(INDEX((契約日ソート!$F$1:$F$201="食糧費")/ROW(契約日ソート!$F$1:$F$201),0),ROW(G53))),"")</f>
        <v/>
      </c>
      <c r="H53" t="str">
        <f>IFERROR(INDEX(契約日ソート!H:H,1/LARGE(INDEX((契約日ソート!$F$1:$F$201="食糧費")/ROW(契約日ソート!$F$1:$F$201),0),ROW(H53))),"")</f>
        <v/>
      </c>
      <c r="I53" t="str">
        <f>IFERROR(INDEX(契約日ソート!I:I,1/LARGE(INDEX((契約日ソート!$F$1:$F$201="食糧費")/ROW(契約日ソート!$F$1:$F$201),0),ROW(I53))),"")</f>
        <v/>
      </c>
      <c r="J53" t="str">
        <f>IFERROR(INDEX(契約日ソート!J:J,1/LARGE(INDEX((契約日ソート!$F$1:$F$201="食糧費")/ROW(契約日ソート!$F$1:$F$201),0),ROW(J53))),"")</f>
        <v/>
      </c>
      <c r="K53" t="str">
        <f>IFERROR(INDEX(契約日ソート!K:K,1/LARGE(INDEX((契約日ソート!$F$1:$F$201="食糧費")/ROW(契約日ソート!$F$1:$F$201),0),ROW(K53))),"")</f>
        <v/>
      </c>
      <c r="L53" t="str">
        <f>IFERROR(INDEX(契約日ソート!L:L,1/LARGE(INDEX((契約日ソート!$F$1:$F$201="食糧費")/ROW(契約日ソート!$F$1:$F$201),0),ROW(L53))),"")</f>
        <v/>
      </c>
      <c r="M53" t="str">
        <f>IFERROR(INDEX(契約日ソート!M:M,1/LARGE(INDEX((契約日ソート!$F$1:$F$201="食糧費")/ROW(契約日ソート!$F$1:$F$201),0),ROW(M53))),"")</f>
        <v/>
      </c>
      <c r="N53" t="str">
        <f>IFERROR(INDEX(契約日ソート!N:N,1/LARGE(INDEX((契約日ソート!$F$1:$F$201="食糧費")/ROW(契約日ソート!$F$1:$F$201),0),ROW(N53))),"")</f>
        <v/>
      </c>
      <c r="O53" t="str">
        <f>IFERROR(INDEX(契約日ソート!O:O,1/LARGE(INDEX((契約日ソート!$F$1:$F$201="食糧費")/ROW(契約日ソート!$F$1:$F$201),0),ROW(O53))),"")</f>
        <v/>
      </c>
      <c r="P53" t="str">
        <f>IFERROR(INDEX(契約日ソート!P:P,1/LARGE(INDEX((契約日ソート!$F$1:$F$201="食糧費")/ROW(契約日ソート!$F$1:$F$201),0),ROW(P53))),"")</f>
        <v/>
      </c>
      <c r="Q53" t="str">
        <f>IFERROR(INDEX(契約日ソート!Q:Q,1/LARGE(INDEX((契約日ソート!$F$1:$F$201="食糧費")/ROW(契約日ソート!$F$1:$F$201),0),ROW(Q53))),"")</f>
        <v/>
      </c>
    </row>
    <row r="54" spans="1:17" x14ac:dyDescent="0.45">
      <c r="A54" t="str">
        <f>IFERROR(INDEX(契約日ソート!A:A,1/LARGE(INDEX((契約日ソート!$F$1:$F$201="食糧費")/ROW(契約日ソート!$F$1:$F$201),0),ROW(A54))),"")</f>
        <v/>
      </c>
      <c r="B54" t="str">
        <f>IFERROR(INDEX(契約日ソート!B:B,1/LARGE(INDEX((契約日ソート!$F$1:$F$201="食糧費")/ROW(契約日ソート!$F$1:$F$201),0),ROW(B54))),"")</f>
        <v/>
      </c>
      <c r="C54" t="str">
        <f>IFERROR(INDEX(契約日ソート!C:C,1/LARGE(INDEX((契約日ソート!$F$1:$F$201="食糧費")/ROW(契約日ソート!$F$1:$F$201),0),ROW(C54))),"")</f>
        <v/>
      </c>
      <c r="D54" t="str">
        <f>IFERROR(INDEX(契約日ソート!D:D,1/LARGE(INDEX((契約日ソート!$F$1:$F$201="食糧費")/ROW(契約日ソート!$F$1:$F$201),0),ROW(D54))),"")</f>
        <v/>
      </c>
      <c r="E54" t="str">
        <f>IFERROR(INDEX(契約日ソート!E:E,1/LARGE(INDEX((契約日ソート!$F$1:$F$201="食糧費")/ROW(契約日ソート!$F$1:$F$201),0),ROW(E54))),"")</f>
        <v/>
      </c>
      <c r="F54" t="str">
        <f>IFERROR(INDEX(契約日ソート!F:F,1/LARGE(INDEX((契約日ソート!$F$1:$F$201="食糧費")/ROW(契約日ソート!$F$1:$F$201),0),ROW(F54))),"")</f>
        <v/>
      </c>
      <c r="G54" t="str">
        <f>IFERROR(INDEX(契約日ソート!G:G,1/LARGE(INDEX((契約日ソート!$F$1:$F$201="食糧費")/ROW(契約日ソート!$F$1:$F$201),0),ROW(G54))),"")</f>
        <v/>
      </c>
      <c r="H54" t="str">
        <f>IFERROR(INDEX(契約日ソート!H:H,1/LARGE(INDEX((契約日ソート!$F$1:$F$201="食糧費")/ROW(契約日ソート!$F$1:$F$201),0),ROW(H54))),"")</f>
        <v/>
      </c>
      <c r="I54" t="str">
        <f>IFERROR(INDEX(契約日ソート!I:I,1/LARGE(INDEX((契約日ソート!$F$1:$F$201="食糧費")/ROW(契約日ソート!$F$1:$F$201),0),ROW(I54))),"")</f>
        <v/>
      </c>
      <c r="J54" t="str">
        <f>IFERROR(INDEX(契約日ソート!J:J,1/LARGE(INDEX((契約日ソート!$F$1:$F$201="食糧費")/ROW(契約日ソート!$F$1:$F$201),0),ROW(J54))),"")</f>
        <v/>
      </c>
      <c r="K54" t="str">
        <f>IFERROR(INDEX(契約日ソート!K:K,1/LARGE(INDEX((契約日ソート!$F$1:$F$201="食糧費")/ROW(契約日ソート!$F$1:$F$201),0),ROW(K54))),"")</f>
        <v/>
      </c>
      <c r="L54" t="str">
        <f>IFERROR(INDEX(契約日ソート!L:L,1/LARGE(INDEX((契約日ソート!$F$1:$F$201="食糧費")/ROW(契約日ソート!$F$1:$F$201),0),ROW(L54))),"")</f>
        <v/>
      </c>
      <c r="M54" t="str">
        <f>IFERROR(INDEX(契約日ソート!M:M,1/LARGE(INDEX((契約日ソート!$F$1:$F$201="食糧費")/ROW(契約日ソート!$F$1:$F$201),0),ROW(M54))),"")</f>
        <v/>
      </c>
      <c r="N54" t="str">
        <f>IFERROR(INDEX(契約日ソート!N:N,1/LARGE(INDEX((契約日ソート!$F$1:$F$201="食糧費")/ROW(契約日ソート!$F$1:$F$201),0),ROW(N54))),"")</f>
        <v/>
      </c>
      <c r="O54" t="str">
        <f>IFERROR(INDEX(契約日ソート!O:O,1/LARGE(INDEX((契約日ソート!$F$1:$F$201="食糧費")/ROW(契約日ソート!$F$1:$F$201),0),ROW(O54))),"")</f>
        <v/>
      </c>
      <c r="P54" t="str">
        <f>IFERROR(INDEX(契約日ソート!P:P,1/LARGE(INDEX((契約日ソート!$F$1:$F$201="食糧費")/ROW(契約日ソート!$F$1:$F$201),0),ROW(P54))),"")</f>
        <v/>
      </c>
      <c r="Q54" t="str">
        <f>IFERROR(INDEX(契約日ソート!Q:Q,1/LARGE(INDEX((契約日ソート!$F$1:$F$201="食糧費")/ROW(契約日ソート!$F$1:$F$201),0),ROW(Q54))),"")</f>
        <v/>
      </c>
    </row>
    <row r="55" spans="1:17" x14ac:dyDescent="0.45">
      <c r="A55" t="str">
        <f>IFERROR(INDEX(契約日ソート!A:A,1/LARGE(INDEX((契約日ソート!$F$1:$F$201="食糧費")/ROW(契約日ソート!$F$1:$F$201),0),ROW(A55))),"")</f>
        <v/>
      </c>
      <c r="B55" t="str">
        <f>IFERROR(INDEX(契約日ソート!B:B,1/LARGE(INDEX((契約日ソート!$F$1:$F$201="食糧費")/ROW(契約日ソート!$F$1:$F$201),0),ROW(B55))),"")</f>
        <v/>
      </c>
      <c r="C55" t="str">
        <f>IFERROR(INDEX(契約日ソート!C:C,1/LARGE(INDEX((契約日ソート!$F$1:$F$201="食糧費")/ROW(契約日ソート!$F$1:$F$201),0),ROW(C55))),"")</f>
        <v/>
      </c>
      <c r="D55" t="str">
        <f>IFERROR(INDEX(契約日ソート!D:D,1/LARGE(INDEX((契約日ソート!$F$1:$F$201="食糧費")/ROW(契約日ソート!$F$1:$F$201),0),ROW(D55))),"")</f>
        <v/>
      </c>
      <c r="E55" t="str">
        <f>IFERROR(INDEX(契約日ソート!E:E,1/LARGE(INDEX((契約日ソート!$F$1:$F$201="食糧費")/ROW(契約日ソート!$F$1:$F$201),0),ROW(E55))),"")</f>
        <v/>
      </c>
      <c r="F55" t="str">
        <f>IFERROR(INDEX(契約日ソート!F:F,1/LARGE(INDEX((契約日ソート!$F$1:$F$201="食糧費")/ROW(契約日ソート!$F$1:$F$201),0),ROW(F55))),"")</f>
        <v/>
      </c>
      <c r="G55" t="str">
        <f>IFERROR(INDEX(契約日ソート!G:G,1/LARGE(INDEX((契約日ソート!$F$1:$F$201="食糧費")/ROW(契約日ソート!$F$1:$F$201),0),ROW(G55))),"")</f>
        <v/>
      </c>
      <c r="H55" t="str">
        <f>IFERROR(INDEX(契約日ソート!H:H,1/LARGE(INDEX((契約日ソート!$F$1:$F$201="食糧費")/ROW(契約日ソート!$F$1:$F$201),0),ROW(H55))),"")</f>
        <v/>
      </c>
      <c r="I55" t="str">
        <f>IFERROR(INDEX(契約日ソート!I:I,1/LARGE(INDEX((契約日ソート!$F$1:$F$201="食糧費")/ROW(契約日ソート!$F$1:$F$201),0),ROW(I55))),"")</f>
        <v/>
      </c>
      <c r="J55" t="str">
        <f>IFERROR(INDEX(契約日ソート!J:J,1/LARGE(INDEX((契約日ソート!$F$1:$F$201="食糧費")/ROW(契約日ソート!$F$1:$F$201),0),ROW(J55))),"")</f>
        <v/>
      </c>
      <c r="K55" t="str">
        <f>IFERROR(INDEX(契約日ソート!K:K,1/LARGE(INDEX((契約日ソート!$F$1:$F$201="食糧費")/ROW(契約日ソート!$F$1:$F$201),0),ROW(K55))),"")</f>
        <v/>
      </c>
      <c r="L55" t="str">
        <f>IFERROR(INDEX(契約日ソート!L:L,1/LARGE(INDEX((契約日ソート!$F$1:$F$201="食糧費")/ROW(契約日ソート!$F$1:$F$201),0),ROW(L55))),"")</f>
        <v/>
      </c>
      <c r="M55" t="str">
        <f>IFERROR(INDEX(契約日ソート!M:M,1/LARGE(INDEX((契約日ソート!$F$1:$F$201="食糧費")/ROW(契約日ソート!$F$1:$F$201),0),ROW(M55))),"")</f>
        <v/>
      </c>
      <c r="N55" t="str">
        <f>IFERROR(INDEX(契約日ソート!N:N,1/LARGE(INDEX((契約日ソート!$F$1:$F$201="食糧費")/ROW(契約日ソート!$F$1:$F$201),0),ROW(N55))),"")</f>
        <v/>
      </c>
      <c r="O55" t="str">
        <f>IFERROR(INDEX(契約日ソート!O:O,1/LARGE(INDEX((契約日ソート!$F$1:$F$201="食糧費")/ROW(契約日ソート!$F$1:$F$201),0),ROW(O55))),"")</f>
        <v/>
      </c>
      <c r="P55" t="str">
        <f>IFERROR(INDEX(契約日ソート!P:P,1/LARGE(INDEX((契約日ソート!$F$1:$F$201="食糧費")/ROW(契約日ソート!$F$1:$F$201),0),ROW(P55))),"")</f>
        <v/>
      </c>
      <c r="Q55" t="str">
        <f>IFERROR(INDEX(契約日ソート!Q:Q,1/LARGE(INDEX((契約日ソート!$F$1:$F$201="食糧費")/ROW(契約日ソート!$F$1:$F$201),0),ROW(Q55))),"")</f>
        <v/>
      </c>
    </row>
    <row r="56" spans="1:17" x14ac:dyDescent="0.45">
      <c r="A56" t="str">
        <f>IFERROR(INDEX(契約日ソート!A:A,1/LARGE(INDEX((契約日ソート!$F$1:$F$201="食糧費")/ROW(契約日ソート!$F$1:$F$201),0),ROW(A56))),"")</f>
        <v/>
      </c>
      <c r="B56" t="str">
        <f>IFERROR(INDEX(契約日ソート!B:B,1/LARGE(INDEX((契約日ソート!$F$1:$F$201="食糧費")/ROW(契約日ソート!$F$1:$F$201),0),ROW(B56))),"")</f>
        <v/>
      </c>
      <c r="C56" t="str">
        <f>IFERROR(INDEX(契約日ソート!C:C,1/LARGE(INDEX((契約日ソート!$F$1:$F$201="食糧費")/ROW(契約日ソート!$F$1:$F$201),0),ROW(C56))),"")</f>
        <v/>
      </c>
      <c r="D56" t="str">
        <f>IFERROR(INDEX(契約日ソート!D:D,1/LARGE(INDEX((契約日ソート!$F$1:$F$201="食糧費")/ROW(契約日ソート!$F$1:$F$201),0),ROW(D56))),"")</f>
        <v/>
      </c>
      <c r="E56" t="str">
        <f>IFERROR(INDEX(契約日ソート!E:E,1/LARGE(INDEX((契約日ソート!$F$1:$F$201="食糧費")/ROW(契約日ソート!$F$1:$F$201),0),ROW(E56))),"")</f>
        <v/>
      </c>
      <c r="F56" t="str">
        <f>IFERROR(INDEX(契約日ソート!F:F,1/LARGE(INDEX((契約日ソート!$F$1:$F$201="食糧費")/ROW(契約日ソート!$F$1:$F$201),0),ROW(F56))),"")</f>
        <v/>
      </c>
      <c r="G56" t="str">
        <f>IFERROR(INDEX(契約日ソート!G:G,1/LARGE(INDEX((契約日ソート!$F$1:$F$201="食糧費")/ROW(契約日ソート!$F$1:$F$201),0),ROW(G56))),"")</f>
        <v/>
      </c>
      <c r="H56" t="str">
        <f>IFERROR(INDEX(契約日ソート!H:H,1/LARGE(INDEX((契約日ソート!$F$1:$F$201="食糧費")/ROW(契約日ソート!$F$1:$F$201),0),ROW(H56))),"")</f>
        <v/>
      </c>
      <c r="I56" t="str">
        <f>IFERROR(INDEX(契約日ソート!I:I,1/LARGE(INDEX((契約日ソート!$F$1:$F$201="食糧費")/ROW(契約日ソート!$F$1:$F$201),0),ROW(I56))),"")</f>
        <v/>
      </c>
      <c r="J56" t="str">
        <f>IFERROR(INDEX(契約日ソート!J:J,1/LARGE(INDEX((契約日ソート!$F$1:$F$201="食糧費")/ROW(契約日ソート!$F$1:$F$201),0),ROW(J56))),"")</f>
        <v/>
      </c>
      <c r="K56" t="str">
        <f>IFERROR(INDEX(契約日ソート!K:K,1/LARGE(INDEX((契約日ソート!$F$1:$F$201="食糧費")/ROW(契約日ソート!$F$1:$F$201),0),ROW(K56))),"")</f>
        <v/>
      </c>
      <c r="L56" t="str">
        <f>IFERROR(INDEX(契約日ソート!L:L,1/LARGE(INDEX((契約日ソート!$F$1:$F$201="食糧費")/ROW(契約日ソート!$F$1:$F$201),0),ROW(L56))),"")</f>
        <v/>
      </c>
      <c r="M56" t="str">
        <f>IFERROR(INDEX(契約日ソート!M:M,1/LARGE(INDEX((契約日ソート!$F$1:$F$201="食糧費")/ROW(契約日ソート!$F$1:$F$201),0),ROW(M56))),"")</f>
        <v/>
      </c>
      <c r="N56" t="str">
        <f>IFERROR(INDEX(契約日ソート!N:N,1/LARGE(INDEX((契約日ソート!$F$1:$F$201="食糧費")/ROW(契約日ソート!$F$1:$F$201),0),ROW(N56))),"")</f>
        <v/>
      </c>
      <c r="O56" t="str">
        <f>IFERROR(INDEX(契約日ソート!O:O,1/LARGE(INDEX((契約日ソート!$F$1:$F$201="食糧費")/ROW(契約日ソート!$F$1:$F$201),0),ROW(O56))),"")</f>
        <v/>
      </c>
      <c r="P56" t="str">
        <f>IFERROR(INDEX(契約日ソート!P:P,1/LARGE(INDEX((契約日ソート!$F$1:$F$201="食糧費")/ROW(契約日ソート!$F$1:$F$201),0),ROW(P56))),"")</f>
        <v/>
      </c>
      <c r="Q56" t="str">
        <f>IFERROR(INDEX(契約日ソート!Q:Q,1/LARGE(INDEX((契約日ソート!$F$1:$F$201="食糧費")/ROW(契約日ソート!$F$1:$F$201),0),ROW(Q56))),"")</f>
        <v/>
      </c>
    </row>
    <row r="57" spans="1:17" x14ac:dyDescent="0.45">
      <c r="A57" t="str">
        <f>IFERROR(INDEX(契約日ソート!A:A,1/LARGE(INDEX((契約日ソート!$F$1:$F$201="食糧費")/ROW(契約日ソート!$F$1:$F$201),0),ROW(A57))),"")</f>
        <v/>
      </c>
      <c r="B57" t="str">
        <f>IFERROR(INDEX(契約日ソート!B:B,1/LARGE(INDEX((契約日ソート!$F$1:$F$201="食糧費")/ROW(契約日ソート!$F$1:$F$201),0),ROW(B57))),"")</f>
        <v/>
      </c>
      <c r="C57" t="str">
        <f>IFERROR(INDEX(契約日ソート!C:C,1/LARGE(INDEX((契約日ソート!$F$1:$F$201="食糧費")/ROW(契約日ソート!$F$1:$F$201),0),ROW(C57))),"")</f>
        <v/>
      </c>
      <c r="D57" t="str">
        <f>IFERROR(INDEX(契約日ソート!D:D,1/LARGE(INDEX((契約日ソート!$F$1:$F$201="食糧費")/ROW(契約日ソート!$F$1:$F$201),0),ROW(D57))),"")</f>
        <v/>
      </c>
      <c r="E57" t="str">
        <f>IFERROR(INDEX(契約日ソート!E:E,1/LARGE(INDEX((契約日ソート!$F$1:$F$201="食糧費")/ROW(契約日ソート!$F$1:$F$201),0),ROW(E57))),"")</f>
        <v/>
      </c>
      <c r="F57" t="str">
        <f>IFERROR(INDEX(契約日ソート!F:F,1/LARGE(INDEX((契約日ソート!$F$1:$F$201="食糧費")/ROW(契約日ソート!$F$1:$F$201),0),ROW(F57))),"")</f>
        <v/>
      </c>
      <c r="G57" t="str">
        <f>IFERROR(INDEX(契約日ソート!G:G,1/LARGE(INDEX((契約日ソート!$F$1:$F$201="食糧費")/ROW(契約日ソート!$F$1:$F$201),0),ROW(G57))),"")</f>
        <v/>
      </c>
      <c r="H57" t="str">
        <f>IFERROR(INDEX(契約日ソート!H:H,1/LARGE(INDEX((契約日ソート!$F$1:$F$201="食糧費")/ROW(契約日ソート!$F$1:$F$201),0),ROW(H57))),"")</f>
        <v/>
      </c>
      <c r="I57" t="str">
        <f>IFERROR(INDEX(契約日ソート!I:I,1/LARGE(INDEX((契約日ソート!$F$1:$F$201="食糧費")/ROW(契約日ソート!$F$1:$F$201),0),ROW(I57))),"")</f>
        <v/>
      </c>
      <c r="J57" t="str">
        <f>IFERROR(INDEX(契約日ソート!J:J,1/LARGE(INDEX((契約日ソート!$F$1:$F$201="食糧費")/ROW(契約日ソート!$F$1:$F$201),0),ROW(J57))),"")</f>
        <v/>
      </c>
      <c r="K57" t="str">
        <f>IFERROR(INDEX(契約日ソート!K:K,1/LARGE(INDEX((契約日ソート!$F$1:$F$201="食糧費")/ROW(契約日ソート!$F$1:$F$201),0),ROW(K57))),"")</f>
        <v/>
      </c>
      <c r="L57" t="str">
        <f>IFERROR(INDEX(契約日ソート!L:L,1/LARGE(INDEX((契約日ソート!$F$1:$F$201="食糧費")/ROW(契約日ソート!$F$1:$F$201),0),ROW(L57))),"")</f>
        <v/>
      </c>
      <c r="M57" t="str">
        <f>IFERROR(INDEX(契約日ソート!M:M,1/LARGE(INDEX((契約日ソート!$F$1:$F$201="食糧費")/ROW(契約日ソート!$F$1:$F$201),0),ROW(M57))),"")</f>
        <v/>
      </c>
      <c r="N57" t="str">
        <f>IFERROR(INDEX(契約日ソート!N:N,1/LARGE(INDEX((契約日ソート!$F$1:$F$201="食糧費")/ROW(契約日ソート!$F$1:$F$201),0),ROW(N57))),"")</f>
        <v/>
      </c>
      <c r="O57" t="str">
        <f>IFERROR(INDEX(契約日ソート!O:O,1/LARGE(INDEX((契約日ソート!$F$1:$F$201="食糧費")/ROW(契約日ソート!$F$1:$F$201),0),ROW(O57))),"")</f>
        <v/>
      </c>
      <c r="P57" t="str">
        <f>IFERROR(INDEX(契約日ソート!P:P,1/LARGE(INDEX((契約日ソート!$F$1:$F$201="食糧費")/ROW(契約日ソート!$F$1:$F$201),0),ROW(P57))),"")</f>
        <v/>
      </c>
      <c r="Q57" t="str">
        <f>IFERROR(INDEX(契約日ソート!Q:Q,1/LARGE(INDEX((契約日ソート!$F$1:$F$201="食糧費")/ROW(契約日ソート!$F$1:$F$201),0),ROW(Q57))),"")</f>
        <v/>
      </c>
    </row>
    <row r="58" spans="1:17" x14ac:dyDescent="0.45">
      <c r="A58" t="str">
        <f>IFERROR(INDEX(契約日ソート!A:A,1/LARGE(INDEX((契約日ソート!$F$1:$F$201="食糧費")/ROW(契約日ソート!$F$1:$F$201),0),ROW(A58))),"")</f>
        <v/>
      </c>
      <c r="B58" t="str">
        <f>IFERROR(INDEX(契約日ソート!B:B,1/LARGE(INDEX((契約日ソート!$F$1:$F$201="食糧費")/ROW(契約日ソート!$F$1:$F$201),0),ROW(B58))),"")</f>
        <v/>
      </c>
      <c r="C58" t="str">
        <f>IFERROR(INDEX(契約日ソート!C:C,1/LARGE(INDEX((契約日ソート!$F$1:$F$201="食糧費")/ROW(契約日ソート!$F$1:$F$201),0),ROW(C58))),"")</f>
        <v/>
      </c>
      <c r="D58" t="str">
        <f>IFERROR(INDEX(契約日ソート!D:D,1/LARGE(INDEX((契約日ソート!$F$1:$F$201="食糧費")/ROW(契約日ソート!$F$1:$F$201),0),ROW(D58))),"")</f>
        <v/>
      </c>
      <c r="E58" t="str">
        <f>IFERROR(INDEX(契約日ソート!E:E,1/LARGE(INDEX((契約日ソート!$F$1:$F$201="食糧費")/ROW(契約日ソート!$F$1:$F$201),0),ROW(E58))),"")</f>
        <v/>
      </c>
      <c r="F58" t="str">
        <f>IFERROR(INDEX(契約日ソート!F:F,1/LARGE(INDEX((契約日ソート!$F$1:$F$201="食糧費")/ROW(契約日ソート!$F$1:$F$201),0),ROW(F58))),"")</f>
        <v/>
      </c>
      <c r="G58" t="str">
        <f>IFERROR(INDEX(契約日ソート!G:G,1/LARGE(INDEX((契約日ソート!$F$1:$F$201="食糧費")/ROW(契約日ソート!$F$1:$F$201),0),ROW(G58))),"")</f>
        <v/>
      </c>
      <c r="H58" t="str">
        <f>IFERROR(INDEX(契約日ソート!H:H,1/LARGE(INDEX((契約日ソート!$F$1:$F$201="食糧費")/ROW(契約日ソート!$F$1:$F$201),0),ROW(H58))),"")</f>
        <v/>
      </c>
      <c r="I58" t="str">
        <f>IFERROR(INDEX(契約日ソート!I:I,1/LARGE(INDEX((契約日ソート!$F$1:$F$201="食糧費")/ROW(契約日ソート!$F$1:$F$201),0),ROW(I58))),"")</f>
        <v/>
      </c>
      <c r="J58" t="str">
        <f>IFERROR(INDEX(契約日ソート!J:J,1/LARGE(INDEX((契約日ソート!$F$1:$F$201="食糧費")/ROW(契約日ソート!$F$1:$F$201),0),ROW(J58))),"")</f>
        <v/>
      </c>
      <c r="K58" t="str">
        <f>IFERROR(INDEX(契約日ソート!K:K,1/LARGE(INDEX((契約日ソート!$F$1:$F$201="食糧費")/ROW(契約日ソート!$F$1:$F$201),0),ROW(K58))),"")</f>
        <v/>
      </c>
      <c r="L58" t="str">
        <f>IFERROR(INDEX(契約日ソート!L:L,1/LARGE(INDEX((契約日ソート!$F$1:$F$201="食糧費")/ROW(契約日ソート!$F$1:$F$201),0),ROW(L58))),"")</f>
        <v/>
      </c>
      <c r="M58" t="str">
        <f>IFERROR(INDEX(契約日ソート!M:M,1/LARGE(INDEX((契約日ソート!$F$1:$F$201="食糧費")/ROW(契約日ソート!$F$1:$F$201),0),ROW(M58))),"")</f>
        <v/>
      </c>
      <c r="N58" t="str">
        <f>IFERROR(INDEX(契約日ソート!N:N,1/LARGE(INDEX((契約日ソート!$F$1:$F$201="食糧費")/ROW(契約日ソート!$F$1:$F$201),0),ROW(N58))),"")</f>
        <v/>
      </c>
      <c r="O58" t="str">
        <f>IFERROR(INDEX(契約日ソート!O:O,1/LARGE(INDEX((契約日ソート!$F$1:$F$201="食糧費")/ROW(契約日ソート!$F$1:$F$201),0),ROW(O58))),"")</f>
        <v/>
      </c>
      <c r="P58" t="str">
        <f>IFERROR(INDEX(契約日ソート!P:P,1/LARGE(INDEX((契約日ソート!$F$1:$F$201="食糧費")/ROW(契約日ソート!$F$1:$F$201),0),ROW(P58))),"")</f>
        <v/>
      </c>
      <c r="Q58" t="str">
        <f>IFERROR(INDEX(契約日ソート!Q:Q,1/LARGE(INDEX((契約日ソート!$F$1:$F$201="食糧費")/ROW(契約日ソート!$F$1:$F$201),0),ROW(Q58))),"")</f>
        <v/>
      </c>
    </row>
    <row r="59" spans="1:17" x14ac:dyDescent="0.45">
      <c r="A59" t="str">
        <f>IFERROR(INDEX(契約日ソート!A:A,1/LARGE(INDEX((契約日ソート!$F$1:$F$201="食糧費")/ROW(契約日ソート!$F$1:$F$201),0),ROW(A59))),"")</f>
        <v/>
      </c>
      <c r="B59" t="str">
        <f>IFERROR(INDEX(契約日ソート!B:B,1/LARGE(INDEX((契約日ソート!$F$1:$F$201="食糧費")/ROW(契約日ソート!$F$1:$F$201),0),ROW(B59))),"")</f>
        <v/>
      </c>
      <c r="C59" t="str">
        <f>IFERROR(INDEX(契約日ソート!C:C,1/LARGE(INDEX((契約日ソート!$F$1:$F$201="食糧費")/ROW(契約日ソート!$F$1:$F$201),0),ROW(C59))),"")</f>
        <v/>
      </c>
      <c r="D59" t="str">
        <f>IFERROR(INDEX(契約日ソート!D:D,1/LARGE(INDEX((契約日ソート!$F$1:$F$201="食糧費")/ROW(契約日ソート!$F$1:$F$201),0),ROW(D59))),"")</f>
        <v/>
      </c>
      <c r="E59" t="str">
        <f>IFERROR(INDEX(契約日ソート!E:E,1/LARGE(INDEX((契約日ソート!$F$1:$F$201="食糧費")/ROW(契約日ソート!$F$1:$F$201),0),ROW(E59))),"")</f>
        <v/>
      </c>
      <c r="F59" t="str">
        <f>IFERROR(INDEX(契約日ソート!F:F,1/LARGE(INDEX((契約日ソート!$F$1:$F$201="食糧費")/ROW(契約日ソート!$F$1:$F$201),0),ROW(F59))),"")</f>
        <v/>
      </c>
      <c r="G59" t="str">
        <f>IFERROR(INDEX(契約日ソート!G:G,1/LARGE(INDEX((契約日ソート!$F$1:$F$201="食糧費")/ROW(契約日ソート!$F$1:$F$201),0),ROW(G59))),"")</f>
        <v/>
      </c>
      <c r="H59" t="str">
        <f>IFERROR(INDEX(契約日ソート!H:H,1/LARGE(INDEX((契約日ソート!$F$1:$F$201="食糧費")/ROW(契約日ソート!$F$1:$F$201),0),ROW(H59))),"")</f>
        <v/>
      </c>
      <c r="I59" t="str">
        <f>IFERROR(INDEX(契約日ソート!I:I,1/LARGE(INDEX((契約日ソート!$F$1:$F$201="食糧費")/ROW(契約日ソート!$F$1:$F$201),0),ROW(I59))),"")</f>
        <v/>
      </c>
      <c r="J59" t="str">
        <f>IFERROR(INDEX(契約日ソート!J:J,1/LARGE(INDEX((契約日ソート!$F$1:$F$201="食糧費")/ROW(契約日ソート!$F$1:$F$201),0),ROW(J59))),"")</f>
        <v/>
      </c>
      <c r="K59" t="str">
        <f>IFERROR(INDEX(契約日ソート!K:K,1/LARGE(INDEX((契約日ソート!$F$1:$F$201="食糧費")/ROW(契約日ソート!$F$1:$F$201),0),ROW(K59))),"")</f>
        <v/>
      </c>
      <c r="L59" t="str">
        <f>IFERROR(INDEX(契約日ソート!L:L,1/LARGE(INDEX((契約日ソート!$F$1:$F$201="食糧費")/ROW(契約日ソート!$F$1:$F$201),0),ROW(L59))),"")</f>
        <v/>
      </c>
      <c r="M59" t="str">
        <f>IFERROR(INDEX(契約日ソート!M:M,1/LARGE(INDEX((契約日ソート!$F$1:$F$201="食糧費")/ROW(契約日ソート!$F$1:$F$201),0),ROW(M59))),"")</f>
        <v/>
      </c>
      <c r="N59" t="str">
        <f>IFERROR(INDEX(契約日ソート!N:N,1/LARGE(INDEX((契約日ソート!$F$1:$F$201="食糧費")/ROW(契約日ソート!$F$1:$F$201),0),ROW(N59))),"")</f>
        <v/>
      </c>
      <c r="O59" t="str">
        <f>IFERROR(INDEX(契約日ソート!O:O,1/LARGE(INDEX((契約日ソート!$F$1:$F$201="食糧費")/ROW(契約日ソート!$F$1:$F$201),0),ROW(O59))),"")</f>
        <v/>
      </c>
      <c r="P59" t="str">
        <f>IFERROR(INDEX(契約日ソート!P:P,1/LARGE(INDEX((契約日ソート!$F$1:$F$201="食糧費")/ROW(契約日ソート!$F$1:$F$201),0),ROW(P59))),"")</f>
        <v/>
      </c>
      <c r="Q59" t="str">
        <f>IFERROR(INDEX(契約日ソート!Q:Q,1/LARGE(INDEX((契約日ソート!$F$1:$F$201="食糧費")/ROW(契約日ソート!$F$1:$F$201),0),ROW(Q59))),"")</f>
        <v/>
      </c>
    </row>
    <row r="60" spans="1:17" x14ac:dyDescent="0.45">
      <c r="A60" t="str">
        <f>IFERROR(INDEX(契約日ソート!A:A,1/LARGE(INDEX((契約日ソート!$F$1:$F$201="食糧費")/ROW(契約日ソート!$F$1:$F$201),0),ROW(A60))),"")</f>
        <v/>
      </c>
      <c r="B60" t="str">
        <f>IFERROR(INDEX(契約日ソート!B:B,1/LARGE(INDEX((契約日ソート!$F$1:$F$201="食糧費")/ROW(契約日ソート!$F$1:$F$201),0),ROW(B60))),"")</f>
        <v/>
      </c>
      <c r="C60" t="str">
        <f>IFERROR(INDEX(契約日ソート!C:C,1/LARGE(INDEX((契約日ソート!$F$1:$F$201="食糧費")/ROW(契約日ソート!$F$1:$F$201),0),ROW(C60))),"")</f>
        <v/>
      </c>
      <c r="D60" t="str">
        <f>IFERROR(INDEX(契約日ソート!D:D,1/LARGE(INDEX((契約日ソート!$F$1:$F$201="食糧費")/ROW(契約日ソート!$F$1:$F$201),0),ROW(D60))),"")</f>
        <v/>
      </c>
      <c r="E60" t="str">
        <f>IFERROR(INDEX(契約日ソート!E:E,1/LARGE(INDEX((契約日ソート!$F$1:$F$201="食糧費")/ROW(契約日ソート!$F$1:$F$201),0),ROW(E60))),"")</f>
        <v/>
      </c>
      <c r="F60" t="str">
        <f>IFERROR(INDEX(契約日ソート!F:F,1/LARGE(INDEX((契約日ソート!$F$1:$F$201="食糧費")/ROW(契約日ソート!$F$1:$F$201),0),ROW(F60))),"")</f>
        <v/>
      </c>
      <c r="G60" t="str">
        <f>IFERROR(INDEX(契約日ソート!G:G,1/LARGE(INDEX((契約日ソート!$F$1:$F$201="食糧費")/ROW(契約日ソート!$F$1:$F$201),0),ROW(G60))),"")</f>
        <v/>
      </c>
      <c r="H60" t="str">
        <f>IFERROR(INDEX(契約日ソート!H:H,1/LARGE(INDEX((契約日ソート!$F$1:$F$201="食糧費")/ROW(契約日ソート!$F$1:$F$201),0),ROW(H60))),"")</f>
        <v/>
      </c>
      <c r="I60" t="str">
        <f>IFERROR(INDEX(契約日ソート!I:I,1/LARGE(INDEX((契約日ソート!$F$1:$F$201="食糧費")/ROW(契約日ソート!$F$1:$F$201),0),ROW(I60))),"")</f>
        <v/>
      </c>
      <c r="J60" t="str">
        <f>IFERROR(INDEX(契約日ソート!J:J,1/LARGE(INDEX((契約日ソート!$F$1:$F$201="食糧費")/ROW(契約日ソート!$F$1:$F$201),0),ROW(J60))),"")</f>
        <v/>
      </c>
      <c r="K60" t="str">
        <f>IFERROR(INDEX(契約日ソート!K:K,1/LARGE(INDEX((契約日ソート!$F$1:$F$201="食糧費")/ROW(契約日ソート!$F$1:$F$201),0),ROW(K60))),"")</f>
        <v/>
      </c>
      <c r="L60" t="str">
        <f>IFERROR(INDEX(契約日ソート!L:L,1/LARGE(INDEX((契約日ソート!$F$1:$F$201="食糧費")/ROW(契約日ソート!$F$1:$F$201),0),ROW(L60))),"")</f>
        <v/>
      </c>
      <c r="M60" t="str">
        <f>IFERROR(INDEX(契約日ソート!M:M,1/LARGE(INDEX((契約日ソート!$F$1:$F$201="食糧費")/ROW(契約日ソート!$F$1:$F$201),0),ROW(M60))),"")</f>
        <v/>
      </c>
      <c r="N60" t="str">
        <f>IFERROR(INDEX(契約日ソート!N:N,1/LARGE(INDEX((契約日ソート!$F$1:$F$201="食糧費")/ROW(契約日ソート!$F$1:$F$201),0),ROW(N60))),"")</f>
        <v/>
      </c>
      <c r="O60" t="str">
        <f>IFERROR(INDEX(契約日ソート!O:O,1/LARGE(INDEX((契約日ソート!$F$1:$F$201="食糧費")/ROW(契約日ソート!$F$1:$F$201),0),ROW(O60))),"")</f>
        <v/>
      </c>
      <c r="P60" t="str">
        <f>IFERROR(INDEX(契約日ソート!P:P,1/LARGE(INDEX((契約日ソート!$F$1:$F$201="食糧費")/ROW(契約日ソート!$F$1:$F$201),0),ROW(P60))),"")</f>
        <v/>
      </c>
      <c r="Q60" t="str">
        <f>IFERROR(INDEX(契約日ソート!Q:Q,1/LARGE(INDEX((契約日ソート!$F$1:$F$201="食糧費")/ROW(契約日ソート!$F$1:$F$201),0),ROW(Q60))),"")</f>
        <v/>
      </c>
    </row>
    <row r="61" spans="1:17" x14ac:dyDescent="0.45">
      <c r="A61" t="str">
        <f>IFERROR(INDEX(契約日ソート!A:A,1/LARGE(INDEX((契約日ソート!$F$1:$F$201="食糧費")/ROW(契約日ソート!$F$1:$F$201),0),ROW(A61))),"")</f>
        <v/>
      </c>
      <c r="B61" t="str">
        <f>IFERROR(INDEX(契約日ソート!B:B,1/LARGE(INDEX((契約日ソート!$F$1:$F$201="食糧費")/ROW(契約日ソート!$F$1:$F$201),0),ROW(B61))),"")</f>
        <v/>
      </c>
      <c r="C61" t="str">
        <f>IFERROR(INDEX(契約日ソート!C:C,1/LARGE(INDEX((契約日ソート!$F$1:$F$201="食糧費")/ROW(契約日ソート!$F$1:$F$201),0),ROW(C61))),"")</f>
        <v/>
      </c>
      <c r="D61" t="str">
        <f>IFERROR(INDEX(契約日ソート!D:D,1/LARGE(INDEX((契約日ソート!$F$1:$F$201="食糧費")/ROW(契約日ソート!$F$1:$F$201),0),ROW(D61))),"")</f>
        <v/>
      </c>
      <c r="E61" t="str">
        <f>IFERROR(INDEX(契約日ソート!E:E,1/LARGE(INDEX((契約日ソート!$F$1:$F$201="食糧費")/ROW(契約日ソート!$F$1:$F$201),0),ROW(E61))),"")</f>
        <v/>
      </c>
      <c r="F61" t="str">
        <f>IFERROR(INDEX(契約日ソート!F:F,1/LARGE(INDEX((契約日ソート!$F$1:$F$201="食糧費")/ROW(契約日ソート!$F$1:$F$201),0),ROW(F61))),"")</f>
        <v/>
      </c>
      <c r="G61" t="str">
        <f>IFERROR(INDEX(契約日ソート!G:G,1/LARGE(INDEX((契約日ソート!$F$1:$F$201="食糧費")/ROW(契約日ソート!$F$1:$F$201),0),ROW(G61))),"")</f>
        <v/>
      </c>
      <c r="H61" t="str">
        <f>IFERROR(INDEX(契約日ソート!H:H,1/LARGE(INDEX((契約日ソート!$F$1:$F$201="食糧費")/ROW(契約日ソート!$F$1:$F$201),0),ROW(H61))),"")</f>
        <v/>
      </c>
      <c r="I61" t="str">
        <f>IFERROR(INDEX(契約日ソート!I:I,1/LARGE(INDEX((契約日ソート!$F$1:$F$201="食糧費")/ROW(契約日ソート!$F$1:$F$201),0),ROW(I61))),"")</f>
        <v/>
      </c>
      <c r="J61" t="str">
        <f>IFERROR(INDEX(契約日ソート!J:J,1/LARGE(INDEX((契約日ソート!$F$1:$F$201="食糧費")/ROW(契約日ソート!$F$1:$F$201),0),ROW(J61))),"")</f>
        <v/>
      </c>
      <c r="K61" t="str">
        <f>IFERROR(INDEX(契約日ソート!K:K,1/LARGE(INDEX((契約日ソート!$F$1:$F$201="食糧費")/ROW(契約日ソート!$F$1:$F$201),0),ROW(K61))),"")</f>
        <v/>
      </c>
      <c r="L61" t="str">
        <f>IFERROR(INDEX(契約日ソート!L:L,1/LARGE(INDEX((契約日ソート!$F$1:$F$201="食糧費")/ROW(契約日ソート!$F$1:$F$201),0),ROW(L61))),"")</f>
        <v/>
      </c>
      <c r="M61" t="str">
        <f>IFERROR(INDEX(契約日ソート!M:M,1/LARGE(INDEX((契約日ソート!$F$1:$F$201="食糧費")/ROW(契約日ソート!$F$1:$F$201),0),ROW(M61))),"")</f>
        <v/>
      </c>
      <c r="N61" t="str">
        <f>IFERROR(INDEX(契約日ソート!N:N,1/LARGE(INDEX((契約日ソート!$F$1:$F$201="食糧費")/ROW(契約日ソート!$F$1:$F$201),0),ROW(N61))),"")</f>
        <v/>
      </c>
      <c r="O61" t="str">
        <f>IFERROR(INDEX(契約日ソート!O:O,1/LARGE(INDEX((契約日ソート!$F$1:$F$201="食糧費")/ROW(契約日ソート!$F$1:$F$201),0),ROW(O61))),"")</f>
        <v/>
      </c>
      <c r="P61" t="str">
        <f>IFERROR(INDEX(契約日ソート!P:P,1/LARGE(INDEX((契約日ソート!$F$1:$F$201="食糧費")/ROW(契約日ソート!$F$1:$F$201),0),ROW(P61))),"")</f>
        <v/>
      </c>
      <c r="Q61" t="str">
        <f>IFERROR(INDEX(契約日ソート!Q:Q,1/LARGE(INDEX((契約日ソート!$F$1:$F$201="食糧費")/ROW(契約日ソート!$F$1:$F$201),0),ROW(Q61))),"")</f>
        <v/>
      </c>
    </row>
    <row r="62" spans="1:17" x14ac:dyDescent="0.45">
      <c r="A62" t="str">
        <f>IFERROR(INDEX(契約日ソート!A:A,1/LARGE(INDEX((契約日ソート!$F$1:$F$201="食糧費")/ROW(契約日ソート!$F$1:$F$201),0),ROW(A62))),"")</f>
        <v/>
      </c>
      <c r="B62" t="str">
        <f>IFERROR(INDEX(契約日ソート!B:B,1/LARGE(INDEX((契約日ソート!$F$1:$F$201="食糧費")/ROW(契約日ソート!$F$1:$F$201),0),ROW(B62))),"")</f>
        <v/>
      </c>
      <c r="C62" t="str">
        <f>IFERROR(INDEX(契約日ソート!C:C,1/LARGE(INDEX((契約日ソート!$F$1:$F$201="食糧費")/ROW(契約日ソート!$F$1:$F$201),0),ROW(C62))),"")</f>
        <v/>
      </c>
      <c r="D62" t="str">
        <f>IFERROR(INDEX(契約日ソート!D:D,1/LARGE(INDEX((契約日ソート!$F$1:$F$201="食糧費")/ROW(契約日ソート!$F$1:$F$201),0),ROW(D62))),"")</f>
        <v/>
      </c>
      <c r="E62" t="str">
        <f>IFERROR(INDEX(契約日ソート!E:E,1/LARGE(INDEX((契約日ソート!$F$1:$F$201="食糧費")/ROW(契約日ソート!$F$1:$F$201),0),ROW(E62))),"")</f>
        <v/>
      </c>
      <c r="F62" t="str">
        <f>IFERROR(INDEX(契約日ソート!F:F,1/LARGE(INDEX((契約日ソート!$F$1:$F$201="食糧費")/ROW(契約日ソート!$F$1:$F$201),0),ROW(F62))),"")</f>
        <v/>
      </c>
      <c r="G62" t="str">
        <f>IFERROR(INDEX(契約日ソート!G:G,1/LARGE(INDEX((契約日ソート!$F$1:$F$201="食糧費")/ROW(契約日ソート!$F$1:$F$201),0),ROW(G62))),"")</f>
        <v/>
      </c>
      <c r="H62" t="str">
        <f>IFERROR(INDEX(契約日ソート!H:H,1/LARGE(INDEX((契約日ソート!$F$1:$F$201="食糧費")/ROW(契約日ソート!$F$1:$F$201),0),ROW(H62))),"")</f>
        <v/>
      </c>
      <c r="I62" t="str">
        <f>IFERROR(INDEX(契約日ソート!I:I,1/LARGE(INDEX((契約日ソート!$F$1:$F$201="食糧費")/ROW(契約日ソート!$F$1:$F$201),0),ROW(I62))),"")</f>
        <v/>
      </c>
      <c r="J62" t="str">
        <f>IFERROR(INDEX(契約日ソート!J:J,1/LARGE(INDEX((契約日ソート!$F$1:$F$201="食糧費")/ROW(契約日ソート!$F$1:$F$201),0),ROW(J62))),"")</f>
        <v/>
      </c>
      <c r="K62" t="str">
        <f>IFERROR(INDEX(契約日ソート!K:K,1/LARGE(INDEX((契約日ソート!$F$1:$F$201="食糧費")/ROW(契約日ソート!$F$1:$F$201),0),ROW(K62))),"")</f>
        <v/>
      </c>
      <c r="L62" t="str">
        <f>IFERROR(INDEX(契約日ソート!L:L,1/LARGE(INDEX((契約日ソート!$F$1:$F$201="食糧費")/ROW(契約日ソート!$F$1:$F$201),0),ROW(L62))),"")</f>
        <v/>
      </c>
      <c r="M62" t="str">
        <f>IFERROR(INDEX(契約日ソート!M:M,1/LARGE(INDEX((契約日ソート!$F$1:$F$201="食糧費")/ROW(契約日ソート!$F$1:$F$201),0),ROW(M62))),"")</f>
        <v/>
      </c>
      <c r="N62" t="str">
        <f>IFERROR(INDEX(契約日ソート!N:N,1/LARGE(INDEX((契約日ソート!$F$1:$F$201="食糧費")/ROW(契約日ソート!$F$1:$F$201),0),ROW(N62))),"")</f>
        <v/>
      </c>
      <c r="O62" t="str">
        <f>IFERROR(INDEX(契約日ソート!O:O,1/LARGE(INDEX((契約日ソート!$F$1:$F$201="食糧費")/ROW(契約日ソート!$F$1:$F$201),0),ROW(O62))),"")</f>
        <v/>
      </c>
      <c r="P62" t="str">
        <f>IFERROR(INDEX(契約日ソート!P:P,1/LARGE(INDEX((契約日ソート!$F$1:$F$201="食糧費")/ROW(契約日ソート!$F$1:$F$201),0),ROW(P62))),"")</f>
        <v/>
      </c>
      <c r="Q62" t="str">
        <f>IFERROR(INDEX(契約日ソート!Q:Q,1/LARGE(INDEX((契約日ソート!$F$1:$F$201="食糧費")/ROW(契約日ソート!$F$1:$F$201),0),ROW(Q62))),"")</f>
        <v/>
      </c>
    </row>
    <row r="63" spans="1:17" x14ac:dyDescent="0.45">
      <c r="A63" t="str">
        <f>IFERROR(INDEX(契約日ソート!A:A,1/LARGE(INDEX((契約日ソート!$F$1:$F$201="食糧費")/ROW(契約日ソート!$F$1:$F$201),0),ROW(A63))),"")</f>
        <v/>
      </c>
      <c r="B63" t="str">
        <f>IFERROR(INDEX(契約日ソート!B:B,1/LARGE(INDEX((契約日ソート!$F$1:$F$201="食糧費")/ROW(契約日ソート!$F$1:$F$201),0),ROW(B63))),"")</f>
        <v/>
      </c>
      <c r="C63" t="str">
        <f>IFERROR(INDEX(契約日ソート!C:C,1/LARGE(INDEX((契約日ソート!$F$1:$F$201="食糧費")/ROW(契約日ソート!$F$1:$F$201),0),ROW(C63))),"")</f>
        <v/>
      </c>
      <c r="D63" t="str">
        <f>IFERROR(INDEX(契約日ソート!D:D,1/LARGE(INDEX((契約日ソート!$F$1:$F$201="食糧費")/ROW(契約日ソート!$F$1:$F$201),0),ROW(D63))),"")</f>
        <v/>
      </c>
      <c r="E63" t="str">
        <f>IFERROR(INDEX(契約日ソート!E:E,1/LARGE(INDEX((契約日ソート!$F$1:$F$201="食糧費")/ROW(契約日ソート!$F$1:$F$201),0),ROW(E63))),"")</f>
        <v/>
      </c>
      <c r="F63" t="str">
        <f>IFERROR(INDEX(契約日ソート!F:F,1/LARGE(INDEX((契約日ソート!$F$1:$F$201="食糧費")/ROW(契約日ソート!$F$1:$F$201),0),ROW(F63))),"")</f>
        <v/>
      </c>
      <c r="G63" t="str">
        <f>IFERROR(INDEX(契約日ソート!G:G,1/LARGE(INDEX((契約日ソート!$F$1:$F$201="食糧費")/ROW(契約日ソート!$F$1:$F$201),0),ROW(G63))),"")</f>
        <v/>
      </c>
      <c r="H63" t="str">
        <f>IFERROR(INDEX(契約日ソート!H:H,1/LARGE(INDEX((契約日ソート!$F$1:$F$201="食糧費")/ROW(契約日ソート!$F$1:$F$201),0),ROW(H63))),"")</f>
        <v/>
      </c>
      <c r="I63" t="str">
        <f>IFERROR(INDEX(契約日ソート!I:I,1/LARGE(INDEX((契約日ソート!$F$1:$F$201="食糧費")/ROW(契約日ソート!$F$1:$F$201),0),ROW(I63))),"")</f>
        <v/>
      </c>
      <c r="J63" t="str">
        <f>IFERROR(INDEX(契約日ソート!J:J,1/LARGE(INDEX((契約日ソート!$F$1:$F$201="食糧費")/ROW(契約日ソート!$F$1:$F$201),0),ROW(J63))),"")</f>
        <v/>
      </c>
      <c r="K63" t="str">
        <f>IFERROR(INDEX(契約日ソート!K:K,1/LARGE(INDEX((契約日ソート!$F$1:$F$201="食糧費")/ROW(契約日ソート!$F$1:$F$201),0),ROW(K63))),"")</f>
        <v/>
      </c>
      <c r="L63" t="str">
        <f>IFERROR(INDEX(契約日ソート!L:L,1/LARGE(INDEX((契約日ソート!$F$1:$F$201="食糧費")/ROW(契約日ソート!$F$1:$F$201),0),ROW(L63))),"")</f>
        <v/>
      </c>
      <c r="M63" t="str">
        <f>IFERROR(INDEX(契約日ソート!M:M,1/LARGE(INDEX((契約日ソート!$F$1:$F$201="食糧費")/ROW(契約日ソート!$F$1:$F$201),0),ROW(M63))),"")</f>
        <v/>
      </c>
      <c r="N63" t="str">
        <f>IFERROR(INDEX(契約日ソート!N:N,1/LARGE(INDEX((契約日ソート!$F$1:$F$201="食糧費")/ROW(契約日ソート!$F$1:$F$201),0),ROW(N63))),"")</f>
        <v/>
      </c>
      <c r="O63" t="str">
        <f>IFERROR(INDEX(契約日ソート!O:O,1/LARGE(INDEX((契約日ソート!$F$1:$F$201="食糧費")/ROW(契約日ソート!$F$1:$F$201),0),ROW(O63))),"")</f>
        <v/>
      </c>
      <c r="P63" t="str">
        <f>IFERROR(INDEX(契約日ソート!P:P,1/LARGE(INDEX((契約日ソート!$F$1:$F$201="食糧費")/ROW(契約日ソート!$F$1:$F$201),0),ROW(P63))),"")</f>
        <v/>
      </c>
      <c r="Q63" t="str">
        <f>IFERROR(INDEX(契約日ソート!Q:Q,1/LARGE(INDEX((契約日ソート!$F$1:$F$201="食糧費")/ROW(契約日ソート!$F$1:$F$201),0),ROW(Q63))),"")</f>
        <v/>
      </c>
    </row>
    <row r="64" spans="1:17" x14ac:dyDescent="0.45">
      <c r="A64" t="str">
        <f>IFERROR(INDEX(契約日ソート!A:A,1/LARGE(INDEX((契約日ソート!$F$1:$F$201="食糧費")/ROW(契約日ソート!$F$1:$F$201),0),ROW(A64))),"")</f>
        <v/>
      </c>
      <c r="B64" t="str">
        <f>IFERROR(INDEX(契約日ソート!B:B,1/LARGE(INDEX((契約日ソート!$F$1:$F$201="食糧費")/ROW(契約日ソート!$F$1:$F$201),0),ROW(B64))),"")</f>
        <v/>
      </c>
      <c r="C64" t="str">
        <f>IFERROR(INDEX(契約日ソート!C:C,1/LARGE(INDEX((契約日ソート!$F$1:$F$201="食糧費")/ROW(契約日ソート!$F$1:$F$201),0),ROW(C64))),"")</f>
        <v/>
      </c>
      <c r="D64" t="str">
        <f>IFERROR(INDEX(契約日ソート!D:D,1/LARGE(INDEX((契約日ソート!$F$1:$F$201="食糧費")/ROW(契約日ソート!$F$1:$F$201),0),ROW(D64))),"")</f>
        <v/>
      </c>
      <c r="E64" t="str">
        <f>IFERROR(INDEX(契約日ソート!E:E,1/LARGE(INDEX((契約日ソート!$F$1:$F$201="食糧費")/ROW(契約日ソート!$F$1:$F$201),0),ROW(E64))),"")</f>
        <v/>
      </c>
      <c r="F64" t="str">
        <f>IFERROR(INDEX(契約日ソート!F:F,1/LARGE(INDEX((契約日ソート!$F$1:$F$201="食糧費")/ROW(契約日ソート!$F$1:$F$201),0),ROW(F64))),"")</f>
        <v/>
      </c>
      <c r="G64" t="str">
        <f>IFERROR(INDEX(契約日ソート!G:G,1/LARGE(INDEX((契約日ソート!$F$1:$F$201="食糧費")/ROW(契約日ソート!$F$1:$F$201),0),ROW(G64))),"")</f>
        <v/>
      </c>
      <c r="H64" t="str">
        <f>IFERROR(INDEX(契約日ソート!H:H,1/LARGE(INDEX((契約日ソート!$F$1:$F$201="食糧費")/ROW(契約日ソート!$F$1:$F$201),0),ROW(H64))),"")</f>
        <v/>
      </c>
      <c r="I64" t="str">
        <f>IFERROR(INDEX(契約日ソート!I:I,1/LARGE(INDEX((契約日ソート!$F$1:$F$201="食糧費")/ROW(契約日ソート!$F$1:$F$201),0),ROW(I64))),"")</f>
        <v/>
      </c>
      <c r="J64" t="str">
        <f>IFERROR(INDEX(契約日ソート!J:J,1/LARGE(INDEX((契約日ソート!$F$1:$F$201="食糧費")/ROW(契約日ソート!$F$1:$F$201),0),ROW(J64))),"")</f>
        <v/>
      </c>
      <c r="K64" t="str">
        <f>IFERROR(INDEX(契約日ソート!K:K,1/LARGE(INDEX((契約日ソート!$F$1:$F$201="食糧費")/ROW(契約日ソート!$F$1:$F$201),0),ROW(K64))),"")</f>
        <v/>
      </c>
      <c r="L64" t="str">
        <f>IFERROR(INDEX(契約日ソート!L:L,1/LARGE(INDEX((契約日ソート!$F$1:$F$201="食糧費")/ROW(契約日ソート!$F$1:$F$201),0),ROW(L64))),"")</f>
        <v/>
      </c>
      <c r="M64" t="str">
        <f>IFERROR(INDEX(契約日ソート!M:M,1/LARGE(INDEX((契約日ソート!$F$1:$F$201="食糧費")/ROW(契約日ソート!$F$1:$F$201),0),ROW(M64))),"")</f>
        <v/>
      </c>
      <c r="N64" t="str">
        <f>IFERROR(INDEX(契約日ソート!N:N,1/LARGE(INDEX((契約日ソート!$F$1:$F$201="食糧費")/ROW(契約日ソート!$F$1:$F$201),0),ROW(N64))),"")</f>
        <v/>
      </c>
      <c r="O64" t="str">
        <f>IFERROR(INDEX(契約日ソート!O:O,1/LARGE(INDEX((契約日ソート!$F$1:$F$201="食糧費")/ROW(契約日ソート!$F$1:$F$201),0),ROW(O64))),"")</f>
        <v/>
      </c>
      <c r="P64" t="str">
        <f>IFERROR(INDEX(契約日ソート!P:P,1/LARGE(INDEX((契約日ソート!$F$1:$F$201="食糧費")/ROW(契約日ソート!$F$1:$F$201),0),ROW(P64))),"")</f>
        <v/>
      </c>
      <c r="Q64" t="str">
        <f>IFERROR(INDEX(契約日ソート!Q:Q,1/LARGE(INDEX((契約日ソート!$F$1:$F$201="食糧費")/ROW(契約日ソート!$F$1:$F$201),0),ROW(Q64))),"")</f>
        <v/>
      </c>
    </row>
    <row r="65" spans="1:17" x14ac:dyDescent="0.45">
      <c r="A65" t="str">
        <f>IFERROR(INDEX(契約日ソート!A:A,1/LARGE(INDEX((契約日ソート!$F$1:$F$201="食糧費")/ROW(契約日ソート!$F$1:$F$201),0),ROW(A65))),"")</f>
        <v/>
      </c>
      <c r="B65" t="str">
        <f>IFERROR(INDEX(契約日ソート!B:B,1/LARGE(INDEX((契約日ソート!$F$1:$F$201="食糧費")/ROW(契約日ソート!$F$1:$F$201),0),ROW(B65))),"")</f>
        <v/>
      </c>
      <c r="C65" t="str">
        <f>IFERROR(INDEX(契約日ソート!C:C,1/LARGE(INDEX((契約日ソート!$F$1:$F$201="食糧費")/ROW(契約日ソート!$F$1:$F$201),0),ROW(C65))),"")</f>
        <v/>
      </c>
      <c r="D65" t="str">
        <f>IFERROR(INDEX(契約日ソート!D:D,1/LARGE(INDEX((契約日ソート!$F$1:$F$201="食糧費")/ROW(契約日ソート!$F$1:$F$201),0),ROW(D65))),"")</f>
        <v/>
      </c>
      <c r="E65" t="str">
        <f>IFERROR(INDEX(契約日ソート!E:E,1/LARGE(INDEX((契約日ソート!$F$1:$F$201="食糧費")/ROW(契約日ソート!$F$1:$F$201),0),ROW(E65))),"")</f>
        <v/>
      </c>
      <c r="F65" t="str">
        <f>IFERROR(INDEX(契約日ソート!F:F,1/LARGE(INDEX((契約日ソート!$F$1:$F$201="食糧費")/ROW(契約日ソート!$F$1:$F$201),0),ROW(F65))),"")</f>
        <v/>
      </c>
      <c r="G65" t="str">
        <f>IFERROR(INDEX(契約日ソート!G:G,1/LARGE(INDEX((契約日ソート!$F$1:$F$201="食糧費")/ROW(契約日ソート!$F$1:$F$201),0),ROW(G65))),"")</f>
        <v/>
      </c>
      <c r="H65" t="str">
        <f>IFERROR(INDEX(契約日ソート!H:H,1/LARGE(INDEX((契約日ソート!$F$1:$F$201="食糧費")/ROW(契約日ソート!$F$1:$F$201),0),ROW(H65))),"")</f>
        <v/>
      </c>
      <c r="I65" t="str">
        <f>IFERROR(INDEX(契約日ソート!I:I,1/LARGE(INDEX((契約日ソート!$F$1:$F$201="食糧費")/ROW(契約日ソート!$F$1:$F$201),0),ROW(I65))),"")</f>
        <v/>
      </c>
      <c r="J65" t="str">
        <f>IFERROR(INDEX(契約日ソート!J:J,1/LARGE(INDEX((契約日ソート!$F$1:$F$201="食糧費")/ROW(契約日ソート!$F$1:$F$201),0),ROW(J65))),"")</f>
        <v/>
      </c>
      <c r="K65" t="str">
        <f>IFERROR(INDEX(契約日ソート!K:K,1/LARGE(INDEX((契約日ソート!$F$1:$F$201="食糧費")/ROW(契約日ソート!$F$1:$F$201),0),ROW(K65))),"")</f>
        <v/>
      </c>
      <c r="L65" t="str">
        <f>IFERROR(INDEX(契約日ソート!L:L,1/LARGE(INDEX((契約日ソート!$F$1:$F$201="食糧費")/ROW(契約日ソート!$F$1:$F$201),0),ROW(L65))),"")</f>
        <v/>
      </c>
      <c r="M65" t="str">
        <f>IFERROR(INDEX(契約日ソート!M:M,1/LARGE(INDEX((契約日ソート!$F$1:$F$201="食糧費")/ROW(契約日ソート!$F$1:$F$201),0),ROW(M65))),"")</f>
        <v/>
      </c>
      <c r="N65" t="str">
        <f>IFERROR(INDEX(契約日ソート!N:N,1/LARGE(INDEX((契約日ソート!$F$1:$F$201="食糧費")/ROW(契約日ソート!$F$1:$F$201),0),ROW(N65))),"")</f>
        <v/>
      </c>
      <c r="O65" t="str">
        <f>IFERROR(INDEX(契約日ソート!O:O,1/LARGE(INDEX((契約日ソート!$F$1:$F$201="食糧費")/ROW(契約日ソート!$F$1:$F$201),0),ROW(O65))),"")</f>
        <v/>
      </c>
      <c r="P65" t="str">
        <f>IFERROR(INDEX(契約日ソート!P:P,1/LARGE(INDEX((契約日ソート!$F$1:$F$201="食糧費")/ROW(契約日ソート!$F$1:$F$201),0),ROW(P65))),"")</f>
        <v/>
      </c>
      <c r="Q65" t="str">
        <f>IFERROR(INDEX(契約日ソート!Q:Q,1/LARGE(INDEX((契約日ソート!$F$1:$F$201="食糧費")/ROW(契約日ソート!$F$1:$F$201),0),ROW(Q65))),"")</f>
        <v/>
      </c>
    </row>
    <row r="66" spans="1:17" x14ac:dyDescent="0.45">
      <c r="A66" t="str">
        <f>IFERROR(INDEX(契約日ソート!A:A,1/LARGE(INDEX((契約日ソート!$F$1:$F$201="食糧費")/ROW(契約日ソート!$F$1:$F$201),0),ROW(A66))),"")</f>
        <v/>
      </c>
      <c r="B66" t="str">
        <f>IFERROR(INDEX(契約日ソート!B:B,1/LARGE(INDEX((契約日ソート!$F$1:$F$201="食糧費")/ROW(契約日ソート!$F$1:$F$201),0),ROW(B66))),"")</f>
        <v/>
      </c>
      <c r="C66" t="str">
        <f>IFERROR(INDEX(契約日ソート!C:C,1/LARGE(INDEX((契約日ソート!$F$1:$F$201="食糧費")/ROW(契約日ソート!$F$1:$F$201),0),ROW(C66))),"")</f>
        <v/>
      </c>
      <c r="D66" t="str">
        <f>IFERROR(INDEX(契約日ソート!D:D,1/LARGE(INDEX((契約日ソート!$F$1:$F$201="食糧費")/ROW(契約日ソート!$F$1:$F$201),0),ROW(D66))),"")</f>
        <v/>
      </c>
      <c r="E66" t="str">
        <f>IFERROR(INDEX(契約日ソート!E:E,1/LARGE(INDEX((契約日ソート!$F$1:$F$201="食糧費")/ROW(契約日ソート!$F$1:$F$201),0),ROW(E66))),"")</f>
        <v/>
      </c>
      <c r="F66" t="str">
        <f>IFERROR(INDEX(契約日ソート!F:F,1/LARGE(INDEX((契約日ソート!$F$1:$F$201="食糧費")/ROW(契約日ソート!$F$1:$F$201),0),ROW(F66))),"")</f>
        <v/>
      </c>
      <c r="G66" t="str">
        <f>IFERROR(INDEX(契約日ソート!G:G,1/LARGE(INDEX((契約日ソート!$F$1:$F$201="食糧費")/ROW(契約日ソート!$F$1:$F$201),0),ROW(G66))),"")</f>
        <v/>
      </c>
      <c r="H66" t="str">
        <f>IFERROR(INDEX(契約日ソート!H:H,1/LARGE(INDEX((契約日ソート!$F$1:$F$201="食糧費")/ROW(契約日ソート!$F$1:$F$201),0),ROW(H66))),"")</f>
        <v/>
      </c>
      <c r="I66" t="str">
        <f>IFERROR(INDEX(契約日ソート!I:I,1/LARGE(INDEX((契約日ソート!$F$1:$F$201="食糧費")/ROW(契約日ソート!$F$1:$F$201),0),ROW(I66))),"")</f>
        <v/>
      </c>
      <c r="J66" t="str">
        <f>IFERROR(INDEX(契約日ソート!J:J,1/LARGE(INDEX((契約日ソート!$F$1:$F$201="食糧費")/ROW(契約日ソート!$F$1:$F$201),0),ROW(J66))),"")</f>
        <v/>
      </c>
      <c r="K66" t="str">
        <f>IFERROR(INDEX(契約日ソート!K:K,1/LARGE(INDEX((契約日ソート!$F$1:$F$201="食糧費")/ROW(契約日ソート!$F$1:$F$201),0),ROW(K66))),"")</f>
        <v/>
      </c>
      <c r="L66" t="str">
        <f>IFERROR(INDEX(契約日ソート!L:L,1/LARGE(INDEX((契約日ソート!$F$1:$F$201="食糧費")/ROW(契約日ソート!$F$1:$F$201),0),ROW(L66))),"")</f>
        <v/>
      </c>
      <c r="M66" t="str">
        <f>IFERROR(INDEX(契約日ソート!M:M,1/LARGE(INDEX((契約日ソート!$F$1:$F$201="食糧費")/ROW(契約日ソート!$F$1:$F$201),0),ROW(M66))),"")</f>
        <v/>
      </c>
      <c r="N66" t="str">
        <f>IFERROR(INDEX(契約日ソート!N:N,1/LARGE(INDEX((契約日ソート!$F$1:$F$201="食糧費")/ROW(契約日ソート!$F$1:$F$201),0),ROW(N66))),"")</f>
        <v/>
      </c>
      <c r="O66" t="str">
        <f>IFERROR(INDEX(契約日ソート!O:O,1/LARGE(INDEX((契約日ソート!$F$1:$F$201="食糧費")/ROW(契約日ソート!$F$1:$F$201),0),ROW(O66))),"")</f>
        <v/>
      </c>
      <c r="P66" t="str">
        <f>IFERROR(INDEX(契約日ソート!P:P,1/LARGE(INDEX((契約日ソート!$F$1:$F$201="食糧費")/ROW(契約日ソート!$F$1:$F$201),0),ROW(P66))),"")</f>
        <v/>
      </c>
      <c r="Q66" t="str">
        <f>IFERROR(INDEX(契約日ソート!Q:Q,1/LARGE(INDEX((契約日ソート!$F$1:$F$201="食糧費")/ROW(契約日ソート!$F$1:$F$201),0),ROW(Q66))),"")</f>
        <v/>
      </c>
    </row>
    <row r="67" spans="1:17" x14ac:dyDescent="0.45">
      <c r="A67" t="str">
        <f>IFERROR(INDEX(契約日ソート!A:A,1/LARGE(INDEX((契約日ソート!$F$1:$F$201="食糧費")/ROW(契約日ソート!$F$1:$F$201),0),ROW(A67))),"")</f>
        <v/>
      </c>
      <c r="B67" t="str">
        <f>IFERROR(INDEX(契約日ソート!B:B,1/LARGE(INDEX((契約日ソート!$F$1:$F$201="食糧費")/ROW(契約日ソート!$F$1:$F$201),0),ROW(B67))),"")</f>
        <v/>
      </c>
      <c r="C67" t="str">
        <f>IFERROR(INDEX(契約日ソート!C:C,1/LARGE(INDEX((契約日ソート!$F$1:$F$201="食糧費")/ROW(契約日ソート!$F$1:$F$201),0),ROW(C67))),"")</f>
        <v/>
      </c>
      <c r="D67" t="str">
        <f>IFERROR(INDEX(契約日ソート!D:D,1/LARGE(INDEX((契約日ソート!$F$1:$F$201="食糧費")/ROW(契約日ソート!$F$1:$F$201),0),ROW(D67))),"")</f>
        <v/>
      </c>
      <c r="E67" t="str">
        <f>IFERROR(INDEX(契約日ソート!E:E,1/LARGE(INDEX((契約日ソート!$F$1:$F$201="食糧費")/ROW(契約日ソート!$F$1:$F$201),0),ROW(E67))),"")</f>
        <v/>
      </c>
      <c r="F67" t="str">
        <f>IFERROR(INDEX(契約日ソート!F:F,1/LARGE(INDEX((契約日ソート!$F$1:$F$201="食糧費")/ROW(契約日ソート!$F$1:$F$201),0),ROW(F67))),"")</f>
        <v/>
      </c>
      <c r="G67" t="str">
        <f>IFERROR(INDEX(契約日ソート!G:G,1/LARGE(INDEX((契約日ソート!$F$1:$F$201="食糧費")/ROW(契約日ソート!$F$1:$F$201),0),ROW(G67))),"")</f>
        <v/>
      </c>
      <c r="H67" t="str">
        <f>IFERROR(INDEX(契約日ソート!H:H,1/LARGE(INDEX((契約日ソート!$F$1:$F$201="食糧費")/ROW(契約日ソート!$F$1:$F$201),0),ROW(H67))),"")</f>
        <v/>
      </c>
      <c r="I67" t="str">
        <f>IFERROR(INDEX(契約日ソート!I:I,1/LARGE(INDEX((契約日ソート!$F$1:$F$201="食糧費")/ROW(契約日ソート!$F$1:$F$201),0),ROW(I67))),"")</f>
        <v/>
      </c>
      <c r="J67" t="str">
        <f>IFERROR(INDEX(契約日ソート!J:J,1/LARGE(INDEX((契約日ソート!$F$1:$F$201="食糧費")/ROW(契約日ソート!$F$1:$F$201),0),ROW(J67))),"")</f>
        <v/>
      </c>
      <c r="K67" t="str">
        <f>IFERROR(INDEX(契約日ソート!K:K,1/LARGE(INDEX((契約日ソート!$F$1:$F$201="食糧費")/ROW(契約日ソート!$F$1:$F$201),0),ROW(K67))),"")</f>
        <v/>
      </c>
      <c r="L67" t="str">
        <f>IFERROR(INDEX(契約日ソート!L:L,1/LARGE(INDEX((契約日ソート!$F$1:$F$201="食糧費")/ROW(契約日ソート!$F$1:$F$201),0),ROW(L67))),"")</f>
        <v/>
      </c>
      <c r="M67" t="str">
        <f>IFERROR(INDEX(契約日ソート!M:M,1/LARGE(INDEX((契約日ソート!$F$1:$F$201="食糧費")/ROW(契約日ソート!$F$1:$F$201),0),ROW(M67))),"")</f>
        <v/>
      </c>
      <c r="N67" t="str">
        <f>IFERROR(INDEX(契約日ソート!N:N,1/LARGE(INDEX((契約日ソート!$F$1:$F$201="食糧費")/ROW(契約日ソート!$F$1:$F$201),0),ROW(N67))),"")</f>
        <v/>
      </c>
      <c r="O67" t="str">
        <f>IFERROR(INDEX(契約日ソート!O:O,1/LARGE(INDEX((契約日ソート!$F$1:$F$201="食糧費")/ROW(契約日ソート!$F$1:$F$201),0),ROW(O67))),"")</f>
        <v/>
      </c>
      <c r="P67" t="str">
        <f>IFERROR(INDEX(契約日ソート!P:P,1/LARGE(INDEX((契約日ソート!$F$1:$F$201="食糧費")/ROW(契約日ソート!$F$1:$F$201),0),ROW(P67))),"")</f>
        <v/>
      </c>
      <c r="Q67" t="str">
        <f>IFERROR(INDEX(契約日ソート!Q:Q,1/LARGE(INDEX((契約日ソート!$F$1:$F$201="食糧費")/ROW(契約日ソート!$F$1:$F$201),0),ROW(Q67))),"")</f>
        <v/>
      </c>
    </row>
    <row r="68" spans="1:17" x14ac:dyDescent="0.45">
      <c r="A68" t="str">
        <f>IFERROR(INDEX(契約日ソート!A:A,1/LARGE(INDEX((契約日ソート!$F$1:$F$201="食糧費")/ROW(契約日ソート!$F$1:$F$201),0),ROW(A68))),"")</f>
        <v/>
      </c>
      <c r="B68" t="str">
        <f>IFERROR(INDEX(契約日ソート!B:B,1/LARGE(INDEX((契約日ソート!$F$1:$F$201="食糧費")/ROW(契約日ソート!$F$1:$F$201),0),ROW(B68))),"")</f>
        <v/>
      </c>
      <c r="C68" t="str">
        <f>IFERROR(INDEX(契約日ソート!C:C,1/LARGE(INDEX((契約日ソート!$F$1:$F$201="食糧費")/ROW(契約日ソート!$F$1:$F$201),0),ROW(C68))),"")</f>
        <v/>
      </c>
      <c r="D68" t="str">
        <f>IFERROR(INDEX(契約日ソート!D:D,1/LARGE(INDEX((契約日ソート!$F$1:$F$201="食糧費")/ROW(契約日ソート!$F$1:$F$201),0),ROW(D68))),"")</f>
        <v/>
      </c>
      <c r="E68" t="str">
        <f>IFERROR(INDEX(契約日ソート!E:E,1/LARGE(INDEX((契約日ソート!$F$1:$F$201="食糧費")/ROW(契約日ソート!$F$1:$F$201),0),ROW(E68))),"")</f>
        <v/>
      </c>
      <c r="F68" t="str">
        <f>IFERROR(INDEX(契約日ソート!F:F,1/LARGE(INDEX((契約日ソート!$F$1:$F$201="食糧費")/ROW(契約日ソート!$F$1:$F$201),0),ROW(F68))),"")</f>
        <v/>
      </c>
      <c r="G68" t="str">
        <f>IFERROR(INDEX(契約日ソート!G:G,1/LARGE(INDEX((契約日ソート!$F$1:$F$201="食糧費")/ROW(契約日ソート!$F$1:$F$201),0),ROW(G68))),"")</f>
        <v/>
      </c>
      <c r="H68" t="str">
        <f>IFERROR(INDEX(契約日ソート!H:H,1/LARGE(INDEX((契約日ソート!$F$1:$F$201="食糧費")/ROW(契約日ソート!$F$1:$F$201),0),ROW(H68))),"")</f>
        <v/>
      </c>
      <c r="I68" t="str">
        <f>IFERROR(INDEX(契約日ソート!I:I,1/LARGE(INDEX((契約日ソート!$F$1:$F$201="食糧費")/ROW(契約日ソート!$F$1:$F$201),0),ROW(I68))),"")</f>
        <v/>
      </c>
      <c r="J68" t="str">
        <f>IFERROR(INDEX(契約日ソート!J:J,1/LARGE(INDEX((契約日ソート!$F$1:$F$201="食糧費")/ROW(契約日ソート!$F$1:$F$201),0),ROW(J68))),"")</f>
        <v/>
      </c>
      <c r="K68" t="str">
        <f>IFERROR(INDEX(契約日ソート!K:K,1/LARGE(INDEX((契約日ソート!$F$1:$F$201="食糧費")/ROW(契約日ソート!$F$1:$F$201),0),ROW(K68))),"")</f>
        <v/>
      </c>
      <c r="L68" t="str">
        <f>IFERROR(INDEX(契約日ソート!L:L,1/LARGE(INDEX((契約日ソート!$F$1:$F$201="食糧費")/ROW(契約日ソート!$F$1:$F$201),0),ROW(L68))),"")</f>
        <v/>
      </c>
      <c r="M68" t="str">
        <f>IFERROR(INDEX(契約日ソート!M:M,1/LARGE(INDEX((契約日ソート!$F$1:$F$201="食糧費")/ROW(契約日ソート!$F$1:$F$201),0),ROW(M68))),"")</f>
        <v/>
      </c>
      <c r="N68" t="str">
        <f>IFERROR(INDEX(契約日ソート!N:N,1/LARGE(INDEX((契約日ソート!$F$1:$F$201="食糧費")/ROW(契約日ソート!$F$1:$F$201),0),ROW(N68))),"")</f>
        <v/>
      </c>
      <c r="O68" t="str">
        <f>IFERROR(INDEX(契約日ソート!O:O,1/LARGE(INDEX((契約日ソート!$F$1:$F$201="食糧費")/ROW(契約日ソート!$F$1:$F$201),0),ROW(O68))),"")</f>
        <v/>
      </c>
      <c r="P68" t="str">
        <f>IFERROR(INDEX(契約日ソート!P:P,1/LARGE(INDEX((契約日ソート!$F$1:$F$201="食糧費")/ROW(契約日ソート!$F$1:$F$201),0),ROW(P68))),"")</f>
        <v/>
      </c>
      <c r="Q68" t="str">
        <f>IFERROR(INDEX(契約日ソート!Q:Q,1/LARGE(INDEX((契約日ソート!$F$1:$F$201="食糧費")/ROW(契約日ソート!$F$1:$F$201),0),ROW(Q68))),"")</f>
        <v/>
      </c>
    </row>
    <row r="69" spans="1:17" x14ac:dyDescent="0.45">
      <c r="A69" t="str">
        <f>IFERROR(INDEX(契約日ソート!A:A,1/LARGE(INDEX((契約日ソート!$F$1:$F$201="食糧費")/ROW(契約日ソート!$F$1:$F$201),0),ROW(A69))),"")</f>
        <v/>
      </c>
      <c r="B69" t="str">
        <f>IFERROR(INDEX(契約日ソート!B:B,1/LARGE(INDEX((契約日ソート!$F$1:$F$201="食糧費")/ROW(契約日ソート!$F$1:$F$201),0),ROW(B69))),"")</f>
        <v/>
      </c>
      <c r="C69" t="str">
        <f>IFERROR(INDEX(契約日ソート!C:C,1/LARGE(INDEX((契約日ソート!$F$1:$F$201="食糧費")/ROW(契約日ソート!$F$1:$F$201),0),ROW(C69))),"")</f>
        <v/>
      </c>
      <c r="D69" t="str">
        <f>IFERROR(INDEX(契約日ソート!D:D,1/LARGE(INDEX((契約日ソート!$F$1:$F$201="食糧費")/ROW(契約日ソート!$F$1:$F$201),0),ROW(D69))),"")</f>
        <v/>
      </c>
      <c r="E69" t="str">
        <f>IFERROR(INDEX(契約日ソート!E:E,1/LARGE(INDEX((契約日ソート!$F$1:$F$201="食糧費")/ROW(契約日ソート!$F$1:$F$201),0),ROW(E69))),"")</f>
        <v/>
      </c>
      <c r="F69" t="str">
        <f>IFERROR(INDEX(契約日ソート!F:F,1/LARGE(INDEX((契約日ソート!$F$1:$F$201="食糧費")/ROW(契約日ソート!$F$1:$F$201),0),ROW(F69))),"")</f>
        <v/>
      </c>
      <c r="G69" t="str">
        <f>IFERROR(INDEX(契約日ソート!G:G,1/LARGE(INDEX((契約日ソート!$F$1:$F$201="食糧費")/ROW(契約日ソート!$F$1:$F$201),0),ROW(G69))),"")</f>
        <v/>
      </c>
      <c r="H69" t="str">
        <f>IFERROR(INDEX(契約日ソート!H:H,1/LARGE(INDEX((契約日ソート!$F$1:$F$201="食糧費")/ROW(契約日ソート!$F$1:$F$201),0),ROW(H69))),"")</f>
        <v/>
      </c>
      <c r="I69" t="str">
        <f>IFERROR(INDEX(契約日ソート!I:I,1/LARGE(INDEX((契約日ソート!$F$1:$F$201="食糧費")/ROW(契約日ソート!$F$1:$F$201),0),ROW(I69))),"")</f>
        <v/>
      </c>
      <c r="J69" t="str">
        <f>IFERROR(INDEX(契約日ソート!J:J,1/LARGE(INDEX((契約日ソート!$F$1:$F$201="食糧費")/ROW(契約日ソート!$F$1:$F$201),0),ROW(J69))),"")</f>
        <v/>
      </c>
      <c r="K69" t="str">
        <f>IFERROR(INDEX(契約日ソート!K:K,1/LARGE(INDEX((契約日ソート!$F$1:$F$201="食糧費")/ROW(契約日ソート!$F$1:$F$201),0),ROW(K69))),"")</f>
        <v/>
      </c>
      <c r="L69" t="str">
        <f>IFERROR(INDEX(契約日ソート!L:L,1/LARGE(INDEX((契約日ソート!$F$1:$F$201="食糧費")/ROW(契約日ソート!$F$1:$F$201),0),ROW(L69))),"")</f>
        <v/>
      </c>
      <c r="M69" t="str">
        <f>IFERROR(INDEX(契約日ソート!M:M,1/LARGE(INDEX((契約日ソート!$F$1:$F$201="食糧費")/ROW(契約日ソート!$F$1:$F$201),0),ROW(M69))),"")</f>
        <v/>
      </c>
      <c r="N69" t="str">
        <f>IFERROR(INDEX(契約日ソート!N:N,1/LARGE(INDEX((契約日ソート!$F$1:$F$201="食糧費")/ROW(契約日ソート!$F$1:$F$201),0),ROW(N69))),"")</f>
        <v/>
      </c>
      <c r="O69" t="str">
        <f>IFERROR(INDEX(契約日ソート!O:O,1/LARGE(INDEX((契約日ソート!$F$1:$F$201="食糧費")/ROW(契約日ソート!$F$1:$F$201),0),ROW(O69))),"")</f>
        <v/>
      </c>
      <c r="P69" t="str">
        <f>IFERROR(INDEX(契約日ソート!P:P,1/LARGE(INDEX((契約日ソート!$F$1:$F$201="食糧費")/ROW(契約日ソート!$F$1:$F$201),0),ROW(P69))),"")</f>
        <v/>
      </c>
      <c r="Q69" t="str">
        <f>IFERROR(INDEX(契約日ソート!Q:Q,1/LARGE(INDEX((契約日ソート!$F$1:$F$201="食糧費")/ROW(契約日ソート!$F$1:$F$201),0),ROW(Q69))),"")</f>
        <v/>
      </c>
    </row>
    <row r="70" spans="1:17" x14ac:dyDescent="0.45">
      <c r="A70" t="str">
        <f>IFERROR(INDEX(契約日ソート!A:A,1/LARGE(INDEX((契約日ソート!$F$1:$F$201="食糧費")/ROW(契約日ソート!$F$1:$F$201),0),ROW(A70))),"")</f>
        <v/>
      </c>
      <c r="B70" t="str">
        <f>IFERROR(INDEX(契約日ソート!B:B,1/LARGE(INDEX((契約日ソート!$F$1:$F$201="食糧費")/ROW(契約日ソート!$F$1:$F$201),0),ROW(B70))),"")</f>
        <v/>
      </c>
      <c r="C70" t="str">
        <f>IFERROR(INDEX(契約日ソート!C:C,1/LARGE(INDEX((契約日ソート!$F$1:$F$201="食糧費")/ROW(契約日ソート!$F$1:$F$201),0),ROW(C70))),"")</f>
        <v/>
      </c>
      <c r="D70" t="str">
        <f>IFERROR(INDEX(契約日ソート!D:D,1/LARGE(INDEX((契約日ソート!$F$1:$F$201="食糧費")/ROW(契約日ソート!$F$1:$F$201),0),ROW(D70))),"")</f>
        <v/>
      </c>
      <c r="E70" t="str">
        <f>IFERROR(INDEX(契約日ソート!E:E,1/LARGE(INDEX((契約日ソート!$F$1:$F$201="食糧費")/ROW(契約日ソート!$F$1:$F$201),0),ROW(E70))),"")</f>
        <v/>
      </c>
      <c r="F70" t="str">
        <f>IFERROR(INDEX(契約日ソート!F:F,1/LARGE(INDEX((契約日ソート!$F$1:$F$201="食糧費")/ROW(契約日ソート!$F$1:$F$201),0),ROW(F70))),"")</f>
        <v/>
      </c>
      <c r="G70" t="str">
        <f>IFERROR(INDEX(契約日ソート!G:G,1/LARGE(INDEX((契約日ソート!$F$1:$F$201="食糧費")/ROW(契約日ソート!$F$1:$F$201),0),ROW(G70))),"")</f>
        <v/>
      </c>
      <c r="H70" t="str">
        <f>IFERROR(INDEX(契約日ソート!H:H,1/LARGE(INDEX((契約日ソート!$F$1:$F$201="食糧費")/ROW(契約日ソート!$F$1:$F$201),0),ROW(H70))),"")</f>
        <v/>
      </c>
      <c r="I70" t="str">
        <f>IFERROR(INDEX(契約日ソート!I:I,1/LARGE(INDEX((契約日ソート!$F$1:$F$201="食糧費")/ROW(契約日ソート!$F$1:$F$201),0),ROW(I70))),"")</f>
        <v/>
      </c>
      <c r="J70" t="str">
        <f>IFERROR(INDEX(契約日ソート!J:J,1/LARGE(INDEX((契約日ソート!$F$1:$F$201="食糧費")/ROW(契約日ソート!$F$1:$F$201),0),ROW(J70))),"")</f>
        <v/>
      </c>
      <c r="K70" t="str">
        <f>IFERROR(INDEX(契約日ソート!K:K,1/LARGE(INDEX((契約日ソート!$F$1:$F$201="食糧費")/ROW(契約日ソート!$F$1:$F$201),0),ROW(K70))),"")</f>
        <v/>
      </c>
      <c r="L70" t="str">
        <f>IFERROR(INDEX(契約日ソート!L:L,1/LARGE(INDEX((契約日ソート!$F$1:$F$201="食糧費")/ROW(契約日ソート!$F$1:$F$201),0),ROW(L70))),"")</f>
        <v/>
      </c>
      <c r="M70" t="str">
        <f>IFERROR(INDEX(契約日ソート!M:M,1/LARGE(INDEX((契約日ソート!$F$1:$F$201="食糧費")/ROW(契約日ソート!$F$1:$F$201),0),ROW(M70))),"")</f>
        <v/>
      </c>
      <c r="N70" t="str">
        <f>IFERROR(INDEX(契約日ソート!N:N,1/LARGE(INDEX((契約日ソート!$F$1:$F$201="食糧費")/ROW(契約日ソート!$F$1:$F$201),0),ROW(N70))),"")</f>
        <v/>
      </c>
      <c r="O70" t="str">
        <f>IFERROR(INDEX(契約日ソート!O:O,1/LARGE(INDEX((契約日ソート!$F$1:$F$201="食糧費")/ROW(契約日ソート!$F$1:$F$201),0),ROW(O70))),"")</f>
        <v/>
      </c>
      <c r="P70" t="str">
        <f>IFERROR(INDEX(契約日ソート!P:P,1/LARGE(INDEX((契約日ソート!$F$1:$F$201="食糧費")/ROW(契約日ソート!$F$1:$F$201),0),ROW(P70))),"")</f>
        <v/>
      </c>
      <c r="Q70" t="str">
        <f>IFERROR(INDEX(契約日ソート!Q:Q,1/LARGE(INDEX((契約日ソート!$F$1:$F$201="食糧費")/ROW(契約日ソート!$F$1:$F$201),0),ROW(Q70))),"")</f>
        <v/>
      </c>
    </row>
    <row r="71" spans="1:17" x14ac:dyDescent="0.45">
      <c r="A71" t="str">
        <f>IFERROR(INDEX(契約日ソート!A:A,1/LARGE(INDEX((契約日ソート!$F$1:$F$201="食糧費")/ROW(契約日ソート!$F$1:$F$201),0),ROW(A71))),"")</f>
        <v/>
      </c>
      <c r="B71" t="str">
        <f>IFERROR(INDEX(契約日ソート!B:B,1/LARGE(INDEX((契約日ソート!$F$1:$F$201="食糧費")/ROW(契約日ソート!$F$1:$F$201),0),ROW(B71))),"")</f>
        <v/>
      </c>
      <c r="C71" t="str">
        <f>IFERROR(INDEX(契約日ソート!C:C,1/LARGE(INDEX((契約日ソート!$F$1:$F$201="食糧費")/ROW(契約日ソート!$F$1:$F$201),0),ROW(C71))),"")</f>
        <v/>
      </c>
      <c r="D71" t="str">
        <f>IFERROR(INDEX(契約日ソート!D:D,1/LARGE(INDEX((契約日ソート!$F$1:$F$201="食糧費")/ROW(契約日ソート!$F$1:$F$201),0),ROW(D71))),"")</f>
        <v/>
      </c>
      <c r="E71" t="str">
        <f>IFERROR(INDEX(契約日ソート!E:E,1/LARGE(INDEX((契約日ソート!$F$1:$F$201="食糧費")/ROW(契約日ソート!$F$1:$F$201),0),ROW(E71))),"")</f>
        <v/>
      </c>
      <c r="F71" t="str">
        <f>IFERROR(INDEX(契約日ソート!F:F,1/LARGE(INDEX((契約日ソート!$F$1:$F$201="食糧費")/ROW(契約日ソート!$F$1:$F$201),0),ROW(F71))),"")</f>
        <v/>
      </c>
      <c r="G71" t="str">
        <f>IFERROR(INDEX(契約日ソート!G:G,1/LARGE(INDEX((契約日ソート!$F$1:$F$201="食糧費")/ROW(契約日ソート!$F$1:$F$201),0),ROW(G71))),"")</f>
        <v/>
      </c>
      <c r="H71" t="str">
        <f>IFERROR(INDEX(契約日ソート!H:H,1/LARGE(INDEX((契約日ソート!$F$1:$F$201="食糧費")/ROW(契約日ソート!$F$1:$F$201),0),ROW(H71))),"")</f>
        <v/>
      </c>
      <c r="I71" t="str">
        <f>IFERROR(INDEX(契約日ソート!I:I,1/LARGE(INDEX((契約日ソート!$F$1:$F$201="食糧費")/ROW(契約日ソート!$F$1:$F$201),0),ROW(I71))),"")</f>
        <v/>
      </c>
      <c r="J71" t="str">
        <f>IFERROR(INDEX(契約日ソート!J:J,1/LARGE(INDEX((契約日ソート!$F$1:$F$201="食糧費")/ROW(契約日ソート!$F$1:$F$201),0),ROW(J71))),"")</f>
        <v/>
      </c>
      <c r="K71" t="str">
        <f>IFERROR(INDEX(契約日ソート!K:K,1/LARGE(INDEX((契約日ソート!$F$1:$F$201="食糧費")/ROW(契約日ソート!$F$1:$F$201),0),ROW(K71))),"")</f>
        <v/>
      </c>
      <c r="L71" t="str">
        <f>IFERROR(INDEX(契約日ソート!L:L,1/LARGE(INDEX((契約日ソート!$F$1:$F$201="食糧費")/ROW(契約日ソート!$F$1:$F$201),0),ROW(L71))),"")</f>
        <v/>
      </c>
      <c r="M71" t="str">
        <f>IFERROR(INDEX(契約日ソート!M:M,1/LARGE(INDEX((契約日ソート!$F$1:$F$201="食糧費")/ROW(契約日ソート!$F$1:$F$201),0),ROW(M71))),"")</f>
        <v/>
      </c>
      <c r="N71" t="str">
        <f>IFERROR(INDEX(契約日ソート!N:N,1/LARGE(INDEX((契約日ソート!$F$1:$F$201="食糧費")/ROW(契約日ソート!$F$1:$F$201),0),ROW(N71))),"")</f>
        <v/>
      </c>
      <c r="O71" t="str">
        <f>IFERROR(INDEX(契約日ソート!O:O,1/LARGE(INDEX((契約日ソート!$F$1:$F$201="食糧費")/ROW(契約日ソート!$F$1:$F$201),0),ROW(O71))),"")</f>
        <v/>
      </c>
      <c r="P71" t="str">
        <f>IFERROR(INDEX(契約日ソート!P:P,1/LARGE(INDEX((契約日ソート!$F$1:$F$201="食糧費")/ROW(契約日ソート!$F$1:$F$201),0),ROW(P71))),"")</f>
        <v/>
      </c>
      <c r="Q71" t="str">
        <f>IFERROR(INDEX(契約日ソート!Q:Q,1/LARGE(INDEX((契約日ソート!$F$1:$F$201="食糧費")/ROW(契約日ソート!$F$1:$F$201),0),ROW(Q71))),"")</f>
        <v/>
      </c>
    </row>
    <row r="72" spans="1:17" x14ac:dyDescent="0.45">
      <c r="A72" t="str">
        <f>IFERROR(INDEX(契約日ソート!A:A,1/LARGE(INDEX((契約日ソート!$F$1:$F$201="食糧費")/ROW(契約日ソート!$F$1:$F$201),0),ROW(A72))),"")</f>
        <v/>
      </c>
      <c r="B72" t="str">
        <f>IFERROR(INDEX(契約日ソート!B:B,1/LARGE(INDEX((契約日ソート!$F$1:$F$201="食糧費")/ROW(契約日ソート!$F$1:$F$201),0),ROW(B72))),"")</f>
        <v/>
      </c>
      <c r="C72" t="str">
        <f>IFERROR(INDEX(契約日ソート!C:C,1/LARGE(INDEX((契約日ソート!$F$1:$F$201="食糧費")/ROW(契約日ソート!$F$1:$F$201),0),ROW(C72))),"")</f>
        <v/>
      </c>
      <c r="D72" t="str">
        <f>IFERROR(INDEX(契約日ソート!D:D,1/LARGE(INDEX((契約日ソート!$F$1:$F$201="食糧費")/ROW(契約日ソート!$F$1:$F$201),0),ROW(D72))),"")</f>
        <v/>
      </c>
      <c r="E72" t="str">
        <f>IFERROR(INDEX(契約日ソート!E:E,1/LARGE(INDEX((契約日ソート!$F$1:$F$201="食糧費")/ROW(契約日ソート!$F$1:$F$201),0),ROW(E72))),"")</f>
        <v/>
      </c>
      <c r="F72" t="str">
        <f>IFERROR(INDEX(契約日ソート!F:F,1/LARGE(INDEX((契約日ソート!$F$1:$F$201="食糧費")/ROW(契約日ソート!$F$1:$F$201),0),ROW(F72))),"")</f>
        <v/>
      </c>
      <c r="G72" t="str">
        <f>IFERROR(INDEX(契約日ソート!G:G,1/LARGE(INDEX((契約日ソート!$F$1:$F$201="食糧費")/ROW(契約日ソート!$F$1:$F$201),0),ROW(G72))),"")</f>
        <v/>
      </c>
      <c r="H72" t="str">
        <f>IFERROR(INDEX(契約日ソート!H:H,1/LARGE(INDEX((契約日ソート!$F$1:$F$201="食糧費")/ROW(契約日ソート!$F$1:$F$201),0),ROW(H72))),"")</f>
        <v/>
      </c>
      <c r="I72" t="str">
        <f>IFERROR(INDEX(契約日ソート!I:I,1/LARGE(INDEX((契約日ソート!$F$1:$F$201="食糧費")/ROW(契約日ソート!$F$1:$F$201),0),ROW(I72))),"")</f>
        <v/>
      </c>
      <c r="J72" t="str">
        <f>IFERROR(INDEX(契約日ソート!J:J,1/LARGE(INDEX((契約日ソート!$F$1:$F$201="食糧費")/ROW(契約日ソート!$F$1:$F$201),0),ROW(J72))),"")</f>
        <v/>
      </c>
      <c r="K72" t="str">
        <f>IFERROR(INDEX(契約日ソート!K:K,1/LARGE(INDEX((契約日ソート!$F$1:$F$201="食糧費")/ROW(契約日ソート!$F$1:$F$201),0),ROW(K72))),"")</f>
        <v/>
      </c>
      <c r="L72" t="str">
        <f>IFERROR(INDEX(契約日ソート!L:L,1/LARGE(INDEX((契約日ソート!$F$1:$F$201="食糧費")/ROW(契約日ソート!$F$1:$F$201),0),ROW(L72))),"")</f>
        <v/>
      </c>
      <c r="M72" t="str">
        <f>IFERROR(INDEX(契約日ソート!M:M,1/LARGE(INDEX((契約日ソート!$F$1:$F$201="食糧費")/ROW(契約日ソート!$F$1:$F$201),0),ROW(M72))),"")</f>
        <v/>
      </c>
      <c r="N72" t="str">
        <f>IFERROR(INDEX(契約日ソート!N:N,1/LARGE(INDEX((契約日ソート!$F$1:$F$201="食糧費")/ROW(契約日ソート!$F$1:$F$201),0),ROW(N72))),"")</f>
        <v/>
      </c>
      <c r="O72" t="str">
        <f>IFERROR(INDEX(契約日ソート!O:O,1/LARGE(INDEX((契約日ソート!$F$1:$F$201="食糧費")/ROW(契約日ソート!$F$1:$F$201),0),ROW(O72))),"")</f>
        <v/>
      </c>
      <c r="P72" t="str">
        <f>IFERROR(INDEX(契約日ソート!P:P,1/LARGE(INDEX((契約日ソート!$F$1:$F$201="食糧費")/ROW(契約日ソート!$F$1:$F$201),0),ROW(P72))),"")</f>
        <v/>
      </c>
      <c r="Q72" t="str">
        <f>IFERROR(INDEX(契約日ソート!Q:Q,1/LARGE(INDEX((契約日ソート!$F$1:$F$201="食糧費")/ROW(契約日ソート!$F$1:$F$201),0),ROW(Q72))),"")</f>
        <v/>
      </c>
    </row>
    <row r="73" spans="1:17" x14ac:dyDescent="0.45">
      <c r="A73" t="str">
        <f>IFERROR(INDEX(契約日ソート!A:A,1/LARGE(INDEX((契約日ソート!$F$1:$F$201="食糧費")/ROW(契約日ソート!$F$1:$F$201),0),ROW(A73))),"")</f>
        <v/>
      </c>
      <c r="B73" t="str">
        <f>IFERROR(INDEX(契約日ソート!B:B,1/LARGE(INDEX((契約日ソート!$F$1:$F$201="食糧費")/ROW(契約日ソート!$F$1:$F$201),0),ROW(B73))),"")</f>
        <v/>
      </c>
      <c r="C73" t="str">
        <f>IFERROR(INDEX(契約日ソート!C:C,1/LARGE(INDEX((契約日ソート!$F$1:$F$201="食糧費")/ROW(契約日ソート!$F$1:$F$201),0),ROW(C73))),"")</f>
        <v/>
      </c>
      <c r="D73" t="str">
        <f>IFERROR(INDEX(契約日ソート!D:D,1/LARGE(INDEX((契約日ソート!$F$1:$F$201="食糧費")/ROW(契約日ソート!$F$1:$F$201),0),ROW(D73))),"")</f>
        <v/>
      </c>
      <c r="E73" t="str">
        <f>IFERROR(INDEX(契約日ソート!E:E,1/LARGE(INDEX((契約日ソート!$F$1:$F$201="食糧費")/ROW(契約日ソート!$F$1:$F$201),0),ROW(E73))),"")</f>
        <v/>
      </c>
      <c r="F73" t="str">
        <f>IFERROR(INDEX(契約日ソート!F:F,1/LARGE(INDEX((契約日ソート!$F$1:$F$201="食糧費")/ROW(契約日ソート!$F$1:$F$201),0),ROW(F73))),"")</f>
        <v/>
      </c>
      <c r="G73" t="str">
        <f>IFERROR(INDEX(契約日ソート!G:G,1/LARGE(INDEX((契約日ソート!$F$1:$F$201="食糧費")/ROW(契約日ソート!$F$1:$F$201),0),ROW(G73))),"")</f>
        <v/>
      </c>
      <c r="H73" t="str">
        <f>IFERROR(INDEX(契約日ソート!H:H,1/LARGE(INDEX((契約日ソート!$F$1:$F$201="食糧費")/ROW(契約日ソート!$F$1:$F$201),0),ROW(H73))),"")</f>
        <v/>
      </c>
      <c r="I73" t="str">
        <f>IFERROR(INDEX(契約日ソート!I:I,1/LARGE(INDEX((契約日ソート!$F$1:$F$201="食糧費")/ROW(契約日ソート!$F$1:$F$201),0),ROW(I73))),"")</f>
        <v/>
      </c>
      <c r="J73" t="str">
        <f>IFERROR(INDEX(契約日ソート!J:J,1/LARGE(INDEX((契約日ソート!$F$1:$F$201="食糧費")/ROW(契約日ソート!$F$1:$F$201),0),ROW(J73))),"")</f>
        <v/>
      </c>
      <c r="K73" t="str">
        <f>IFERROR(INDEX(契約日ソート!K:K,1/LARGE(INDEX((契約日ソート!$F$1:$F$201="食糧費")/ROW(契約日ソート!$F$1:$F$201),0),ROW(K73))),"")</f>
        <v/>
      </c>
      <c r="L73" t="str">
        <f>IFERROR(INDEX(契約日ソート!L:L,1/LARGE(INDEX((契約日ソート!$F$1:$F$201="食糧費")/ROW(契約日ソート!$F$1:$F$201),0),ROW(L73))),"")</f>
        <v/>
      </c>
      <c r="M73" t="str">
        <f>IFERROR(INDEX(契約日ソート!M:M,1/LARGE(INDEX((契約日ソート!$F$1:$F$201="食糧費")/ROW(契約日ソート!$F$1:$F$201),0),ROW(M73))),"")</f>
        <v/>
      </c>
      <c r="N73" t="str">
        <f>IFERROR(INDEX(契約日ソート!N:N,1/LARGE(INDEX((契約日ソート!$F$1:$F$201="食糧費")/ROW(契約日ソート!$F$1:$F$201),0),ROW(N73))),"")</f>
        <v/>
      </c>
      <c r="O73" t="str">
        <f>IFERROR(INDEX(契約日ソート!O:O,1/LARGE(INDEX((契約日ソート!$F$1:$F$201="食糧費")/ROW(契約日ソート!$F$1:$F$201),0),ROW(O73))),"")</f>
        <v/>
      </c>
      <c r="P73" t="str">
        <f>IFERROR(INDEX(契約日ソート!P:P,1/LARGE(INDEX((契約日ソート!$F$1:$F$201="食糧費")/ROW(契約日ソート!$F$1:$F$201),0),ROW(P73))),"")</f>
        <v/>
      </c>
      <c r="Q73" t="str">
        <f>IFERROR(INDEX(契約日ソート!Q:Q,1/LARGE(INDEX((契約日ソート!$F$1:$F$201="食糧費")/ROW(契約日ソート!$F$1:$F$201),0),ROW(Q73))),"")</f>
        <v/>
      </c>
    </row>
    <row r="74" spans="1:17" x14ac:dyDescent="0.45">
      <c r="A74" t="str">
        <f>IFERROR(INDEX(契約日ソート!A:A,1/LARGE(INDEX((契約日ソート!$F$1:$F$201="食糧費")/ROW(契約日ソート!$F$1:$F$201),0),ROW(A74))),"")</f>
        <v/>
      </c>
      <c r="B74" t="str">
        <f>IFERROR(INDEX(契約日ソート!B:B,1/LARGE(INDEX((契約日ソート!$F$1:$F$201="食糧費")/ROW(契約日ソート!$F$1:$F$201),0),ROW(B74))),"")</f>
        <v/>
      </c>
      <c r="C74" t="str">
        <f>IFERROR(INDEX(契約日ソート!C:C,1/LARGE(INDEX((契約日ソート!$F$1:$F$201="食糧費")/ROW(契約日ソート!$F$1:$F$201),0),ROW(C74))),"")</f>
        <v/>
      </c>
      <c r="D74" t="str">
        <f>IFERROR(INDEX(契約日ソート!D:D,1/LARGE(INDEX((契約日ソート!$F$1:$F$201="食糧費")/ROW(契約日ソート!$F$1:$F$201),0),ROW(D74))),"")</f>
        <v/>
      </c>
      <c r="E74" t="str">
        <f>IFERROR(INDEX(契約日ソート!E:E,1/LARGE(INDEX((契約日ソート!$F$1:$F$201="食糧費")/ROW(契約日ソート!$F$1:$F$201),0),ROW(E74))),"")</f>
        <v/>
      </c>
      <c r="F74" t="str">
        <f>IFERROR(INDEX(契約日ソート!F:F,1/LARGE(INDEX((契約日ソート!$F$1:$F$201="食糧費")/ROW(契約日ソート!$F$1:$F$201),0),ROW(F74))),"")</f>
        <v/>
      </c>
      <c r="G74" t="str">
        <f>IFERROR(INDEX(契約日ソート!G:G,1/LARGE(INDEX((契約日ソート!$F$1:$F$201="食糧費")/ROW(契約日ソート!$F$1:$F$201),0),ROW(G74))),"")</f>
        <v/>
      </c>
      <c r="H74" t="str">
        <f>IFERROR(INDEX(契約日ソート!H:H,1/LARGE(INDEX((契約日ソート!$F$1:$F$201="食糧費")/ROW(契約日ソート!$F$1:$F$201),0),ROW(H74))),"")</f>
        <v/>
      </c>
      <c r="I74" t="str">
        <f>IFERROR(INDEX(契約日ソート!I:I,1/LARGE(INDEX((契約日ソート!$F$1:$F$201="食糧費")/ROW(契約日ソート!$F$1:$F$201),0),ROW(I74))),"")</f>
        <v/>
      </c>
      <c r="J74" t="str">
        <f>IFERROR(INDEX(契約日ソート!J:J,1/LARGE(INDEX((契約日ソート!$F$1:$F$201="食糧費")/ROW(契約日ソート!$F$1:$F$201),0),ROW(J74))),"")</f>
        <v/>
      </c>
      <c r="K74" t="str">
        <f>IFERROR(INDEX(契約日ソート!K:K,1/LARGE(INDEX((契約日ソート!$F$1:$F$201="食糧費")/ROW(契約日ソート!$F$1:$F$201),0),ROW(K74))),"")</f>
        <v/>
      </c>
      <c r="L74" t="str">
        <f>IFERROR(INDEX(契約日ソート!L:L,1/LARGE(INDEX((契約日ソート!$F$1:$F$201="食糧費")/ROW(契約日ソート!$F$1:$F$201),0),ROW(L74))),"")</f>
        <v/>
      </c>
      <c r="M74" t="str">
        <f>IFERROR(INDEX(契約日ソート!M:M,1/LARGE(INDEX((契約日ソート!$F$1:$F$201="食糧費")/ROW(契約日ソート!$F$1:$F$201),0),ROW(M74))),"")</f>
        <v/>
      </c>
      <c r="N74" t="str">
        <f>IFERROR(INDEX(契約日ソート!N:N,1/LARGE(INDEX((契約日ソート!$F$1:$F$201="食糧費")/ROW(契約日ソート!$F$1:$F$201),0),ROW(N74))),"")</f>
        <v/>
      </c>
      <c r="O74" t="str">
        <f>IFERROR(INDEX(契約日ソート!O:O,1/LARGE(INDEX((契約日ソート!$F$1:$F$201="食糧費")/ROW(契約日ソート!$F$1:$F$201),0),ROW(O74))),"")</f>
        <v/>
      </c>
      <c r="P74" t="str">
        <f>IFERROR(INDEX(契約日ソート!P:P,1/LARGE(INDEX((契約日ソート!$F$1:$F$201="食糧費")/ROW(契約日ソート!$F$1:$F$201),0),ROW(P74))),"")</f>
        <v/>
      </c>
      <c r="Q74" t="str">
        <f>IFERROR(INDEX(契約日ソート!Q:Q,1/LARGE(INDEX((契約日ソート!$F$1:$F$201="食糧費")/ROW(契約日ソート!$F$1:$F$201),0),ROW(Q74))),"")</f>
        <v/>
      </c>
    </row>
    <row r="75" spans="1:17" x14ac:dyDescent="0.45">
      <c r="A75" t="str">
        <f>IFERROR(INDEX(契約日ソート!A:A,1/LARGE(INDEX((契約日ソート!$F$1:$F$201="食糧費")/ROW(契約日ソート!$F$1:$F$201),0),ROW(A75))),"")</f>
        <v/>
      </c>
      <c r="B75" t="str">
        <f>IFERROR(INDEX(契約日ソート!B:B,1/LARGE(INDEX((契約日ソート!$F$1:$F$201="食糧費")/ROW(契約日ソート!$F$1:$F$201),0),ROW(B75))),"")</f>
        <v/>
      </c>
      <c r="C75" t="str">
        <f>IFERROR(INDEX(契約日ソート!C:C,1/LARGE(INDEX((契約日ソート!$F$1:$F$201="食糧費")/ROW(契約日ソート!$F$1:$F$201),0),ROW(C75))),"")</f>
        <v/>
      </c>
      <c r="D75" t="str">
        <f>IFERROR(INDEX(契約日ソート!D:D,1/LARGE(INDEX((契約日ソート!$F$1:$F$201="食糧費")/ROW(契約日ソート!$F$1:$F$201),0),ROW(D75))),"")</f>
        <v/>
      </c>
      <c r="E75" t="str">
        <f>IFERROR(INDEX(契約日ソート!E:E,1/LARGE(INDEX((契約日ソート!$F$1:$F$201="食糧費")/ROW(契約日ソート!$F$1:$F$201),0),ROW(E75))),"")</f>
        <v/>
      </c>
      <c r="F75" t="str">
        <f>IFERROR(INDEX(契約日ソート!F:F,1/LARGE(INDEX((契約日ソート!$F$1:$F$201="食糧費")/ROW(契約日ソート!$F$1:$F$201),0),ROW(F75))),"")</f>
        <v/>
      </c>
      <c r="G75" t="str">
        <f>IFERROR(INDEX(契約日ソート!G:G,1/LARGE(INDEX((契約日ソート!$F$1:$F$201="食糧費")/ROW(契約日ソート!$F$1:$F$201),0),ROW(G75))),"")</f>
        <v/>
      </c>
      <c r="H75" t="str">
        <f>IFERROR(INDEX(契約日ソート!H:H,1/LARGE(INDEX((契約日ソート!$F$1:$F$201="食糧費")/ROW(契約日ソート!$F$1:$F$201),0),ROW(H75))),"")</f>
        <v/>
      </c>
      <c r="I75" t="str">
        <f>IFERROR(INDEX(契約日ソート!I:I,1/LARGE(INDEX((契約日ソート!$F$1:$F$201="食糧費")/ROW(契約日ソート!$F$1:$F$201),0),ROW(I75))),"")</f>
        <v/>
      </c>
      <c r="J75" t="str">
        <f>IFERROR(INDEX(契約日ソート!J:J,1/LARGE(INDEX((契約日ソート!$F$1:$F$201="食糧費")/ROW(契約日ソート!$F$1:$F$201),0),ROW(J75))),"")</f>
        <v/>
      </c>
      <c r="K75" t="str">
        <f>IFERROR(INDEX(契約日ソート!K:K,1/LARGE(INDEX((契約日ソート!$F$1:$F$201="食糧費")/ROW(契約日ソート!$F$1:$F$201),0),ROW(K75))),"")</f>
        <v/>
      </c>
      <c r="L75" t="str">
        <f>IFERROR(INDEX(契約日ソート!L:L,1/LARGE(INDEX((契約日ソート!$F$1:$F$201="食糧費")/ROW(契約日ソート!$F$1:$F$201),0),ROW(L75))),"")</f>
        <v/>
      </c>
      <c r="M75" t="str">
        <f>IFERROR(INDEX(契約日ソート!M:M,1/LARGE(INDEX((契約日ソート!$F$1:$F$201="食糧費")/ROW(契約日ソート!$F$1:$F$201),0),ROW(M75))),"")</f>
        <v/>
      </c>
      <c r="N75" t="str">
        <f>IFERROR(INDEX(契約日ソート!N:N,1/LARGE(INDEX((契約日ソート!$F$1:$F$201="食糧費")/ROW(契約日ソート!$F$1:$F$201),0),ROW(N75))),"")</f>
        <v/>
      </c>
      <c r="O75" t="str">
        <f>IFERROR(INDEX(契約日ソート!O:O,1/LARGE(INDEX((契約日ソート!$F$1:$F$201="食糧費")/ROW(契約日ソート!$F$1:$F$201),0),ROW(O75))),"")</f>
        <v/>
      </c>
      <c r="P75" t="str">
        <f>IFERROR(INDEX(契約日ソート!P:P,1/LARGE(INDEX((契約日ソート!$F$1:$F$201="食糧費")/ROW(契約日ソート!$F$1:$F$201),0),ROW(P75))),"")</f>
        <v/>
      </c>
      <c r="Q75" t="str">
        <f>IFERROR(INDEX(契約日ソート!Q:Q,1/LARGE(INDEX((契約日ソート!$F$1:$F$201="食糧費")/ROW(契約日ソート!$F$1:$F$201),0),ROW(Q75))),"")</f>
        <v/>
      </c>
    </row>
    <row r="76" spans="1:17" x14ac:dyDescent="0.45">
      <c r="A76" t="str">
        <f>IFERROR(INDEX(契約日ソート!A:A,1/LARGE(INDEX((契約日ソート!$F$1:$F$201="食糧費")/ROW(契約日ソート!$F$1:$F$201),0),ROW(A76))),"")</f>
        <v/>
      </c>
      <c r="B76" t="str">
        <f>IFERROR(INDEX(契約日ソート!B:B,1/LARGE(INDEX((契約日ソート!$F$1:$F$201="食糧費")/ROW(契約日ソート!$F$1:$F$201),0),ROW(B76))),"")</f>
        <v/>
      </c>
      <c r="C76" t="str">
        <f>IFERROR(INDEX(契約日ソート!C:C,1/LARGE(INDEX((契約日ソート!$F$1:$F$201="食糧費")/ROW(契約日ソート!$F$1:$F$201),0),ROW(C76))),"")</f>
        <v/>
      </c>
      <c r="D76" t="str">
        <f>IFERROR(INDEX(契約日ソート!D:D,1/LARGE(INDEX((契約日ソート!$F$1:$F$201="食糧費")/ROW(契約日ソート!$F$1:$F$201),0),ROW(D76))),"")</f>
        <v/>
      </c>
      <c r="E76" t="str">
        <f>IFERROR(INDEX(契約日ソート!E:E,1/LARGE(INDEX((契約日ソート!$F$1:$F$201="食糧費")/ROW(契約日ソート!$F$1:$F$201),0),ROW(E76))),"")</f>
        <v/>
      </c>
      <c r="F76" t="str">
        <f>IFERROR(INDEX(契約日ソート!F:F,1/LARGE(INDEX((契約日ソート!$F$1:$F$201="食糧費")/ROW(契約日ソート!$F$1:$F$201),0),ROW(F76))),"")</f>
        <v/>
      </c>
      <c r="G76" t="str">
        <f>IFERROR(INDEX(契約日ソート!G:G,1/LARGE(INDEX((契約日ソート!$F$1:$F$201="食糧費")/ROW(契約日ソート!$F$1:$F$201),0),ROW(G76))),"")</f>
        <v/>
      </c>
      <c r="H76" t="str">
        <f>IFERROR(INDEX(契約日ソート!H:H,1/LARGE(INDEX((契約日ソート!$F$1:$F$201="食糧費")/ROW(契約日ソート!$F$1:$F$201),0),ROW(H76))),"")</f>
        <v/>
      </c>
      <c r="I76" t="str">
        <f>IFERROR(INDEX(契約日ソート!I:I,1/LARGE(INDEX((契約日ソート!$F$1:$F$201="食糧費")/ROW(契約日ソート!$F$1:$F$201),0),ROW(I76))),"")</f>
        <v/>
      </c>
      <c r="J76" t="str">
        <f>IFERROR(INDEX(契約日ソート!J:J,1/LARGE(INDEX((契約日ソート!$F$1:$F$201="食糧費")/ROW(契約日ソート!$F$1:$F$201),0),ROW(J76))),"")</f>
        <v/>
      </c>
      <c r="K76" t="str">
        <f>IFERROR(INDEX(契約日ソート!K:K,1/LARGE(INDEX((契約日ソート!$F$1:$F$201="食糧費")/ROW(契約日ソート!$F$1:$F$201),0),ROW(K76))),"")</f>
        <v/>
      </c>
      <c r="L76" t="str">
        <f>IFERROR(INDEX(契約日ソート!L:L,1/LARGE(INDEX((契約日ソート!$F$1:$F$201="食糧費")/ROW(契約日ソート!$F$1:$F$201),0),ROW(L76))),"")</f>
        <v/>
      </c>
      <c r="M76" t="str">
        <f>IFERROR(INDEX(契約日ソート!M:M,1/LARGE(INDEX((契約日ソート!$F$1:$F$201="食糧費")/ROW(契約日ソート!$F$1:$F$201),0),ROW(M76))),"")</f>
        <v/>
      </c>
      <c r="N76" t="str">
        <f>IFERROR(INDEX(契約日ソート!N:N,1/LARGE(INDEX((契約日ソート!$F$1:$F$201="食糧費")/ROW(契約日ソート!$F$1:$F$201),0),ROW(N76))),"")</f>
        <v/>
      </c>
      <c r="O76" t="str">
        <f>IFERROR(INDEX(契約日ソート!O:O,1/LARGE(INDEX((契約日ソート!$F$1:$F$201="食糧費")/ROW(契約日ソート!$F$1:$F$201),0),ROW(O76))),"")</f>
        <v/>
      </c>
      <c r="P76" t="str">
        <f>IFERROR(INDEX(契約日ソート!P:P,1/LARGE(INDEX((契約日ソート!$F$1:$F$201="食糧費")/ROW(契約日ソート!$F$1:$F$201),0),ROW(P76))),"")</f>
        <v/>
      </c>
      <c r="Q76" t="str">
        <f>IFERROR(INDEX(契約日ソート!Q:Q,1/LARGE(INDEX((契約日ソート!$F$1:$F$201="食糧費")/ROW(契約日ソート!$F$1:$F$201),0),ROW(Q76))),"")</f>
        <v/>
      </c>
    </row>
    <row r="77" spans="1:17" x14ac:dyDescent="0.45">
      <c r="A77" t="str">
        <f>IFERROR(INDEX(契約日ソート!A:A,1/LARGE(INDEX((契約日ソート!$F$1:$F$201="食糧費")/ROW(契約日ソート!$F$1:$F$201),0),ROW(A77))),"")</f>
        <v/>
      </c>
      <c r="B77" t="str">
        <f>IFERROR(INDEX(契約日ソート!B:B,1/LARGE(INDEX((契約日ソート!$F$1:$F$201="食糧費")/ROW(契約日ソート!$F$1:$F$201),0),ROW(B77))),"")</f>
        <v/>
      </c>
      <c r="C77" t="str">
        <f>IFERROR(INDEX(契約日ソート!C:C,1/LARGE(INDEX((契約日ソート!$F$1:$F$201="食糧費")/ROW(契約日ソート!$F$1:$F$201),0),ROW(C77))),"")</f>
        <v/>
      </c>
      <c r="D77" t="str">
        <f>IFERROR(INDEX(契約日ソート!D:D,1/LARGE(INDEX((契約日ソート!$F$1:$F$201="食糧費")/ROW(契約日ソート!$F$1:$F$201),0),ROW(D77))),"")</f>
        <v/>
      </c>
      <c r="E77" t="str">
        <f>IFERROR(INDEX(契約日ソート!E:E,1/LARGE(INDEX((契約日ソート!$F$1:$F$201="食糧費")/ROW(契約日ソート!$F$1:$F$201),0),ROW(E77))),"")</f>
        <v/>
      </c>
      <c r="F77" t="str">
        <f>IFERROR(INDEX(契約日ソート!F:F,1/LARGE(INDEX((契約日ソート!$F$1:$F$201="食糧費")/ROW(契約日ソート!$F$1:$F$201),0),ROW(F77))),"")</f>
        <v/>
      </c>
      <c r="G77" t="str">
        <f>IFERROR(INDEX(契約日ソート!G:G,1/LARGE(INDEX((契約日ソート!$F$1:$F$201="食糧費")/ROW(契約日ソート!$F$1:$F$201),0),ROW(G77))),"")</f>
        <v/>
      </c>
      <c r="H77" t="str">
        <f>IFERROR(INDEX(契約日ソート!H:H,1/LARGE(INDEX((契約日ソート!$F$1:$F$201="食糧費")/ROW(契約日ソート!$F$1:$F$201),0),ROW(H77))),"")</f>
        <v/>
      </c>
      <c r="I77" t="str">
        <f>IFERROR(INDEX(契約日ソート!I:I,1/LARGE(INDEX((契約日ソート!$F$1:$F$201="食糧費")/ROW(契約日ソート!$F$1:$F$201),0),ROW(I77))),"")</f>
        <v/>
      </c>
      <c r="J77" t="str">
        <f>IFERROR(INDEX(契約日ソート!J:J,1/LARGE(INDEX((契約日ソート!$F$1:$F$201="食糧費")/ROW(契約日ソート!$F$1:$F$201),0),ROW(J77))),"")</f>
        <v/>
      </c>
      <c r="K77" t="str">
        <f>IFERROR(INDEX(契約日ソート!K:K,1/LARGE(INDEX((契約日ソート!$F$1:$F$201="食糧費")/ROW(契約日ソート!$F$1:$F$201),0),ROW(K77))),"")</f>
        <v/>
      </c>
      <c r="L77" t="str">
        <f>IFERROR(INDEX(契約日ソート!L:L,1/LARGE(INDEX((契約日ソート!$F$1:$F$201="食糧費")/ROW(契約日ソート!$F$1:$F$201),0),ROW(L77))),"")</f>
        <v/>
      </c>
      <c r="M77" t="str">
        <f>IFERROR(INDEX(契約日ソート!M:M,1/LARGE(INDEX((契約日ソート!$F$1:$F$201="食糧費")/ROW(契約日ソート!$F$1:$F$201),0),ROW(M77))),"")</f>
        <v/>
      </c>
      <c r="N77" t="str">
        <f>IFERROR(INDEX(契約日ソート!N:N,1/LARGE(INDEX((契約日ソート!$F$1:$F$201="食糧費")/ROW(契約日ソート!$F$1:$F$201),0),ROW(N77))),"")</f>
        <v/>
      </c>
      <c r="O77" t="str">
        <f>IFERROR(INDEX(契約日ソート!O:O,1/LARGE(INDEX((契約日ソート!$F$1:$F$201="食糧費")/ROW(契約日ソート!$F$1:$F$201),0),ROW(O77))),"")</f>
        <v/>
      </c>
      <c r="P77" t="str">
        <f>IFERROR(INDEX(契約日ソート!P:P,1/LARGE(INDEX((契約日ソート!$F$1:$F$201="食糧費")/ROW(契約日ソート!$F$1:$F$201),0),ROW(P77))),"")</f>
        <v/>
      </c>
      <c r="Q77" t="str">
        <f>IFERROR(INDEX(契約日ソート!Q:Q,1/LARGE(INDEX((契約日ソート!$F$1:$F$201="食糧費")/ROW(契約日ソート!$F$1:$F$201),0),ROW(Q77))),"")</f>
        <v/>
      </c>
    </row>
    <row r="78" spans="1:17" x14ac:dyDescent="0.45">
      <c r="A78" t="str">
        <f>IFERROR(INDEX(契約日ソート!A:A,1/LARGE(INDEX((契約日ソート!$F$1:$F$201="食糧費")/ROW(契約日ソート!$F$1:$F$201),0),ROW(A78))),"")</f>
        <v/>
      </c>
      <c r="B78" t="str">
        <f>IFERROR(INDEX(契約日ソート!B:B,1/LARGE(INDEX((契約日ソート!$F$1:$F$201="食糧費")/ROW(契約日ソート!$F$1:$F$201),0),ROW(B78))),"")</f>
        <v/>
      </c>
      <c r="C78" t="str">
        <f>IFERROR(INDEX(契約日ソート!C:C,1/LARGE(INDEX((契約日ソート!$F$1:$F$201="食糧費")/ROW(契約日ソート!$F$1:$F$201),0),ROW(C78))),"")</f>
        <v/>
      </c>
      <c r="D78" t="str">
        <f>IFERROR(INDEX(契約日ソート!D:D,1/LARGE(INDEX((契約日ソート!$F$1:$F$201="食糧費")/ROW(契約日ソート!$F$1:$F$201),0),ROW(D78))),"")</f>
        <v/>
      </c>
      <c r="E78" t="str">
        <f>IFERROR(INDEX(契約日ソート!E:E,1/LARGE(INDEX((契約日ソート!$F$1:$F$201="食糧費")/ROW(契約日ソート!$F$1:$F$201),0),ROW(E78))),"")</f>
        <v/>
      </c>
      <c r="F78" t="str">
        <f>IFERROR(INDEX(契約日ソート!F:F,1/LARGE(INDEX((契約日ソート!$F$1:$F$201="食糧費")/ROW(契約日ソート!$F$1:$F$201),0),ROW(F78))),"")</f>
        <v/>
      </c>
      <c r="G78" t="str">
        <f>IFERROR(INDEX(契約日ソート!G:G,1/LARGE(INDEX((契約日ソート!$F$1:$F$201="食糧費")/ROW(契約日ソート!$F$1:$F$201),0),ROW(G78))),"")</f>
        <v/>
      </c>
      <c r="H78" t="str">
        <f>IFERROR(INDEX(契約日ソート!H:H,1/LARGE(INDEX((契約日ソート!$F$1:$F$201="食糧費")/ROW(契約日ソート!$F$1:$F$201),0),ROW(H78))),"")</f>
        <v/>
      </c>
      <c r="I78" t="str">
        <f>IFERROR(INDEX(契約日ソート!I:I,1/LARGE(INDEX((契約日ソート!$F$1:$F$201="食糧費")/ROW(契約日ソート!$F$1:$F$201),0),ROW(I78))),"")</f>
        <v/>
      </c>
      <c r="J78" t="str">
        <f>IFERROR(INDEX(契約日ソート!J:J,1/LARGE(INDEX((契約日ソート!$F$1:$F$201="食糧費")/ROW(契約日ソート!$F$1:$F$201),0),ROW(J78))),"")</f>
        <v/>
      </c>
      <c r="K78" t="str">
        <f>IFERROR(INDEX(契約日ソート!K:K,1/LARGE(INDEX((契約日ソート!$F$1:$F$201="食糧費")/ROW(契約日ソート!$F$1:$F$201),0),ROW(K78))),"")</f>
        <v/>
      </c>
      <c r="L78" t="str">
        <f>IFERROR(INDEX(契約日ソート!L:L,1/LARGE(INDEX((契約日ソート!$F$1:$F$201="食糧費")/ROW(契約日ソート!$F$1:$F$201),0),ROW(L78))),"")</f>
        <v/>
      </c>
      <c r="M78" t="str">
        <f>IFERROR(INDEX(契約日ソート!M:M,1/LARGE(INDEX((契約日ソート!$F$1:$F$201="食糧費")/ROW(契約日ソート!$F$1:$F$201),0),ROW(M78))),"")</f>
        <v/>
      </c>
      <c r="N78" t="str">
        <f>IFERROR(INDEX(契約日ソート!N:N,1/LARGE(INDEX((契約日ソート!$F$1:$F$201="食糧費")/ROW(契約日ソート!$F$1:$F$201),0),ROW(N78))),"")</f>
        <v/>
      </c>
      <c r="O78" t="str">
        <f>IFERROR(INDEX(契約日ソート!O:O,1/LARGE(INDEX((契約日ソート!$F$1:$F$201="食糧費")/ROW(契約日ソート!$F$1:$F$201),0),ROW(O78))),"")</f>
        <v/>
      </c>
      <c r="P78" t="str">
        <f>IFERROR(INDEX(契約日ソート!P:P,1/LARGE(INDEX((契約日ソート!$F$1:$F$201="食糧費")/ROW(契約日ソート!$F$1:$F$201),0),ROW(P78))),"")</f>
        <v/>
      </c>
      <c r="Q78" t="str">
        <f>IFERROR(INDEX(契約日ソート!Q:Q,1/LARGE(INDEX((契約日ソート!$F$1:$F$201="食糧費")/ROW(契約日ソート!$F$1:$F$201),0),ROW(Q78))),"")</f>
        <v/>
      </c>
    </row>
    <row r="79" spans="1:17" x14ac:dyDescent="0.45">
      <c r="A79" t="str">
        <f>IFERROR(INDEX(契約日ソート!A:A,1/LARGE(INDEX((契約日ソート!$F$1:$F$201="食糧費")/ROW(契約日ソート!$F$1:$F$201),0),ROW(A79))),"")</f>
        <v/>
      </c>
      <c r="B79" t="str">
        <f>IFERROR(INDEX(契約日ソート!B:B,1/LARGE(INDEX((契約日ソート!$F$1:$F$201="食糧費")/ROW(契約日ソート!$F$1:$F$201),0),ROW(B79))),"")</f>
        <v/>
      </c>
      <c r="C79" t="str">
        <f>IFERROR(INDEX(契約日ソート!C:C,1/LARGE(INDEX((契約日ソート!$F$1:$F$201="食糧費")/ROW(契約日ソート!$F$1:$F$201),0),ROW(C79))),"")</f>
        <v/>
      </c>
      <c r="D79" t="str">
        <f>IFERROR(INDEX(契約日ソート!D:D,1/LARGE(INDEX((契約日ソート!$F$1:$F$201="食糧費")/ROW(契約日ソート!$F$1:$F$201),0),ROW(D79))),"")</f>
        <v/>
      </c>
      <c r="E79" t="str">
        <f>IFERROR(INDEX(契約日ソート!E:E,1/LARGE(INDEX((契約日ソート!$F$1:$F$201="食糧費")/ROW(契約日ソート!$F$1:$F$201),0),ROW(E79))),"")</f>
        <v/>
      </c>
      <c r="F79" t="str">
        <f>IFERROR(INDEX(契約日ソート!F:F,1/LARGE(INDEX((契約日ソート!$F$1:$F$201="食糧費")/ROW(契約日ソート!$F$1:$F$201),0),ROW(F79))),"")</f>
        <v/>
      </c>
      <c r="G79" t="str">
        <f>IFERROR(INDEX(契約日ソート!G:G,1/LARGE(INDEX((契約日ソート!$F$1:$F$201="食糧費")/ROW(契約日ソート!$F$1:$F$201),0),ROW(G79))),"")</f>
        <v/>
      </c>
      <c r="H79" t="str">
        <f>IFERROR(INDEX(契約日ソート!H:H,1/LARGE(INDEX((契約日ソート!$F$1:$F$201="食糧費")/ROW(契約日ソート!$F$1:$F$201),0),ROW(H79))),"")</f>
        <v/>
      </c>
      <c r="I79" t="str">
        <f>IFERROR(INDEX(契約日ソート!I:I,1/LARGE(INDEX((契約日ソート!$F$1:$F$201="食糧費")/ROW(契約日ソート!$F$1:$F$201),0),ROW(I79))),"")</f>
        <v/>
      </c>
      <c r="J79" t="str">
        <f>IFERROR(INDEX(契約日ソート!J:J,1/LARGE(INDEX((契約日ソート!$F$1:$F$201="食糧費")/ROW(契約日ソート!$F$1:$F$201),0),ROW(J79))),"")</f>
        <v/>
      </c>
      <c r="K79" t="str">
        <f>IFERROR(INDEX(契約日ソート!K:K,1/LARGE(INDEX((契約日ソート!$F$1:$F$201="食糧費")/ROW(契約日ソート!$F$1:$F$201),0),ROW(K79))),"")</f>
        <v/>
      </c>
      <c r="L79" t="str">
        <f>IFERROR(INDEX(契約日ソート!L:L,1/LARGE(INDEX((契約日ソート!$F$1:$F$201="食糧費")/ROW(契約日ソート!$F$1:$F$201),0),ROW(L79))),"")</f>
        <v/>
      </c>
      <c r="M79" t="str">
        <f>IFERROR(INDEX(契約日ソート!M:M,1/LARGE(INDEX((契約日ソート!$F$1:$F$201="食糧費")/ROW(契約日ソート!$F$1:$F$201),0),ROW(M79))),"")</f>
        <v/>
      </c>
      <c r="N79" t="str">
        <f>IFERROR(INDEX(契約日ソート!N:N,1/LARGE(INDEX((契約日ソート!$F$1:$F$201="食糧費")/ROW(契約日ソート!$F$1:$F$201),0),ROW(N79))),"")</f>
        <v/>
      </c>
      <c r="O79" t="str">
        <f>IFERROR(INDEX(契約日ソート!O:O,1/LARGE(INDEX((契約日ソート!$F$1:$F$201="食糧費")/ROW(契約日ソート!$F$1:$F$201),0),ROW(O79))),"")</f>
        <v/>
      </c>
      <c r="P79" t="str">
        <f>IFERROR(INDEX(契約日ソート!P:P,1/LARGE(INDEX((契約日ソート!$F$1:$F$201="食糧費")/ROW(契約日ソート!$F$1:$F$201),0),ROW(P79))),"")</f>
        <v/>
      </c>
      <c r="Q79" t="str">
        <f>IFERROR(INDEX(契約日ソート!Q:Q,1/LARGE(INDEX((契約日ソート!$F$1:$F$201="食糧費")/ROW(契約日ソート!$F$1:$F$201),0),ROW(Q79))),"")</f>
        <v/>
      </c>
    </row>
    <row r="80" spans="1:17" x14ac:dyDescent="0.45">
      <c r="A80" t="str">
        <f>IFERROR(INDEX(契約日ソート!A:A,1/LARGE(INDEX((契約日ソート!$F$1:$F$201="食糧費")/ROW(契約日ソート!$F$1:$F$201),0),ROW(A80))),"")</f>
        <v/>
      </c>
      <c r="B80" t="str">
        <f>IFERROR(INDEX(契約日ソート!B:B,1/LARGE(INDEX((契約日ソート!$F$1:$F$201="食糧費")/ROW(契約日ソート!$F$1:$F$201),0),ROW(B80))),"")</f>
        <v/>
      </c>
      <c r="C80" t="str">
        <f>IFERROR(INDEX(契約日ソート!C:C,1/LARGE(INDEX((契約日ソート!$F$1:$F$201="食糧費")/ROW(契約日ソート!$F$1:$F$201),0),ROW(C80))),"")</f>
        <v/>
      </c>
      <c r="D80" t="str">
        <f>IFERROR(INDEX(契約日ソート!D:D,1/LARGE(INDEX((契約日ソート!$F$1:$F$201="食糧費")/ROW(契約日ソート!$F$1:$F$201),0),ROW(D80))),"")</f>
        <v/>
      </c>
      <c r="E80" t="str">
        <f>IFERROR(INDEX(契約日ソート!E:E,1/LARGE(INDEX((契約日ソート!$F$1:$F$201="食糧費")/ROW(契約日ソート!$F$1:$F$201),0),ROW(E80))),"")</f>
        <v/>
      </c>
      <c r="F80" t="str">
        <f>IFERROR(INDEX(契約日ソート!F:F,1/LARGE(INDEX((契約日ソート!$F$1:$F$201="食糧費")/ROW(契約日ソート!$F$1:$F$201),0),ROW(F80))),"")</f>
        <v/>
      </c>
      <c r="G80" t="str">
        <f>IFERROR(INDEX(契約日ソート!G:G,1/LARGE(INDEX((契約日ソート!$F$1:$F$201="食糧費")/ROW(契約日ソート!$F$1:$F$201),0),ROW(G80))),"")</f>
        <v/>
      </c>
      <c r="H80" t="str">
        <f>IFERROR(INDEX(契約日ソート!H:H,1/LARGE(INDEX((契約日ソート!$F$1:$F$201="食糧費")/ROW(契約日ソート!$F$1:$F$201),0),ROW(H80))),"")</f>
        <v/>
      </c>
      <c r="I80" t="str">
        <f>IFERROR(INDEX(契約日ソート!I:I,1/LARGE(INDEX((契約日ソート!$F$1:$F$201="食糧費")/ROW(契約日ソート!$F$1:$F$201),0),ROW(I80))),"")</f>
        <v/>
      </c>
      <c r="J80" t="str">
        <f>IFERROR(INDEX(契約日ソート!J:J,1/LARGE(INDEX((契約日ソート!$F$1:$F$201="食糧費")/ROW(契約日ソート!$F$1:$F$201),0),ROW(J80))),"")</f>
        <v/>
      </c>
      <c r="K80" t="str">
        <f>IFERROR(INDEX(契約日ソート!K:K,1/LARGE(INDEX((契約日ソート!$F$1:$F$201="食糧費")/ROW(契約日ソート!$F$1:$F$201),0),ROW(K80))),"")</f>
        <v/>
      </c>
      <c r="L80" t="str">
        <f>IFERROR(INDEX(契約日ソート!L:L,1/LARGE(INDEX((契約日ソート!$F$1:$F$201="食糧費")/ROW(契約日ソート!$F$1:$F$201),0),ROW(L80))),"")</f>
        <v/>
      </c>
      <c r="M80" t="str">
        <f>IFERROR(INDEX(契約日ソート!M:M,1/LARGE(INDEX((契約日ソート!$F$1:$F$201="食糧費")/ROW(契約日ソート!$F$1:$F$201),0),ROW(M80))),"")</f>
        <v/>
      </c>
      <c r="N80" t="str">
        <f>IFERROR(INDEX(契約日ソート!N:N,1/LARGE(INDEX((契約日ソート!$F$1:$F$201="食糧費")/ROW(契約日ソート!$F$1:$F$201),0),ROW(N80))),"")</f>
        <v/>
      </c>
      <c r="O80" t="str">
        <f>IFERROR(INDEX(契約日ソート!O:O,1/LARGE(INDEX((契約日ソート!$F$1:$F$201="食糧費")/ROW(契約日ソート!$F$1:$F$201),0),ROW(O80))),"")</f>
        <v/>
      </c>
      <c r="P80" t="str">
        <f>IFERROR(INDEX(契約日ソート!P:P,1/LARGE(INDEX((契約日ソート!$F$1:$F$201="食糧費")/ROW(契約日ソート!$F$1:$F$201),0),ROW(P80))),"")</f>
        <v/>
      </c>
      <c r="Q80" t="str">
        <f>IFERROR(INDEX(契約日ソート!Q:Q,1/LARGE(INDEX((契約日ソート!$F$1:$F$201="食糧費")/ROW(契約日ソート!$F$1:$F$201),0),ROW(Q80))),"")</f>
        <v/>
      </c>
    </row>
    <row r="81" spans="1:17" x14ac:dyDescent="0.45">
      <c r="A81" t="str">
        <f>IFERROR(INDEX(契約日ソート!A:A,1/LARGE(INDEX((契約日ソート!$F$1:$F$201="食糧費")/ROW(契約日ソート!$F$1:$F$201),0),ROW(A81))),"")</f>
        <v/>
      </c>
      <c r="B81" t="str">
        <f>IFERROR(INDEX(契約日ソート!B:B,1/LARGE(INDEX((契約日ソート!$F$1:$F$201="食糧費")/ROW(契約日ソート!$F$1:$F$201),0),ROW(B81))),"")</f>
        <v/>
      </c>
      <c r="C81" t="str">
        <f>IFERROR(INDEX(契約日ソート!C:C,1/LARGE(INDEX((契約日ソート!$F$1:$F$201="食糧費")/ROW(契約日ソート!$F$1:$F$201),0),ROW(C81))),"")</f>
        <v/>
      </c>
      <c r="D81" t="str">
        <f>IFERROR(INDEX(契約日ソート!D:D,1/LARGE(INDEX((契約日ソート!$F$1:$F$201="食糧費")/ROW(契約日ソート!$F$1:$F$201),0),ROW(D81))),"")</f>
        <v/>
      </c>
      <c r="E81" t="str">
        <f>IFERROR(INDEX(契約日ソート!E:E,1/LARGE(INDEX((契約日ソート!$F$1:$F$201="食糧費")/ROW(契約日ソート!$F$1:$F$201),0),ROW(E81))),"")</f>
        <v/>
      </c>
      <c r="F81" t="str">
        <f>IFERROR(INDEX(契約日ソート!F:F,1/LARGE(INDEX((契約日ソート!$F$1:$F$201="食糧費")/ROW(契約日ソート!$F$1:$F$201),0),ROW(F81))),"")</f>
        <v/>
      </c>
      <c r="G81" t="str">
        <f>IFERROR(INDEX(契約日ソート!G:G,1/LARGE(INDEX((契約日ソート!$F$1:$F$201="食糧費")/ROW(契約日ソート!$F$1:$F$201),0),ROW(G81))),"")</f>
        <v/>
      </c>
      <c r="H81" t="str">
        <f>IFERROR(INDEX(契約日ソート!H:H,1/LARGE(INDEX((契約日ソート!$F$1:$F$201="食糧費")/ROW(契約日ソート!$F$1:$F$201),0),ROW(H81))),"")</f>
        <v/>
      </c>
      <c r="I81" t="str">
        <f>IFERROR(INDEX(契約日ソート!I:I,1/LARGE(INDEX((契約日ソート!$F$1:$F$201="食糧費")/ROW(契約日ソート!$F$1:$F$201),0),ROW(I81))),"")</f>
        <v/>
      </c>
      <c r="J81" t="str">
        <f>IFERROR(INDEX(契約日ソート!J:J,1/LARGE(INDEX((契約日ソート!$F$1:$F$201="食糧費")/ROW(契約日ソート!$F$1:$F$201),0),ROW(J81))),"")</f>
        <v/>
      </c>
      <c r="K81" t="str">
        <f>IFERROR(INDEX(契約日ソート!K:K,1/LARGE(INDEX((契約日ソート!$F$1:$F$201="食糧費")/ROW(契約日ソート!$F$1:$F$201),0),ROW(K81))),"")</f>
        <v/>
      </c>
      <c r="L81" t="str">
        <f>IFERROR(INDEX(契約日ソート!L:L,1/LARGE(INDEX((契約日ソート!$F$1:$F$201="食糧費")/ROW(契約日ソート!$F$1:$F$201),0),ROW(L81))),"")</f>
        <v/>
      </c>
      <c r="M81" t="str">
        <f>IFERROR(INDEX(契約日ソート!M:M,1/LARGE(INDEX((契約日ソート!$F$1:$F$201="食糧費")/ROW(契約日ソート!$F$1:$F$201),0),ROW(M81))),"")</f>
        <v/>
      </c>
      <c r="N81" t="str">
        <f>IFERROR(INDEX(契約日ソート!N:N,1/LARGE(INDEX((契約日ソート!$F$1:$F$201="食糧費")/ROW(契約日ソート!$F$1:$F$201),0),ROW(N81))),"")</f>
        <v/>
      </c>
      <c r="O81" t="str">
        <f>IFERROR(INDEX(契約日ソート!O:O,1/LARGE(INDEX((契約日ソート!$F$1:$F$201="食糧費")/ROW(契約日ソート!$F$1:$F$201),0),ROW(O81))),"")</f>
        <v/>
      </c>
      <c r="P81" t="str">
        <f>IFERROR(INDEX(契約日ソート!P:P,1/LARGE(INDEX((契約日ソート!$F$1:$F$201="食糧費")/ROW(契約日ソート!$F$1:$F$201),0),ROW(P81))),"")</f>
        <v/>
      </c>
      <c r="Q81" t="str">
        <f>IFERROR(INDEX(契約日ソート!Q:Q,1/LARGE(INDEX((契約日ソート!$F$1:$F$201="食糧費")/ROW(契約日ソート!$F$1:$F$201),0),ROW(Q81))),"")</f>
        <v/>
      </c>
    </row>
    <row r="82" spans="1:17" x14ac:dyDescent="0.45">
      <c r="A82" t="str">
        <f>IFERROR(INDEX(契約日ソート!A:A,1/LARGE(INDEX((契約日ソート!$F$1:$F$201="食糧費")/ROW(契約日ソート!$F$1:$F$201),0),ROW(A82))),"")</f>
        <v/>
      </c>
      <c r="B82" t="str">
        <f>IFERROR(INDEX(契約日ソート!B:B,1/LARGE(INDEX((契約日ソート!$F$1:$F$201="食糧費")/ROW(契約日ソート!$F$1:$F$201),0),ROW(B82))),"")</f>
        <v/>
      </c>
      <c r="C82" t="str">
        <f>IFERROR(INDEX(契約日ソート!C:C,1/LARGE(INDEX((契約日ソート!$F$1:$F$201="食糧費")/ROW(契約日ソート!$F$1:$F$201),0),ROW(C82))),"")</f>
        <v/>
      </c>
      <c r="D82" t="str">
        <f>IFERROR(INDEX(契約日ソート!D:D,1/LARGE(INDEX((契約日ソート!$F$1:$F$201="食糧費")/ROW(契約日ソート!$F$1:$F$201),0),ROW(D82))),"")</f>
        <v/>
      </c>
      <c r="E82" t="str">
        <f>IFERROR(INDEX(契約日ソート!E:E,1/LARGE(INDEX((契約日ソート!$F$1:$F$201="食糧費")/ROW(契約日ソート!$F$1:$F$201),0),ROW(E82))),"")</f>
        <v/>
      </c>
      <c r="F82" t="str">
        <f>IFERROR(INDEX(契約日ソート!F:F,1/LARGE(INDEX((契約日ソート!$F$1:$F$201="食糧費")/ROW(契約日ソート!$F$1:$F$201),0),ROW(F82))),"")</f>
        <v/>
      </c>
      <c r="G82" t="str">
        <f>IFERROR(INDEX(契約日ソート!G:G,1/LARGE(INDEX((契約日ソート!$F$1:$F$201="食糧費")/ROW(契約日ソート!$F$1:$F$201),0),ROW(G82))),"")</f>
        <v/>
      </c>
      <c r="H82" t="str">
        <f>IFERROR(INDEX(契約日ソート!H:H,1/LARGE(INDEX((契約日ソート!$F$1:$F$201="食糧費")/ROW(契約日ソート!$F$1:$F$201),0),ROW(H82))),"")</f>
        <v/>
      </c>
      <c r="I82" t="str">
        <f>IFERROR(INDEX(契約日ソート!I:I,1/LARGE(INDEX((契約日ソート!$F$1:$F$201="食糧費")/ROW(契約日ソート!$F$1:$F$201),0),ROW(I82))),"")</f>
        <v/>
      </c>
      <c r="J82" t="str">
        <f>IFERROR(INDEX(契約日ソート!J:J,1/LARGE(INDEX((契約日ソート!$F$1:$F$201="食糧費")/ROW(契約日ソート!$F$1:$F$201),0),ROW(J82))),"")</f>
        <v/>
      </c>
      <c r="K82" t="str">
        <f>IFERROR(INDEX(契約日ソート!K:K,1/LARGE(INDEX((契約日ソート!$F$1:$F$201="食糧費")/ROW(契約日ソート!$F$1:$F$201),0),ROW(K82))),"")</f>
        <v/>
      </c>
      <c r="L82" t="str">
        <f>IFERROR(INDEX(契約日ソート!L:L,1/LARGE(INDEX((契約日ソート!$F$1:$F$201="食糧費")/ROW(契約日ソート!$F$1:$F$201),0),ROW(L82))),"")</f>
        <v/>
      </c>
      <c r="M82" t="str">
        <f>IFERROR(INDEX(契約日ソート!M:M,1/LARGE(INDEX((契約日ソート!$F$1:$F$201="食糧費")/ROW(契約日ソート!$F$1:$F$201),0),ROW(M82))),"")</f>
        <v/>
      </c>
      <c r="N82" t="str">
        <f>IFERROR(INDEX(契約日ソート!N:N,1/LARGE(INDEX((契約日ソート!$F$1:$F$201="食糧費")/ROW(契約日ソート!$F$1:$F$201),0),ROW(N82))),"")</f>
        <v/>
      </c>
      <c r="O82" t="str">
        <f>IFERROR(INDEX(契約日ソート!O:O,1/LARGE(INDEX((契約日ソート!$F$1:$F$201="食糧費")/ROW(契約日ソート!$F$1:$F$201),0),ROW(O82))),"")</f>
        <v/>
      </c>
      <c r="P82" t="str">
        <f>IFERROR(INDEX(契約日ソート!P:P,1/LARGE(INDEX((契約日ソート!$F$1:$F$201="食糧費")/ROW(契約日ソート!$F$1:$F$201),0),ROW(P82))),"")</f>
        <v/>
      </c>
      <c r="Q82" t="str">
        <f>IFERROR(INDEX(契約日ソート!Q:Q,1/LARGE(INDEX((契約日ソート!$F$1:$F$201="食糧費")/ROW(契約日ソート!$F$1:$F$201),0),ROW(Q82))),"")</f>
        <v/>
      </c>
    </row>
    <row r="83" spans="1:17" x14ac:dyDescent="0.45">
      <c r="A83" t="str">
        <f>IFERROR(INDEX(契約日ソート!A:A,1/LARGE(INDEX((契約日ソート!$F$1:$F$201="食糧費")/ROW(契約日ソート!$F$1:$F$201),0),ROW(A83))),"")</f>
        <v/>
      </c>
      <c r="B83" t="str">
        <f>IFERROR(INDEX(契約日ソート!B:B,1/LARGE(INDEX((契約日ソート!$F$1:$F$201="食糧費")/ROW(契約日ソート!$F$1:$F$201),0),ROW(B83))),"")</f>
        <v/>
      </c>
      <c r="C83" t="str">
        <f>IFERROR(INDEX(契約日ソート!C:C,1/LARGE(INDEX((契約日ソート!$F$1:$F$201="食糧費")/ROW(契約日ソート!$F$1:$F$201),0),ROW(C83))),"")</f>
        <v/>
      </c>
      <c r="D83" t="str">
        <f>IFERROR(INDEX(契約日ソート!D:D,1/LARGE(INDEX((契約日ソート!$F$1:$F$201="食糧費")/ROW(契約日ソート!$F$1:$F$201),0),ROW(D83))),"")</f>
        <v/>
      </c>
      <c r="E83" t="str">
        <f>IFERROR(INDEX(契約日ソート!E:E,1/LARGE(INDEX((契約日ソート!$F$1:$F$201="食糧費")/ROW(契約日ソート!$F$1:$F$201),0),ROW(E83))),"")</f>
        <v/>
      </c>
      <c r="F83" t="str">
        <f>IFERROR(INDEX(契約日ソート!F:F,1/LARGE(INDEX((契約日ソート!$F$1:$F$201="食糧費")/ROW(契約日ソート!$F$1:$F$201),0),ROW(F83))),"")</f>
        <v/>
      </c>
      <c r="G83" t="str">
        <f>IFERROR(INDEX(契約日ソート!G:G,1/LARGE(INDEX((契約日ソート!$F$1:$F$201="食糧費")/ROW(契約日ソート!$F$1:$F$201),0),ROW(G83))),"")</f>
        <v/>
      </c>
      <c r="H83" t="str">
        <f>IFERROR(INDEX(契約日ソート!H:H,1/LARGE(INDEX((契約日ソート!$F$1:$F$201="食糧費")/ROW(契約日ソート!$F$1:$F$201),0),ROW(H83))),"")</f>
        <v/>
      </c>
      <c r="I83" t="str">
        <f>IFERROR(INDEX(契約日ソート!I:I,1/LARGE(INDEX((契約日ソート!$F$1:$F$201="食糧費")/ROW(契約日ソート!$F$1:$F$201),0),ROW(I83))),"")</f>
        <v/>
      </c>
      <c r="J83" t="str">
        <f>IFERROR(INDEX(契約日ソート!J:J,1/LARGE(INDEX((契約日ソート!$F$1:$F$201="食糧費")/ROW(契約日ソート!$F$1:$F$201),0),ROW(J83))),"")</f>
        <v/>
      </c>
      <c r="K83" t="str">
        <f>IFERROR(INDEX(契約日ソート!K:K,1/LARGE(INDEX((契約日ソート!$F$1:$F$201="食糧費")/ROW(契約日ソート!$F$1:$F$201),0),ROW(K83))),"")</f>
        <v/>
      </c>
      <c r="L83" t="str">
        <f>IFERROR(INDEX(契約日ソート!L:L,1/LARGE(INDEX((契約日ソート!$F$1:$F$201="食糧費")/ROW(契約日ソート!$F$1:$F$201),0),ROW(L83))),"")</f>
        <v/>
      </c>
      <c r="M83" t="str">
        <f>IFERROR(INDEX(契約日ソート!M:M,1/LARGE(INDEX((契約日ソート!$F$1:$F$201="食糧費")/ROW(契約日ソート!$F$1:$F$201),0),ROW(M83))),"")</f>
        <v/>
      </c>
      <c r="N83" t="str">
        <f>IFERROR(INDEX(契約日ソート!N:N,1/LARGE(INDEX((契約日ソート!$F$1:$F$201="食糧費")/ROW(契約日ソート!$F$1:$F$201),0),ROW(N83))),"")</f>
        <v/>
      </c>
      <c r="O83" t="str">
        <f>IFERROR(INDEX(契約日ソート!O:O,1/LARGE(INDEX((契約日ソート!$F$1:$F$201="食糧費")/ROW(契約日ソート!$F$1:$F$201),0),ROW(O83))),"")</f>
        <v/>
      </c>
      <c r="P83" t="str">
        <f>IFERROR(INDEX(契約日ソート!P:P,1/LARGE(INDEX((契約日ソート!$F$1:$F$201="食糧費")/ROW(契約日ソート!$F$1:$F$201),0),ROW(P83))),"")</f>
        <v/>
      </c>
      <c r="Q83" t="str">
        <f>IFERROR(INDEX(契約日ソート!Q:Q,1/LARGE(INDEX((契約日ソート!$F$1:$F$201="食糧費")/ROW(契約日ソート!$F$1:$F$201),0),ROW(Q83))),"")</f>
        <v/>
      </c>
    </row>
    <row r="84" spans="1:17" x14ac:dyDescent="0.45">
      <c r="A84" t="str">
        <f>IFERROR(INDEX(契約日ソート!A:A,1/LARGE(INDEX((契約日ソート!$F$1:$F$201="食糧費")/ROW(契約日ソート!$F$1:$F$201),0),ROW(A84))),"")</f>
        <v/>
      </c>
      <c r="B84" t="str">
        <f>IFERROR(INDEX(契約日ソート!B:B,1/LARGE(INDEX((契約日ソート!$F$1:$F$201="食糧費")/ROW(契約日ソート!$F$1:$F$201),0),ROW(B84))),"")</f>
        <v/>
      </c>
      <c r="C84" t="str">
        <f>IFERROR(INDEX(契約日ソート!C:C,1/LARGE(INDEX((契約日ソート!$F$1:$F$201="食糧費")/ROW(契約日ソート!$F$1:$F$201),0),ROW(C84))),"")</f>
        <v/>
      </c>
      <c r="D84" t="str">
        <f>IFERROR(INDEX(契約日ソート!D:D,1/LARGE(INDEX((契約日ソート!$F$1:$F$201="食糧費")/ROW(契約日ソート!$F$1:$F$201),0),ROW(D84))),"")</f>
        <v/>
      </c>
      <c r="E84" t="str">
        <f>IFERROR(INDEX(契約日ソート!E:E,1/LARGE(INDEX((契約日ソート!$F$1:$F$201="食糧費")/ROW(契約日ソート!$F$1:$F$201),0),ROW(E84))),"")</f>
        <v/>
      </c>
      <c r="F84" t="str">
        <f>IFERROR(INDEX(契約日ソート!F:F,1/LARGE(INDEX((契約日ソート!$F$1:$F$201="食糧費")/ROW(契約日ソート!$F$1:$F$201),0),ROW(F84))),"")</f>
        <v/>
      </c>
      <c r="G84" t="str">
        <f>IFERROR(INDEX(契約日ソート!G:G,1/LARGE(INDEX((契約日ソート!$F$1:$F$201="食糧費")/ROW(契約日ソート!$F$1:$F$201),0),ROW(G84))),"")</f>
        <v/>
      </c>
      <c r="H84" t="str">
        <f>IFERROR(INDEX(契約日ソート!H:H,1/LARGE(INDEX((契約日ソート!$F$1:$F$201="食糧費")/ROW(契約日ソート!$F$1:$F$201),0),ROW(H84))),"")</f>
        <v/>
      </c>
      <c r="I84" t="str">
        <f>IFERROR(INDEX(契約日ソート!I:I,1/LARGE(INDEX((契約日ソート!$F$1:$F$201="食糧費")/ROW(契約日ソート!$F$1:$F$201),0),ROW(I84))),"")</f>
        <v/>
      </c>
      <c r="J84" t="str">
        <f>IFERROR(INDEX(契約日ソート!J:J,1/LARGE(INDEX((契約日ソート!$F$1:$F$201="食糧費")/ROW(契約日ソート!$F$1:$F$201),0),ROW(J84))),"")</f>
        <v/>
      </c>
      <c r="K84" t="str">
        <f>IFERROR(INDEX(契約日ソート!K:K,1/LARGE(INDEX((契約日ソート!$F$1:$F$201="食糧費")/ROW(契約日ソート!$F$1:$F$201),0),ROW(K84))),"")</f>
        <v/>
      </c>
      <c r="L84" t="str">
        <f>IFERROR(INDEX(契約日ソート!L:L,1/LARGE(INDEX((契約日ソート!$F$1:$F$201="食糧費")/ROW(契約日ソート!$F$1:$F$201),0),ROW(L84))),"")</f>
        <v/>
      </c>
      <c r="M84" t="str">
        <f>IFERROR(INDEX(契約日ソート!M:M,1/LARGE(INDEX((契約日ソート!$F$1:$F$201="食糧費")/ROW(契約日ソート!$F$1:$F$201),0),ROW(M84))),"")</f>
        <v/>
      </c>
      <c r="N84" t="str">
        <f>IFERROR(INDEX(契約日ソート!N:N,1/LARGE(INDEX((契約日ソート!$F$1:$F$201="食糧費")/ROW(契約日ソート!$F$1:$F$201),0),ROW(N84))),"")</f>
        <v/>
      </c>
      <c r="O84" t="str">
        <f>IFERROR(INDEX(契約日ソート!O:O,1/LARGE(INDEX((契約日ソート!$F$1:$F$201="食糧費")/ROW(契約日ソート!$F$1:$F$201),0),ROW(O84))),"")</f>
        <v/>
      </c>
      <c r="P84" t="str">
        <f>IFERROR(INDEX(契約日ソート!P:P,1/LARGE(INDEX((契約日ソート!$F$1:$F$201="食糧費")/ROW(契約日ソート!$F$1:$F$201),0),ROW(P84))),"")</f>
        <v/>
      </c>
      <c r="Q84" t="str">
        <f>IFERROR(INDEX(契約日ソート!Q:Q,1/LARGE(INDEX((契約日ソート!$F$1:$F$201="食糧費")/ROW(契約日ソート!$F$1:$F$201),0),ROW(Q84))),"")</f>
        <v/>
      </c>
    </row>
    <row r="85" spans="1:17" x14ac:dyDescent="0.45">
      <c r="A85" t="str">
        <f>IFERROR(INDEX(契約日ソート!A:A,1/LARGE(INDEX((契約日ソート!$F$1:$F$201="食糧費")/ROW(契約日ソート!$F$1:$F$201),0),ROW(A85))),"")</f>
        <v/>
      </c>
      <c r="B85" t="str">
        <f>IFERROR(INDEX(契約日ソート!B:B,1/LARGE(INDEX((契約日ソート!$F$1:$F$201="食糧費")/ROW(契約日ソート!$F$1:$F$201),0),ROW(B85))),"")</f>
        <v/>
      </c>
      <c r="C85" t="str">
        <f>IFERROR(INDEX(契約日ソート!C:C,1/LARGE(INDEX((契約日ソート!$F$1:$F$201="食糧費")/ROW(契約日ソート!$F$1:$F$201),0),ROW(C85))),"")</f>
        <v/>
      </c>
      <c r="D85" t="str">
        <f>IFERROR(INDEX(契約日ソート!D:D,1/LARGE(INDEX((契約日ソート!$F$1:$F$201="食糧費")/ROW(契約日ソート!$F$1:$F$201),0),ROW(D85))),"")</f>
        <v/>
      </c>
      <c r="E85" t="str">
        <f>IFERROR(INDEX(契約日ソート!E:E,1/LARGE(INDEX((契約日ソート!$F$1:$F$201="食糧費")/ROW(契約日ソート!$F$1:$F$201),0),ROW(E85))),"")</f>
        <v/>
      </c>
      <c r="F85" t="str">
        <f>IFERROR(INDEX(契約日ソート!F:F,1/LARGE(INDEX((契約日ソート!$F$1:$F$201="食糧費")/ROW(契約日ソート!$F$1:$F$201),0),ROW(F85))),"")</f>
        <v/>
      </c>
      <c r="G85" t="str">
        <f>IFERROR(INDEX(契約日ソート!G:G,1/LARGE(INDEX((契約日ソート!$F$1:$F$201="食糧費")/ROW(契約日ソート!$F$1:$F$201),0),ROW(G85))),"")</f>
        <v/>
      </c>
      <c r="H85" t="str">
        <f>IFERROR(INDEX(契約日ソート!H:H,1/LARGE(INDEX((契約日ソート!$F$1:$F$201="食糧費")/ROW(契約日ソート!$F$1:$F$201),0),ROW(H85))),"")</f>
        <v/>
      </c>
      <c r="I85" t="str">
        <f>IFERROR(INDEX(契約日ソート!I:I,1/LARGE(INDEX((契約日ソート!$F$1:$F$201="食糧費")/ROW(契約日ソート!$F$1:$F$201),0),ROW(I85))),"")</f>
        <v/>
      </c>
      <c r="J85" t="str">
        <f>IFERROR(INDEX(契約日ソート!J:J,1/LARGE(INDEX((契約日ソート!$F$1:$F$201="食糧費")/ROW(契約日ソート!$F$1:$F$201),0),ROW(J85))),"")</f>
        <v/>
      </c>
      <c r="K85" t="str">
        <f>IFERROR(INDEX(契約日ソート!K:K,1/LARGE(INDEX((契約日ソート!$F$1:$F$201="食糧費")/ROW(契約日ソート!$F$1:$F$201),0),ROW(K85))),"")</f>
        <v/>
      </c>
      <c r="L85" t="str">
        <f>IFERROR(INDEX(契約日ソート!L:L,1/LARGE(INDEX((契約日ソート!$F$1:$F$201="食糧費")/ROW(契約日ソート!$F$1:$F$201),0),ROW(L85))),"")</f>
        <v/>
      </c>
      <c r="M85" t="str">
        <f>IFERROR(INDEX(契約日ソート!M:M,1/LARGE(INDEX((契約日ソート!$F$1:$F$201="食糧費")/ROW(契約日ソート!$F$1:$F$201),0),ROW(M85))),"")</f>
        <v/>
      </c>
      <c r="N85" t="str">
        <f>IFERROR(INDEX(契約日ソート!N:N,1/LARGE(INDEX((契約日ソート!$F$1:$F$201="食糧費")/ROW(契約日ソート!$F$1:$F$201),0),ROW(N85))),"")</f>
        <v/>
      </c>
      <c r="O85" t="str">
        <f>IFERROR(INDEX(契約日ソート!O:O,1/LARGE(INDEX((契約日ソート!$F$1:$F$201="食糧費")/ROW(契約日ソート!$F$1:$F$201),0),ROW(O85))),"")</f>
        <v/>
      </c>
      <c r="P85" t="str">
        <f>IFERROR(INDEX(契約日ソート!P:P,1/LARGE(INDEX((契約日ソート!$F$1:$F$201="食糧費")/ROW(契約日ソート!$F$1:$F$201),0),ROW(P85))),"")</f>
        <v/>
      </c>
      <c r="Q85" t="str">
        <f>IFERROR(INDEX(契約日ソート!Q:Q,1/LARGE(INDEX((契約日ソート!$F$1:$F$201="食糧費")/ROW(契約日ソート!$F$1:$F$201),0),ROW(Q85))),"")</f>
        <v/>
      </c>
    </row>
    <row r="86" spans="1:17" x14ac:dyDescent="0.45">
      <c r="A86" t="str">
        <f>IFERROR(INDEX(契約日ソート!A:A,1/LARGE(INDEX((契約日ソート!$F$1:$F$201="食糧費")/ROW(契約日ソート!$F$1:$F$201),0),ROW(A86))),"")</f>
        <v/>
      </c>
      <c r="B86" t="str">
        <f>IFERROR(INDEX(契約日ソート!B:B,1/LARGE(INDEX((契約日ソート!$F$1:$F$201="食糧費")/ROW(契約日ソート!$F$1:$F$201),0),ROW(B86))),"")</f>
        <v/>
      </c>
      <c r="C86" t="str">
        <f>IFERROR(INDEX(契約日ソート!C:C,1/LARGE(INDEX((契約日ソート!$F$1:$F$201="食糧費")/ROW(契約日ソート!$F$1:$F$201),0),ROW(C86))),"")</f>
        <v/>
      </c>
      <c r="D86" t="str">
        <f>IFERROR(INDEX(契約日ソート!D:D,1/LARGE(INDEX((契約日ソート!$F$1:$F$201="食糧費")/ROW(契約日ソート!$F$1:$F$201),0),ROW(D86))),"")</f>
        <v/>
      </c>
      <c r="E86" t="str">
        <f>IFERROR(INDEX(契約日ソート!E:E,1/LARGE(INDEX((契約日ソート!$F$1:$F$201="食糧費")/ROW(契約日ソート!$F$1:$F$201),0),ROW(E86))),"")</f>
        <v/>
      </c>
      <c r="F86" t="str">
        <f>IFERROR(INDEX(契約日ソート!F:F,1/LARGE(INDEX((契約日ソート!$F$1:$F$201="食糧費")/ROW(契約日ソート!$F$1:$F$201),0),ROW(F86))),"")</f>
        <v/>
      </c>
      <c r="G86" t="str">
        <f>IFERROR(INDEX(契約日ソート!G:G,1/LARGE(INDEX((契約日ソート!$F$1:$F$201="食糧費")/ROW(契約日ソート!$F$1:$F$201),0),ROW(G86))),"")</f>
        <v/>
      </c>
      <c r="H86" t="str">
        <f>IFERROR(INDEX(契約日ソート!H:H,1/LARGE(INDEX((契約日ソート!$F$1:$F$201="食糧費")/ROW(契約日ソート!$F$1:$F$201),0),ROW(H86))),"")</f>
        <v/>
      </c>
      <c r="I86" t="str">
        <f>IFERROR(INDEX(契約日ソート!I:I,1/LARGE(INDEX((契約日ソート!$F$1:$F$201="食糧費")/ROW(契約日ソート!$F$1:$F$201),0),ROW(I86))),"")</f>
        <v/>
      </c>
      <c r="J86" t="str">
        <f>IFERROR(INDEX(契約日ソート!J:J,1/LARGE(INDEX((契約日ソート!$F$1:$F$201="食糧費")/ROW(契約日ソート!$F$1:$F$201),0),ROW(J86))),"")</f>
        <v/>
      </c>
      <c r="K86" t="str">
        <f>IFERROR(INDEX(契約日ソート!K:K,1/LARGE(INDEX((契約日ソート!$F$1:$F$201="食糧費")/ROW(契約日ソート!$F$1:$F$201),0),ROW(K86))),"")</f>
        <v/>
      </c>
      <c r="L86" t="str">
        <f>IFERROR(INDEX(契約日ソート!L:L,1/LARGE(INDEX((契約日ソート!$F$1:$F$201="食糧費")/ROW(契約日ソート!$F$1:$F$201),0),ROW(L86))),"")</f>
        <v/>
      </c>
      <c r="M86" t="str">
        <f>IFERROR(INDEX(契約日ソート!M:M,1/LARGE(INDEX((契約日ソート!$F$1:$F$201="食糧費")/ROW(契約日ソート!$F$1:$F$201),0),ROW(M86))),"")</f>
        <v/>
      </c>
      <c r="N86" t="str">
        <f>IFERROR(INDEX(契約日ソート!N:N,1/LARGE(INDEX((契約日ソート!$F$1:$F$201="食糧費")/ROW(契約日ソート!$F$1:$F$201),0),ROW(N86))),"")</f>
        <v/>
      </c>
      <c r="O86" t="str">
        <f>IFERROR(INDEX(契約日ソート!O:O,1/LARGE(INDEX((契約日ソート!$F$1:$F$201="食糧費")/ROW(契約日ソート!$F$1:$F$201),0),ROW(O86))),"")</f>
        <v/>
      </c>
      <c r="P86" t="str">
        <f>IFERROR(INDEX(契約日ソート!P:P,1/LARGE(INDEX((契約日ソート!$F$1:$F$201="食糧費")/ROW(契約日ソート!$F$1:$F$201),0),ROW(P86))),"")</f>
        <v/>
      </c>
      <c r="Q86" t="str">
        <f>IFERROR(INDEX(契約日ソート!Q:Q,1/LARGE(INDEX((契約日ソート!$F$1:$F$201="食糧費")/ROW(契約日ソート!$F$1:$F$201),0),ROW(Q86))),"")</f>
        <v/>
      </c>
    </row>
    <row r="87" spans="1:17" x14ac:dyDescent="0.45">
      <c r="A87" t="str">
        <f>IFERROR(INDEX(契約日ソート!A:A,1/LARGE(INDEX((契約日ソート!$F$1:$F$201="食糧費")/ROW(契約日ソート!$F$1:$F$201),0),ROW(A87))),"")</f>
        <v/>
      </c>
      <c r="B87" t="str">
        <f>IFERROR(INDEX(契約日ソート!B:B,1/LARGE(INDEX((契約日ソート!$F$1:$F$201="食糧費")/ROW(契約日ソート!$F$1:$F$201),0),ROW(B87))),"")</f>
        <v/>
      </c>
      <c r="C87" t="str">
        <f>IFERROR(INDEX(契約日ソート!C:C,1/LARGE(INDEX((契約日ソート!$F$1:$F$201="食糧費")/ROW(契約日ソート!$F$1:$F$201),0),ROW(C87))),"")</f>
        <v/>
      </c>
      <c r="D87" t="str">
        <f>IFERROR(INDEX(契約日ソート!D:D,1/LARGE(INDEX((契約日ソート!$F$1:$F$201="食糧費")/ROW(契約日ソート!$F$1:$F$201),0),ROW(D87))),"")</f>
        <v/>
      </c>
      <c r="E87" t="str">
        <f>IFERROR(INDEX(契約日ソート!E:E,1/LARGE(INDEX((契約日ソート!$F$1:$F$201="食糧費")/ROW(契約日ソート!$F$1:$F$201),0),ROW(E87))),"")</f>
        <v/>
      </c>
      <c r="F87" t="str">
        <f>IFERROR(INDEX(契約日ソート!F:F,1/LARGE(INDEX((契約日ソート!$F$1:$F$201="食糧費")/ROW(契約日ソート!$F$1:$F$201),0),ROW(F87))),"")</f>
        <v/>
      </c>
      <c r="G87" t="str">
        <f>IFERROR(INDEX(契約日ソート!G:G,1/LARGE(INDEX((契約日ソート!$F$1:$F$201="食糧費")/ROW(契約日ソート!$F$1:$F$201),0),ROW(G87))),"")</f>
        <v/>
      </c>
      <c r="H87" t="str">
        <f>IFERROR(INDEX(契約日ソート!H:H,1/LARGE(INDEX((契約日ソート!$F$1:$F$201="食糧費")/ROW(契約日ソート!$F$1:$F$201),0),ROW(H87))),"")</f>
        <v/>
      </c>
      <c r="I87" t="str">
        <f>IFERROR(INDEX(契約日ソート!I:I,1/LARGE(INDEX((契約日ソート!$F$1:$F$201="食糧費")/ROW(契約日ソート!$F$1:$F$201),0),ROW(I87))),"")</f>
        <v/>
      </c>
      <c r="J87" t="str">
        <f>IFERROR(INDEX(契約日ソート!J:J,1/LARGE(INDEX((契約日ソート!$F$1:$F$201="食糧費")/ROW(契約日ソート!$F$1:$F$201),0),ROW(J87))),"")</f>
        <v/>
      </c>
      <c r="K87" t="str">
        <f>IFERROR(INDEX(契約日ソート!K:K,1/LARGE(INDEX((契約日ソート!$F$1:$F$201="食糧費")/ROW(契約日ソート!$F$1:$F$201),0),ROW(K87))),"")</f>
        <v/>
      </c>
      <c r="L87" t="str">
        <f>IFERROR(INDEX(契約日ソート!L:L,1/LARGE(INDEX((契約日ソート!$F$1:$F$201="食糧費")/ROW(契約日ソート!$F$1:$F$201),0),ROW(L87))),"")</f>
        <v/>
      </c>
      <c r="M87" t="str">
        <f>IFERROR(INDEX(契約日ソート!M:M,1/LARGE(INDEX((契約日ソート!$F$1:$F$201="食糧費")/ROW(契約日ソート!$F$1:$F$201),0),ROW(M87))),"")</f>
        <v/>
      </c>
      <c r="N87" t="str">
        <f>IFERROR(INDEX(契約日ソート!N:N,1/LARGE(INDEX((契約日ソート!$F$1:$F$201="食糧費")/ROW(契約日ソート!$F$1:$F$201),0),ROW(N87))),"")</f>
        <v/>
      </c>
      <c r="O87" t="str">
        <f>IFERROR(INDEX(契約日ソート!O:O,1/LARGE(INDEX((契約日ソート!$F$1:$F$201="食糧費")/ROW(契約日ソート!$F$1:$F$201),0),ROW(O87))),"")</f>
        <v/>
      </c>
      <c r="P87" t="str">
        <f>IFERROR(INDEX(契約日ソート!P:P,1/LARGE(INDEX((契約日ソート!$F$1:$F$201="食糧費")/ROW(契約日ソート!$F$1:$F$201),0),ROW(P87))),"")</f>
        <v/>
      </c>
      <c r="Q87" t="str">
        <f>IFERROR(INDEX(契約日ソート!Q:Q,1/LARGE(INDEX((契約日ソート!$F$1:$F$201="食糧費")/ROW(契約日ソート!$F$1:$F$201),0),ROW(Q87))),"")</f>
        <v/>
      </c>
    </row>
    <row r="88" spans="1:17" x14ac:dyDescent="0.45">
      <c r="A88" t="str">
        <f>IFERROR(INDEX(契約日ソート!A:A,1/LARGE(INDEX((契約日ソート!$F$1:$F$201="食糧費")/ROW(契約日ソート!$F$1:$F$201),0),ROW(A88))),"")</f>
        <v/>
      </c>
      <c r="B88" t="str">
        <f>IFERROR(INDEX(契約日ソート!B:B,1/LARGE(INDEX((契約日ソート!$F$1:$F$201="食糧費")/ROW(契約日ソート!$F$1:$F$201),0),ROW(B88))),"")</f>
        <v/>
      </c>
      <c r="C88" t="str">
        <f>IFERROR(INDEX(契約日ソート!C:C,1/LARGE(INDEX((契約日ソート!$F$1:$F$201="食糧費")/ROW(契約日ソート!$F$1:$F$201),0),ROW(C88))),"")</f>
        <v/>
      </c>
      <c r="D88" t="str">
        <f>IFERROR(INDEX(契約日ソート!D:D,1/LARGE(INDEX((契約日ソート!$F$1:$F$201="食糧費")/ROW(契約日ソート!$F$1:$F$201),0),ROW(D88))),"")</f>
        <v/>
      </c>
      <c r="E88" t="str">
        <f>IFERROR(INDEX(契約日ソート!E:E,1/LARGE(INDEX((契約日ソート!$F$1:$F$201="食糧費")/ROW(契約日ソート!$F$1:$F$201),0),ROW(E88))),"")</f>
        <v/>
      </c>
      <c r="F88" t="str">
        <f>IFERROR(INDEX(契約日ソート!F:F,1/LARGE(INDEX((契約日ソート!$F$1:$F$201="食糧費")/ROW(契約日ソート!$F$1:$F$201),0),ROW(F88))),"")</f>
        <v/>
      </c>
      <c r="G88" t="str">
        <f>IFERROR(INDEX(契約日ソート!G:G,1/LARGE(INDEX((契約日ソート!$F$1:$F$201="食糧費")/ROW(契約日ソート!$F$1:$F$201),0),ROW(G88))),"")</f>
        <v/>
      </c>
      <c r="H88" t="str">
        <f>IFERROR(INDEX(契約日ソート!H:H,1/LARGE(INDEX((契約日ソート!$F$1:$F$201="食糧費")/ROW(契約日ソート!$F$1:$F$201),0),ROW(H88))),"")</f>
        <v/>
      </c>
      <c r="I88" t="str">
        <f>IFERROR(INDEX(契約日ソート!I:I,1/LARGE(INDEX((契約日ソート!$F$1:$F$201="食糧費")/ROW(契約日ソート!$F$1:$F$201),0),ROW(I88))),"")</f>
        <v/>
      </c>
      <c r="J88" t="str">
        <f>IFERROR(INDEX(契約日ソート!J:J,1/LARGE(INDEX((契約日ソート!$F$1:$F$201="食糧費")/ROW(契約日ソート!$F$1:$F$201),0),ROW(J88))),"")</f>
        <v/>
      </c>
      <c r="K88" t="str">
        <f>IFERROR(INDEX(契約日ソート!K:K,1/LARGE(INDEX((契約日ソート!$F$1:$F$201="食糧費")/ROW(契約日ソート!$F$1:$F$201),0),ROW(K88))),"")</f>
        <v/>
      </c>
      <c r="L88" t="str">
        <f>IFERROR(INDEX(契約日ソート!L:L,1/LARGE(INDEX((契約日ソート!$F$1:$F$201="食糧費")/ROW(契約日ソート!$F$1:$F$201),0),ROW(L88))),"")</f>
        <v/>
      </c>
      <c r="M88" t="str">
        <f>IFERROR(INDEX(契約日ソート!M:M,1/LARGE(INDEX((契約日ソート!$F$1:$F$201="食糧費")/ROW(契約日ソート!$F$1:$F$201),0),ROW(M88))),"")</f>
        <v/>
      </c>
      <c r="N88" t="str">
        <f>IFERROR(INDEX(契約日ソート!N:N,1/LARGE(INDEX((契約日ソート!$F$1:$F$201="食糧費")/ROW(契約日ソート!$F$1:$F$201),0),ROW(N88))),"")</f>
        <v/>
      </c>
      <c r="O88" t="str">
        <f>IFERROR(INDEX(契約日ソート!O:O,1/LARGE(INDEX((契約日ソート!$F$1:$F$201="食糧費")/ROW(契約日ソート!$F$1:$F$201),0),ROW(O88))),"")</f>
        <v/>
      </c>
      <c r="P88" t="str">
        <f>IFERROR(INDEX(契約日ソート!P:P,1/LARGE(INDEX((契約日ソート!$F$1:$F$201="食糧費")/ROW(契約日ソート!$F$1:$F$201),0),ROW(P88))),"")</f>
        <v/>
      </c>
      <c r="Q88" t="str">
        <f>IFERROR(INDEX(契約日ソート!Q:Q,1/LARGE(INDEX((契約日ソート!$F$1:$F$201="食糧費")/ROW(契約日ソート!$F$1:$F$201),0),ROW(Q88))),"")</f>
        <v/>
      </c>
    </row>
    <row r="89" spans="1:17" x14ac:dyDescent="0.45">
      <c r="A89" t="str">
        <f>IFERROR(INDEX(契約日ソート!A:A,1/LARGE(INDEX((契約日ソート!$F$1:$F$201="食糧費")/ROW(契約日ソート!$F$1:$F$201),0),ROW(A89))),"")</f>
        <v/>
      </c>
      <c r="B89" t="str">
        <f>IFERROR(INDEX(契約日ソート!B:B,1/LARGE(INDEX((契約日ソート!$F$1:$F$201="食糧費")/ROW(契約日ソート!$F$1:$F$201),0),ROW(B89))),"")</f>
        <v/>
      </c>
      <c r="C89" t="str">
        <f>IFERROR(INDEX(契約日ソート!C:C,1/LARGE(INDEX((契約日ソート!$F$1:$F$201="食糧費")/ROW(契約日ソート!$F$1:$F$201),0),ROW(C89))),"")</f>
        <v/>
      </c>
      <c r="D89" t="str">
        <f>IFERROR(INDEX(契約日ソート!D:D,1/LARGE(INDEX((契約日ソート!$F$1:$F$201="食糧費")/ROW(契約日ソート!$F$1:$F$201),0),ROW(D89))),"")</f>
        <v/>
      </c>
      <c r="E89" t="str">
        <f>IFERROR(INDEX(契約日ソート!E:E,1/LARGE(INDEX((契約日ソート!$F$1:$F$201="食糧費")/ROW(契約日ソート!$F$1:$F$201),0),ROW(E89))),"")</f>
        <v/>
      </c>
      <c r="F89" t="str">
        <f>IFERROR(INDEX(契約日ソート!F:F,1/LARGE(INDEX((契約日ソート!$F$1:$F$201="食糧費")/ROW(契約日ソート!$F$1:$F$201),0),ROW(F89))),"")</f>
        <v/>
      </c>
      <c r="G89" t="str">
        <f>IFERROR(INDEX(契約日ソート!G:G,1/LARGE(INDEX((契約日ソート!$F$1:$F$201="食糧費")/ROW(契約日ソート!$F$1:$F$201),0),ROW(G89))),"")</f>
        <v/>
      </c>
      <c r="H89" t="str">
        <f>IFERROR(INDEX(契約日ソート!H:H,1/LARGE(INDEX((契約日ソート!$F$1:$F$201="食糧費")/ROW(契約日ソート!$F$1:$F$201),0),ROW(H89))),"")</f>
        <v/>
      </c>
      <c r="I89" t="str">
        <f>IFERROR(INDEX(契約日ソート!I:I,1/LARGE(INDEX((契約日ソート!$F$1:$F$201="食糧費")/ROW(契約日ソート!$F$1:$F$201),0),ROW(I89))),"")</f>
        <v/>
      </c>
      <c r="J89" t="str">
        <f>IFERROR(INDEX(契約日ソート!J:J,1/LARGE(INDEX((契約日ソート!$F$1:$F$201="食糧費")/ROW(契約日ソート!$F$1:$F$201),0),ROW(J89))),"")</f>
        <v/>
      </c>
      <c r="K89" t="str">
        <f>IFERROR(INDEX(契約日ソート!K:K,1/LARGE(INDEX((契約日ソート!$F$1:$F$201="食糧費")/ROW(契約日ソート!$F$1:$F$201),0),ROW(K89))),"")</f>
        <v/>
      </c>
      <c r="L89" t="str">
        <f>IFERROR(INDEX(契約日ソート!L:L,1/LARGE(INDEX((契約日ソート!$F$1:$F$201="食糧費")/ROW(契約日ソート!$F$1:$F$201),0),ROW(L89))),"")</f>
        <v/>
      </c>
      <c r="M89" t="str">
        <f>IFERROR(INDEX(契約日ソート!M:M,1/LARGE(INDEX((契約日ソート!$F$1:$F$201="食糧費")/ROW(契約日ソート!$F$1:$F$201),0),ROW(M89))),"")</f>
        <v/>
      </c>
      <c r="N89" t="str">
        <f>IFERROR(INDEX(契約日ソート!N:N,1/LARGE(INDEX((契約日ソート!$F$1:$F$201="食糧費")/ROW(契約日ソート!$F$1:$F$201),0),ROW(N89))),"")</f>
        <v/>
      </c>
      <c r="O89" t="str">
        <f>IFERROR(INDEX(契約日ソート!O:O,1/LARGE(INDEX((契約日ソート!$F$1:$F$201="食糧費")/ROW(契約日ソート!$F$1:$F$201),0),ROW(O89))),"")</f>
        <v/>
      </c>
      <c r="P89" t="str">
        <f>IFERROR(INDEX(契約日ソート!P:P,1/LARGE(INDEX((契約日ソート!$F$1:$F$201="食糧費")/ROW(契約日ソート!$F$1:$F$201),0),ROW(P89))),"")</f>
        <v/>
      </c>
      <c r="Q89" t="str">
        <f>IFERROR(INDEX(契約日ソート!Q:Q,1/LARGE(INDEX((契約日ソート!$F$1:$F$201="食糧費")/ROW(契約日ソート!$F$1:$F$201),0),ROW(Q89))),"")</f>
        <v/>
      </c>
    </row>
    <row r="90" spans="1:17" x14ac:dyDescent="0.45">
      <c r="A90" t="str">
        <f>IFERROR(INDEX(契約日ソート!A:A,1/LARGE(INDEX((契約日ソート!$F$1:$F$201="食糧費")/ROW(契約日ソート!$F$1:$F$201),0),ROW(A90))),"")</f>
        <v/>
      </c>
      <c r="B90" t="str">
        <f>IFERROR(INDEX(契約日ソート!B:B,1/LARGE(INDEX((契約日ソート!$F$1:$F$201="食糧費")/ROW(契約日ソート!$F$1:$F$201),0),ROW(B90))),"")</f>
        <v/>
      </c>
      <c r="C90" t="str">
        <f>IFERROR(INDEX(契約日ソート!C:C,1/LARGE(INDEX((契約日ソート!$F$1:$F$201="食糧費")/ROW(契約日ソート!$F$1:$F$201),0),ROW(C90))),"")</f>
        <v/>
      </c>
      <c r="D90" t="str">
        <f>IFERROR(INDEX(契約日ソート!D:D,1/LARGE(INDEX((契約日ソート!$F$1:$F$201="食糧費")/ROW(契約日ソート!$F$1:$F$201),0),ROW(D90))),"")</f>
        <v/>
      </c>
      <c r="E90" t="str">
        <f>IFERROR(INDEX(契約日ソート!E:E,1/LARGE(INDEX((契約日ソート!$F$1:$F$201="食糧費")/ROW(契約日ソート!$F$1:$F$201),0),ROW(E90))),"")</f>
        <v/>
      </c>
      <c r="F90" t="str">
        <f>IFERROR(INDEX(契約日ソート!F:F,1/LARGE(INDEX((契約日ソート!$F$1:$F$201="食糧費")/ROW(契約日ソート!$F$1:$F$201),0),ROW(F90))),"")</f>
        <v/>
      </c>
      <c r="G90" t="str">
        <f>IFERROR(INDEX(契約日ソート!G:G,1/LARGE(INDEX((契約日ソート!$F$1:$F$201="食糧費")/ROW(契約日ソート!$F$1:$F$201),0),ROW(G90))),"")</f>
        <v/>
      </c>
      <c r="H90" t="str">
        <f>IFERROR(INDEX(契約日ソート!H:H,1/LARGE(INDEX((契約日ソート!$F$1:$F$201="食糧費")/ROW(契約日ソート!$F$1:$F$201),0),ROW(H90))),"")</f>
        <v/>
      </c>
      <c r="I90" t="str">
        <f>IFERROR(INDEX(契約日ソート!I:I,1/LARGE(INDEX((契約日ソート!$F$1:$F$201="食糧費")/ROW(契約日ソート!$F$1:$F$201),0),ROW(I90))),"")</f>
        <v/>
      </c>
      <c r="J90" t="str">
        <f>IFERROR(INDEX(契約日ソート!J:J,1/LARGE(INDEX((契約日ソート!$F$1:$F$201="食糧費")/ROW(契約日ソート!$F$1:$F$201),0),ROW(J90))),"")</f>
        <v/>
      </c>
      <c r="K90" t="str">
        <f>IFERROR(INDEX(契約日ソート!K:K,1/LARGE(INDEX((契約日ソート!$F$1:$F$201="食糧費")/ROW(契約日ソート!$F$1:$F$201),0),ROW(K90))),"")</f>
        <v/>
      </c>
      <c r="L90" t="str">
        <f>IFERROR(INDEX(契約日ソート!L:L,1/LARGE(INDEX((契約日ソート!$F$1:$F$201="食糧費")/ROW(契約日ソート!$F$1:$F$201),0),ROW(L90))),"")</f>
        <v/>
      </c>
      <c r="M90" t="str">
        <f>IFERROR(INDEX(契約日ソート!M:M,1/LARGE(INDEX((契約日ソート!$F$1:$F$201="食糧費")/ROW(契約日ソート!$F$1:$F$201),0),ROW(M90))),"")</f>
        <v/>
      </c>
      <c r="N90" t="str">
        <f>IFERROR(INDEX(契約日ソート!N:N,1/LARGE(INDEX((契約日ソート!$F$1:$F$201="食糧費")/ROW(契約日ソート!$F$1:$F$201),0),ROW(N90))),"")</f>
        <v/>
      </c>
      <c r="O90" t="str">
        <f>IFERROR(INDEX(契約日ソート!O:O,1/LARGE(INDEX((契約日ソート!$F$1:$F$201="食糧費")/ROW(契約日ソート!$F$1:$F$201),0),ROW(O90))),"")</f>
        <v/>
      </c>
      <c r="P90" t="str">
        <f>IFERROR(INDEX(契約日ソート!P:P,1/LARGE(INDEX((契約日ソート!$F$1:$F$201="食糧費")/ROW(契約日ソート!$F$1:$F$201),0),ROW(P90))),"")</f>
        <v/>
      </c>
      <c r="Q90" t="str">
        <f>IFERROR(INDEX(契約日ソート!Q:Q,1/LARGE(INDEX((契約日ソート!$F$1:$F$201="食糧費")/ROW(契約日ソート!$F$1:$F$201),0),ROW(Q90))),"")</f>
        <v/>
      </c>
    </row>
    <row r="91" spans="1:17" x14ac:dyDescent="0.45">
      <c r="A91" t="str">
        <f>IFERROR(INDEX(契約日ソート!A:A,1/LARGE(INDEX((契約日ソート!$F$1:$F$201="食糧費")/ROW(契約日ソート!$F$1:$F$201),0),ROW(A91))),"")</f>
        <v/>
      </c>
      <c r="B91" t="str">
        <f>IFERROR(INDEX(契約日ソート!B:B,1/LARGE(INDEX((契約日ソート!$F$1:$F$201="食糧費")/ROW(契約日ソート!$F$1:$F$201),0),ROW(B91))),"")</f>
        <v/>
      </c>
      <c r="C91" t="str">
        <f>IFERROR(INDEX(契約日ソート!C:C,1/LARGE(INDEX((契約日ソート!$F$1:$F$201="食糧費")/ROW(契約日ソート!$F$1:$F$201),0),ROW(C91))),"")</f>
        <v/>
      </c>
      <c r="D91" t="str">
        <f>IFERROR(INDEX(契約日ソート!D:D,1/LARGE(INDEX((契約日ソート!$F$1:$F$201="食糧費")/ROW(契約日ソート!$F$1:$F$201),0),ROW(D91))),"")</f>
        <v/>
      </c>
      <c r="E91" t="str">
        <f>IFERROR(INDEX(契約日ソート!E:E,1/LARGE(INDEX((契約日ソート!$F$1:$F$201="食糧費")/ROW(契約日ソート!$F$1:$F$201),0),ROW(E91))),"")</f>
        <v/>
      </c>
      <c r="F91" t="str">
        <f>IFERROR(INDEX(契約日ソート!F:F,1/LARGE(INDEX((契約日ソート!$F$1:$F$201="食糧費")/ROW(契約日ソート!$F$1:$F$201),0),ROW(F91))),"")</f>
        <v/>
      </c>
      <c r="G91" t="str">
        <f>IFERROR(INDEX(契約日ソート!G:G,1/LARGE(INDEX((契約日ソート!$F$1:$F$201="食糧費")/ROW(契約日ソート!$F$1:$F$201),0),ROW(G91))),"")</f>
        <v/>
      </c>
      <c r="H91" t="str">
        <f>IFERROR(INDEX(契約日ソート!H:H,1/LARGE(INDEX((契約日ソート!$F$1:$F$201="食糧費")/ROW(契約日ソート!$F$1:$F$201),0),ROW(H91))),"")</f>
        <v/>
      </c>
      <c r="I91" t="str">
        <f>IFERROR(INDEX(契約日ソート!I:I,1/LARGE(INDEX((契約日ソート!$F$1:$F$201="食糧費")/ROW(契約日ソート!$F$1:$F$201),0),ROW(I91))),"")</f>
        <v/>
      </c>
      <c r="J91" t="str">
        <f>IFERROR(INDEX(契約日ソート!J:J,1/LARGE(INDEX((契約日ソート!$F$1:$F$201="食糧費")/ROW(契約日ソート!$F$1:$F$201),0),ROW(J91))),"")</f>
        <v/>
      </c>
      <c r="K91" t="str">
        <f>IFERROR(INDEX(契約日ソート!K:K,1/LARGE(INDEX((契約日ソート!$F$1:$F$201="食糧費")/ROW(契約日ソート!$F$1:$F$201),0),ROW(K91))),"")</f>
        <v/>
      </c>
      <c r="L91" t="str">
        <f>IFERROR(INDEX(契約日ソート!L:L,1/LARGE(INDEX((契約日ソート!$F$1:$F$201="食糧費")/ROW(契約日ソート!$F$1:$F$201),0),ROW(L91))),"")</f>
        <v/>
      </c>
      <c r="M91" t="str">
        <f>IFERROR(INDEX(契約日ソート!M:M,1/LARGE(INDEX((契約日ソート!$F$1:$F$201="食糧費")/ROW(契約日ソート!$F$1:$F$201),0),ROW(M91))),"")</f>
        <v/>
      </c>
      <c r="N91" t="str">
        <f>IFERROR(INDEX(契約日ソート!N:N,1/LARGE(INDEX((契約日ソート!$F$1:$F$201="食糧費")/ROW(契約日ソート!$F$1:$F$201),0),ROW(N91))),"")</f>
        <v/>
      </c>
      <c r="O91" t="str">
        <f>IFERROR(INDEX(契約日ソート!O:O,1/LARGE(INDEX((契約日ソート!$F$1:$F$201="食糧費")/ROW(契約日ソート!$F$1:$F$201),0),ROW(O91))),"")</f>
        <v/>
      </c>
      <c r="P91" t="str">
        <f>IFERROR(INDEX(契約日ソート!P:P,1/LARGE(INDEX((契約日ソート!$F$1:$F$201="食糧費")/ROW(契約日ソート!$F$1:$F$201),0),ROW(P91))),"")</f>
        <v/>
      </c>
      <c r="Q91" t="str">
        <f>IFERROR(INDEX(契約日ソート!Q:Q,1/LARGE(INDEX((契約日ソート!$F$1:$F$201="食糧費")/ROW(契約日ソート!$F$1:$F$201),0),ROW(Q91))),"")</f>
        <v/>
      </c>
    </row>
    <row r="92" spans="1:17" x14ac:dyDescent="0.45">
      <c r="A92" t="str">
        <f>IFERROR(INDEX(契約日ソート!A:A,1/LARGE(INDEX((契約日ソート!$F$1:$F$201="食糧費")/ROW(契約日ソート!$F$1:$F$201),0),ROW(A92))),"")</f>
        <v/>
      </c>
      <c r="B92" t="str">
        <f>IFERROR(INDEX(契約日ソート!B:B,1/LARGE(INDEX((契約日ソート!$F$1:$F$201="食糧費")/ROW(契約日ソート!$F$1:$F$201),0),ROW(B92))),"")</f>
        <v/>
      </c>
      <c r="C92" t="str">
        <f>IFERROR(INDEX(契約日ソート!C:C,1/LARGE(INDEX((契約日ソート!$F$1:$F$201="食糧費")/ROW(契約日ソート!$F$1:$F$201),0),ROW(C92))),"")</f>
        <v/>
      </c>
      <c r="D92" t="str">
        <f>IFERROR(INDEX(契約日ソート!D:D,1/LARGE(INDEX((契約日ソート!$F$1:$F$201="食糧費")/ROW(契約日ソート!$F$1:$F$201),0),ROW(D92))),"")</f>
        <v/>
      </c>
      <c r="E92" t="str">
        <f>IFERROR(INDEX(契約日ソート!E:E,1/LARGE(INDEX((契約日ソート!$F$1:$F$201="食糧費")/ROW(契約日ソート!$F$1:$F$201),0),ROW(E92))),"")</f>
        <v/>
      </c>
      <c r="F92" t="str">
        <f>IFERROR(INDEX(契約日ソート!F:F,1/LARGE(INDEX((契約日ソート!$F$1:$F$201="食糧費")/ROW(契約日ソート!$F$1:$F$201),0),ROW(F92))),"")</f>
        <v/>
      </c>
      <c r="G92" t="str">
        <f>IFERROR(INDEX(契約日ソート!G:G,1/LARGE(INDEX((契約日ソート!$F$1:$F$201="食糧費")/ROW(契約日ソート!$F$1:$F$201),0),ROW(G92))),"")</f>
        <v/>
      </c>
      <c r="H92" t="str">
        <f>IFERROR(INDEX(契約日ソート!H:H,1/LARGE(INDEX((契約日ソート!$F$1:$F$201="食糧費")/ROW(契約日ソート!$F$1:$F$201),0),ROW(H92))),"")</f>
        <v/>
      </c>
      <c r="I92" t="str">
        <f>IFERROR(INDEX(契約日ソート!I:I,1/LARGE(INDEX((契約日ソート!$F$1:$F$201="食糧費")/ROW(契約日ソート!$F$1:$F$201),0),ROW(I92))),"")</f>
        <v/>
      </c>
      <c r="J92" t="str">
        <f>IFERROR(INDEX(契約日ソート!J:J,1/LARGE(INDEX((契約日ソート!$F$1:$F$201="食糧費")/ROW(契約日ソート!$F$1:$F$201),0),ROW(J92))),"")</f>
        <v/>
      </c>
      <c r="K92" t="str">
        <f>IFERROR(INDEX(契約日ソート!K:K,1/LARGE(INDEX((契約日ソート!$F$1:$F$201="食糧費")/ROW(契約日ソート!$F$1:$F$201),0),ROW(K92))),"")</f>
        <v/>
      </c>
      <c r="L92" t="str">
        <f>IFERROR(INDEX(契約日ソート!L:L,1/LARGE(INDEX((契約日ソート!$F$1:$F$201="食糧費")/ROW(契約日ソート!$F$1:$F$201),0),ROW(L92))),"")</f>
        <v/>
      </c>
      <c r="M92" t="str">
        <f>IFERROR(INDEX(契約日ソート!M:M,1/LARGE(INDEX((契約日ソート!$F$1:$F$201="食糧費")/ROW(契約日ソート!$F$1:$F$201),0),ROW(M92))),"")</f>
        <v/>
      </c>
      <c r="N92" t="str">
        <f>IFERROR(INDEX(契約日ソート!N:N,1/LARGE(INDEX((契約日ソート!$F$1:$F$201="食糧費")/ROW(契約日ソート!$F$1:$F$201),0),ROW(N92))),"")</f>
        <v/>
      </c>
      <c r="O92" t="str">
        <f>IFERROR(INDEX(契約日ソート!O:O,1/LARGE(INDEX((契約日ソート!$F$1:$F$201="食糧費")/ROW(契約日ソート!$F$1:$F$201),0),ROW(O92))),"")</f>
        <v/>
      </c>
      <c r="P92" t="str">
        <f>IFERROR(INDEX(契約日ソート!P:P,1/LARGE(INDEX((契約日ソート!$F$1:$F$201="食糧費")/ROW(契約日ソート!$F$1:$F$201),0),ROW(P92))),"")</f>
        <v/>
      </c>
      <c r="Q92" t="str">
        <f>IFERROR(INDEX(契約日ソート!Q:Q,1/LARGE(INDEX((契約日ソート!$F$1:$F$201="食糧費")/ROW(契約日ソート!$F$1:$F$201),0),ROW(Q92))),"")</f>
        <v/>
      </c>
    </row>
    <row r="93" spans="1:17" x14ac:dyDescent="0.45">
      <c r="A93" t="str">
        <f>IFERROR(INDEX(契約日ソート!A:A,1/LARGE(INDEX((契約日ソート!$F$1:$F$201="食糧費")/ROW(契約日ソート!$F$1:$F$201),0),ROW(A93))),"")</f>
        <v/>
      </c>
      <c r="B93" t="str">
        <f>IFERROR(INDEX(契約日ソート!B:B,1/LARGE(INDEX((契約日ソート!$F$1:$F$201="食糧費")/ROW(契約日ソート!$F$1:$F$201),0),ROW(B93))),"")</f>
        <v/>
      </c>
      <c r="C93" t="str">
        <f>IFERROR(INDEX(契約日ソート!C:C,1/LARGE(INDEX((契約日ソート!$F$1:$F$201="食糧費")/ROW(契約日ソート!$F$1:$F$201),0),ROW(C93))),"")</f>
        <v/>
      </c>
      <c r="D93" t="str">
        <f>IFERROR(INDEX(契約日ソート!D:D,1/LARGE(INDEX((契約日ソート!$F$1:$F$201="食糧費")/ROW(契約日ソート!$F$1:$F$201),0),ROW(D93))),"")</f>
        <v/>
      </c>
      <c r="E93" t="str">
        <f>IFERROR(INDEX(契約日ソート!E:E,1/LARGE(INDEX((契約日ソート!$F$1:$F$201="食糧費")/ROW(契約日ソート!$F$1:$F$201),0),ROW(E93))),"")</f>
        <v/>
      </c>
      <c r="F93" t="str">
        <f>IFERROR(INDEX(契約日ソート!F:F,1/LARGE(INDEX((契約日ソート!$F$1:$F$201="食糧費")/ROW(契約日ソート!$F$1:$F$201),0),ROW(F93))),"")</f>
        <v/>
      </c>
      <c r="G93" t="str">
        <f>IFERROR(INDEX(契約日ソート!G:G,1/LARGE(INDEX((契約日ソート!$F$1:$F$201="食糧費")/ROW(契約日ソート!$F$1:$F$201),0),ROW(G93))),"")</f>
        <v/>
      </c>
      <c r="H93" t="str">
        <f>IFERROR(INDEX(契約日ソート!H:H,1/LARGE(INDEX((契約日ソート!$F$1:$F$201="食糧費")/ROW(契約日ソート!$F$1:$F$201),0),ROW(H93))),"")</f>
        <v/>
      </c>
      <c r="I93" t="str">
        <f>IFERROR(INDEX(契約日ソート!I:I,1/LARGE(INDEX((契約日ソート!$F$1:$F$201="食糧費")/ROW(契約日ソート!$F$1:$F$201),0),ROW(I93))),"")</f>
        <v/>
      </c>
      <c r="J93" t="str">
        <f>IFERROR(INDEX(契約日ソート!J:J,1/LARGE(INDEX((契約日ソート!$F$1:$F$201="食糧費")/ROW(契約日ソート!$F$1:$F$201),0),ROW(J93))),"")</f>
        <v/>
      </c>
      <c r="K93" t="str">
        <f>IFERROR(INDEX(契約日ソート!K:K,1/LARGE(INDEX((契約日ソート!$F$1:$F$201="食糧費")/ROW(契約日ソート!$F$1:$F$201),0),ROW(K93))),"")</f>
        <v/>
      </c>
      <c r="L93" t="str">
        <f>IFERROR(INDEX(契約日ソート!L:L,1/LARGE(INDEX((契約日ソート!$F$1:$F$201="食糧費")/ROW(契約日ソート!$F$1:$F$201),0),ROW(L93))),"")</f>
        <v/>
      </c>
      <c r="M93" t="str">
        <f>IFERROR(INDEX(契約日ソート!M:M,1/LARGE(INDEX((契約日ソート!$F$1:$F$201="食糧費")/ROW(契約日ソート!$F$1:$F$201),0),ROW(M93))),"")</f>
        <v/>
      </c>
      <c r="N93" t="str">
        <f>IFERROR(INDEX(契約日ソート!N:N,1/LARGE(INDEX((契約日ソート!$F$1:$F$201="食糧費")/ROW(契約日ソート!$F$1:$F$201),0),ROW(N93))),"")</f>
        <v/>
      </c>
      <c r="O93" t="str">
        <f>IFERROR(INDEX(契約日ソート!O:O,1/LARGE(INDEX((契約日ソート!$F$1:$F$201="食糧費")/ROW(契約日ソート!$F$1:$F$201),0),ROW(O93))),"")</f>
        <v/>
      </c>
      <c r="P93" t="str">
        <f>IFERROR(INDEX(契約日ソート!P:P,1/LARGE(INDEX((契約日ソート!$F$1:$F$201="食糧費")/ROW(契約日ソート!$F$1:$F$201),0),ROW(P93))),"")</f>
        <v/>
      </c>
      <c r="Q93" t="str">
        <f>IFERROR(INDEX(契約日ソート!Q:Q,1/LARGE(INDEX((契約日ソート!$F$1:$F$201="食糧費")/ROW(契約日ソート!$F$1:$F$201),0),ROW(Q93))),"")</f>
        <v/>
      </c>
    </row>
    <row r="94" spans="1:17" x14ac:dyDescent="0.45">
      <c r="A94" t="str">
        <f>IFERROR(INDEX(契約日ソート!A:A,1/LARGE(INDEX((契約日ソート!$F$1:$F$201="食糧費")/ROW(契約日ソート!$F$1:$F$201),0),ROW(A94))),"")</f>
        <v/>
      </c>
      <c r="B94" t="str">
        <f>IFERROR(INDEX(契約日ソート!B:B,1/LARGE(INDEX((契約日ソート!$F$1:$F$201="食糧費")/ROW(契約日ソート!$F$1:$F$201),0),ROW(B94))),"")</f>
        <v/>
      </c>
      <c r="C94" t="str">
        <f>IFERROR(INDEX(契約日ソート!C:C,1/LARGE(INDEX((契約日ソート!$F$1:$F$201="食糧費")/ROW(契約日ソート!$F$1:$F$201),0),ROW(C94))),"")</f>
        <v/>
      </c>
      <c r="D94" t="str">
        <f>IFERROR(INDEX(契約日ソート!D:D,1/LARGE(INDEX((契約日ソート!$F$1:$F$201="食糧費")/ROW(契約日ソート!$F$1:$F$201),0),ROW(D94))),"")</f>
        <v/>
      </c>
      <c r="E94" t="str">
        <f>IFERROR(INDEX(契約日ソート!E:E,1/LARGE(INDEX((契約日ソート!$F$1:$F$201="食糧費")/ROW(契約日ソート!$F$1:$F$201),0),ROW(E94))),"")</f>
        <v/>
      </c>
      <c r="F94" t="str">
        <f>IFERROR(INDEX(契約日ソート!F:F,1/LARGE(INDEX((契約日ソート!$F$1:$F$201="食糧費")/ROW(契約日ソート!$F$1:$F$201),0),ROW(F94))),"")</f>
        <v/>
      </c>
      <c r="G94" t="str">
        <f>IFERROR(INDEX(契約日ソート!G:G,1/LARGE(INDEX((契約日ソート!$F$1:$F$201="食糧費")/ROW(契約日ソート!$F$1:$F$201),0),ROW(G94))),"")</f>
        <v/>
      </c>
      <c r="H94" t="str">
        <f>IFERROR(INDEX(契約日ソート!H:H,1/LARGE(INDEX((契約日ソート!$F$1:$F$201="食糧費")/ROW(契約日ソート!$F$1:$F$201),0),ROW(H94))),"")</f>
        <v/>
      </c>
      <c r="I94" t="str">
        <f>IFERROR(INDEX(契約日ソート!I:I,1/LARGE(INDEX((契約日ソート!$F$1:$F$201="食糧費")/ROW(契約日ソート!$F$1:$F$201),0),ROW(I94))),"")</f>
        <v/>
      </c>
      <c r="J94" t="str">
        <f>IFERROR(INDEX(契約日ソート!J:J,1/LARGE(INDEX((契約日ソート!$F$1:$F$201="食糧費")/ROW(契約日ソート!$F$1:$F$201),0),ROW(J94))),"")</f>
        <v/>
      </c>
      <c r="K94" t="str">
        <f>IFERROR(INDEX(契約日ソート!K:K,1/LARGE(INDEX((契約日ソート!$F$1:$F$201="食糧費")/ROW(契約日ソート!$F$1:$F$201),0),ROW(K94))),"")</f>
        <v/>
      </c>
      <c r="L94" t="str">
        <f>IFERROR(INDEX(契約日ソート!L:L,1/LARGE(INDEX((契約日ソート!$F$1:$F$201="食糧費")/ROW(契約日ソート!$F$1:$F$201),0),ROW(L94))),"")</f>
        <v/>
      </c>
      <c r="M94" t="str">
        <f>IFERROR(INDEX(契約日ソート!M:M,1/LARGE(INDEX((契約日ソート!$F$1:$F$201="食糧費")/ROW(契約日ソート!$F$1:$F$201),0),ROW(M94))),"")</f>
        <v/>
      </c>
      <c r="N94" t="str">
        <f>IFERROR(INDEX(契約日ソート!N:N,1/LARGE(INDEX((契約日ソート!$F$1:$F$201="食糧費")/ROW(契約日ソート!$F$1:$F$201),0),ROW(N94))),"")</f>
        <v/>
      </c>
      <c r="O94" t="str">
        <f>IFERROR(INDEX(契約日ソート!O:O,1/LARGE(INDEX((契約日ソート!$F$1:$F$201="食糧費")/ROW(契約日ソート!$F$1:$F$201),0),ROW(O94))),"")</f>
        <v/>
      </c>
      <c r="P94" t="str">
        <f>IFERROR(INDEX(契約日ソート!P:P,1/LARGE(INDEX((契約日ソート!$F$1:$F$201="食糧費")/ROW(契約日ソート!$F$1:$F$201),0),ROW(P94))),"")</f>
        <v/>
      </c>
      <c r="Q94" t="str">
        <f>IFERROR(INDEX(契約日ソート!Q:Q,1/LARGE(INDEX((契約日ソート!$F$1:$F$201="食糧費")/ROW(契約日ソート!$F$1:$F$201),0),ROW(Q94))),"")</f>
        <v/>
      </c>
    </row>
    <row r="95" spans="1:17" x14ac:dyDescent="0.45">
      <c r="A95" t="str">
        <f>IFERROR(INDEX(契約日ソート!A:A,1/LARGE(INDEX((契約日ソート!$F$1:$F$201="食糧費")/ROW(契約日ソート!$F$1:$F$201),0),ROW(A95))),"")</f>
        <v/>
      </c>
      <c r="B95" t="str">
        <f>IFERROR(INDEX(契約日ソート!B:B,1/LARGE(INDEX((契約日ソート!$F$1:$F$201="食糧費")/ROW(契約日ソート!$F$1:$F$201),0),ROW(B95))),"")</f>
        <v/>
      </c>
      <c r="C95" t="str">
        <f>IFERROR(INDEX(契約日ソート!C:C,1/LARGE(INDEX((契約日ソート!$F$1:$F$201="食糧費")/ROW(契約日ソート!$F$1:$F$201),0),ROW(C95))),"")</f>
        <v/>
      </c>
      <c r="D95" t="str">
        <f>IFERROR(INDEX(契約日ソート!D:D,1/LARGE(INDEX((契約日ソート!$F$1:$F$201="食糧費")/ROW(契約日ソート!$F$1:$F$201),0),ROW(D95))),"")</f>
        <v/>
      </c>
      <c r="E95" t="str">
        <f>IFERROR(INDEX(契約日ソート!E:E,1/LARGE(INDEX((契約日ソート!$F$1:$F$201="食糧費")/ROW(契約日ソート!$F$1:$F$201),0),ROW(E95))),"")</f>
        <v/>
      </c>
      <c r="F95" t="str">
        <f>IFERROR(INDEX(契約日ソート!F:F,1/LARGE(INDEX((契約日ソート!$F$1:$F$201="食糧費")/ROW(契約日ソート!$F$1:$F$201),0),ROW(F95))),"")</f>
        <v/>
      </c>
      <c r="G95" t="str">
        <f>IFERROR(INDEX(契約日ソート!G:G,1/LARGE(INDEX((契約日ソート!$F$1:$F$201="食糧費")/ROW(契約日ソート!$F$1:$F$201),0),ROW(G95))),"")</f>
        <v/>
      </c>
      <c r="H95" t="str">
        <f>IFERROR(INDEX(契約日ソート!H:H,1/LARGE(INDEX((契約日ソート!$F$1:$F$201="食糧費")/ROW(契約日ソート!$F$1:$F$201),0),ROW(H95))),"")</f>
        <v/>
      </c>
      <c r="I95" t="str">
        <f>IFERROR(INDEX(契約日ソート!I:I,1/LARGE(INDEX((契約日ソート!$F$1:$F$201="食糧費")/ROW(契約日ソート!$F$1:$F$201),0),ROW(I95))),"")</f>
        <v/>
      </c>
      <c r="J95" t="str">
        <f>IFERROR(INDEX(契約日ソート!J:J,1/LARGE(INDEX((契約日ソート!$F$1:$F$201="食糧費")/ROW(契約日ソート!$F$1:$F$201),0),ROW(J95))),"")</f>
        <v/>
      </c>
      <c r="K95" t="str">
        <f>IFERROR(INDEX(契約日ソート!K:K,1/LARGE(INDEX((契約日ソート!$F$1:$F$201="食糧費")/ROW(契約日ソート!$F$1:$F$201),0),ROW(K95))),"")</f>
        <v/>
      </c>
      <c r="L95" t="str">
        <f>IFERROR(INDEX(契約日ソート!L:L,1/LARGE(INDEX((契約日ソート!$F$1:$F$201="食糧費")/ROW(契約日ソート!$F$1:$F$201),0),ROW(L95))),"")</f>
        <v/>
      </c>
      <c r="M95" t="str">
        <f>IFERROR(INDEX(契約日ソート!M:M,1/LARGE(INDEX((契約日ソート!$F$1:$F$201="食糧費")/ROW(契約日ソート!$F$1:$F$201),0),ROW(M95))),"")</f>
        <v/>
      </c>
      <c r="N95" t="str">
        <f>IFERROR(INDEX(契約日ソート!N:N,1/LARGE(INDEX((契約日ソート!$F$1:$F$201="食糧費")/ROW(契約日ソート!$F$1:$F$201),0),ROW(N95))),"")</f>
        <v/>
      </c>
      <c r="O95" t="str">
        <f>IFERROR(INDEX(契約日ソート!O:O,1/LARGE(INDEX((契約日ソート!$F$1:$F$201="食糧費")/ROW(契約日ソート!$F$1:$F$201),0),ROW(O95))),"")</f>
        <v/>
      </c>
      <c r="P95" t="str">
        <f>IFERROR(INDEX(契約日ソート!P:P,1/LARGE(INDEX((契約日ソート!$F$1:$F$201="食糧費")/ROW(契約日ソート!$F$1:$F$201),0),ROW(P95))),"")</f>
        <v/>
      </c>
      <c r="Q95" t="str">
        <f>IFERROR(INDEX(契約日ソート!Q:Q,1/LARGE(INDEX((契約日ソート!$F$1:$F$201="食糧費")/ROW(契約日ソート!$F$1:$F$201),0),ROW(Q95))),"")</f>
        <v/>
      </c>
    </row>
    <row r="96" spans="1:17" x14ac:dyDescent="0.45">
      <c r="A96" t="str">
        <f>IFERROR(INDEX(契約日ソート!A:A,1/LARGE(INDEX((契約日ソート!$F$1:$F$201="食糧費")/ROW(契約日ソート!$F$1:$F$201),0),ROW(A96))),"")</f>
        <v/>
      </c>
      <c r="B96" t="str">
        <f>IFERROR(INDEX(契約日ソート!B:B,1/LARGE(INDEX((契約日ソート!$F$1:$F$201="食糧費")/ROW(契約日ソート!$F$1:$F$201),0),ROW(B96))),"")</f>
        <v/>
      </c>
      <c r="C96" t="str">
        <f>IFERROR(INDEX(契約日ソート!C:C,1/LARGE(INDEX((契約日ソート!$F$1:$F$201="食糧費")/ROW(契約日ソート!$F$1:$F$201),0),ROW(C96))),"")</f>
        <v/>
      </c>
      <c r="D96" t="str">
        <f>IFERROR(INDEX(契約日ソート!D:D,1/LARGE(INDEX((契約日ソート!$F$1:$F$201="食糧費")/ROW(契約日ソート!$F$1:$F$201),0),ROW(D96))),"")</f>
        <v/>
      </c>
      <c r="E96" t="str">
        <f>IFERROR(INDEX(契約日ソート!E:E,1/LARGE(INDEX((契約日ソート!$F$1:$F$201="食糧費")/ROW(契約日ソート!$F$1:$F$201),0),ROW(E96))),"")</f>
        <v/>
      </c>
      <c r="F96" t="str">
        <f>IFERROR(INDEX(契約日ソート!F:F,1/LARGE(INDEX((契約日ソート!$F$1:$F$201="食糧費")/ROW(契約日ソート!$F$1:$F$201),0),ROW(F96))),"")</f>
        <v/>
      </c>
      <c r="G96" t="str">
        <f>IFERROR(INDEX(契約日ソート!G:G,1/LARGE(INDEX((契約日ソート!$F$1:$F$201="食糧費")/ROW(契約日ソート!$F$1:$F$201),0),ROW(G96))),"")</f>
        <v/>
      </c>
      <c r="H96" t="str">
        <f>IFERROR(INDEX(契約日ソート!H:H,1/LARGE(INDEX((契約日ソート!$F$1:$F$201="食糧費")/ROW(契約日ソート!$F$1:$F$201),0),ROW(H96))),"")</f>
        <v/>
      </c>
      <c r="I96" t="str">
        <f>IFERROR(INDEX(契約日ソート!I:I,1/LARGE(INDEX((契約日ソート!$F$1:$F$201="食糧費")/ROW(契約日ソート!$F$1:$F$201),0),ROW(I96))),"")</f>
        <v/>
      </c>
      <c r="J96" t="str">
        <f>IFERROR(INDEX(契約日ソート!J:J,1/LARGE(INDEX((契約日ソート!$F$1:$F$201="食糧費")/ROW(契約日ソート!$F$1:$F$201),0),ROW(J96))),"")</f>
        <v/>
      </c>
      <c r="K96" t="str">
        <f>IFERROR(INDEX(契約日ソート!K:K,1/LARGE(INDEX((契約日ソート!$F$1:$F$201="食糧費")/ROW(契約日ソート!$F$1:$F$201),0),ROW(K96))),"")</f>
        <v/>
      </c>
      <c r="L96" t="str">
        <f>IFERROR(INDEX(契約日ソート!L:L,1/LARGE(INDEX((契約日ソート!$F$1:$F$201="食糧費")/ROW(契約日ソート!$F$1:$F$201),0),ROW(L96))),"")</f>
        <v/>
      </c>
      <c r="M96" t="str">
        <f>IFERROR(INDEX(契約日ソート!M:M,1/LARGE(INDEX((契約日ソート!$F$1:$F$201="食糧費")/ROW(契約日ソート!$F$1:$F$201),0),ROW(M96))),"")</f>
        <v/>
      </c>
      <c r="N96" t="str">
        <f>IFERROR(INDEX(契約日ソート!N:N,1/LARGE(INDEX((契約日ソート!$F$1:$F$201="食糧費")/ROW(契約日ソート!$F$1:$F$201),0),ROW(N96))),"")</f>
        <v/>
      </c>
      <c r="O96" t="str">
        <f>IFERROR(INDEX(契約日ソート!O:O,1/LARGE(INDEX((契約日ソート!$F$1:$F$201="食糧費")/ROW(契約日ソート!$F$1:$F$201),0),ROW(O96))),"")</f>
        <v/>
      </c>
      <c r="P96" t="str">
        <f>IFERROR(INDEX(契約日ソート!P:P,1/LARGE(INDEX((契約日ソート!$F$1:$F$201="食糧費")/ROW(契約日ソート!$F$1:$F$201),0),ROW(P96))),"")</f>
        <v/>
      </c>
      <c r="Q96" t="str">
        <f>IFERROR(INDEX(契約日ソート!Q:Q,1/LARGE(INDEX((契約日ソート!$F$1:$F$201="食糧費")/ROW(契約日ソート!$F$1:$F$201),0),ROW(Q96))),"")</f>
        <v/>
      </c>
    </row>
    <row r="97" spans="1:17" x14ac:dyDescent="0.45">
      <c r="A97" t="str">
        <f>IFERROR(INDEX(契約日ソート!A:A,1/LARGE(INDEX((契約日ソート!$F$1:$F$201="食糧費")/ROW(契約日ソート!$F$1:$F$201),0),ROW(A97))),"")</f>
        <v/>
      </c>
      <c r="B97" t="str">
        <f>IFERROR(INDEX(契約日ソート!B:B,1/LARGE(INDEX((契約日ソート!$F$1:$F$201="食糧費")/ROW(契約日ソート!$F$1:$F$201),0),ROW(B97))),"")</f>
        <v/>
      </c>
      <c r="C97" t="str">
        <f>IFERROR(INDEX(契約日ソート!C:C,1/LARGE(INDEX((契約日ソート!$F$1:$F$201="食糧費")/ROW(契約日ソート!$F$1:$F$201),0),ROW(C97))),"")</f>
        <v/>
      </c>
      <c r="D97" t="str">
        <f>IFERROR(INDEX(契約日ソート!D:D,1/LARGE(INDEX((契約日ソート!$F$1:$F$201="食糧費")/ROW(契約日ソート!$F$1:$F$201),0),ROW(D97))),"")</f>
        <v/>
      </c>
      <c r="E97" t="str">
        <f>IFERROR(INDEX(契約日ソート!E:E,1/LARGE(INDEX((契約日ソート!$F$1:$F$201="食糧費")/ROW(契約日ソート!$F$1:$F$201),0),ROW(E97))),"")</f>
        <v/>
      </c>
      <c r="F97" t="str">
        <f>IFERROR(INDEX(契約日ソート!F:F,1/LARGE(INDEX((契約日ソート!$F$1:$F$201="食糧費")/ROW(契約日ソート!$F$1:$F$201),0),ROW(F97))),"")</f>
        <v/>
      </c>
      <c r="G97" t="str">
        <f>IFERROR(INDEX(契約日ソート!G:G,1/LARGE(INDEX((契約日ソート!$F$1:$F$201="食糧費")/ROW(契約日ソート!$F$1:$F$201),0),ROW(G97))),"")</f>
        <v/>
      </c>
      <c r="H97" t="str">
        <f>IFERROR(INDEX(契約日ソート!H:H,1/LARGE(INDEX((契約日ソート!$F$1:$F$201="食糧費")/ROW(契約日ソート!$F$1:$F$201),0),ROW(H97))),"")</f>
        <v/>
      </c>
      <c r="I97" t="str">
        <f>IFERROR(INDEX(契約日ソート!I:I,1/LARGE(INDEX((契約日ソート!$F$1:$F$201="食糧費")/ROW(契約日ソート!$F$1:$F$201),0),ROW(I97))),"")</f>
        <v/>
      </c>
      <c r="J97" t="str">
        <f>IFERROR(INDEX(契約日ソート!J:J,1/LARGE(INDEX((契約日ソート!$F$1:$F$201="食糧費")/ROW(契約日ソート!$F$1:$F$201),0),ROW(J97))),"")</f>
        <v/>
      </c>
      <c r="K97" t="str">
        <f>IFERROR(INDEX(契約日ソート!K:K,1/LARGE(INDEX((契約日ソート!$F$1:$F$201="食糧費")/ROW(契約日ソート!$F$1:$F$201),0),ROW(K97))),"")</f>
        <v/>
      </c>
      <c r="L97" t="str">
        <f>IFERROR(INDEX(契約日ソート!L:L,1/LARGE(INDEX((契約日ソート!$F$1:$F$201="食糧費")/ROW(契約日ソート!$F$1:$F$201),0),ROW(L97))),"")</f>
        <v/>
      </c>
      <c r="M97" t="str">
        <f>IFERROR(INDEX(契約日ソート!M:M,1/LARGE(INDEX((契約日ソート!$F$1:$F$201="食糧費")/ROW(契約日ソート!$F$1:$F$201),0),ROW(M97))),"")</f>
        <v/>
      </c>
      <c r="N97" t="str">
        <f>IFERROR(INDEX(契約日ソート!N:N,1/LARGE(INDEX((契約日ソート!$F$1:$F$201="食糧費")/ROW(契約日ソート!$F$1:$F$201),0),ROW(N97))),"")</f>
        <v/>
      </c>
      <c r="O97" t="str">
        <f>IFERROR(INDEX(契約日ソート!O:O,1/LARGE(INDEX((契約日ソート!$F$1:$F$201="食糧費")/ROW(契約日ソート!$F$1:$F$201),0),ROW(O97))),"")</f>
        <v/>
      </c>
      <c r="P97" t="str">
        <f>IFERROR(INDEX(契約日ソート!P:P,1/LARGE(INDEX((契約日ソート!$F$1:$F$201="食糧費")/ROW(契約日ソート!$F$1:$F$201),0),ROW(P97))),"")</f>
        <v/>
      </c>
      <c r="Q97" t="str">
        <f>IFERROR(INDEX(契約日ソート!Q:Q,1/LARGE(INDEX((契約日ソート!$F$1:$F$201="食糧費")/ROW(契約日ソート!$F$1:$F$201),0),ROW(Q97))),"")</f>
        <v/>
      </c>
    </row>
    <row r="98" spans="1:17" x14ac:dyDescent="0.45">
      <c r="A98" t="str">
        <f>IFERROR(INDEX(契約日ソート!A:A,1/LARGE(INDEX((契約日ソート!$F$1:$F$201="食糧費")/ROW(契約日ソート!$F$1:$F$201),0),ROW(A98))),"")</f>
        <v/>
      </c>
      <c r="B98" t="str">
        <f>IFERROR(INDEX(契約日ソート!B:B,1/LARGE(INDEX((契約日ソート!$F$1:$F$201="食糧費")/ROW(契約日ソート!$F$1:$F$201),0),ROW(B98))),"")</f>
        <v/>
      </c>
      <c r="C98" t="str">
        <f>IFERROR(INDEX(契約日ソート!C:C,1/LARGE(INDEX((契約日ソート!$F$1:$F$201="食糧費")/ROW(契約日ソート!$F$1:$F$201),0),ROW(C98))),"")</f>
        <v/>
      </c>
      <c r="D98" t="str">
        <f>IFERROR(INDEX(契約日ソート!D:D,1/LARGE(INDEX((契約日ソート!$F$1:$F$201="食糧費")/ROW(契約日ソート!$F$1:$F$201),0),ROW(D98))),"")</f>
        <v/>
      </c>
      <c r="E98" t="str">
        <f>IFERROR(INDEX(契約日ソート!E:E,1/LARGE(INDEX((契約日ソート!$F$1:$F$201="食糧費")/ROW(契約日ソート!$F$1:$F$201),0),ROW(E98))),"")</f>
        <v/>
      </c>
      <c r="F98" t="str">
        <f>IFERROR(INDEX(契約日ソート!F:F,1/LARGE(INDEX((契約日ソート!$F$1:$F$201="食糧費")/ROW(契約日ソート!$F$1:$F$201),0),ROW(F98))),"")</f>
        <v/>
      </c>
      <c r="G98" t="str">
        <f>IFERROR(INDEX(契約日ソート!G:G,1/LARGE(INDEX((契約日ソート!$F$1:$F$201="食糧費")/ROW(契約日ソート!$F$1:$F$201),0),ROW(G98))),"")</f>
        <v/>
      </c>
      <c r="H98" t="str">
        <f>IFERROR(INDEX(契約日ソート!H:H,1/LARGE(INDEX((契約日ソート!$F$1:$F$201="食糧費")/ROW(契約日ソート!$F$1:$F$201),0),ROW(H98))),"")</f>
        <v/>
      </c>
      <c r="I98" t="str">
        <f>IFERROR(INDEX(契約日ソート!I:I,1/LARGE(INDEX((契約日ソート!$F$1:$F$201="食糧費")/ROW(契約日ソート!$F$1:$F$201),0),ROW(I98))),"")</f>
        <v/>
      </c>
      <c r="J98" t="str">
        <f>IFERROR(INDEX(契約日ソート!J:J,1/LARGE(INDEX((契約日ソート!$F$1:$F$201="食糧費")/ROW(契約日ソート!$F$1:$F$201),0),ROW(J98))),"")</f>
        <v/>
      </c>
      <c r="K98" t="str">
        <f>IFERROR(INDEX(契約日ソート!K:K,1/LARGE(INDEX((契約日ソート!$F$1:$F$201="食糧費")/ROW(契約日ソート!$F$1:$F$201),0),ROW(K98))),"")</f>
        <v/>
      </c>
      <c r="L98" t="str">
        <f>IFERROR(INDEX(契約日ソート!L:L,1/LARGE(INDEX((契約日ソート!$F$1:$F$201="食糧費")/ROW(契約日ソート!$F$1:$F$201),0),ROW(L98))),"")</f>
        <v/>
      </c>
      <c r="M98" t="str">
        <f>IFERROR(INDEX(契約日ソート!M:M,1/LARGE(INDEX((契約日ソート!$F$1:$F$201="食糧費")/ROW(契約日ソート!$F$1:$F$201),0),ROW(M98))),"")</f>
        <v/>
      </c>
      <c r="N98" t="str">
        <f>IFERROR(INDEX(契約日ソート!N:N,1/LARGE(INDEX((契約日ソート!$F$1:$F$201="食糧費")/ROW(契約日ソート!$F$1:$F$201),0),ROW(N98))),"")</f>
        <v/>
      </c>
      <c r="O98" t="str">
        <f>IFERROR(INDEX(契約日ソート!O:O,1/LARGE(INDEX((契約日ソート!$F$1:$F$201="食糧費")/ROW(契約日ソート!$F$1:$F$201),0),ROW(O98))),"")</f>
        <v/>
      </c>
      <c r="P98" t="str">
        <f>IFERROR(INDEX(契約日ソート!P:P,1/LARGE(INDEX((契約日ソート!$F$1:$F$201="食糧費")/ROW(契約日ソート!$F$1:$F$201),0),ROW(P98))),"")</f>
        <v/>
      </c>
      <c r="Q98" t="str">
        <f>IFERROR(INDEX(契約日ソート!Q:Q,1/LARGE(INDEX((契約日ソート!$F$1:$F$201="食糧費")/ROW(契約日ソート!$F$1:$F$201),0),ROW(Q98))),"")</f>
        <v/>
      </c>
    </row>
    <row r="99" spans="1:17" x14ac:dyDescent="0.45">
      <c r="A99" t="str">
        <f>IFERROR(INDEX(契約日ソート!A:A,1/LARGE(INDEX((契約日ソート!$F$1:$F$201="食糧費")/ROW(契約日ソート!$F$1:$F$201),0),ROW(A99))),"")</f>
        <v/>
      </c>
      <c r="B99" t="str">
        <f>IFERROR(INDEX(契約日ソート!B:B,1/LARGE(INDEX((契約日ソート!$F$1:$F$201="食糧費")/ROW(契約日ソート!$F$1:$F$201),0),ROW(B99))),"")</f>
        <v/>
      </c>
      <c r="C99" t="str">
        <f>IFERROR(INDEX(契約日ソート!C:C,1/LARGE(INDEX((契約日ソート!$F$1:$F$201="食糧費")/ROW(契約日ソート!$F$1:$F$201),0),ROW(C99))),"")</f>
        <v/>
      </c>
      <c r="D99" t="str">
        <f>IFERROR(INDEX(契約日ソート!D:D,1/LARGE(INDEX((契約日ソート!$F$1:$F$201="食糧費")/ROW(契約日ソート!$F$1:$F$201),0),ROW(D99))),"")</f>
        <v/>
      </c>
      <c r="E99" t="str">
        <f>IFERROR(INDEX(契約日ソート!E:E,1/LARGE(INDEX((契約日ソート!$F$1:$F$201="食糧費")/ROW(契約日ソート!$F$1:$F$201),0),ROW(E99))),"")</f>
        <v/>
      </c>
      <c r="F99" t="str">
        <f>IFERROR(INDEX(契約日ソート!F:F,1/LARGE(INDEX((契約日ソート!$F$1:$F$201="食糧費")/ROW(契約日ソート!$F$1:$F$201),0),ROW(F99))),"")</f>
        <v/>
      </c>
      <c r="G99" t="str">
        <f>IFERROR(INDEX(契約日ソート!G:G,1/LARGE(INDEX((契約日ソート!$F$1:$F$201="食糧費")/ROW(契約日ソート!$F$1:$F$201),0),ROW(G99))),"")</f>
        <v/>
      </c>
      <c r="H99" t="str">
        <f>IFERROR(INDEX(契約日ソート!H:H,1/LARGE(INDEX((契約日ソート!$F$1:$F$201="食糧費")/ROW(契約日ソート!$F$1:$F$201),0),ROW(H99))),"")</f>
        <v/>
      </c>
      <c r="I99" t="str">
        <f>IFERROR(INDEX(契約日ソート!I:I,1/LARGE(INDEX((契約日ソート!$F$1:$F$201="食糧費")/ROW(契約日ソート!$F$1:$F$201),0),ROW(I99))),"")</f>
        <v/>
      </c>
      <c r="J99" t="str">
        <f>IFERROR(INDEX(契約日ソート!J:J,1/LARGE(INDEX((契約日ソート!$F$1:$F$201="食糧費")/ROW(契約日ソート!$F$1:$F$201),0),ROW(J99))),"")</f>
        <v/>
      </c>
      <c r="K99" t="str">
        <f>IFERROR(INDEX(契約日ソート!K:K,1/LARGE(INDEX((契約日ソート!$F$1:$F$201="食糧費")/ROW(契約日ソート!$F$1:$F$201),0),ROW(K99))),"")</f>
        <v/>
      </c>
      <c r="L99" t="str">
        <f>IFERROR(INDEX(契約日ソート!L:L,1/LARGE(INDEX((契約日ソート!$F$1:$F$201="食糧費")/ROW(契約日ソート!$F$1:$F$201),0),ROW(L99))),"")</f>
        <v/>
      </c>
      <c r="M99" t="str">
        <f>IFERROR(INDEX(契約日ソート!M:M,1/LARGE(INDEX((契約日ソート!$F$1:$F$201="食糧費")/ROW(契約日ソート!$F$1:$F$201),0),ROW(M99))),"")</f>
        <v/>
      </c>
      <c r="N99" t="str">
        <f>IFERROR(INDEX(契約日ソート!N:N,1/LARGE(INDEX((契約日ソート!$F$1:$F$201="食糧費")/ROW(契約日ソート!$F$1:$F$201),0),ROW(N99))),"")</f>
        <v/>
      </c>
      <c r="O99" t="str">
        <f>IFERROR(INDEX(契約日ソート!O:O,1/LARGE(INDEX((契約日ソート!$F$1:$F$201="食糧費")/ROW(契約日ソート!$F$1:$F$201),0),ROW(O99))),"")</f>
        <v/>
      </c>
      <c r="P99" t="str">
        <f>IFERROR(INDEX(契約日ソート!P:P,1/LARGE(INDEX((契約日ソート!$F$1:$F$201="食糧費")/ROW(契約日ソート!$F$1:$F$201),0),ROW(P99))),"")</f>
        <v/>
      </c>
      <c r="Q99" t="str">
        <f>IFERROR(INDEX(契約日ソート!Q:Q,1/LARGE(INDEX((契約日ソート!$F$1:$F$201="食糧費")/ROW(契約日ソート!$F$1:$F$201),0),ROW(Q99))),"")</f>
        <v/>
      </c>
    </row>
    <row r="100" spans="1:17" x14ac:dyDescent="0.45">
      <c r="A100" t="str">
        <f>IFERROR(INDEX(契約日ソート!A:A,1/LARGE(INDEX((契約日ソート!$F$1:$F$201="食糧費")/ROW(契約日ソート!$F$1:$F$201),0),ROW(A100))),"")</f>
        <v/>
      </c>
      <c r="B100" t="str">
        <f>IFERROR(INDEX(契約日ソート!B:B,1/LARGE(INDEX((契約日ソート!$F$1:$F$201="食糧費")/ROW(契約日ソート!$F$1:$F$201),0),ROW(B100))),"")</f>
        <v/>
      </c>
      <c r="C100" t="str">
        <f>IFERROR(INDEX(契約日ソート!C:C,1/LARGE(INDEX((契約日ソート!$F$1:$F$201="食糧費")/ROW(契約日ソート!$F$1:$F$201),0),ROW(C100))),"")</f>
        <v/>
      </c>
      <c r="D100" t="str">
        <f>IFERROR(INDEX(契約日ソート!D:D,1/LARGE(INDEX((契約日ソート!$F$1:$F$201="食糧費")/ROW(契約日ソート!$F$1:$F$201),0),ROW(D100))),"")</f>
        <v/>
      </c>
      <c r="E100" t="str">
        <f>IFERROR(INDEX(契約日ソート!E:E,1/LARGE(INDEX((契約日ソート!$F$1:$F$201="食糧費")/ROW(契約日ソート!$F$1:$F$201),0),ROW(E100))),"")</f>
        <v/>
      </c>
      <c r="F100" t="str">
        <f>IFERROR(INDEX(契約日ソート!F:F,1/LARGE(INDEX((契約日ソート!$F$1:$F$201="食糧費")/ROW(契約日ソート!$F$1:$F$201),0),ROW(F100))),"")</f>
        <v/>
      </c>
      <c r="G100" t="str">
        <f>IFERROR(INDEX(契約日ソート!G:G,1/LARGE(INDEX((契約日ソート!$F$1:$F$201="食糧費")/ROW(契約日ソート!$F$1:$F$201),0),ROW(G100))),"")</f>
        <v/>
      </c>
      <c r="H100" t="str">
        <f>IFERROR(INDEX(契約日ソート!H:H,1/LARGE(INDEX((契約日ソート!$F$1:$F$201="食糧費")/ROW(契約日ソート!$F$1:$F$201),0),ROW(H100))),"")</f>
        <v/>
      </c>
      <c r="I100" t="str">
        <f>IFERROR(INDEX(契約日ソート!I:I,1/LARGE(INDEX((契約日ソート!$F$1:$F$201="食糧費")/ROW(契約日ソート!$F$1:$F$201),0),ROW(I100))),"")</f>
        <v/>
      </c>
      <c r="J100" t="str">
        <f>IFERROR(INDEX(契約日ソート!J:J,1/LARGE(INDEX((契約日ソート!$F$1:$F$201="食糧費")/ROW(契約日ソート!$F$1:$F$201),0),ROW(J100))),"")</f>
        <v/>
      </c>
      <c r="K100" t="str">
        <f>IFERROR(INDEX(契約日ソート!K:K,1/LARGE(INDEX((契約日ソート!$F$1:$F$201="食糧費")/ROW(契約日ソート!$F$1:$F$201),0),ROW(K100))),"")</f>
        <v/>
      </c>
      <c r="L100" t="str">
        <f>IFERROR(INDEX(契約日ソート!L:L,1/LARGE(INDEX((契約日ソート!$F$1:$F$201="食糧費")/ROW(契約日ソート!$F$1:$F$201),0),ROW(L100))),"")</f>
        <v/>
      </c>
      <c r="M100" t="str">
        <f>IFERROR(INDEX(契約日ソート!M:M,1/LARGE(INDEX((契約日ソート!$F$1:$F$201="食糧費")/ROW(契約日ソート!$F$1:$F$201),0),ROW(M100))),"")</f>
        <v/>
      </c>
      <c r="N100" t="str">
        <f>IFERROR(INDEX(契約日ソート!N:N,1/LARGE(INDEX((契約日ソート!$F$1:$F$201="食糧費")/ROW(契約日ソート!$F$1:$F$201),0),ROW(N100))),"")</f>
        <v/>
      </c>
      <c r="O100" t="str">
        <f>IFERROR(INDEX(契約日ソート!O:O,1/LARGE(INDEX((契約日ソート!$F$1:$F$201="食糧費")/ROW(契約日ソート!$F$1:$F$201),0),ROW(O100))),"")</f>
        <v/>
      </c>
      <c r="P100" t="str">
        <f>IFERROR(INDEX(契約日ソート!P:P,1/LARGE(INDEX((契約日ソート!$F$1:$F$201="食糧費")/ROW(契約日ソート!$F$1:$F$201),0),ROW(P100))),"")</f>
        <v/>
      </c>
      <c r="Q100" t="str">
        <f>IFERROR(INDEX(契約日ソート!Q:Q,1/LARGE(INDEX((契約日ソート!$F$1:$F$201="食糧費")/ROW(契約日ソート!$F$1:$F$201),0),ROW(Q100))),"")</f>
        <v/>
      </c>
    </row>
  </sheetData>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100"/>
  <sheetViews>
    <sheetView workbookViewId="0">
      <selection activeCell="N3" sqref="N3"/>
    </sheetView>
  </sheetViews>
  <sheetFormatPr defaultRowHeight="18" x14ac:dyDescent="0.45"/>
  <cols>
    <col min="12" max="12" width="9" style="25"/>
  </cols>
  <sheetData>
    <row r="1" spans="1:13" x14ac:dyDescent="0.45">
      <c r="A1">
        <f>IF(食糧費!B1="","",食糧費!B1)</f>
        <v>46090</v>
      </c>
      <c r="B1">
        <f>IF($A1="","",食糧費!D1)</f>
        <v>1100</v>
      </c>
      <c r="C1" t="str">
        <f>IF($A1="","",食糧費!E1)</f>
        <v>選挙運動</v>
      </c>
      <c r="D1" t="str">
        <f>IF($A1="","",食糧費!G1)</f>
        <v>茶菓料</v>
      </c>
      <c r="E1" t="str">
        <f>IF($A1="","",食糧費!H1)</f>
        <v>美作市美来13</v>
      </c>
      <c r="F1" t="str">
        <f>IF($A1="","",食糧費!I1)</f>
        <v>株式会社美作マート</v>
      </c>
      <c r="G1" t="str">
        <f>IF($A1="","",食糧費!J1)</f>
        <v>小売業</v>
      </c>
      <c r="H1">
        <f>IF($A1="","",食糧費!K1)</f>
        <v>0</v>
      </c>
      <c r="I1" t="str">
        <f>IF($A1="","",食糧費!M1&amp;"食分")</f>
        <v>0食分</v>
      </c>
      <c r="J1">
        <f>IF($A1="","",食糧費!N1)</f>
        <v>0</v>
      </c>
      <c r="K1" t="str">
        <f>IF($A1="","",IF(食糧費!O1="○","公費負担",""))</f>
        <v/>
      </c>
      <c r="L1" s="25" t="str">
        <f>IF($A1="","",IF(食糧費!B1&lt;&gt;食糧費!C1,TEXT(食糧費!C1,"m/d")&amp;"支払",""))</f>
        <v/>
      </c>
      <c r="M1" t="str">
        <f>IF($A1="","",食糧費!P1)</f>
        <v>有</v>
      </c>
    </row>
    <row r="2" spans="1:13" x14ac:dyDescent="0.45">
      <c r="A2">
        <f>IF(食糧費!B2="",IF(COUNTIF(A$1:A1,"（食糧費 計）"),"","（食糧費 計）"),食糧費!B2)</f>
        <v>46095</v>
      </c>
      <c r="B2">
        <f>IF($A2="","",IF($A2="（食糧費 計）",SUM(B$1:B1),食糧費!D2))</f>
        <v>27000</v>
      </c>
      <c r="C2" t="str">
        <f>IF(OR($A2="",$A2="（食糧費 計）"),"",食糧費!E2)</f>
        <v>選挙運動</v>
      </c>
      <c r="D2" t="str">
        <f>IF(OR($A2="",$A2="（食糧費 計）"),"",食糧費!G2)</f>
        <v>弁当代</v>
      </c>
      <c r="E2" t="str">
        <f>IF(OR($A2="",$A2="（食糧費 計）"),"",食糧費!H2)</f>
        <v>美作市美来5</v>
      </c>
      <c r="F2" t="str">
        <f>IF(OR($A2="",$A2="（食糧費 計）"),"",食糧費!I2)</f>
        <v>株式会社美作弁当</v>
      </c>
      <c r="G2" t="str">
        <f>IF(OR($A2="",$A2="（食糧費 計）"),"",食糧費!J2)</f>
        <v>飲食業</v>
      </c>
      <c r="H2">
        <f>IF(OR($A2="",$A2="（食糧費 計）"),"",食糧費!K2)</f>
        <v>0</v>
      </c>
      <c r="I2" t="str">
        <f>IF(OR($A2="",$A2="（食糧費 計）"),"",食糧費!M2&amp;"食分")</f>
        <v>27食分</v>
      </c>
      <c r="J2">
        <f>IF(OR($A2="",$A2="（食糧費 計）"),"",食糧費!N2)</f>
        <v>0</v>
      </c>
      <c r="K2" t="str">
        <f>IF(OR($A2="",$A2="（食糧費 計）"),"",IF(食糧費!O2="○","公費負担",""))</f>
        <v/>
      </c>
      <c r="L2" s="25" t="str">
        <f>IF(OR($A2="",$A2="（食糧費 計）"),"",IF(食糧費!B2&lt;&gt;食糧費!C2,TEXT(食糧費!C2,"m/d")&amp;"支払",""))</f>
        <v/>
      </c>
      <c r="M2" t="str">
        <f>IF(OR($A2="",$A2="（食糧費 計）"),"",食糧費!P2)</f>
        <v>有</v>
      </c>
    </row>
    <row r="3" spans="1:13" x14ac:dyDescent="0.45">
      <c r="A3" t="str">
        <f>IF(食糧費!B3="",IF(COUNTIF(A$1:A2,"（食糧費 計）"),"","（食糧費 計）"),食糧費!B3)</f>
        <v>（食糧費 計）</v>
      </c>
      <c r="B3">
        <f>IF($A3="","",IF($A3="（食糧費 計）",SUM(B$1:B2),食糧費!D3))</f>
        <v>28100</v>
      </c>
      <c r="C3" t="str">
        <f>IF(OR($A3="",$A3="（食糧費 計）"),"",食糧費!E3)</f>
        <v/>
      </c>
      <c r="D3" t="str">
        <f>IF(OR($A3="",$A3="（食糧費 計）"),"",食糧費!G3)</f>
        <v/>
      </c>
      <c r="E3" t="str">
        <f>IF(OR($A3="",$A3="（食糧費 計）"),"",食糧費!H3)</f>
        <v/>
      </c>
      <c r="F3" t="str">
        <f>IF(OR($A3="",$A3="（食糧費 計）"),"",食糧費!I3)</f>
        <v/>
      </c>
      <c r="G3" t="str">
        <f>IF(OR($A3="",$A3="（食糧費 計）"),"",食糧費!J3)</f>
        <v/>
      </c>
      <c r="H3" t="str">
        <f>IF(OR($A3="",$A3="（食糧費 計）"),"",食糧費!K3)</f>
        <v/>
      </c>
      <c r="I3" t="str">
        <f>IF(OR($A3="",$A3="（食糧費 計）"),"",食糧費!M3&amp;"食分")</f>
        <v/>
      </c>
      <c r="J3" t="str">
        <f>IF(OR($A3="",$A3="（食糧費 計）"),"",食糧費!N3)</f>
        <v/>
      </c>
      <c r="K3" t="str">
        <f>IF(OR($A3="",$A3="（食糧費 計）"),"",IF(食糧費!O3="○","公費負担",""))</f>
        <v/>
      </c>
      <c r="L3" s="25" t="str">
        <f>IF(OR($A3="",$A3="（食糧費 計）"),"",IF(食糧費!B3&lt;&gt;食糧費!C3,TEXT(食糧費!C3,"m/d")&amp;"支払",""))</f>
        <v/>
      </c>
      <c r="M3" t="str">
        <f>IF(OR($A3="",$A3="（食糧費 計）"),"",食糧費!P3)</f>
        <v/>
      </c>
    </row>
    <row r="4" spans="1:13" x14ac:dyDescent="0.45">
      <c r="A4" t="str">
        <f>IF(食糧費!B4="",IF(COUNTIF(A$1:A3,"（食糧費 計）"),"","（食糧費 計）"),食糧費!B4)</f>
        <v/>
      </c>
      <c r="B4" t="str">
        <f>IF($A4="","",IF($A4="（食糧費 計）",SUM(B$1:B3),食糧費!D4))</f>
        <v/>
      </c>
      <c r="C4" t="str">
        <f>IF(OR($A4="",$A4="（食糧費 計）"),"",食糧費!E4)</f>
        <v/>
      </c>
      <c r="D4" t="str">
        <f>IF(OR($A4="",$A4="（食糧費 計）"),"",食糧費!G4)</f>
        <v/>
      </c>
      <c r="E4" t="str">
        <f>IF(OR($A4="",$A4="（食糧費 計）"),"",食糧費!H4)</f>
        <v/>
      </c>
      <c r="F4" t="str">
        <f>IF(OR($A4="",$A4="（食糧費 計）"),"",食糧費!I4)</f>
        <v/>
      </c>
      <c r="G4" t="str">
        <f>IF(OR($A4="",$A4="（食糧費 計）"),"",食糧費!J4)</f>
        <v/>
      </c>
      <c r="H4" t="str">
        <f>IF(OR($A4="",$A4="（食糧費 計）"),"",食糧費!K4)</f>
        <v/>
      </c>
      <c r="I4" t="str">
        <f>IF(OR($A4="",$A4="（食糧費 計）"),"",食糧費!M4&amp;"食分")</f>
        <v/>
      </c>
      <c r="J4" t="str">
        <f>IF(OR($A4="",$A4="（食糧費 計）"),"",食糧費!N4)</f>
        <v/>
      </c>
      <c r="K4" t="str">
        <f>IF(OR($A4="",$A4="（食糧費 計）"),"",IF(食糧費!O4="○","公費負担",""))</f>
        <v/>
      </c>
      <c r="L4" s="25" t="str">
        <f>IF(OR($A4="",$A4="（食糧費 計）"),"",IF(食糧費!B4&lt;&gt;食糧費!C4,TEXT(食糧費!C4,"m/d")&amp;"支払",""))</f>
        <v/>
      </c>
      <c r="M4" t="str">
        <f>IF(OR($A4="",$A4="（食糧費 計）"),"",食糧費!P4)</f>
        <v/>
      </c>
    </row>
    <row r="5" spans="1:13" x14ac:dyDescent="0.45">
      <c r="A5" t="str">
        <f>IF(食糧費!B5="",IF(COUNTIF(A$1:A4,"（食糧費 計）"),"","（食糧費 計）"),食糧費!B5)</f>
        <v/>
      </c>
      <c r="B5" t="str">
        <f>IF($A5="","",IF($A5="（食糧費 計）",SUM(B$1:B4),食糧費!D5))</f>
        <v/>
      </c>
      <c r="C5" t="str">
        <f>IF(OR($A5="",$A5="（食糧費 計）"),"",食糧費!E5)</f>
        <v/>
      </c>
      <c r="D5" t="str">
        <f>IF(OR($A5="",$A5="（食糧費 計）"),"",食糧費!G5)</f>
        <v/>
      </c>
      <c r="E5" t="str">
        <f>IF(OR($A5="",$A5="（食糧費 計）"),"",食糧費!H5)</f>
        <v/>
      </c>
      <c r="F5" t="str">
        <f>IF(OR($A5="",$A5="（食糧費 計）"),"",食糧費!I5)</f>
        <v/>
      </c>
      <c r="G5" t="str">
        <f>IF(OR($A5="",$A5="（食糧費 計）"),"",食糧費!J5)</f>
        <v/>
      </c>
      <c r="H5" t="str">
        <f>IF(OR($A5="",$A5="（食糧費 計）"),"",食糧費!K5)</f>
        <v/>
      </c>
      <c r="I5" t="str">
        <f>IF(OR($A5="",$A5="（食糧費 計）"),"",食糧費!M5&amp;"食分")</f>
        <v/>
      </c>
      <c r="J5" t="str">
        <f>IF(OR($A5="",$A5="（食糧費 計）"),"",食糧費!N5)</f>
        <v/>
      </c>
      <c r="K5" t="str">
        <f>IF(OR($A5="",$A5="（食糧費 計）"),"",IF(食糧費!O5="○","公費負担",""))</f>
        <v/>
      </c>
      <c r="L5" s="25" t="str">
        <f>IF(OR($A5="",$A5="（食糧費 計）"),"",IF(食糧費!B5&lt;&gt;食糧費!C5,TEXT(食糧費!C5,"m/d")&amp;"支払",""))</f>
        <v/>
      </c>
      <c r="M5" t="str">
        <f>IF(OR($A5="",$A5="（食糧費 計）"),"",食糧費!P5)</f>
        <v/>
      </c>
    </row>
    <row r="6" spans="1:13" x14ac:dyDescent="0.45">
      <c r="A6" t="str">
        <f>IF(食糧費!B6="",IF(COUNTIF(A$1:A5,"（食糧費 計）"),"","（食糧費 計）"),食糧費!B6)</f>
        <v/>
      </c>
      <c r="B6" t="str">
        <f>IF($A6="","",IF($A6="（食糧費 計）",SUM(B$1:B5),食糧費!D6))</f>
        <v/>
      </c>
      <c r="C6" t="str">
        <f>IF(OR($A6="",$A6="（食糧費 計）"),"",食糧費!E6)</f>
        <v/>
      </c>
      <c r="D6" t="str">
        <f>IF(OR($A6="",$A6="（食糧費 計）"),"",食糧費!G6)</f>
        <v/>
      </c>
      <c r="E6" t="str">
        <f>IF(OR($A6="",$A6="（食糧費 計）"),"",食糧費!H6)</f>
        <v/>
      </c>
      <c r="F6" t="str">
        <f>IF(OR($A6="",$A6="（食糧費 計）"),"",食糧費!I6)</f>
        <v/>
      </c>
      <c r="G6" t="str">
        <f>IF(OR($A6="",$A6="（食糧費 計）"),"",食糧費!J6)</f>
        <v/>
      </c>
      <c r="H6" t="str">
        <f>IF(OR($A6="",$A6="（食糧費 計）"),"",食糧費!K6)</f>
        <v/>
      </c>
      <c r="I6" t="str">
        <f>IF(OR($A6="",$A6="（食糧費 計）"),"",食糧費!M6&amp;"食分")</f>
        <v/>
      </c>
      <c r="J6" t="str">
        <f>IF(OR($A6="",$A6="（食糧費 計）"),"",食糧費!N6)</f>
        <v/>
      </c>
      <c r="K6" t="str">
        <f>IF(OR($A6="",$A6="（食糧費 計）"),"",IF(食糧費!O6="○","公費負担",""))</f>
        <v/>
      </c>
      <c r="L6" s="25" t="str">
        <f>IF(OR($A6="",$A6="（食糧費 計）"),"",IF(食糧費!B6&lt;&gt;食糧費!C6,TEXT(食糧費!C6,"m/d")&amp;"支払",""))</f>
        <v/>
      </c>
      <c r="M6" t="str">
        <f>IF(OR($A6="",$A6="（食糧費 計）"),"",食糧費!P6)</f>
        <v/>
      </c>
    </row>
    <row r="7" spans="1:13" x14ac:dyDescent="0.45">
      <c r="A7" t="str">
        <f>IF(食糧費!B7="",IF(COUNTIF(A$1:A6,"（食糧費 計）"),"","（食糧費 計）"),食糧費!B7)</f>
        <v/>
      </c>
      <c r="B7" t="str">
        <f>IF($A7="","",IF($A7="（食糧費 計）",SUM(B$1:B6),食糧費!D7))</f>
        <v/>
      </c>
      <c r="C7" t="str">
        <f>IF(OR($A7="",$A7="（食糧費 計）"),"",食糧費!E7)</f>
        <v/>
      </c>
      <c r="D7" t="str">
        <f>IF(OR($A7="",$A7="（食糧費 計）"),"",食糧費!G7)</f>
        <v/>
      </c>
      <c r="E7" t="str">
        <f>IF(OR($A7="",$A7="（食糧費 計）"),"",食糧費!H7)</f>
        <v/>
      </c>
      <c r="F7" t="str">
        <f>IF(OR($A7="",$A7="（食糧費 計）"),"",食糧費!I7)</f>
        <v/>
      </c>
      <c r="G7" t="str">
        <f>IF(OR($A7="",$A7="（食糧費 計）"),"",食糧費!J7)</f>
        <v/>
      </c>
      <c r="H7" t="str">
        <f>IF(OR($A7="",$A7="（食糧費 計）"),"",食糧費!K7)</f>
        <v/>
      </c>
      <c r="I7" t="str">
        <f>IF(OR($A7="",$A7="（食糧費 計）"),"",食糧費!M7&amp;"食分")</f>
        <v/>
      </c>
      <c r="J7" t="str">
        <f>IF(OR($A7="",$A7="（食糧費 計）"),"",食糧費!N7)</f>
        <v/>
      </c>
      <c r="K7" t="str">
        <f>IF(OR($A7="",$A7="（食糧費 計）"),"",IF(食糧費!O7="○","公費負担",""))</f>
        <v/>
      </c>
      <c r="L7" s="25" t="str">
        <f>IF(OR($A7="",$A7="（食糧費 計）"),"",IF(食糧費!B7&lt;&gt;食糧費!C7,TEXT(食糧費!C7,"m/d")&amp;"支払",""))</f>
        <v/>
      </c>
      <c r="M7" t="str">
        <f>IF(OR($A7="",$A7="（食糧費 計）"),"",食糧費!P7)</f>
        <v/>
      </c>
    </row>
    <row r="8" spans="1:13" x14ac:dyDescent="0.45">
      <c r="A8" t="str">
        <f>IF(食糧費!B8="",IF(COUNTIF(A$1:A7,"（食糧費 計）"),"","（食糧費 計）"),食糧費!B8)</f>
        <v/>
      </c>
      <c r="B8" t="str">
        <f>IF($A8="","",IF($A8="（食糧費 計）",SUM(B$1:B7),食糧費!D8))</f>
        <v/>
      </c>
      <c r="C8" t="str">
        <f>IF(OR($A8="",$A8="（食糧費 計）"),"",食糧費!E8)</f>
        <v/>
      </c>
      <c r="D8" t="str">
        <f>IF(OR($A8="",$A8="（食糧費 計）"),"",食糧費!G8)</f>
        <v/>
      </c>
      <c r="E8" t="str">
        <f>IF(OR($A8="",$A8="（食糧費 計）"),"",食糧費!H8)</f>
        <v/>
      </c>
      <c r="F8" t="str">
        <f>IF(OR($A8="",$A8="（食糧費 計）"),"",食糧費!I8)</f>
        <v/>
      </c>
      <c r="G8" t="str">
        <f>IF(OR($A8="",$A8="（食糧費 計）"),"",食糧費!J8)</f>
        <v/>
      </c>
      <c r="H8" t="str">
        <f>IF(OR($A8="",$A8="（食糧費 計）"),"",食糧費!K8)</f>
        <v/>
      </c>
      <c r="I8" t="str">
        <f>IF(OR($A8="",$A8="（食糧費 計）"),"",食糧費!M8&amp;"食分")</f>
        <v/>
      </c>
      <c r="J8" t="str">
        <f>IF(OR($A8="",$A8="（食糧費 計）"),"",食糧費!N8)</f>
        <v/>
      </c>
      <c r="K8" t="str">
        <f>IF(OR($A8="",$A8="（食糧費 計）"),"",IF(食糧費!O8="○","公費負担",""))</f>
        <v/>
      </c>
      <c r="L8" s="25" t="str">
        <f>IF(OR($A8="",$A8="（食糧費 計）"),"",IF(食糧費!B8&lt;&gt;食糧費!C8,TEXT(食糧費!C8,"m/d")&amp;"支払",""))</f>
        <v/>
      </c>
      <c r="M8" t="str">
        <f>IF(OR($A8="",$A8="（食糧費 計）"),"",食糧費!P8)</f>
        <v/>
      </c>
    </row>
    <row r="9" spans="1:13" x14ac:dyDescent="0.45">
      <c r="A9" t="str">
        <f>IF(食糧費!B9="",IF(COUNTIF(A$1:A8,"（食糧費 計）"),"","（食糧費 計）"),食糧費!B9)</f>
        <v/>
      </c>
      <c r="B9" t="str">
        <f>IF($A9="","",IF($A9="（食糧費 計）",SUM(B$1:B8),食糧費!D9))</f>
        <v/>
      </c>
      <c r="C9" t="str">
        <f>IF(OR($A9="",$A9="（食糧費 計）"),"",食糧費!E9)</f>
        <v/>
      </c>
      <c r="D9" t="str">
        <f>IF(OR($A9="",$A9="（食糧費 計）"),"",食糧費!G9)</f>
        <v/>
      </c>
      <c r="E9" t="str">
        <f>IF(OR($A9="",$A9="（食糧費 計）"),"",食糧費!H9)</f>
        <v/>
      </c>
      <c r="F9" t="str">
        <f>IF(OR($A9="",$A9="（食糧費 計）"),"",食糧費!I9)</f>
        <v/>
      </c>
      <c r="G9" t="str">
        <f>IF(OR($A9="",$A9="（食糧費 計）"),"",食糧費!J9)</f>
        <v/>
      </c>
      <c r="H9" t="str">
        <f>IF(OR($A9="",$A9="（食糧費 計）"),"",食糧費!K9)</f>
        <v/>
      </c>
      <c r="I9" t="str">
        <f>IF(OR($A9="",$A9="（食糧費 計）"),"",食糧費!M9&amp;"食分")</f>
        <v/>
      </c>
      <c r="J9" t="str">
        <f>IF(OR($A9="",$A9="（食糧費 計）"),"",食糧費!N9)</f>
        <v/>
      </c>
      <c r="K9" t="str">
        <f>IF(OR($A9="",$A9="（食糧費 計）"),"",IF(食糧費!O9="○","公費負担",""))</f>
        <v/>
      </c>
      <c r="L9" s="25" t="str">
        <f>IF(OR($A9="",$A9="（食糧費 計）"),"",IF(食糧費!B9&lt;&gt;食糧費!C9,TEXT(食糧費!C9,"m/d")&amp;"支払",""))</f>
        <v/>
      </c>
      <c r="M9" t="str">
        <f>IF(OR($A9="",$A9="（食糧費 計）"),"",食糧費!P9)</f>
        <v/>
      </c>
    </row>
    <row r="10" spans="1:13" x14ac:dyDescent="0.45">
      <c r="A10" t="str">
        <f>IF(食糧費!B10="",IF(COUNTIF(A$1:A9,"（食糧費 計）"),"","（食糧費 計）"),食糧費!B10)</f>
        <v/>
      </c>
      <c r="B10" t="str">
        <f>IF($A10="","",IF($A10="（食糧費 計）",SUM(B$1:B9),食糧費!D10))</f>
        <v/>
      </c>
      <c r="C10" t="str">
        <f>IF(OR($A10="",$A10="（食糧費 計）"),"",食糧費!E10)</f>
        <v/>
      </c>
      <c r="D10" t="str">
        <f>IF(OR($A10="",$A10="（食糧費 計）"),"",食糧費!G10)</f>
        <v/>
      </c>
      <c r="E10" t="str">
        <f>IF(OR($A10="",$A10="（食糧費 計）"),"",食糧費!H10)</f>
        <v/>
      </c>
      <c r="F10" t="str">
        <f>IF(OR($A10="",$A10="（食糧費 計）"),"",食糧費!I10)</f>
        <v/>
      </c>
      <c r="G10" t="str">
        <f>IF(OR($A10="",$A10="（食糧費 計）"),"",食糧費!J10)</f>
        <v/>
      </c>
      <c r="H10" t="str">
        <f>IF(OR($A10="",$A10="（食糧費 計）"),"",食糧費!K10)</f>
        <v/>
      </c>
      <c r="I10" t="str">
        <f>IF(OR($A10="",$A10="（食糧費 計）"),"",食糧費!M10&amp;"食分")</f>
        <v/>
      </c>
      <c r="J10" t="str">
        <f>IF(OR($A10="",$A10="（食糧費 計）"),"",食糧費!N10)</f>
        <v/>
      </c>
      <c r="K10" t="str">
        <f>IF(OR($A10="",$A10="（食糧費 計）"),"",IF(食糧費!O10="○","公費負担",""))</f>
        <v/>
      </c>
      <c r="L10" s="25" t="str">
        <f>IF(OR($A10="",$A10="（食糧費 計）"),"",IF(食糧費!B10&lt;&gt;食糧費!C10,TEXT(食糧費!C10,"m/d")&amp;"支払",""))</f>
        <v/>
      </c>
      <c r="M10" t="str">
        <f>IF(OR($A10="",$A10="（食糧費 計）"),"",食糧費!P10)</f>
        <v/>
      </c>
    </row>
    <row r="11" spans="1:13" x14ac:dyDescent="0.45">
      <c r="A11" t="str">
        <f>IF(食糧費!B11="",IF(COUNTIF(A$1:A10,"（食糧費 計）"),"","（食糧費 計）"),食糧費!B11)</f>
        <v/>
      </c>
      <c r="B11" t="str">
        <f>IF($A11="","",IF($A11="（食糧費 計）",SUM(B$1:B10),食糧費!D11))</f>
        <v/>
      </c>
      <c r="C11" t="str">
        <f>IF(OR($A11="",$A11="（食糧費 計）"),"",食糧費!E11)</f>
        <v/>
      </c>
      <c r="D11" t="str">
        <f>IF(OR($A11="",$A11="（食糧費 計）"),"",食糧費!G11)</f>
        <v/>
      </c>
      <c r="E11" t="str">
        <f>IF(OR($A11="",$A11="（食糧費 計）"),"",食糧費!H11)</f>
        <v/>
      </c>
      <c r="F11" t="str">
        <f>IF(OR($A11="",$A11="（食糧費 計）"),"",食糧費!I11)</f>
        <v/>
      </c>
      <c r="G11" t="str">
        <f>IF(OR($A11="",$A11="（食糧費 計）"),"",食糧費!J11)</f>
        <v/>
      </c>
      <c r="H11" t="str">
        <f>IF(OR($A11="",$A11="（食糧費 計）"),"",食糧費!K11)</f>
        <v/>
      </c>
      <c r="I11" t="str">
        <f>IF(OR($A11="",$A11="（食糧費 計）"),"",食糧費!M11&amp;"食分")</f>
        <v/>
      </c>
      <c r="J11" t="str">
        <f>IF(OR($A11="",$A11="（食糧費 計）"),"",食糧費!N11)</f>
        <v/>
      </c>
      <c r="K11" t="str">
        <f>IF(OR($A11="",$A11="（食糧費 計）"),"",IF(食糧費!O11="○","公費負担",""))</f>
        <v/>
      </c>
      <c r="L11" s="25" t="str">
        <f>IF(OR($A11="",$A11="（食糧費 計）"),"",IF(食糧費!B11&lt;&gt;食糧費!C11,TEXT(食糧費!C11,"m/d")&amp;"支払",""))</f>
        <v/>
      </c>
      <c r="M11" t="str">
        <f>IF(OR($A11="",$A11="（食糧費 計）"),"",食糧費!P11)</f>
        <v/>
      </c>
    </row>
    <row r="12" spans="1:13" x14ac:dyDescent="0.45">
      <c r="A12" t="str">
        <f>IF(食糧費!B12="",IF(COUNTIF(A$1:A11,"（食糧費 計）"),"","（食糧費 計）"),食糧費!B12)</f>
        <v/>
      </c>
      <c r="B12" t="str">
        <f>IF($A12="","",IF($A12="（食糧費 計）",SUM(B$1:B11),食糧費!D12))</f>
        <v/>
      </c>
      <c r="C12" t="str">
        <f>IF(OR($A12="",$A12="（食糧費 計）"),"",食糧費!E12)</f>
        <v/>
      </c>
      <c r="D12" t="str">
        <f>IF(OR($A12="",$A12="（食糧費 計）"),"",食糧費!G12)</f>
        <v/>
      </c>
      <c r="E12" t="str">
        <f>IF(OR($A12="",$A12="（食糧費 計）"),"",食糧費!H12)</f>
        <v/>
      </c>
      <c r="F12" t="str">
        <f>IF(OR($A12="",$A12="（食糧費 計）"),"",食糧費!I12)</f>
        <v/>
      </c>
      <c r="G12" t="str">
        <f>IF(OR($A12="",$A12="（食糧費 計）"),"",食糧費!J12)</f>
        <v/>
      </c>
      <c r="H12" t="str">
        <f>IF(OR($A12="",$A12="（食糧費 計）"),"",食糧費!K12)</f>
        <v/>
      </c>
      <c r="I12" t="str">
        <f>IF(OR($A12="",$A12="（食糧費 計）"),"",食糧費!M12&amp;"食分")</f>
        <v/>
      </c>
      <c r="J12" t="str">
        <f>IF(OR($A12="",$A12="（食糧費 計）"),"",食糧費!N12)</f>
        <v/>
      </c>
      <c r="K12" t="str">
        <f>IF(OR($A12="",$A12="（食糧費 計）"),"",IF(食糧費!O12="○","公費負担",""))</f>
        <v/>
      </c>
      <c r="L12" s="25" t="str">
        <f>IF(OR($A12="",$A12="（食糧費 計）"),"",IF(食糧費!B12&lt;&gt;食糧費!C12,TEXT(食糧費!C12,"m/d")&amp;"支払",""))</f>
        <v/>
      </c>
      <c r="M12" t="str">
        <f>IF(OR($A12="",$A12="（食糧費 計）"),"",食糧費!P12)</f>
        <v/>
      </c>
    </row>
    <row r="13" spans="1:13" x14ac:dyDescent="0.45">
      <c r="A13" t="str">
        <f>IF(食糧費!B13="",IF(COUNTIF(A$1:A12,"（食糧費 計）"),"","（食糧費 計）"),食糧費!B13)</f>
        <v/>
      </c>
      <c r="B13" t="str">
        <f>IF($A13="","",IF($A13="（食糧費 計）",SUM(B$1:B12),食糧費!D13))</f>
        <v/>
      </c>
      <c r="C13" t="str">
        <f>IF(OR($A13="",$A13="（食糧費 計）"),"",食糧費!E13)</f>
        <v/>
      </c>
      <c r="D13" t="str">
        <f>IF(OR($A13="",$A13="（食糧費 計）"),"",食糧費!G13)</f>
        <v/>
      </c>
      <c r="E13" t="str">
        <f>IF(OR($A13="",$A13="（食糧費 計）"),"",食糧費!H13)</f>
        <v/>
      </c>
      <c r="F13" t="str">
        <f>IF(OR($A13="",$A13="（食糧費 計）"),"",食糧費!I13)</f>
        <v/>
      </c>
      <c r="G13" t="str">
        <f>IF(OR($A13="",$A13="（食糧費 計）"),"",食糧費!J13)</f>
        <v/>
      </c>
      <c r="H13" t="str">
        <f>IF(OR($A13="",$A13="（食糧費 計）"),"",食糧費!K13)</f>
        <v/>
      </c>
      <c r="I13" t="str">
        <f>IF(OR($A13="",$A13="（食糧費 計）"),"",食糧費!M13&amp;"食分")</f>
        <v/>
      </c>
      <c r="J13" t="str">
        <f>IF(OR($A13="",$A13="（食糧費 計）"),"",食糧費!N13)</f>
        <v/>
      </c>
      <c r="K13" t="str">
        <f>IF(OR($A13="",$A13="（食糧費 計）"),"",IF(食糧費!O13="○","公費負担",""))</f>
        <v/>
      </c>
      <c r="L13" s="25" t="str">
        <f>IF(OR($A13="",$A13="（食糧費 計）"),"",IF(食糧費!B13&lt;&gt;食糧費!C13,TEXT(食糧費!C13,"m/d")&amp;"支払",""))</f>
        <v/>
      </c>
      <c r="M13" t="str">
        <f>IF(OR($A13="",$A13="（食糧費 計）"),"",食糧費!P13)</f>
        <v/>
      </c>
    </row>
    <row r="14" spans="1:13" x14ac:dyDescent="0.45">
      <c r="A14" t="str">
        <f>IF(食糧費!B14="",IF(COUNTIF(A$1:A13,"（食糧費 計）"),"","（食糧費 計）"),食糧費!B14)</f>
        <v/>
      </c>
      <c r="B14" t="str">
        <f>IF($A14="","",IF($A14="（食糧費 計）",SUM(B$1:B13),食糧費!D14))</f>
        <v/>
      </c>
      <c r="C14" t="str">
        <f>IF(OR($A14="",$A14="（食糧費 計）"),"",食糧費!E14)</f>
        <v/>
      </c>
      <c r="D14" t="str">
        <f>IF(OR($A14="",$A14="（食糧費 計）"),"",食糧費!G14)</f>
        <v/>
      </c>
      <c r="E14" t="str">
        <f>IF(OR($A14="",$A14="（食糧費 計）"),"",食糧費!H14)</f>
        <v/>
      </c>
      <c r="F14" t="str">
        <f>IF(OR($A14="",$A14="（食糧費 計）"),"",食糧費!I14)</f>
        <v/>
      </c>
      <c r="G14" t="str">
        <f>IF(OR($A14="",$A14="（食糧費 計）"),"",食糧費!J14)</f>
        <v/>
      </c>
      <c r="H14" t="str">
        <f>IF(OR($A14="",$A14="（食糧費 計）"),"",食糧費!K14)</f>
        <v/>
      </c>
      <c r="I14" t="str">
        <f>IF(OR($A14="",$A14="（食糧費 計）"),"",食糧費!M14&amp;"食分")</f>
        <v/>
      </c>
      <c r="J14" t="str">
        <f>IF(OR($A14="",$A14="（食糧費 計）"),"",食糧費!N14)</f>
        <v/>
      </c>
      <c r="K14" t="str">
        <f>IF(OR($A14="",$A14="（食糧費 計）"),"",IF(食糧費!O14="○","公費負担",""))</f>
        <v/>
      </c>
      <c r="L14" s="25" t="str">
        <f>IF(OR($A14="",$A14="（食糧費 計）"),"",IF(食糧費!B14&lt;&gt;食糧費!C14,TEXT(食糧費!C14,"m/d")&amp;"支払",""))</f>
        <v/>
      </c>
      <c r="M14" t="str">
        <f>IF(OR($A14="",$A14="（食糧費 計）"),"",食糧費!P14)</f>
        <v/>
      </c>
    </row>
    <row r="15" spans="1:13" x14ac:dyDescent="0.45">
      <c r="A15" t="str">
        <f>IF(食糧費!B15="",IF(COUNTIF(A$1:A14,"（食糧費 計）"),"","（食糧費 計）"),食糧費!B15)</f>
        <v/>
      </c>
      <c r="B15" t="str">
        <f>IF($A15="","",IF($A15="（食糧費 計）",SUM(B$1:B14),食糧費!D15))</f>
        <v/>
      </c>
      <c r="C15" t="str">
        <f>IF(OR($A15="",$A15="（食糧費 計）"),"",食糧費!E15)</f>
        <v/>
      </c>
      <c r="D15" t="str">
        <f>IF(OR($A15="",$A15="（食糧費 計）"),"",食糧費!G15)</f>
        <v/>
      </c>
      <c r="E15" t="str">
        <f>IF(OR($A15="",$A15="（食糧費 計）"),"",食糧費!H15)</f>
        <v/>
      </c>
      <c r="F15" t="str">
        <f>IF(OR($A15="",$A15="（食糧費 計）"),"",食糧費!I15)</f>
        <v/>
      </c>
      <c r="G15" t="str">
        <f>IF(OR($A15="",$A15="（食糧費 計）"),"",食糧費!J15)</f>
        <v/>
      </c>
      <c r="H15" t="str">
        <f>IF(OR($A15="",$A15="（食糧費 計）"),"",食糧費!K15)</f>
        <v/>
      </c>
      <c r="I15" t="str">
        <f>IF(OR($A15="",$A15="（食糧費 計）"),"",食糧費!M15&amp;"食分")</f>
        <v/>
      </c>
      <c r="J15" t="str">
        <f>IF(OR($A15="",$A15="（食糧費 計）"),"",食糧費!N15)</f>
        <v/>
      </c>
      <c r="K15" t="str">
        <f>IF(OR($A15="",$A15="（食糧費 計）"),"",IF(食糧費!O15="○","公費負担",""))</f>
        <v/>
      </c>
      <c r="L15" s="25" t="str">
        <f>IF(OR($A15="",$A15="（食糧費 計）"),"",IF(食糧費!B15&lt;&gt;食糧費!C15,TEXT(食糧費!C15,"m/d")&amp;"支払",""))</f>
        <v/>
      </c>
      <c r="M15" t="str">
        <f>IF(OR($A15="",$A15="（食糧費 計）"),"",食糧費!P15)</f>
        <v/>
      </c>
    </row>
    <row r="16" spans="1:13" x14ac:dyDescent="0.45">
      <c r="A16" t="str">
        <f>IF(食糧費!B16="",IF(COUNTIF(A$1:A15,"（食糧費 計）"),"","（食糧費 計）"),食糧費!B16)</f>
        <v/>
      </c>
      <c r="B16" t="str">
        <f>IF($A16="","",IF($A16="（食糧費 計）",SUM(B$1:B15),食糧費!D16))</f>
        <v/>
      </c>
      <c r="C16" t="str">
        <f>IF(OR($A16="",$A16="（食糧費 計）"),"",食糧費!E16)</f>
        <v/>
      </c>
      <c r="D16" t="str">
        <f>IF(OR($A16="",$A16="（食糧費 計）"),"",食糧費!G16)</f>
        <v/>
      </c>
      <c r="E16" t="str">
        <f>IF(OR($A16="",$A16="（食糧費 計）"),"",食糧費!H16)</f>
        <v/>
      </c>
      <c r="F16" t="str">
        <f>IF(OR($A16="",$A16="（食糧費 計）"),"",食糧費!I16)</f>
        <v/>
      </c>
      <c r="G16" t="str">
        <f>IF(OR($A16="",$A16="（食糧費 計）"),"",食糧費!J16)</f>
        <v/>
      </c>
      <c r="H16" t="str">
        <f>IF(OR($A16="",$A16="（食糧費 計）"),"",食糧費!K16)</f>
        <v/>
      </c>
      <c r="I16" t="str">
        <f>IF(OR($A16="",$A16="（食糧費 計）"),"",食糧費!M16&amp;"食分")</f>
        <v/>
      </c>
      <c r="J16" t="str">
        <f>IF(OR($A16="",$A16="（食糧費 計）"),"",食糧費!N16)</f>
        <v/>
      </c>
      <c r="K16" t="str">
        <f>IF(OR($A16="",$A16="（食糧費 計）"),"",IF(食糧費!O16="○","公費負担",""))</f>
        <v/>
      </c>
      <c r="L16" s="25" t="str">
        <f>IF(OR($A16="",$A16="（食糧費 計）"),"",IF(食糧費!B16&lt;&gt;食糧費!C16,TEXT(食糧費!C16,"m/d")&amp;"支払",""))</f>
        <v/>
      </c>
      <c r="M16" t="str">
        <f>IF(OR($A16="",$A16="（食糧費 計）"),"",食糧費!P16)</f>
        <v/>
      </c>
    </row>
    <row r="17" spans="1:13" x14ac:dyDescent="0.45">
      <c r="A17" t="str">
        <f>IF(食糧費!B17="",IF(COUNTIF(A$1:A16,"（食糧費 計）"),"","（食糧費 計）"),食糧費!B17)</f>
        <v/>
      </c>
      <c r="B17" t="str">
        <f>IF($A17="","",IF($A17="（食糧費 計）",SUM(B$1:B16),食糧費!D17))</f>
        <v/>
      </c>
      <c r="C17" t="str">
        <f>IF(OR($A17="",$A17="（食糧費 計）"),"",食糧費!E17)</f>
        <v/>
      </c>
      <c r="D17" t="str">
        <f>IF(OR($A17="",$A17="（食糧費 計）"),"",食糧費!G17)</f>
        <v/>
      </c>
      <c r="E17" t="str">
        <f>IF(OR($A17="",$A17="（食糧費 計）"),"",食糧費!H17)</f>
        <v/>
      </c>
      <c r="F17" t="str">
        <f>IF(OR($A17="",$A17="（食糧費 計）"),"",食糧費!I17)</f>
        <v/>
      </c>
      <c r="G17" t="str">
        <f>IF(OR($A17="",$A17="（食糧費 計）"),"",食糧費!J17)</f>
        <v/>
      </c>
      <c r="H17" t="str">
        <f>IF(OR($A17="",$A17="（食糧費 計）"),"",食糧費!K17)</f>
        <v/>
      </c>
      <c r="I17" t="str">
        <f>IF(OR($A17="",$A17="（食糧費 計）"),"",食糧費!M17&amp;"食分")</f>
        <v/>
      </c>
      <c r="J17" t="str">
        <f>IF(OR($A17="",$A17="（食糧費 計）"),"",食糧費!N17)</f>
        <v/>
      </c>
      <c r="K17" t="str">
        <f>IF(OR($A17="",$A17="（食糧費 計）"),"",IF(食糧費!O17="○","公費負担",""))</f>
        <v/>
      </c>
      <c r="L17" s="25" t="str">
        <f>IF(OR($A17="",$A17="（食糧費 計）"),"",IF(食糧費!B17&lt;&gt;食糧費!C17,TEXT(食糧費!C17,"m/d")&amp;"支払",""))</f>
        <v/>
      </c>
      <c r="M17" t="str">
        <f>IF(OR($A17="",$A17="（食糧費 計）"),"",食糧費!P17)</f>
        <v/>
      </c>
    </row>
    <row r="18" spans="1:13" x14ac:dyDescent="0.45">
      <c r="A18" t="str">
        <f>IF(食糧費!B18="",IF(COUNTIF(A$1:A17,"（食糧費 計）"),"","（食糧費 計）"),食糧費!B18)</f>
        <v/>
      </c>
      <c r="B18" t="str">
        <f>IF($A18="","",IF($A18="（食糧費 計）",SUM(B$1:B17),食糧費!D18))</f>
        <v/>
      </c>
      <c r="C18" t="str">
        <f>IF(OR($A18="",$A18="（食糧費 計）"),"",食糧費!E18)</f>
        <v/>
      </c>
      <c r="D18" t="str">
        <f>IF(OR($A18="",$A18="（食糧費 計）"),"",食糧費!G18)</f>
        <v/>
      </c>
      <c r="E18" t="str">
        <f>IF(OR($A18="",$A18="（食糧費 計）"),"",食糧費!H18)</f>
        <v/>
      </c>
      <c r="F18" t="str">
        <f>IF(OR($A18="",$A18="（食糧費 計）"),"",食糧費!I18)</f>
        <v/>
      </c>
      <c r="G18" t="str">
        <f>IF(OR($A18="",$A18="（食糧費 計）"),"",食糧費!J18)</f>
        <v/>
      </c>
      <c r="H18" t="str">
        <f>IF(OR($A18="",$A18="（食糧費 計）"),"",食糧費!K18)</f>
        <v/>
      </c>
      <c r="I18" t="str">
        <f>IF(OR($A18="",$A18="（食糧費 計）"),"",食糧費!M18&amp;"食分")</f>
        <v/>
      </c>
      <c r="J18" t="str">
        <f>IF(OR($A18="",$A18="（食糧費 計）"),"",食糧費!N18)</f>
        <v/>
      </c>
      <c r="K18" t="str">
        <f>IF(OR($A18="",$A18="（食糧費 計）"),"",IF(食糧費!O18="○","公費負担",""))</f>
        <v/>
      </c>
      <c r="L18" s="25" t="str">
        <f>IF(OR($A18="",$A18="（食糧費 計）"),"",IF(食糧費!B18&lt;&gt;食糧費!C18,TEXT(食糧費!C18,"m/d")&amp;"支払",""))</f>
        <v/>
      </c>
      <c r="M18" t="str">
        <f>IF(OR($A18="",$A18="（食糧費 計）"),"",食糧費!P18)</f>
        <v/>
      </c>
    </row>
    <row r="19" spans="1:13" x14ac:dyDescent="0.45">
      <c r="A19" t="str">
        <f>IF(食糧費!B19="",IF(COUNTIF(A$1:A18,"（食糧費 計）"),"","（食糧費 計）"),食糧費!B19)</f>
        <v/>
      </c>
      <c r="B19" t="str">
        <f>IF($A19="","",IF($A19="（食糧費 計）",SUM(B$1:B18),食糧費!D19))</f>
        <v/>
      </c>
      <c r="C19" t="str">
        <f>IF(OR($A19="",$A19="（食糧費 計）"),"",食糧費!E19)</f>
        <v/>
      </c>
      <c r="D19" t="str">
        <f>IF(OR($A19="",$A19="（食糧費 計）"),"",食糧費!G19)</f>
        <v/>
      </c>
      <c r="E19" t="str">
        <f>IF(OR($A19="",$A19="（食糧費 計）"),"",食糧費!H19)</f>
        <v/>
      </c>
      <c r="F19" t="str">
        <f>IF(OR($A19="",$A19="（食糧費 計）"),"",食糧費!I19)</f>
        <v/>
      </c>
      <c r="G19" t="str">
        <f>IF(OR($A19="",$A19="（食糧費 計）"),"",食糧費!J19)</f>
        <v/>
      </c>
      <c r="H19" t="str">
        <f>IF(OR($A19="",$A19="（食糧費 計）"),"",食糧費!K19)</f>
        <v/>
      </c>
      <c r="I19" t="str">
        <f>IF(OR($A19="",$A19="（食糧費 計）"),"",食糧費!M19&amp;"食分")</f>
        <v/>
      </c>
      <c r="J19" t="str">
        <f>IF(OR($A19="",$A19="（食糧費 計）"),"",食糧費!N19)</f>
        <v/>
      </c>
      <c r="K19" t="str">
        <f>IF(OR($A19="",$A19="（食糧費 計）"),"",IF(食糧費!O19="○","公費負担",""))</f>
        <v/>
      </c>
      <c r="L19" s="25" t="str">
        <f>IF(OR($A19="",$A19="（食糧費 計）"),"",IF(食糧費!B19&lt;&gt;食糧費!C19,TEXT(食糧費!C19,"m/d")&amp;"支払",""))</f>
        <v/>
      </c>
      <c r="M19" t="str">
        <f>IF(OR($A19="",$A19="（食糧費 計）"),"",食糧費!P19)</f>
        <v/>
      </c>
    </row>
    <row r="20" spans="1:13" x14ac:dyDescent="0.45">
      <c r="A20" t="str">
        <f>IF(食糧費!B20="",IF(COUNTIF(A$1:A19,"（食糧費 計）"),"","（食糧費 計）"),食糧費!B20)</f>
        <v/>
      </c>
      <c r="B20" t="str">
        <f>IF($A20="","",IF($A20="（食糧費 計）",SUM(B$1:B19),食糧費!D20))</f>
        <v/>
      </c>
      <c r="C20" t="str">
        <f>IF(OR($A20="",$A20="（食糧費 計）"),"",食糧費!E20)</f>
        <v/>
      </c>
      <c r="D20" t="str">
        <f>IF(OR($A20="",$A20="（食糧費 計）"),"",食糧費!G20)</f>
        <v/>
      </c>
      <c r="E20" t="str">
        <f>IF(OR($A20="",$A20="（食糧費 計）"),"",食糧費!H20)</f>
        <v/>
      </c>
      <c r="F20" t="str">
        <f>IF(OR($A20="",$A20="（食糧費 計）"),"",食糧費!I20)</f>
        <v/>
      </c>
      <c r="G20" t="str">
        <f>IF(OR($A20="",$A20="（食糧費 計）"),"",食糧費!J20)</f>
        <v/>
      </c>
      <c r="H20" t="str">
        <f>IF(OR($A20="",$A20="（食糧費 計）"),"",食糧費!K20)</f>
        <v/>
      </c>
      <c r="I20" t="str">
        <f>IF(OR($A20="",$A20="（食糧費 計）"),"",食糧費!M20&amp;"食分")</f>
        <v/>
      </c>
      <c r="J20" t="str">
        <f>IF(OR($A20="",$A20="（食糧費 計）"),"",食糧費!N20)</f>
        <v/>
      </c>
      <c r="K20" t="str">
        <f>IF(OR($A20="",$A20="（食糧費 計）"),"",IF(食糧費!O20="○","公費負担",""))</f>
        <v/>
      </c>
      <c r="L20" s="25" t="str">
        <f>IF(OR($A20="",$A20="（食糧費 計）"),"",IF(食糧費!B20&lt;&gt;食糧費!C20,TEXT(食糧費!C20,"m/d")&amp;"支払",""))</f>
        <v/>
      </c>
      <c r="M20" t="str">
        <f>IF(OR($A20="",$A20="（食糧費 計）"),"",食糧費!P20)</f>
        <v/>
      </c>
    </row>
    <row r="21" spans="1:13" x14ac:dyDescent="0.45">
      <c r="A21" t="str">
        <f>IF(食糧費!B21="",IF(COUNTIF(A$1:A20,"（食糧費 計）"),"","（食糧費 計）"),食糧費!B21)</f>
        <v/>
      </c>
      <c r="B21" t="str">
        <f>IF($A21="","",IF($A21="（食糧費 計）",SUM(B$1:B20),食糧費!D21))</f>
        <v/>
      </c>
      <c r="C21" t="str">
        <f>IF(OR($A21="",$A21="（食糧費 計）"),"",食糧費!E21)</f>
        <v/>
      </c>
      <c r="D21" t="str">
        <f>IF(OR($A21="",$A21="（食糧費 計）"),"",食糧費!G21)</f>
        <v/>
      </c>
      <c r="E21" t="str">
        <f>IF(OR($A21="",$A21="（食糧費 計）"),"",食糧費!H21)</f>
        <v/>
      </c>
      <c r="F21" t="str">
        <f>IF(OR($A21="",$A21="（食糧費 計）"),"",食糧費!I21)</f>
        <v/>
      </c>
      <c r="G21" t="str">
        <f>IF(OR($A21="",$A21="（食糧費 計）"),"",食糧費!J21)</f>
        <v/>
      </c>
      <c r="H21" t="str">
        <f>IF(OR($A21="",$A21="（食糧費 計）"),"",食糧費!K21)</f>
        <v/>
      </c>
      <c r="I21" t="str">
        <f>IF(OR($A21="",$A21="（食糧費 計）"),"",食糧費!M21&amp;"食分")</f>
        <v/>
      </c>
      <c r="J21" t="str">
        <f>IF(OR($A21="",$A21="（食糧費 計）"),"",食糧費!N21)</f>
        <v/>
      </c>
      <c r="K21" t="str">
        <f>IF(OR($A21="",$A21="（食糧費 計）"),"",IF(食糧費!O21="○","公費負担",""))</f>
        <v/>
      </c>
      <c r="L21" s="25" t="str">
        <f>IF(OR($A21="",$A21="（食糧費 計）"),"",IF(食糧費!B21&lt;&gt;食糧費!C21,TEXT(食糧費!C21,"m/d")&amp;"支払",""))</f>
        <v/>
      </c>
      <c r="M21" t="str">
        <f>IF(OR($A21="",$A21="（食糧費 計）"),"",食糧費!P21)</f>
        <v/>
      </c>
    </row>
    <row r="22" spans="1:13" x14ac:dyDescent="0.45">
      <c r="A22" t="str">
        <f>IF(食糧費!B22="",IF(COUNTIF(A$1:A21,"（食糧費 計）"),"","（食糧費 計）"),食糧費!B22)</f>
        <v/>
      </c>
      <c r="B22" t="str">
        <f>IF($A22="","",IF($A22="（食糧費 計）",SUM(B$1:B21),食糧費!D22))</f>
        <v/>
      </c>
      <c r="C22" t="str">
        <f>IF(OR($A22="",$A22="（食糧費 計）"),"",食糧費!E22)</f>
        <v/>
      </c>
      <c r="D22" t="str">
        <f>IF(OR($A22="",$A22="（食糧費 計）"),"",食糧費!G22)</f>
        <v/>
      </c>
      <c r="E22" t="str">
        <f>IF(OR($A22="",$A22="（食糧費 計）"),"",食糧費!H22)</f>
        <v/>
      </c>
      <c r="F22" t="str">
        <f>IF(OR($A22="",$A22="（食糧費 計）"),"",食糧費!I22)</f>
        <v/>
      </c>
      <c r="G22" t="str">
        <f>IF(OR($A22="",$A22="（食糧費 計）"),"",食糧費!J22)</f>
        <v/>
      </c>
      <c r="H22" t="str">
        <f>IF(OR($A22="",$A22="（食糧費 計）"),"",食糧費!K22)</f>
        <v/>
      </c>
      <c r="I22" t="str">
        <f>IF(OR($A22="",$A22="（食糧費 計）"),"",食糧費!M22&amp;"食分")</f>
        <v/>
      </c>
      <c r="J22" t="str">
        <f>IF(OR($A22="",$A22="（食糧費 計）"),"",食糧費!N22)</f>
        <v/>
      </c>
      <c r="K22" t="str">
        <f>IF(OR($A22="",$A22="（食糧費 計）"),"",IF(食糧費!O22="○","公費負担",""))</f>
        <v/>
      </c>
      <c r="L22" s="25" t="str">
        <f>IF(OR($A22="",$A22="（食糧費 計）"),"",IF(食糧費!B22&lt;&gt;食糧費!C22,TEXT(食糧費!C22,"m/d")&amp;"支払",""))</f>
        <v/>
      </c>
      <c r="M22" t="str">
        <f>IF(OR($A22="",$A22="（食糧費 計）"),"",食糧費!P22)</f>
        <v/>
      </c>
    </row>
    <row r="23" spans="1:13" x14ac:dyDescent="0.45">
      <c r="A23" t="str">
        <f>IF(食糧費!B23="",IF(COUNTIF(A$1:A22,"（食糧費 計）"),"","（食糧費 計）"),食糧費!B23)</f>
        <v/>
      </c>
      <c r="B23" t="str">
        <f>IF($A23="","",IF($A23="（食糧費 計）",SUM(B$1:B22),食糧費!D23))</f>
        <v/>
      </c>
      <c r="C23" t="str">
        <f>IF(OR($A23="",$A23="（食糧費 計）"),"",食糧費!E23)</f>
        <v/>
      </c>
      <c r="D23" t="str">
        <f>IF(OR($A23="",$A23="（食糧費 計）"),"",食糧費!G23)</f>
        <v/>
      </c>
      <c r="E23" t="str">
        <f>IF(OR($A23="",$A23="（食糧費 計）"),"",食糧費!H23)</f>
        <v/>
      </c>
      <c r="F23" t="str">
        <f>IF(OR($A23="",$A23="（食糧費 計）"),"",食糧費!I23)</f>
        <v/>
      </c>
      <c r="G23" t="str">
        <f>IF(OR($A23="",$A23="（食糧費 計）"),"",食糧費!J23)</f>
        <v/>
      </c>
      <c r="H23" t="str">
        <f>IF(OR($A23="",$A23="（食糧費 計）"),"",食糧費!K23)</f>
        <v/>
      </c>
      <c r="I23" t="str">
        <f>IF(OR($A23="",$A23="（食糧費 計）"),"",食糧費!M23&amp;"食分")</f>
        <v/>
      </c>
      <c r="J23" t="str">
        <f>IF(OR($A23="",$A23="（食糧費 計）"),"",食糧費!N23)</f>
        <v/>
      </c>
      <c r="K23" t="str">
        <f>IF(OR($A23="",$A23="（食糧費 計）"),"",IF(食糧費!O23="○","公費負担",""))</f>
        <v/>
      </c>
      <c r="L23" s="25" t="str">
        <f>IF(OR($A23="",$A23="（食糧費 計）"),"",IF(食糧費!B23&lt;&gt;食糧費!C23,TEXT(食糧費!C23,"m/d")&amp;"支払",""))</f>
        <v/>
      </c>
      <c r="M23" t="str">
        <f>IF(OR($A23="",$A23="（食糧費 計）"),"",食糧費!P23)</f>
        <v/>
      </c>
    </row>
    <row r="24" spans="1:13" x14ac:dyDescent="0.45">
      <c r="A24" t="str">
        <f>IF(食糧費!B24="",IF(COUNTIF(A$1:A23,"（食糧費 計）"),"","（食糧費 計）"),食糧費!B24)</f>
        <v/>
      </c>
      <c r="B24" t="str">
        <f>IF($A24="","",IF($A24="（食糧費 計）",SUM(B$1:B23),食糧費!D24))</f>
        <v/>
      </c>
      <c r="C24" t="str">
        <f>IF(OR($A24="",$A24="（食糧費 計）"),"",食糧費!E24)</f>
        <v/>
      </c>
      <c r="D24" t="str">
        <f>IF(OR($A24="",$A24="（食糧費 計）"),"",食糧費!G24)</f>
        <v/>
      </c>
      <c r="E24" t="str">
        <f>IF(OR($A24="",$A24="（食糧費 計）"),"",食糧費!H24)</f>
        <v/>
      </c>
      <c r="F24" t="str">
        <f>IF(OR($A24="",$A24="（食糧費 計）"),"",食糧費!I24)</f>
        <v/>
      </c>
      <c r="G24" t="str">
        <f>IF(OR($A24="",$A24="（食糧費 計）"),"",食糧費!J24)</f>
        <v/>
      </c>
      <c r="H24" t="str">
        <f>IF(OR($A24="",$A24="（食糧費 計）"),"",食糧費!K24)</f>
        <v/>
      </c>
      <c r="I24" t="str">
        <f>IF(OR($A24="",$A24="（食糧費 計）"),"",食糧費!M24&amp;"食分")</f>
        <v/>
      </c>
      <c r="J24" t="str">
        <f>IF(OR($A24="",$A24="（食糧費 計）"),"",食糧費!N24)</f>
        <v/>
      </c>
      <c r="K24" t="str">
        <f>IF(OR($A24="",$A24="（食糧費 計）"),"",IF(食糧費!O24="○","公費負担",""))</f>
        <v/>
      </c>
      <c r="L24" s="25" t="str">
        <f>IF(OR($A24="",$A24="（食糧費 計）"),"",IF(食糧費!B24&lt;&gt;食糧費!C24,TEXT(食糧費!C24,"m/d")&amp;"支払",""))</f>
        <v/>
      </c>
      <c r="M24" t="str">
        <f>IF(OR($A24="",$A24="（食糧費 計）"),"",食糧費!P24)</f>
        <v/>
      </c>
    </row>
    <row r="25" spans="1:13" x14ac:dyDescent="0.45">
      <c r="A25" t="str">
        <f>IF(食糧費!B25="",IF(COUNTIF(A$1:A24,"（食糧費 計）"),"","（食糧費 計）"),食糧費!B25)</f>
        <v/>
      </c>
      <c r="B25" t="str">
        <f>IF($A25="","",IF($A25="（食糧費 計）",SUM(B$1:B24),食糧費!D25))</f>
        <v/>
      </c>
      <c r="C25" t="str">
        <f>IF(OR($A25="",$A25="（食糧費 計）"),"",食糧費!E25)</f>
        <v/>
      </c>
      <c r="D25" t="str">
        <f>IF(OR($A25="",$A25="（食糧費 計）"),"",食糧費!G25)</f>
        <v/>
      </c>
      <c r="E25" t="str">
        <f>IF(OR($A25="",$A25="（食糧費 計）"),"",食糧費!H25)</f>
        <v/>
      </c>
      <c r="F25" t="str">
        <f>IF(OR($A25="",$A25="（食糧費 計）"),"",食糧費!I25)</f>
        <v/>
      </c>
      <c r="G25" t="str">
        <f>IF(OR($A25="",$A25="（食糧費 計）"),"",食糧費!J25)</f>
        <v/>
      </c>
      <c r="H25" t="str">
        <f>IF(OR($A25="",$A25="（食糧費 計）"),"",食糧費!K25)</f>
        <v/>
      </c>
      <c r="I25" t="str">
        <f>IF(OR($A25="",$A25="（食糧費 計）"),"",食糧費!M25&amp;"食分")</f>
        <v/>
      </c>
      <c r="J25" t="str">
        <f>IF(OR($A25="",$A25="（食糧費 計）"),"",食糧費!N25)</f>
        <v/>
      </c>
      <c r="K25" t="str">
        <f>IF(OR($A25="",$A25="（食糧費 計）"),"",IF(食糧費!O25="○","公費負担",""))</f>
        <v/>
      </c>
      <c r="L25" s="25" t="str">
        <f>IF(OR($A25="",$A25="（食糧費 計）"),"",IF(食糧費!B25&lt;&gt;食糧費!C25,TEXT(食糧費!C25,"m/d")&amp;"支払",""))</f>
        <v/>
      </c>
      <c r="M25" t="str">
        <f>IF(OR($A25="",$A25="（食糧費 計）"),"",食糧費!P25)</f>
        <v/>
      </c>
    </row>
    <row r="26" spans="1:13" x14ac:dyDescent="0.45">
      <c r="A26" t="str">
        <f>IF(食糧費!B26="",IF(COUNTIF(A$1:A25,"（食糧費 計）"),"","（食糧費 計）"),食糧費!B26)</f>
        <v/>
      </c>
      <c r="B26" t="str">
        <f>IF($A26="","",IF($A26="（食糧費 計）",SUM(B$1:B25),食糧費!D26))</f>
        <v/>
      </c>
      <c r="C26" t="str">
        <f>IF(OR($A26="",$A26="（食糧費 計）"),"",食糧費!E26)</f>
        <v/>
      </c>
      <c r="D26" t="str">
        <f>IF(OR($A26="",$A26="（食糧費 計）"),"",食糧費!G26)</f>
        <v/>
      </c>
      <c r="E26" t="str">
        <f>IF(OR($A26="",$A26="（食糧費 計）"),"",食糧費!H26)</f>
        <v/>
      </c>
      <c r="F26" t="str">
        <f>IF(OR($A26="",$A26="（食糧費 計）"),"",食糧費!I26)</f>
        <v/>
      </c>
      <c r="G26" t="str">
        <f>IF(OR($A26="",$A26="（食糧費 計）"),"",食糧費!J26)</f>
        <v/>
      </c>
      <c r="H26" t="str">
        <f>IF(OR($A26="",$A26="（食糧費 計）"),"",食糧費!K26)</f>
        <v/>
      </c>
      <c r="I26" t="str">
        <f>IF(OR($A26="",$A26="（食糧費 計）"),"",食糧費!M26&amp;"食分")</f>
        <v/>
      </c>
      <c r="J26" t="str">
        <f>IF(OR($A26="",$A26="（食糧費 計）"),"",食糧費!N26)</f>
        <v/>
      </c>
      <c r="K26" t="str">
        <f>IF(OR($A26="",$A26="（食糧費 計）"),"",IF(食糧費!O26="○","公費負担",""))</f>
        <v/>
      </c>
      <c r="L26" s="25" t="str">
        <f>IF(OR($A26="",$A26="（食糧費 計）"),"",IF(食糧費!B26&lt;&gt;食糧費!C26,TEXT(食糧費!C26,"m/d")&amp;"支払",""))</f>
        <v/>
      </c>
      <c r="M26" t="str">
        <f>IF(OR($A26="",$A26="（食糧費 計）"),"",食糧費!P26)</f>
        <v/>
      </c>
    </row>
    <row r="27" spans="1:13" x14ac:dyDescent="0.45">
      <c r="A27" t="str">
        <f>IF(食糧費!B27="",IF(COUNTIF(A$1:A26,"（食糧費 計）"),"","（食糧費 計）"),食糧費!B27)</f>
        <v/>
      </c>
      <c r="B27" t="str">
        <f>IF($A27="","",IF($A27="（食糧費 計）",SUM(B$1:B26),食糧費!D27))</f>
        <v/>
      </c>
      <c r="C27" t="str">
        <f>IF(OR($A27="",$A27="（食糧費 計）"),"",食糧費!E27)</f>
        <v/>
      </c>
      <c r="D27" t="str">
        <f>IF(OR($A27="",$A27="（食糧費 計）"),"",食糧費!G27)</f>
        <v/>
      </c>
      <c r="E27" t="str">
        <f>IF(OR($A27="",$A27="（食糧費 計）"),"",食糧費!H27)</f>
        <v/>
      </c>
      <c r="F27" t="str">
        <f>IF(OR($A27="",$A27="（食糧費 計）"),"",食糧費!I27)</f>
        <v/>
      </c>
      <c r="G27" t="str">
        <f>IF(OR($A27="",$A27="（食糧費 計）"),"",食糧費!J27)</f>
        <v/>
      </c>
      <c r="H27" t="str">
        <f>IF(OR($A27="",$A27="（食糧費 計）"),"",食糧費!K27)</f>
        <v/>
      </c>
      <c r="I27" t="str">
        <f>IF(OR($A27="",$A27="（食糧費 計）"),"",食糧費!M27&amp;"食分")</f>
        <v/>
      </c>
      <c r="J27" t="str">
        <f>IF(OR($A27="",$A27="（食糧費 計）"),"",食糧費!N27)</f>
        <v/>
      </c>
      <c r="K27" t="str">
        <f>IF(OR($A27="",$A27="（食糧費 計）"),"",IF(食糧費!O27="○","公費負担",""))</f>
        <v/>
      </c>
      <c r="L27" s="25" t="str">
        <f>IF(OR($A27="",$A27="（食糧費 計）"),"",IF(食糧費!B27&lt;&gt;食糧費!C27,TEXT(食糧費!C27,"m/d")&amp;"支払",""))</f>
        <v/>
      </c>
      <c r="M27" t="str">
        <f>IF(OR($A27="",$A27="（食糧費 計）"),"",食糧費!P27)</f>
        <v/>
      </c>
    </row>
    <row r="28" spans="1:13" x14ac:dyDescent="0.45">
      <c r="A28" t="str">
        <f>IF(食糧費!B28="",IF(COUNTIF(A$1:A27,"（食糧費 計）"),"","（食糧費 計）"),食糧費!B28)</f>
        <v/>
      </c>
      <c r="B28" t="str">
        <f>IF($A28="","",IF($A28="（食糧費 計）",SUM(B$1:B27),食糧費!D28))</f>
        <v/>
      </c>
      <c r="C28" t="str">
        <f>IF(OR($A28="",$A28="（食糧費 計）"),"",食糧費!E28)</f>
        <v/>
      </c>
      <c r="D28" t="str">
        <f>IF(OR($A28="",$A28="（食糧費 計）"),"",食糧費!G28)</f>
        <v/>
      </c>
      <c r="E28" t="str">
        <f>IF(OR($A28="",$A28="（食糧費 計）"),"",食糧費!H28)</f>
        <v/>
      </c>
      <c r="F28" t="str">
        <f>IF(OR($A28="",$A28="（食糧費 計）"),"",食糧費!I28)</f>
        <v/>
      </c>
      <c r="G28" t="str">
        <f>IF(OR($A28="",$A28="（食糧費 計）"),"",食糧費!J28)</f>
        <v/>
      </c>
      <c r="H28" t="str">
        <f>IF(OR($A28="",$A28="（食糧費 計）"),"",食糧費!K28)</f>
        <v/>
      </c>
      <c r="I28" t="str">
        <f>IF(OR($A28="",$A28="（食糧費 計）"),"",食糧費!M28&amp;"食分")</f>
        <v/>
      </c>
      <c r="J28" t="str">
        <f>IF(OR($A28="",$A28="（食糧費 計）"),"",食糧費!N28)</f>
        <v/>
      </c>
      <c r="K28" t="str">
        <f>IF(OR($A28="",$A28="（食糧費 計）"),"",IF(食糧費!O28="○","公費負担",""))</f>
        <v/>
      </c>
      <c r="L28" s="25" t="str">
        <f>IF(OR($A28="",$A28="（食糧費 計）"),"",IF(食糧費!B28&lt;&gt;食糧費!C28,TEXT(食糧費!C28,"m/d")&amp;"支払",""))</f>
        <v/>
      </c>
      <c r="M28" t="str">
        <f>IF(OR($A28="",$A28="（食糧費 計）"),"",食糧費!P28)</f>
        <v/>
      </c>
    </row>
    <row r="29" spans="1:13" x14ac:dyDescent="0.45">
      <c r="A29" t="str">
        <f>IF(食糧費!B29="",IF(COUNTIF(A$1:A28,"（食糧費 計）"),"","（食糧費 計）"),食糧費!B29)</f>
        <v/>
      </c>
      <c r="B29" t="str">
        <f>IF($A29="","",IF($A29="（食糧費 計）",SUM(B$1:B28),食糧費!D29))</f>
        <v/>
      </c>
      <c r="C29" t="str">
        <f>IF(OR($A29="",$A29="（食糧費 計）"),"",食糧費!E29)</f>
        <v/>
      </c>
      <c r="D29" t="str">
        <f>IF(OR($A29="",$A29="（食糧費 計）"),"",食糧費!G29)</f>
        <v/>
      </c>
      <c r="E29" t="str">
        <f>IF(OR($A29="",$A29="（食糧費 計）"),"",食糧費!H29)</f>
        <v/>
      </c>
      <c r="F29" t="str">
        <f>IF(OR($A29="",$A29="（食糧費 計）"),"",食糧費!I29)</f>
        <v/>
      </c>
      <c r="G29" t="str">
        <f>IF(OR($A29="",$A29="（食糧費 計）"),"",食糧費!J29)</f>
        <v/>
      </c>
      <c r="H29" t="str">
        <f>IF(OR($A29="",$A29="（食糧費 計）"),"",食糧費!K29)</f>
        <v/>
      </c>
      <c r="I29" t="str">
        <f>IF(OR($A29="",$A29="（食糧費 計）"),"",食糧費!M29&amp;"食分")</f>
        <v/>
      </c>
      <c r="J29" t="str">
        <f>IF(OR($A29="",$A29="（食糧費 計）"),"",食糧費!N29)</f>
        <v/>
      </c>
      <c r="K29" t="str">
        <f>IF(OR($A29="",$A29="（食糧費 計）"),"",IF(食糧費!O29="○","公費負担",""))</f>
        <v/>
      </c>
      <c r="L29" s="25" t="str">
        <f>IF(OR($A29="",$A29="（食糧費 計）"),"",IF(食糧費!B29&lt;&gt;食糧費!C29,TEXT(食糧費!C29,"m/d")&amp;"支払",""))</f>
        <v/>
      </c>
      <c r="M29" t="str">
        <f>IF(OR($A29="",$A29="（食糧費 計）"),"",食糧費!P29)</f>
        <v/>
      </c>
    </row>
    <row r="30" spans="1:13" x14ac:dyDescent="0.45">
      <c r="A30" t="str">
        <f>IF(食糧費!B30="",IF(COUNTIF(A$1:A29,"（食糧費 計）"),"","（食糧費 計）"),食糧費!B30)</f>
        <v/>
      </c>
      <c r="B30" t="str">
        <f>IF($A30="","",IF($A30="（食糧費 計）",SUM(B$1:B29),食糧費!D30))</f>
        <v/>
      </c>
      <c r="C30" t="str">
        <f>IF(OR($A30="",$A30="（食糧費 計）"),"",食糧費!E30)</f>
        <v/>
      </c>
      <c r="D30" t="str">
        <f>IF(OR($A30="",$A30="（食糧費 計）"),"",食糧費!G30)</f>
        <v/>
      </c>
      <c r="E30" t="str">
        <f>IF(OR($A30="",$A30="（食糧費 計）"),"",食糧費!H30)</f>
        <v/>
      </c>
      <c r="F30" t="str">
        <f>IF(OR($A30="",$A30="（食糧費 計）"),"",食糧費!I30)</f>
        <v/>
      </c>
      <c r="G30" t="str">
        <f>IF(OR($A30="",$A30="（食糧費 計）"),"",食糧費!J30)</f>
        <v/>
      </c>
      <c r="H30" t="str">
        <f>IF(OR($A30="",$A30="（食糧費 計）"),"",食糧費!K30)</f>
        <v/>
      </c>
      <c r="I30" t="str">
        <f>IF(OR($A30="",$A30="（食糧費 計）"),"",食糧費!M30&amp;"食分")</f>
        <v/>
      </c>
      <c r="J30" t="str">
        <f>IF(OR($A30="",$A30="（食糧費 計）"),"",食糧費!N30)</f>
        <v/>
      </c>
      <c r="K30" t="str">
        <f>IF(OR($A30="",$A30="（食糧費 計）"),"",IF(食糧費!O30="○","公費負担",""))</f>
        <v/>
      </c>
      <c r="L30" s="25" t="str">
        <f>IF(OR($A30="",$A30="（食糧費 計）"),"",IF(食糧費!B30&lt;&gt;食糧費!C30,TEXT(食糧費!C30,"m/d")&amp;"支払",""))</f>
        <v/>
      </c>
      <c r="M30" t="str">
        <f>IF(OR($A30="",$A30="（食糧費 計）"),"",食糧費!P30)</f>
        <v/>
      </c>
    </row>
    <row r="31" spans="1:13" x14ac:dyDescent="0.45">
      <c r="A31" t="str">
        <f>IF(食糧費!B31="",IF(COUNTIF(A$1:A30,"（食糧費 計）"),"","（食糧費 計）"),食糧費!B31)</f>
        <v/>
      </c>
      <c r="B31" t="str">
        <f>IF($A31="","",IF($A31="（食糧費 計）",SUM(B$1:B30),食糧費!D31))</f>
        <v/>
      </c>
      <c r="C31" t="str">
        <f>IF(OR($A31="",$A31="（食糧費 計）"),"",食糧費!E31)</f>
        <v/>
      </c>
      <c r="D31" t="str">
        <f>IF(OR($A31="",$A31="（食糧費 計）"),"",食糧費!G31)</f>
        <v/>
      </c>
      <c r="E31" t="str">
        <f>IF(OR($A31="",$A31="（食糧費 計）"),"",食糧費!H31)</f>
        <v/>
      </c>
      <c r="F31" t="str">
        <f>IF(OR($A31="",$A31="（食糧費 計）"),"",食糧費!I31)</f>
        <v/>
      </c>
      <c r="G31" t="str">
        <f>IF(OR($A31="",$A31="（食糧費 計）"),"",食糧費!J31)</f>
        <v/>
      </c>
      <c r="H31" t="str">
        <f>IF(OR($A31="",$A31="（食糧費 計）"),"",食糧費!K31)</f>
        <v/>
      </c>
      <c r="I31" t="str">
        <f>IF(OR($A31="",$A31="（食糧費 計）"),"",食糧費!M31&amp;"食分")</f>
        <v/>
      </c>
      <c r="J31" t="str">
        <f>IF(OR($A31="",$A31="（食糧費 計）"),"",食糧費!N31)</f>
        <v/>
      </c>
      <c r="K31" t="str">
        <f>IF(OR($A31="",$A31="（食糧費 計）"),"",IF(食糧費!O31="○","公費負担",""))</f>
        <v/>
      </c>
      <c r="L31" s="25" t="str">
        <f>IF(OR($A31="",$A31="（食糧費 計）"),"",IF(食糧費!B31&lt;&gt;食糧費!C31,TEXT(食糧費!C31,"m/d")&amp;"支払",""))</f>
        <v/>
      </c>
      <c r="M31" t="str">
        <f>IF(OR($A31="",$A31="（食糧費 計）"),"",食糧費!P31)</f>
        <v/>
      </c>
    </row>
    <row r="32" spans="1:13" x14ac:dyDescent="0.45">
      <c r="A32" t="str">
        <f>IF(食糧費!B32="",IF(COUNTIF(A$1:A31,"（食糧費 計）"),"","（食糧費 計）"),食糧費!B32)</f>
        <v/>
      </c>
      <c r="B32" t="str">
        <f>IF($A32="","",IF($A32="（食糧費 計）",SUM(B$1:B31),食糧費!D32))</f>
        <v/>
      </c>
      <c r="C32" t="str">
        <f>IF(OR($A32="",$A32="（食糧費 計）"),"",食糧費!E32)</f>
        <v/>
      </c>
      <c r="D32" t="str">
        <f>IF(OR($A32="",$A32="（食糧費 計）"),"",食糧費!G32)</f>
        <v/>
      </c>
      <c r="E32" t="str">
        <f>IF(OR($A32="",$A32="（食糧費 計）"),"",食糧費!H32)</f>
        <v/>
      </c>
      <c r="F32" t="str">
        <f>IF(OR($A32="",$A32="（食糧費 計）"),"",食糧費!I32)</f>
        <v/>
      </c>
      <c r="G32" t="str">
        <f>IF(OR($A32="",$A32="（食糧費 計）"),"",食糧費!J32)</f>
        <v/>
      </c>
      <c r="H32" t="str">
        <f>IF(OR($A32="",$A32="（食糧費 計）"),"",食糧費!K32)</f>
        <v/>
      </c>
      <c r="I32" t="str">
        <f>IF(OR($A32="",$A32="（食糧費 計）"),"",食糧費!M32&amp;"食分")</f>
        <v/>
      </c>
      <c r="J32" t="str">
        <f>IF(OR($A32="",$A32="（食糧費 計）"),"",食糧費!N32)</f>
        <v/>
      </c>
      <c r="K32" t="str">
        <f>IF(OR($A32="",$A32="（食糧費 計）"),"",IF(食糧費!O32="○","公費負担",""))</f>
        <v/>
      </c>
      <c r="L32" s="25" t="str">
        <f>IF(OR($A32="",$A32="（食糧費 計）"),"",IF(食糧費!B32&lt;&gt;食糧費!C32,TEXT(食糧費!C32,"m/d")&amp;"支払",""))</f>
        <v/>
      </c>
      <c r="M32" t="str">
        <f>IF(OR($A32="",$A32="（食糧費 計）"),"",食糧費!P32)</f>
        <v/>
      </c>
    </row>
    <row r="33" spans="1:13" x14ac:dyDescent="0.45">
      <c r="A33" t="str">
        <f>IF(食糧費!B33="",IF(COUNTIF(A$1:A32,"（食糧費 計）"),"","（食糧費 計）"),食糧費!B33)</f>
        <v/>
      </c>
      <c r="B33" t="str">
        <f>IF($A33="","",IF($A33="（食糧費 計）",SUM(B$1:B32),食糧費!D33))</f>
        <v/>
      </c>
      <c r="C33" t="str">
        <f>IF(OR($A33="",$A33="（食糧費 計）"),"",食糧費!E33)</f>
        <v/>
      </c>
      <c r="D33" t="str">
        <f>IF(OR($A33="",$A33="（食糧費 計）"),"",食糧費!G33)</f>
        <v/>
      </c>
      <c r="E33" t="str">
        <f>IF(OR($A33="",$A33="（食糧費 計）"),"",食糧費!H33)</f>
        <v/>
      </c>
      <c r="F33" t="str">
        <f>IF(OR($A33="",$A33="（食糧費 計）"),"",食糧費!I33)</f>
        <v/>
      </c>
      <c r="G33" t="str">
        <f>IF(OR($A33="",$A33="（食糧費 計）"),"",食糧費!J33)</f>
        <v/>
      </c>
      <c r="H33" t="str">
        <f>IF(OR($A33="",$A33="（食糧費 計）"),"",食糧費!K33)</f>
        <v/>
      </c>
      <c r="I33" t="str">
        <f>IF(OR($A33="",$A33="（食糧費 計）"),"",食糧費!M33&amp;"食分")</f>
        <v/>
      </c>
      <c r="J33" t="str">
        <f>IF(OR($A33="",$A33="（食糧費 計）"),"",食糧費!N33)</f>
        <v/>
      </c>
      <c r="K33" t="str">
        <f>IF(OR($A33="",$A33="（食糧費 計）"),"",IF(食糧費!O33="○","公費負担",""))</f>
        <v/>
      </c>
      <c r="L33" s="25" t="str">
        <f>IF(OR($A33="",$A33="（食糧費 計）"),"",IF(食糧費!B33&lt;&gt;食糧費!C33,TEXT(食糧費!C33,"m/d")&amp;"支払",""))</f>
        <v/>
      </c>
      <c r="M33" t="str">
        <f>IF(OR($A33="",$A33="（食糧費 計）"),"",食糧費!P33)</f>
        <v/>
      </c>
    </row>
    <row r="34" spans="1:13" x14ac:dyDescent="0.45">
      <c r="A34" t="str">
        <f>IF(食糧費!B34="",IF(COUNTIF(A$1:A33,"（食糧費 計）"),"","（食糧費 計）"),食糧費!B34)</f>
        <v/>
      </c>
      <c r="B34" t="str">
        <f>IF($A34="","",IF($A34="（食糧費 計）",SUM(B$1:B33),食糧費!D34))</f>
        <v/>
      </c>
      <c r="C34" t="str">
        <f>IF(OR($A34="",$A34="（食糧費 計）"),"",食糧費!E34)</f>
        <v/>
      </c>
      <c r="D34" t="str">
        <f>IF(OR($A34="",$A34="（食糧費 計）"),"",食糧費!G34)</f>
        <v/>
      </c>
      <c r="E34" t="str">
        <f>IF(OR($A34="",$A34="（食糧費 計）"),"",食糧費!H34)</f>
        <v/>
      </c>
      <c r="F34" t="str">
        <f>IF(OR($A34="",$A34="（食糧費 計）"),"",食糧費!I34)</f>
        <v/>
      </c>
      <c r="G34" t="str">
        <f>IF(OR($A34="",$A34="（食糧費 計）"),"",食糧費!J34)</f>
        <v/>
      </c>
      <c r="H34" t="str">
        <f>IF(OR($A34="",$A34="（食糧費 計）"),"",食糧費!K34)</f>
        <v/>
      </c>
      <c r="I34" t="str">
        <f>IF(OR($A34="",$A34="（食糧費 計）"),"",食糧費!M34&amp;"食分")</f>
        <v/>
      </c>
      <c r="J34" t="str">
        <f>IF(OR($A34="",$A34="（食糧費 計）"),"",食糧費!N34)</f>
        <v/>
      </c>
      <c r="K34" t="str">
        <f>IF(OR($A34="",$A34="（食糧費 計）"),"",IF(食糧費!O34="○","公費負担",""))</f>
        <v/>
      </c>
      <c r="L34" s="25" t="str">
        <f>IF(OR($A34="",$A34="（食糧費 計）"),"",IF(食糧費!B34&lt;&gt;食糧費!C34,TEXT(食糧費!C34,"m/d")&amp;"支払",""))</f>
        <v/>
      </c>
      <c r="M34" t="str">
        <f>IF(OR($A34="",$A34="（食糧費 計）"),"",食糧費!P34)</f>
        <v/>
      </c>
    </row>
    <row r="35" spans="1:13" x14ac:dyDescent="0.45">
      <c r="A35" t="str">
        <f>IF(食糧費!B35="",IF(COUNTIF(A$1:A34,"（食糧費 計）"),"","（食糧費 計）"),食糧費!B35)</f>
        <v/>
      </c>
      <c r="B35" t="str">
        <f>IF($A35="","",IF($A35="（食糧費 計）",SUM(B$1:B34),食糧費!D35))</f>
        <v/>
      </c>
      <c r="C35" t="str">
        <f>IF(OR($A35="",$A35="（食糧費 計）"),"",食糧費!E35)</f>
        <v/>
      </c>
      <c r="D35" t="str">
        <f>IF(OR($A35="",$A35="（食糧費 計）"),"",食糧費!G35)</f>
        <v/>
      </c>
      <c r="E35" t="str">
        <f>IF(OR($A35="",$A35="（食糧費 計）"),"",食糧費!H35)</f>
        <v/>
      </c>
      <c r="F35" t="str">
        <f>IF(OR($A35="",$A35="（食糧費 計）"),"",食糧費!I35)</f>
        <v/>
      </c>
      <c r="G35" t="str">
        <f>IF(OR($A35="",$A35="（食糧費 計）"),"",食糧費!J35)</f>
        <v/>
      </c>
      <c r="H35" t="str">
        <f>IF(OR($A35="",$A35="（食糧費 計）"),"",食糧費!K35)</f>
        <v/>
      </c>
      <c r="I35" t="str">
        <f>IF(OR($A35="",$A35="（食糧費 計）"),"",食糧費!M35&amp;"食分")</f>
        <v/>
      </c>
      <c r="J35" t="str">
        <f>IF(OR($A35="",$A35="（食糧費 計）"),"",食糧費!N35)</f>
        <v/>
      </c>
      <c r="K35" t="str">
        <f>IF(OR($A35="",$A35="（食糧費 計）"),"",IF(食糧費!O35="○","公費負担",""))</f>
        <v/>
      </c>
      <c r="L35" s="25" t="str">
        <f>IF(OR($A35="",$A35="（食糧費 計）"),"",IF(食糧費!B35&lt;&gt;食糧費!C35,TEXT(食糧費!C35,"m/d")&amp;"支払",""))</f>
        <v/>
      </c>
      <c r="M35" t="str">
        <f>IF(OR($A35="",$A35="（食糧費 計）"),"",食糧費!P35)</f>
        <v/>
      </c>
    </row>
    <row r="36" spans="1:13" x14ac:dyDescent="0.45">
      <c r="A36" t="str">
        <f>IF(食糧費!B36="",IF(COUNTIF(A$1:A35,"（食糧費 計）"),"","（食糧費 計）"),食糧費!B36)</f>
        <v/>
      </c>
      <c r="B36" t="str">
        <f>IF($A36="","",IF($A36="（食糧費 計）",SUM(B$1:B35),食糧費!D36))</f>
        <v/>
      </c>
      <c r="C36" t="str">
        <f>IF(OR($A36="",$A36="（食糧費 計）"),"",食糧費!E36)</f>
        <v/>
      </c>
      <c r="D36" t="str">
        <f>IF(OR($A36="",$A36="（食糧費 計）"),"",食糧費!G36)</f>
        <v/>
      </c>
      <c r="E36" t="str">
        <f>IF(OR($A36="",$A36="（食糧費 計）"),"",食糧費!H36)</f>
        <v/>
      </c>
      <c r="F36" t="str">
        <f>IF(OR($A36="",$A36="（食糧費 計）"),"",食糧費!I36)</f>
        <v/>
      </c>
      <c r="G36" t="str">
        <f>IF(OR($A36="",$A36="（食糧費 計）"),"",食糧費!J36)</f>
        <v/>
      </c>
      <c r="H36" t="str">
        <f>IF(OR($A36="",$A36="（食糧費 計）"),"",食糧費!K36)</f>
        <v/>
      </c>
      <c r="I36" t="str">
        <f>IF(OR($A36="",$A36="（食糧費 計）"),"",食糧費!M36&amp;"食分")</f>
        <v/>
      </c>
      <c r="J36" t="str">
        <f>IF(OR($A36="",$A36="（食糧費 計）"),"",食糧費!N36)</f>
        <v/>
      </c>
      <c r="K36" t="str">
        <f>IF(OR($A36="",$A36="（食糧費 計）"),"",IF(食糧費!O36="○","公費負担",""))</f>
        <v/>
      </c>
      <c r="L36" s="25" t="str">
        <f>IF(OR($A36="",$A36="（食糧費 計）"),"",IF(食糧費!B36&lt;&gt;食糧費!C36,TEXT(食糧費!C36,"m/d")&amp;"支払",""))</f>
        <v/>
      </c>
      <c r="M36" t="str">
        <f>IF(OR($A36="",$A36="（食糧費 計）"),"",食糧費!P36)</f>
        <v/>
      </c>
    </row>
    <row r="37" spans="1:13" x14ac:dyDescent="0.45">
      <c r="A37" t="str">
        <f>IF(食糧費!B37="",IF(COUNTIF(A$1:A36,"（食糧費 計）"),"","（食糧費 計）"),食糧費!B37)</f>
        <v/>
      </c>
      <c r="B37" t="str">
        <f>IF($A37="","",IF($A37="（食糧費 計）",SUM(B$1:B36),食糧費!D37))</f>
        <v/>
      </c>
      <c r="C37" t="str">
        <f>IF(OR($A37="",$A37="（食糧費 計）"),"",食糧費!E37)</f>
        <v/>
      </c>
      <c r="D37" t="str">
        <f>IF(OR($A37="",$A37="（食糧費 計）"),"",食糧費!G37)</f>
        <v/>
      </c>
      <c r="E37" t="str">
        <f>IF(OR($A37="",$A37="（食糧費 計）"),"",食糧費!H37)</f>
        <v/>
      </c>
      <c r="F37" t="str">
        <f>IF(OR($A37="",$A37="（食糧費 計）"),"",食糧費!I37)</f>
        <v/>
      </c>
      <c r="G37" t="str">
        <f>IF(OR($A37="",$A37="（食糧費 計）"),"",食糧費!J37)</f>
        <v/>
      </c>
      <c r="H37" t="str">
        <f>IF(OR($A37="",$A37="（食糧費 計）"),"",食糧費!K37)</f>
        <v/>
      </c>
      <c r="I37" t="str">
        <f>IF(OR($A37="",$A37="（食糧費 計）"),"",食糧費!M37&amp;"食分")</f>
        <v/>
      </c>
      <c r="J37" t="str">
        <f>IF(OR($A37="",$A37="（食糧費 計）"),"",食糧費!N37)</f>
        <v/>
      </c>
      <c r="K37" t="str">
        <f>IF(OR($A37="",$A37="（食糧費 計）"),"",IF(食糧費!O37="○","公費負担",""))</f>
        <v/>
      </c>
      <c r="L37" s="25" t="str">
        <f>IF(OR($A37="",$A37="（食糧費 計）"),"",IF(食糧費!B37&lt;&gt;食糧費!C37,TEXT(食糧費!C37,"m/d")&amp;"支払",""))</f>
        <v/>
      </c>
      <c r="M37" t="str">
        <f>IF(OR($A37="",$A37="（食糧費 計）"),"",食糧費!P37)</f>
        <v/>
      </c>
    </row>
    <row r="38" spans="1:13" x14ac:dyDescent="0.45">
      <c r="A38" t="str">
        <f>IF(食糧費!B38="",IF(COUNTIF(A$1:A37,"（食糧費 計）"),"","（食糧費 計）"),食糧費!B38)</f>
        <v/>
      </c>
      <c r="B38" t="str">
        <f>IF($A38="","",IF($A38="（食糧費 計）",SUM(B$1:B37),食糧費!D38))</f>
        <v/>
      </c>
      <c r="C38" t="str">
        <f>IF(OR($A38="",$A38="（食糧費 計）"),"",食糧費!E38)</f>
        <v/>
      </c>
      <c r="D38" t="str">
        <f>IF(OR($A38="",$A38="（食糧費 計）"),"",食糧費!G38)</f>
        <v/>
      </c>
      <c r="E38" t="str">
        <f>IF(OR($A38="",$A38="（食糧費 計）"),"",食糧費!H38)</f>
        <v/>
      </c>
      <c r="F38" t="str">
        <f>IF(OR($A38="",$A38="（食糧費 計）"),"",食糧費!I38)</f>
        <v/>
      </c>
      <c r="G38" t="str">
        <f>IF(OR($A38="",$A38="（食糧費 計）"),"",食糧費!J38)</f>
        <v/>
      </c>
      <c r="H38" t="str">
        <f>IF(OR($A38="",$A38="（食糧費 計）"),"",食糧費!K38)</f>
        <v/>
      </c>
      <c r="I38" t="str">
        <f>IF(OR($A38="",$A38="（食糧費 計）"),"",食糧費!M38&amp;"食分")</f>
        <v/>
      </c>
      <c r="J38" t="str">
        <f>IF(OR($A38="",$A38="（食糧費 計）"),"",食糧費!N38)</f>
        <v/>
      </c>
      <c r="K38" t="str">
        <f>IF(OR($A38="",$A38="（食糧費 計）"),"",IF(食糧費!O38="○","公費負担",""))</f>
        <v/>
      </c>
      <c r="L38" s="25" t="str">
        <f>IF(OR($A38="",$A38="（食糧費 計）"),"",IF(食糧費!B38&lt;&gt;食糧費!C38,TEXT(食糧費!C38,"m/d")&amp;"支払",""))</f>
        <v/>
      </c>
      <c r="M38" t="str">
        <f>IF(OR($A38="",$A38="（食糧費 計）"),"",食糧費!P38)</f>
        <v/>
      </c>
    </row>
    <row r="39" spans="1:13" x14ac:dyDescent="0.45">
      <c r="A39" t="str">
        <f>IF(食糧費!B39="",IF(COUNTIF(A$1:A38,"（食糧費 計）"),"","（食糧費 計）"),食糧費!B39)</f>
        <v/>
      </c>
      <c r="B39" t="str">
        <f>IF($A39="","",IF($A39="（食糧費 計）",SUM(B$1:B38),食糧費!D39))</f>
        <v/>
      </c>
      <c r="C39" t="str">
        <f>IF(OR($A39="",$A39="（食糧費 計）"),"",食糧費!E39)</f>
        <v/>
      </c>
      <c r="D39" t="str">
        <f>IF(OR($A39="",$A39="（食糧費 計）"),"",食糧費!G39)</f>
        <v/>
      </c>
      <c r="E39" t="str">
        <f>IF(OR($A39="",$A39="（食糧費 計）"),"",食糧費!H39)</f>
        <v/>
      </c>
      <c r="F39" t="str">
        <f>IF(OR($A39="",$A39="（食糧費 計）"),"",食糧費!I39)</f>
        <v/>
      </c>
      <c r="G39" t="str">
        <f>IF(OR($A39="",$A39="（食糧費 計）"),"",食糧費!J39)</f>
        <v/>
      </c>
      <c r="H39" t="str">
        <f>IF(OR($A39="",$A39="（食糧費 計）"),"",食糧費!K39)</f>
        <v/>
      </c>
      <c r="I39" t="str">
        <f>IF(OR($A39="",$A39="（食糧費 計）"),"",食糧費!M39&amp;"食分")</f>
        <v/>
      </c>
      <c r="J39" t="str">
        <f>IF(OR($A39="",$A39="（食糧費 計）"),"",食糧費!N39)</f>
        <v/>
      </c>
      <c r="K39" t="str">
        <f>IF(OR($A39="",$A39="（食糧費 計）"),"",IF(食糧費!O39="○","公費負担",""))</f>
        <v/>
      </c>
      <c r="L39" s="25" t="str">
        <f>IF(OR($A39="",$A39="（食糧費 計）"),"",IF(食糧費!B39&lt;&gt;食糧費!C39,TEXT(食糧費!C39,"m/d")&amp;"支払",""))</f>
        <v/>
      </c>
      <c r="M39" t="str">
        <f>IF(OR($A39="",$A39="（食糧費 計）"),"",食糧費!P39)</f>
        <v/>
      </c>
    </row>
    <row r="40" spans="1:13" x14ac:dyDescent="0.45">
      <c r="A40" t="str">
        <f>IF(食糧費!B40="",IF(COUNTIF(A$1:A39,"（食糧費 計）"),"","（食糧費 計）"),食糧費!B40)</f>
        <v/>
      </c>
      <c r="B40" t="str">
        <f>IF($A40="","",IF($A40="（食糧費 計）",SUM(B$1:B39),食糧費!D40))</f>
        <v/>
      </c>
      <c r="C40" t="str">
        <f>IF(OR($A40="",$A40="（食糧費 計）"),"",食糧費!E40)</f>
        <v/>
      </c>
      <c r="D40" t="str">
        <f>IF(OR($A40="",$A40="（食糧費 計）"),"",食糧費!G40)</f>
        <v/>
      </c>
      <c r="E40" t="str">
        <f>IF(OR($A40="",$A40="（食糧費 計）"),"",食糧費!H40)</f>
        <v/>
      </c>
      <c r="F40" t="str">
        <f>IF(OR($A40="",$A40="（食糧費 計）"),"",食糧費!I40)</f>
        <v/>
      </c>
      <c r="G40" t="str">
        <f>IF(OR($A40="",$A40="（食糧費 計）"),"",食糧費!J40)</f>
        <v/>
      </c>
      <c r="H40" t="str">
        <f>IF(OR($A40="",$A40="（食糧費 計）"),"",食糧費!K40)</f>
        <v/>
      </c>
      <c r="I40" t="str">
        <f>IF(OR($A40="",$A40="（食糧費 計）"),"",食糧費!M40&amp;"食分")</f>
        <v/>
      </c>
      <c r="J40" t="str">
        <f>IF(OR($A40="",$A40="（食糧費 計）"),"",食糧費!N40)</f>
        <v/>
      </c>
      <c r="K40" t="str">
        <f>IF(OR($A40="",$A40="（食糧費 計）"),"",IF(食糧費!O40="○","公費負担",""))</f>
        <v/>
      </c>
      <c r="L40" s="25" t="str">
        <f>IF(OR($A40="",$A40="（食糧費 計）"),"",IF(食糧費!B40&lt;&gt;食糧費!C40,TEXT(食糧費!C40,"m/d")&amp;"支払",""))</f>
        <v/>
      </c>
      <c r="M40" t="str">
        <f>IF(OR($A40="",$A40="（食糧費 計）"),"",食糧費!P40)</f>
        <v/>
      </c>
    </row>
    <row r="41" spans="1:13" x14ac:dyDescent="0.45">
      <c r="A41" t="str">
        <f>IF(食糧費!B41="",IF(COUNTIF(A$1:A40,"（食糧費 計）"),"","（食糧費 計）"),食糧費!B41)</f>
        <v/>
      </c>
      <c r="B41" t="str">
        <f>IF($A41="","",IF($A41="（食糧費 計）",SUM(B$1:B40),食糧費!D41))</f>
        <v/>
      </c>
      <c r="C41" t="str">
        <f>IF(OR($A41="",$A41="（食糧費 計）"),"",食糧費!E41)</f>
        <v/>
      </c>
      <c r="D41" t="str">
        <f>IF(OR($A41="",$A41="（食糧費 計）"),"",食糧費!G41)</f>
        <v/>
      </c>
      <c r="E41" t="str">
        <f>IF(OR($A41="",$A41="（食糧費 計）"),"",食糧費!H41)</f>
        <v/>
      </c>
      <c r="F41" t="str">
        <f>IF(OR($A41="",$A41="（食糧費 計）"),"",食糧費!I41)</f>
        <v/>
      </c>
      <c r="G41" t="str">
        <f>IF(OR($A41="",$A41="（食糧費 計）"),"",食糧費!J41)</f>
        <v/>
      </c>
      <c r="H41" t="str">
        <f>IF(OR($A41="",$A41="（食糧費 計）"),"",食糧費!K41)</f>
        <v/>
      </c>
      <c r="I41" t="str">
        <f>IF(OR($A41="",$A41="（食糧費 計）"),"",食糧費!M41&amp;"食分")</f>
        <v/>
      </c>
      <c r="J41" t="str">
        <f>IF(OR($A41="",$A41="（食糧費 計）"),"",食糧費!N41)</f>
        <v/>
      </c>
      <c r="K41" t="str">
        <f>IF(OR($A41="",$A41="（食糧費 計）"),"",IF(食糧費!O41="○","公費負担",""))</f>
        <v/>
      </c>
      <c r="L41" s="25" t="str">
        <f>IF(OR($A41="",$A41="（食糧費 計）"),"",IF(食糧費!B41&lt;&gt;食糧費!C41,TEXT(食糧費!C41,"m/d")&amp;"支払",""))</f>
        <v/>
      </c>
      <c r="M41" t="str">
        <f>IF(OR($A41="",$A41="（食糧費 計）"),"",食糧費!P41)</f>
        <v/>
      </c>
    </row>
    <row r="42" spans="1:13" x14ac:dyDescent="0.45">
      <c r="A42" t="str">
        <f>IF(食糧費!B42="",IF(COUNTIF(A$1:A41,"（食糧費 計）"),"","（食糧費 計）"),食糧費!B42)</f>
        <v/>
      </c>
      <c r="B42" t="str">
        <f>IF($A42="","",IF($A42="（食糧費 計）",SUM(B$1:B41),食糧費!D42))</f>
        <v/>
      </c>
      <c r="C42" t="str">
        <f>IF(OR($A42="",$A42="（食糧費 計）"),"",食糧費!E42)</f>
        <v/>
      </c>
      <c r="D42" t="str">
        <f>IF(OR($A42="",$A42="（食糧費 計）"),"",食糧費!G42)</f>
        <v/>
      </c>
      <c r="E42" t="str">
        <f>IF(OR($A42="",$A42="（食糧費 計）"),"",食糧費!H42)</f>
        <v/>
      </c>
      <c r="F42" t="str">
        <f>IF(OR($A42="",$A42="（食糧費 計）"),"",食糧費!I42)</f>
        <v/>
      </c>
      <c r="G42" t="str">
        <f>IF(OR($A42="",$A42="（食糧費 計）"),"",食糧費!J42)</f>
        <v/>
      </c>
      <c r="H42" t="str">
        <f>IF(OR($A42="",$A42="（食糧費 計）"),"",食糧費!K42)</f>
        <v/>
      </c>
      <c r="I42" t="str">
        <f>IF(OR($A42="",$A42="（食糧費 計）"),"",食糧費!M42&amp;"食分")</f>
        <v/>
      </c>
      <c r="J42" t="str">
        <f>IF(OR($A42="",$A42="（食糧費 計）"),"",食糧費!N42)</f>
        <v/>
      </c>
      <c r="K42" t="str">
        <f>IF(OR($A42="",$A42="（食糧費 計）"),"",IF(食糧費!O42="○","公費負担",""))</f>
        <v/>
      </c>
      <c r="L42" s="25" t="str">
        <f>IF(OR($A42="",$A42="（食糧費 計）"),"",IF(食糧費!B42&lt;&gt;食糧費!C42,TEXT(食糧費!C42,"m/d")&amp;"支払",""))</f>
        <v/>
      </c>
      <c r="M42" t="str">
        <f>IF(OR($A42="",$A42="（食糧費 計）"),"",食糧費!P42)</f>
        <v/>
      </c>
    </row>
    <row r="43" spans="1:13" x14ac:dyDescent="0.45">
      <c r="A43" t="str">
        <f>IF(食糧費!B43="",IF(COUNTIF(A$1:A42,"（食糧費 計）"),"","（食糧費 計）"),食糧費!B43)</f>
        <v/>
      </c>
      <c r="B43" t="str">
        <f>IF($A43="","",IF($A43="（食糧費 計）",SUM(B$1:B42),食糧費!D43))</f>
        <v/>
      </c>
      <c r="C43" t="str">
        <f>IF(OR($A43="",$A43="（食糧費 計）"),"",食糧費!E43)</f>
        <v/>
      </c>
      <c r="D43" t="str">
        <f>IF(OR($A43="",$A43="（食糧費 計）"),"",食糧費!G43)</f>
        <v/>
      </c>
      <c r="E43" t="str">
        <f>IF(OR($A43="",$A43="（食糧費 計）"),"",食糧費!H43)</f>
        <v/>
      </c>
      <c r="F43" t="str">
        <f>IF(OR($A43="",$A43="（食糧費 計）"),"",食糧費!I43)</f>
        <v/>
      </c>
      <c r="G43" t="str">
        <f>IF(OR($A43="",$A43="（食糧費 計）"),"",食糧費!J43)</f>
        <v/>
      </c>
      <c r="H43" t="str">
        <f>IF(OR($A43="",$A43="（食糧費 計）"),"",食糧費!K43)</f>
        <v/>
      </c>
      <c r="I43" t="str">
        <f>IF(OR($A43="",$A43="（食糧費 計）"),"",食糧費!M43&amp;"食分")</f>
        <v/>
      </c>
      <c r="J43" t="str">
        <f>IF(OR($A43="",$A43="（食糧費 計）"),"",食糧費!N43)</f>
        <v/>
      </c>
      <c r="K43" t="str">
        <f>IF(OR($A43="",$A43="（食糧費 計）"),"",IF(食糧費!O43="○","公費負担",""))</f>
        <v/>
      </c>
      <c r="L43" s="25" t="str">
        <f>IF(OR($A43="",$A43="（食糧費 計）"),"",IF(食糧費!B43&lt;&gt;食糧費!C43,TEXT(食糧費!C43,"m/d")&amp;"支払",""))</f>
        <v/>
      </c>
      <c r="M43" t="str">
        <f>IF(OR($A43="",$A43="（食糧費 計）"),"",食糧費!P43)</f>
        <v/>
      </c>
    </row>
    <row r="44" spans="1:13" x14ac:dyDescent="0.45">
      <c r="A44" t="str">
        <f>IF(食糧費!B44="",IF(COUNTIF(A$1:A43,"（食糧費 計）"),"","（食糧費 計）"),食糧費!B44)</f>
        <v/>
      </c>
      <c r="B44" t="str">
        <f>IF($A44="","",IF($A44="（食糧費 計）",SUM(B$1:B43),食糧費!D44))</f>
        <v/>
      </c>
      <c r="C44" t="str">
        <f>IF(OR($A44="",$A44="（食糧費 計）"),"",食糧費!E44)</f>
        <v/>
      </c>
      <c r="D44" t="str">
        <f>IF(OR($A44="",$A44="（食糧費 計）"),"",食糧費!G44)</f>
        <v/>
      </c>
      <c r="E44" t="str">
        <f>IF(OR($A44="",$A44="（食糧費 計）"),"",食糧費!H44)</f>
        <v/>
      </c>
      <c r="F44" t="str">
        <f>IF(OR($A44="",$A44="（食糧費 計）"),"",食糧費!I44)</f>
        <v/>
      </c>
      <c r="G44" t="str">
        <f>IF(OR($A44="",$A44="（食糧費 計）"),"",食糧費!J44)</f>
        <v/>
      </c>
      <c r="H44" t="str">
        <f>IF(OR($A44="",$A44="（食糧費 計）"),"",食糧費!K44)</f>
        <v/>
      </c>
      <c r="I44" t="str">
        <f>IF(OR($A44="",$A44="（食糧費 計）"),"",食糧費!M44&amp;"食分")</f>
        <v/>
      </c>
      <c r="J44" t="str">
        <f>IF(OR($A44="",$A44="（食糧費 計）"),"",食糧費!N44)</f>
        <v/>
      </c>
      <c r="K44" t="str">
        <f>IF(OR($A44="",$A44="（食糧費 計）"),"",IF(食糧費!O44="○","公費負担",""))</f>
        <v/>
      </c>
      <c r="L44" s="25" t="str">
        <f>IF(OR($A44="",$A44="（食糧費 計）"),"",IF(食糧費!B44&lt;&gt;食糧費!C44,TEXT(食糧費!C44,"m/d")&amp;"支払",""))</f>
        <v/>
      </c>
      <c r="M44" t="str">
        <f>IF(OR($A44="",$A44="（食糧費 計）"),"",食糧費!P44)</f>
        <v/>
      </c>
    </row>
    <row r="45" spans="1:13" x14ac:dyDescent="0.45">
      <c r="A45" t="str">
        <f>IF(食糧費!B45="",IF(COUNTIF(A$1:A44,"（食糧費 計）"),"","（食糧費 計）"),食糧費!B45)</f>
        <v/>
      </c>
      <c r="B45" t="str">
        <f>IF($A45="","",IF($A45="（食糧費 計）",SUM(B$1:B44),食糧費!D45))</f>
        <v/>
      </c>
      <c r="C45" t="str">
        <f>IF(OR($A45="",$A45="（食糧費 計）"),"",食糧費!E45)</f>
        <v/>
      </c>
      <c r="D45" t="str">
        <f>IF(OR($A45="",$A45="（食糧費 計）"),"",食糧費!G45)</f>
        <v/>
      </c>
      <c r="E45" t="str">
        <f>IF(OR($A45="",$A45="（食糧費 計）"),"",食糧費!H45)</f>
        <v/>
      </c>
      <c r="F45" t="str">
        <f>IF(OR($A45="",$A45="（食糧費 計）"),"",食糧費!I45)</f>
        <v/>
      </c>
      <c r="G45" t="str">
        <f>IF(OR($A45="",$A45="（食糧費 計）"),"",食糧費!J45)</f>
        <v/>
      </c>
      <c r="H45" t="str">
        <f>IF(OR($A45="",$A45="（食糧費 計）"),"",食糧費!K45)</f>
        <v/>
      </c>
      <c r="I45" t="str">
        <f>IF(OR($A45="",$A45="（食糧費 計）"),"",食糧費!M45&amp;"食分")</f>
        <v/>
      </c>
      <c r="J45" t="str">
        <f>IF(OR($A45="",$A45="（食糧費 計）"),"",食糧費!N45)</f>
        <v/>
      </c>
      <c r="K45" t="str">
        <f>IF(OR($A45="",$A45="（食糧費 計）"),"",IF(食糧費!O45="○","公費負担",""))</f>
        <v/>
      </c>
      <c r="L45" s="25" t="str">
        <f>IF(OR($A45="",$A45="（食糧費 計）"),"",IF(食糧費!B45&lt;&gt;食糧費!C45,TEXT(食糧費!C45,"m/d")&amp;"支払",""))</f>
        <v/>
      </c>
      <c r="M45" t="str">
        <f>IF(OR($A45="",$A45="（食糧費 計）"),"",食糧費!P45)</f>
        <v/>
      </c>
    </row>
    <row r="46" spans="1:13" x14ac:dyDescent="0.45">
      <c r="A46" t="str">
        <f>IF(食糧費!B46="",IF(COUNTIF(A$1:A45,"（食糧費 計）"),"","（食糧費 計）"),食糧費!B46)</f>
        <v/>
      </c>
      <c r="B46" t="str">
        <f>IF($A46="","",IF($A46="（食糧費 計）",SUM(B$1:B45),食糧費!D46))</f>
        <v/>
      </c>
      <c r="C46" t="str">
        <f>IF(OR($A46="",$A46="（食糧費 計）"),"",食糧費!E46)</f>
        <v/>
      </c>
      <c r="D46" t="str">
        <f>IF(OR($A46="",$A46="（食糧費 計）"),"",食糧費!G46)</f>
        <v/>
      </c>
      <c r="E46" t="str">
        <f>IF(OR($A46="",$A46="（食糧費 計）"),"",食糧費!H46)</f>
        <v/>
      </c>
      <c r="F46" t="str">
        <f>IF(OR($A46="",$A46="（食糧費 計）"),"",食糧費!I46)</f>
        <v/>
      </c>
      <c r="G46" t="str">
        <f>IF(OR($A46="",$A46="（食糧費 計）"),"",食糧費!J46)</f>
        <v/>
      </c>
      <c r="H46" t="str">
        <f>IF(OR($A46="",$A46="（食糧費 計）"),"",食糧費!K46)</f>
        <v/>
      </c>
      <c r="I46" t="str">
        <f>IF(OR($A46="",$A46="（食糧費 計）"),"",食糧費!M46&amp;"食分")</f>
        <v/>
      </c>
      <c r="J46" t="str">
        <f>IF(OR($A46="",$A46="（食糧費 計）"),"",食糧費!N46)</f>
        <v/>
      </c>
      <c r="K46" t="str">
        <f>IF(OR($A46="",$A46="（食糧費 計）"),"",IF(食糧費!O46="○","公費負担",""))</f>
        <v/>
      </c>
      <c r="L46" s="25" t="str">
        <f>IF(OR($A46="",$A46="（食糧費 計）"),"",IF(食糧費!B46&lt;&gt;食糧費!C46,TEXT(食糧費!C46,"m/d")&amp;"支払",""))</f>
        <v/>
      </c>
      <c r="M46" t="str">
        <f>IF(OR($A46="",$A46="（食糧費 計）"),"",食糧費!P46)</f>
        <v/>
      </c>
    </row>
    <row r="47" spans="1:13" x14ac:dyDescent="0.45">
      <c r="A47" t="str">
        <f>IF(食糧費!B47="",IF(COUNTIF(A$1:A46,"（食糧費 計）"),"","（食糧費 計）"),食糧費!B47)</f>
        <v/>
      </c>
      <c r="B47" t="str">
        <f>IF($A47="","",IF($A47="（食糧費 計）",SUM(B$1:B46),食糧費!D47))</f>
        <v/>
      </c>
      <c r="C47" t="str">
        <f>IF(OR($A47="",$A47="（食糧費 計）"),"",食糧費!E47)</f>
        <v/>
      </c>
      <c r="D47" t="str">
        <f>IF(OR($A47="",$A47="（食糧費 計）"),"",食糧費!G47)</f>
        <v/>
      </c>
      <c r="E47" t="str">
        <f>IF(OR($A47="",$A47="（食糧費 計）"),"",食糧費!H47)</f>
        <v/>
      </c>
      <c r="F47" t="str">
        <f>IF(OR($A47="",$A47="（食糧費 計）"),"",食糧費!I47)</f>
        <v/>
      </c>
      <c r="G47" t="str">
        <f>IF(OR($A47="",$A47="（食糧費 計）"),"",食糧費!J47)</f>
        <v/>
      </c>
      <c r="H47" t="str">
        <f>IF(OR($A47="",$A47="（食糧費 計）"),"",食糧費!K47)</f>
        <v/>
      </c>
      <c r="I47" t="str">
        <f>IF(OR($A47="",$A47="（食糧費 計）"),"",食糧費!M47&amp;"食分")</f>
        <v/>
      </c>
      <c r="J47" t="str">
        <f>IF(OR($A47="",$A47="（食糧費 計）"),"",食糧費!N47)</f>
        <v/>
      </c>
      <c r="K47" t="str">
        <f>IF(OR($A47="",$A47="（食糧費 計）"),"",IF(食糧費!O47="○","公費負担",""))</f>
        <v/>
      </c>
      <c r="L47" s="25" t="str">
        <f>IF(OR($A47="",$A47="（食糧費 計）"),"",IF(食糧費!B47&lt;&gt;食糧費!C47,TEXT(食糧費!C47,"m/d")&amp;"支払",""))</f>
        <v/>
      </c>
      <c r="M47" t="str">
        <f>IF(OR($A47="",$A47="（食糧費 計）"),"",食糧費!P47)</f>
        <v/>
      </c>
    </row>
    <row r="48" spans="1:13" x14ac:dyDescent="0.45">
      <c r="A48" t="str">
        <f>IF(食糧費!B48="",IF(COUNTIF(A$1:A47,"（食糧費 計）"),"","（食糧費 計）"),食糧費!B48)</f>
        <v/>
      </c>
      <c r="B48" t="str">
        <f>IF($A48="","",IF($A48="（食糧費 計）",SUM(B$1:B47),食糧費!D48))</f>
        <v/>
      </c>
      <c r="C48" t="str">
        <f>IF(OR($A48="",$A48="（食糧費 計）"),"",食糧費!E48)</f>
        <v/>
      </c>
      <c r="D48" t="str">
        <f>IF(OR($A48="",$A48="（食糧費 計）"),"",食糧費!G48)</f>
        <v/>
      </c>
      <c r="E48" t="str">
        <f>IF(OR($A48="",$A48="（食糧費 計）"),"",食糧費!H48)</f>
        <v/>
      </c>
      <c r="F48" t="str">
        <f>IF(OR($A48="",$A48="（食糧費 計）"),"",食糧費!I48)</f>
        <v/>
      </c>
      <c r="G48" t="str">
        <f>IF(OR($A48="",$A48="（食糧費 計）"),"",食糧費!J48)</f>
        <v/>
      </c>
      <c r="H48" t="str">
        <f>IF(OR($A48="",$A48="（食糧費 計）"),"",食糧費!K48)</f>
        <v/>
      </c>
      <c r="I48" t="str">
        <f>IF(OR($A48="",$A48="（食糧費 計）"),"",食糧費!M48&amp;"食分")</f>
        <v/>
      </c>
      <c r="J48" t="str">
        <f>IF(OR($A48="",$A48="（食糧費 計）"),"",食糧費!N48)</f>
        <v/>
      </c>
      <c r="K48" t="str">
        <f>IF(OR($A48="",$A48="（食糧費 計）"),"",IF(食糧費!O48="○","公費負担",""))</f>
        <v/>
      </c>
      <c r="L48" s="25" t="str">
        <f>IF(OR($A48="",$A48="（食糧費 計）"),"",IF(食糧費!B48&lt;&gt;食糧費!C48,TEXT(食糧費!C48,"m/d")&amp;"支払",""))</f>
        <v/>
      </c>
      <c r="M48" t="str">
        <f>IF(OR($A48="",$A48="（食糧費 計）"),"",食糧費!P48)</f>
        <v/>
      </c>
    </row>
    <row r="49" spans="1:13" x14ac:dyDescent="0.45">
      <c r="A49" t="str">
        <f>IF(食糧費!B49="",IF(COUNTIF(A$1:A48,"（食糧費 計）"),"","（食糧費 計）"),食糧費!B49)</f>
        <v/>
      </c>
      <c r="B49" t="str">
        <f>IF($A49="","",IF($A49="（食糧費 計）",SUM(B$1:B48),食糧費!D49))</f>
        <v/>
      </c>
      <c r="C49" t="str">
        <f>IF(OR($A49="",$A49="（食糧費 計）"),"",食糧費!E49)</f>
        <v/>
      </c>
      <c r="D49" t="str">
        <f>IF(OR($A49="",$A49="（食糧費 計）"),"",食糧費!G49)</f>
        <v/>
      </c>
      <c r="E49" t="str">
        <f>IF(OR($A49="",$A49="（食糧費 計）"),"",食糧費!H49)</f>
        <v/>
      </c>
      <c r="F49" t="str">
        <f>IF(OR($A49="",$A49="（食糧費 計）"),"",食糧費!I49)</f>
        <v/>
      </c>
      <c r="G49" t="str">
        <f>IF(OR($A49="",$A49="（食糧費 計）"),"",食糧費!J49)</f>
        <v/>
      </c>
      <c r="H49" t="str">
        <f>IF(OR($A49="",$A49="（食糧費 計）"),"",食糧費!K49)</f>
        <v/>
      </c>
      <c r="I49" t="str">
        <f>IF(OR($A49="",$A49="（食糧費 計）"),"",食糧費!M49&amp;"食分")</f>
        <v/>
      </c>
      <c r="J49" t="str">
        <f>IF(OR($A49="",$A49="（食糧費 計）"),"",食糧費!N49)</f>
        <v/>
      </c>
      <c r="K49" t="str">
        <f>IF(OR($A49="",$A49="（食糧費 計）"),"",IF(食糧費!O49="○","公費負担",""))</f>
        <v/>
      </c>
      <c r="L49" s="25" t="str">
        <f>IF(OR($A49="",$A49="（食糧費 計）"),"",IF(食糧費!B49&lt;&gt;食糧費!C49,TEXT(食糧費!C49,"m/d")&amp;"支払",""))</f>
        <v/>
      </c>
      <c r="M49" t="str">
        <f>IF(OR($A49="",$A49="（食糧費 計）"),"",食糧費!P49)</f>
        <v/>
      </c>
    </row>
    <row r="50" spans="1:13" x14ac:dyDescent="0.45">
      <c r="A50" t="str">
        <f>IF(食糧費!B50="",IF(COUNTIF(A$1:A49,"（食糧費 計）"),"","（食糧費 計）"),食糧費!B50)</f>
        <v/>
      </c>
      <c r="B50" t="str">
        <f>IF($A50="","",IF($A50="（食糧費 計）",SUM(B$1:B49),食糧費!D50))</f>
        <v/>
      </c>
      <c r="C50" t="str">
        <f>IF(OR($A50="",$A50="（食糧費 計）"),"",食糧費!E50)</f>
        <v/>
      </c>
      <c r="D50" t="str">
        <f>IF(OR($A50="",$A50="（食糧費 計）"),"",食糧費!G50)</f>
        <v/>
      </c>
      <c r="E50" t="str">
        <f>IF(OR($A50="",$A50="（食糧費 計）"),"",食糧費!H50)</f>
        <v/>
      </c>
      <c r="F50" t="str">
        <f>IF(OR($A50="",$A50="（食糧費 計）"),"",食糧費!I50)</f>
        <v/>
      </c>
      <c r="G50" t="str">
        <f>IF(OR($A50="",$A50="（食糧費 計）"),"",食糧費!J50)</f>
        <v/>
      </c>
      <c r="H50" t="str">
        <f>IF(OR($A50="",$A50="（食糧費 計）"),"",食糧費!K50)</f>
        <v/>
      </c>
      <c r="I50" t="str">
        <f>IF(OR($A50="",$A50="（食糧費 計）"),"",食糧費!M50&amp;"食分")</f>
        <v/>
      </c>
      <c r="J50" t="str">
        <f>IF(OR($A50="",$A50="（食糧費 計）"),"",食糧費!N50)</f>
        <v/>
      </c>
      <c r="K50" t="str">
        <f>IF(OR($A50="",$A50="（食糧費 計）"),"",IF(食糧費!O50="○","公費負担",""))</f>
        <v/>
      </c>
      <c r="L50" s="25" t="str">
        <f>IF(OR($A50="",$A50="（食糧費 計）"),"",IF(食糧費!B50&lt;&gt;食糧費!C50,TEXT(食糧費!C50,"m/d")&amp;"支払",""))</f>
        <v/>
      </c>
      <c r="M50" t="str">
        <f>IF(OR($A50="",$A50="（食糧費 計）"),"",食糧費!P50)</f>
        <v/>
      </c>
    </row>
    <row r="51" spans="1:13" x14ac:dyDescent="0.45">
      <c r="A51" t="str">
        <f>IF(食糧費!B51="",IF(COUNTIF(A$1:A50,"（食糧費 計）"),"","（食糧費 計）"),食糧費!B51)</f>
        <v/>
      </c>
      <c r="B51" t="str">
        <f>IF($A51="","",IF($A51="（食糧費 計）",SUM(B$1:B50),食糧費!D51))</f>
        <v/>
      </c>
      <c r="C51" t="str">
        <f>IF(OR($A51="",$A51="（食糧費 計）"),"",食糧費!E51)</f>
        <v/>
      </c>
      <c r="D51" t="str">
        <f>IF(OR($A51="",$A51="（食糧費 計）"),"",食糧費!G51)</f>
        <v/>
      </c>
      <c r="E51" t="str">
        <f>IF(OR($A51="",$A51="（食糧費 計）"),"",食糧費!H51)</f>
        <v/>
      </c>
      <c r="F51" t="str">
        <f>IF(OR($A51="",$A51="（食糧費 計）"),"",食糧費!I51)</f>
        <v/>
      </c>
      <c r="G51" t="str">
        <f>IF(OR($A51="",$A51="（食糧費 計）"),"",食糧費!J51)</f>
        <v/>
      </c>
      <c r="H51" t="str">
        <f>IF(OR($A51="",$A51="（食糧費 計）"),"",食糧費!K51)</f>
        <v/>
      </c>
      <c r="I51" t="str">
        <f>IF(OR($A51="",$A51="（食糧費 計）"),"",食糧費!M51&amp;"食分")</f>
        <v/>
      </c>
      <c r="J51" t="str">
        <f>IF(OR($A51="",$A51="（食糧費 計）"),"",食糧費!N51)</f>
        <v/>
      </c>
      <c r="K51" t="str">
        <f>IF(OR($A51="",$A51="（食糧費 計）"),"",IF(食糧費!O51="○","公費負担",""))</f>
        <v/>
      </c>
      <c r="L51" s="25" t="str">
        <f>IF(OR($A51="",$A51="（食糧費 計）"),"",IF(食糧費!B51&lt;&gt;食糧費!C51,TEXT(食糧費!C51,"m/d")&amp;"支払",""))</f>
        <v/>
      </c>
      <c r="M51" t="str">
        <f>IF(OR($A51="",$A51="（食糧費 計）"),"",食糧費!P51)</f>
        <v/>
      </c>
    </row>
    <row r="52" spans="1:13" x14ac:dyDescent="0.45">
      <c r="A52" t="str">
        <f>IF(食糧費!B52="",IF(COUNTIF(A$1:A51,"（食糧費 計）"),"","（食糧費 計）"),食糧費!B52)</f>
        <v/>
      </c>
      <c r="B52" t="str">
        <f>IF($A52="","",IF($A52="（食糧費 計）",SUM(B$1:B51),食糧費!D52))</f>
        <v/>
      </c>
      <c r="C52" t="str">
        <f>IF(OR($A52="",$A52="（食糧費 計）"),"",食糧費!E52)</f>
        <v/>
      </c>
      <c r="D52" t="str">
        <f>IF(OR($A52="",$A52="（食糧費 計）"),"",食糧費!G52)</f>
        <v/>
      </c>
      <c r="E52" t="str">
        <f>IF(OR($A52="",$A52="（食糧費 計）"),"",食糧費!H52)</f>
        <v/>
      </c>
      <c r="F52" t="str">
        <f>IF(OR($A52="",$A52="（食糧費 計）"),"",食糧費!I52)</f>
        <v/>
      </c>
      <c r="G52" t="str">
        <f>IF(OR($A52="",$A52="（食糧費 計）"),"",食糧費!J52)</f>
        <v/>
      </c>
      <c r="H52" t="str">
        <f>IF(OR($A52="",$A52="（食糧費 計）"),"",食糧費!K52)</f>
        <v/>
      </c>
      <c r="I52" t="str">
        <f>IF(OR($A52="",$A52="（食糧費 計）"),"",食糧費!M52&amp;"食分")</f>
        <v/>
      </c>
      <c r="J52" t="str">
        <f>IF(OR($A52="",$A52="（食糧費 計）"),"",食糧費!N52)</f>
        <v/>
      </c>
      <c r="K52" t="str">
        <f>IF(OR($A52="",$A52="（食糧費 計）"),"",IF(食糧費!O52="○","公費負担",""))</f>
        <v/>
      </c>
      <c r="L52" s="25" t="str">
        <f>IF(OR($A52="",$A52="（食糧費 計）"),"",IF(食糧費!B52&lt;&gt;食糧費!C52,TEXT(食糧費!C52,"m/d")&amp;"支払",""))</f>
        <v/>
      </c>
      <c r="M52" t="str">
        <f>IF(OR($A52="",$A52="（食糧費 計）"),"",食糧費!P52)</f>
        <v/>
      </c>
    </row>
    <row r="53" spans="1:13" x14ac:dyDescent="0.45">
      <c r="A53" t="str">
        <f>IF(食糧費!B53="",IF(COUNTIF(A$1:A52,"（食糧費 計）"),"","（食糧費 計）"),食糧費!B53)</f>
        <v/>
      </c>
      <c r="B53" t="str">
        <f>IF($A53="","",IF($A53="（食糧費 計）",SUM(B$1:B52),食糧費!D53))</f>
        <v/>
      </c>
      <c r="C53" t="str">
        <f>IF(OR($A53="",$A53="（食糧費 計）"),"",食糧費!E53)</f>
        <v/>
      </c>
      <c r="D53" t="str">
        <f>IF(OR($A53="",$A53="（食糧費 計）"),"",食糧費!G53)</f>
        <v/>
      </c>
      <c r="E53" t="str">
        <f>IF(OR($A53="",$A53="（食糧費 計）"),"",食糧費!H53)</f>
        <v/>
      </c>
      <c r="F53" t="str">
        <f>IF(OR($A53="",$A53="（食糧費 計）"),"",食糧費!I53)</f>
        <v/>
      </c>
      <c r="G53" t="str">
        <f>IF(OR($A53="",$A53="（食糧費 計）"),"",食糧費!J53)</f>
        <v/>
      </c>
      <c r="H53" t="str">
        <f>IF(OR($A53="",$A53="（食糧費 計）"),"",食糧費!K53)</f>
        <v/>
      </c>
      <c r="I53" t="str">
        <f>IF(OR($A53="",$A53="（食糧費 計）"),"",食糧費!M53&amp;"食分")</f>
        <v/>
      </c>
      <c r="J53" t="str">
        <f>IF(OR($A53="",$A53="（食糧費 計）"),"",食糧費!N53)</f>
        <v/>
      </c>
      <c r="K53" t="str">
        <f>IF(OR($A53="",$A53="（食糧費 計）"),"",IF(食糧費!O53="○","公費負担",""))</f>
        <v/>
      </c>
      <c r="L53" s="25" t="str">
        <f>IF(OR($A53="",$A53="（食糧費 計）"),"",IF(食糧費!B53&lt;&gt;食糧費!C53,TEXT(食糧費!C53,"m/d")&amp;"支払",""))</f>
        <v/>
      </c>
      <c r="M53" t="str">
        <f>IF(OR($A53="",$A53="（食糧費 計）"),"",食糧費!P53)</f>
        <v/>
      </c>
    </row>
    <row r="54" spans="1:13" x14ac:dyDescent="0.45">
      <c r="A54" t="str">
        <f>IF(食糧費!B54="",IF(COUNTIF(A$1:A53,"（食糧費 計）"),"","（食糧費 計）"),食糧費!B54)</f>
        <v/>
      </c>
      <c r="B54" t="str">
        <f>IF($A54="","",IF($A54="（食糧費 計）",SUM(B$1:B53),食糧費!D54))</f>
        <v/>
      </c>
      <c r="C54" t="str">
        <f>IF(OR($A54="",$A54="（食糧費 計）"),"",食糧費!E54)</f>
        <v/>
      </c>
      <c r="D54" t="str">
        <f>IF(OR($A54="",$A54="（食糧費 計）"),"",食糧費!G54)</f>
        <v/>
      </c>
      <c r="E54" t="str">
        <f>IF(OR($A54="",$A54="（食糧費 計）"),"",食糧費!H54)</f>
        <v/>
      </c>
      <c r="F54" t="str">
        <f>IF(OR($A54="",$A54="（食糧費 計）"),"",食糧費!I54)</f>
        <v/>
      </c>
      <c r="G54" t="str">
        <f>IF(OR($A54="",$A54="（食糧費 計）"),"",食糧費!J54)</f>
        <v/>
      </c>
      <c r="H54" t="str">
        <f>IF(OR($A54="",$A54="（食糧費 計）"),"",食糧費!K54)</f>
        <v/>
      </c>
      <c r="I54" t="str">
        <f>IF(OR($A54="",$A54="（食糧費 計）"),"",食糧費!M54&amp;"食分")</f>
        <v/>
      </c>
      <c r="J54" t="str">
        <f>IF(OR($A54="",$A54="（食糧費 計）"),"",食糧費!N54)</f>
        <v/>
      </c>
      <c r="K54" t="str">
        <f>IF(OR($A54="",$A54="（食糧費 計）"),"",IF(食糧費!O54="○","公費負担",""))</f>
        <v/>
      </c>
      <c r="L54" s="25" t="str">
        <f>IF(OR($A54="",$A54="（食糧費 計）"),"",IF(食糧費!B54&lt;&gt;食糧費!C54,TEXT(食糧費!C54,"m/d")&amp;"支払",""))</f>
        <v/>
      </c>
      <c r="M54" t="str">
        <f>IF(OR($A54="",$A54="（食糧費 計）"),"",食糧費!P54)</f>
        <v/>
      </c>
    </row>
    <row r="55" spans="1:13" x14ac:dyDescent="0.45">
      <c r="A55" t="str">
        <f>IF(食糧費!B55="",IF(COUNTIF(A$1:A54,"（食糧費 計）"),"","（食糧費 計）"),食糧費!B55)</f>
        <v/>
      </c>
      <c r="B55" t="str">
        <f>IF($A55="","",IF($A55="（食糧費 計）",SUM(B$1:B54),食糧費!D55))</f>
        <v/>
      </c>
      <c r="C55" t="str">
        <f>IF(OR($A55="",$A55="（食糧費 計）"),"",食糧費!E55)</f>
        <v/>
      </c>
      <c r="D55" t="str">
        <f>IF(OR($A55="",$A55="（食糧費 計）"),"",食糧費!G55)</f>
        <v/>
      </c>
      <c r="E55" t="str">
        <f>IF(OR($A55="",$A55="（食糧費 計）"),"",食糧費!H55)</f>
        <v/>
      </c>
      <c r="F55" t="str">
        <f>IF(OR($A55="",$A55="（食糧費 計）"),"",食糧費!I55)</f>
        <v/>
      </c>
      <c r="G55" t="str">
        <f>IF(OR($A55="",$A55="（食糧費 計）"),"",食糧費!J55)</f>
        <v/>
      </c>
      <c r="H55" t="str">
        <f>IF(OR($A55="",$A55="（食糧費 計）"),"",食糧費!K55)</f>
        <v/>
      </c>
      <c r="I55" t="str">
        <f>IF(OR($A55="",$A55="（食糧費 計）"),"",食糧費!M55&amp;"食分")</f>
        <v/>
      </c>
      <c r="J55" t="str">
        <f>IF(OR($A55="",$A55="（食糧費 計）"),"",食糧費!N55)</f>
        <v/>
      </c>
      <c r="K55" t="str">
        <f>IF(OR($A55="",$A55="（食糧費 計）"),"",IF(食糧費!O55="○","公費負担",""))</f>
        <v/>
      </c>
      <c r="L55" s="25" t="str">
        <f>IF(OR($A55="",$A55="（食糧費 計）"),"",IF(食糧費!B55&lt;&gt;食糧費!C55,TEXT(食糧費!C55,"m/d")&amp;"支払",""))</f>
        <v/>
      </c>
      <c r="M55" t="str">
        <f>IF(OR($A55="",$A55="（食糧費 計）"),"",食糧費!P55)</f>
        <v/>
      </c>
    </row>
    <row r="56" spans="1:13" x14ac:dyDescent="0.45">
      <c r="A56" t="str">
        <f>IF(食糧費!B56="",IF(COUNTIF(A$1:A55,"（食糧費 計）"),"","（食糧費 計）"),食糧費!B56)</f>
        <v/>
      </c>
      <c r="B56" t="str">
        <f>IF($A56="","",IF($A56="（食糧費 計）",SUM(B$1:B55),食糧費!D56))</f>
        <v/>
      </c>
      <c r="C56" t="str">
        <f>IF(OR($A56="",$A56="（食糧費 計）"),"",食糧費!E56)</f>
        <v/>
      </c>
      <c r="D56" t="str">
        <f>IF(OR($A56="",$A56="（食糧費 計）"),"",食糧費!G56)</f>
        <v/>
      </c>
      <c r="E56" t="str">
        <f>IF(OR($A56="",$A56="（食糧費 計）"),"",食糧費!H56)</f>
        <v/>
      </c>
      <c r="F56" t="str">
        <f>IF(OR($A56="",$A56="（食糧費 計）"),"",食糧費!I56)</f>
        <v/>
      </c>
      <c r="G56" t="str">
        <f>IF(OR($A56="",$A56="（食糧費 計）"),"",食糧費!J56)</f>
        <v/>
      </c>
      <c r="H56" t="str">
        <f>IF(OR($A56="",$A56="（食糧費 計）"),"",食糧費!K56)</f>
        <v/>
      </c>
      <c r="I56" t="str">
        <f>IF(OR($A56="",$A56="（食糧費 計）"),"",食糧費!M56&amp;"食分")</f>
        <v/>
      </c>
      <c r="J56" t="str">
        <f>IF(OR($A56="",$A56="（食糧費 計）"),"",食糧費!N56)</f>
        <v/>
      </c>
      <c r="K56" t="str">
        <f>IF(OR($A56="",$A56="（食糧費 計）"),"",IF(食糧費!O56="○","公費負担",""))</f>
        <v/>
      </c>
      <c r="L56" s="25" t="str">
        <f>IF(OR($A56="",$A56="（食糧費 計）"),"",IF(食糧費!B56&lt;&gt;食糧費!C56,TEXT(食糧費!C56,"m/d")&amp;"支払",""))</f>
        <v/>
      </c>
      <c r="M56" t="str">
        <f>IF(OR($A56="",$A56="（食糧費 計）"),"",食糧費!P56)</f>
        <v/>
      </c>
    </row>
    <row r="57" spans="1:13" x14ac:dyDescent="0.45">
      <c r="A57" t="str">
        <f>IF(食糧費!B57="",IF(COUNTIF(A$1:A56,"（食糧費 計）"),"","（食糧費 計）"),食糧費!B57)</f>
        <v/>
      </c>
      <c r="B57" t="str">
        <f>IF($A57="","",IF($A57="（食糧費 計）",SUM(B$1:B56),食糧費!D57))</f>
        <v/>
      </c>
      <c r="C57" t="str">
        <f>IF(OR($A57="",$A57="（食糧費 計）"),"",食糧費!E57)</f>
        <v/>
      </c>
      <c r="D57" t="str">
        <f>IF(OR($A57="",$A57="（食糧費 計）"),"",食糧費!G57)</f>
        <v/>
      </c>
      <c r="E57" t="str">
        <f>IF(OR($A57="",$A57="（食糧費 計）"),"",食糧費!H57)</f>
        <v/>
      </c>
      <c r="F57" t="str">
        <f>IF(OR($A57="",$A57="（食糧費 計）"),"",食糧費!I57)</f>
        <v/>
      </c>
      <c r="G57" t="str">
        <f>IF(OR($A57="",$A57="（食糧費 計）"),"",食糧費!J57)</f>
        <v/>
      </c>
      <c r="H57" t="str">
        <f>IF(OR($A57="",$A57="（食糧費 計）"),"",食糧費!K57)</f>
        <v/>
      </c>
      <c r="I57" t="str">
        <f>IF(OR($A57="",$A57="（食糧費 計）"),"",食糧費!M57&amp;"食分")</f>
        <v/>
      </c>
      <c r="J57" t="str">
        <f>IF(OR($A57="",$A57="（食糧費 計）"),"",食糧費!N57)</f>
        <v/>
      </c>
      <c r="K57" t="str">
        <f>IF(OR($A57="",$A57="（食糧費 計）"),"",IF(食糧費!O57="○","公費負担",""))</f>
        <v/>
      </c>
      <c r="L57" s="25" t="str">
        <f>IF(OR($A57="",$A57="（食糧費 計）"),"",IF(食糧費!B57&lt;&gt;食糧費!C57,TEXT(食糧費!C57,"m/d")&amp;"支払",""))</f>
        <v/>
      </c>
      <c r="M57" t="str">
        <f>IF(OR($A57="",$A57="（食糧費 計）"),"",食糧費!P57)</f>
        <v/>
      </c>
    </row>
    <row r="58" spans="1:13" x14ac:dyDescent="0.45">
      <c r="A58" t="str">
        <f>IF(食糧費!B58="",IF(COUNTIF(A$1:A57,"（食糧費 計）"),"","（食糧費 計）"),食糧費!B58)</f>
        <v/>
      </c>
      <c r="B58" t="str">
        <f>IF($A58="","",IF($A58="（食糧費 計）",SUM(B$1:B57),食糧費!D58))</f>
        <v/>
      </c>
      <c r="C58" t="str">
        <f>IF(OR($A58="",$A58="（食糧費 計）"),"",食糧費!E58)</f>
        <v/>
      </c>
      <c r="D58" t="str">
        <f>IF(OR($A58="",$A58="（食糧費 計）"),"",食糧費!G58)</f>
        <v/>
      </c>
      <c r="E58" t="str">
        <f>IF(OR($A58="",$A58="（食糧費 計）"),"",食糧費!H58)</f>
        <v/>
      </c>
      <c r="F58" t="str">
        <f>IF(OR($A58="",$A58="（食糧費 計）"),"",食糧費!I58)</f>
        <v/>
      </c>
      <c r="G58" t="str">
        <f>IF(OR($A58="",$A58="（食糧費 計）"),"",食糧費!J58)</f>
        <v/>
      </c>
      <c r="H58" t="str">
        <f>IF(OR($A58="",$A58="（食糧費 計）"),"",食糧費!K58)</f>
        <v/>
      </c>
      <c r="I58" t="str">
        <f>IF(OR($A58="",$A58="（食糧費 計）"),"",食糧費!M58&amp;"食分")</f>
        <v/>
      </c>
      <c r="J58" t="str">
        <f>IF(OR($A58="",$A58="（食糧費 計）"),"",食糧費!N58)</f>
        <v/>
      </c>
      <c r="K58" t="str">
        <f>IF(OR($A58="",$A58="（食糧費 計）"),"",IF(食糧費!O58="○","公費負担",""))</f>
        <v/>
      </c>
      <c r="L58" s="25" t="str">
        <f>IF(OR($A58="",$A58="（食糧費 計）"),"",IF(食糧費!B58&lt;&gt;食糧費!C58,TEXT(食糧費!C58,"m/d")&amp;"支払",""))</f>
        <v/>
      </c>
      <c r="M58" t="str">
        <f>IF(OR($A58="",$A58="（食糧費 計）"),"",食糧費!P58)</f>
        <v/>
      </c>
    </row>
    <row r="59" spans="1:13" x14ac:dyDescent="0.45">
      <c r="A59" t="str">
        <f>IF(食糧費!B59="",IF(COUNTIF(A$1:A58,"（食糧費 計）"),"","（食糧費 計）"),食糧費!B59)</f>
        <v/>
      </c>
      <c r="B59" t="str">
        <f>IF($A59="","",IF($A59="（食糧費 計）",SUM(B$1:B58),食糧費!D59))</f>
        <v/>
      </c>
      <c r="C59" t="str">
        <f>IF(OR($A59="",$A59="（食糧費 計）"),"",食糧費!E59)</f>
        <v/>
      </c>
      <c r="D59" t="str">
        <f>IF(OR($A59="",$A59="（食糧費 計）"),"",食糧費!G59)</f>
        <v/>
      </c>
      <c r="E59" t="str">
        <f>IF(OR($A59="",$A59="（食糧費 計）"),"",食糧費!H59)</f>
        <v/>
      </c>
      <c r="F59" t="str">
        <f>IF(OR($A59="",$A59="（食糧費 計）"),"",食糧費!I59)</f>
        <v/>
      </c>
      <c r="G59" t="str">
        <f>IF(OR($A59="",$A59="（食糧費 計）"),"",食糧費!J59)</f>
        <v/>
      </c>
      <c r="H59" t="str">
        <f>IF(OR($A59="",$A59="（食糧費 計）"),"",食糧費!K59)</f>
        <v/>
      </c>
      <c r="I59" t="str">
        <f>IF(OR($A59="",$A59="（食糧費 計）"),"",食糧費!M59&amp;"食分")</f>
        <v/>
      </c>
      <c r="J59" t="str">
        <f>IF(OR($A59="",$A59="（食糧費 計）"),"",食糧費!N59)</f>
        <v/>
      </c>
      <c r="K59" t="str">
        <f>IF(OR($A59="",$A59="（食糧費 計）"),"",IF(食糧費!O59="○","公費負担",""))</f>
        <v/>
      </c>
      <c r="L59" s="25" t="str">
        <f>IF(OR($A59="",$A59="（食糧費 計）"),"",IF(食糧費!B59&lt;&gt;食糧費!C59,TEXT(食糧費!C59,"m/d")&amp;"支払",""))</f>
        <v/>
      </c>
      <c r="M59" t="str">
        <f>IF(OR($A59="",$A59="（食糧費 計）"),"",食糧費!P59)</f>
        <v/>
      </c>
    </row>
    <row r="60" spans="1:13" x14ac:dyDescent="0.45">
      <c r="A60" t="str">
        <f>IF(食糧費!B60="",IF(COUNTIF(A$1:A59,"（食糧費 計）"),"","（食糧費 計）"),食糧費!B60)</f>
        <v/>
      </c>
      <c r="B60" t="str">
        <f>IF($A60="","",IF($A60="（食糧費 計）",SUM(B$1:B59),食糧費!D60))</f>
        <v/>
      </c>
      <c r="C60" t="str">
        <f>IF(OR($A60="",$A60="（食糧費 計）"),"",食糧費!E60)</f>
        <v/>
      </c>
      <c r="D60" t="str">
        <f>IF(OR($A60="",$A60="（食糧費 計）"),"",食糧費!G60)</f>
        <v/>
      </c>
      <c r="E60" t="str">
        <f>IF(OR($A60="",$A60="（食糧費 計）"),"",食糧費!H60)</f>
        <v/>
      </c>
      <c r="F60" t="str">
        <f>IF(OR($A60="",$A60="（食糧費 計）"),"",食糧費!I60)</f>
        <v/>
      </c>
      <c r="G60" t="str">
        <f>IF(OR($A60="",$A60="（食糧費 計）"),"",食糧費!J60)</f>
        <v/>
      </c>
      <c r="H60" t="str">
        <f>IF(OR($A60="",$A60="（食糧費 計）"),"",食糧費!K60)</f>
        <v/>
      </c>
      <c r="I60" t="str">
        <f>IF(OR($A60="",$A60="（食糧費 計）"),"",食糧費!M60&amp;"食分")</f>
        <v/>
      </c>
      <c r="J60" t="str">
        <f>IF(OR($A60="",$A60="（食糧費 計）"),"",食糧費!N60)</f>
        <v/>
      </c>
      <c r="K60" t="str">
        <f>IF(OR($A60="",$A60="（食糧費 計）"),"",IF(食糧費!O60="○","公費負担",""))</f>
        <v/>
      </c>
      <c r="L60" s="25" t="str">
        <f>IF(OR($A60="",$A60="（食糧費 計）"),"",IF(食糧費!B60&lt;&gt;食糧費!C60,TEXT(食糧費!C60,"m/d")&amp;"支払",""))</f>
        <v/>
      </c>
      <c r="M60" t="str">
        <f>IF(OR($A60="",$A60="（食糧費 計）"),"",食糧費!P60)</f>
        <v/>
      </c>
    </row>
    <row r="61" spans="1:13" x14ac:dyDescent="0.45">
      <c r="A61" t="str">
        <f>IF(食糧費!B61="",IF(COUNTIF(A$1:A60,"（食糧費 計）"),"","（食糧費 計）"),食糧費!B61)</f>
        <v/>
      </c>
      <c r="B61" t="str">
        <f>IF($A61="","",IF($A61="（食糧費 計）",SUM(B$1:B60),食糧費!D61))</f>
        <v/>
      </c>
      <c r="C61" t="str">
        <f>IF(OR($A61="",$A61="（食糧費 計）"),"",食糧費!E61)</f>
        <v/>
      </c>
      <c r="D61" t="str">
        <f>IF(OR($A61="",$A61="（食糧費 計）"),"",食糧費!G61)</f>
        <v/>
      </c>
      <c r="E61" t="str">
        <f>IF(OR($A61="",$A61="（食糧費 計）"),"",食糧費!H61)</f>
        <v/>
      </c>
      <c r="F61" t="str">
        <f>IF(OR($A61="",$A61="（食糧費 計）"),"",食糧費!I61)</f>
        <v/>
      </c>
      <c r="G61" t="str">
        <f>IF(OR($A61="",$A61="（食糧費 計）"),"",食糧費!J61)</f>
        <v/>
      </c>
      <c r="H61" t="str">
        <f>IF(OR($A61="",$A61="（食糧費 計）"),"",食糧費!K61)</f>
        <v/>
      </c>
      <c r="I61" t="str">
        <f>IF(OR($A61="",$A61="（食糧費 計）"),"",食糧費!M61&amp;"食分")</f>
        <v/>
      </c>
      <c r="J61" t="str">
        <f>IF(OR($A61="",$A61="（食糧費 計）"),"",食糧費!N61)</f>
        <v/>
      </c>
      <c r="K61" t="str">
        <f>IF(OR($A61="",$A61="（食糧費 計）"),"",IF(食糧費!O61="○","公費負担",""))</f>
        <v/>
      </c>
      <c r="L61" s="25" t="str">
        <f>IF(OR($A61="",$A61="（食糧費 計）"),"",IF(食糧費!B61&lt;&gt;食糧費!C61,TEXT(食糧費!C61,"m/d")&amp;"支払",""))</f>
        <v/>
      </c>
      <c r="M61" t="str">
        <f>IF(OR($A61="",$A61="（食糧費 計）"),"",食糧費!P61)</f>
        <v/>
      </c>
    </row>
    <row r="62" spans="1:13" x14ac:dyDescent="0.45">
      <c r="A62" t="str">
        <f>IF(食糧費!B62="",IF(COUNTIF(A$1:A61,"（食糧費 計）"),"","（食糧費 計）"),食糧費!B62)</f>
        <v/>
      </c>
      <c r="B62" t="str">
        <f>IF($A62="","",IF($A62="（食糧費 計）",SUM(B$1:B61),食糧費!D62))</f>
        <v/>
      </c>
      <c r="C62" t="str">
        <f>IF(OR($A62="",$A62="（食糧費 計）"),"",食糧費!E62)</f>
        <v/>
      </c>
      <c r="D62" t="str">
        <f>IF(OR($A62="",$A62="（食糧費 計）"),"",食糧費!G62)</f>
        <v/>
      </c>
      <c r="E62" t="str">
        <f>IF(OR($A62="",$A62="（食糧費 計）"),"",食糧費!H62)</f>
        <v/>
      </c>
      <c r="F62" t="str">
        <f>IF(OR($A62="",$A62="（食糧費 計）"),"",食糧費!I62)</f>
        <v/>
      </c>
      <c r="G62" t="str">
        <f>IF(OR($A62="",$A62="（食糧費 計）"),"",食糧費!J62)</f>
        <v/>
      </c>
      <c r="H62" t="str">
        <f>IF(OR($A62="",$A62="（食糧費 計）"),"",食糧費!K62)</f>
        <v/>
      </c>
      <c r="I62" t="str">
        <f>IF(OR($A62="",$A62="（食糧費 計）"),"",食糧費!M62&amp;"食分")</f>
        <v/>
      </c>
      <c r="J62" t="str">
        <f>IF(OR($A62="",$A62="（食糧費 計）"),"",食糧費!N62)</f>
        <v/>
      </c>
      <c r="K62" t="str">
        <f>IF(OR($A62="",$A62="（食糧費 計）"),"",IF(食糧費!O62="○","公費負担",""))</f>
        <v/>
      </c>
      <c r="L62" s="25" t="str">
        <f>IF(OR($A62="",$A62="（食糧費 計）"),"",IF(食糧費!B62&lt;&gt;食糧費!C62,TEXT(食糧費!C62,"m/d")&amp;"支払",""))</f>
        <v/>
      </c>
      <c r="M62" t="str">
        <f>IF(OR($A62="",$A62="（食糧費 計）"),"",食糧費!P62)</f>
        <v/>
      </c>
    </row>
    <row r="63" spans="1:13" x14ac:dyDescent="0.45">
      <c r="A63" t="str">
        <f>IF(食糧費!B63="",IF(COUNTIF(A$1:A62,"（食糧費 計）"),"","（食糧費 計）"),食糧費!B63)</f>
        <v/>
      </c>
      <c r="B63" t="str">
        <f>IF($A63="","",IF($A63="（食糧費 計）",SUM(B$1:B62),食糧費!D63))</f>
        <v/>
      </c>
      <c r="C63" t="str">
        <f>IF(OR($A63="",$A63="（食糧費 計）"),"",食糧費!E63)</f>
        <v/>
      </c>
      <c r="D63" t="str">
        <f>IF(OR($A63="",$A63="（食糧費 計）"),"",食糧費!G63)</f>
        <v/>
      </c>
      <c r="E63" t="str">
        <f>IF(OR($A63="",$A63="（食糧費 計）"),"",食糧費!H63)</f>
        <v/>
      </c>
      <c r="F63" t="str">
        <f>IF(OR($A63="",$A63="（食糧費 計）"),"",食糧費!I63)</f>
        <v/>
      </c>
      <c r="G63" t="str">
        <f>IF(OR($A63="",$A63="（食糧費 計）"),"",食糧費!J63)</f>
        <v/>
      </c>
      <c r="H63" t="str">
        <f>IF(OR($A63="",$A63="（食糧費 計）"),"",食糧費!K63)</f>
        <v/>
      </c>
      <c r="I63" t="str">
        <f>IF(OR($A63="",$A63="（食糧費 計）"),"",食糧費!M63&amp;"食分")</f>
        <v/>
      </c>
      <c r="J63" t="str">
        <f>IF(OR($A63="",$A63="（食糧費 計）"),"",食糧費!N63)</f>
        <v/>
      </c>
      <c r="K63" t="str">
        <f>IF(OR($A63="",$A63="（食糧費 計）"),"",IF(食糧費!O63="○","公費負担",""))</f>
        <v/>
      </c>
      <c r="L63" s="25" t="str">
        <f>IF(OR($A63="",$A63="（食糧費 計）"),"",IF(食糧費!B63&lt;&gt;食糧費!C63,TEXT(食糧費!C63,"m/d")&amp;"支払",""))</f>
        <v/>
      </c>
      <c r="M63" t="str">
        <f>IF(OR($A63="",$A63="（食糧費 計）"),"",食糧費!P63)</f>
        <v/>
      </c>
    </row>
    <row r="64" spans="1:13" x14ac:dyDescent="0.45">
      <c r="A64" t="str">
        <f>IF(食糧費!B64="",IF(COUNTIF(A$1:A63,"（食糧費 計）"),"","（食糧費 計）"),食糧費!B64)</f>
        <v/>
      </c>
      <c r="B64" t="str">
        <f>IF($A64="","",IF($A64="（食糧費 計）",SUM(B$1:B63),食糧費!D64))</f>
        <v/>
      </c>
      <c r="C64" t="str">
        <f>IF(OR($A64="",$A64="（食糧費 計）"),"",食糧費!E64)</f>
        <v/>
      </c>
      <c r="D64" t="str">
        <f>IF(OR($A64="",$A64="（食糧費 計）"),"",食糧費!G64)</f>
        <v/>
      </c>
      <c r="E64" t="str">
        <f>IF(OR($A64="",$A64="（食糧費 計）"),"",食糧費!H64)</f>
        <v/>
      </c>
      <c r="F64" t="str">
        <f>IF(OR($A64="",$A64="（食糧費 計）"),"",食糧費!I64)</f>
        <v/>
      </c>
      <c r="G64" t="str">
        <f>IF(OR($A64="",$A64="（食糧費 計）"),"",食糧費!J64)</f>
        <v/>
      </c>
      <c r="H64" t="str">
        <f>IF(OR($A64="",$A64="（食糧費 計）"),"",食糧費!K64)</f>
        <v/>
      </c>
      <c r="I64" t="str">
        <f>IF(OR($A64="",$A64="（食糧費 計）"),"",食糧費!M64&amp;"食分")</f>
        <v/>
      </c>
      <c r="J64" t="str">
        <f>IF(OR($A64="",$A64="（食糧費 計）"),"",食糧費!N64)</f>
        <v/>
      </c>
      <c r="K64" t="str">
        <f>IF(OR($A64="",$A64="（食糧費 計）"),"",IF(食糧費!O64="○","公費負担",""))</f>
        <v/>
      </c>
      <c r="L64" s="25" t="str">
        <f>IF(OR($A64="",$A64="（食糧費 計）"),"",IF(食糧費!B64&lt;&gt;食糧費!C64,TEXT(食糧費!C64,"m/d")&amp;"支払",""))</f>
        <v/>
      </c>
      <c r="M64" t="str">
        <f>IF(OR($A64="",$A64="（食糧費 計）"),"",食糧費!P64)</f>
        <v/>
      </c>
    </row>
    <row r="65" spans="1:13" x14ac:dyDescent="0.45">
      <c r="A65" t="str">
        <f>IF(食糧費!B65="",IF(COUNTIF(A$1:A64,"（食糧費 計）"),"","（食糧費 計）"),食糧費!B65)</f>
        <v/>
      </c>
      <c r="B65" t="str">
        <f>IF($A65="","",IF($A65="（食糧費 計）",SUM(B$1:B64),食糧費!D65))</f>
        <v/>
      </c>
      <c r="C65" t="str">
        <f>IF(OR($A65="",$A65="（食糧費 計）"),"",食糧費!E65)</f>
        <v/>
      </c>
      <c r="D65" t="str">
        <f>IF(OR($A65="",$A65="（食糧費 計）"),"",食糧費!G65)</f>
        <v/>
      </c>
      <c r="E65" t="str">
        <f>IF(OR($A65="",$A65="（食糧費 計）"),"",食糧費!H65)</f>
        <v/>
      </c>
      <c r="F65" t="str">
        <f>IF(OR($A65="",$A65="（食糧費 計）"),"",食糧費!I65)</f>
        <v/>
      </c>
      <c r="G65" t="str">
        <f>IF(OR($A65="",$A65="（食糧費 計）"),"",食糧費!J65)</f>
        <v/>
      </c>
      <c r="H65" t="str">
        <f>IF(OR($A65="",$A65="（食糧費 計）"),"",食糧費!K65)</f>
        <v/>
      </c>
      <c r="I65" t="str">
        <f>IF(OR($A65="",$A65="（食糧費 計）"),"",食糧費!M65&amp;"食分")</f>
        <v/>
      </c>
      <c r="J65" t="str">
        <f>IF(OR($A65="",$A65="（食糧費 計）"),"",食糧費!N65)</f>
        <v/>
      </c>
      <c r="K65" t="str">
        <f>IF(OR($A65="",$A65="（食糧費 計）"),"",IF(食糧費!O65="○","公費負担",""))</f>
        <v/>
      </c>
      <c r="L65" s="25" t="str">
        <f>IF(OR($A65="",$A65="（食糧費 計）"),"",IF(食糧費!B65&lt;&gt;食糧費!C65,TEXT(食糧費!C65,"m/d")&amp;"支払",""))</f>
        <v/>
      </c>
      <c r="M65" t="str">
        <f>IF(OR($A65="",$A65="（食糧費 計）"),"",食糧費!P65)</f>
        <v/>
      </c>
    </row>
    <row r="66" spans="1:13" x14ac:dyDescent="0.45">
      <c r="A66" t="str">
        <f>IF(食糧費!B66="",IF(COUNTIF(A$1:A65,"（食糧費 計）"),"","（食糧費 計）"),食糧費!B66)</f>
        <v/>
      </c>
      <c r="B66" t="str">
        <f>IF($A66="","",IF($A66="（食糧費 計）",SUM(B$1:B65),食糧費!D66))</f>
        <v/>
      </c>
      <c r="C66" t="str">
        <f>IF(OR($A66="",$A66="（食糧費 計）"),"",食糧費!E66)</f>
        <v/>
      </c>
      <c r="D66" t="str">
        <f>IF(OR($A66="",$A66="（食糧費 計）"),"",食糧費!G66)</f>
        <v/>
      </c>
      <c r="E66" t="str">
        <f>IF(OR($A66="",$A66="（食糧費 計）"),"",食糧費!H66)</f>
        <v/>
      </c>
      <c r="F66" t="str">
        <f>IF(OR($A66="",$A66="（食糧費 計）"),"",食糧費!I66)</f>
        <v/>
      </c>
      <c r="G66" t="str">
        <f>IF(OR($A66="",$A66="（食糧費 計）"),"",食糧費!J66)</f>
        <v/>
      </c>
      <c r="H66" t="str">
        <f>IF(OR($A66="",$A66="（食糧費 計）"),"",食糧費!K66)</f>
        <v/>
      </c>
      <c r="I66" t="str">
        <f>IF(OR($A66="",$A66="（食糧費 計）"),"",食糧費!M66&amp;"食分")</f>
        <v/>
      </c>
      <c r="J66" t="str">
        <f>IF(OR($A66="",$A66="（食糧費 計）"),"",食糧費!N66)</f>
        <v/>
      </c>
      <c r="K66" t="str">
        <f>IF(OR($A66="",$A66="（食糧費 計）"),"",IF(食糧費!O66="○","公費負担",""))</f>
        <v/>
      </c>
      <c r="L66" s="25" t="str">
        <f>IF(OR($A66="",$A66="（食糧費 計）"),"",IF(食糧費!B66&lt;&gt;食糧費!C66,TEXT(食糧費!C66,"m/d")&amp;"支払",""))</f>
        <v/>
      </c>
      <c r="M66" t="str">
        <f>IF(OR($A66="",$A66="（食糧費 計）"),"",食糧費!P66)</f>
        <v/>
      </c>
    </row>
    <row r="67" spans="1:13" x14ac:dyDescent="0.45">
      <c r="A67" t="str">
        <f>IF(食糧費!B67="",IF(COUNTIF(A$1:A66,"（食糧費 計）"),"","（食糧費 計）"),食糧費!B67)</f>
        <v/>
      </c>
      <c r="B67" t="str">
        <f>IF($A67="","",IF($A67="（食糧費 計）",SUM(B$1:B66),食糧費!D67))</f>
        <v/>
      </c>
      <c r="C67" t="str">
        <f>IF(OR($A67="",$A67="（食糧費 計）"),"",食糧費!E67)</f>
        <v/>
      </c>
      <c r="D67" t="str">
        <f>IF(OR($A67="",$A67="（食糧費 計）"),"",食糧費!G67)</f>
        <v/>
      </c>
      <c r="E67" t="str">
        <f>IF(OR($A67="",$A67="（食糧費 計）"),"",食糧費!H67)</f>
        <v/>
      </c>
      <c r="F67" t="str">
        <f>IF(OR($A67="",$A67="（食糧費 計）"),"",食糧費!I67)</f>
        <v/>
      </c>
      <c r="G67" t="str">
        <f>IF(OR($A67="",$A67="（食糧費 計）"),"",食糧費!J67)</f>
        <v/>
      </c>
      <c r="H67" t="str">
        <f>IF(OR($A67="",$A67="（食糧費 計）"),"",食糧費!K67)</f>
        <v/>
      </c>
      <c r="I67" t="str">
        <f>IF(OR($A67="",$A67="（食糧費 計）"),"",食糧費!M67&amp;"食分")</f>
        <v/>
      </c>
      <c r="J67" t="str">
        <f>IF(OR($A67="",$A67="（食糧費 計）"),"",食糧費!N67)</f>
        <v/>
      </c>
      <c r="K67" t="str">
        <f>IF(OR($A67="",$A67="（食糧費 計）"),"",IF(食糧費!O67="○","公費負担",""))</f>
        <v/>
      </c>
      <c r="L67" s="25" t="str">
        <f>IF(OR($A67="",$A67="（食糧費 計）"),"",IF(食糧費!B67&lt;&gt;食糧費!C67,TEXT(食糧費!C67,"m/d")&amp;"支払",""))</f>
        <v/>
      </c>
      <c r="M67" t="str">
        <f>IF(OR($A67="",$A67="（食糧費 計）"),"",食糧費!P67)</f>
        <v/>
      </c>
    </row>
    <row r="68" spans="1:13" x14ac:dyDescent="0.45">
      <c r="A68" t="str">
        <f>IF(食糧費!B68="",IF(COUNTIF(A$1:A67,"（食糧費 計）"),"","（食糧費 計）"),食糧費!B68)</f>
        <v/>
      </c>
      <c r="B68" t="str">
        <f>IF($A68="","",IF($A68="（食糧費 計）",SUM(B$1:B67),食糧費!D68))</f>
        <v/>
      </c>
      <c r="C68" t="str">
        <f>IF(OR($A68="",$A68="（食糧費 計）"),"",食糧費!E68)</f>
        <v/>
      </c>
      <c r="D68" t="str">
        <f>IF(OR($A68="",$A68="（食糧費 計）"),"",食糧費!G68)</f>
        <v/>
      </c>
      <c r="E68" t="str">
        <f>IF(OR($A68="",$A68="（食糧費 計）"),"",食糧費!H68)</f>
        <v/>
      </c>
      <c r="F68" t="str">
        <f>IF(OR($A68="",$A68="（食糧費 計）"),"",食糧費!I68)</f>
        <v/>
      </c>
      <c r="G68" t="str">
        <f>IF(OR($A68="",$A68="（食糧費 計）"),"",食糧費!J68)</f>
        <v/>
      </c>
      <c r="H68" t="str">
        <f>IF(OR($A68="",$A68="（食糧費 計）"),"",食糧費!K68)</f>
        <v/>
      </c>
      <c r="I68" t="str">
        <f>IF(OR($A68="",$A68="（食糧費 計）"),"",食糧費!M68&amp;"食分")</f>
        <v/>
      </c>
      <c r="J68" t="str">
        <f>IF(OR($A68="",$A68="（食糧費 計）"),"",食糧費!N68)</f>
        <v/>
      </c>
      <c r="K68" t="str">
        <f>IF(OR($A68="",$A68="（食糧費 計）"),"",IF(食糧費!O68="○","公費負担",""))</f>
        <v/>
      </c>
      <c r="L68" s="25" t="str">
        <f>IF(OR($A68="",$A68="（食糧費 計）"),"",IF(食糧費!B68&lt;&gt;食糧費!C68,TEXT(食糧費!C68,"m/d")&amp;"支払",""))</f>
        <v/>
      </c>
      <c r="M68" t="str">
        <f>IF(OR($A68="",$A68="（食糧費 計）"),"",食糧費!P68)</f>
        <v/>
      </c>
    </row>
    <row r="69" spans="1:13" x14ac:dyDescent="0.45">
      <c r="A69" t="str">
        <f>IF(食糧費!B69="",IF(COUNTIF(A$1:A68,"（食糧費 計）"),"","（食糧費 計）"),食糧費!B69)</f>
        <v/>
      </c>
      <c r="B69" t="str">
        <f>IF($A69="","",IF($A69="（食糧費 計）",SUM(B$1:B68),食糧費!D69))</f>
        <v/>
      </c>
      <c r="C69" t="str">
        <f>IF(OR($A69="",$A69="（食糧費 計）"),"",食糧費!E69)</f>
        <v/>
      </c>
      <c r="D69" t="str">
        <f>IF(OR($A69="",$A69="（食糧費 計）"),"",食糧費!G69)</f>
        <v/>
      </c>
      <c r="E69" t="str">
        <f>IF(OR($A69="",$A69="（食糧費 計）"),"",食糧費!H69)</f>
        <v/>
      </c>
      <c r="F69" t="str">
        <f>IF(OR($A69="",$A69="（食糧費 計）"),"",食糧費!I69)</f>
        <v/>
      </c>
      <c r="G69" t="str">
        <f>IF(OR($A69="",$A69="（食糧費 計）"),"",食糧費!J69)</f>
        <v/>
      </c>
      <c r="H69" t="str">
        <f>IF(OR($A69="",$A69="（食糧費 計）"),"",食糧費!K69)</f>
        <v/>
      </c>
      <c r="I69" t="str">
        <f>IF(OR($A69="",$A69="（食糧費 計）"),"",食糧費!M69&amp;"食分")</f>
        <v/>
      </c>
      <c r="J69" t="str">
        <f>IF(OR($A69="",$A69="（食糧費 計）"),"",食糧費!N69)</f>
        <v/>
      </c>
      <c r="K69" t="str">
        <f>IF(OR($A69="",$A69="（食糧費 計）"),"",IF(食糧費!O69="○","公費負担",""))</f>
        <v/>
      </c>
      <c r="L69" s="25" t="str">
        <f>IF(OR($A69="",$A69="（食糧費 計）"),"",IF(食糧費!B69&lt;&gt;食糧費!C69,TEXT(食糧費!C69,"m/d")&amp;"支払",""))</f>
        <v/>
      </c>
      <c r="M69" t="str">
        <f>IF(OR($A69="",$A69="（食糧費 計）"),"",食糧費!P69)</f>
        <v/>
      </c>
    </row>
    <row r="70" spans="1:13" x14ac:dyDescent="0.45">
      <c r="A70" t="str">
        <f>IF(食糧費!B70="",IF(COUNTIF(A$1:A69,"（食糧費 計）"),"","（食糧費 計）"),食糧費!B70)</f>
        <v/>
      </c>
      <c r="B70" t="str">
        <f>IF($A70="","",IF($A70="（食糧費 計）",SUM(B$1:B69),食糧費!D70))</f>
        <v/>
      </c>
      <c r="C70" t="str">
        <f>IF(OR($A70="",$A70="（食糧費 計）"),"",食糧費!E70)</f>
        <v/>
      </c>
      <c r="D70" t="str">
        <f>IF(OR($A70="",$A70="（食糧費 計）"),"",食糧費!G70)</f>
        <v/>
      </c>
      <c r="E70" t="str">
        <f>IF(OR($A70="",$A70="（食糧費 計）"),"",食糧費!H70)</f>
        <v/>
      </c>
      <c r="F70" t="str">
        <f>IF(OR($A70="",$A70="（食糧費 計）"),"",食糧費!I70)</f>
        <v/>
      </c>
      <c r="G70" t="str">
        <f>IF(OR($A70="",$A70="（食糧費 計）"),"",食糧費!J70)</f>
        <v/>
      </c>
      <c r="H70" t="str">
        <f>IF(OR($A70="",$A70="（食糧費 計）"),"",食糧費!K70)</f>
        <v/>
      </c>
      <c r="I70" t="str">
        <f>IF(OR($A70="",$A70="（食糧費 計）"),"",食糧費!M70&amp;"食分")</f>
        <v/>
      </c>
      <c r="J70" t="str">
        <f>IF(OR($A70="",$A70="（食糧費 計）"),"",食糧費!N70)</f>
        <v/>
      </c>
      <c r="K70" t="str">
        <f>IF(OR($A70="",$A70="（食糧費 計）"),"",IF(食糧費!O70="○","公費負担",""))</f>
        <v/>
      </c>
      <c r="L70" s="25" t="str">
        <f>IF(OR($A70="",$A70="（食糧費 計）"),"",IF(食糧費!B70&lt;&gt;食糧費!C70,TEXT(食糧費!C70,"m/d")&amp;"支払",""))</f>
        <v/>
      </c>
      <c r="M70" t="str">
        <f>IF(OR($A70="",$A70="（食糧費 計）"),"",食糧費!P70)</f>
        <v/>
      </c>
    </row>
    <row r="71" spans="1:13" x14ac:dyDescent="0.45">
      <c r="A71" t="str">
        <f>IF(食糧費!B71="",IF(COUNTIF(A$1:A70,"（食糧費 計）"),"","（食糧費 計）"),食糧費!B71)</f>
        <v/>
      </c>
      <c r="B71" t="str">
        <f>IF($A71="","",IF($A71="（食糧費 計）",SUM(B$1:B70),食糧費!D71))</f>
        <v/>
      </c>
      <c r="C71" t="str">
        <f>IF(OR($A71="",$A71="（食糧費 計）"),"",食糧費!E71)</f>
        <v/>
      </c>
      <c r="D71" t="str">
        <f>IF(OR($A71="",$A71="（食糧費 計）"),"",食糧費!G71)</f>
        <v/>
      </c>
      <c r="E71" t="str">
        <f>IF(OR($A71="",$A71="（食糧費 計）"),"",食糧費!H71)</f>
        <v/>
      </c>
      <c r="F71" t="str">
        <f>IF(OR($A71="",$A71="（食糧費 計）"),"",食糧費!I71)</f>
        <v/>
      </c>
      <c r="G71" t="str">
        <f>IF(OR($A71="",$A71="（食糧費 計）"),"",食糧費!J71)</f>
        <v/>
      </c>
      <c r="H71" t="str">
        <f>IF(OR($A71="",$A71="（食糧費 計）"),"",食糧費!K71)</f>
        <v/>
      </c>
      <c r="I71" t="str">
        <f>IF(OR($A71="",$A71="（食糧費 計）"),"",食糧費!M71&amp;"食分")</f>
        <v/>
      </c>
      <c r="J71" t="str">
        <f>IF(OR($A71="",$A71="（食糧費 計）"),"",食糧費!N71)</f>
        <v/>
      </c>
      <c r="K71" t="str">
        <f>IF(OR($A71="",$A71="（食糧費 計）"),"",IF(食糧費!O71="○","公費負担",""))</f>
        <v/>
      </c>
      <c r="L71" s="25" t="str">
        <f>IF(OR($A71="",$A71="（食糧費 計）"),"",IF(食糧費!B71&lt;&gt;食糧費!C71,TEXT(食糧費!C71,"m/d")&amp;"支払",""))</f>
        <v/>
      </c>
      <c r="M71" t="str">
        <f>IF(OR($A71="",$A71="（食糧費 計）"),"",食糧費!P71)</f>
        <v/>
      </c>
    </row>
    <row r="72" spans="1:13" x14ac:dyDescent="0.45">
      <c r="A72" t="str">
        <f>IF(食糧費!B72="",IF(COUNTIF(A$1:A71,"（食糧費 計）"),"","（食糧費 計）"),食糧費!B72)</f>
        <v/>
      </c>
      <c r="B72" t="str">
        <f>IF($A72="","",IF($A72="（食糧費 計）",SUM(B$1:B71),食糧費!D72))</f>
        <v/>
      </c>
      <c r="C72" t="str">
        <f>IF(OR($A72="",$A72="（食糧費 計）"),"",食糧費!E72)</f>
        <v/>
      </c>
      <c r="D72" t="str">
        <f>IF(OR($A72="",$A72="（食糧費 計）"),"",食糧費!G72)</f>
        <v/>
      </c>
      <c r="E72" t="str">
        <f>IF(OR($A72="",$A72="（食糧費 計）"),"",食糧費!H72)</f>
        <v/>
      </c>
      <c r="F72" t="str">
        <f>IF(OR($A72="",$A72="（食糧費 計）"),"",食糧費!I72)</f>
        <v/>
      </c>
      <c r="G72" t="str">
        <f>IF(OR($A72="",$A72="（食糧費 計）"),"",食糧費!J72)</f>
        <v/>
      </c>
      <c r="H72" t="str">
        <f>IF(OR($A72="",$A72="（食糧費 計）"),"",食糧費!K72)</f>
        <v/>
      </c>
      <c r="I72" t="str">
        <f>IF(OR($A72="",$A72="（食糧費 計）"),"",食糧費!M72&amp;"食分")</f>
        <v/>
      </c>
      <c r="J72" t="str">
        <f>IF(OR($A72="",$A72="（食糧費 計）"),"",食糧費!N72)</f>
        <v/>
      </c>
      <c r="K72" t="str">
        <f>IF(OR($A72="",$A72="（食糧費 計）"),"",IF(食糧費!O72="○","公費負担",""))</f>
        <v/>
      </c>
      <c r="L72" s="25" t="str">
        <f>IF(OR($A72="",$A72="（食糧費 計）"),"",IF(食糧費!B72&lt;&gt;食糧費!C72,TEXT(食糧費!C72,"m/d")&amp;"支払",""))</f>
        <v/>
      </c>
      <c r="M72" t="str">
        <f>IF(OR($A72="",$A72="（食糧費 計）"),"",食糧費!P72)</f>
        <v/>
      </c>
    </row>
    <row r="73" spans="1:13" x14ac:dyDescent="0.45">
      <c r="A73" t="str">
        <f>IF(食糧費!B73="",IF(COUNTIF(A$1:A72,"（食糧費 計）"),"","（食糧費 計）"),食糧費!B73)</f>
        <v/>
      </c>
      <c r="B73" t="str">
        <f>IF($A73="","",IF($A73="（食糧費 計）",SUM(B$1:B72),食糧費!D73))</f>
        <v/>
      </c>
      <c r="C73" t="str">
        <f>IF(OR($A73="",$A73="（食糧費 計）"),"",食糧費!E73)</f>
        <v/>
      </c>
      <c r="D73" t="str">
        <f>IF(OR($A73="",$A73="（食糧費 計）"),"",食糧費!G73)</f>
        <v/>
      </c>
      <c r="E73" t="str">
        <f>IF(OR($A73="",$A73="（食糧費 計）"),"",食糧費!H73)</f>
        <v/>
      </c>
      <c r="F73" t="str">
        <f>IF(OR($A73="",$A73="（食糧費 計）"),"",食糧費!I73)</f>
        <v/>
      </c>
      <c r="G73" t="str">
        <f>IF(OR($A73="",$A73="（食糧費 計）"),"",食糧費!J73)</f>
        <v/>
      </c>
      <c r="H73" t="str">
        <f>IF(OR($A73="",$A73="（食糧費 計）"),"",食糧費!K73)</f>
        <v/>
      </c>
      <c r="I73" t="str">
        <f>IF(OR($A73="",$A73="（食糧費 計）"),"",食糧費!M73&amp;"食分")</f>
        <v/>
      </c>
      <c r="J73" t="str">
        <f>IF(OR($A73="",$A73="（食糧費 計）"),"",食糧費!N73)</f>
        <v/>
      </c>
      <c r="K73" t="str">
        <f>IF(OR($A73="",$A73="（食糧費 計）"),"",IF(食糧費!O73="○","公費負担",""))</f>
        <v/>
      </c>
      <c r="L73" s="25" t="str">
        <f>IF(OR($A73="",$A73="（食糧費 計）"),"",IF(食糧費!B73&lt;&gt;食糧費!C73,TEXT(食糧費!C73,"m/d")&amp;"支払",""))</f>
        <v/>
      </c>
      <c r="M73" t="str">
        <f>IF(OR($A73="",$A73="（食糧費 計）"),"",食糧費!P73)</f>
        <v/>
      </c>
    </row>
    <row r="74" spans="1:13" x14ac:dyDescent="0.45">
      <c r="A74" t="str">
        <f>IF(食糧費!B74="",IF(COUNTIF(A$1:A73,"（食糧費 計）"),"","（食糧費 計）"),食糧費!B74)</f>
        <v/>
      </c>
      <c r="B74" t="str">
        <f>IF($A74="","",IF($A74="（食糧費 計）",SUM(B$1:B73),食糧費!D74))</f>
        <v/>
      </c>
      <c r="C74" t="str">
        <f>IF(OR($A74="",$A74="（食糧費 計）"),"",食糧費!E74)</f>
        <v/>
      </c>
      <c r="D74" t="str">
        <f>IF(OR($A74="",$A74="（食糧費 計）"),"",食糧費!G74)</f>
        <v/>
      </c>
      <c r="E74" t="str">
        <f>IF(OR($A74="",$A74="（食糧費 計）"),"",食糧費!H74)</f>
        <v/>
      </c>
      <c r="F74" t="str">
        <f>IF(OR($A74="",$A74="（食糧費 計）"),"",食糧費!I74)</f>
        <v/>
      </c>
      <c r="G74" t="str">
        <f>IF(OR($A74="",$A74="（食糧費 計）"),"",食糧費!J74)</f>
        <v/>
      </c>
      <c r="H74" t="str">
        <f>IF(OR($A74="",$A74="（食糧費 計）"),"",食糧費!K74)</f>
        <v/>
      </c>
      <c r="I74" t="str">
        <f>IF(OR($A74="",$A74="（食糧費 計）"),"",食糧費!M74&amp;"食分")</f>
        <v/>
      </c>
      <c r="J74" t="str">
        <f>IF(OR($A74="",$A74="（食糧費 計）"),"",食糧費!N74)</f>
        <v/>
      </c>
      <c r="K74" t="str">
        <f>IF(OR($A74="",$A74="（食糧費 計）"),"",IF(食糧費!O74="○","公費負担",""))</f>
        <v/>
      </c>
      <c r="L74" s="25" t="str">
        <f>IF(OR($A74="",$A74="（食糧費 計）"),"",IF(食糧費!B74&lt;&gt;食糧費!C74,TEXT(食糧費!C74,"m/d")&amp;"支払",""))</f>
        <v/>
      </c>
      <c r="M74" t="str">
        <f>IF(OR($A74="",$A74="（食糧費 計）"),"",食糧費!P74)</f>
        <v/>
      </c>
    </row>
    <row r="75" spans="1:13" x14ac:dyDescent="0.45">
      <c r="A75" t="str">
        <f>IF(食糧費!B75="",IF(COUNTIF(A$1:A74,"（食糧費 計）"),"","（食糧費 計）"),食糧費!B75)</f>
        <v/>
      </c>
      <c r="B75" t="str">
        <f>IF($A75="","",IF($A75="（食糧費 計）",SUM(B$1:B74),食糧費!D75))</f>
        <v/>
      </c>
      <c r="C75" t="str">
        <f>IF(OR($A75="",$A75="（食糧費 計）"),"",食糧費!E75)</f>
        <v/>
      </c>
      <c r="D75" t="str">
        <f>IF(OR($A75="",$A75="（食糧費 計）"),"",食糧費!G75)</f>
        <v/>
      </c>
      <c r="E75" t="str">
        <f>IF(OR($A75="",$A75="（食糧費 計）"),"",食糧費!H75)</f>
        <v/>
      </c>
      <c r="F75" t="str">
        <f>IF(OR($A75="",$A75="（食糧費 計）"),"",食糧費!I75)</f>
        <v/>
      </c>
      <c r="G75" t="str">
        <f>IF(OR($A75="",$A75="（食糧費 計）"),"",食糧費!J75)</f>
        <v/>
      </c>
      <c r="H75" t="str">
        <f>IF(OR($A75="",$A75="（食糧費 計）"),"",食糧費!K75)</f>
        <v/>
      </c>
      <c r="I75" t="str">
        <f>IF(OR($A75="",$A75="（食糧費 計）"),"",食糧費!M75&amp;"食分")</f>
        <v/>
      </c>
      <c r="J75" t="str">
        <f>IF(OR($A75="",$A75="（食糧費 計）"),"",食糧費!N75)</f>
        <v/>
      </c>
      <c r="K75" t="str">
        <f>IF(OR($A75="",$A75="（食糧費 計）"),"",IF(食糧費!O75="○","公費負担",""))</f>
        <v/>
      </c>
      <c r="L75" s="25" t="str">
        <f>IF(OR($A75="",$A75="（食糧費 計）"),"",IF(食糧費!B75&lt;&gt;食糧費!C75,TEXT(食糧費!C75,"m/d")&amp;"支払",""))</f>
        <v/>
      </c>
      <c r="M75" t="str">
        <f>IF(OR($A75="",$A75="（食糧費 計）"),"",食糧費!P75)</f>
        <v/>
      </c>
    </row>
    <row r="76" spans="1:13" x14ac:dyDescent="0.45">
      <c r="A76" t="str">
        <f>IF(食糧費!B76="",IF(COUNTIF(A$1:A75,"（食糧費 計）"),"","（食糧費 計）"),食糧費!B76)</f>
        <v/>
      </c>
      <c r="B76" t="str">
        <f>IF($A76="","",IF($A76="（食糧費 計）",SUM(B$1:B75),食糧費!D76))</f>
        <v/>
      </c>
      <c r="C76" t="str">
        <f>IF(OR($A76="",$A76="（食糧費 計）"),"",食糧費!E76)</f>
        <v/>
      </c>
      <c r="D76" t="str">
        <f>IF(OR($A76="",$A76="（食糧費 計）"),"",食糧費!G76)</f>
        <v/>
      </c>
      <c r="E76" t="str">
        <f>IF(OR($A76="",$A76="（食糧費 計）"),"",食糧費!H76)</f>
        <v/>
      </c>
      <c r="F76" t="str">
        <f>IF(OR($A76="",$A76="（食糧費 計）"),"",食糧費!I76)</f>
        <v/>
      </c>
      <c r="G76" t="str">
        <f>IF(OR($A76="",$A76="（食糧費 計）"),"",食糧費!J76)</f>
        <v/>
      </c>
      <c r="H76" t="str">
        <f>IF(OR($A76="",$A76="（食糧費 計）"),"",食糧費!K76)</f>
        <v/>
      </c>
      <c r="I76" t="str">
        <f>IF(OR($A76="",$A76="（食糧費 計）"),"",食糧費!M76&amp;"食分")</f>
        <v/>
      </c>
      <c r="J76" t="str">
        <f>IF(OR($A76="",$A76="（食糧費 計）"),"",食糧費!N76)</f>
        <v/>
      </c>
      <c r="K76" t="str">
        <f>IF(OR($A76="",$A76="（食糧費 計）"),"",IF(食糧費!O76="○","公費負担",""))</f>
        <v/>
      </c>
      <c r="L76" s="25" t="str">
        <f>IF(OR($A76="",$A76="（食糧費 計）"),"",IF(食糧費!B76&lt;&gt;食糧費!C76,TEXT(食糧費!C76,"m/d")&amp;"支払",""))</f>
        <v/>
      </c>
      <c r="M76" t="str">
        <f>IF(OR($A76="",$A76="（食糧費 計）"),"",食糧費!P76)</f>
        <v/>
      </c>
    </row>
    <row r="77" spans="1:13" x14ac:dyDescent="0.45">
      <c r="A77" t="str">
        <f>IF(食糧費!B77="",IF(COUNTIF(A$1:A76,"（食糧費 計）"),"","（食糧費 計）"),食糧費!B77)</f>
        <v/>
      </c>
      <c r="B77" t="str">
        <f>IF($A77="","",IF($A77="（食糧費 計）",SUM(B$1:B76),食糧費!D77))</f>
        <v/>
      </c>
      <c r="C77" t="str">
        <f>IF(OR($A77="",$A77="（食糧費 計）"),"",食糧費!E77)</f>
        <v/>
      </c>
      <c r="D77" t="str">
        <f>IF(OR($A77="",$A77="（食糧費 計）"),"",食糧費!G77)</f>
        <v/>
      </c>
      <c r="E77" t="str">
        <f>IF(OR($A77="",$A77="（食糧費 計）"),"",食糧費!H77)</f>
        <v/>
      </c>
      <c r="F77" t="str">
        <f>IF(OR($A77="",$A77="（食糧費 計）"),"",食糧費!I77)</f>
        <v/>
      </c>
      <c r="G77" t="str">
        <f>IF(OR($A77="",$A77="（食糧費 計）"),"",食糧費!J77)</f>
        <v/>
      </c>
      <c r="H77" t="str">
        <f>IF(OR($A77="",$A77="（食糧費 計）"),"",食糧費!K77)</f>
        <v/>
      </c>
      <c r="I77" t="str">
        <f>IF(OR($A77="",$A77="（食糧費 計）"),"",食糧費!M77&amp;"食分")</f>
        <v/>
      </c>
      <c r="J77" t="str">
        <f>IF(OR($A77="",$A77="（食糧費 計）"),"",食糧費!N77)</f>
        <v/>
      </c>
      <c r="K77" t="str">
        <f>IF(OR($A77="",$A77="（食糧費 計）"),"",IF(食糧費!O77="○","公費負担",""))</f>
        <v/>
      </c>
      <c r="L77" s="25" t="str">
        <f>IF(OR($A77="",$A77="（食糧費 計）"),"",IF(食糧費!B77&lt;&gt;食糧費!C77,TEXT(食糧費!C77,"m/d")&amp;"支払",""))</f>
        <v/>
      </c>
      <c r="M77" t="str">
        <f>IF(OR($A77="",$A77="（食糧費 計）"),"",食糧費!P77)</f>
        <v/>
      </c>
    </row>
    <row r="78" spans="1:13" x14ac:dyDescent="0.45">
      <c r="A78" t="str">
        <f>IF(食糧費!B78="",IF(COUNTIF(A$1:A77,"（食糧費 計）"),"","（食糧費 計）"),食糧費!B78)</f>
        <v/>
      </c>
      <c r="B78" t="str">
        <f>IF($A78="","",IF($A78="（食糧費 計）",SUM(B$1:B77),食糧費!D78))</f>
        <v/>
      </c>
      <c r="C78" t="str">
        <f>IF(OR($A78="",$A78="（食糧費 計）"),"",食糧費!E78)</f>
        <v/>
      </c>
      <c r="D78" t="str">
        <f>IF(OR($A78="",$A78="（食糧費 計）"),"",食糧費!G78)</f>
        <v/>
      </c>
      <c r="E78" t="str">
        <f>IF(OR($A78="",$A78="（食糧費 計）"),"",食糧費!H78)</f>
        <v/>
      </c>
      <c r="F78" t="str">
        <f>IF(OR($A78="",$A78="（食糧費 計）"),"",食糧費!I78)</f>
        <v/>
      </c>
      <c r="G78" t="str">
        <f>IF(OR($A78="",$A78="（食糧費 計）"),"",食糧費!J78)</f>
        <v/>
      </c>
      <c r="H78" t="str">
        <f>IF(OR($A78="",$A78="（食糧費 計）"),"",食糧費!K78)</f>
        <v/>
      </c>
      <c r="I78" t="str">
        <f>IF(OR($A78="",$A78="（食糧費 計）"),"",食糧費!M78&amp;"食分")</f>
        <v/>
      </c>
      <c r="J78" t="str">
        <f>IF(OR($A78="",$A78="（食糧費 計）"),"",食糧費!N78)</f>
        <v/>
      </c>
      <c r="K78" t="str">
        <f>IF(OR($A78="",$A78="（食糧費 計）"),"",IF(食糧費!O78="○","公費負担",""))</f>
        <v/>
      </c>
      <c r="L78" s="25" t="str">
        <f>IF(OR($A78="",$A78="（食糧費 計）"),"",IF(食糧費!B78&lt;&gt;食糧費!C78,TEXT(食糧費!C78,"m/d")&amp;"支払",""))</f>
        <v/>
      </c>
      <c r="M78" t="str">
        <f>IF(OR($A78="",$A78="（食糧費 計）"),"",食糧費!P78)</f>
        <v/>
      </c>
    </row>
    <row r="79" spans="1:13" x14ac:dyDescent="0.45">
      <c r="A79" t="str">
        <f>IF(食糧費!B79="",IF(COUNTIF(A$1:A78,"（食糧費 計）"),"","（食糧費 計）"),食糧費!B79)</f>
        <v/>
      </c>
      <c r="B79" t="str">
        <f>IF($A79="","",IF($A79="（食糧費 計）",SUM(B$1:B78),食糧費!D79))</f>
        <v/>
      </c>
      <c r="C79" t="str">
        <f>IF(OR($A79="",$A79="（食糧費 計）"),"",食糧費!E79)</f>
        <v/>
      </c>
      <c r="D79" t="str">
        <f>IF(OR($A79="",$A79="（食糧費 計）"),"",食糧費!G79)</f>
        <v/>
      </c>
      <c r="E79" t="str">
        <f>IF(OR($A79="",$A79="（食糧費 計）"),"",食糧費!H79)</f>
        <v/>
      </c>
      <c r="F79" t="str">
        <f>IF(OR($A79="",$A79="（食糧費 計）"),"",食糧費!I79)</f>
        <v/>
      </c>
      <c r="G79" t="str">
        <f>IF(OR($A79="",$A79="（食糧費 計）"),"",食糧費!J79)</f>
        <v/>
      </c>
      <c r="H79" t="str">
        <f>IF(OR($A79="",$A79="（食糧費 計）"),"",食糧費!K79)</f>
        <v/>
      </c>
      <c r="I79" t="str">
        <f>IF(OR($A79="",$A79="（食糧費 計）"),"",食糧費!M79&amp;"食分")</f>
        <v/>
      </c>
      <c r="J79" t="str">
        <f>IF(OR($A79="",$A79="（食糧費 計）"),"",食糧費!N79)</f>
        <v/>
      </c>
      <c r="K79" t="str">
        <f>IF(OR($A79="",$A79="（食糧費 計）"),"",IF(食糧費!O79="○","公費負担",""))</f>
        <v/>
      </c>
      <c r="L79" s="25" t="str">
        <f>IF(OR($A79="",$A79="（食糧費 計）"),"",IF(食糧費!B79&lt;&gt;食糧費!C79,TEXT(食糧費!C79,"m/d")&amp;"支払",""))</f>
        <v/>
      </c>
      <c r="M79" t="str">
        <f>IF(OR($A79="",$A79="（食糧費 計）"),"",食糧費!P79)</f>
        <v/>
      </c>
    </row>
    <row r="80" spans="1:13" x14ac:dyDescent="0.45">
      <c r="A80" t="str">
        <f>IF(食糧費!B80="",IF(COUNTIF(A$1:A79,"（食糧費 計）"),"","（食糧費 計）"),食糧費!B80)</f>
        <v/>
      </c>
      <c r="B80" t="str">
        <f>IF($A80="","",IF($A80="（食糧費 計）",SUM(B$1:B79),食糧費!D80))</f>
        <v/>
      </c>
      <c r="C80" t="str">
        <f>IF(OR($A80="",$A80="（食糧費 計）"),"",食糧費!E80)</f>
        <v/>
      </c>
      <c r="D80" t="str">
        <f>IF(OR($A80="",$A80="（食糧費 計）"),"",食糧費!G80)</f>
        <v/>
      </c>
      <c r="E80" t="str">
        <f>IF(OR($A80="",$A80="（食糧費 計）"),"",食糧費!H80)</f>
        <v/>
      </c>
      <c r="F80" t="str">
        <f>IF(OR($A80="",$A80="（食糧費 計）"),"",食糧費!I80)</f>
        <v/>
      </c>
      <c r="G80" t="str">
        <f>IF(OR($A80="",$A80="（食糧費 計）"),"",食糧費!J80)</f>
        <v/>
      </c>
      <c r="H80" t="str">
        <f>IF(OR($A80="",$A80="（食糧費 計）"),"",食糧費!K80)</f>
        <v/>
      </c>
      <c r="I80" t="str">
        <f>IF(OR($A80="",$A80="（食糧費 計）"),"",食糧費!M80&amp;"食分")</f>
        <v/>
      </c>
      <c r="J80" t="str">
        <f>IF(OR($A80="",$A80="（食糧費 計）"),"",食糧費!N80)</f>
        <v/>
      </c>
      <c r="K80" t="str">
        <f>IF(OR($A80="",$A80="（食糧費 計）"),"",IF(食糧費!O80="○","公費負担",""))</f>
        <v/>
      </c>
      <c r="L80" s="25" t="str">
        <f>IF(OR($A80="",$A80="（食糧費 計）"),"",IF(食糧費!B80&lt;&gt;食糧費!C80,TEXT(食糧費!C80,"m/d")&amp;"支払",""))</f>
        <v/>
      </c>
      <c r="M80" t="str">
        <f>IF(OR($A80="",$A80="（食糧費 計）"),"",食糧費!P80)</f>
        <v/>
      </c>
    </row>
    <row r="81" spans="1:13" x14ac:dyDescent="0.45">
      <c r="A81" t="str">
        <f>IF(食糧費!B81="",IF(COUNTIF(A$1:A80,"（食糧費 計）"),"","（食糧費 計）"),食糧費!B81)</f>
        <v/>
      </c>
      <c r="B81" t="str">
        <f>IF($A81="","",IF($A81="（食糧費 計）",SUM(B$1:B80),食糧費!D81))</f>
        <v/>
      </c>
      <c r="C81" t="str">
        <f>IF(OR($A81="",$A81="（食糧費 計）"),"",食糧費!E81)</f>
        <v/>
      </c>
      <c r="D81" t="str">
        <f>IF(OR($A81="",$A81="（食糧費 計）"),"",食糧費!G81)</f>
        <v/>
      </c>
      <c r="E81" t="str">
        <f>IF(OR($A81="",$A81="（食糧費 計）"),"",食糧費!H81)</f>
        <v/>
      </c>
      <c r="F81" t="str">
        <f>IF(OR($A81="",$A81="（食糧費 計）"),"",食糧費!I81)</f>
        <v/>
      </c>
      <c r="G81" t="str">
        <f>IF(OR($A81="",$A81="（食糧費 計）"),"",食糧費!J81)</f>
        <v/>
      </c>
      <c r="H81" t="str">
        <f>IF(OR($A81="",$A81="（食糧費 計）"),"",食糧費!K81)</f>
        <v/>
      </c>
      <c r="I81" t="str">
        <f>IF(OR($A81="",$A81="（食糧費 計）"),"",食糧費!M81&amp;"食分")</f>
        <v/>
      </c>
      <c r="J81" t="str">
        <f>IF(OR($A81="",$A81="（食糧費 計）"),"",食糧費!N81)</f>
        <v/>
      </c>
      <c r="K81" t="str">
        <f>IF(OR($A81="",$A81="（食糧費 計）"),"",IF(食糧費!O81="○","公費負担",""))</f>
        <v/>
      </c>
      <c r="L81" s="25" t="str">
        <f>IF(OR($A81="",$A81="（食糧費 計）"),"",IF(食糧費!B81&lt;&gt;食糧費!C81,TEXT(食糧費!C81,"m/d")&amp;"支払",""))</f>
        <v/>
      </c>
      <c r="M81" t="str">
        <f>IF(OR($A81="",$A81="（食糧費 計）"),"",食糧費!P81)</f>
        <v/>
      </c>
    </row>
    <row r="82" spans="1:13" x14ac:dyDescent="0.45">
      <c r="A82" t="str">
        <f>IF(食糧費!B82="",IF(COUNTIF(A$1:A81,"（食糧費 計）"),"","（食糧費 計）"),食糧費!B82)</f>
        <v/>
      </c>
      <c r="B82" t="str">
        <f>IF($A82="","",IF($A82="（食糧費 計）",SUM(B$1:B81),食糧費!D82))</f>
        <v/>
      </c>
      <c r="C82" t="str">
        <f>IF(OR($A82="",$A82="（食糧費 計）"),"",食糧費!E82)</f>
        <v/>
      </c>
      <c r="D82" t="str">
        <f>IF(OR($A82="",$A82="（食糧費 計）"),"",食糧費!G82)</f>
        <v/>
      </c>
      <c r="E82" t="str">
        <f>IF(OR($A82="",$A82="（食糧費 計）"),"",食糧費!H82)</f>
        <v/>
      </c>
      <c r="F82" t="str">
        <f>IF(OR($A82="",$A82="（食糧費 計）"),"",食糧費!I82)</f>
        <v/>
      </c>
      <c r="G82" t="str">
        <f>IF(OR($A82="",$A82="（食糧費 計）"),"",食糧費!J82)</f>
        <v/>
      </c>
      <c r="H82" t="str">
        <f>IF(OR($A82="",$A82="（食糧費 計）"),"",食糧費!K82)</f>
        <v/>
      </c>
      <c r="I82" t="str">
        <f>IF(OR($A82="",$A82="（食糧費 計）"),"",食糧費!M82&amp;"食分")</f>
        <v/>
      </c>
      <c r="J82" t="str">
        <f>IF(OR($A82="",$A82="（食糧費 計）"),"",食糧費!N82)</f>
        <v/>
      </c>
      <c r="K82" t="str">
        <f>IF(OR($A82="",$A82="（食糧費 計）"),"",IF(食糧費!O82="○","公費負担",""))</f>
        <v/>
      </c>
      <c r="L82" s="25" t="str">
        <f>IF(OR($A82="",$A82="（食糧費 計）"),"",IF(食糧費!B82&lt;&gt;食糧費!C82,TEXT(食糧費!C82,"m/d")&amp;"支払",""))</f>
        <v/>
      </c>
      <c r="M82" t="str">
        <f>IF(OR($A82="",$A82="（食糧費 計）"),"",食糧費!P82)</f>
        <v/>
      </c>
    </row>
    <row r="83" spans="1:13" x14ac:dyDescent="0.45">
      <c r="A83" t="str">
        <f>IF(食糧費!B83="",IF(COUNTIF(A$1:A82,"（食糧費 計）"),"","（食糧費 計）"),食糧費!B83)</f>
        <v/>
      </c>
      <c r="B83" t="str">
        <f>IF($A83="","",IF($A83="（食糧費 計）",SUM(B$1:B82),食糧費!D83))</f>
        <v/>
      </c>
      <c r="C83" t="str">
        <f>IF(OR($A83="",$A83="（食糧費 計）"),"",食糧費!E83)</f>
        <v/>
      </c>
      <c r="D83" t="str">
        <f>IF(OR($A83="",$A83="（食糧費 計）"),"",食糧費!G83)</f>
        <v/>
      </c>
      <c r="E83" t="str">
        <f>IF(OR($A83="",$A83="（食糧費 計）"),"",食糧費!H83)</f>
        <v/>
      </c>
      <c r="F83" t="str">
        <f>IF(OR($A83="",$A83="（食糧費 計）"),"",食糧費!I83)</f>
        <v/>
      </c>
      <c r="G83" t="str">
        <f>IF(OR($A83="",$A83="（食糧費 計）"),"",食糧費!J83)</f>
        <v/>
      </c>
      <c r="H83" t="str">
        <f>IF(OR($A83="",$A83="（食糧費 計）"),"",食糧費!K83)</f>
        <v/>
      </c>
      <c r="I83" t="str">
        <f>IF(OR($A83="",$A83="（食糧費 計）"),"",食糧費!M83&amp;"食分")</f>
        <v/>
      </c>
      <c r="J83" t="str">
        <f>IF(OR($A83="",$A83="（食糧費 計）"),"",食糧費!N83)</f>
        <v/>
      </c>
      <c r="K83" t="str">
        <f>IF(OR($A83="",$A83="（食糧費 計）"),"",IF(食糧費!O83="○","公費負担",""))</f>
        <v/>
      </c>
      <c r="L83" s="25" t="str">
        <f>IF(OR($A83="",$A83="（食糧費 計）"),"",IF(食糧費!B83&lt;&gt;食糧費!C83,TEXT(食糧費!C83,"m/d")&amp;"支払",""))</f>
        <v/>
      </c>
      <c r="M83" t="str">
        <f>IF(OR($A83="",$A83="（食糧費 計）"),"",食糧費!P83)</f>
        <v/>
      </c>
    </row>
    <row r="84" spans="1:13" x14ac:dyDescent="0.45">
      <c r="A84" t="str">
        <f>IF(食糧費!B84="",IF(COUNTIF(A$1:A83,"（食糧費 計）"),"","（食糧費 計）"),食糧費!B84)</f>
        <v/>
      </c>
      <c r="B84" t="str">
        <f>IF($A84="","",IF($A84="（食糧費 計）",SUM(B$1:B83),食糧費!D84))</f>
        <v/>
      </c>
      <c r="C84" t="str">
        <f>IF(OR($A84="",$A84="（食糧費 計）"),"",食糧費!E84)</f>
        <v/>
      </c>
      <c r="D84" t="str">
        <f>IF(OR($A84="",$A84="（食糧費 計）"),"",食糧費!G84)</f>
        <v/>
      </c>
      <c r="E84" t="str">
        <f>IF(OR($A84="",$A84="（食糧費 計）"),"",食糧費!H84)</f>
        <v/>
      </c>
      <c r="F84" t="str">
        <f>IF(OR($A84="",$A84="（食糧費 計）"),"",食糧費!I84)</f>
        <v/>
      </c>
      <c r="G84" t="str">
        <f>IF(OR($A84="",$A84="（食糧費 計）"),"",食糧費!J84)</f>
        <v/>
      </c>
      <c r="H84" t="str">
        <f>IF(OR($A84="",$A84="（食糧費 計）"),"",食糧費!K84)</f>
        <v/>
      </c>
      <c r="I84" t="str">
        <f>IF(OR($A84="",$A84="（食糧費 計）"),"",食糧費!M84&amp;"食分")</f>
        <v/>
      </c>
      <c r="J84" t="str">
        <f>IF(OR($A84="",$A84="（食糧費 計）"),"",食糧費!N84)</f>
        <v/>
      </c>
      <c r="K84" t="str">
        <f>IF(OR($A84="",$A84="（食糧費 計）"),"",IF(食糧費!O84="○","公費負担",""))</f>
        <v/>
      </c>
      <c r="L84" s="25" t="str">
        <f>IF(OR($A84="",$A84="（食糧費 計）"),"",IF(食糧費!B84&lt;&gt;食糧費!C84,TEXT(食糧費!C84,"m/d")&amp;"支払",""))</f>
        <v/>
      </c>
      <c r="M84" t="str">
        <f>IF(OR($A84="",$A84="（食糧費 計）"),"",食糧費!P84)</f>
        <v/>
      </c>
    </row>
    <row r="85" spans="1:13" x14ac:dyDescent="0.45">
      <c r="A85" t="str">
        <f>IF(食糧費!B85="",IF(COUNTIF(A$1:A84,"（食糧費 計）"),"","（食糧費 計）"),食糧費!B85)</f>
        <v/>
      </c>
      <c r="B85" t="str">
        <f>IF($A85="","",IF($A85="（食糧費 計）",SUM(B$1:B84),食糧費!D85))</f>
        <v/>
      </c>
      <c r="C85" t="str">
        <f>IF(OR($A85="",$A85="（食糧費 計）"),"",食糧費!E85)</f>
        <v/>
      </c>
      <c r="D85" t="str">
        <f>IF(OR($A85="",$A85="（食糧費 計）"),"",食糧費!G85)</f>
        <v/>
      </c>
      <c r="E85" t="str">
        <f>IF(OR($A85="",$A85="（食糧費 計）"),"",食糧費!H85)</f>
        <v/>
      </c>
      <c r="F85" t="str">
        <f>IF(OR($A85="",$A85="（食糧費 計）"),"",食糧費!I85)</f>
        <v/>
      </c>
      <c r="G85" t="str">
        <f>IF(OR($A85="",$A85="（食糧費 計）"),"",食糧費!J85)</f>
        <v/>
      </c>
      <c r="H85" t="str">
        <f>IF(OR($A85="",$A85="（食糧費 計）"),"",食糧費!K85)</f>
        <v/>
      </c>
      <c r="I85" t="str">
        <f>IF(OR($A85="",$A85="（食糧費 計）"),"",食糧費!M85&amp;"食分")</f>
        <v/>
      </c>
      <c r="J85" t="str">
        <f>IF(OR($A85="",$A85="（食糧費 計）"),"",食糧費!N85)</f>
        <v/>
      </c>
      <c r="K85" t="str">
        <f>IF(OR($A85="",$A85="（食糧費 計）"),"",IF(食糧費!O85="○","公費負担",""))</f>
        <v/>
      </c>
      <c r="L85" s="25" t="str">
        <f>IF(OR($A85="",$A85="（食糧費 計）"),"",IF(食糧費!B85&lt;&gt;食糧費!C85,TEXT(食糧費!C85,"m/d")&amp;"支払",""))</f>
        <v/>
      </c>
      <c r="M85" t="str">
        <f>IF(OR($A85="",$A85="（食糧費 計）"),"",食糧費!P85)</f>
        <v/>
      </c>
    </row>
    <row r="86" spans="1:13" x14ac:dyDescent="0.45">
      <c r="A86" t="str">
        <f>IF(食糧費!B86="",IF(COUNTIF(A$1:A85,"（食糧費 計）"),"","（食糧費 計）"),食糧費!B86)</f>
        <v/>
      </c>
      <c r="B86" t="str">
        <f>IF($A86="","",IF($A86="（食糧費 計）",SUM(B$1:B85),食糧費!D86))</f>
        <v/>
      </c>
      <c r="C86" t="str">
        <f>IF(OR($A86="",$A86="（食糧費 計）"),"",食糧費!E86)</f>
        <v/>
      </c>
      <c r="D86" t="str">
        <f>IF(OR($A86="",$A86="（食糧費 計）"),"",食糧費!G86)</f>
        <v/>
      </c>
      <c r="E86" t="str">
        <f>IF(OR($A86="",$A86="（食糧費 計）"),"",食糧費!H86)</f>
        <v/>
      </c>
      <c r="F86" t="str">
        <f>IF(OR($A86="",$A86="（食糧費 計）"),"",食糧費!I86)</f>
        <v/>
      </c>
      <c r="G86" t="str">
        <f>IF(OR($A86="",$A86="（食糧費 計）"),"",食糧費!J86)</f>
        <v/>
      </c>
      <c r="H86" t="str">
        <f>IF(OR($A86="",$A86="（食糧費 計）"),"",食糧費!K86)</f>
        <v/>
      </c>
      <c r="I86" t="str">
        <f>IF(OR($A86="",$A86="（食糧費 計）"),"",食糧費!M86&amp;"食分")</f>
        <v/>
      </c>
      <c r="J86" t="str">
        <f>IF(OR($A86="",$A86="（食糧費 計）"),"",食糧費!N86)</f>
        <v/>
      </c>
      <c r="K86" t="str">
        <f>IF(OR($A86="",$A86="（食糧費 計）"),"",IF(食糧費!O86="○","公費負担",""))</f>
        <v/>
      </c>
      <c r="L86" s="25" t="str">
        <f>IF(OR($A86="",$A86="（食糧費 計）"),"",IF(食糧費!B86&lt;&gt;食糧費!C86,TEXT(食糧費!C86,"m/d")&amp;"支払",""))</f>
        <v/>
      </c>
      <c r="M86" t="str">
        <f>IF(OR($A86="",$A86="（食糧費 計）"),"",食糧費!P86)</f>
        <v/>
      </c>
    </row>
    <row r="87" spans="1:13" x14ac:dyDescent="0.45">
      <c r="A87" t="str">
        <f>IF(食糧費!B87="",IF(COUNTIF(A$1:A86,"（食糧費 計）"),"","（食糧費 計）"),食糧費!B87)</f>
        <v/>
      </c>
      <c r="B87" t="str">
        <f>IF($A87="","",IF($A87="（食糧費 計）",SUM(B$1:B86),食糧費!D87))</f>
        <v/>
      </c>
      <c r="C87" t="str">
        <f>IF(OR($A87="",$A87="（食糧費 計）"),"",食糧費!E87)</f>
        <v/>
      </c>
      <c r="D87" t="str">
        <f>IF(OR($A87="",$A87="（食糧費 計）"),"",食糧費!G87)</f>
        <v/>
      </c>
      <c r="E87" t="str">
        <f>IF(OR($A87="",$A87="（食糧費 計）"),"",食糧費!H87)</f>
        <v/>
      </c>
      <c r="F87" t="str">
        <f>IF(OR($A87="",$A87="（食糧費 計）"),"",食糧費!I87)</f>
        <v/>
      </c>
      <c r="G87" t="str">
        <f>IF(OR($A87="",$A87="（食糧費 計）"),"",食糧費!J87)</f>
        <v/>
      </c>
      <c r="H87" t="str">
        <f>IF(OR($A87="",$A87="（食糧費 計）"),"",食糧費!K87)</f>
        <v/>
      </c>
      <c r="I87" t="str">
        <f>IF(OR($A87="",$A87="（食糧費 計）"),"",食糧費!M87&amp;"食分")</f>
        <v/>
      </c>
      <c r="J87" t="str">
        <f>IF(OR($A87="",$A87="（食糧費 計）"),"",食糧費!N87)</f>
        <v/>
      </c>
      <c r="K87" t="str">
        <f>IF(OR($A87="",$A87="（食糧費 計）"),"",IF(食糧費!O87="○","公費負担",""))</f>
        <v/>
      </c>
      <c r="L87" s="25" t="str">
        <f>IF(OR($A87="",$A87="（食糧費 計）"),"",IF(食糧費!B87&lt;&gt;食糧費!C87,TEXT(食糧費!C87,"m/d")&amp;"支払",""))</f>
        <v/>
      </c>
      <c r="M87" t="str">
        <f>IF(OR($A87="",$A87="（食糧費 計）"),"",食糧費!P87)</f>
        <v/>
      </c>
    </row>
    <row r="88" spans="1:13" x14ac:dyDescent="0.45">
      <c r="A88" t="str">
        <f>IF(食糧費!B88="",IF(COUNTIF(A$1:A87,"（食糧費 計）"),"","（食糧費 計）"),食糧費!B88)</f>
        <v/>
      </c>
      <c r="B88" t="str">
        <f>IF($A88="","",IF($A88="（食糧費 計）",SUM(B$1:B87),食糧費!D88))</f>
        <v/>
      </c>
      <c r="C88" t="str">
        <f>IF(OR($A88="",$A88="（食糧費 計）"),"",食糧費!E88)</f>
        <v/>
      </c>
      <c r="D88" t="str">
        <f>IF(OR($A88="",$A88="（食糧費 計）"),"",食糧費!G88)</f>
        <v/>
      </c>
      <c r="E88" t="str">
        <f>IF(OR($A88="",$A88="（食糧費 計）"),"",食糧費!H88)</f>
        <v/>
      </c>
      <c r="F88" t="str">
        <f>IF(OR($A88="",$A88="（食糧費 計）"),"",食糧費!I88)</f>
        <v/>
      </c>
      <c r="G88" t="str">
        <f>IF(OR($A88="",$A88="（食糧費 計）"),"",食糧費!J88)</f>
        <v/>
      </c>
      <c r="H88" t="str">
        <f>IF(OR($A88="",$A88="（食糧費 計）"),"",食糧費!K88)</f>
        <v/>
      </c>
      <c r="I88" t="str">
        <f>IF(OR($A88="",$A88="（食糧費 計）"),"",食糧費!M88&amp;"食分")</f>
        <v/>
      </c>
      <c r="J88" t="str">
        <f>IF(OR($A88="",$A88="（食糧費 計）"),"",食糧費!N88)</f>
        <v/>
      </c>
      <c r="K88" t="str">
        <f>IF(OR($A88="",$A88="（食糧費 計）"),"",IF(食糧費!O88="○","公費負担",""))</f>
        <v/>
      </c>
      <c r="L88" s="25" t="str">
        <f>IF(OR($A88="",$A88="（食糧費 計）"),"",IF(食糧費!B88&lt;&gt;食糧費!C88,TEXT(食糧費!C88,"m/d")&amp;"支払",""))</f>
        <v/>
      </c>
      <c r="M88" t="str">
        <f>IF(OR($A88="",$A88="（食糧費 計）"),"",食糧費!P88)</f>
        <v/>
      </c>
    </row>
    <row r="89" spans="1:13" x14ac:dyDescent="0.45">
      <c r="A89" t="str">
        <f>IF(食糧費!B89="",IF(COUNTIF(A$1:A88,"（食糧費 計）"),"","（食糧費 計）"),食糧費!B89)</f>
        <v/>
      </c>
      <c r="B89" t="str">
        <f>IF($A89="","",IF($A89="（食糧費 計）",SUM(B$1:B88),食糧費!D89))</f>
        <v/>
      </c>
      <c r="C89" t="str">
        <f>IF(OR($A89="",$A89="（食糧費 計）"),"",食糧費!E89)</f>
        <v/>
      </c>
      <c r="D89" t="str">
        <f>IF(OR($A89="",$A89="（食糧費 計）"),"",食糧費!G89)</f>
        <v/>
      </c>
      <c r="E89" t="str">
        <f>IF(OR($A89="",$A89="（食糧費 計）"),"",食糧費!H89)</f>
        <v/>
      </c>
      <c r="F89" t="str">
        <f>IF(OR($A89="",$A89="（食糧費 計）"),"",食糧費!I89)</f>
        <v/>
      </c>
      <c r="G89" t="str">
        <f>IF(OR($A89="",$A89="（食糧費 計）"),"",食糧費!J89)</f>
        <v/>
      </c>
      <c r="H89" t="str">
        <f>IF(OR($A89="",$A89="（食糧費 計）"),"",食糧費!K89)</f>
        <v/>
      </c>
      <c r="I89" t="str">
        <f>IF(OR($A89="",$A89="（食糧費 計）"),"",食糧費!M89&amp;"食分")</f>
        <v/>
      </c>
      <c r="J89" t="str">
        <f>IF(OR($A89="",$A89="（食糧費 計）"),"",食糧費!N89)</f>
        <v/>
      </c>
      <c r="K89" t="str">
        <f>IF(OR($A89="",$A89="（食糧費 計）"),"",IF(食糧費!O89="○","公費負担",""))</f>
        <v/>
      </c>
      <c r="L89" s="25" t="str">
        <f>IF(OR($A89="",$A89="（食糧費 計）"),"",IF(食糧費!B89&lt;&gt;食糧費!C89,TEXT(食糧費!C89,"m/d")&amp;"支払",""))</f>
        <v/>
      </c>
      <c r="M89" t="str">
        <f>IF(OR($A89="",$A89="（食糧費 計）"),"",食糧費!P89)</f>
        <v/>
      </c>
    </row>
    <row r="90" spans="1:13" x14ac:dyDescent="0.45">
      <c r="A90" t="str">
        <f>IF(食糧費!B90="",IF(COUNTIF(A$1:A89,"（食糧費 計）"),"","（食糧費 計）"),食糧費!B90)</f>
        <v/>
      </c>
      <c r="B90" t="str">
        <f>IF($A90="","",IF($A90="（食糧費 計）",SUM(B$1:B89),食糧費!D90))</f>
        <v/>
      </c>
      <c r="C90" t="str">
        <f>IF(OR($A90="",$A90="（食糧費 計）"),"",食糧費!E90)</f>
        <v/>
      </c>
      <c r="D90" t="str">
        <f>IF(OR($A90="",$A90="（食糧費 計）"),"",食糧費!G90)</f>
        <v/>
      </c>
      <c r="E90" t="str">
        <f>IF(OR($A90="",$A90="（食糧費 計）"),"",食糧費!H90)</f>
        <v/>
      </c>
      <c r="F90" t="str">
        <f>IF(OR($A90="",$A90="（食糧費 計）"),"",食糧費!I90)</f>
        <v/>
      </c>
      <c r="G90" t="str">
        <f>IF(OR($A90="",$A90="（食糧費 計）"),"",食糧費!J90)</f>
        <v/>
      </c>
      <c r="H90" t="str">
        <f>IF(OR($A90="",$A90="（食糧費 計）"),"",食糧費!K90)</f>
        <v/>
      </c>
      <c r="I90" t="str">
        <f>IF(OR($A90="",$A90="（食糧費 計）"),"",食糧費!M90&amp;"食分")</f>
        <v/>
      </c>
      <c r="J90" t="str">
        <f>IF(OR($A90="",$A90="（食糧費 計）"),"",食糧費!N90)</f>
        <v/>
      </c>
      <c r="K90" t="str">
        <f>IF(OR($A90="",$A90="（食糧費 計）"),"",IF(食糧費!O90="○","公費負担",""))</f>
        <v/>
      </c>
      <c r="L90" s="25" t="str">
        <f>IF(OR($A90="",$A90="（食糧費 計）"),"",IF(食糧費!B90&lt;&gt;食糧費!C90,TEXT(食糧費!C90,"m/d")&amp;"支払",""))</f>
        <v/>
      </c>
      <c r="M90" t="str">
        <f>IF(OR($A90="",$A90="（食糧費 計）"),"",食糧費!P90)</f>
        <v/>
      </c>
    </row>
    <row r="91" spans="1:13" x14ac:dyDescent="0.45">
      <c r="A91" t="str">
        <f>IF(食糧費!B91="",IF(COUNTIF(A$1:A90,"（食糧費 計）"),"","（食糧費 計）"),食糧費!B91)</f>
        <v/>
      </c>
      <c r="B91" t="str">
        <f>IF($A91="","",IF($A91="（食糧費 計）",SUM(B$1:B90),食糧費!D91))</f>
        <v/>
      </c>
      <c r="C91" t="str">
        <f>IF(OR($A91="",$A91="（食糧費 計）"),"",食糧費!E91)</f>
        <v/>
      </c>
      <c r="D91" t="str">
        <f>IF(OR($A91="",$A91="（食糧費 計）"),"",食糧費!G91)</f>
        <v/>
      </c>
      <c r="E91" t="str">
        <f>IF(OR($A91="",$A91="（食糧費 計）"),"",食糧費!H91)</f>
        <v/>
      </c>
      <c r="F91" t="str">
        <f>IF(OR($A91="",$A91="（食糧費 計）"),"",食糧費!I91)</f>
        <v/>
      </c>
      <c r="G91" t="str">
        <f>IF(OR($A91="",$A91="（食糧費 計）"),"",食糧費!J91)</f>
        <v/>
      </c>
      <c r="H91" t="str">
        <f>IF(OR($A91="",$A91="（食糧費 計）"),"",食糧費!K91)</f>
        <v/>
      </c>
      <c r="I91" t="str">
        <f>IF(OR($A91="",$A91="（食糧費 計）"),"",食糧費!M91&amp;"食分")</f>
        <v/>
      </c>
      <c r="J91" t="str">
        <f>IF(OR($A91="",$A91="（食糧費 計）"),"",食糧費!N91)</f>
        <v/>
      </c>
      <c r="K91" t="str">
        <f>IF(OR($A91="",$A91="（食糧費 計）"),"",IF(食糧費!O91="○","公費負担",""))</f>
        <v/>
      </c>
      <c r="L91" s="25" t="str">
        <f>IF(OR($A91="",$A91="（食糧費 計）"),"",IF(食糧費!B91&lt;&gt;食糧費!C91,TEXT(食糧費!C91,"m/d")&amp;"支払",""))</f>
        <v/>
      </c>
      <c r="M91" t="str">
        <f>IF(OR($A91="",$A91="（食糧費 計）"),"",食糧費!P91)</f>
        <v/>
      </c>
    </row>
    <row r="92" spans="1:13" x14ac:dyDescent="0.45">
      <c r="A92" t="str">
        <f>IF(食糧費!B92="",IF(COUNTIF(A$1:A91,"（食糧費 計）"),"","（食糧費 計）"),食糧費!B92)</f>
        <v/>
      </c>
      <c r="B92" t="str">
        <f>IF($A92="","",IF($A92="（食糧費 計）",SUM(B$1:B91),食糧費!D92))</f>
        <v/>
      </c>
      <c r="C92" t="str">
        <f>IF(OR($A92="",$A92="（食糧費 計）"),"",食糧費!E92)</f>
        <v/>
      </c>
      <c r="D92" t="str">
        <f>IF(OR($A92="",$A92="（食糧費 計）"),"",食糧費!G92)</f>
        <v/>
      </c>
      <c r="E92" t="str">
        <f>IF(OR($A92="",$A92="（食糧費 計）"),"",食糧費!H92)</f>
        <v/>
      </c>
      <c r="F92" t="str">
        <f>IF(OR($A92="",$A92="（食糧費 計）"),"",食糧費!I92)</f>
        <v/>
      </c>
      <c r="G92" t="str">
        <f>IF(OR($A92="",$A92="（食糧費 計）"),"",食糧費!J92)</f>
        <v/>
      </c>
      <c r="H92" t="str">
        <f>IF(OR($A92="",$A92="（食糧費 計）"),"",食糧費!K92)</f>
        <v/>
      </c>
      <c r="I92" t="str">
        <f>IF(OR($A92="",$A92="（食糧費 計）"),"",食糧費!M92&amp;"食分")</f>
        <v/>
      </c>
      <c r="J92" t="str">
        <f>IF(OR($A92="",$A92="（食糧費 計）"),"",食糧費!N92)</f>
        <v/>
      </c>
      <c r="K92" t="str">
        <f>IF(OR($A92="",$A92="（食糧費 計）"),"",IF(食糧費!O92="○","公費負担",""))</f>
        <v/>
      </c>
      <c r="L92" s="25" t="str">
        <f>IF(OR($A92="",$A92="（食糧費 計）"),"",IF(食糧費!B92&lt;&gt;食糧費!C92,TEXT(食糧費!C92,"m/d")&amp;"支払",""))</f>
        <v/>
      </c>
      <c r="M92" t="str">
        <f>IF(OR($A92="",$A92="（食糧費 計）"),"",食糧費!P92)</f>
        <v/>
      </c>
    </row>
    <row r="93" spans="1:13" x14ac:dyDescent="0.45">
      <c r="A93" t="str">
        <f>IF(食糧費!B93="",IF(COUNTIF(A$1:A92,"（食糧費 計）"),"","（食糧費 計）"),食糧費!B93)</f>
        <v/>
      </c>
      <c r="B93" t="str">
        <f>IF($A93="","",IF($A93="（食糧費 計）",SUM(B$1:B92),食糧費!D93))</f>
        <v/>
      </c>
      <c r="C93" t="str">
        <f>IF(OR($A93="",$A93="（食糧費 計）"),"",食糧費!E93)</f>
        <v/>
      </c>
      <c r="D93" t="str">
        <f>IF(OR($A93="",$A93="（食糧費 計）"),"",食糧費!G93)</f>
        <v/>
      </c>
      <c r="E93" t="str">
        <f>IF(OR($A93="",$A93="（食糧費 計）"),"",食糧費!H93)</f>
        <v/>
      </c>
      <c r="F93" t="str">
        <f>IF(OR($A93="",$A93="（食糧費 計）"),"",食糧費!I93)</f>
        <v/>
      </c>
      <c r="G93" t="str">
        <f>IF(OR($A93="",$A93="（食糧費 計）"),"",食糧費!J93)</f>
        <v/>
      </c>
      <c r="H93" t="str">
        <f>IF(OR($A93="",$A93="（食糧費 計）"),"",食糧費!K93)</f>
        <v/>
      </c>
      <c r="I93" t="str">
        <f>IF(OR($A93="",$A93="（食糧費 計）"),"",食糧費!M93&amp;"食分")</f>
        <v/>
      </c>
      <c r="J93" t="str">
        <f>IF(OR($A93="",$A93="（食糧費 計）"),"",食糧費!N93)</f>
        <v/>
      </c>
      <c r="K93" t="str">
        <f>IF(OR($A93="",$A93="（食糧費 計）"),"",IF(食糧費!O93="○","公費負担",""))</f>
        <v/>
      </c>
      <c r="L93" s="25" t="str">
        <f>IF(OR($A93="",$A93="（食糧費 計）"),"",IF(食糧費!B93&lt;&gt;食糧費!C93,TEXT(食糧費!C93,"m/d")&amp;"支払",""))</f>
        <v/>
      </c>
      <c r="M93" t="str">
        <f>IF(OR($A93="",$A93="（食糧費 計）"),"",食糧費!P93)</f>
        <v/>
      </c>
    </row>
    <row r="94" spans="1:13" x14ac:dyDescent="0.45">
      <c r="A94" t="str">
        <f>IF(食糧費!B94="",IF(COUNTIF(A$1:A93,"（食糧費 計）"),"","（食糧費 計）"),食糧費!B94)</f>
        <v/>
      </c>
      <c r="B94" t="str">
        <f>IF($A94="","",IF($A94="（食糧費 計）",SUM(B$1:B93),食糧費!D94))</f>
        <v/>
      </c>
      <c r="C94" t="str">
        <f>IF(OR($A94="",$A94="（食糧費 計）"),"",食糧費!E94)</f>
        <v/>
      </c>
      <c r="D94" t="str">
        <f>IF(OR($A94="",$A94="（食糧費 計）"),"",食糧費!G94)</f>
        <v/>
      </c>
      <c r="E94" t="str">
        <f>IF(OR($A94="",$A94="（食糧費 計）"),"",食糧費!H94)</f>
        <v/>
      </c>
      <c r="F94" t="str">
        <f>IF(OR($A94="",$A94="（食糧費 計）"),"",食糧費!I94)</f>
        <v/>
      </c>
      <c r="G94" t="str">
        <f>IF(OR($A94="",$A94="（食糧費 計）"),"",食糧費!J94)</f>
        <v/>
      </c>
      <c r="H94" t="str">
        <f>IF(OR($A94="",$A94="（食糧費 計）"),"",食糧費!K94)</f>
        <v/>
      </c>
      <c r="I94" t="str">
        <f>IF(OR($A94="",$A94="（食糧費 計）"),"",食糧費!M94&amp;"食分")</f>
        <v/>
      </c>
      <c r="J94" t="str">
        <f>IF(OR($A94="",$A94="（食糧費 計）"),"",食糧費!N94)</f>
        <v/>
      </c>
      <c r="K94" t="str">
        <f>IF(OR($A94="",$A94="（食糧費 計）"),"",IF(食糧費!O94="○","公費負担",""))</f>
        <v/>
      </c>
      <c r="L94" s="25" t="str">
        <f>IF(OR($A94="",$A94="（食糧費 計）"),"",IF(食糧費!B94&lt;&gt;食糧費!C94,TEXT(食糧費!C94,"m/d")&amp;"支払",""))</f>
        <v/>
      </c>
      <c r="M94" t="str">
        <f>IF(OR($A94="",$A94="（食糧費 計）"),"",食糧費!P94)</f>
        <v/>
      </c>
    </row>
    <row r="95" spans="1:13" x14ac:dyDescent="0.45">
      <c r="A95" t="str">
        <f>IF(食糧費!B95="",IF(COUNTIF(A$1:A94,"（食糧費 計）"),"","（食糧費 計）"),食糧費!B95)</f>
        <v/>
      </c>
      <c r="B95" t="str">
        <f>IF($A95="","",IF($A95="（食糧費 計）",SUM(B$1:B94),食糧費!D95))</f>
        <v/>
      </c>
      <c r="C95" t="str">
        <f>IF(OR($A95="",$A95="（食糧費 計）"),"",食糧費!E95)</f>
        <v/>
      </c>
      <c r="D95" t="str">
        <f>IF(OR($A95="",$A95="（食糧費 計）"),"",食糧費!G95)</f>
        <v/>
      </c>
      <c r="E95" t="str">
        <f>IF(OR($A95="",$A95="（食糧費 計）"),"",食糧費!H95)</f>
        <v/>
      </c>
      <c r="F95" t="str">
        <f>IF(OR($A95="",$A95="（食糧費 計）"),"",食糧費!I95)</f>
        <v/>
      </c>
      <c r="G95" t="str">
        <f>IF(OR($A95="",$A95="（食糧費 計）"),"",食糧費!J95)</f>
        <v/>
      </c>
      <c r="H95" t="str">
        <f>IF(OR($A95="",$A95="（食糧費 計）"),"",食糧費!K95)</f>
        <v/>
      </c>
      <c r="I95" t="str">
        <f>IF(OR($A95="",$A95="（食糧費 計）"),"",食糧費!M95&amp;"食分")</f>
        <v/>
      </c>
      <c r="J95" t="str">
        <f>IF(OR($A95="",$A95="（食糧費 計）"),"",食糧費!N95)</f>
        <v/>
      </c>
      <c r="K95" t="str">
        <f>IF(OR($A95="",$A95="（食糧費 計）"),"",IF(食糧費!O95="○","公費負担",""))</f>
        <v/>
      </c>
      <c r="L95" s="25" t="str">
        <f>IF(OR($A95="",$A95="（食糧費 計）"),"",IF(食糧費!B95&lt;&gt;食糧費!C95,TEXT(食糧費!C95,"m/d")&amp;"支払",""))</f>
        <v/>
      </c>
      <c r="M95" t="str">
        <f>IF(OR($A95="",$A95="（食糧費 計）"),"",食糧費!P95)</f>
        <v/>
      </c>
    </row>
    <row r="96" spans="1:13" x14ac:dyDescent="0.45">
      <c r="A96" t="str">
        <f>IF(食糧費!B96="",IF(COUNTIF(A$1:A95,"（食糧費 計）"),"","（食糧費 計）"),食糧費!B96)</f>
        <v/>
      </c>
      <c r="B96" t="str">
        <f>IF($A96="","",IF($A96="（食糧費 計）",SUM(B$1:B95),食糧費!D96))</f>
        <v/>
      </c>
      <c r="C96" t="str">
        <f>IF(OR($A96="",$A96="（食糧費 計）"),"",食糧費!E96)</f>
        <v/>
      </c>
      <c r="D96" t="str">
        <f>IF(OR($A96="",$A96="（食糧費 計）"),"",食糧費!G96)</f>
        <v/>
      </c>
      <c r="E96" t="str">
        <f>IF(OR($A96="",$A96="（食糧費 計）"),"",食糧費!H96)</f>
        <v/>
      </c>
      <c r="F96" t="str">
        <f>IF(OR($A96="",$A96="（食糧費 計）"),"",食糧費!I96)</f>
        <v/>
      </c>
      <c r="G96" t="str">
        <f>IF(OR($A96="",$A96="（食糧費 計）"),"",食糧費!J96)</f>
        <v/>
      </c>
      <c r="H96" t="str">
        <f>IF(OR($A96="",$A96="（食糧費 計）"),"",食糧費!K96)</f>
        <v/>
      </c>
      <c r="I96" t="str">
        <f>IF(OR($A96="",$A96="（食糧費 計）"),"",食糧費!M96&amp;"食分")</f>
        <v/>
      </c>
      <c r="J96" t="str">
        <f>IF(OR($A96="",$A96="（食糧費 計）"),"",食糧費!N96)</f>
        <v/>
      </c>
      <c r="K96" t="str">
        <f>IF(OR($A96="",$A96="（食糧費 計）"),"",IF(食糧費!O96="○","公費負担",""))</f>
        <v/>
      </c>
      <c r="L96" s="25" t="str">
        <f>IF(OR($A96="",$A96="（食糧費 計）"),"",IF(食糧費!B96&lt;&gt;食糧費!C96,TEXT(食糧費!C96,"m/d")&amp;"支払",""))</f>
        <v/>
      </c>
      <c r="M96" t="str">
        <f>IF(OR($A96="",$A96="（食糧費 計）"),"",食糧費!P96)</f>
        <v/>
      </c>
    </row>
    <row r="97" spans="1:13" x14ac:dyDescent="0.45">
      <c r="A97" t="str">
        <f>IF(食糧費!B97="",IF(COUNTIF(A$1:A96,"（食糧費 計）"),"","（食糧費 計）"),食糧費!B97)</f>
        <v/>
      </c>
      <c r="B97" t="str">
        <f>IF($A97="","",IF($A97="（食糧費 計）",SUM(B$1:B96),食糧費!D97))</f>
        <v/>
      </c>
      <c r="C97" t="str">
        <f>IF(OR($A97="",$A97="（食糧費 計）"),"",食糧費!E97)</f>
        <v/>
      </c>
      <c r="D97" t="str">
        <f>IF(OR($A97="",$A97="（食糧費 計）"),"",食糧費!G97)</f>
        <v/>
      </c>
      <c r="E97" t="str">
        <f>IF(OR($A97="",$A97="（食糧費 計）"),"",食糧費!H97)</f>
        <v/>
      </c>
      <c r="F97" t="str">
        <f>IF(OR($A97="",$A97="（食糧費 計）"),"",食糧費!I97)</f>
        <v/>
      </c>
      <c r="G97" t="str">
        <f>IF(OR($A97="",$A97="（食糧費 計）"),"",食糧費!J97)</f>
        <v/>
      </c>
      <c r="H97" t="str">
        <f>IF(OR($A97="",$A97="（食糧費 計）"),"",食糧費!K97)</f>
        <v/>
      </c>
      <c r="I97" t="str">
        <f>IF(OR($A97="",$A97="（食糧費 計）"),"",食糧費!M97&amp;"食分")</f>
        <v/>
      </c>
      <c r="J97" t="str">
        <f>IF(OR($A97="",$A97="（食糧費 計）"),"",食糧費!N97)</f>
        <v/>
      </c>
      <c r="K97" t="str">
        <f>IF(OR($A97="",$A97="（食糧費 計）"),"",IF(食糧費!O97="○","公費負担",""))</f>
        <v/>
      </c>
      <c r="L97" s="25" t="str">
        <f>IF(OR($A97="",$A97="（食糧費 計）"),"",IF(食糧費!B97&lt;&gt;食糧費!C97,TEXT(食糧費!C97,"m/d")&amp;"支払",""))</f>
        <v/>
      </c>
      <c r="M97" t="str">
        <f>IF(OR($A97="",$A97="（食糧費 計）"),"",食糧費!P97)</f>
        <v/>
      </c>
    </row>
    <row r="98" spans="1:13" x14ac:dyDescent="0.45">
      <c r="A98" t="str">
        <f>IF(食糧費!B98="",IF(COUNTIF(A$1:A97,"（食糧費 計）"),"","（食糧費 計）"),食糧費!B98)</f>
        <v/>
      </c>
      <c r="B98" t="str">
        <f>IF($A98="","",IF($A98="（食糧費 計）",SUM(B$1:B97),食糧費!D98))</f>
        <v/>
      </c>
      <c r="C98" t="str">
        <f>IF(OR($A98="",$A98="（食糧費 計）"),"",食糧費!E98)</f>
        <v/>
      </c>
      <c r="D98" t="str">
        <f>IF(OR($A98="",$A98="（食糧費 計）"),"",食糧費!G98)</f>
        <v/>
      </c>
      <c r="E98" t="str">
        <f>IF(OR($A98="",$A98="（食糧費 計）"),"",食糧費!H98)</f>
        <v/>
      </c>
      <c r="F98" t="str">
        <f>IF(OR($A98="",$A98="（食糧費 計）"),"",食糧費!I98)</f>
        <v/>
      </c>
      <c r="G98" t="str">
        <f>IF(OR($A98="",$A98="（食糧費 計）"),"",食糧費!J98)</f>
        <v/>
      </c>
      <c r="H98" t="str">
        <f>IF(OR($A98="",$A98="（食糧費 計）"),"",食糧費!K98)</f>
        <v/>
      </c>
      <c r="I98" t="str">
        <f>IF(OR($A98="",$A98="（食糧費 計）"),"",食糧費!M98&amp;"食分")</f>
        <v/>
      </c>
      <c r="J98" t="str">
        <f>IF(OR($A98="",$A98="（食糧費 計）"),"",食糧費!N98)</f>
        <v/>
      </c>
      <c r="K98" t="str">
        <f>IF(OR($A98="",$A98="（食糧費 計）"),"",IF(食糧費!O98="○","公費負担",""))</f>
        <v/>
      </c>
      <c r="L98" s="25" t="str">
        <f>IF(OR($A98="",$A98="（食糧費 計）"),"",IF(食糧費!B98&lt;&gt;食糧費!C98,TEXT(食糧費!C98,"m/d")&amp;"支払",""))</f>
        <v/>
      </c>
      <c r="M98" t="str">
        <f>IF(OR($A98="",$A98="（食糧費 計）"),"",食糧費!P98)</f>
        <v/>
      </c>
    </row>
    <row r="99" spans="1:13" x14ac:dyDescent="0.45">
      <c r="A99" t="str">
        <f>IF(食糧費!B99="",IF(COUNTIF(A$1:A98,"（食糧費 計）"),"","（食糧費 計）"),食糧費!B99)</f>
        <v/>
      </c>
      <c r="B99" t="str">
        <f>IF($A99="","",IF($A99="（食糧費 計）",SUM(B$1:B98),食糧費!D99))</f>
        <v/>
      </c>
      <c r="C99" t="str">
        <f>IF(OR($A99="",$A99="（食糧費 計）"),"",食糧費!E99)</f>
        <v/>
      </c>
      <c r="D99" t="str">
        <f>IF(OR($A99="",$A99="（食糧費 計）"),"",食糧費!G99)</f>
        <v/>
      </c>
      <c r="E99" t="str">
        <f>IF(OR($A99="",$A99="（食糧費 計）"),"",食糧費!H99)</f>
        <v/>
      </c>
      <c r="F99" t="str">
        <f>IF(OR($A99="",$A99="（食糧費 計）"),"",食糧費!I99)</f>
        <v/>
      </c>
      <c r="G99" t="str">
        <f>IF(OR($A99="",$A99="（食糧費 計）"),"",食糧費!J99)</f>
        <v/>
      </c>
      <c r="H99" t="str">
        <f>IF(OR($A99="",$A99="（食糧費 計）"),"",食糧費!K99)</f>
        <v/>
      </c>
      <c r="I99" t="str">
        <f>IF(OR($A99="",$A99="（食糧費 計）"),"",食糧費!M99&amp;"食分")</f>
        <v/>
      </c>
      <c r="J99" t="str">
        <f>IF(OR($A99="",$A99="（食糧費 計）"),"",食糧費!N99)</f>
        <v/>
      </c>
      <c r="K99" t="str">
        <f>IF(OR($A99="",$A99="（食糧費 計）"),"",IF(食糧費!O99="○","公費負担",""))</f>
        <v/>
      </c>
      <c r="L99" s="25" t="str">
        <f>IF(OR($A99="",$A99="（食糧費 計）"),"",IF(食糧費!B99&lt;&gt;食糧費!C99,TEXT(食糧費!C99,"m/d")&amp;"支払",""))</f>
        <v/>
      </c>
      <c r="M99" t="str">
        <f>IF(OR($A99="",$A99="（食糧費 計）"),"",食糧費!P99)</f>
        <v/>
      </c>
    </row>
    <row r="100" spans="1:13" x14ac:dyDescent="0.45">
      <c r="A100" t="str">
        <f>IF(食糧費!B100="",IF(COUNTIF(A$1:A99,"（食糧費 計）"),"","（食糧費 計）"),食糧費!B100)</f>
        <v/>
      </c>
      <c r="B100" t="str">
        <f>IF($A100="","",IF($A100="（食糧費 計）",SUM(B$1:B99),食糧費!D100))</f>
        <v/>
      </c>
      <c r="C100" t="str">
        <f>IF(OR($A100="",$A100="（食糧費 計）"),"",食糧費!E100)</f>
        <v/>
      </c>
      <c r="D100" t="str">
        <f>IF(OR($A100="",$A100="（食糧費 計）"),"",食糧費!G100)</f>
        <v/>
      </c>
      <c r="E100" t="str">
        <f>IF(OR($A100="",$A100="（食糧費 計）"),"",食糧費!H100)</f>
        <v/>
      </c>
      <c r="F100" t="str">
        <f>IF(OR($A100="",$A100="（食糧費 計）"),"",食糧費!I100)</f>
        <v/>
      </c>
      <c r="G100" t="str">
        <f>IF(OR($A100="",$A100="（食糧費 計）"),"",食糧費!J100)</f>
        <v/>
      </c>
      <c r="H100" t="str">
        <f>IF(OR($A100="",$A100="（食糧費 計）"),"",食糧費!K100)</f>
        <v/>
      </c>
      <c r="I100" t="str">
        <f>IF(OR($A100="",$A100="（食糧費 計）"),"",食糧費!M100&amp;"食分")</f>
        <v/>
      </c>
      <c r="J100" t="str">
        <f>IF(OR($A100="",$A100="（食糧費 計）"),"",食糧費!N100)</f>
        <v/>
      </c>
      <c r="K100" t="str">
        <f>IF(OR($A100="",$A100="（食糧費 計）"),"",IF(食糧費!O100="○","公費負担",""))</f>
        <v/>
      </c>
      <c r="L100" s="25" t="str">
        <f>IF(OR($A100="",$A100="（食糧費 計）"),"",IF(食糧費!B100&lt;&gt;食糧費!C100,TEXT(食糧費!C100,"m/d")&amp;"支払",""))</f>
        <v/>
      </c>
      <c r="M100" t="str">
        <f>IF(OR($A100="",$A100="（食糧費 計）"),"",食糧費!P100)</f>
        <v/>
      </c>
    </row>
  </sheetData>
  <phoneticPr fontId="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100"/>
  <sheetViews>
    <sheetView topLeftCell="A98" workbookViewId="0">
      <selection sqref="A1:Q100"/>
    </sheetView>
  </sheetViews>
  <sheetFormatPr defaultRowHeight="18" x14ac:dyDescent="0.45"/>
  <cols>
    <col min="2" max="3" width="9" style="25"/>
  </cols>
  <sheetData>
    <row r="1" spans="1:17" x14ac:dyDescent="0.45">
      <c r="A1">
        <f>IFERROR(INDEX(契約日ソート!A:A,1/LARGE(INDEX((契約日ソート!$F$1:$F$201="休泊費")/ROW(契約日ソート!$F$1:$F$201),0),ROW(A1))),"")</f>
        <v>6</v>
      </c>
      <c r="B1">
        <f>IFERROR(INDEX(契約日ソート!B:B,1/LARGE(INDEX((契約日ソート!$F$1:$F$201="休泊費")/ROW(契約日ソート!$F$1:$F$201),0),ROW(B1))),"")</f>
        <v>46054</v>
      </c>
      <c r="C1">
        <f>IFERROR(INDEX(契約日ソート!C:C,1/LARGE(INDEX((契約日ソート!$F$1:$F$201="休泊費")/ROW(契約日ソート!$F$1:$F$201),0),ROW(C1))),"")</f>
        <v>46094</v>
      </c>
      <c r="D1">
        <f>IFERROR(INDEX(契約日ソート!D:D,1/LARGE(INDEX((契約日ソート!$F$1:$F$201="休泊費")/ROW(契約日ソート!$F$1:$F$201),0),ROW(D1))),"")</f>
        <v>9000</v>
      </c>
      <c r="E1" t="str">
        <f>IFERROR(INDEX(契約日ソート!E:E,1/LARGE(INDEX((契約日ソート!$F$1:$F$201="休泊費")/ROW(契約日ソート!$F$1:$F$201),0),ROW(E1))),"")</f>
        <v>立候補準備</v>
      </c>
      <c r="F1" t="str">
        <f>IFERROR(INDEX(契約日ソート!F:F,1/LARGE(INDEX((契約日ソート!$F$1:$F$201="休泊費")/ROW(契約日ソート!$F$1:$F$201),0),ROW(F1))),"")</f>
        <v>休泊費</v>
      </c>
      <c r="G1" t="str">
        <f>IFERROR(INDEX(契約日ソート!G:G,1/LARGE(INDEX((契約日ソート!$F$1:$F$201="休泊費")/ROW(契約日ソート!$F$1:$F$201),0),ROW(G1))),"")</f>
        <v>宿泊代実費弁償</v>
      </c>
      <c r="H1" t="str">
        <f>IFERROR(INDEX(契約日ソート!H:H,1/LARGE(INDEX((契約日ソート!$F$1:$F$201="休泊費")/ROW(契約日ソート!$F$1:$F$201),0),ROW(H1))),"")</f>
        <v>美作市美来7</v>
      </c>
      <c r="I1" t="str">
        <f>IFERROR(INDEX(契約日ソート!I:I,1/LARGE(INDEX((契約日ソート!$F$1:$F$201="休泊費")/ROW(契約日ソート!$F$1:$F$201),0),ROW(I1))),"")</f>
        <v>美作　花子</v>
      </c>
      <c r="J1" t="str">
        <f>IFERROR(INDEX(契約日ソート!J:J,1/LARGE(INDEX((契約日ソート!$F$1:$F$201="休泊費")/ROW(契約日ソート!$F$1:$F$201),0),ROW(J1))),"")</f>
        <v>自営業</v>
      </c>
      <c r="K1">
        <f>IFERROR(INDEX(契約日ソート!K:K,1/LARGE(INDEX((契約日ソート!$F$1:$F$201="休泊費")/ROW(契約日ソート!$F$1:$F$201),0),ROW(K1))),"")</f>
        <v>0</v>
      </c>
      <c r="L1" t="str">
        <f>IFERROR(INDEX(契約日ソート!L:L,1/LARGE(INDEX((契約日ソート!$F$1:$F$201="休泊費")/ROW(契約日ソート!$F$1:$F$201),0),ROW(L1))),"")</f>
        <v>候補者</v>
      </c>
      <c r="M1">
        <f>IFERROR(INDEX(契約日ソート!M:M,1/LARGE(INDEX((契約日ソート!$F$1:$F$201="休泊費")/ROW(契約日ソート!$F$1:$F$201),0),ROW(M1))),"")</f>
        <v>0</v>
      </c>
      <c r="N1">
        <f>IFERROR(INDEX(契約日ソート!N:N,1/LARGE(INDEX((契約日ソート!$F$1:$F$201="休泊費")/ROW(契約日ソート!$F$1:$F$201),0),ROW(N1))),"")</f>
        <v>0</v>
      </c>
      <c r="O1">
        <f>IFERROR(INDEX(契約日ソート!O:O,1/LARGE(INDEX((契約日ソート!$F$1:$F$201="休泊費")/ROW(契約日ソート!$F$1:$F$201),0),ROW(O1))),"")</f>
        <v>0</v>
      </c>
      <c r="P1" t="str">
        <f>IFERROR(INDEX(契約日ソート!P:P,1/LARGE(INDEX((契約日ソート!$F$1:$F$201="休泊費")/ROW(契約日ソート!$F$1:$F$201),0),ROW(P1))),"")</f>
        <v>有</v>
      </c>
      <c r="Q1">
        <f>IFERROR(INDEX(契約日ソート!Q:Q,1/LARGE(INDEX((契約日ソート!$F$1:$F$201="休泊費")/ROW(契約日ソート!$F$1:$F$201),0),ROW(Q1))),"")</f>
        <v>7</v>
      </c>
    </row>
    <row r="2" spans="1:17" x14ac:dyDescent="0.45">
      <c r="A2" t="str">
        <f>IFERROR(INDEX(契約日ソート!A:A,1/LARGE(INDEX((契約日ソート!$F$1:$F$201="休泊費")/ROW(契約日ソート!$F$1:$F$201),0),ROW(A2))),"")</f>
        <v/>
      </c>
      <c r="B2" t="str">
        <f>IFERROR(INDEX(契約日ソート!B:B,1/LARGE(INDEX((契約日ソート!$F$1:$F$201="休泊費")/ROW(契約日ソート!$F$1:$F$201),0),ROW(B2))),"")</f>
        <v/>
      </c>
      <c r="C2" t="str">
        <f>IFERROR(INDEX(契約日ソート!C:C,1/LARGE(INDEX((契約日ソート!$F$1:$F$201="休泊費")/ROW(契約日ソート!$F$1:$F$201),0),ROW(C2))),"")</f>
        <v/>
      </c>
      <c r="D2" t="str">
        <f>IFERROR(INDEX(契約日ソート!D:D,1/LARGE(INDEX((契約日ソート!$F$1:$F$201="休泊費")/ROW(契約日ソート!$F$1:$F$201),0),ROW(D2))),"")</f>
        <v/>
      </c>
      <c r="E2" t="str">
        <f>IFERROR(INDEX(契約日ソート!E:E,1/LARGE(INDEX((契約日ソート!$F$1:$F$201="休泊費")/ROW(契約日ソート!$F$1:$F$201),0),ROW(E2))),"")</f>
        <v/>
      </c>
      <c r="F2" t="str">
        <f>IFERROR(INDEX(契約日ソート!F:F,1/LARGE(INDEX((契約日ソート!$F$1:$F$201="休泊費")/ROW(契約日ソート!$F$1:$F$201),0),ROW(F2))),"")</f>
        <v/>
      </c>
      <c r="G2" t="str">
        <f>IFERROR(INDEX(契約日ソート!G:G,1/LARGE(INDEX((契約日ソート!$F$1:$F$201="休泊費")/ROW(契約日ソート!$F$1:$F$201),0),ROW(G2))),"")</f>
        <v/>
      </c>
      <c r="H2" t="str">
        <f>IFERROR(INDEX(契約日ソート!H:H,1/LARGE(INDEX((契約日ソート!$F$1:$F$201="休泊費")/ROW(契約日ソート!$F$1:$F$201),0),ROW(H2))),"")</f>
        <v/>
      </c>
      <c r="I2" t="str">
        <f>IFERROR(INDEX(契約日ソート!I:I,1/LARGE(INDEX((契約日ソート!$F$1:$F$201="休泊費")/ROW(契約日ソート!$F$1:$F$201),0),ROW(I2))),"")</f>
        <v/>
      </c>
      <c r="J2" t="str">
        <f>IFERROR(INDEX(契約日ソート!J:J,1/LARGE(INDEX((契約日ソート!$F$1:$F$201="休泊費")/ROW(契約日ソート!$F$1:$F$201),0),ROW(J2))),"")</f>
        <v/>
      </c>
      <c r="K2" t="str">
        <f>IFERROR(INDEX(契約日ソート!K:K,1/LARGE(INDEX((契約日ソート!$F$1:$F$201="休泊費")/ROW(契約日ソート!$F$1:$F$201),0),ROW(K2))),"")</f>
        <v/>
      </c>
      <c r="L2" t="str">
        <f>IFERROR(INDEX(契約日ソート!L:L,1/LARGE(INDEX((契約日ソート!$F$1:$F$201="休泊費")/ROW(契約日ソート!$F$1:$F$201),0),ROW(L2))),"")</f>
        <v/>
      </c>
      <c r="M2" t="str">
        <f>IFERROR(INDEX(契約日ソート!M:M,1/LARGE(INDEX((契約日ソート!$F$1:$F$201="休泊費")/ROW(契約日ソート!$F$1:$F$201),0),ROW(M2))),"")</f>
        <v/>
      </c>
      <c r="N2" t="str">
        <f>IFERROR(INDEX(契約日ソート!N:N,1/LARGE(INDEX((契約日ソート!$F$1:$F$201="休泊費")/ROW(契約日ソート!$F$1:$F$201),0),ROW(N2))),"")</f>
        <v/>
      </c>
      <c r="O2" t="str">
        <f>IFERROR(INDEX(契約日ソート!O:O,1/LARGE(INDEX((契約日ソート!$F$1:$F$201="休泊費")/ROW(契約日ソート!$F$1:$F$201),0),ROW(O2))),"")</f>
        <v/>
      </c>
      <c r="P2" t="str">
        <f>IFERROR(INDEX(契約日ソート!P:P,1/LARGE(INDEX((契約日ソート!$F$1:$F$201="休泊費")/ROW(契約日ソート!$F$1:$F$201),0),ROW(P2))),"")</f>
        <v/>
      </c>
      <c r="Q2" t="str">
        <f>IFERROR(INDEX(契約日ソート!Q:Q,1/LARGE(INDEX((契約日ソート!$F$1:$F$201="休泊費")/ROW(契約日ソート!$F$1:$F$201),0),ROW(Q2))),"")</f>
        <v/>
      </c>
    </row>
    <row r="3" spans="1:17" x14ac:dyDescent="0.45">
      <c r="A3" t="str">
        <f>IFERROR(INDEX(契約日ソート!A:A,1/LARGE(INDEX((契約日ソート!$F$1:$F$201="休泊費")/ROW(契約日ソート!$F$1:$F$201),0),ROW(A3))),"")</f>
        <v/>
      </c>
      <c r="B3" t="str">
        <f>IFERROR(INDEX(契約日ソート!B:B,1/LARGE(INDEX((契約日ソート!$F$1:$F$201="休泊費")/ROW(契約日ソート!$F$1:$F$201),0),ROW(B3))),"")</f>
        <v/>
      </c>
      <c r="C3" t="str">
        <f>IFERROR(INDEX(契約日ソート!C:C,1/LARGE(INDEX((契約日ソート!$F$1:$F$201="休泊費")/ROW(契約日ソート!$F$1:$F$201),0),ROW(C3))),"")</f>
        <v/>
      </c>
      <c r="D3" t="str">
        <f>IFERROR(INDEX(契約日ソート!D:D,1/LARGE(INDEX((契約日ソート!$F$1:$F$201="休泊費")/ROW(契約日ソート!$F$1:$F$201),0),ROW(D3))),"")</f>
        <v/>
      </c>
      <c r="E3" t="str">
        <f>IFERROR(INDEX(契約日ソート!E:E,1/LARGE(INDEX((契約日ソート!$F$1:$F$201="休泊費")/ROW(契約日ソート!$F$1:$F$201),0),ROW(E3))),"")</f>
        <v/>
      </c>
      <c r="F3" t="str">
        <f>IFERROR(INDEX(契約日ソート!F:F,1/LARGE(INDEX((契約日ソート!$F$1:$F$201="休泊費")/ROW(契約日ソート!$F$1:$F$201),0),ROW(F3))),"")</f>
        <v/>
      </c>
      <c r="G3" t="str">
        <f>IFERROR(INDEX(契約日ソート!G:G,1/LARGE(INDEX((契約日ソート!$F$1:$F$201="休泊費")/ROW(契約日ソート!$F$1:$F$201),0),ROW(G3))),"")</f>
        <v/>
      </c>
      <c r="H3" t="str">
        <f>IFERROR(INDEX(契約日ソート!H:H,1/LARGE(INDEX((契約日ソート!$F$1:$F$201="休泊費")/ROW(契約日ソート!$F$1:$F$201),0),ROW(H3))),"")</f>
        <v/>
      </c>
      <c r="I3" t="str">
        <f>IFERROR(INDEX(契約日ソート!I:I,1/LARGE(INDEX((契約日ソート!$F$1:$F$201="休泊費")/ROW(契約日ソート!$F$1:$F$201),0),ROW(I3))),"")</f>
        <v/>
      </c>
      <c r="J3" t="str">
        <f>IFERROR(INDEX(契約日ソート!J:J,1/LARGE(INDEX((契約日ソート!$F$1:$F$201="休泊費")/ROW(契約日ソート!$F$1:$F$201),0),ROW(J3))),"")</f>
        <v/>
      </c>
      <c r="K3" t="str">
        <f>IFERROR(INDEX(契約日ソート!K:K,1/LARGE(INDEX((契約日ソート!$F$1:$F$201="休泊費")/ROW(契約日ソート!$F$1:$F$201),0),ROW(K3))),"")</f>
        <v/>
      </c>
      <c r="L3" t="str">
        <f>IFERROR(INDEX(契約日ソート!L:L,1/LARGE(INDEX((契約日ソート!$F$1:$F$201="休泊費")/ROW(契約日ソート!$F$1:$F$201),0),ROW(L3))),"")</f>
        <v/>
      </c>
      <c r="M3" t="str">
        <f>IFERROR(INDEX(契約日ソート!M:M,1/LARGE(INDEX((契約日ソート!$F$1:$F$201="休泊費")/ROW(契約日ソート!$F$1:$F$201),0),ROW(M3))),"")</f>
        <v/>
      </c>
      <c r="N3" t="str">
        <f>IFERROR(INDEX(契約日ソート!N:N,1/LARGE(INDEX((契約日ソート!$F$1:$F$201="休泊費")/ROW(契約日ソート!$F$1:$F$201),0),ROW(N3))),"")</f>
        <v/>
      </c>
      <c r="O3" t="str">
        <f>IFERROR(INDEX(契約日ソート!O:O,1/LARGE(INDEX((契約日ソート!$F$1:$F$201="休泊費")/ROW(契約日ソート!$F$1:$F$201),0),ROW(O3))),"")</f>
        <v/>
      </c>
      <c r="P3" t="str">
        <f>IFERROR(INDEX(契約日ソート!P:P,1/LARGE(INDEX((契約日ソート!$F$1:$F$201="休泊費")/ROW(契約日ソート!$F$1:$F$201),0),ROW(P3))),"")</f>
        <v/>
      </c>
      <c r="Q3" t="str">
        <f>IFERROR(INDEX(契約日ソート!Q:Q,1/LARGE(INDEX((契約日ソート!$F$1:$F$201="休泊費")/ROW(契約日ソート!$F$1:$F$201),0),ROW(Q3))),"")</f>
        <v/>
      </c>
    </row>
    <row r="4" spans="1:17" x14ac:dyDescent="0.45">
      <c r="A4" t="str">
        <f>IFERROR(INDEX(契約日ソート!A:A,1/LARGE(INDEX((契約日ソート!$F$1:$F$201="休泊費")/ROW(契約日ソート!$F$1:$F$201),0),ROW(A4))),"")</f>
        <v/>
      </c>
      <c r="B4" t="str">
        <f>IFERROR(INDEX(契約日ソート!B:B,1/LARGE(INDEX((契約日ソート!$F$1:$F$201="休泊費")/ROW(契約日ソート!$F$1:$F$201),0),ROW(B4))),"")</f>
        <v/>
      </c>
      <c r="C4" t="str">
        <f>IFERROR(INDEX(契約日ソート!C:C,1/LARGE(INDEX((契約日ソート!$F$1:$F$201="休泊費")/ROW(契約日ソート!$F$1:$F$201),0),ROW(C4))),"")</f>
        <v/>
      </c>
      <c r="D4" t="str">
        <f>IFERROR(INDEX(契約日ソート!D:D,1/LARGE(INDEX((契約日ソート!$F$1:$F$201="休泊費")/ROW(契約日ソート!$F$1:$F$201),0),ROW(D4))),"")</f>
        <v/>
      </c>
      <c r="E4" t="str">
        <f>IFERROR(INDEX(契約日ソート!E:E,1/LARGE(INDEX((契約日ソート!$F$1:$F$201="休泊費")/ROW(契約日ソート!$F$1:$F$201),0),ROW(E4))),"")</f>
        <v/>
      </c>
      <c r="F4" t="str">
        <f>IFERROR(INDEX(契約日ソート!F:F,1/LARGE(INDEX((契約日ソート!$F$1:$F$201="休泊費")/ROW(契約日ソート!$F$1:$F$201),0),ROW(F4))),"")</f>
        <v/>
      </c>
      <c r="G4" t="str">
        <f>IFERROR(INDEX(契約日ソート!G:G,1/LARGE(INDEX((契約日ソート!$F$1:$F$201="休泊費")/ROW(契約日ソート!$F$1:$F$201),0),ROW(G4))),"")</f>
        <v/>
      </c>
      <c r="H4" t="str">
        <f>IFERROR(INDEX(契約日ソート!H:H,1/LARGE(INDEX((契約日ソート!$F$1:$F$201="休泊費")/ROW(契約日ソート!$F$1:$F$201),0),ROW(H4))),"")</f>
        <v/>
      </c>
      <c r="I4" t="str">
        <f>IFERROR(INDEX(契約日ソート!I:I,1/LARGE(INDEX((契約日ソート!$F$1:$F$201="休泊費")/ROW(契約日ソート!$F$1:$F$201),0),ROW(I4))),"")</f>
        <v/>
      </c>
      <c r="J4" t="str">
        <f>IFERROR(INDEX(契約日ソート!J:J,1/LARGE(INDEX((契約日ソート!$F$1:$F$201="休泊費")/ROW(契約日ソート!$F$1:$F$201),0),ROW(J4))),"")</f>
        <v/>
      </c>
      <c r="K4" t="str">
        <f>IFERROR(INDEX(契約日ソート!K:K,1/LARGE(INDEX((契約日ソート!$F$1:$F$201="休泊費")/ROW(契約日ソート!$F$1:$F$201),0),ROW(K4))),"")</f>
        <v/>
      </c>
      <c r="L4" t="str">
        <f>IFERROR(INDEX(契約日ソート!L:L,1/LARGE(INDEX((契約日ソート!$F$1:$F$201="休泊費")/ROW(契約日ソート!$F$1:$F$201),0),ROW(L4))),"")</f>
        <v/>
      </c>
      <c r="M4" t="str">
        <f>IFERROR(INDEX(契約日ソート!M:M,1/LARGE(INDEX((契約日ソート!$F$1:$F$201="休泊費")/ROW(契約日ソート!$F$1:$F$201),0),ROW(M4))),"")</f>
        <v/>
      </c>
      <c r="N4" t="str">
        <f>IFERROR(INDEX(契約日ソート!N:N,1/LARGE(INDEX((契約日ソート!$F$1:$F$201="休泊費")/ROW(契約日ソート!$F$1:$F$201),0),ROW(N4))),"")</f>
        <v/>
      </c>
      <c r="O4" t="str">
        <f>IFERROR(INDEX(契約日ソート!O:O,1/LARGE(INDEX((契約日ソート!$F$1:$F$201="休泊費")/ROW(契約日ソート!$F$1:$F$201),0),ROW(O4))),"")</f>
        <v/>
      </c>
      <c r="P4" t="str">
        <f>IFERROR(INDEX(契約日ソート!P:P,1/LARGE(INDEX((契約日ソート!$F$1:$F$201="休泊費")/ROW(契約日ソート!$F$1:$F$201),0),ROW(P4))),"")</f>
        <v/>
      </c>
      <c r="Q4" t="str">
        <f>IFERROR(INDEX(契約日ソート!Q:Q,1/LARGE(INDEX((契約日ソート!$F$1:$F$201="休泊費")/ROW(契約日ソート!$F$1:$F$201),0),ROW(Q4))),"")</f>
        <v/>
      </c>
    </row>
    <row r="5" spans="1:17" x14ac:dyDescent="0.45">
      <c r="A5" t="str">
        <f>IFERROR(INDEX(契約日ソート!A:A,1/LARGE(INDEX((契約日ソート!$F$1:$F$201="休泊費")/ROW(契約日ソート!$F$1:$F$201),0),ROW(A5))),"")</f>
        <v/>
      </c>
      <c r="B5" t="str">
        <f>IFERROR(INDEX(契約日ソート!B:B,1/LARGE(INDEX((契約日ソート!$F$1:$F$201="休泊費")/ROW(契約日ソート!$F$1:$F$201),0),ROW(B5))),"")</f>
        <v/>
      </c>
      <c r="C5" t="str">
        <f>IFERROR(INDEX(契約日ソート!C:C,1/LARGE(INDEX((契約日ソート!$F$1:$F$201="休泊費")/ROW(契約日ソート!$F$1:$F$201),0),ROW(C5))),"")</f>
        <v/>
      </c>
      <c r="D5" t="str">
        <f>IFERROR(INDEX(契約日ソート!D:D,1/LARGE(INDEX((契約日ソート!$F$1:$F$201="休泊費")/ROW(契約日ソート!$F$1:$F$201),0),ROW(D5))),"")</f>
        <v/>
      </c>
      <c r="E5" t="str">
        <f>IFERROR(INDEX(契約日ソート!E:E,1/LARGE(INDEX((契約日ソート!$F$1:$F$201="休泊費")/ROW(契約日ソート!$F$1:$F$201),0),ROW(E5))),"")</f>
        <v/>
      </c>
      <c r="F5" t="str">
        <f>IFERROR(INDEX(契約日ソート!F:F,1/LARGE(INDEX((契約日ソート!$F$1:$F$201="休泊費")/ROW(契約日ソート!$F$1:$F$201),0),ROW(F5))),"")</f>
        <v/>
      </c>
      <c r="G5" t="str">
        <f>IFERROR(INDEX(契約日ソート!G:G,1/LARGE(INDEX((契約日ソート!$F$1:$F$201="休泊費")/ROW(契約日ソート!$F$1:$F$201),0),ROW(G5))),"")</f>
        <v/>
      </c>
      <c r="H5" t="str">
        <f>IFERROR(INDEX(契約日ソート!H:H,1/LARGE(INDEX((契約日ソート!$F$1:$F$201="休泊費")/ROW(契約日ソート!$F$1:$F$201),0),ROW(H5))),"")</f>
        <v/>
      </c>
      <c r="I5" t="str">
        <f>IFERROR(INDEX(契約日ソート!I:I,1/LARGE(INDEX((契約日ソート!$F$1:$F$201="休泊費")/ROW(契約日ソート!$F$1:$F$201),0),ROW(I5))),"")</f>
        <v/>
      </c>
      <c r="J5" t="str">
        <f>IFERROR(INDEX(契約日ソート!J:J,1/LARGE(INDEX((契約日ソート!$F$1:$F$201="休泊費")/ROW(契約日ソート!$F$1:$F$201),0),ROW(J5))),"")</f>
        <v/>
      </c>
      <c r="K5" t="str">
        <f>IFERROR(INDEX(契約日ソート!K:K,1/LARGE(INDEX((契約日ソート!$F$1:$F$201="休泊費")/ROW(契約日ソート!$F$1:$F$201),0),ROW(K5))),"")</f>
        <v/>
      </c>
      <c r="L5" t="str">
        <f>IFERROR(INDEX(契約日ソート!L:L,1/LARGE(INDEX((契約日ソート!$F$1:$F$201="休泊費")/ROW(契約日ソート!$F$1:$F$201),0),ROW(L5))),"")</f>
        <v/>
      </c>
      <c r="M5" t="str">
        <f>IFERROR(INDEX(契約日ソート!M:M,1/LARGE(INDEX((契約日ソート!$F$1:$F$201="休泊費")/ROW(契約日ソート!$F$1:$F$201),0),ROW(M5))),"")</f>
        <v/>
      </c>
      <c r="N5" t="str">
        <f>IFERROR(INDEX(契約日ソート!N:N,1/LARGE(INDEX((契約日ソート!$F$1:$F$201="休泊費")/ROW(契約日ソート!$F$1:$F$201),0),ROW(N5))),"")</f>
        <v/>
      </c>
      <c r="O5" t="str">
        <f>IFERROR(INDEX(契約日ソート!O:O,1/LARGE(INDEX((契約日ソート!$F$1:$F$201="休泊費")/ROW(契約日ソート!$F$1:$F$201),0),ROW(O5))),"")</f>
        <v/>
      </c>
      <c r="P5" t="str">
        <f>IFERROR(INDEX(契約日ソート!P:P,1/LARGE(INDEX((契約日ソート!$F$1:$F$201="休泊費")/ROW(契約日ソート!$F$1:$F$201),0),ROW(P5))),"")</f>
        <v/>
      </c>
      <c r="Q5" t="str">
        <f>IFERROR(INDEX(契約日ソート!Q:Q,1/LARGE(INDEX((契約日ソート!$F$1:$F$201="休泊費")/ROW(契約日ソート!$F$1:$F$201),0),ROW(Q5))),"")</f>
        <v/>
      </c>
    </row>
    <row r="6" spans="1:17" x14ac:dyDescent="0.45">
      <c r="A6" t="str">
        <f>IFERROR(INDEX(契約日ソート!A:A,1/LARGE(INDEX((契約日ソート!$F$1:$F$201="休泊費")/ROW(契約日ソート!$F$1:$F$201),0),ROW(A6))),"")</f>
        <v/>
      </c>
      <c r="B6" t="str">
        <f>IFERROR(INDEX(契約日ソート!B:B,1/LARGE(INDEX((契約日ソート!$F$1:$F$201="休泊費")/ROW(契約日ソート!$F$1:$F$201),0),ROW(B6))),"")</f>
        <v/>
      </c>
      <c r="C6" t="str">
        <f>IFERROR(INDEX(契約日ソート!C:C,1/LARGE(INDEX((契約日ソート!$F$1:$F$201="休泊費")/ROW(契約日ソート!$F$1:$F$201),0),ROW(C6))),"")</f>
        <v/>
      </c>
      <c r="D6" t="str">
        <f>IFERROR(INDEX(契約日ソート!D:D,1/LARGE(INDEX((契約日ソート!$F$1:$F$201="休泊費")/ROW(契約日ソート!$F$1:$F$201),0),ROW(D6))),"")</f>
        <v/>
      </c>
      <c r="E6" t="str">
        <f>IFERROR(INDEX(契約日ソート!E:E,1/LARGE(INDEX((契約日ソート!$F$1:$F$201="休泊費")/ROW(契約日ソート!$F$1:$F$201),0),ROW(E6))),"")</f>
        <v/>
      </c>
      <c r="F6" t="str">
        <f>IFERROR(INDEX(契約日ソート!F:F,1/LARGE(INDEX((契約日ソート!$F$1:$F$201="休泊費")/ROW(契約日ソート!$F$1:$F$201),0),ROW(F6))),"")</f>
        <v/>
      </c>
      <c r="G6" t="str">
        <f>IFERROR(INDEX(契約日ソート!G:G,1/LARGE(INDEX((契約日ソート!$F$1:$F$201="休泊費")/ROW(契約日ソート!$F$1:$F$201),0),ROW(G6))),"")</f>
        <v/>
      </c>
      <c r="H6" t="str">
        <f>IFERROR(INDEX(契約日ソート!H:H,1/LARGE(INDEX((契約日ソート!$F$1:$F$201="休泊費")/ROW(契約日ソート!$F$1:$F$201),0),ROW(H6))),"")</f>
        <v/>
      </c>
      <c r="I6" t="str">
        <f>IFERROR(INDEX(契約日ソート!I:I,1/LARGE(INDEX((契約日ソート!$F$1:$F$201="休泊費")/ROW(契約日ソート!$F$1:$F$201),0),ROW(I6))),"")</f>
        <v/>
      </c>
      <c r="J6" t="str">
        <f>IFERROR(INDEX(契約日ソート!J:J,1/LARGE(INDEX((契約日ソート!$F$1:$F$201="休泊費")/ROW(契約日ソート!$F$1:$F$201),0),ROW(J6))),"")</f>
        <v/>
      </c>
      <c r="K6" t="str">
        <f>IFERROR(INDEX(契約日ソート!K:K,1/LARGE(INDEX((契約日ソート!$F$1:$F$201="休泊費")/ROW(契約日ソート!$F$1:$F$201),0),ROW(K6))),"")</f>
        <v/>
      </c>
      <c r="L6" t="str">
        <f>IFERROR(INDEX(契約日ソート!L:L,1/LARGE(INDEX((契約日ソート!$F$1:$F$201="休泊費")/ROW(契約日ソート!$F$1:$F$201),0),ROW(L6))),"")</f>
        <v/>
      </c>
      <c r="M6" t="str">
        <f>IFERROR(INDEX(契約日ソート!M:M,1/LARGE(INDEX((契約日ソート!$F$1:$F$201="休泊費")/ROW(契約日ソート!$F$1:$F$201),0),ROW(M6))),"")</f>
        <v/>
      </c>
      <c r="N6" t="str">
        <f>IFERROR(INDEX(契約日ソート!N:N,1/LARGE(INDEX((契約日ソート!$F$1:$F$201="休泊費")/ROW(契約日ソート!$F$1:$F$201),0),ROW(N6))),"")</f>
        <v/>
      </c>
      <c r="O6" t="str">
        <f>IFERROR(INDEX(契約日ソート!O:O,1/LARGE(INDEX((契約日ソート!$F$1:$F$201="休泊費")/ROW(契約日ソート!$F$1:$F$201),0),ROW(O6))),"")</f>
        <v/>
      </c>
      <c r="P6" t="str">
        <f>IFERROR(INDEX(契約日ソート!P:P,1/LARGE(INDEX((契約日ソート!$F$1:$F$201="休泊費")/ROW(契約日ソート!$F$1:$F$201),0),ROW(P6))),"")</f>
        <v/>
      </c>
      <c r="Q6" t="str">
        <f>IFERROR(INDEX(契約日ソート!Q:Q,1/LARGE(INDEX((契約日ソート!$F$1:$F$201="休泊費")/ROW(契約日ソート!$F$1:$F$201),0),ROW(Q6))),"")</f>
        <v/>
      </c>
    </row>
    <row r="7" spans="1:17" x14ac:dyDescent="0.45">
      <c r="A7" t="str">
        <f>IFERROR(INDEX(契約日ソート!A:A,1/LARGE(INDEX((契約日ソート!$F$1:$F$201="休泊費")/ROW(契約日ソート!$F$1:$F$201),0),ROW(A7))),"")</f>
        <v/>
      </c>
      <c r="B7" t="str">
        <f>IFERROR(INDEX(契約日ソート!B:B,1/LARGE(INDEX((契約日ソート!$F$1:$F$201="休泊費")/ROW(契約日ソート!$F$1:$F$201),0),ROW(B7))),"")</f>
        <v/>
      </c>
      <c r="C7" t="str">
        <f>IFERROR(INDEX(契約日ソート!C:C,1/LARGE(INDEX((契約日ソート!$F$1:$F$201="休泊費")/ROW(契約日ソート!$F$1:$F$201),0),ROW(C7))),"")</f>
        <v/>
      </c>
      <c r="D7" t="str">
        <f>IFERROR(INDEX(契約日ソート!D:D,1/LARGE(INDEX((契約日ソート!$F$1:$F$201="休泊費")/ROW(契約日ソート!$F$1:$F$201),0),ROW(D7))),"")</f>
        <v/>
      </c>
      <c r="E7" t="str">
        <f>IFERROR(INDEX(契約日ソート!E:E,1/LARGE(INDEX((契約日ソート!$F$1:$F$201="休泊費")/ROW(契約日ソート!$F$1:$F$201),0),ROW(E7))),"")</f>
        <v/>
      </c>
      <c r="F7" t="str">
        <f>IFERROR(INDEX(契約日ソート!F:F,1/LARGE(INDEX((契約日ソート!$F$1:$F$201="休泊費")/ROW(契約日ソート!$F$1:$F$201),0),ROW(F7))),"")</f>
        <v/>
      </c>
      <c r="G7" t="str">
        <f>IFERROR(INDEX(契約日ソート!G:G,1/LARGE(INDEX((契約日ソート!$F$1:$F$201="休泊費")/ROW(契約日ソート!$F$1:$F$201),0),ROW(G7))),"")</f>
        <v/>
      </c>
      <c r="H7" t="str">
        <f>IFERROR(INDEX(契約日ソート!H:H,1/LARGE(INDEX((契約日ソート!$F$1:$F$201="休泊費")/ROW(契約日ソート!$F$1:$F$201),0),ROW(H7))),"")</f>
        <v/>
      </c>
      <c r="I7" t="str">
        <f>IFERROR(INDEX(契約日ソート!I:I,1/LARGE(INDEX((契約日ソート!$F$1:$F$201="休泊費")/ROW(契約日ソート!$F$1:$F$201),0),ROW(I7))),"")</f>
        <v/>
      </c>
      <c r="J7" t="str">
        <f>IFERROR(INDEX(契約日ソート!J:J,1/LARGE(INDEX((契約日ソート!$F$1:$F$201="休泊費")/ROW(契約日ソート!$F$1:$F$201),0),ROW(J7))),"")</f>
        <v/>
      </c>
      <c r="K7" t="str">
        <f>IFERROR(INDEX(契約日ソート!K:K,1/LARGE(INDEX((契約日ソート!$F$1:$F$201="休泊費")/ROW(契約日ソート!$F$1:$F$201),0),ROW(K7))),"")</f>
        <v/>
      </c>
      <c r="L7" t="str">
        <f>IFERROR(INDEX(契約日ソート!L:L,1/LARGE(INDEX((契約日ソート!$F$1:$F$201="休泊費")/ROW(契約日ソート!$F$1:$F$201),0),ROW(L7))),"")</f>
        <v/>
      </c>
      <c r="M7" t="str">
        <f>IFERROR(INDEX(契約日ソート!M:M,1/LARGE(INDEX((契約日ソート!$F$1:$F$201="休泊費")/ROW(契約日ソート!$F$1:$F$201),0),ROW(M7))),"")</f>
        <v/>
      </c>
      <c r="N7" t="str">
        <f>IFERROR(INDEX(契約日ソート!N:N,1/LARGE(INDEX((契約日ソート!$F$1:$F$201="休泊費")/ROW(契約日ソート!$F$1:$F$201),0),ROW(N7))),"")</f>
        <v/>
      </c>
      <c r="O7" t="str">
        <f>IFERROR(INDEX(契約日ソート!O:O,1/LARGE(INDEX((契約日ソート!$F$1:$F$201="休泊費")/ROW(契約日ソート!$F$1:$F$201),0),ROW(O7))),"")</f>
        <v/>
      </c>
      <c r="P7" t="str">
        <f>IFERROR(INDEX(契約日ソート!P:P,1/LARGE(INDEX((契約日ソート!$F$1:$F$201="休泊費")/ROW(契約日ソート!$F$1:$F$201),0),ROW(P7))),"")</f>
        <v/>
      </c>
      <c r="Q7" t="str">
        <f>IFERROR(INDEX(契約日ソート!Q:Q,1/LARGE(INDEX((契約日ソート!$F$1:$F$201="休泊費")/ROW(契約日ソート!$F$1:$F$201),0),ROW(Q7))),"")</f>
        <v/>
      </c>
    </row>
    <row r="8" spans="1:17" x14ac:dyDescent="0.45">
      <c r="A8" t="str">
        <f>IFERROR(INDEX(契約日ソート!A:A,1/LARGE(INDEX((契約日ソート!$F$1:$F$201="休泊費")/ROW(契約日ソート!$F$1:$F$201),0),ROW(A8))),"")</f>
        <v/>
      </c>
      <c r="B8" t="str">
        <f>IFERROR(INDEX(契約日ソート!B:B,1/LARGE(INDEX((契約日ソート!$F$1:$F$201="休泊費")/ROW(契約日ソート!$F$1:$F$201),0),ROW(B8))),"")</f>
        <v/>
      </c>
      <c r="C8" t="str">
        <f>IFERROR(INDEX(契約日ソート!C:C,1/LARGE(INDEX((契約日ソート!$F$1:$F$201="休泊費")/ROW(契約日ソート!$F$1:$F$201),0),ROW(C8))),"")</f>
        <v/>
      </c>
      <c r="D8" t="str">
        <f>IFERROR(INDEX(契約日ソート!D:D,1/LARGE(INDEX((契約日ソート!$F$1:$F$201="休泊費")/ROW(契約日ソート!$F$1:$F$201),0),ROW(D8))),"")</f>
        <v/>
      </c>
      <c r="E8" t="str">
        <f>IFERROR(INDEX(契約日ソート!E:E,1/LARGE(INDEX((契約日ソート!$F$1:$F$201="休泊費")/ROW(契約日ソート!$F$1:$F$201),0),ROW(E8))),"")</f>
        <v/>
      </c>
      <c r="F8" t="str">
        <f>IFERROR(INDEX(契約日ソート!F:F,1/LARGE(INDEX((契約日ソート!$F$1:$F$201="休泊費")/ROW(契約日ソート!$F$1:$F$201),0),ROW(F8))),"")</f>
        <v/>
      </c>
      <c r="G8" t="str">
        <f>IFERROR(INDEX(契約日ソート!G:G,1/LARGE(INDEX((契約日ソート!$F$1:$F$201="休泊費")/ROW(契約日ソート!$F$1:$F$201),0),ROW(G8))),"")</f>
        <v/>
      </c>
      <c r="H8" t="str">
        <f>IFERROR(INDEX(契約日ソート!H:H,1/LARGE(INDEX((契約日ソート!$F$1:$F$201="休泊費")/ROW(契約日ソート!$F$1:$F$201),0),ROW(H8))),"")</f>
        <v/>
      </c>
      <c r="I8" t="str">
        <f>IFERROR(INDEX(契約日ソート!I:I,1/LARGE(INDEX((契約日ソート!$F$1:$F$201="休泊費")/ROW(契約日ソート!$F$1:$F$201),0),ROW(I8))),"")</f>
        <v/>
      </c>
      <c r="J8" t="str">
        <f>IFERROR(INDEX(契約日ソート!J:J,1/LARGE(INDEX((契約日ソート!$F$1:$F$201="休泊費")/ROW(契約日ソート!$F$1:$F$201),0),ROW(J8))),"")</f>
        <v/>
      </c>
      <c r="K8" t="str">
        <f>IFERROR(INDEX(契約日ソート!K:K,1/LARGE(INDEX((契約日ソート!$F$1:$F$201="休泊費")/ROW(契約日ソート!$F$1:$F$201),0),ROW(K8))),"")</f>
        <v/>
      </c>
      <c r="L8" t="str">
        <f>IFERROR(INDEX(契約日ソート!L:L,1/LARGE(INDEX((契約日ソート!$F$1:$F$201="休泊費")/ROW(契約日ソート!$F$1:$F$201),0),ROW(L8))),"")</f>
        <v/>
      </c>
      <c r="M8" t="str">
        <f>IFERROR(INDEX(契約日ソート!M:M,1/LARGE(INDEX((契約日ソート!$F$1:$F$201="休泊費")/ROW(契約日ソート!$F$1:$F$201),0),ROW(M8))),"")</f>
        <v/>
      </c>
      <c r="N8" t="str">
        <f>IFERROR(INDEX(契約日ソート!N:N,1/LARGE(INDEX((契約日ソート!$F$1:$F$201="休泊費")/ROW(契約日ソート!$F$1:$F$201),0),ROW(N8))),"")</f>
        <v/>
      </c>
      <c r="O8" t="str">
        <f>IFERROR(INDEX(契約日ソート!O:O,1/LARGE(INDEX((契約日ソート!$F$1:$F$201="休泊費")/ROW(契約日ソート!$F$1:$F$201),0),ROW(O8))),"")</f>
        <v/>
      </c>
      <c r="P8" t="str">
        <f>IFERROR(INDEX(契約日ソート!P:P,1/LARGE(INDEX((契約日ソート!$F$1:$F$201="休泊費")/ROW(契約日ソート!$F$1:$F$201),0),ROW(P8))),"")</f>
        <v/>
      </c>
      <c r="Q8" t="str">
        <f>IFERROR(INDEX(契約日ソート!Q:Q,1/LARGE(INDEX((契約日ソート!$F$1:$F$201="休泊費")/ROW(契約日ソート!$F$1:$F$201),0),ROW(Q8))),"")</f>
        <v/>
      </c>
    </row>
    <row r="9" spans="1:17" x14ac:dyDescent="0.45">
      <c r="A9" t="str">
        <f>IFERROR(INDEX(契約日ソート!A:A,1/LARGE(INDEX((契約日ソート!$F$1:$F$201="休泊費")/ROW(契約日ソート!$F$1:$F$201),0),ROW(A9))),"")</f>
        <v/>
      </c>
      <c r="B9" t="str">
        <f>IFERROR(INDEX(契約日ソート!B:B,1/LARGE(INDEX((契約日ソート!$F$1:$F$201="休泊費")/ROW(契約日ソート!$F$1:$F$201),0),ROW(B9))),"")</f>
        <v/>
      </c>
      <c r="C9" t="str">
        <f>IFERROR(INDEX(契約日ソート!C:C,1/LARGE(INDEX((契約日ソート!$F$1:$F$201="休泊費")/ROW(契約日ソート!$F$1:$F$201),0),ROW(C9))),"")</f>
        <v/>
      </c>
      <c r="D9" t="str">
        <f>IFERROR(INDEX(契約日ソート!D:D,1/LARGE(INDEX((契約日ソート!$F$1:$F$201="休泊費")/ROW(契約日ソート!$F$1:$F$201),0),ROW(D9))),"")</f>
        <v/>
      </c>
      <c r="E9" t="str">
        <f>IFERROR(INDEX(契約日ソート!E:E,1/LARGE(INDEX((契約日ソート!$F$1:$F$201="休泊費")/ROW(契約日ソート!$F$1:$F$201),0),ROW(E9))),"")</f>
        <v/>
      </c>
      <c r="F9" t="str">
        <f>IFERROR(INDEX(契約日ソート!F:F,1/LARGE(INDEX((契約日ソート!$F$1:$F$201="休泊費")/ROW(契約日ソート!$F$1:$F$201),0),ROW(F9))),"")</f>
        <v/>
      </c>
      <c r="G9" t="str">
        <f>IFERROR(INDEX(契約日ソート!G:G,1/LARGE(INDEX((契約日ソート!$F$1:$F$201="休泊費")/ROW(契約日ソート!$F$1:$F$201),0),ROW(G9))),"")</f>
        <v/>
      </c>
      <c r="H9" t="str">
        <f>IFERROR(INDEX(契約日ソート!H:H,1/LARGE(INDEX((契約日ソート!$F$1:$F$201="休泊費")/ROW(契約日ソート!$F$1:$F$201),0),ROW(H9))),"")</f>
        <v/>
      </c>
      <c r="I9" t="str">
        <f>IFERROR(INDEX(契約日ソート!I:I,1/LARGE(INDEX((契約日ソート!$F$1:$F$201="休泊費")/ROW(契約日ソート!$F$1:$F$201),0),ROW(I9))),"")</f>
        <v/>
      </c>
      <c r="J9" t="str">
        <f>IFERROR(INDEX(契約日ソート!J:J,1/LARGE(INDEX((契約日ソート!$F$1:$F$201="休泊費")/ROW(契約日ソート!$F$1:$F$201),0),ROW(J9))),"")</f>
        <v/>
      </c>
      <c r="K9" t="str">
        <f>IFERROR(INDEX(契約日ソート!K:K,1/LARGE(INDEX((契約日ソート!$F$1:$F$201="休泊費")/ROW(契約日ソート!$F$1:$F$201),0),ROW(K9))),"")</f>
        <v/>
      </c>
      <c r="L9" t="str">
        <f>IFERROR(INDEX(契約日ソート!L:L,1/LARGE(INDEX((契約日ソート!$F$1:$F$201="休泊費")/ROW(契約日ソート!$F$1:$F$201),0),ROW(L9))),"")</f>
        <v/>
      </c>
      <c r="M9" t="str">
        <f>IFERROR(INDEX(契約日ソート!M:M,1/LARGE(INDEX((契約日ソート!$F$1:$F$201="休泊費")/ROW(契約日ソート!$F$1:$F$201),0),ROW(M9))),"")</f>
        <v/>
      </c>
      <c r="N9" t="str">
        <f>IFERROR(INDEX(契約日ソート!N:N,1/LARGE(INDEX((契約日ソート!$F$1:$F$201="休泊費")/ROW(契約日ソート!$F$1:$F$201),0),ROW(N9))),"")</f>
        <v/>
      </c>
      <c r="O9" t="str">
        <f>IFERROR(INDEX(契約日ソート!O:O,1/LARGE(INDEX((契約日ソート!$F$1:$F$201="休泊費")/ROW(契約日ソート!$F$1:$F$201),0),ROW(O9))),"")</f>
        <v/>
      </c>
      <c r="P9" t="str">
        <f>IFERROR(INDEX(契約日ソート!P:P,1/LARGE(INDEX((契約日ソート!$F$1:$F$201="休泊費")/ROW(契約日ソート!$F$1:$F$201),0),ROW(P9))),"")</f>
        <v/>
      </c>
      <c r="Q9" t="str">
        <f>IFERROR(INDEX(契約日ソート!Q:Q,1/LARGE(INDEX((契約日ソート!$F$1:$F$201="休泊費")/ROW(契約日ソート!$F$1:$F$201),0),ROW(Q9))),"")</f>
        <v/>
      </c>
    </row>
    <row r="10" spans="1:17" x14ac:dyDescent="0.45">
      <c r="A10" t="str">
        <f>IFERROR(INDEX(契約日ソート!A:A,1/LARGE(INDEX((契約日ソート!$F$1:$F$201="休泊費")/ROW(契約日ソート!$F$1:$F$201),0),ROW(A10))),"")</f>
        <v/>
      </c>
      <c r="B10" t="str">
        <f>IFERROR(INDEX(契約日ソート!B:B,1/LARGE(INDEX((契約日ソート!$F$1:$F$201="休泊費")/ROW(契約日ソート!$F$1:$F$201),0),ROW(B10))),"")</f>
        <v/>
      </c>
      <c r="C10" t="str">
        <f>IFERROR(INDEX(契約日ソート!C:C,1/LARGE(INDEX((契約日ソート!$F$1:$F$201="休泊費")/ROW(契約日ソート!$F$1:$F$201),0),ROW(C10))),"")</f>
        <v/>
      </c>
      <c r="D10" t="str">
        <f>IFERROR(INDEX(契約日ソート!D:D,1/LARGE(INDEX((契約日ソート!$F$1:$F$201="休泊費")/ROW(契約日ソート!$F$1:$F$201),0),ROW(D10))),"")</f>
        <v/>
      </c>
      <c r="E10" t="str">
        <f>IFERROR(INDEX(契約日ソート!E:E,1/LARGE(INDEX((契約日ソート!$F$1:$F$201="休泊費")/ROW(契約日ソート!$F$1:$F$201),0),ROW(E10))),"")</f>
        <v/>
      </c>
      <c r="F10" t="str">
        <f>IFERROR(INDEX(契約日ソート!F:F,1/LARGE(INDEX((契約日ソート!$F$1:$F$201="休泊費")/ROW(契約日ソート!$F$1:$F$201),0),ROW(F10))),"")</f>
        <v/>
      </c>
      <c r="G10" t="str">
        <f>IFERROR(INDEX(契約日ソート!G:G,1/LARGE(INDEX((契約日ソート!$F$1:$F$201="休泊費")/ROW(契約日ソート!$F$1:$F$201),0),ROW(G10))),"")</f>
        <v/>
      </c>
      <c r="H10" t="str">
        <f>IFERROR(INDEX(契約日ソート!H:H,1/LARGE(INDEX((契約日ソート!$F$1:$F$201="休泊費")/ROW(契約日ソート!$F$1:$F$201),0),ROW(H10))),"")</f>
        <v/>
      </c>
      <c r="I10" t="str">
        <f>IFERROR(INDEX(契約日ソート!I:I,1/LARGE(INDEX((契約日ソート!$F$1:$F$201="休泊費")/ROW(契約日ソート!$F$1:$F$201),0),ROW(I10))),"")</f>
        <v/>
      </c>
      <c r="J10" t="str">
        <f>IFERROR(INDEX(契約日ソート!J:J,1/LARGE(INDEX((契約日ソート!$F$1:$F$201="休泊費")/ROW(契約日ソート!$F$1:$F$201),0),ROW(J10))),"")</f>
        <v/>
      </c>
      <c r="K10" t="str">
        <f>IFERROR(INDEX(契約日ソート!K:K,1/LARGE(INDEX((契約日ソート!$F$1:$F$201="休泊費")/ROW(契約日ソート!$F$1:$F$201),0),ROW(K10))),"")</f>
        <v/>
      </c>
      <c r="L10" t="str">
        <f>IFERROR(INDEX(契約日ソート!L:L,1/LARGE(INDEX((契約日ソート!$F$1:$F$201="休泊費")/ROW(契約日ソート!$F$1:$F$201),0),ROW(L10))),"")</f>
        <v/>
      </c>
      <c r="M10" t="str">
        <f>IFERROR(INDEX(契約日ソート!M:M,1/LARGE(INDEX((契約日ソート!$F$1:$F$201="休泊費")/ROW(契約日ソート!$F$1:$F$201),0),ROW(M10))),"")</f>
        <v/>
      </c>
      <c r="N10" t="str">
        <f>IFERROR(INDEX(契約日ソート!N:N,1/LARGE(INDEX((契約日ソート!$F$1:$F$201="休泊費")/ROW(契約日ソート!$F$1:$F$201),0),ROW(N10))),"")</f>
        <v/>
      </c>
      <c r="O10" t="str">
        <f>IFERROR(INDEX(契約日ソート!O:O,1/LARGE(INDEX((契約日ソート!$F$1:$F$201="休泊費")/ROW(契約日ソート!$F$1:$F$201),0),ROW(O10))),"")</f>
        <v/>
      </c>
      <c r="P10" t="str">
        <f>IFERROR(INDEX(契約日ソート!P:P,1/LARGE(INDEX((契約日ソート!$F$1:$F$201="休泊費")/ROW(契約日ソート!$F$1:$F$201),0),ROW(P10))),"")</f>
        <v/>
      </c>
      <c r="Q10" t="str">
        <f>IFERROR(INDEX(契約日ソート!Q:Q,1/LARGE(INDEX((契約日ソート!$F$1:$F$201="休泊費")/ROW(契約日ソート!$F$1:$F$201),0),ROW(Q10))),"")</f>
        <v/>
      </c>
    </row>
    <row r="11" spans="1:17" x14ac:dyDescent="0.45">
      <c r="A11" t="str">
        <f>IFERROR(INDEX(契約日ソート!A:A,1/LARGE(INDEX((契約日ソート!$F$1:$F$201="休泊費")/ROW(契約日ソート!$F$1:$F$201),0),ROW(A11))),"")</f>
        <v/>
      </c>
      <c r="B11" t="str">
        <f>IFERROR(INDEX(契約日ソート!B:B,1/LARGE(INDEX((契約日ソート!$F$1:$F$201="休泊費")/ROW(契約日ソート!$F$1:$F$201),0),ROW(B11))),"")</f>
        <v/>
      </c>
      <c r="C11" t="str">
        <f>IFERROR(INDEX(契約日ソート!C:C,1/LARGE(INDEX((契約日ソート!$F$1:$F$201="休泊費")/ROW(契約日ソート!$F$1:$F$201),0),ROW(C11))),"")</f>
        <v/>
      </c>
      <c r="D11" t="str">
        <f>IFERROR(INDEX(契約日ソート!D:D,1/LARGE(INDEX((契約日ソート!$F$1:$F$201="休泊費")/ROW(契約日ソート!$F$1:$F$201),0),ROW(D11))),"")</f>
        <v/>
      </c>
      <c r="E11" t="str">
        <f>IFERROR(INDEX(契約日ソート!E:E,1/LARGE(INDEX((契約日ソート!$F$1:$F$201="休泊費")/ROW(契約日ソート!$F$1:$F$201),0),ROW(E11))),"")</f>
        <v/>
      </c>
      <c r="F11" t="str">
        <f>IFERROR(INDEX(契約日ソート!F:F,1/LARGE(INDEX((契約日ソート!$F$1:$F$201="休泊費")/ROW(契約日ソート!$F$1:$F$201),0),ROW(F11))),"")</f>
        <v/>
      </c>
      <c r="G11" t="str">
        <f>IFERROR(INDEX(契約日ソート!G:G,1/LARGE(INDEX((契約日ソート!$F$1:$F$201="休泊費")/ROW(契約日ソート!$F$1:$F$201),0),ROW(G11))),"")</f>
        <v/>
      </c>
      <c r="H11" t="str">
        <f>IFERROR(INDEX(契約日ソート!H:H,1/LARGE(INDEX((契約日ソート!$F$1:$F$201="休泊費")/ROW(契約日ソート!$F$1:$F$201),0),ROW(H11))),"")</f>
        <v/>
      </c>
      <c r="I11" t="str">
        <f>IFERROR(INDEX(契約日ソート!I:I,1/LARGE(INDEX((契約日ソート!$F$1:$F$201="休泊費")/ROW(契約日ソート!$F$1:$F$201),0),ROW(I11))),"")</f>
        <v/>
      </c>
      <c r="J11" t="str">
        <f>IFERROR(INDEX(契約日ソート!J:J,1/LARGE(INDEX((契約日ソート!$F$1:$F$201="休泊費")/ROW(契約日ソート!$F$1:$F$201),0),ROW(J11))),"")</f>
        <v/>
      </c>
      <c r="K11" t="str">
        <f>IFERROR(INDEX(契約日ソート!K:K,1/LARGE(INDEX((契約日ソート!$F$1:$F$201="休泊費")/ROW(契約日ソート!$F$1:$F$201),0),ROW(K11))),"")</f>
        <v/>
      </c>
      <c r="L11" t="str">
        <f>IFERROR(INDEX(契約日ソート!L:L,1/LARGE(INDEX((契約日ソート!$F$1:$F$201="休泊費")/ROW(契約日ソート!$F$1:$F$201),0),ROW(L11))),"")</f>
        <v/>
      </c>
      <c r="M11" t="str">
        <f>IFERROR(INDEX(契約日ソート!M:M,1/LARGE(INDEX((契約日ソート!$F$1:$F$201="休泊費")/ROW(契約日ソート!$F$1:$F$201),0),ROW(M11))),"")</f>
        <v/>
      </c>
      <c r="N11" t="str">
        <f>IFERROR(INDEX(契約日ソート!N:N,1/LARGE(INDEX((契約日ソート!$F$1:$F$201="休泊費")/ROW(契約日ソート!$F$1:$F$201),0),ROW(N11))),"")</f>
        <v/>
      </c>
      <c r="O11" t="str">
        <f>IFERROR(INDEX(契約日ソート!O:O,1/LARGE(INDEX((契約日ソート!$F$1:$F$201="休泊費")/ROW(契約日ソート!$F$1:$F$201),0),ROW(O11))),"")</f>
        <v/>
      </c>
      <c r="P11" t="str">
        <f>IFERROR(INDEX(契約日ソート!P:P,1/LARGE(INDEX((契約日ソート!$F$1:$F$201="休泊費")/ROW(契約日ソート!$F$1:$F$201),0),ROW(P11))),"")</f>
        <v/>
      </c>
      <c r="Q11" t="str">
        <f>IFERROR(INDEX(契約日ソート!Q:Q,1/LARGE(INDEX((契約日ソート!$F$1:$F$201="休泊費")/ROW(契約日ソート!$F$1:$F$201),0),ROW(Q11))),"")</f>
        <v/>
      </c>
    </row>
    <row r="12" spans="1:17" x14ac:dyDescent="0.45">
      <c r="A12" t="str">
        <f>IFERROR(INDEX(契約日ソート!A:A,1/LARGE(INDEX((契約日ソート!$F$1:$F$201="休泊費")/ROW(契約日ソート!$F$1:$F$201),0),ROW(A12))),"")</f>
        <v/>
      </c>
      <c r="B12" t="str">
        <f>IFERROR(INDEX(契約日ソート!B:B,1/LARGE(INDEX((契約日ソート!$F$1:$F$201="休泊費")/ROW(契約日ソート!$F$1:$F$201),0),ROW(B12))),"")</f>
        <v/>
      </c>
      <c r="C12" t="str">
        <f>IFERROR(INDEX(契約日ソート!C:C,1/LARGE(INDEX((契約日ソート!$F$1:$F$201="休泊費")/ROW(契約日ソート!$F$1:$F$201),0),ROW(C12))),"")</f>
        <v/>
      </c>
      <c r="D12" t="str">
        <f>IFERROR(INDEX(契約日ソート!D:D,1/LARGE(INDEX((契約日ソート!$F$1:$F$201="休泊費")/ROW(契約日ソート!$F$1:$F$201),0),ROW(D12))),"")</f>
        <v/>
      </c>
      <c r="E12" t="str">
        <f>IFERROR(INDEX(契約日ソート!E:E,1/LARGE(INDEX((契約日ソート!$F$1:$F$201="休泊費")/ROW(契約日ソート!$F$1:$F$201),0),ROW(E12))),"")</f>
        <v/>
      </c>
      <c r="F12" t="str">
        <f>IFERROR(INDEX(契約日ソート!F:F,1/LARGE(INDEX((契約日ソート!$F$1:$F$201="休泊費")/ROW(契約日ソート!$F$1:$F$201),0),ROW(F12))),"")</f>
        <v/>
      </c>
      <c r="G12" t="str">
        <f>IFERROR(INDEX(契約日ソート!G:G,1/LARGE(INDEX((契約日ソート!$F$1:$F$201="休泊費")/ROW(契約日ソート!$F$1:$F$201),0),ROW(G12))),"")</f>
        <v/>
      </c>
      <c r="H12" t="str">
        <f>IFERROR(INDEX(契約日ソート!H:H,1/LARGE(INDEX((契約日ソート!$F$1:$F$201="休泊費")/ROW(契約日ソート!$F$1:$F$201),0),ROW(H12))),"")</f>
        <v/>
      </c>
      <c r="I12" t="str">
        <f>IFERROR(INDEX(契約日ソート!I:I,1/LARGE(INDEX((契約日ソート!$F$1:$F$201="休泊費")/ROW(契約日ソート!$F$1:$F$201),0),ROW(I12))),"")</f>
        <v/>
      </c>
      <c r="J12" t="str">
        <f>IFERROR(INDEX(契約日ソート!J:J,1/LARGE(INDEX((契約日ソート!$F$1:$F$201="休泊費")/ROW(契約日ソート!$F$1:$F$201),0),ROW(J12))),"")</f>
        <v/>
      </c>
      <c r="K12" t="str">
        <f>IFERROR(INDEX(契約日ソート!K:K,1/LARGE(INDEX((契約日ソート!$F$1:$F$201="休泊費")/ROW(契約日ソート!$F$1:$F$201),0),ROW(K12))),"")</f>
        <v/>
      </c>
      <c r="L12" t="str">
        <f>IFERROR(INDEX(契約日ソート!L:L,1/LARGE(INDEX((契約日ソート!$F$1:$F$201="休泊費")/ROW(契約日ソート!$F$1:$F$201),0),ROW(L12))),"")</f>
        <v/>
      </c>
      <c r="M12" t="str">
        <f>IFERROR(INDEX(契約日ソート!M:M,1/LARGE(INDEX((契約日ソート!$F$1:$F$201="休泊費")/ROW(契約日ソート!$F$1:$F$201),0),ROW(M12))),"")</f>
        <v/>
      </c>
      <c r="N12" t="str">
        <f>IFERROR(INDEX(契約日ソート!N:N,1/LARGE(INDEX((契約日ソート!$F$1:$F$201="休泊費")/ROW(契約日ソート!$F$1:$F$201),0),ROW(N12))),"")</f>
        <v/>
      </c>
      <c r="O12" t="str">
        <f>IFERROR(INDEX(契約日ソート!O:O,1/LARGE(INDEX((契約日ソート!$F$1:$F$201="休泊費")/ROW(契約日ソート!$F$1:$F$201),0),ROW(O12))),"")</f>
        <v/>
      </c>
      <c r="P12" t="str">
        <f>IFERROR(INDEX(契約日ソート!P:P,1/LARGE(INDEX((契約日ソート!$F$1:$F$201="休泊費")/ROW(契約日ソート!$F$1:$F$201),0),ROW(P12))),"")</f>
        <v/>
      </c>
      <c r="Q12" t="str">
        <f>IFERROR(INDEX(契約日ソート!Q:Q,1/LARGE(INDEX((契約日ソート!$F$1:$F$201="休泊費")/ROW(契約日ソート!$F$1:$F$201),0),ROW(Q12))),"")</f>
        <v/>
      </c>
    </row>
    <row r="13" spans="1:17" x14ac:dyDescent="0.45">
      <c r="A13" t="str">
        <f>IFERROR(INDEX(契約日ソート!A:A,1/LARGE(INDEX((契約日ソート!$F$1:$F$201="休泊費")/ROW(契約日ソート!$F$1:$F$201),0),ROW(A13))),"")</f>
        <v/>
      </c>
      <c r="B13" t="str">
        <f>IFERROR(INDEX(契約日ソート!B:B,1/LARGE(INDEX((契約日ソート!$F$1:$F$201="休泊費")/ROW(契約日ソート!$F$1:$F$201),0),ROW(B13))),"")</f>
        <v/>
      </c>
      <c r="C13" t="str">
        <f>IFERROR(INDEX(契約日ソート!C:C,1/LARGE(INDEX((契約日ソート!$F$1:$F$201="休泊費")/ROW(契約日ソート!$F$1:$F$201),0),ROW(C13))),"")</f>
        <v/>
      </c>
      <c r="D13" t="str">
        <f>IFERROR(INDEX(契約日ソート!D:D,1/LARGE(INDEX((契約日ソート!$F$1:$F$201="休泊費")/ROW(契約日ソート!$F$1:$F$201),0),ROW(D13))),"")</f>
        <v/>
      </c>
      <c r="E13" t="str">
        <f>IFERROR(INDEX(契約日ソート!E:E,1/LARGE(INDEX((契約日ソート!$F$1:$F$201="休泊費")/ROW(契約日ソート!$F$1:$F$201),0),ROW(E13))),"")</f>
        <v/>
      </c>
      <c r="F13" t="str">
        <f>IFERROR(INDEX(契約日ソート!F:F,1/LARGE(INDEX((契約日ソート!$F$1:$F$201="休泊費")/ROW(契約日ソート!$F$1:$F$201),0),ROW(F13))),"")</f>
        <v/>
      </c>
      <c r="G13" t="str">
        <f>IFERROR(INDEX(契約日ソート!G:G,1/LARGE(INDEX((契約日ソート!$F$1:$F$201="休泊費")/ROW(契約日ソート!$F$1:$F$201),0),ROW(G13))),"")</f>
        <v/>
      </c>
      <c r="H13" t="str">
        <f>IFERROR(INDEX(契約日ソート!H:H,1/LARGE(INDEX((契約日ソート!$F$1:$F$201="休泊費")/ROW(契約日ソート!$F$1:$F$201),0),ROW(H13))),"")</f>
        <v/>
      </c>
      <c r="I13" t="str">
        <f>IFERROR(INDEX(契約日ソート!I:I,1/LARGE(INDEX((契約日ソート!$F$1:$F$201="休泊費")/ROW(契約日ソート!$F$1:$F$201),0),ROW(I13))),"")</f>
        <v/>
      </c>
      <c r="J13" t="str">
        <f>IFERROR(INDEX(契約日ソート!J:J,1/LARGE(INDEX((契約日ソート!$F$1:$F$201="休泊費")/ROW(契約日ソート!$F$1:$F$201),0),ROW(J13))),"")</f>
        <v/>
      </c>
      <c r="K13" t="str">
        <f>IFERROR(INDEX(契約日ソート!K:K,1/LARGE(INDEX((契約日ソート!$F$1:$F$201="休泊費")/ROW(契約日ソート!$F$1:$F$201),0),ROW(K13))),"")</f>
        <v/>
      </c>
      <c r="L13" t="str">
        <f>IFERROR(INDEX(契約日ソート!L:L,1/LARGE(INDEX((契約日ソート!$F$1:$F$201="休泊費")/ROW(契約日ソート!$F$1:$F$201),0),ROW(L13))),"")</f>
        <v/>
      </c>
      <c r="M13" t="str">
        <f>IFERROR(INDEX(契約日ソート!M:M,1/LARGE(INDEX((契約日ソート!$F$1:$F$201="休泊費")/ROW(契約日ソート!$F$1:$F$201),0),ROW(M13))),"")</f>
        <v/>
      </c>
      <c r="N13" t="str">
        <f>IFERROR(INDEX(契約日ソート!N:N,1/LARGE(INDEX((契約日ソート!$F$1:$F$201="休泊費")/ROW(契約日ソート!$F$1:$F$201),0),ROW(N13))),"")</f>
        <v/>
      </c>
      <c r="O13" t="str">
        <f>IFERROR(INDEX(契約日ソート!O:O,1/LARGE(INDEX((契約日ソート!$F$1:$F$201="休泊費")/ROW(契約日ソート!$F$1:$F$201),0),ROW(O13))),"")</f>
        <v/>
      </c>
      <c r="P13" t="str">
        <f>IFERROR(INDEX(契約日ソート!P:P,1/LARGE(INDEX((契約日ソート!$F$1:$F$201="休泊費")/ROW(契約日ソート!$F$1:$F$201),0),ROW(P13))),"")</f>
        <v/>
      </c>
      <c r="Q13" t="str">
        <f>IFERROR(INDEX(契約日ソート!Q:Q,1/LARGE(INDEX((契約日ソート!$F$1:$F$201="休泊費")/ROW(契約日ソート!$F$1:$F$201),0),ROW(Q13))),"")</f>
        <v/>
      </c>
    </row>
    <row r="14" spans="1:17" x14ac:dyDescent="0.45">
      <c r="A14" t="str">
        <f>IFERROR(INDEX(契約日ソート!A:A,1/LARGE(INDEX((契約日ソート!$F$1:$F$201="休泊費")/ROW(契約日ソート!$F$1:$F$201),0),ROW(A14))),"")</f>
        <v/>
      </c>
      <c r="B14" t="str">
        <f>IFERROR(INDEX(契約日ソート!B:B,1/LARGE(INDEX((契約日ソート!$F$1:$F$201="休泊費")/ROW(契約日ソート!$F$1:$F$201),0),ROW(B14))),"")</f>
        <v/>
      </c>
      <c r="C14" t="str">
        <f>IFERROR(INDEX(契約日ソート!C:C,1/LARGE(INDEX((契約日ソート!$F$1:$F$201="休泊費")/ROW(契約日ソート!$F$1:$F$201),0),ROW(C14))),"")</f>
        <v/>
      </c>
      <c r="D14" t="str">
        <f>IFERROR(INDEX(契約日ソート!D:D,1/LARGE(INDEX((契約日ソート!$F$1:$F$201="休泊費")/ROW(契約日ソート!$F$1:$F$201),0),ROW(D14))),"")</f>
        <v/>
      </c>
      <c r="E14" t="str">
        <f>IFERROR(INDEX(契約日ソート!E:E,1/LARGE(INDEX((契約日ソート!$F$1:$F$201="休泊費")/ROW(契約日ソート!$F$1:$F$201),0),ROW(E14))),"")</f>
        <v/>
      </c>
      <c r="F14" t="str">
        <f>IFERROR(INDEX(契約日ソート!F:F,1/LARGE(INDEX((契約日ソート!$F$1:$F$201="休泊費")/ROW(契約日ソート!$F$1:$F$201),0),ROW(F14))),"")</f>
        <v/>
      </c>
      <c r="G14" t="str">
        <f>IFERROR(INDEX(契約日ソート!G:G,1/LARGE(INDEX((契約日ソート!$F$1:$F$201="休泊費")/ROW(契約日ソート!$F$1:$F$201),0),ROW(G14))),"")</f>
        <v/>
      </c>
      <c r="H14" t="str">
        <f>IFERROR(INDEX(契約日ソート!H:H,1/LARGE(INDEX((契約日ソート!$F$1:$F$201="休泊費")/ROW(契約日ソート!$F$1:$F$201),0),ROW(H14))),"")</f>
        <v/>
      </c>
      <c r="I14" t="str">
        <f>IFERROR(INDEX(契約日ソート!I:I,1/LARGE(INDEX((契約日ソート!$F$1:$F$201="休泊費")/ROW(契約日ソート!$F$1:$F$201),0),ROW(I14))),"")</f>
        <v/>
      </c>
      <c r="J14" t="str">
        <f>IFERROR(INDEX(契約日ソート!J:J,1/LARGE(INDEX((契約日ソート!$F$1:$F$201="休泊費")/ROW(契約日ソート!$F$1:$F$201),0),ROW(J14))),"")</f>
        <v/>
      </c>
      <c r="K14" t="str">
        <f>IFERROR(INDEX(契約日ソート!K:K,1/LARGE(INDEX((契約日ソート!$F$1:$F$201="休泊費")/ROW(契約日ソート!$F$1:$F$201),0),ROW(K14))),"")</f>
        <v/>
      </c>
      <c r="L14" t="str">
        <f>IFERROR(INDEX(契約日ソート!L:L,1/LARGE(INDEX((契約日ソート!$F$1:$F$201="休泊費")/ROW(契約日ソート!$F$1:$F$201),0),ROW(L14))),"")</f>
        <v/>
      </c>
      <c r="M14" t="str">
        <f>IFERROR(INDEX(契約日ソート!M:M,1/LARGE(INDEX((契約日ソート!$F$1:$F$201="休泊費")/ROW(契約日ソート!$F$1:$F$201),0),ROW(M14))),"")</f>
        <v/>
      </c>
      <c r="N14" t="str">
        <f>IFERROR(INDEX(契約日ソート!N:N,1/LARGE(INDEX((契約日ソート!$F$1:$F$201="休泊費")/ROW(契約日ソート!$F$1:$F$201),0),ROW(N14))),"")</f>
        <v/>
      </c>
      <c r="O14" t="str">
        <f>IFERROR(INDEX(契約日ソート!O:O,1/LARGE(INDEX((契約日ソート!$F$1:$F$201="休泊費")/ROW(契約日ソート!$F$1:$F$201),0),ROW(O14))),"")</f>
        <v/>
      </c>
      <c r="P14" t="str">
        <f>IFERROR(INDEX(契約日ソート!P:P,1/LARGE(INDEX((契約日ソート!$F$1:$F$201="休泊費")/ROW(契約日ソート!$F$1:$F$201),0),ROW(P14))),"")</f>
        <v/>
      </c>
      <c r="Q14" t="str">
        <f>IFERROR(INDEX(契約日ソート!Q:Q,1/LARGE(INDEX((契約日ソート!$F$1:$F$201="休泊費")/ROW(契約日ソート!$F$1:$F$201),0),ROW(Q14))),"")</f>
        <v/>
      </c>
    </row>
    <row r="15" spans="1:17" x14ac:dyDescent="0.45">
      <c r="A15" t="str">
        <f>IFERROR(INDEX(契約日ソート!A:A,1/LARGE(INDEX((契約日ソート!$F$1:$F$201="休泊費")/ROW(契約日ソート!$F$1:$F$201),0),ROW(A15))),"")</f>
        <v/>
      </c>
      <c r="B15" t="str">
        <f>IFERROR(INDEX(契約日ソート!B:B,1/LARGE(INDEX((契約日ソート!$F$1:$F$201="休泊費")/ROW(契約日ソート!$F$1:$F$201),0),ROW(B15))),"")</f>
        <v/>
      </c>
      <c r="C15" t="str">
        <f>IFERROR(INDEX(契約日ソート!C:C,1/LARGE(INDEX((契約日ソート!$F$1:$F$201="休泊費")/ROW(契約日ソート!$F$1:$F$201),0),ROW(C15))),"")</f>
        <v/>
      </c>
      <c r="D15" t="str">
        <f>IFERROR(INDEX(契約日ソート!D:D,1/LARGE(INDEX((契約日ソート!$F$1:$F$201="休泊費")/ROW(契約日ソート!$F$1:$F$201),0),ROW(D15))),"")</f>
        <v/>
      </c>
      <c r="E15" t="str">
        <f>IFERROR(INDEX(契約日ソート!E:E,1/LARGE(INDEX((契約日ソート!$F$1:$F$201="休泊費")/ROW(契約日ソート!$F$1:$F$201),0),ROW(E15))),"")</f>
        <v/>
      </c>
      <c r="F15" t="str">
        <f>IFERROR(INDEX(契約日ソート!F:F,1/LARGE(INDEX((契約日ソート!$F$1:$F$201="休泊費")/ROW(契約日ソート!$F$1:$F$201),0),ROW(F15))),"")</f>
        <v/>
      </c>
      <c r="G15" t="str">
        <f>IFERROR(INDEX(契約日ソート!G:G,1/LARGE(INDEX((契約日ソート!$F$1:$F$201="休泊費")/ROW(契約日ソート!$F$1:$F$201),0),ROW(G15))),"")</f>
        <v/>
      </c>
      <c r="H15" t="str">
        <f>IFERROR(INDEX(契約日ソート!H:H,1/LARGE(INDEX((契約日ソート!$F$1:$F$201="休泊費")/ROW(契約日ソート!$F$1:$F$201),0),ROW(H15))),"")</f>
        <v/>
      </c>
      <c r="I15" t="str">
        <f>IFERROR(INDEX(契約日ソート!I:I,1/LARGE(INDEX((契約日ソート!$F$1:$F$201="休泊費")/ROW(契約日ソート!$F$1:$F$201),0),ROW(I15))),"")</f>
        <v/>
      </c>
      <c r="J15" t="str">
        <f>IFERROR(INDEX(契約日ソート!J:J,1/LARGE(INDEX((契約日ソート!$F$1:$F$201="休泊費")/ROW(契約日ソート!$F$1:$F$201),0),ROW(J15))),"")</f>
        <v/>
      </c>
      <c r="K15" t="str">
        <f>IFERROR(INDEX(契約日ソート!K:K,1/LARGE(INDEX((契約日ソート!$F$1:$F$201="休泊費")/ROW(契約日ソート!$F$1:$F$201),0),ROW(K15))),"")</f>
        <v/>
      </c>
      <c r="L15" t="str">
        <f>IFERROR(INDEX(契約日ソート!L:L,1/LARGE(INDEX((契約日ソート!$F$1:$F$201="休泊費")/ROW(契約日ソート!$F$1:$F$201),0),ROW(L15))),"")</f>
        <v/>
      </c>
      <c r="M15" t="str">
        <f>IFERROR(INDEX(契約日ソート!M:M,1/LARGE(INDEX((契約日ソート!$F$1:$F$201="休泊費")/ROW(契約日ソート!$F$1:$F$201),0),ROW(M15))),"")</f>
        <v/>
      </c>
      <c r="N15" t="str">
        <f>IFERROR(INDEX(契約日ソート!N:N,1/LARGE(INDEX((契約日ソート!$F$1:$F$201="休泊費")/ROW(契約日ソート!$F$1:$F$201),0),ROW(N15))),"")</f>
        <v/>
      </c>
      <c r="O15" t="str">
        <f>IFERROR(INDEX(契約日ソート!O:O,1/LARGE(INDEX((契約日ソート!$F$1:$F$201="休泊費")/ROW(契約日ソート!$F$1:$F$201),0),ROW(O15))),"")</f>
        <v/>
      </c>
      <c r="P15" t="str">
        <f>IFERROR(INDEX(契約日ソート!P:P,1/LARGE(INDEX((契約日ソート!$F$1:$F$201="休泊費")/ROW(契約日ソート!$F$1:$F$201),0),ROW(P15))),"")</f>
        <v/>
      </c>
      <c r="Q15" t="str">
        <f>IFERROR(INDEX(契約日ソート!Q:Q,1/LARGE(INDEX((契約日ソート!$F$1:$F$201="休泊費")/ROW(契約日ソート!$F$1:$F$201),0),ROW(Q15))),"")</f>
        <v/>
      </c>
    </row>
    <row r="16" spans="1:17" x14ac:dyDescent="0.45">
      <c r="A16" t="str">
        <f>IFERROR(INDEX(契約日ソート!A:A,1/LARGE(INDEX((契約日ソート!$F$1:$F$201="休泊費")/ROW(契約日ソート!$F$1:$F$201),0),ROW(A16))),"")</f>
        <v/>
      </c>
      <c r="B16" t="str">
        <f>IFERROR(INDEX(契約日ソート!B:B,1/LARGE(INDEX((契約日ソート!$F$1:$F$201="休泊費")/ROW(契約日ソート!$F$1:$F$201),0),ROW(B16))),"")</f>
        <v/>
      </c>
      <c r="C16" t="str">
        <f>IFERROR(INDEX(契約日ソート!C:C,1/LARGE(INDEX((契約日ソート!$F$1:$F$201="休泊費")/ROW(契約日ソート!$F$1:$F$201),0),ROW(C16))),"")</f>
        <v/>
      </c>
      <c r="D16" t="str">
        <f>IFERROR(INDEX(契約日ソート!D:D,1/LARGE(INDEX((契約日ソート!$F$1:$F$201="休泊費")/ROW(契約日ソート!$F$1:$F$201),0),ROW(D16))),"")</f>
        <v/>
      </c>
      <c r="E16" t="str">
        <f>IFERROR(INDEX(契約日ソート!E:E,1/LARGE(INDEX((契約日ソート!$F$1:$F$201="休泊費")/ROW(契約日ソート!$F$1:$F$201),0),ROW(E16))),"")</f>
        <v/>
      </c>
      <c r="F16" t="str">
        <f>IFERROR(INDEX(契約日ソート!F:F,1/LARGE(INDEX((契約日ソート!$F$1:$F$201="休泊費")/ROW(契約日ソート!$F$1:$F$201),0),ROW(F16))),"")</f>
        <v/>
      </c>
      <c r="G16" t="str">
        <f>IFERROR(INDEX(契約日ソート!G:G,1/LARGE(INDEX((契約日ソート!$F$1:$F$201="休泊費")/ROW(契約日ソート!$F$1:$F$201),0),ROW(G16))),"")</f>
        <v/>
      </c>
      <c r="H16" t="str">
        <f>IFERROR(INDEX(契約日ソート!H:H,1/LARGE(INDEX((契約日ソート!$F$1:$F$201="休泊費")/ROW(契約日ソート!$F$1:$F$201),0),ROW(H16))),"")</f>
        <v/>
      </c>
      <c r="I16" t="str">
        <f>IFERROR(INDEX(契約日ソート!I:I,1/LARGE(INDEX((契約日ソート!$F$1:$F$201="休泊費")/ROW(契約日ソート!$F$1:$F$201),0),ROW(I16))),"")</f>
        <v/>
      </c>
      <c r="J16" t="str">
        <f>IFERROR(INDEX(契約日ソート!J:J,1/LARGE(INDEX((契約日ソート!$F$1:$F$201="休泊費")/ROW(契約日ソート!$F$1:$F$201),0),ROW(J16))),"")</f>
        <v/>
      </c>
      <c r="K16" t="str">
        <f>IFERROR(INDEX(契約日ソート!K:K,1/LARGE(INDEX((契約日ソート!$F$1:$F$201="休泊費")/ROW(契約日ソート!$F$1:$F$201),0),ROW(K16))),"")</f>
        <v/>
      </c>
      <c r="L16" t="str">
        <f>IFERROR(INDEX(契約日ソート!L:L,1/LARGE(INDEX((契約日ソート!$F$1:$F$201="休泊費")/ROW(契約日ソート!$F$1:$F$201),0),ROW(L16))),"")</f>
        <v/>
      </c>
      <c r="M16" t="str">
        <f>IFERROR(INDEX(契約日ソート!M:M,1/LARGE(INDEX((契約日ソート!$F$1:$F$201="休泊費")/ROW(契約日ソート!$F$1:$F$201),0),ROW(M16))),"")</f>
        <v/>
      </c>
      <c r="N16" t="str">
        <f>IFERROR(INDEX(契約日ソート!N:N,1/LARGE(INDEX((契約日ソート!$F$1:$F$201="休泊費")/ROW(契約日ソート!$F$1:$F$201),0),ROW(N16))),"")</f>
        <v/>
      </c>
      <c r="O16" t="str">
        <f>IFERROR(INDEX(契約日ソート!O:O,1/LARGE(INDEX((契約日ソート!$F$1:$F$201="休泊費")/ROW(契約日ソート!$F$1:$F$201),0),ROW(O16))),"")</f>
        <v/>
      </c>
      <c r="P16" t="str">
        <f>IFERROR(INDEX(契約日ソート!P:P,1/LARGE(INDEX((契約日ソート!$F$1:$F$201="休泊費")/ROW(契約日ソート!$F$1:$F$201),0),ROW(P16))),"")</f>
        <v/>
      </c>
      <c r="Q16" t="str">
        <f>IFERROR(INDEX(契約日ソート!Q:Q,1/LARGE(INDEX((契約日ソート!$F$1:$F$201="休泊費")/ROW(契約日ソート!$F$1:$F$201),0),ROW(Q16))),"")</f>
        <v/>
      </c>
    </row>
    <row r="17" spans="1:17" x14ac:dyDescent="0.45">
      <c r="A17" t="str">
        <f>IFERROR(INDEX(契約日ソート!A:A,1/LARGE(INDEX((契約日ソート!$F$1:$F$201="休泊費")/ROW(契約日ソート!$F$1:$F$201),0),ROW(A17))),"")</f>
        <v/>
      </c>
      <c r="B17" t="str">
        <f>IFERROR(INDEX(契約日ソート!B:B,1/LARGE(INDEX((契約日ソート!$F$1:$F$201="休泊費")/ROW(契約日ソート!$F$1:$F$201),0),ROW(B17))),"")</f>
        <v/>
      </c>
      <c r="C17" t="str">
        <f>IFERROR(INDEX(契約日ソート!C:C,1/LARGE(INDEX((契約日ソート!$F$1:$F$201="休泊費")/ROW(契約日ソート!$F$1:$F$201),0),ROW(C17))),"")</f>
        <v/>
      </c>
      <c r="D17" t="str">
        <f>IFERROR(INDEX(契約日ソート!D:D,1/LARGE(INDEX((契約日ソート!$F$1:$F$201="休泊費")/ROW(契約日ソート!$F$1:$F$201),0),ROW(D17))),"")</f>
        <v/>
      </c>
      <c r="E17" t="str">
        <f>IFERROR(INDEX(契約日ソート!E:E,1/LARGE(INDEX((契約日ソート!$F$1:$F$201="休泊費")/ROW(契約日ソート!$F$1:$F$201),0),ROW(E17))),"")</f>
        <v/>
      </c>
      <c r="F17" t="str">
        <f>IFERROR(INDEX(契約日ソート!F:F,1/LARGE(INDEX((契約日ソート!$F$1:$F$201="休泊費")/ROW(契約日ソート!$F$1:$F$201),0),ROW(F17))),"")</f>
        <v/>
      </c>
      <c r="G17" t="str">
        <f>IFERROR(INDEX(契約日ソート!G:G,1/LARGE(INDEX((契約日ソート!$F$1:$F$201="休泊費")/ROW(契約日ソート!$F$1:$F$201),0),ROW(G17))),"")</f>
        <v/>
      </c>
      <c r="H17" t="str">
        <f>IFERROR(INDEX(契約日ソート!H:H,1/LARGE(INDEX((契約日ソート!$F$1:$F$201="休泊費")/ROW(契約日ソート!$F$1:$F$201),0),ROW(H17))),"")</f>
        <v/>
      </c>
      <c r="I17" t="str">
        <f>IFERROR(INDEX(契約日ソート!I:I,1/LARGE(INDEX((契約日ソート!$F$1:$F$201="休泊費")/ROW(契約日ソート!$F$1:$F$201),0),ROW(I17))),"")</f>
        <v/>
      </c>
      <c r="J17" t="str">
        <f>IFERROR(INDEX(契約日ソート!J:J,1/LARGE(INDEX((契約日ソート!$F$1:$F$201="休泊費")/ROW(契約日ソート!$F$1:$F$201),0),ROW(J17))),"")</f>
        <v/>
      </c>
      <c r="K17" t="str">
        <f>IFERROR(INDEX(契約日ソート!K:K,1/LARGE(INDEX((契約日ソート!$F$1:$F$201="休泊費")/ROW(契約日ソート!$F$1:$F$201),0),ROW(K17))),"")</f>
        <v/>
      </c>
      <c r="L17" t="str">
        <f>IFERROR(INDEX(契約日ソート!L:L,1/LARGE(INDEX((契約日ソート!$F$1:$F$201="休泊費")/ROW(契約日ソート!$F$1:$F$201),0),ROW(L17))),"")</f>
        <v/>
      </c>
      <c r="M17" t="str">
        <f>IFERROR(INDEX(契約日ソート!M:M,1/LARGE(INDEX((契約日ソート!$F$1:$F$201="休泊費")/ROW(契約日ソート!$F$1:$F$201),0),ROW(M17))),"")</f>
        <v/>
      </c>
      <c r="N17" t="str">
        <f>IFERROR(INDEX(契約日ソート!N:N,1/LARGE(INDEX((契約日ソート!$F$1:$F$201="休泊費")/ROW(契約日ソート!$F$1:$F$201),0),ROW(N17))),"")</f>
        <v/>
      </c>
      <c r="O17" t="str">
        <f>IFERROR(INDEX(契約日ソート!O:O,1/LARGE(INDEX((契約日ソート!$F$1:$F$201="休泊費")/ROW(契約日ソート!$F$1:$F$201),0),ROW(O17))),"")</f>
        <v/>
      </c>
      <c r="P17" t="str">
        <f>IFERROR(INDEX(契約日ソート!P:P,1/LARGE(INDEX((契約日ソート!$F$1:$F$201="休泊費")/ROW(契約日ソート!$F$1:$F$201),0),ROW(P17))),"")</f>
        <v/>
      </c>
      <c r="Q17" t="str">
        <f>IFERROR(INDEX(契約日ソート!Q:Q,1/LARGE(INDEX((契約日ソート!$F$1:$F$201="休泊費")/ROW(契約日ソート!$F$1:$F$201),0),ROW(Q17))),"")</f>
        <v/>
      </c>
    </row>
    <row r="18" spans="1:17" x14ac:dyDescent="0.45">
      <c r="A18" t="str">
        <f>IFERROR(INDEX(契約日ソート!A:A,1/LARGE(INDEX((契約日ソート!$F$1:$F$201="休泊費")/ROW(契約日ソート!$F$1:$F$201),0),ROW(A18))),"")</f>
        <v/>
      </c>
      <c r="B18" t="str">
        <f>IFERROR(INDEX(契約日ソート!B:B,1/LARGE(INDEX((契約日ソート!$F$1:$F$201="休泊費")/ROW(契約日ソート!$F$1:$F$201),0),ROW(B18))),"")</f>
        <v/>
      </c>
      <c r="C18" t="str">
        <f>IFERROR(INDEX(契約日ソート!C:C,1/LARGE(INDEX((契約日ソート!$F$1:$F$201="休泊費")/ROW(契約日ソート!$F$1:$F$201),0),ROW(C18))),"")</f>
        <v/>
      </c>
      <c r="D18" t="str">
        <f>IFERROR(INDEX(契約日ソート!D:D,1/LARGE(INDEX((契約日ソート!$F$1:$F$201="休泊費")/ROW(契約日ソート!$F$1:$F$201),0),ROW(D18))),"")</f>
        <v/>
      </c>
      <c r="E18" t="str">
        <f>IFERROR(INDEX(契約日ソート!E:E,1/LARGE(INDEX((契約日ソート!$F$1:$F$201="休泊費")/ROW(契約日ソート!$F$1:$F$201),0),ROW(E18))),"")</f>
        <v/>
      </c>
      <c r="F18" t="str">
        <f>IFERROR(INDEX(契約日ソート!F:F,1/LARGE(INDEX((契約日ソート!$F$1:$F$201="休泊費")/ROW(契約日ソート!$F$1:$F$201),0),ROW(F18))),"")</f>
        <v/>
      </c>
      <c r="G18" t="str">
        <f>IFERROR(INDEX(契約日ソート!G:G,1/LARGE(INDEX((契約日ソート!$F$1:$F$201="休泊費")/ROW(契約日ソート!$F$1:$F$201),0),ROW(G18))),"")</f>
        <v/>
      </c>
      <c r="H18" t="str">
        <f>IFERROR(INDEX(契約日ソート!H:H,1/LARGE(INDEX((契約日ソート!$F$1:$F$201="休泊費")/ROW(契約日ソート!$F$1:$F$201),0),ROW(H18))),"")</f>
        <v/>
      </c>
      <c r="I18" t="str">
        <f>IFERROR(INDEX(契約日ソート!I:I,1/LARGE(INDEX((契約日ソート!$F$1:$F$201="休泊費")/ROW(契約日ソート!$F$1:$F$201),0),ROW(I18))),"")</f>
        <v/>
      </c>
      <c r="J18" t="str">
        <f>IFERROR(INDEX(契約日ソート!J:J,1/LARGE(INDEX((契約日ソート!$F$1:$F$201="休泊費")/ROW(契約日ソート!$F$1:$F$201),0),ROW(J18))),"")</f>
        <v/>
      </c>
      <c r="K18" t="str">
        <f>IFERROR(INDEX(契約日ソート!K:K,1/LARGE(INDEX((契約日ソート!$F$1:$F$201="休泊費")/ROW(契約日ソート!$F$1:$F$201),0),ROW(K18))),"")</f>
        <v/>
      </c>
      <c r="L18" t="str">
        <f>IFERROR(INDEX(契約日ソート!L:L,1/LARGE(INDEX((契約日ソート!$F$1:$F$201="休泊費")/ROW(契約日ソート!$F$1:$F$201),0),ROW(L18))),"")</f>
        <v/>
      </c>
      <c r="M18" t="str">
        <f>IFERROR(INDEX(契約日ソート!M:M,1/LARGE(INDEX((契約日ソート!$F$1:$F$201="休泊費")/ROW(契約日ソート!$F$1:$F$201),0),ROW(M18))),"")</f>
        <v/>
      </c>
      <c r="N18" t="str">
        <f>IFERROR(INDEX(契約日ソート!N:N,1/LARGE(INDEX((契約日ソート!$F$1:$F$201="休泊費")/ROW(契約日ソート!$F$1:$F$201),0),ROW(N18))),"")</f>
        <v/>
      </c>
      <c r="O18" t="str">
        <f>IFERROR(INDEX(契約日ソート!O:O,1/LARGE(INDEX((契約日ソート!$F$1:$F$201="休泊費")/ROW(契約日ソート!$F$1:$F$201),0),ROW(O18))),"")</f>
        <v/>
      </c>
      <c r="P18" t="str">
        <f>IFERROR(INDEX(契約日ソート!P:P,1/LARGE(INDEX((契約日ソート!$F$1:$F$201="休泊費")/ROW(契約日ソート!$F$1:$F$201),0),ROW(P18))),"")</f>
        <v/>
      </c>
      <c r="Q18" t="str">
        <f>IFERROR(INDEX(契約日ソート!Q:Q,1/LARGE(INDEX((契約日ソート!$F$1:$F$201="休泊費")/ROW(契約日ソート!$F$1:$F$201),0),ROW(Q18))),"")</f>
        <v/>
      </c>
    </row>
    <row r="19" spans="1:17" x14ac:dyDescent="0.45">
      <c r="A19" t="str">
        <f>IFERROR(INDEX(契約日ソート!A:A,1/LARGE(INDEX((契約日ソート!$F$1:$F$201="休泊費")/ROW(契約日ソート!$F$1:$F$201),0),ROW(A19))),"")</f>
        <v/>
      </c>
      <c r="B19" t="str">
        <f>IFERROR(INDEX(契約日ソート!B:B,1/LARGE(INDEX((契約日ソート!$F$1:$F$201="休泊費")/ROW(契約日ソート!$F$1:$F$201),0),ROW(B19))),"")</f>
        <v/>
      </c>
      <c r="C19" t="str">
        <f>IFERROR(INDEX(契約日ソート!C:C,1/LARGE(INDEX((契約日ソート!$F$1:$F$201="休泊費")/ROW(契約日ソート!$F$1:$F$201),0),ROW(C19))),"")</f>
        <v/>
      </c>
      <c r="D19" t="str">
        <f>IFERROR(INDEX(契約日ソート!D:D,1/LARGE(INDEX((契約日ソート!$F$1:$F$201="休泊費")/ROW(契約日ソート!$F$1:$F$201),0),ROW(D19))),"")</f>
        <v/>
      </c>
      <c r="E19" t="str">
        <f>IFERROR(INDEX(契約日ソート!E:E,1/LARGE(INDEX((契約日ソート!$F$1:$F$201="休泊費")/ROW(契約日ソート!$F$1:$F$201),0),ROW(E19))),"")</f>
        <v/>
      </c>
      <c r="F19" t="str">
        <f>IFERROR(INDEX(契約日ソート!F:F,1/LARGE(INDEX((契約日ソート!$F$1:$F$201="休泊費")/ROW(契約日ソート!$F$1:$F$201),0),ROW(F19))),"")</f>
        <v/>
      </c>
      <c r="G19" t="str">
        <f>IFERROR(INDEX(契約日ソート!G:G,1/LARGE(INDEX((契約日ソート!$F$1:$F$201="休泊費")/ROW(契約日ソート!$F$1:$F$201),0),ROW(G19))),"")</f>
        <v/>
      </c>
      <c r="H19" t="str">
        <f>IFERROR(INDEX(契約日ソート!H:H,1/LARGE(INDEX((契約日ソート!$F$1:$F$201="休泊費")/ROW(契約日ソート!$F$1:$F$201),0),ROW(H19))),"")</f>
        <v/>
      </c>
      <c r="I19" t="str">
        <f>IFERROR(INDEX(契約日ソート!I:I,1/LARGE(INDEX((契約日ソート!$F$1:$F$201="休泊費")/ROW(契約日ソート!$F$1:$F$201),0),ROW(I19))),"")</f>
        <v/>
      </c>
      <c r="J19" t="str">
        <f>IFERROR(INDEX(契約日ソート!J:J,1/LARGE(INDEX((契約日ソート!$F$1:$F$201="休泊費")/ROW(契約日ソート!$F$1:$F$201),0),ROW(J19))),"")</f>
        <v/>
      </c>
      <c r="K19" t="str">
        <f>IFERROR(INDEX(契約日ソート!K:K,1/LARGE(INDEX((契約日ソート!$F$1:$F$201="休泊費")/ROW(契約日ソート!$F$1:$F$201),0),ROW(K19))),"")</f>
        <v/>
      </c>
      <c r="L19" t="str">
        <f>IFERROR(INDEX(契約日ソート!L:L,1/LARGE(INDEX((契約日ソート!$F$1:$F$201="休泊費")/ROW(契約日ソート!$F$1:$F$201),0),ROW(L19))),"")</f>
        <v/>
      </c>
      <c r="M19" t="str">
        <f>IFERROR(INDEX(契約日ソート!M:M,1/LARGE(INDEX((契約日ソート!$F$1:$F$201="休泊費")/ROW(契約日ソート!$F$1:$F$201),0),ROW(M19))),"")</f>
        <v/>
      </c>
      <c r="N19" t="str">
        <f>IFERROR(INDEX(契約日ソート!N:N,1/LARGE(INDEX((契約日ソート!$F$1:$F$201="休泊費")/ROW(契約日ソート!$F$1:$F$201),0),ROW(N19))),"")</f>
        <v/>
      </c>
      <c r="O19" t="str">
        <f>IFERROR(INDEX(契約日ソート!O:O,1/LARGE(INDEX((契約日ソート!$F$1:$F$201="休泊費")/ROW(契約日ソート!$F$1:$F$201),0),ROW(O19))),"")</f>
        <v/>
      </c>
      <c r="P19" t="str">
        <f>IFERROR(INDEX(契約日ソート!P:P,1/LARGE(INDEX((契約日ソート!$F$1:$F$201="休泊費")/ROW(契約日ソート!$F$1:$F$201),0),ROW(P19))),"")</f>
        <v/>
      </c>
      <c r="Q19" t="str">
        <f>IFERROR(INDEX(契約日ソート!Q:Q,1/LARGE(INDEX((契約日ソート!$F$1:$F$201="休泊費")/ROW(契約日ソート!$F$1:$F$201),0),ROW(Q19))),"")</f>
        <v/>
      </c>
    </row>
    <row r="20" spans="1:17" x14ac:dyDescent="0.45">
      <c r="A20" t="str">
        <f>IFERROR(INDEX(契約日ソート!A:A,1/LARGE(INDEX((契約日ソート!$F$1:$F$201="休泊費")/ROW(契約日ソート!$F$1:$F$201),0),ROW(A20))),"")</f>
        <v/>
      </c>
      <c r="B20" t="str">
        <f>IFERROR(INDEX(契約日ソート!B:B,1/LARGE(INDEX((契約日ソート!$F$1:$F$201="休泊費")/ROW(契約日ソート!$F$1:$F$201),0),ROW(B20))),"")</f>
        <v/>
      </c>
      <c r="C20" t="str">
        <f>IFERROR(INDEX(契約日ソート!C:C,1/LARGE(INDEX((契約日ソート!$F$1:$F$201="休泊費")/ROW(契約日ソート!$F$1:$F$201),0),ROW(C20))),"")</f>
        <v/>
      </c>
      <c r="D20" t="str">
        <f>IFERROR(INDEX(契約日ソート!D:D,1/LARGE(INDEX((契約日ソート!$F$1:$F$201="休泊費")/ROW(契約日ソート!$F$1:$F$201),0),ROW(D20))),"")</f>
        <v/>
      </c>
      <c r="E20" t="str">
        <f>IFERROR(INDEX(契約日ソート!E:E,1/LARGE(INDEX((契約日ソート!$F$1:$F$201="休泊費")/ROW(契約日ソート!$F$1:$F$201),0),ROW(E20))),"")</f>
        <v/>
      </c>
      <c r="F20" t="str">
        <f>IFERROR(INDEX(契約日ソート!F:F,1/LARGE(INDEX((契約日ソート!$F$1:$F$201="休泊費")/ROW(契約日ソート!$F$1:$F$201),0),ROW(F20))),"")</f>
        <v/>
      </c>
      <c r="G20" t="str">
        <f>IFERROR(INDEX(契約日ソート!G:G,1/LARGE(INDEX((契約日ソート!$F$1:$F$201="休泊費")/ROW(契約日ソート!$F$1:$F$201),0),ROW(G20))),"")</f>
        <v/>
      </c>
      <c r="H20" t="str">
        <f>IFERROR(INDEX(契約日ソート!H:H,1/LARGE(INDEX((契約日ソート!$F$1:$F$201="休泊費")/ROW(契約日ソート!$F$1:$F$201),0),ROW(H20))),"")</f>
        <v/>
      </c>
      <c r="I20" t="str">
        <f>IFERROR(INDEX(契約日ソート!I:I,1/LARGE(INDEX((契約日ソート!$F$1:$F$201="休泊費")/ROW(契約日ソート!$F$1:$F$201),0),ROW(I20))),"")</f>
        <v/>
      </c>
      <c r="J20" t="str">
        <f>IFERROR(INDEX(契約日ソート!J:J,1/LARGE(INDEX((契約日ソート!$F$1:$F$201="休泊費")/ROW(契約日ソート!$F$1:$F$201),0),ROW(J20))),"")</f>
        <v/>
      </c>
      <c r="K20" t="str">
        <f>IFERROR(INDEX(契約日ソート!K:K,1/LARGE(INDEX((契約日ソート!$F$1:$F$201="休泊費")/ROW(契約日ソート!$F$1:$F$201),0),ROW(K20))),"")</f>
        <v/>
      </c>
      <c r="L20" t="str">
        <f>IFERROR(INDEX(契約日ソート!L:L,1/LARGE(INDEX((契約日ソート!$F$1:$F$201="休泊費")/ROW(契約日ソート!$F$1:$F$201),0),ROW(L20))),"")</f>
        <v/>
      </c>
      <c r="M20" t="str">
        <f>IFERROR(INDEX(契約日ソート!M:M,1/LARGE(INDEX((契約日ソート!$F$1:$F$201="休泊費")/ROW(契約日ソート!$F$1:$F$201),0),ROW(M20))),"")</f>
        <v/>
      </c>
      <c r="N20" t="str">
        <f>IFERROR(INDEX(契約日ソート!N:N,1/LARGE(INDEX((契約日ソート!$F$1:$F$201="休泊費")/ROW(契約日ソート!$F$1:$F$201),0),ROW(N20))),"")</f>
        <v/>
      </c>
      <c r="O20" t="str">
        <f>IFERROR(INDEX(契約日ソート!O:O,1/LARGE(INDEX((契約日ソート!$F$1:$F$201="休泊費")/ROW(契約日ソート!$F$1:$F$201),0),ROW(O20))),"")</f>
        <v/>
      </c>
      <c r="P20" t="str">
        <f>IFERROR(INDEX(契約日ソート!P:P,1/LARGE(INDEX((契約日ソート!$F$1:$F$201="休泊費")/ROW(契約日ソート!$F$1:$F$201),0),ROW(P20))),"")</f>
        <v/>
      </c>
      <c r="Q20" t="str">
        <f>IFERROR(INDEX(契約日ソート!Q:Q,1/LARGE(INDEX((契約日ソート!$F$1:$F$201="休泊費")/ROW(契約日ソート!$F$1:$F$201),0),ROW(Q20))),"")</f>
        <v/>
      </c>
    </row>
    <row r="21" spans="1:17" x14ac:dyDescent="0.45">
      <c r="A21" t="str">
        <f>IFERROR(INDEX(契約日ソート!A:A,1/LARGE(INDEX((契約日ソート!$F$1:$F$201="休泊費")/ROW(契約日ソート!$F$1:$F$201),0),ROW(A21))),"")</f>
        <v/>
      </c>
      <c r="B21" t="str">
        <f>IFERROR(INDEX(契約日ソート!B:B,1/LARGE(INDEX((契約日ソート!$F$1:$F$201="休泊費")/ROW(契約日ソート!$F$1:$F$201),0),ROW(B21))),"")</f>
        <v/>
      </c>
      <c r="C21" t="str">
        <f>IFERROR(INDEX(契約日ソート!C:C,1/LARGE(INDEX((契約日ソート!$F$1:$F$201="休泊費")/ROW(契約日ソート!$F$1:$F$201),0),ROW(C21))),"")</f>
        <v/>
      </c>
      <c r="D21" t="str">
        <f>IFERROR(INDEX(契約日ソート!D:D,1/LARGE(INDEX((契約日ソート!$F$1:$F$201="休泊費")/ROW(契約日ソート!$F$1:$F$201),0),ROW(D21))),"")</f>
        <v/>
      </c>
      <c r="E21" t="str">
        <f>IFERROR(INDEX(契約日ソート!E:E,1/LARGE(INDEX((契約日ソート!$F$1:$F$201="休泊費")/ROW(契約日ソート!$F$1:$F$201),0),ROW(E21))),"")</f>
        <v/>
      </c>
      <c r="F21" t="str">
        <f>IFERROR(INDEX(契約日ソート!F:F,1/LARGE(INDEX((契約日ソート!$F$1:$F$201="休泊費")/ROW(契約日ソート!$F$1:$F$201),0),ROW(F21))),"")</f>
        <v/>
      </c>
      <c r="G21" t="str">
        <f>IFERROR(INDEX(契約日ソート!G:G,1/LARGE(INDEX((契約日ソート!$F$1:$F$201="休泊費")/ROW(契約日ソート!$F$1:$F$201),0),ROW(G21))),"")</f>
        <v/>
      </c>
      <c r="H21" t="str">
        <f>IFERROR(INDEX(契約日ソート!H:H,1/LARGE(INDEX((契約日ソート!$F$1:$F$201="休泊費")/ROW(契約日ソート!$F$1:$F$201),0),ROW(H21))),"")</f>
        <v/>
      </c>
      <c r="I21" t="str">
        <f>IFERROR(INDEX(契約日ソート!I:I,1/LARGE(INDEX((契約日ソート!$F$1:$F$201="休泊費")/ROW(契約日ソート!$F$1:$F$201),0),ROW(I21))),"")</f>
        <v/>
      </c>
      <c r="J21" t="str">
        <f>IFERROR(INDEX(契約日ソート!J:J,1/LARGE(INDEX((契約日ソート!$F$1:$F$201="休泊費")/ROW(契約日ソート!$F$1:$F$201),0),ROW(J21))),"")</f>
        <v/>
      </c>
      <c r="K21" t="str">
        <f>IFERROR(INDEX(契約日ソート!K:K,1/LARGE(INDEX((契約日ソート!$F$1:$F$201="休泊費")/ROW(契約日ソート!$F$1:$F$201),0),ROW(K21))),"")</f>
        <v/>
      </c>
      <c r="L21" t="str">
        <f>IFERROR(INDEX(契約日ソート!L:L,1/LARGE(INDEX((契約日ソート!$F$1:$F$201="休泊費")/ROW(契約日ソート!$F$1:$F$201),0),ROW(L21))),"")</f>
        <v/>
      </c>
      <c r="M21" t="str">
        <f>IFERROR(INDEX(契約日ソート!M:M,1/LARGE(INDEX((契約日ソート!$F$1:$F$201="休泊費")/ROW(契約日ソート!$F$1:$F$201),0),ROW(M21))),"")</f>
        <v/>
      </c>
      <c r="N21" t="str">
        <f>IFERROR(INDEX(契約日ソート!N:N,1/LARGE(INDEX((契約日ソート!$F$1:$F$201="休泊費")/ROW(契約日ソート!$F$1:$F$201),0),ROW(N21))),"")</f>
        <v/>
      </c>
      <c r="O21" t="str">
        <f>IFERROR(INDEX(契約日ソート!O:O,1/LARGE(INDEX((契約日ソート!$F$1:$F$201="休泊費")/ROW(契約日ソート!$F$1:$F$201),0),ROW(O21))),"")</f>
        <v/>
      </c>
      <c r="P21" t="str">
        <f>IFERROR(INDEX(契約日ソート!P:P,1/LARGE(INDEX((契約日ソート!$F$1:$F$201="休泊費")/ROW(契約日ソート!$F$1:$F$201),0),ROW(P21))),"")</f>
        <v/>
      </c>
      <c r="Q21" t="str">
        <f>IFERROR(INDEX(契約日ソート!Q:Q,1/LARGE(INDEX((契約日ソート!$F$1:$F$201="休泊費")/ROW(契約日ソート!$F$1:$F$201),0),ROW(Q21))),"")</f>
        <v/>
      </c>
    </row>
    <row r="22" spans="1:17" x14ac:dyDescent="0.45">
      <c r="A22" t="str">
        <f>IFERROR(INDEX(契約日ソート!A:A,1/LARGE(INDEX((契約日ソート!$F$1:$F$201="休泊費")/ROW(契約日ソート!$F$1:$F$201),0),ROW(A22))),"")</f>
        <v/>
      </c>
      <c r="B22" t="str">
        <f>IFERROR(INDEX(契約日ソート!B:B,1/LARGE(INDEX((契約日ソート!$F$1:$F$201="休泊費")/ROW(契約日ソート!$F$1:$F$201),0),ROW(B22))),"")</f>
        <v/>
      </c>
      <c r="C22" t="str">
        <f>IFERROR(INDEX(契約日ソート!C:C,1/LARGE(INDEX((契約日ソート!$F$1:$F$201="休泊費")/ROW(契約日ソート!$F$1:$F$201),0),ROW(C22))),"")</f>
        <v/>
      </c>
      <c r="D22" t="str">
        <f>IFERROR(INDEX(契約日ソート!D:D,1/LARGE(INDEX((契約日ソート!$F$1:$F$201="休泊費")/ROW(契約日ソート!$F$1:$F$201),0),ROW(D22))),"")</f>
        <v/>
      </c>
      <c r="E22" t="str">
        <f>IFERROR(INDEX(契約日ソート!E:E,1/LARGE(INDEX((契約日ソート!$F$1:$F$201="休泊費")/ROW(契約日ソート!$F$1:$F$201),0),ROW(E22))),"")</f>
        <v/>
      </c>
      <c r="F22" t="str">
        <f>IFERROR(INDEX(契約日ソート!F:F,1/LARGE(INDEX((契約日ソート!$F$1:$F$201="休泊費")/ROW(契約日ソート!$F$1:$F$201),0),ROW(F22))),"")</f>
        <v/>
      </c>
      <c r="G22" t="str">
        <f>IFERROR(INDEX(契約日ソート!G:G,1/LARGE(INDEX((契約日ソート!$F$1:$F$201="休泊費")/ROW(契約日ソート!$F$1:$F$201),0),ROW(G22))),"")</f>
        <v/>
      </c>
      <c r="H22" t="str">
        <f>IFERROR(INDEX(契約日ソート!H:H,1/LARGE(INDEX((契約日ソート!$F$1:$F$201="休泊費")/ROW(契約日ソート!$F$1:$F$201),0),ROW(H22))),"")</f>
        <v/>
      </c>
      <c r="I22" t="str">
        <f>IFERROR(INDEX(契約日ソート!I:I,1/LARGE(INDEX((契約日ソート!$F$1:$F$201="休泊費")/ROW(契約日ソート!$F$1:$F$201),0),ROW(I22))),"")</f>
        <v/>
      </c>
      <c r="J22" t="str">
        <f>IFERROR(INDEX(契約日ソート!J:J,1/LARGE(INDEX((契約日ソート!$F$1:$F$201="休泊費")/ROW(契約日ソート!$F$1:$F$201),0),ROW(J22))),"")</f>
        <v/>
      </c>
      <c r="K22" t="str">
        <f>IFERROR(INDEX(契約日ソート!K:K,1/LARGE(INDEX((契約日ソート!$F$1:$F$201="休泊費")/ROW(契約日ソート!$F$1:$F$201),0),ROW(K22))),"")</f>
        <v/>
      </c>
      <c r="L22" t="str">
        <f>IFERROR(INDEX(契約日ソート!L:L,1/LARGE(INDEX((契約日ソート!$F$1:$F$201="休泊費")/ROW(契約日ソート!$F$1:$F$201),0),ROW(L22))),"")</f>
        <v/>
      </c>
      <c r="M22" t="str">
        <f>IFERROR(INDEX(契約日ソート!M:M,1/LARGE(INDEX((契約日ソート!$F$1:$F$201="休泊費")/ROW(契約日ソート!$F$1:$F$201),0),ROW(M22))),"")</f>
        <v/>
      </c>
      <c r="N22" t="str">
        <f>IFERROR(INDEX(契約日ソート!N:N,1/LARGE(INDEX((契約日ソート!$F$1:$F$201="休泊費")/ROW(契約日ソート!$F$1:$F$201),0),ROW(N22))),"")</f>
        <v/>
      </c>
      <c r="O22" t="str">
        <f>IFERROR(INDEX(契約日ソート!O:O,1/LARGE(INDEX((契約日ソート!$F$1:$F$201="休泊費")/ROW(契約日ソート!$F$1:$F$201),0),ROW(O22))),"")</f>
        <v/>
      </c>
      <c r="P22" t="str">
        <f>IFERROR(INDEX(契約日ソート!P:P,1/LARGE(INDEX((契約日ソート!$F$1:$F$201="休泊費")/ROW(契約日ソート!$F$1:$F$201),0),ROW(P22))),"")</f>
        <v/>
      </c>
      <c r="Q22" t="str">
        <f>IFERROR(INDEX(契約日ソート!Q:Q,1/LARGE(INDEX((契約日ソート!$F$1:$F$201="休泊費")/ROW(契約日ソート!$F$1:$F$201),0),ROW(Q22))),"")</f>
        <v/>
      </c>
    </row>
    <row r="23" spans="1:17" x14ac:dyDescent="0.45">
      <c r="A23" t="str">
        <f>IFERROR(INDEX(契約日ソート!A:A,1/LARGE(INDEX((契約日ソート!$F$1:$F$201="休泊費")/ROW(契約日ソート!$F$1:$F$201),0),ROW(A23))),"")</f>
        <v/>
      </c>
      <c r="B23" t="str">
        <f>IFERROR(INDEX(契約日ソート!B:B,1/LARGE(INDEX((契約日ソート!$F$1:$F$201="休泊費")/ROW(契約日ソート!$F$1:$F$201),0),ROW(B23))),"")</f>
        <v/>
      </c>
      <c r="C23" t="str">
        <f>IFERROR(INDEX(契約日ソート!C:C,1/LARGE(INDEX((契約日ソート!$F$1:$F$201="休泊費")/ROW(契約日ソート!$F$1:$F$201),0),ROW(C23))),"")</f>
        <v/>
      </c>
      <c r="D23" t="str">
        <f>IFERROR(INDEX(契約日ソート!D:D,1/LARGE(INDEX((契約日ソート!$F$1:$F$201="休泊費")/ROW(契約日ソート!$F$1:$F$201),0),ROW(D23))),"")</f>
        <v/>
      </c>
      <c r="E23" t="str">
        <f>IFERROR(INDEX(契約日ソート!E:E,1/LARGE(INDEX((契約日ソート!$F$1:$F$201="休泊費")/ROW(契約日ソート!$F$1:$F$201),0),ROW(E23))),"")</f>
        <v/>
      </c>
      <c r="F23" t="str">
        <f>IFERROR(INDEX(契約日ソート!F:F,1/LARGE(INDEX((契約日ソート!$F$1:$F$201="休泊費")/ROW(契約日ソート!$F$1:$F$201),0),ROW(F23))),"")</f>
        <v/>
      </c>
      <c r="G23" t="str">
        <f>IFERROR(INDEX(契約日ソート!G:G,1/LARGE(INDEX((契約日ソート!$F$1:$F$201="休泊費")/ROW(契約日ソート!$F$1:$F$201),0),ROW(G23))),"")</f>
        <v/>
      </c>
      <c r="H23" t="str">
        <f>IFERROR(INDEX(契約日ソート!H:H,1/LARGE(INDEX((契約日ソート!$F$1:$F$201="休泊費")/ROW(契約日ソート!$F$1:$F$201),0),ROW(H23))),"")</f>
        <v/>
      </c>
      <c r="I23" t="str">
        <f>IFERROR(INDEX(契約日ソート!I:I,1/LARGE(INDEX((契約日ソート!$F$1:$F$201="休泊費")/ROW(契約日ソート!$F$1:$F$201),0),ROW(I23))),"")</f>
        <v/>
      </c>
      <c r="J23" t="str">
        <f>IFERROR(INDEX(契約日ソート!J:J,1/LARGE(INDEX((契約日ソート!$F$1:$F$201="休泊費")/ROW(契約日ソート!$F$1:$F$201),0),ROW(J23))),"")</f>
        <v/>
      </c>
      <c r="K23" t="str">
        <f>IFERROR(INDEX(契約日ソート!K:K,1/LARGE(INDEX((契約日ソート!$F$1:$F$201="休泊費")/ROW(契約日ソート!$F$1:$F$201),0),ROW(K23))),"")</f>
        <v/>
      </c>
      <c r="L23" t="str">
        <f>IFERROR(INDEX(契約日ソート!L:L,1/LARGE(INDEX((契約日ソート!$F$1:$F$201="休泊費")/ROW(契約日ソート!$F$1:$F$201),0),ROW(L23))),"")</f>
        <v/>
      </c>
      <c r="M23" t="str">
        <f>IFERROR(INDEX(契約日ソート!M:M,1/LARGE(INDEX((契約日ソート!$F$1:$F$201="休泊費")/ROW(契約日ソート!$F$1:$F$201),0),ROW(M23))),"")</f>
        <v/>
      </c>
      <c r="N23" t="str">
        <f>IFERROR(INDEX(契約日ソート!N:N,1/LARGE(INDEX((契約日ソート!$F$1:$F$201="休泊費")/ROW(契約日ソート!$F$1:$F$201),0),ROW(N23))),"")</f>
        <v/>
      </c>
      <c r="O23" t="str">
        <f>IFERROR(INDEX(契約日ソート!O:O,1/LARGE(INDEX((契約日ソート!$F$1:$F$201="休泊費")/ROW(契約日ソート!$F$1:$F$201),0),ROW(O23))),"")</f>
        <v/>
      </c>
      <c r="P23" t="str">
        <f>IFERROR(INDEX(契約日ソート!P:P,1/LARGE(INDEX((契約日ソート!$F$1:$F$201="休泊費")/ROW(契約日ソート!$F$1:$F$201),0),ROW(P23))),"")</f>
        <v/>
      </c>
      <c r="Q23" t="str">
        <f>IFERROR(INDEX(契約日ソート!Q:Q,1/LARGE(INDEX((契約日ソート!$F$1:$F$201="休泊費")/ROW(契約日ソート!$F$1:$F$201),0),ROW(Q23))),"")</f>
        <v/>
      </c>
    </row>
    <row r="24" spans="1:17" x14ac:dyDescent="0.45">
      <c r="A24" t="str">
        <f>IFERROR(INDEX(契約日ソート!A:A,1/LARGE(INDEX((契約日ソート!$F$1:$F$201="休泊費")/ROW(契約日ソート!$F$1:$F$201),0),ROW(A24))),"")</f>
        <v/>
      </c>
      <c r="B24" t="str">
        <f>IFERROR(INDEX(契約日ソート!B:B,1/LARGE(INDEX((契約日ソート!$F$1:$F$201="休泊費")/ROW(契約日ソート!$F$1:$F$201),0),ROW(B24))),"")</f>
        <v/>
      </c>
      <c r="C24" t="str">
        <f>IFERROR(INDEX(契約日ソート!C:C,1/LARGE(INDEX((契約日ソート!$F$1:$F$201="休泊費")/ROW(契約日ソート!$F$1:$F$201),0),ROW(C24))),"")</f>
        <v/>
      </c>
      <c r="D24" t="str">
        <f>IFERROR(INDEX(契約日ソート!D:D,1/LARGE(INDEX((契約日ソート!$F$1:$F$201="休泊費")/ROW(契約日ソート!$F$1:$F$201),0),ROW(D24))),"")</f>
        <v/>
      </c>
      <c r="E24" t="str">
        <f>IFERROR(INDEX(契約日ソート!E:E,1/LARGE(INDEX((契約日ソート!$F$1:$F$201="休泊費")/ROW(契約日ソート!$F$1:$F$201),0),ROW(E24))),"")</f>
        <v/>
      </c>
      <c r="F24" t="str">
        <f>IFERROR(INDEX(契約日ソート!F:F,1/LARGE(INDEX((契約日ソート!$F$1:$F$201="休泊費")/ROW(契約日ソート!$F$1:$F$201),0),ROW(F24))),"")</f>
        <v/>
      </c>
      <c r="G24" t="str">
        <f>IFERROR(INDEX(契約日ソート!G:G,1/LARGE(INDEX((契約日ソート!$F$1:$F$201="休泊費")/ROW(契約日ソート!$F$1:$F$201),0),ROW(G24))),"")</f>
        <v/>
      </c>
      <c r="H24" t="str">
        <f>IFERROR(INDEX(契約日ソート!H:H,1/LARGE(INDEX((契約日ソート!$F$1:$F$201="休泊費")/ROW(契約日ソート!$F$1:$F$201),0),ROW(H24))),"")</f>
        <v/>
      </c>
      <c r="I24" t="str">
        <f>IFERROR(INDEX(契約日ソート!I:I,1/LARGE(INDEX((契約日ソート!$F$1:$F$201="休泊費")/ROW(契約日ソート!$F$1:$F$201),0),ROW(I24))),"")</f>
        <v/>
      </c>
      <c r="J24" t="str">
        <f>IFERROR(INDEX(契約日ソート!J:J,1/LARGE(INDEX((契約日ソート!$F$1:$F$201="休泊費")/ROW(契約日ソート!$F$1:$F$201),0),ROW(J24))),"")</f>
        <v/>
      </c>
      <c r="K24" t="str">
        <f>IFERROR(INDEX(契約日ソート!K:K,1/LARGE(INDEX((契約日ソート!$F$1:$F$201="休泊費")/ROW(契約日ソート!$F$1:$F$201),0),ROW(K24))),"")</f>
        <v/>
      </c>
      <c r="L24" t="str">
        <f>IFERROR(INDEX(契約日ソート!L:L,1/LARGE(INDEX((契約日ソート!$F$1:$F$201="休泊費")/ROW(契約日ソート!$F$1:$F$201),0),ROW(L24))),"")</f>
        <v/>
      </c>
      <c r="M24" t="str">
        <f>IFERROR(INDEX(契約日ソート!M:M,1/LARGE(INDEX((契約日ソート!$F$1:$F$201="休泊費")/ROW(契約日ソート!$F$1:$F$201),0),ROW(M24))),"")</f>
        <v/>
      </c>
      <c r="N24" t="str">
        <f>IFERROR(INDEX(契約日ソート!N:N,1/LARGE(INDEX((契約日ソート!$F$1:$F$201="休泊費")/ROW(契約日ソート!$F$1:$F$201),0),ROW(N24))),"")</f>
        <v/>
      </c>
      <c r="O24" t="str">
        <f>IFERROR(INDEX(契約日ソート!O:O,1/LARGE(INDEX((契約日ソート!$F$1:$F$201="休泊費")/ROW(契約日ソート!$F$1:$F$201),0),ROW(O24))),"")</f>
        <v/>
      </c>
      <c r="P24" t="str">
        <f>IFERROR(INDEX(契約日ソート!P:P,1/LARGE(INDEX((契約日ソート!$F$1:$F$201="休泊費")/ROW(契約日ソート!$F$1:$F$201),0),ROW(P24))),"")</f>
        <v/>
      </c>
      <c r="Q24" t="str">
        <f>IFERROR(INDEX(契約日ソート!Q:Q,1/LARGE(INDEX((契約日ソート!$F$1:$F$201="休泊費")/ROW(契約日ソート!$F$1:$F$201),0),ROW(Q24))),"")</f>
        <v/>
      </c>
    </row>
    <row r="25" spans="1:17" x14ac:dyDescent="0.45">
      <c r="A25" t="str">
        <f>IFERROR(INDEX(契約日ソート!A:A,1/LARGE(INDEX((契約日ソート!$F$1:$F$201="休泊費")/ROW(契約日ソート!$F$1:$F$201),0),ROW(A25))),"")</f>
        <v/>
      </c>
      <c r="B25" t="str">
        <f>IFERROR(INDEX(契約日ソート!B:B,1/LARGE(INDEX((契約日ソート!$F$1:$F$201="休泊費")/ROW(契約日ソート!$F$1:$F$201),0),ROW(B25))),"")</f>
        <v/>
      </c>
      <c r="C25" t="str">
        <f>IFERROR(INDEX(契約日ソート!C:C,1/LARGE(INDEX((契約日ソート!$F$1:$F$201="休泊費")/ROW(契約日ソート!$F$1:$F$201),0),ROW(C25))),"")</f>
        <v/>
      </c>
      <c r="D25" t="str">
        <f>IFERROR(INDEX(契約日ソート!D:D,1/LARGE(INDEX((契約日ソート!$F$1:$F$201="休泊費")/ROW(契約日ソート!$F$1:$F$201),0),ROW(D25))),"")</f>
        <v/>
      </c>
      <c r="E25" t="str">
        <f>IFERROR(INDEX(契約日ソート!E:E,1/LARGE(INDEX((契約日ソート!$F$1:$F$201="休泊費")/ROW(契約日ソート!$F$1:$F$201),0),ROW(E25))),"")</f>
        <v/>
      </c>
      <c r="F25" t="str">
        <f>IFERROR(INDEX(契約日ソート!F:F,1/LARGE(INDEX((契約日ソート!$F$1:$F$201="休泊費")/ROW(契約日ソート!$F$1:$F$201),0),ROW(F25))),"")</f>
        <v/>
      </c>
      <c r="G25" t="str">
        <f>IFERROR(INDEX(契約日ソート!G:G,1/LARGE(INDEX((契約日ソート!$F$1:$F$201="休泊費")/ROW(契約日ソート!$F$1:$F$201),0),ROW(G25))),"")</f>
        <v/>
      </c>
      <c r="H25" t="str">
        <f>IFERROR(INDEX(契約日ソート!H:H,1/LARGE(INDEX((契約日ソート!$F$1:$F$201="休泊費")/ROW(契約日ソート!$F$1:$F$201),0),ROW(H25))),"")</f>
        <v/>
      </c>
      <c r="I25" t="str">
        <f>IFERROR(INDEX(契約日ソート!I:I,1/LARGE(INDEX((契約日ソート!$F$1:$F$201="休泊費")/ROW(契約日ソート!$F$1:$F$201),0),ROW(I25))),"")</f>
        <v/>
      </c>
      <c r="J25" t="str">
        <f>IFERROR(INDEX(契約日ソート!J:J,1/LARGE(INDEX((契約日ソート!$F$1:$F$201="休泊費")/ROW(契約日ソート!$F$1:$F$201),0),ROW(J25))),"")</f>
        <v/>
      </c>
      <c r="K25" t="str">
        <f>IFERROR(INDEX(契約日ソート!K:K,1/LARGE(INDEX((契約日ソート!$F$1:$F$201="休泊費")/ROW(契約日ソート!$F$1:$F$201),0),ROW(K25))),"")</f>
        <v/>
      </c>
      <c r="L25" t="str">
        <f>IFERROR(INDEX(契約日ソート!L:L,1/LARGE(INDEX((契約日ソート!$F$1:$F$201="休泊費")/ROW(契約日ソート!$F$1:$F$201),0),ROW(L25))),"")</f>
        <v/>
      </c>
      <c r="M25" t="str">
        <f>IFERROR(INDEX(契約日ソート!M:M,1/LARGE(INDEX((契約日ソート!$F$1:$F$201="休泊費")/ROW(契約日ソート!$F$1:$F$201),0),ROW(M25))),"")</f>
        <v/>
      </c>
      <c r="N25" t="str">
        <f>IFERROR(INDEX(契約日ソート!N:N,1/LARGE(INDEX((契約日ソート!$F$1:$F$201="休泊費")/ROW(契約日ソート!$F$1:$F$201),0),ROW(N25))),"")</f>
        <v/>
      </c>
      <c r="O25" t="str">
        <f>IFERROR(INDEX(契約日ソート!O:O,1/LARGE(INDEX((契約日ソート!$F$1:$F$201="休泊費")/ROW(契約日ソート!$F$1:$F$201),0),ROW(O25))),"")</f>
        <v/>
      </c>
      <c r="P25" t="str">
        <f>IFERROR(INDEX(契約日ソート!P:P,1/LARGE(INDEX((契約日ソート!$F$1:$F$201="休泊費")/ROW(契約日ソート!$F$1:$F$201),0),ROW(P25))),"")</f>
        <v/>
      </c>
      <c r="Q25" t="str">
        <f>IFERROR(INDEX(契約日ソート!Q:Q,1/LARGE(INDEX((契約日ソート!$F$1:$F$201="休泊費")/ROW(契約日ソート!$F$1:$F$201),0),ROW(Q25))),"")</f>
        <v/>
      </c>
    </row>
    <row r="26" spans="1:17" x14ac:dyDescent="0.45">
      <c r="A26" t="str">
        <f>IFERROR(INDEX(契約日ソート!A:A,1/LARGE(INDEX((契約日ソート!$F$1:$F$201="休泊費")/ROW(契約日ソート!$F$1:$F$201),0),ROW(A26))),"")</f>
        <v/>
      </c>
      <c r="B26" t="str">
        <f>IFERROR(INDEX(契約日ソート!B:B,1/LARGE(INDEX((契約日ソート!$F$1:$F$201="休泊費")/ROW(契約日ソート!$F$1:$F$201),0),ROW(B26))),"")</f>
        <v/>
      </c>
      <c r="C26" t="str">
        <f>IFERROR(INDEX(契約日ソート!C:C,1/LARGE(INDEX((契約日ソート!$F$1:$F$201="休泊費")/ROW(契約日ソート!$F$1:$F$201),0),ROW(C26))),"")</f>
        <v/>
      </c>
      <c r="D26" t="str">
        <f>IFERROR(INDEX(契約日ソート!D:D,1/LARGE(INDEX((契約日ソート!$F$1:$F$201="休泊費")/ROW(契約日ソート!$F$1:$F$201),0),ROW(D26))),"")</f>
        <v/>
      </c>
      <c r="E26" t="str">
        <f>IFERROR(INDEX(契約日ソート!E:E,1/LARGE(INDEX((契約日ソート!$F$1:$F$201="休泊費")/ROW(契約日ソート!$F$1:$F$201),0),ROW(E26))),"")</f>
        <v/>
      </c>
      <c r="F26" t="str">
        <f>IFERROR(INDEX(契約日ソート!F:F,1/LARGE(INDEX((契約日ソート!$F$1:$F$201="休泊費")/ROW(契約日ソート!$F$1:$F$201),0),ROW(F26))),"")</f>
        <v/>
      </c>
      <c r="G26" t="str">
        <f>IFERROR(INDEX(契約日ソート!G:G,1/LARGE(INDEX((契約日ソート!$F$1:$F$201="休泊費")/ROW(契約日ソート!$F$1:$F$201),0),ROW(G26))),"")</f>
        <v/>
      </c>
      <c r="H26" t="str">
        <f>IFERROR(INDEX(契約日ソート!H:H,1/LARGE(INDEX((契約日ソート!$F$1:$F$201="休泊費")/ROW(契約日ソート!$F$1:$F$201),0),ROW(H26))),"")</f>
        <v/>
      </c>
      <c r="I26" t="str">
        <f>IFERROR(INDEX(契約日ソート!I:I,1/LARGE(INDEX((契約日ソート!$F$1:$F$201="休泊費")/ROW(契約日ソート!$F$1:$F$201),0),ROW(I26))),"")</f>
        <v/>
      </c>
      <c r="J26" t="str">
        <f>IFERROR(INDEX(契約日ソート!J:J,1/LARGE(INDEX((契約日ソート!$F$1:$F$201="休泊費")/ROW(契約日ソート!$F$1:$F$201),0),ROW(J26))),"")</f>
        <v/>
      </c>
      <c r="K26" t="str">
        <f>IFERROR(INDEX(契約日ソート!K:K,1/LARGE(INDEX((契約日ソート!$F$1:$F$201="休泊費")/ROW(契約日ソート!$F$1:$F$201),0),ROW(K26))),"")</f>
        <v/>
      </c>
      <c r="L26" t="str">
        <f>IFERROR(INDEX(契約日ソート!L:L,1/LARGE(INDEX((契約日ソート!$F$1:$F$201="休泊費")/ROW(契約日ソート!$F$1:$F$201),0),ROW(L26))),"")</f>
        <v/>
      </c>
      <c r="M26" t="str">
        <f>IFERROR(INDEX(契約日ソート!M:M,1/LARGE(INDEX((契約日ソート!$F$1:$F$201="休泊費")/ROW(契約日ソート!$F$1:$F$201),0),ROW(M26))),"")</f>
        <v/>
      </c>
      <c r="N26" t="str">
        <f>IFERROR(INDEX(契約日ソート!N:N,1/LARGE(INDEX((契約日ソート!$F$1:$F$201="休泊費")/ROW(契約日ソート!$F$1:$F$201),0),ROW(N26))),"")</f>
        <v/>
      </c>
      <c r="O26" t="str">
        <f>IFERROR(INDEX(契約日ソート!O:O,1/LARGE(INDEX((契約日ソート!$F$1:$F$201="休泊費")/ROW(契約日ソート!$F$1:$F$201),0),ROW(O26))),"")</f>
        <v/>
      </c>
      <c r="P26" t="str">
        <f>IFERROR(INDEX(契約日ソート!P:P,1/LARGE(INDEX((契約日ソート!$F$1:$F$201="休泊費")/ROW(契約日ソート!$F$1:$F$201),0),ROW(P26))),"")</f>
        <v/>
      </c>
      <c r="Q26" t="str">
        <f>IFERROR(INDEX(契約日ソート!Q:Q,1/LARGE(INDEX((契約日ソート!$F$1:$F$201="休泊費")/ROW(契約日ソート!$F$1:$F$201),0),ROW(Q26))),"")</f>
        <v/>
      </c>
    </row>
    <row r="27" spans="1:17" x14ac:dyDescent="0.45">
      <c r="A27" t="str">
        <f>IFERROR(INDEX(契約日ソート!A:A,1/LARGE(INDEX((契約日ソート!$F$1:$F$201="休泊費")/ROW(契約日ソート!$F$1:$F$201),0),ROW(A27))),"")</f>
        <v/>
      </c>
      <c r="B27" t="str">
        <f>IFERROR(INDEX(契約日ソート!B:B,1/LARGE(INDEX((契約日ソート!$F$1:$F$201="休泊費")/ROW(契約日ソート!$F$1:$F$201),0),ROW(B27))),"")</f>
        <v/>
      </c>
      <c r="C27" t="str">
        <f>IFERROR(INDEX(契約日ソート!C:C,1/LARGE(INDEX((契約日ソート!$F$1:$F$201="休泊費")/ROW(契約日ソート!$F$1:$F$201),0),ROW(C27))),"")</f>
        <v/>
      </c>
      <c r="D27" t="str">
        <f>IFERROR(INDEX(契約日ソート!D:D,1/LARGE(INDEX((契約日ソート!$F$1:$F$201="休泊費")/ROW(契約日ソート!$F$1:$F$201),0),ROW(D27))),"")</f>
        <v/>
      </c>
      <c r="E27" t="str">
        <f>IFERROR(INDEX(契約日ソート!E:E,1/LARGE(INDEX((契約日ソート!$F$1:$F$201="休泊費")/ROW(契約日ソート!$F$1:$F$201),0),ROW(E27))),"")</f>
        <v/>
      </c>
      <c r="F27" t="str">
        <f>IFERROR(INDEX(契約日ソート!F:F,1/LARGE(INDEX((契約日ソート!$F$1:$F$201="休泊費")/ROW(契約日ソート!$F$1:$F$201),0),ROW(F27))),"")</f>
        <v/>
      </c>
      <c r="G27" t="str">
        <f>IFERROR(INDEX(契約日ソート!G:G,1/LARGE(INDEX((契約日ソート!$F$1:$F$201="休泊費")/ROW(契約日ソート!$F$1:$F$201),0),ROW(G27))),"")</f>
        <v/>
      </c>
      <c r="H27" t="str">
        <f>IFERROR(INDEX(契約日ソート!H:H,1/LARGE(INDEX((契約日ソート!$F$1:$F$201="休泊費")/ROW(契約日ソート!$F$1:$F$201),0),ROW(H27))),"")</f>
        <v/>
      </c>
      <c r="I27" t="str">
        <f>IFERROR(INDEX(契約日ソート!I:I,1/LARGE(INDEX((契約日ソート!$F$1:$F$201="休泊費")/ROW(契約日ソート!$F$1:$F$201),0),ROW(I27))),"")</f>
        <v/>
      </c>
      <c r="J27" t="str">
        <f>IFERROR(INDEX(契約日ソート!J:J,1/LARGE(INDEX((契約日ソート!$F$1:$F$201="休泊費")/ROW(契約日ソート!$F$1:$F$201),0),ROW(J27))),"")</f>
        <v/>
      </c>
      <c r="K27" t="str">
        <f>IFERROR(INDEX(契約日ソート!K:K,1/LARGE(INDEX((契約日ソート!$F$1:$F$201="休泊費")/ROW(契約日ソート!$F$1:$F$201),0),ROW(K27))),"")</f>
        <v/>
      </c>
      <c r="L27" t="str">
        <f>IFERROR(INDEX(契約日ソート!L:L,1/LARGE(INDEX((契約日ソート!$F$1:$F$201="休泊費")/ROW(契約日ソート!$F$1:$F$201),0),ROW(L27))),"")</f>
        <v/>
      </c>
      <c r="M27" t="str">
        <f>IFERROR(INDEX(契約日ソート!M:M,1/LARGE(INDEX((契約日ソート!$F$1:$F$201="休泊費")/ROW(契約日ソート!$F$1:$F$201),0),ROW(M27))),"")</f>
        <v/>
      </c>
      <c r="N27" t="str">
        <f>IFERROR(INDEX(契約日ソート!N:N,1/LARGE(INDEX((契約日ソート!$F$1:$F$201="休泊費")/ROW(契約日ソート!$F$1:$F$201),0),ROW(N27))),"")</f>
        <v/>
      </c>
      <c r="O27" t="str">
        <f>IFERROR(INDEX(契約日ソート!O:O,1/LARGE(INDEX((契約日ソート!$F$1:$F$201="休泊費")/ROW(契約日ソート!$F$1:$F$201),0),ROW(O27))),"")</f>
        <v/>
      </c>
      <c r="P27" t="str">
        <f>IFERROR(INDEX(契約日ソート!P:P,1/LARGE(INDEX((契約日ソート!$F$1:$F$201="休泊費")/ROW(契約日ソート!$F$1:$F$201),0),ROW(P27))),"")</f>
        <v/>
      </c>
      <c r="Q27" t="str">
        <f>IFERROR(INDEX(契約日ソート!Q:Q,1/LARGE(INDEX((契約日ソート!$F$1:$F$201="休泊費")/ROW(契約日ソート!$F$1:$F$201),0),ROW(Q27))),"")</f>
        <v/>
      </c>
    </row>
    <row r="28" spans="1:17" x14ac:dyDescent="0.45">
      <c r="A28" t="str">
        <f>IFERROR(INDEX(契約日ソート!A:A,1/LARGE(INDEX((契約日ソート!$F$1:$F$201="休泊費")/ROW(契約日ソート!$F$1:$F$201),0),ROW(A28))),"")</f>
        <v/>
      </c>
      <c r="B28" t="str">
        <f>IFERROR(INDEX(契約日ソート!B:B,1/LARGE(INDEX((契約日ソート!$F$1:$F$201="休泊費")/ROW(契約日ソート!$F$1:$F$201),0),ROW(B28))),"")</f>
        <v/>
      </c>
      <c r="C28" t="str">
        <f>IFERROR(INDEX(契約日ソート!C:C,1/LARGE(INDEX((契約日ソート!$F$1:$F$201="休泊費")/ROW(契約日ソート!$F$1:$F$201),0),ROW(C28))),"")</f>
        <v/>
      </c>
      <c r="D28" t="str">
        <f>IFERROR(INDEX(契約日ソート!D:D,1/LARGE(INDEX((契約日ソート!$F$1:$F$201="休泊費")/ROW(契約日ソート!$F$1:$F$201),0),ROW(D28))),"")</f>
        <v/>
      </c>
      <c r="E28" t="str">
        <f>IFERROR(INDEX(契約日ソート!E:E,1/LARGE(INDEX((契約日ソート!$F$1:$F$201="休泊費")/ROW(契約日ソート!$F$1:$F$201),0),ROW(E28))),"")</f>
        <v/>
      </c>
      <c r="F28" t="str">
        <f>IFERROR(INDEX(契約日ソート!F:F,1/LARGE(INDEX((契約日ソート!$F$1:$F$201="休泊費")/ROW(契約日ソート!$F$1:$F$201),0),ROW(F28))),"")</f>
        <v/>
      </c>
      <c r="G28" t="str">
        <f>IFERROR(INDEX(契約日ソート!G:G,1/LARGE(INDEX((契約日ソート!$F$1:$F$201="休泊費")/ROW(契約日ソート!$F$1:$F$201),0),ROW(G28))),"")</f>
        <v/>
      </c>
      <c r="H28" t="str">
        <f>IFERROR(INDEX(契約日ソート!H:H,1/LARGE(INDEX((契約日ソート!$F$1:$F$201="休泊費")/ROW(契約日ソート!$F$1:$F$201),0),ROW(H28))),"")</f>
        <v/>
      </c>
      <c r="I28" t="str">
        <f>IFERROR(INDEX(契約日ソート!I:I,1/LARGE(INDEX((契約日ソート!$F$1:$F$201="休泊費")/ROW(契約日ソート!$F$1:$F$201),0),ROW(I28))),"")</f>
        <v/>
      </c>
      <c r="J28" t="str">
        <f>IFERROR(INDEX(契約日ソート!J:J,1/LARGE(INDEX((契約日ソート!$F$1:$F$201="休泊費")/ROW(契約日ソート!$F$1:$F$201),0),ROW(J28))),"")</f>
        <v/>
      </c>
      <c r="K28" t="str">
        <f>IFERROR(INDEX(契約日ソート!K:K,1/LARGE(INDEX((契約日ソート!$F$1:$F$201="休泊費")/ROW(契約日ソート!$F$1:$F$201),0),ROW(K28))),"")</f>
        <v/>
      </c>
      <c r="L28" t="str">
        <f>IFERROR(INDEX(契約日ソート!L:L,1/LARGE(INDEX((契約日ソート!$F$1:$F$201="休泊費")/ROW(契約日ソート!$F$1:$F$201),0),ROW(L28))),"")</f>
        <v/>
      </c>
      <c r="M28" t="str">
        <f>IFERROR(INDEX(契約日ソート!M:M,1/LARGE(INDEX((契約日ソート!$F$1:$F$201="休泊費")/ROW(契約日ソート!$F$1:$F$201),0),ROW(M28))),"")</f>
        <v/>
      </c>
      <c r="N28" t="str">
        <f>IFERROR(INDEX(契約日ソート!N:N,1/LARGE(INDEX((契約日ソート!$F$1:$F$201="休泊費")/ROW(契約日ソート!$F$1:$F$201),0),ROW(N28))),"")</f>
        <v/>
      </c>
      <c r="O28" t="str">
        <f>IFERROR(INDEX(契約日ソート!O:O,1/LARGE(INDEX((契約日ソート!$F$1:$F$201="休泊費")/ROW(契約日ソート!$F$1:$F$201),0),ROW(O28))),"")</f>
        <v/>
      </c>
      <c r="P28" t="str">
        <f>IFERROR(INDEX(契約日ソート!P:P,1/LARGE(INDEX((契約日ソート!$F$1:$F$201="休泊費")/ROW(契約日ソート!$F$1:$F$201),0),ROW(P28))),"")</f>
        <v/>
      </c>
      <c r="Q28" t="str">
        <f>IFERROR(INDEX(契約日ソート!Q:Q,1/LARGE(INDEX((契約日ソート!$F$1:$F$201="休泊費")/ROW(契約日ソート!$F$1:$F$201),0),ROW(Q28))),"")</f>
        <v/>
      </c>
    </row>
    <row r="29" spans="1:17" x14ac:dyDescent="0.45">
      <c r="A29" t="str">
        <f>IFERROR(INDEX(契約日ソート!A:A,1/LARGE(INDEX((契約日ソート!$F$1:$F$201="休泊費")/ROW(契約日ソート!$F$1:$F$201),0),ROW(A29))),"")</f>
        <v/>
      </c>
      <c r="B29" t="str">
        <f>IFERROR(INDEX(契約日ソート!B:B,1/LARGE(INDEX((契約日ソート!$F$1:$F$201="休泊費")/ROW(契約日ソート!$F$1:$F$201),0),ROW(B29))),"")</f>
        <v/>
      </c>
      <c r="C29" t="str">
        <f>IFERROR(INDEX(契約日ソート!C:C,1/LARGE(INDEX((契約日ソート!$F$1:$F$201="休泊費")/ROW(契約日ソート!$F$1:$F$201),0),ROW(C29))),"")</f>
        <v/>
      </c>
      <c r="D29" t="str">
        <f>IFERROR(INDEX(契約日ソート!D:D,1/LARGE(INDEX((契約日ソート!$F$1:$F$201="休泊費")/ROW(契約日ソート!$F$1:$F$201),0),ROW(D29))),"")</f>
        <v/>
      </c>
      <c r="E29" t="str">
        <f>IFERROR(INDEX(契約日ソート!E:E,1/LARGE(INDEX((契約日ソート!$F$1:$F$201="休泊費")/ROW(契約日ソート!$F$1:$F$201),0),ROW(E29))),"")</f>
        <v/>
      </c>
      <c r="F29" t="str">
        <f>IFERROR(INDEX(契約日ソート!F:F,1/LARGE(INDEX((契約日ソート!$F$1:$F$201="休泊費")/ROW(契約日ソート!$F$1:$F$201),0),ROW(F29))),"")</f>
        <v/>
      </c>
      <c r="G29" t="str">
        <f>IFERROR(INDEX(契約日ソート!G:G,1/LARGE(INDEX((契約日ソート!$F$1:$F$201="休泊費")/ROW(契約日ソート!$F$1:$F$201),0),ROW(G29))),"")</f>
        <v/>
      </c>
      <c r="H29" t="str">
        <f>IFERROR(INDEX(契約日ソート!H:H,1/LARGE(INDEX((契約日ソート!$F$1:$F$201="休泊費")/ROW(契約日ソート!$F$1:$F$201),0),ROW(H29))),"")</f>
        <v/>
      </c>
      <c r="I29" t="str">
        <f>IFERROR(INDEX(契約日ソート!I:I,1/LARGE(INDEX((契約日ソート!$F$1:$F$201="休泊費")/ROW(契約日ソート!$F$1:$F$201),0),ROW(I29))),"")</f>
        <v/>
      </c>
      <c r="J29" t="str">
        <f>IFERROR(INDEX(契約日ソート!J:J,1/LARGE(INDEX((契約日ソート!$F$1:$F$201="休泊費")/ROW(契約日ソート!$F$1:$F$201),0),ROW(J29))),"")</f>
        <v/>
      </c>
      <c r="K29" t="str">
        <f>IFERROR(INDEX(契約日ソート!K:K,1/LARGE(INDEX((契約日ソート!$F$1:$F$201="休泊費")/ROW(契約日ソート!$F$1:$F$201),0),ROW(K29))),"")</f>
        <v/>
      </c>
      <c r="L29" t="str">
        <f>IFERROR(INDEX(契約日ソート!L:L,1/LARGE(INDEX((契約日ソート!$F$1:$F$201="休泊費")/ROW(契約日ソート!$F$1:$F$201),0),ROW(L29))),"")</f>
        <v/>
      </c>
      <c r="M29" t="str">
        <f>IFERROR(INDEX(契約日ソート!M:M,1/LARGE(INDEX((契約日ソート!$F$1:$F$201="休泊費")/ROW(契約日ソート!$F$1:$F$201),0),ROW(M29))),"")</f>
        <v/>
      </c>
      <c r="N29" t="str">
        <f>IFERROR(INDEX(契約日ソート!N:N,1/LARGE(INDEX((契約日ソート!$F$1:$F$201="休泊費")/ROW(契約日ソート!$F$1:$F$201),0),ROW(N29))),"")</f>
        <v/>
      </c>
      <c r="O29" t="str">
        <f>IFERROR(INDEX(契約日ソート!O:O,1/LARGE(INDEX((契約日ソート!$F$1:$F$201="休泊費")/ROW(契約日ソート!$F$1:$F$201),0),ROW(O29))),"")</f>
        <v/>
      </c>
      <c r="P29" t="str">
        <f>IFERROR(INDEX(契約日ソート!P:P,1/LARGE(INDEX((契約日ソート!$F$1:$F$201="休泊費")/ROW(契約日ソート!$F$1:$F$201),0),ROW(P29))),"")</f>
        <v/>
      </c>
      <c r="Q29" t="str">
        <f>IFERROR(INDEX(契約日ソート!Q:Q,1/LARGE(INDEX((契約日ソート!$F$1:$F$201="休泊費")/ROW(契約日ソート!$F$1:$F$201),0),ROW(Q29))),"")</f>
        <v/>
      </c>
    </row>
    <row r="30" spans="1:17" x14ac:dyDescent="0.45">
      <c r="A30" t="str">
        <f>IFERROR(INDEX(契約日ソート!A:A,1/LARGE(INDEX((契約日ソート!$F$1:$F$201="休泊費")/ROW(契約日ソート!$F$1:$F$201),0),ROW(A30))),"")</f>
        <v/>
      </c>
      <c r="B30" t="str">
        <f>IFERROR(INDEX(契約日ソート!B:B,1/LARGE(INDEX((契約日ソート!$F$1:$F$201="休泊費")/ROW(契約日ソート!$F$1:$F$201),0),ROW(B30))),"")</f>
        <v/>
      </c>
      <c r="C30" t="str">
        <f>IFERROR(INDEX(契約日ソート!C:C,1/LARGE(INDEX((契約日ソート!$F$1:$F$201="休泊費")/ROW(契約日ソート!$F$1:$F$201),0),ROW(C30))),"")</f>
        <v/>
      </c>
      <c r="D30" t="str">
        <f>IFERROR(INDEX(契約日ソート!D:D,1/LARGE(INDEX((契約日ソート!$F$1:$F$201="休泊費")/ROW(契約日ソート!$F$1:$F$201),0),ROW(D30))),"")</f>
        <v/>
      </c>
      <c r="E30" t="str">
        <f>IFERROR(INDEX(契約日ソート!E:E,1/LARGE(INDEX((契約日ソート!$F$1:$F$201="休泊費")/ROW(契約日ソート!$F$1:$F$201),0),ROW(E30))),"")</f>
        <v/>
      </c>
      <c r="F30" t="str">
        <f>IFERROR(INDEX(契約日ソート!F:F,1/LARGE(INDEX((契約日ソート!$F$1:$F$201="休泊費")/ROW(契約日ソート!$F$1:$F$201),0),ROW(F30))),"")</f>
        <v/>
      </c>
      <c r="G30" t="str">
        <f>IFERROR(INDEX(契約日ソート!G:G,1/LARGE(INDEX((契約日ソート!$F$1:$F$201="休泊費")/ROW(契約日ソート!$F$1:$F$201),0),ROW(G30))),"")</f>
        <v/>
      </c>
      <c r="H30" t="str">
        <f>IFERROR(INDEX(契約日ソート!H:H,1/LARGE(INDEX((契約日ソート!$F$1:$F$201="休泊費")/ROW(契約日ソート!$F$1:$F$201),0),ROW(H30))),"")</f>
        <v/>
      </c>
      <c r="I30" t="str">
        <f>IFERROR(INDEX(契約日ソート!I:I,1/LARGE(INDEX((契約日ソート!$F$1:$F$201="休泊費")/ROW(契約日ソート!$F$1:$F$201),0),ROW(I30))),"")</f>
        <v/>
      </c>
      <c r="J30" t="str">
        <f>IFERROR(INDEX(契約日ソート!J:J,1/LARGE(INDEX((契約日ソート!$F$1:$F$201="休泊費")/ROW(契約日ソート!$F$1:$F$201),0),ROW(J30))),"")</f>
        <v/>
      </c>
      <c r="K30" t="str">
        <f>IFERROR(INDEX(契約日ソート!K:K,1/LARGE(INDEX((契約日ソート!$F$1:$F$201="休泊費")/ROW(契約日ソート!$F$1:$F$201),0),ROW(K30))),"")</f>
        <v/>
      </c>
      <c r="L30" t="str">
        <f>IFERROR(INDEX(契約日ソート!L:L,1/LARGE(INDEX((契約日ソート!$F$1:$F$201="休泊費")/ROW(契約日ソート!$F$1:$F$201),0),ROW(L30))),"")</f>
        <v/>
      </c>
      <c r="M30" t="str">
        <f>IFERROR(INDEX(契約日ソート!M:M,1/LARGE(INDEX((契約日ソート!$F$1:$F$201="休泊費")/ROW(契約日ソート!$F$1:$F$201),0),ROW(M30))),"")</f>
        <v/>
      </c>
      <c r="N30" t="str">
        <f>IFERROR(INDEX(契約日ソート!N:N,1/LARGE(INDEX((契約日ソート!$F$1:$F$201="休泊費")/ROW(契約日ソート!$F$1:$F$201),0),ROW(N30))),"")</f>
        <v/>
      </c>
      <c r="O30" t="str">
        <f>IFERROR(INDEX(契約日ソート!O:O,1/LARGE(INDEX((契約日ソート!$F$1:$F$201="休泊費")/ROW(契約日ソート!$F$1:$F$201),0),ROW(O30))),"")</f>
        <v/>
      </c>
      <c r="P30" t="str">
        <f>IFERROR(INDEX(契約日ソート!P:P,1/LARGE(INDEX((契約日ソート!$F$1:$F$201="休泊費")/ROW(契約日ソート!$F$1:$F$201),0),ROW(P30))),"")</f>
        <v/>
      </c>
      <c r="Q30" t="str">
        <f>IFERROR(INDEX(契約日ソート!Q:Q,1/LARGE(INDEX((契約日ソート!$F$1:$F$201="休泊費")/ROW(契約日ソート!$F$1:$F$201),0),ROW(Q30))),"")</f>
        <v/>
      </c>
    </row>
    <row r="31" spans="1:17" x14ac:dyDescent="0.45">
      <c r="A31" t="str">
        <f>IFERROR(INDEX(契約日ソート!A:A,1/LARGE(INDEX((契約日ソート!$F$1:$F$201="休泊費")/ROW(契約日ソート!$F$1:$F$201),0),ROW(A31))),"")</f>
        <v/>
      </c>
      <c r="B31" t="str">
        <f>IFERROR(INDEX(契約日ソート!B:B,1/LARGE(INDEX((契約日ソート!$F$1:$F$201="休泊費")/ROW(契約日ソート!$F$1:$F$201),0),ROW(B31))),"")</f>
        <v/>
      </c>
      <c r="C31" t="str">
        <f>IFERROR(INDEX(契約日ソート!C:C,1/LARGE(INDEX((契約日ソート!$F$1:$F$201="休泊費")/ROW(契約日ソート!$F$1:$F$201),0),ROW(C31))),"")</f>
        <v/>
      </c>
      <c r="D31" t="str">
        <f>IFERROR(INDEX(契約日ソート!D:D,1/LARGE(INDEX((契約日ソート!$F$1:$F$201="休泊費")/ROW(契約日ソート!$F$1:$F$201),0),ROW(D31))),"")</f>
        <v/>
      </c>
      <c r="E31" t="str">
        <f>IFERROR(INDEX(契約日ソート!E:E,1/LARGE(INDEX((契約日ソート!$F$1:$F$201="休泊費")/ROW(契約日ソート!$F$1:$F$201),0),ROW(E31))),"")</f>
        <v/>
      </c>
      <c r="F31" t="str">
        <f>IFERROR(INDEX(契約日ソート!F:F,1/LARGE(INDEX((契約日ソート!$F$1:$F$201="休泊費")/ROW(契約日ソート!$F$1:$F$201),0),ROW(F31))),"")</f>
        <v/>
      </c>
      <c r="G31" t="str">
        <f>IFERROR(INDEX(契約日ソート!G:G,1/LARGE(INDEX((契約日ソート!$F$1:$F$201="休泊費")/ROW(契約日ソート!$F$1:$F$201),0),ROW(G31))),"")</f>
        <v/>
      </c>
      <c r="H31" t="str">
        <f>IFERROR(INDEX(契約日ソート!H:H,1/LARGE(INDEX((契約日ソート!$F$1:$F$201="休泊費")/ROW(契約日ソート!$F$1:$F$201),0),ROW(H31))),"")</f>
        <v/>
      </c>
      <c r="I31" t="str">
        <f>IFERROR(INDEX(契約日ソート!I:I,1/LARGE(INDEX((契約日ソート!$F$1:$F$201="休泊費")/ROW(契約日ソート!$F$1:$F$201),0),ROW(I31))),"")</f>
        <v/>
      </c>
      <c r="J31" t="str">
        <f>IFERROR(INDEX(契約日ソート!J:J,1/LARGE(INDEX((契約日ソート!$F$1:$F$201="休泊費")/ROW(契約日ソート!$F$1:$F$201),0),ROW(J31))),"")</f>
        <v/>
      </c>
      <c r="K31" t="str">
        <f>IFERROR(INDEX(契約日ソート!K:K,1/LARGE(INDEX((契約日ソート!$F$1:$F$201="休泊費")/ROW(契約日ソート!$F$1:$F$201),0),ROW(K31))),"")</f>
        <v/>
      </c>
      <c r="L31" t="str">
        <f>IFERROR(INDEX(契約日ソート!L:L,1/LARGE(INDEX((契約日ソート!$F$1:$F$201="休泊費")/ROW(契約日ソート!$F$1:$F$201),0),ROW(L31))),"")</f>
        <v/>
      </c>
      <c r="M31" t="str">
        <f>IFERROR(INDEX(契約日ソート!M:M,1/LARGE(INDEX((契約日ソート!$F$1:$F$201="休泊費")/ROW(契約日ソート!$F$1:$F$201),0),ROW(M31))),"")</f>
        <v/>
      </c>
      <c r="N31" t="str">
        <f>IFERROR(INDEX(契約日ソート!N:N,1/LARGE(INDEX((契約日ソート!$F$1:$F$201="休泊費")/ROW(契約日ソート!$F$1:$F$201),0),ROW(N31))),"")</f>
        <v/>
      </c>
      <c r="O31" t="str">
        <f>IFERROR(INDEX(契約日ソート!O:O,1/LARGE(INDEX((契約日ソート!$F$1:$F$201="休泊費")/ROW(契約日ソート!$F$1:$F$201),0),ROW(O31))),"")</f>
        <v/>
      </c>
      <c r="P31" t="str">
        <f>IFERROR(INDEX(契約日ソート!P:P,1/LARGE(INDEX((契約日ソート!$F$1:$F$201="休泊費")/ROW(契約日ソート!$F$1:$F$201),0),ROW(P31))),"")</f>
        <v/>
      </c>
      <c r="Q31" t="str">
        <f>IFERROR(INDEX(契約日ソート!Q:Q,1/LARGE(INDEX((契約日ソート!$F$1:$F$201="休泊費")/ROW(契約日ソート!$F$1:$F$201),0),ROW(Q31))),"")</f>
        <v/>
      </c>
    </row>
    <row r="32" spans="1:17" x14ac:dyDescent="0.45">
      <c r="A32" t="str">
        <f>IFERROR(INDEX(契約日ソート!A:A,1/LARGE(INDEX((契約日ソート!$F$1:$F$201="休泊費")/ROW(契約日ソート!$F$1:$F$201),0),ROW(A32))),"")</f>
        <v/>
      </c>
      <c r="B32" t="str">
        <f>IFERROR(INDEX(契約日ソート!B:B,1/LARGE(INDEX((契約日ソート!$F$1:$F$201="休泊費")/ROW(契約日ソート!$F$1:$F$201),0),ROW(B32))),"")</f>
        <v/>
      </c>
      <c r="C32" t="str">
        <f>IFERROR(INDEX(契約日ソート!C:C,1/LARGE(INDEX((契約日ソート!$F$1:$F$201="休泊費")/ROW(契約日ソート!$F$1:$F$201),0),ROW(C32))),"")</f>
        <v/>
      </c>
      <c r="D32" t="str">
        <f>IFERROR(INDEX(契約日ソート!D:D,1/LARGE(INDEX((契約日ソート!$F$1:$F$201="休泊費")/ROW(契約日ソート!$F$1:$F$201),0),ROW(D32))),"")</f>
        <v/>
      </c>
      <c r="E32" t="str">
        <f>IFERROR(INDEX(契約日ソート!E:E,1/LARGE(INDEX((契約日ソート!$F$1:$F$201="休泊費")/ROW(契約日ソート!$F$1:$F$201),0),ROW(E32))),"")</f>
        <v/>
      </c>
      <c r="F32" t="str">
        <f>IFERROR(INDEX(契約日ソート!F:F,1/LARGE(INDEX((契約日ソート!$F$1:$F$201="休泊費")/ROW(契約日ソート!$F$1:$F$201),0),ROW(F32))),"")</f>
        <v/>
      </c>
      <c r="G32" t="str">
        <f>IFERROR(INDEX(契約日ソート!G:G,1/LARGE(INDEX((契約日ソート!$F$1:$F$201="休泊費")/ROW(契約日ソート!$F$1:$F$201),0),ROW(G32))),"")</f>
        <v/>
      </c>
      <c r="H32" t="str">
        <f>IFERROR(INDEX(契約日ソート!H:H,1/LARGE(INDEX((契約日ソート!$F$1:$F$201="休泊費")/ROW(契約日ソート!$F$1:$F$201),0),ROW(H32))),"")</f>
        <v/>
      </c>
      <c r="I32" t="str">
        <f>IFERROR(INDEX(契約日ソート!I:I,1/LARGE(INDEX((契約日ソート!$F$1:$F$201="休泊費")/ROW(契約日ソート!$F$1:$F$201),0),ROW(I32))),"")</f>
        <v/>
      </c>
      <c r="J32" t="str">
        <f>IFERROR(INDEX(契約日ソート!J:J,1/LARGE(INDEX((契約日ソート!$F$1:$F$201="休泊費")/ROW(契約日ソート!$F$1:$F$201),0),ROW(J32))),"")</f>
        <v/>
      </c>
      <c r="K32" t="str">
        <f>IFERROR(INDEX(契約日ソート!K:K,1/LARGE(INDEX((契約日ソート!$F$1:$F$201="休泊費")/ROW(契約日ソート!$F$1:$F$201),0),ROW(K32))),"")</f>
        <v/>
      </c>
      <c r="L32" t="str">
        <f>IFERROR(INDEX(契約日ソート!L:L,1/LARGE(INDEX((契約日ソート!$F$1:$F$201="休泊費")/ROW(契約日ソート!$F$1:$F$201),0),ROW(L32))),"")</f>
        <v/>
      </c>
      <c r="M32" t="str">
        <f>IFERROR(INDEX(契約日ソート!M:M,1/LARGE(INDEX((契約日ソート!$F$1:$F$201="休泊費")/ROW(契約日ソート!$F$1:$F$201),0),ROW(M32))),"")</f>
        <v/>
      </c>
      <c r="N32" t="str">
        <f>IFERROR(INDEX(契約日ソート!N:N,1/LARGE(INDEX((契約日ソート!$F$1:$F$201="休泊費")/ROW(契約日ソート!$F$1:$F$201),0),ROW(N32))),"")</f>
        <v/>
      </c>
      <c r="O32" t="str">
        <f>IFERROR(INDEX(契約日ソート!O:O,1/LARGE(INDEX((契約日ソート!$F$1:$F$201="休泊費")/ROW(契約日ソート!$F$1:$F$201),0),ROW(O32))),"")</f>
        <v/>
      </c>
      <c r="P32" t="str">
        <f>IFERROR(INDEX(契約日ソート!P:P,1/LARGE(INDEX((契約日ソート!$F$1:$F$201="休泊費")/ROW(契約日ソート!$F$1:$F$201),0),ROW(P32))),"")</f>
        <v/>
      </c>
      <c r="Q32" t="str">
        <f>IFERROR(INDEX(契約日ソート!Q:Q,1/LARGE(INDEX((契約日ソート!$F$1:$F$201="休泊費")/ROW(契約日ソート!$F$1:$F$201),0),ROW(Q32))),"")</f>
        <v/>
      </c>
    </row>
    <row r="33" spans="1:17" x14ac:dyDescent="0.45">
      <c r="A33" t="str">
        <f>IFERROR(INDEX(契約日ソート!A:A,1/LARGE(INDEX((契約日ソート!$F$1:$F$201="休泊費")/ROW(契約日ソート!$F$1:$F$201),0),ROW(A33))),"")</f>
        <v/>
      </c>
      <c r="B33" t="str">
        <f>IFERROR(INDEX(契約日ソート!B:B,1/LARGE(INDEX((契約日ソート!$F$1:$F$201="休泊費")/ROW(契約日ソート!$F$1:$F$201),0),ROW(B33))),"")</f>
        <v/>
      </c>
      <c r="C33" t="str">
        <f>IFERROR(INDEX(契約日ソート!C:C,1/LARGE(INDEX((契約日ソート!$F$1:$F$201="休泊費")/ROW(契約日ソート!$F$1:$F$201),0),ROW(C33))),"")</f>
        <v/>
      </c>
      <c r="D33" t="str">
        <f>IFERROR(INDEX(契約日ソート!D:D,1/LARGE(INDEX((契約日ソート!$F$1:$F$201="休泊費")/ROW(契約日ソート!$F$1:$F$201),0),ROW(D33))),"")</f>
        <v/>
      </c>
      <c r="E33" t="str">
        <f>IFERROR(INDEX(契約日ソート!E:E,1/LARGE(INDEX((契約日ソート!$F$1:$F$201="休泊費")/ROW(契約日ソート!$F$1:$F$201),0),ROW(E33))),"")</f>
        <v/>
      </c>
      <c r="F33" t="str">
        <f>IFERROR(INDEX(契約日ソート!F:F,1/LARGE(INDEX((契約日ソート!$F$1:$F$201="休泊費")/ROW(契約日ソート!$F$1:$F$201),0),ROW(F33))),"")</f>
        <v/>
      </c>
      <c r="G33" t="str">
        <f>IFERROR(INDEX(契約日ソート!G:G,1/LARGE(INDEX((契約日ソート!$F$1:$F$201="休泊費")/ROW(契約日ソート!$F$1:$F$201),0),ROW(G33))),"")</f>
        <v/>
      </c>
      <c r="H33" t="str">
        <f>IFERROR(INDEX(契約日ソート!H:H,1/LARGE(INDEX((契約日ソート!$F$1:$F$201="休泊費")/ROW(契約日ソート!$F$1:$F$201),0),ROW(H33))),"")</f>
        <v/>
      </c>
      <c r="I33" t="str">
        <f>IFERROR(INDEX(契約日ソート!I:I,1/LARGE(INDEX((契約日ソート!$F$1:$F$201="休泊費")/ROW(契約日ソート!$F$1:$F$201),0),ROW(I33))),"")</f>
        <v/>
      </c>
      <c r="J33" t="str">
        <f>IFERROR(INDEX(契約日ソート!J:J,1/LARGE(INDEX((契約日ソート!$F$1:$F$201="休泊費")/ROW(契約日ソート!$F$1:$F$201),0),ROW(J33))),"")</f>
        <v/>
      </c>
      <c r="K33" t="str">
        <f>IFERROR(INDEX(契約日ソート!K:K,1/LARGE(INDEX((契約日ソート!$F$1:$F$201="休泊費")/ROW(契約日ソート!$F$1:$F$201),0),ROW(K33))),"")</f>
        <v/>
      </c>
      <c r="L33" t="str">
        <f>IFERROR(INDEX(契約日ソート!L:L,1/LARGE(INDEX((契約日ソート!$F$1:$F$201="休泊費")/ROW(契約日ソート!$F$1:$F$201),0),ROW(L33))),"")</f>
        <v/>
      </c>
      <c r="M33" t="str">
        <f>IFERROR(INDEX(契約日ソート!M:M,1/LARGE(INDEX((契約日ソート!$F$1:$F$201="休泊費")/ROW(契約日ソート!$F$1:$F$201),0),ROW(M33))),"")</f>
        <v/>
      </c>
      <c r="N33" t="str">
        <f>IFERROR(INDEX(契約日ソート!N:N,1/LARGE(INDEX((契約日ソート!$F$1:$F$201="休泊費")/ROW(契約日ソート!$F$1:$F$201),0),ROW(N33))),"")</f>
        <v/>
      </c>
      <c r="O33" t="str">
        <f>IFERROR(INDEX(契約日ソート!O:O,1/LARGE(INDEX((契約日ソート!$F$1:$F$201="休泊費")/ROW(契約日ソート!$F$1:$F$201),0),ROW(O33))),"")</f>
        <v/>
      </c>
      <c r="P33" t="str">
        <f>IFERROR(INDEX(契約日ソート!P:P,1/LARGE(INDEX((契約日ソート!$F$1:$F$201="休泊費")/ROW(契約日ソート!$F$1:$F$201),0),ROW(P33))),"")</f>
        <v/>
      </c>
      <c r="Q33" t="str">
        <f>IFERROR(INDEX(契約日ソート!Q:Q,1/LARGE(INDEX((契約日ソート!$F$1:$F$201="休泊費")/ROW(契約日ソート!$F$1:$F$201),0),ROW(Q33))),"")</f>
        <v/>
      </c>
    </row>
    <row r="34" spans="1:17" x14ac:dyDescent="0.45">
      <c r="A34" t="str">
        <f>IFERROR(INDEX(契約日ソート!A:A,1/LARGE(INDEX((契約日ソート!$F$1:$F$201="休泊費")/ROW(契約日ソート!$F$1:$F$201),0),ROW(A34))),"")</f>
        <v/>
      </c>
      <c r="B34" t="str">
        <f>IFERROR(INDEX(契約日ソート!B:B,1/LARGE(INDEX((契約日ソート!$F$1:$F$201="休泊費")/ROW(契約日ソート!$F$1:$F$201),0),ROW(B34))),"")</f>
        <v/>
      </c>
      <c r="C34" t="str">
        <f>IFERROR(INDEX(契約日ソート!C:C,1/LARGE(INDEX((契約日ソート!$F$1:$F$201="休泊費")/ROW(契約日ソート!$F$1:$F$201),0),ROW(C34))),"")</f>
        <v/>
      </c>
      <c r="D34" t="str">
        <f>IFERROR(INDEX(契約日ソート!D:D,1/LARGE(INDEX((契約日ソート!$F$1:$F$201="休泊費")/ROW(契約日ソート!$F$1:$F$201),0),ROW(D34))),"")</f>
        <v/>
      </c>
      <c r="E34" t="str">
        <f>IFERROR(INDEX(契約日ソート!E:E,1/LARGE(INDEX((契約日ソート!$F$1:$F$201="休泊費")/ROW(契約日ソート!$F$1:$F$201),0),ROW(E34))),"")</f>
        <v/>
      </c>
      <c r="F34" t="str">
        <f>IFERROR(INDEX(契約日ソート!F:F,1/LARGE(INDEX((契約日ソート!$F$1:$F$201="休泊費")/ROW(契約日ソート!$F$1:$F$201),0),ROW(F34))),"")</f>
        <v/>
      </c>
      <c r="G34" t="str">
        <f>IFERROR(INDEX(契約日ソート!G:G,1/LARGE(INDEX((契約日ソート!$F$1:$F$201="休泊費")/ROW(契約日ソート!$F$1:$F$201),0),ROW(G34))),"")</f>
        <v/>
      </c>
      <c r="H34" t="str">
        <f>IFERROR(INDEX(契約日ソート!H:H,1/LARGE(INDEX((契約日ソート!$F$1:$F$201="休泊費")/ROW(契約日ソート!$F$1:$F$201),0),ROW(H34))),"")</f>
        <v/>
      </c>
      <c r="I34" t="str">
        <f>IFERROR(INDEX(契約日ソート!I:I,1/LARGE(INDEX((契約日ソート!$F$1:$F$201="休泊費")/ROW(契約日ソート!$F$1:$F$201),0),ROW(I34))),"")</f>
        <v/>
      </c>
      <c r="J34" t="str">
        <f>IFERROR(INDEX(契約日ソート!J:J,1/LARGE(INDEX((契約日ソート!$F$1:$F$201="休泊費")/ROW(契約日ソート!$F$1:$F$201),0),ROW(J34))),"")</f>
        <v/>
      </c>
      <c r="K34" t="str">
        <f>IFERROR(INDEX(契約日ソート!K:K,1/LARGE(INDEX((契約日ソート!$F$1:$F$201="休泊費")/ROW(契約日ソート!$F$1:$F$201),0),ROW(K34))),"")</f>
        <v/>
      </c>
      <c r="L34" t="str">
        <f>IFERROR(INDEX(契約日ソート!L:L,1/LARGE(INDEX((契約日ソート!$F$1:$F$201="休泊費")/ROW(契約日ソート!$F$1:$F$201),0),ROW(L34))),"")</f>
        <v/>
      </c>
      <c r="M34" t="str">
        <f>IFERROR(INDEX(契約日ソート!M:M,1/LARGE(INDEX((契約日ソート!$F$1:$F$201="休泊費")/ROW(契約日ソート!$F$1:$F$201),0),ROW(M34))),"")</f>
        <v/>
      </c>
      <c r="N34" t="str">
        <f>IFERROR(INDEX(契約日ソート!N:N,1/LARGE(INDEX((契約日ソート!$F$1:$F$201="休泊費")/ROW(契約日ソート!$F$1:$F$201),0),ROW(N34))),"")</f>
        <v/>
      </c>
      <c r="O34" t="str">
        <f>IFERROR(INDEX(契約日ソート!O:O,1/LARGE(INDEX((契約日ソート!$F$1:$F$201="休泊費")/ROW(契約日ソート!$F$1:$F$201),0),ROW(O34))),"")</f>
        <v/>
      </c>
      <c r="P34" t="str">
        <f>IFERROR(INDEX(契約日ソート!P:P,1/LARGE(INDEX((契約日ソート!$F$1:$F$201="休泊費")/ROW(契約日ソート!$F$1:$F$201),0),ROW(P34))),"")</f>
        <v/>
      </c>
      <c r="Q34" t="str">
        <f>IFERROR(INDEX(契約日ソート!Q:Q,1/LARGE(INDEX((契約日ソート!$F$1:$F$201="休泊費")/ROW(契約日ソート!$F$1:$F$201),0),ROW(Q34))),"")</f>
        <v/>
      </c>
    </row>
    <row r="35" spans="1:17" x14ac:dyDescent="0.45">
      <c r="A35" t="str">
        <f>IFERROR(INDEX(契約日ソート!A:A,1/LARGE(INDEX((契約日ソート!$F$1:$F$201="休泊費")/ROW(契約日ソート!$F$1:$F$201),0),ROW(A35))),"")</f>
        <v/>
      </c>
      <c r="B35" t="str">
        <f>IFERROR(INDEX(契約日ソート!B:B,1/LARGE(INDEX((契約日ソート!$F$1:$F$201="休泊費")/ROW(契約日ソート!$F$1:$F$201),0),ROW(B35))),"")</f>
        <v/>
      </c>
      <c r="C35" t="str">
        <f>IFERROR(INDEX(契約日ソート!C:C,1/LARGE(INDEX((契約日ソート!$F$1:$F$201="休泊費")/ROW(契約日ソート!$F$1:$F$201),0),ROW(C35))),"")</f>
        <v/>
      </c>
      <c r="D35" t="str">
        <f>IFERROR(INDEX(契約日ソート!D:D,1/LARGE(INDEX((契約日ソート!$F$1:$F$201="休泊費")/ROW(契約日ソート!$F$1:$F$201),0),ROW(D35))),"")</f>
        <v/>
      </c>
      <c r="E35" t="str">
        <f>IFERROR(INDEX(契約日ソート!E:E,1/LARGE(INDEX((契約日ソート!$F$1:$F$201="休泊費")/ROW(契約日ソート!$F$1:$F$201),0),ROW(E35))),"")</f>
        <v/>
      </c>
      <c r="F35" t="str">
        <f>IFERROR(INDEX(契約日ソート!F:F,1/LARGE(INDEX((契約日ソート!$F$1:$F$201="休泊費")/ROW(契約日ソート!$F$1:$F$201),0),ROW(F35))),"")</f>
        <v/>
      </c>
      <c r="G35" t="str">
        <f>IFERROR(INDEX(契約日ソート!G:G,1/LARGE(INDEX((契約日ソート!$F$1:$F$201="休泊費")/ROW(契約日ソート!$F$1:$F$201),0),ROW(G35))),"")</f>
        <v/>
      </c>
      <c r="H35" t="str">
        <f>IFERROR(INDEX(契約日ソート!H:H,1/LARGE(INDEX((契約日ソート!$F$1:$F$201="休泊費")/ROW(契約日ソート!$F$1:$F$201),0),ROW(H35))),"")</f>
        <v/>
      </c>
      <c r="I35" t="str">
        <f>IFERROR(INDEX(契約日ソート!I:I,1/LARGE(INDEX((契約日ソート!$F$1:$F$201="休泊費")/ROW(契約日ソート!$F$1:$F$201),0),ROW(I35))),"")</f>
        <v/>
      </c>
      <c r="J35" t="str">
        <f>IFERROR(INDEX(契約日ソート!J:J,1/LARGE(INDEX((契約日ソート!$F$1:$F$201="休泊費")/ROW(契約日ソート!$F$1:$F$201),0),ROW(J35))),"")</f>
        <v/>
      </c>
      <c r="K35" t="str">
        <f>IFERROR(INDEX(契約日ソート!K:K,1/LARGE(INDEX((契約日ソート!$F$1:$F$201="休泊費")/ROW(契約日ソート!$F$1:$F$201),0),ROW(K35))),"")</f>
        <v/>
      </c>
      <c r="L35" t="str">
        <f>IFERROR(INDEX(契約日ソート!L:L,1/LARGE(INDEX((契約日ソート!$F$1:$F$201="休泊費")/ROW(契約日ソート!$F$1:$F$201),0),ROW(L35))),"")</f>
        <v/>
      </c>
      <c r="M35" t="str">
        <f>IFERROR(INDEX(契約日ソート!M:M,1/LARGE(INDEX((契約日ソート!$F$1:$F$201="休泊費")/ROW(契約日ソート!$F$1:$F$201),0),ROW(M35))),"")</f>
        <v/>
      </c>
      <c r="N35" t="str">
        <f>IFERROR(INDEX(契約日ソート!N:N,1/LARGE(INDEX((契約日ソート!$F$1:$F$201="休泊費")/ROW(契約日ソート!$F$1:$F$201),0),ROW(N35))),"")</f>
        <v/>
      </c>
      <c r="O35" t="str">
        <f>IFERROR(INDEX(契約日ソート!O:O,1/LARGE(INDEX((契約日ソート!$F$1:$F$201="休泊費")/ROW(契約日ソート!$F$1:$F$201),0),ROW(O35))),"")</f>
        <v/>
      </c>
      <c r="P35" t="str">
        <f>IFERROR(INDEX(契約日ソート!P:P,1/LARGE(INDEX((契約日ソート!$F$1:$F$201="休泊費")/ROW(契約日ソート!$F$1:$F$201),0),ROW(P35))),"")</f>
        <v/>
      </c>
      <c r="Q35" t="str">
        <f>IFERROR(INDEX(契約日ソート!Q:Q,1/LARGE(INDEX((契約日ソート!$F$1:$F$201="休泊費")/ROW(契約日ソート!$F$1:$F$201),0),ROW(Q35))),"")</f>
        <v/>
      </c>
    </row>
    <row r="36" spans="1:17" x14ac:dyDescent="0.45">
      <c r="A36" t="str">
        <f>IFERROR(INDEX(契約日ソート!A:A,1/LARGE(INDEX((契約日ソート!$F$1:$F$201="休泊費")/ROW(契約日ソート!$F$1:$F$201),0),ROW(A36))),"")</f>
        <v/>
      </c>
      <c r="B36" t="str">
        <f>IFERROR(INDEX(契約日ソート!B:B,1/LARGE(INDEX((契約日ソート!$F$1:$F$201="休泊費")/ROW(契約日ソート!$F$1:$F$201),0),ROW(B36))),"")</f>
        <v/>
      </c>
      <c r="C36" t="str">
        <f>IFERROR(INDEX(契約日ソート!C:C,1/LARGE(INDEX((契約日ソート!$F$1:$F$201="休泊費")/ROW(契約日ソート!$F$1:$F$201),0),ROW(C36))),"")</f>
        <v/>
      </c>
      <c r="D36" t="str">
        <f>IFERROR(INDEX(契約日ソート!D:D,1/LARGE(INDEX((契約日ソート!$F$1:$F$201="休泊費")/ROW(契約日ソート!$F$1:$F$201),0),ROW(D36))),"")</f>
        <v/>
      </c>
      <c r="E36" t="str">
        <f>IFERROR(INDEX(契約日ソート!E:E,1/LARGE(INDEX((契約日ソート!$F$1:$F$201="休泊費")/ROW(契約日ソート!$F$1:$F$201),0),ROW(E36))),"")</f>
        <v/>
      </c>
      <c r="F36" t="str">
        <f>IFERROR(INDEX(契約日ソート!F:F,1/LARGE(INDEX((契約日ソート!$F$1:$F$201="休泊費")/ROW(契約日ソート!$F$1:$F$201),0),ROW(F36))),"")</f>
        <v/>
      </c>
      <c r="G36" t="str">
        <f>IFERROR(INDEX(契約日ソート!G:G,1/LARGE(INDEX((契約日ソート!$F$1:$F$201="休泊費")/ROW(契約日ソート!$F$1:$F$201),0),ROW(G36))),"")</f>
        <v/>
      </c>
      <c r="H36" t="str">
        <f>IFERROR(INDEX(契約日ソート!H:H,1/LARGE(INDEX((契約日ソート!$F$1:$F$201="休泊費")/ROW(契約日ソート!$F$1:$F$201),0),ROW(H36))),"")</f>
        <v/>
      </c>
      <c r="I36" t="str">
        <f>IFERROR(INDEX(契約日ソート!I:I,1/LARGE(INDEX((契約日ソート!$F$1:$F$201="休泊費")/ROW(契約日ソート!$F$1:$F$201),0),ROW(I36))),"")</f>
        <v/>
      </c>
      <c r="J36" t="str">
        <f>IFERROR(INDEX(契約日ソート!J:J,1/LARGE(INDEX((契約日ソート!$F$1:$F$201="休泊費")/ROW(契約日ソート!$F$1:$F$201),0),ROW(J36))),"")</f>
        <v/>
      </c>
      <c r="K36" t="str">
        <f>IFERROR(INDEX(契約日ソート!K:K,1/LARGE(INDEX((契約日ソート!$F$1:$F$201="休泊費")/ROW(契約日ソート!$F$1:$F$201),0),ROW(K36))),"")</f>
        <v/>
      </c>
      <c r="L36" t="str">
        <f>IFERROR(INDEX(契約日ソート!L:L,1/LARGE(INDEX((契約日ソート!$F$1:$F$201="休泊費")/ROW(契約日ソート!$F$1:$F$201),0),ROW(L36))),"")</f>
        <v/>
      </c>
      <c r="M36" t="str">
        <f>IFERROR(INDEX(契約日ソート!M:M,1/LARGE(INDEX((契約日ソート!$F$1:$F$201="休泊費")/ROW(契約日ソート!$F$1:$F$201),0),ROW(M36))),"")</f>
        <v/>
      </c>
      <c r="N36" t="str">
        <f>IFERROR(INDEX(契約日ソート!N:N,1/LARGE(INDEX((契約日ソート!$F$1:$F$201="休泊費")/ROW(契約日ソート!$F$1:$F$201),0),ROW(N36))),"")</f>
        <v/>
      </c>
      <c r="O36" t="str">
        <f>IFERROR(INDEX(契約日ソート!O:O,1/LARGE(INDEX((契約日ソート!$F$1:$F$201="休泊費")/ROW(契約日ソート!$F$1:$F$201),0),ROW(O36))),"")</f>
        <v/>
      </c>
      <c r="P36" t="str">
        <f>IFERROR(INDEX(契約日ソート!P:P,1/LARGE(INDEX((契約日ソート!$F$1:$F$201="休泊費")/ROW(契約日ソート!$F$1:$F$201),0),ROW(P36))),"")</f>
        <v/>
      </c>
      <c r="Q36" t="str">
        <f>IFERROR(INDEX(契約日ソート!Q:Q,1/LARGE(INDEX((契約日ソート!$F$1:$F$201="休泊費")/ROW(契約日ソート!$F$1:$F$201),0),ROW(Q36))),"")</f>
        <v/>
      </c>
    </row>
    <row r="37" spans="1:17" x14ac:dyDescent="0.45">
      <c r="A37" t="str">
        <f>IFERROR(INDEX(契約日ソート!A:A,1/LARGE(INDEX((契約日ソート!$F$1:$F$201="休泊費")/ROW(契約日ソート!$F$1:$F$201),0),ROW(A37))),"")</f>
        <v/>
      </c>
      <c r="B37" t="str">
        <f>IFERROR(INDEX(契約日ソート!B:B,1/LARGE(INDEX((契約日ソート!$F$1:$F$201="休泊費")/ROW(契約日ソート!$F$1:$F$201),0),ROW(B37))),"")</f>
        <v/>
      </c>
      <c r="C37" t="str">
        <f>IFERROR(INDEX(契約日ソート!C:C,1/LARGE(INDEX((契約日ソート!$F$1:$F$201="休泊費")/ROW(契約日ソート!$F$1:$F$201),0),ROW(C37))),"")</f>
        <v/>
      </c>
      <c r="D37" t="str">
        <f>IFERROR(INDEX(契約日ソート!D:D,1/LARGE(INDEX((契約日ソート!$F$1:$F$201="休泊費")/ROW(契約日ソート!$F$1:$F$201),0),ROW(D37))),"")</f>
        <v/>
      </c>
      <c r="E37" t="str">
        <f>IFERROR(INDEX(契約日ソート!E:E,1/LARGE(INDEX((契約日ソート!$F$1:$F$201="休泊費")/ROW(契約日ソート!$F$1:$F$201),0),ROW(E37))),"")</f>
        <v/>
      </c>
      <c r="F37" t="str">
        <f>IFERROR(INDEX(契約日ソート!F:F,1/LARGE(INDEX((契約日ソート!$F$1:$F$201="休泊費")/ROW(契約日ソート!$F$1:$F$201),0),ROW(F37))),"")</f>
        <v/>
      </c>
      <c r="G37" t="str">
        <f>IFERROR(INDEX(契約日ソート!G:G,1/LARGE(INDEX((契約日ソート!$F$1:$F$201="休泊費")/ROW(契約日ソート!$F$1:$F$201),0),ROW(G37))),"")</f>
        <v/>
      </c>
      <c r="H37" t="str">
        <f>IFERROR(INDEX(契約日ソート!H:H,1/LARGE(INDEX((契約日ソート!$F$1:$F$201="休泊費")/ROW(契約日ソート!$F$1:$F$201),0),ROW(H37))),"")</f>
        <v/>
      </c>
      <c r="I37" t="str">
        <f>IFERROR(INDEX(契約日ソート!I:I,1/LARGE(INDEX((契約日ソート!$F$1:$F$201="休泊費")/ROW(契約日ソート!$F$1:$F$201),0),ROW(I37))),"")</f>
        <v/>
      </c>
      <c r="J37" t="str">
        <f>IFERROR(INDEX(契約日ソート!J:J,1/LARGE(INDEX((契約日ソート!$F$1:$F$201="休泊費")/ROW(契約日ソート!$F$1:$F$201),0),ROW(J37))),"")</f>
        <v/>
      </c>
      <c r="K37" t="str">
        <f>IFERROR(INDEX(契約日ソート!K:K,1/LARGE(INDEX((契約日ソート!$F$1:$F$201="休泊費")/ROW(契約日ソート!$F$1:$F$201),0),ROW(K37))),"")</f>
        <v/>
      </c>
      <c r="L37" t="str">
        <f>IFERROR(INDEX(契約日ソート!L:L,1/LARGE(INDEX((契約日ソート!$F$1:$F$201="休泊費")/ROW(契約日ソート!$F$1:$F$201),0),ROW(L37))),"")</f>
        <v/>
      </c>
      <c r="M37" t="str">
        <f>IFERROR(INDEX(契約日ソート!M:M,1/LARGE(INDEX((契約日ソート!$F$1:$F$201="休泊費")/ROW(契約日ソート!$F$1:$F$201),0),ROW(M37))),"")</f>
        <v/>
      </c>
      <c r="N37" t="str">
        <f>IFERROR(INDEX(契約日ソート!N:N,1/LARGE(INDEX((契約日ソート!$F$1:$F$201="休泊費")/ROW(契約日ソート!$F$1:$F$201),0),ROW(N37))),"")</f>
        <v/>
      </c>
      <c r="O37" t="str">
        <f>IFERROR(INDEX(契約日ソート!O:O,1/LARGE(INDEX((契約日ソート!$F$1:$F$201="休泊費")/ROW(契約日ソート!$F$1:$F$201),0),ROW(O37))),"")</f>
        <v/>
      </c>
      <c r="P37" t="str">
        <f>IFERROR(INDEX(契約日ソート!P:P,1/LARGE(INDEX((契約日ソート!$F$1:$F$201="休泊費")/ROW(契約日ソート!$F$1:$F$201),0),ROW(P37))),"")</f>
        <v/>
      </c>
      <c r="Q37" t="str">
        <f>IFERROR(INDEX(契約日ソート!Q:Q,1/LARGE(INDEX((契約日ソート!$F$1:$F$201="休泊費")/ROW(契約日ソート!$F$1:$F$201),0),ROW(Q37))),"")</f>
        <v/>
      </c>
    </row>
    <row r="38" spans="1:17" x14ac:dyDescent="0.45">
      <c r="A38" t="str">
        <f>IFERROR(INDEX(契約日ソート!A:A,1/LARGE(INDEX((契約日ソート!$F$1:$F$201="休泊費")/ROW(契約日ソート!$F$1:$F$201),0),ROW(A38))),"")</f>
        <v/>
      </c>
      <c r="B38" t="str">
        <f>IFERROR(INDEX(契約日ソート!B:B,1/LARGE(INDEX((契約日ソート!$F$1:$F$201="休泊費")/ROW(契約日ソート!$F$1:$F$201),0),ROW(B38))),"")</f>
        <v/>
      </c>
      <c r="C38" t="str">
        <f>IFERROR(INDEX(契約日ソート!C:C,1/LARGE(INDEX((契約日ソート!$F$1:$F$201="休泊費")/ROW(契約日ソート!$F$1:$F$201),0),ROW(C38))),"")</f>
        <v/>
      </c>
      <c r="D38" t="str">
        <f>IFERROR(INDEX(契約日ソート!D:D,1/LARGE(INDEX((契約日ソート!$F$1:$F$201="休泊費")/ROW(契約日ソート!$F$1:$F$201),0),ROW(D38))),"")</f>
        <v/>
      </c>
      <c r="E38" t="str">
        <f>IFERROR(INDEX(契約日ソート!E:E,1/LARGE(INDEX((契約日ソート!$F$1:$F$201="休泊費")/ROW(契約日ソート!$F$1:$F$201),0),ROW(E38))),"")</f>
        <v/>
      </c>
      <c r="F38" t="str">
        <f>IFERROR(INDEX(契約日ソート!F:F,1/LARGE(INDEX((契約日ソート!$F$1:$F$201="休泊費")/ROW(契約日ソート!$F$1:$F$201),0),ROW(F38))),"")</f>
        <v/>
      </c>
      <c r="G38" t="str">
        <f>IFERROR(INDEX(契約日ソート!G:G,1/LARGE(INDEX((契約日ソート!$F$1:$F$201="休泊費")/ROW(契約日ソート!$F$1:$F$201),0),ROW(G38))),"")</f>
        <v/>
      </c>
      <c r="H38" t="str">
        <f>IFERROR(INDEX(契約日ソート!H:H,1/LARGE(INDEX((契約日ソート!$F$1:$F$201="休泊費")/ROW(契約日ソート!$F$1:$F$201),0),ROW(H38))),"")</f>
        <v/>
      </c>
      <c r="I38" t="str">
        <f>IFERROR(INDEX(契約日ソート!I:I,1/LARGE(INDEX((契約日ソート!$F$1:$F$201="休泊費")/ROW(契約日ソート!$F$1:$F$201),0),ROW(I38))),"")</f>
        <v/>
      </c>
      <c r="J38" t="str">
        <f>IFERROR(INDEX(契約日ソート!J:J,1/LARGE(INDEX((契約日ソート!$F$1:$F$201="休泊費")/ROW(契約日ソート!$F$1:$F$201),0),ROW(J38))),"")</f>
        <v/>
      </c>
      <c r="K38" t="str">
        <f>IFERROR(INDEX(契約日ソート!K:K,1/LARGE(INDEX((契約日ソート!$F$1:$F$201="休泊費")/ROW(契約日ソート!$F$1:$F$201),0),ROW(K38))),"")</f>
        <v/>
      </c>
      <c r="L38" t="str">
        <f>IFERROR(INDEX(契約日ソート!L:L,1/LARGE(INDEX((契約日ソート!$F$1:$F$201="休泊費")/ROW(契約日ソート!$F$1:$F$201),0),ROW(L38))),"")</f>
        <v/>
      </c>
      <c r="M38" t="str">
        <f>IFERROR(INDEX(契約日ソート!M:M,1/LARGE(INDEX((契約日ソート!$F$1:$F$201="休泊費")/ROW(契約日ソート!$F$1:$F$201),0),ROW(M38))),"")</f>
        <v/>
      </c>
      <c r="N38" t="str">
        <f>IFERROR(INDEX(契約日ソート!N:N,1/LARGE(INDEX((契約日ソート!$F$1:$F$201="休泊費")/ROW(契約日ソート!$F$1:$F$201),0),ROW(N38))),"")</f>
        <v/>
      </c>
      <c r="O38" t="str">
        <f>IFERROR(INDEX(契約日ソート!O:O,1/LARGE(INDEX((契約日ソート!$F$1:$F$201="休泊費")/ROW(契約日ソート!$F$1:$F$201),0),ROW(O38))),"")</f>
        <v/>
      </c>
      <c r="P38" t="str">
        <f>IFERROR(INDEX(契約日ソート!P:P,1/LARGE(INDEX((契約日ソート!$F$1:$F$201="休泊費")/ROW(契約日ソート!$F$1:$F$201),0),ROW(P38))),"")</f>
        <v/>
      </c>
      <c r="Q38" t="str">
        <f>IFERROR(INDEX(契約日ソート!Q:Q,1/LARGE(INDEX((契約日ソート!$F$1:$F$201="休泊費")/ROW(契約日ソート!$F$1:$F$201),0),ROW(Q38))),"")</f>
        <v/>
      </c>
    </row>
    <row r="39" spans="1:17" x14ac:dyDescent="0.45">
      <c r="A39" t="str">
        <f>IFERROR(INDEX(契約日ソート!A:A,1/LARGE(INDEX((契約日ソート!$F$1:$F$201="休泊費")/ROW(契約日ソート!$F$1:$F$201),0),ROW(A39))),"")</f>
        <v/>
      </c>
      <c r="B39" t="str">
        <f>IFERROR(INDEX(契約日ソート!B:B,1/LARGE(INDEX((契約日ソート!$F$1:$F$201="休泊費")/ROW(契約日ソート!$F$1:$F$201),0),ROW(B39))),"")</f>
        <v/>
      </c>
      <c r="C39" t="str">
        <f>IFERROR(INDEX(契約日ソート!C:C,1/LARGE(INDEX((契約日ソート!$F$1:$F$201="休泊費")/ROW(契約日ソート!$F$1:$F$201),0),ROW(C39))),"")</f>
        <v/>
      </c>
      <c r="D39" t="str">
        <f>IFERROR(INDEX(契約日ソート!D:D,1/LARGE(INDEX((契約日ソート!$F$1:$F$201="休泊費")/ROW(契約日ソート!$F$1:$F$201),0),ROW(D39))),"")</f>
        <v/>
      </c>
      <c r="E39" t="str">
        <f>IFERROR(INDEX(契約日ソート!E:E,1/LARGE(INDEX((契約日ソート!$F$1:$F$201="休泊費")/ROW(契約日ソート!$F$1:$F$201),0),ROW(E39))),"")</f>
        <v/>
      </c>
      <c r="F39" t="str">
        <f>IFERROR(INDEX(契約日ソート!F:F,1/LARGE(INDEX((契約日ソート!$F$1:$F$201="休泊費")/ROW(契約日ソート!$F$1:$F$201),0),ROW(F39))),"")</f>
        <v/>
      </c>
      <c r="G39" t="str">
        <f>IFERROR(INDEX(契約日ソート!G:G,1/LARGE(INDEX((契約日ソート!$F$1:$F$201="休泊費")/ROW(契約日ソート!$F$1:$F$201),0),ROW(G39))),"")</f>
        <v/>
      </c>
      <c r="H39" t="str">
        <f>IFERROR(INDEX(契約日ソート!H:H,1/LARGE(INDEX((契約日ソート!$F$1:$F$201="休泊費")/ROW(契約日ソート!$F$1:$F$201),0),ROW(H39))),"")</f>
        <v/>
      </c>
      <c r="I39" t="str">
        <f>IFERROR(INDEX(契約日ソート!I:I,1/LARGE(INDEX((契約日ソート!$F$1:$F$201="休泊費")/ROW(契約日ソート!$F$1:$F$201),0),ROW(I39))),"")</f>
        <v/>
      </c>
      <c r="J39" t="str">
        <f>IFERROR(INDEX(契約日ソート!J:J,1/LARGE(INDEX((契約日ソート!$F$1:$F$201="休泊費")/ROW(契約日ソート!$F$1:$F$201),0),ROW(J39))),"")</f>
        <v/>
      </c>
      <c r="K39" t="str">
        <f>IFERROR(INDEX(契約日ソート!K:K,1/LARGE(INDEX((契約日ソート!$F$1:$F$201="休泊費")/ROW(契約日ソート!$F$1:$F$201),0),ROW(K39))),"")</f>
        <v/>
      </c>
      <c r="L39" t="str">
        <f>IFERROR(INDEX(契約日ソート!L:L,1/LARGE(INDEX((契約日ソート!$F$1:$F$201="休泊費")/ROW(契約日ソート!$F$1:$F$201),0),ROW(L39))),"")</f>
        <v/>
      </c>
      <c r="M39" t="str">
        <f>IFERROR(INDEX(契約日ソート!M:M,1/LARGE(INDEX((契約日ソート!$F$1:$F$201="休泊費")/ROW(契約日ソート!$F$1:$F$201),0),ROW(M39))),"")</f>
        <v/>
      </c>
      <c r="N39" t="str">
        <f>IFERROR(INDEX(契約日ソート!N:N,1/LARGE(INDEX((契約日ソート!$F$1:$F$201="休泊費")/ROW(契約日ソート!$F$1:$F$201),0),ROW(N39))),"")</f>
        <v/>
      </c>
      <c r="O39" t="str">
        <f>IFERROR(INDEX(契約日ソート!O:O,1/LARGE(INDEX((契約日ソート!$F$1:$F$201="休泊費")/ROW(契約日ソート!$F$1:$F$201),0),ROW(O39))),"")</f>
        <v/>
      </c>
      <c r="P39" t="str">
        <f>IFERROR(INDEX(契約日ソート!P:P,1/LARGE(INDEX((契約日ソート!$F$1:$F$201="休泊費")/ROW(契約日ソート!$F$1:$F$201),0),ROW(P39))),"")</f>
        <v/>
      </c>
      <c r="Q39" t="str">
        <f>IFERROR(INDEX(契約日ソート!Q:Q,1/LARGE(INDEX((契約日ソート!$F$1:$F$201="休泊費")/ROW(契約日ソート!$F$1:$F$201),0),ROW(Q39))),"")</f>
        <v/>
      </c>
    </row>
    <row r="40" spans="1:17" x14ac:dyDescent="0.45">
      <c r="A40" t="str">
        <f>IFERROR(INDEX(契約日ソート!A:A,1/LARGE(INDEX((契約日ソート!$F$1:$F$201="休泊費")/ROW(契約日ソート!$F$1:$F$201),0),ROW(A40))),"")</f>
        <v/>
      </c>
      <c r="B40" t="str">
        <f>IFERROR(INDEX(契約日ソート!B:B,1/LARGE(INDEX((契約日ソート!$F$1:$F$201="休泊費")/ROW(契約日ソート!$F$1:$F$201),0),ROW(B40))),"")</f>
        <v/>
      </c>
      <c r="C40" t="str">
        <f>IFERROR(INDEX(契約日ソート!C:C,1/LARGE(INDEX((契約日ソート!$F$1:$F$201="休泊費")/ROW(契約日ソート!$F$1:$F$201),0),ROW(C40))),"")</f>
        <v/>
      </c>
      <c r="D40" t="str">
        <f>IFERROR(INDEX(契約日ソート!D:D,1/LARGE(INDEX((契約日ソート!$F$1:$F$201="休泊費")/ROW(契約日ソート!$F$1:$F$201),0),ROW(D40))),"")</f>
        <v/>
      </c>
      <c r="E40" t="str">
        <f>IFERROR(INDEX(契約日ソート!E:E,1/LARGE(INDEX((契約日ソート!$F$1:$F$201="休泊費")/ROW(契約日ソート!$F$1:$F$201),0),ROW(E40))),"")</f>
        <v/>
      </c>
      <c r="F40" t="str">
        <f>IFERROR(INDEX(契約日ソート!F:F,1/LARGE(INDEX((契約日ソート!$F$1:$F$201="休泊費")/ROW(契約日ソート!$F$1:$F$201),0),ROW(F40))),"")</f>
        <v/>
      </c>
      <c r="G40" t="str">
        <f>IFERROR(INDEX(契約日ソート!G:G,1/LARGE(INDEX((契約日ソート!$F$1:$F$201="休泊費")/ROW(契約日ソート!$F$1:$F$201),0),ROW(G40))),"")</f>
        <v/>
      </c>
      <c r="H40" t="str">
        <f>IFERROR(INDEX(契約日ソート!H:H,1/LARGE(INDEX((契約日ソート!$F$1:$F$201="休泊費")/ROW(契約日ソート!$F$1:$F$201),0),ROW(H40))),"")</f>
        <v/>
      </c>
      <c r="I40" t="str">
        <f>IFERROR(INDEX(契約日ソート!I:I,1/LARGE(INDEX((契約日ソート!$F$1:$F$201="休泊費")/ROW(契約日ソート!$F$1:$F$201),0),ROW(I40))),"")</f>
        <v/>
      </c>
      <c r="J40" t="str">
        <f>IFERROR(INDEX(契約日ソート!J:J,1/LARGE(INDEX((契約日ソート!$F$1:$F$201="休泊費")/ROW(契約日ソート!$F$1:$F$201),0),ROW(J40))),"")</f>
        <v/>
      </c>
      <c r="K40" t="str">
        <f>IFERROR(INDEX(契約日ソート!K:K,1/LARGE(INDEX((契約日ソート!$F$1:$F$201="休泊費")/ROW(契約日ソート!$F$1:$F$201),0),ROW(K40))),"")</f>
        <v/>
      </c>
      <c r="L40" t="str">
        <f>IFERROR(INDEX(契約日ソート!L:L,1/LARGE(INDEX((契約日ソート!$F$1:$F$201="休泊費")/ROW(契約日ソート!$F$1:$F$201),0),ROW(L40))),"")</f>
        <v/>
      </c>
      <c r="M40" t="str">
        <f>IFERROR(INDEX(契約日ソート!M:M,1/LARGE(INDEX((契約日ソート!$F$1:$F$201="休泊費")/ROW(契約日ソート!$F$1:$F$201),0),ROW(M40))),"")</f>
        <v/>
      </c>
      <c r="N40" t="str">
        <f>IFERROR(INDEX(契約日ソート!N:N,1/LARGE(INDEX((契約日ソート!$F$1:$F$201="休泊費")/ROW(契約日ソート!$F$1:$F$201),0),ROW(N40))),"")</f>
        <v/>
      </c>
      <c r="O40" t="str">
        <f>IFERROR(INDEX(契約日ソート!O:O,1/LARGE(INDEX((契約日ソート!$F$1:$F$201="休泊費")/ROW(契約日ソート!$F$1:$F$201),0),ROW(O40))),"")</f>
        <v/>
      </c>
      <c r="P40" t="str">
        <f>IFERROR(INDEX(契約日ソート!P:P,1/LARGE(INDEX((契約日ソート!$F$1:$F$201="休泊費")/ROW(契約日ソート!$F$1:$F$201),0),ROW(P40))),"")</f>
        <v/>
      </c>
      <c r="Q40" t="str">
        <f>IFERROR(INDEX(契約日ソート!Q:Q,1/LARGE(INDEX((契約日ソート!$F$1:$F$201="休泊費")/ROW(契約日ソート!$F$1:$F$201),0),ROW(Q40))),"")</f>
        <v/>
      </c>
    </row>
    <row r="41" spans="1:17" x14ac:dyDescent="0.45">
      <c r="A41" t="str">
        <f>IFERROR(INDEX(契約日ソート!A:A,1/LARGE(INDEX((契約日ソート!$F$1:$F$201="休泊費")/ROW(契約日ソート!$F$1:$F$201),0),ROW(A41))),"")</f>
        <v/>
      </c>
      <c r="B41" t="str">
        <f>IFERROR(INDEX(契約日ソート!B:B,1/LARGE(INDEX((契約日ソート!$F$1:$F$201="休泊費")/ROW(契約日ソート!$F$1:$F$201),0),ROW(B41))),"")</f>
        <v/>
      </c>
      <c r="C41" t="str">
        <f>IFERROR(INDEX(契約日ソート!C:C,1/LARGE(INDEX((契約日ソート!$F$1:$F$201="休泊費")/ROW(契約日ソート!$F$1:$F$201),0),ROW(C41))),"")</f>
        <v/>
      </c>
      <c r="D41" t="str">
        <f>IFERROR(INDEX(契約日ソート!D:D,1/LARGE(INDEX((契約日ソート!$F$1:$F$201="休泊費")/ROW(契約日ソート!$F$1:$F$201),0),ROW(D41))),"")</f>
        <v/>
      </c>
      <c r="E41" t="str">
        <f>IFERROR(INDEX(契約日ソート!E:E,1/LARGE(INDEX((契約日ソート!$F$1:$F$201="休泊費")/ROW(契約日ソート!$F$1:$F$201),0),ROW(E41))),"")</f>
        <v/>
      </c>
      <c r="F41" t="str">
        <f>IFERROR(INDEX(契約日ソート!F:F,1/LARGE(INDEX((契約日ソート!$F$1:$F$201="休泊費")/ROW(契約日ソート!$F$1:$F$201),0),ROW(F41))),"")</f>
        <v/>
      </c>
      <c r="G41" t="str">
        <f>IFERROR(INDEX(契約日ソート!G:G,1/LARGE(INDEX((契約日ソート!$F$1:$F$201="休泊費")/ROW(契約日ソート!$F$1:$F$201),0),ROW(G41))),"")</f>
        <v/>
      </c>
      <c r="H41" t="str">
        <f>IFERROR(INDEX(契約日ソート!H:H,1/LARGE(INDEX((契約日ソート!$F$1:$F$201="休泊費")/ROW(契約日ソート!$F$1:$F$201),0),ROW(H41))),"")</f>
        <v/>
      </c>
      <c r="I41" t="str">
        <f>IFERROR(INDEX(契約日ソート!I:I,1/LARGE(INDEX((契約日ソート!$F$1:$F$201="休泊費")/ROW(契約日ソート!$F$1:$F$201),0),ROW(I41))),"")</f>
        <v/>
      </c>
      <c r="J41" t="str">
        <f>IFERROR(INDEX(契約日ソート!J:J,1/LARGE(INDEX((契約日ソート!$F$1:$F$201="休泊費")/ROW(契約日ソート!$F$1:$F$201),0),ROW(J41))),"")</f>
        <v/>
      </c>
      <c r="K41" t="str">
        <f>IFERROR(INDEX(契約日ソート!K:K,1/LARGE(INDEX((契約日ソート!$F$1:$F$201="休泊費")/ROW(契約日ソート!$F$1:$F$201),0),ROW(K41))),"")</f>
        <v/>
      </c>
      <c r="L41" t="str">
        <f>IFERROR(INDEX(契約日ソート!L:L,1/LARGE(INDEX((契約日ソート!$F$1:$F$201="休泊費")/ROW(契約日ソート!$F$1:$F$201),0),ROW(L41))),"")</f>
        <v/>
      </c>
      <c r="M41" t="str">
        <f>IFERROR(INDEX(契約日ソート!M:M,1/LARGE(INDEX((契約日ソート!$F$1:$F$201="休泊費")/ROW(契約日ソート!$F$1:$F$201),0),ROW(M41))),"")</f>
        <v/>
      </c>
      <c r="N41" t="str">
        <f>IFERROR(INDEX(契約日ソート!N:N,1/LARGE(INDEX((契約日ソート!$F$1:$F$201="休泊費")/ROW(契約日ソート!$F$1:$F$201),0),ROW(N41))),"")</f>
        <v/>
      </c>
      <c r="O41" t="str">
        <f>IFERROR(INDEX(契約日ソート!O:O,1/LARGE(INDEX((契約日ソート!$F$1:$F$201="休泊費")/ROW(契約日ソート!$F$1:$F$201),0),ROW(O41))),"")</f>
        <v/>
      </c>
      <c r="P41" t="str">
        <f>IFERROR(INDEX(契約日ソート!P:P,1/LARGE(INDEX((契約日ソート!$F$1:$F$201="休泊費")/ROW(契約日ソート!$F$1:$F$201),0),ROW(P41))),"")</f>
        <v/>
      </c>
      <c r="Q41" t="str">
        <f>IFERROR(INDEX(契約日ソート!Q:Q,1/LARGE(INDEX((契約日ソート!$F$1:$F$201="休泊費")/ROW(契約日ソート!$F$1:$F$201),0),ROW(Q41))),"")</f>
        <v/>
      </c>
    </row>
    <row r="42" spans="1:17" x14ac:dyDescent="0.45">
      <c r="A42" t="str">
        <f>IFERROR(INDEX(契約日ソート!A:A,1/LARGE(INDEX((契約日ソート!$F$1:$F$201="休泊費")/ROW(契約日ソート!$F$1:$F$201),0),ROW(A42))),"")</f>
        <v/>
      </c>
      <c r="B42" t="str">
        <f>IFERROR(INDEX(契約日ソート!B:B,1/LARGE(INDEX((契約日ソート!$F$1:$F$201="休泊費")/ROW(契約日ソート!$F$1:$F$201),0),ROW(B42))),"")</f>
        <v/>
      </c>
      <c r="C42" t="str">
        <f>IFERROR(INDEX(契約日ソート!C:C,1/LARGE(INDEX((契約日ソート!$F$1:$F$201="休泊費")/ROW(契約日ソート!$F$1:$F$201),0),ROW(C42))),"")</f>
        <v/>
      </c>
      <c r="D42" t="str">
        <f>IFERROR(INDEX(契約日ソート!D:D,1/LARGE(INDEX((契約日ソート!$F$1:$F$201="休泊費")/ROW(契約日ソート!$F$1:$F$201),0),ROW(D42))),"")</f>
        <v/>
      </c>
      <c r="E42" t="str">
        <f>IFERROR(INDEX(契約日ソート!E:E,1/LARGE(INDEX((契約日ソート!$F$1:$F$201="休泊費")/ROW(契約日ソート!$F$1:$F$201),0),ROW(E42))),"")</f>
        <v/>
      </c>
      <c r="F42" t="str">
        <f>IFERROR(INDEX(契約日ソート!F:F,1/LARGE(INDEX((契約日ソート!$F$1:$F$201="休泊費")/ROW(契約日ソート!$F$1:$F$201),0),ROW(F42))),"")</f>
        <v/>
      </c>
      <c r="G42" t="str">
        <f>IFERROR(INDEX(契約日ソート!G:G,1/LARGE(INDEX((契約日ソート!$F$1:$F$201="休泊費")/ROW(契約日ソート!$F$1:$F$201),0),ROW(G42))),"")</f>
        <v/>
      </c>
      <c r="H42" t="str">
        <f>IFERROR(INDEX(契約日ソート!H:H,1/LARGE(INDEX((契約日ソート!$F$1:$F$201="休泊費")/ROW(契約日ソート!$F$1:$F$201),0),ROW(H42))),"")</f>
        <v/>
      </c>
      <c r="I42" t="str">
        <f>IFERROR(INDEX(契約日ソート!I:I,1/LARGE(INDEX((契約日ソート!$F$1:$F$201="休泊費")/ROW(契約日ソート!$F$1:$F$201),0),ROW(I42))),"")</f>
        <v/>
      </c>
      <c r="J42" t="str">
        <f>IFERROR(INDEX(契約日ソート!J:J,1/LARGE(INDEX((契約日ソート!$F$1:$F$201="休泊費")/ROW(契約日ソート!$F$1:$F$201),0),ROW(J42))),"")</f>
        <v/>
      </c>
      <c r="K42" t="str">
        <f>IFERROR(INDEX(契約日ソート!K:K,1/LARGE(INDEX((契約日ソート!$F$1:$F$201="休泊費")/ROW(契約日ソート!$F$1:$F$201),0),ROW(K42))),"")</f>
        <v/>
      </c>
      <c r="L42" t="str">
        <f>IFERROR(INDEX(契約日ソート!L:L,1/LARGE(INDEX((契約日ソート!$F$1:$F$201="休泊費")/ROW(契約日ソート!$F$1:$F$201),0),ROW(L42))),"")</f>
        <v/>
      </c>
      <c r="M42" t="str">
        <f>IFERROR(INDEX(契約日ソート!M:M,1/LARGE(INDEX((契約日ソート!$F$1:$F$201="休泊費")/ROW(契約日ソート!$F$1:$F$201),0),ROW(M42))),"")</f>
        <v/>
      </c>
      <c r="N42" t="str">
        <f>IFERROR(INDEX(契約日ソート!N:N,1/LARGE(INDEX((契約日ソート!$F$1:$F$201="休泊費")/ROW(契約日ソート!$F$1:$F$201),0),ROW(N42))),"")</f>
        <v/>
      </c>
      <c r="O42" t="str">
        <f>IFERROR(INDEX(契約日ソート!O:O,1/LARGE(INDEX((契約日ソート!$F$1:$F$201="休泊費")/ROW(契約日ソート!$F$1:$F$201),0),ROW(O42))),"")</f>
        <v/>
      </c>
      <c r="P42" t="str">
        <f>IFERROR(INDEX(契約日ソート!P:P,1/LARGE(INDEX((契約日ソート!$F$1:$F$201="休泊費")/ROW(契約日ソート!$F$1:$F$201),0),ROW(P42))),"")</f>
        <v/>
      </c>
      <c r="Q42" t="str">
        <f>IFERROR(INDEX(契約日ソート!Q:Q,1/LARGE(INDEX((契約日ソート!$F$1:$F$201="休泊費")/ROW(契約日ソート!$F$1:$F$201),0),ROW(Q42))),"")</f>
        <v/>
      </c>
    </row>
    <row r="43" spans="1:17" x14ac:dyDescent="0.45">
      <c r="A43" t="str">
        <f>IFERROR(INDEX(契約日ソート!A:A,1/LARGE(INDEX((契約日ソート!$F$1:$F$201="休泊費")/ROW(契約日ソート!$F$1:$F$201),0),ROW(A43))),"")</f>
        <v/>
      </c>
      <c r="B43" t="str">
        <f>IFERROR(INDEX(契約日ソート!B:B,1/LARGE(INDEX((契約日ソート!$F$1:$F$201="休泊費")/ROW(契約日ソート!$F$1:$F$201),0),ROW(B43))),"")</f>
        <v/>
      </c>
      <c r="C43" t="str">
        <f>IFERROR(INDEX(契約日ソート!C:C,1/LARGE(INDEX((契約日ソート!$F$1:$F$201="休泊費")/ROW(契約日ソート!$F$1:$F$201),0),ROW(C43))),"")</f>
        <v/>
      </c>
      <c r="D43" t="str">
        <f>IFERROR(INDEX(契約日ソート!D:D,1/LARGE(INDEX((契約日ソート!$F$1:$F$201="休泊費")/ROW(契約日ソート!$F$1:$F$201),0),ROW(D43))),"")</f>
        <v/>
      </c>
      <c r="E43" t="str">
        <f>IFERROR(INDEX(契約日ソート!E:E,1/LARGE(INDEX((契約日ソート!$F$1:$F$201="休泊費")/ROW(契約日ソート!$F$1:$F$201),0),ROW(E43))),"")</f>
        <v/>
      </c>
      <c r="F43" t="str">
        <f>IFERROR(INDEX(契約日ソート!F:F,1/LARGE(INDEX((契約日ソート!$F$1:$F$201="休泊費")/ROW(契約日ソート!$F$1:$F$201),0),ROW(F43))),"")</f>
        <v/>
      </c>
      <c r="G43" t="str">
        <f>IFERROR(INDEX(契約日ソート!G:G,1/LARGE(INDEX((契約日ソート!$F$1:$F$201="休泊費")/ROW(契約日ソート!$F$1:$F$201),0),ROW(G43))),"")</f>
        <v/>
      </c>
      <c r="H43" t="str">
        <f>IFERROR(INDEX(契約日ソート!H:H,1/LARGE(INDEX((契約日ソート!$F$1:$F$201="休泊費")/ROW(契約日ソート!$F$1:$F$201),0),ROW(H43))),"")</f>
        <v/>
      </c>
      <c r="I43" t="str">
        <f>IFERROR(INDEX(契約日ソート!I:I,1/LARGE(INDEX((契約日ソート!$F$1:$F$201="休泊費")/ROW(契約日ソート!$F$1:$F$201),0),ROW(I43))),"")</f>
        <v/>
      </c>
      <c r="J43" t="str">
        <f>IFERROR(INDEX(契約日ソート!J:J,1/LARGE(INDEX((契約日ソート!$F$1:$F$201="休泊費")/ROW(契約日ソート!$F$1:$F$201),0),ROW(J43))),"")</f>
        <v/>
      </c>
      <c r="K43" t="str">
        <f>IFERROR(INDEX(契約日ソート!K:K,1/LARGE(INDEX((契約日ソート!$F$1:$F$201="休泊費")/ROW(契約日ソート!$F$1:$F$201),0),ROW(K43))),"")</f>
        <v/>
      </c>
      <c r="L43" t="str">
        <f>IFERROR(INDEX(契約日ソート!L:L,1/LARGE(INDEX((契約日ソート!$F$1:$F$201="休泊費")/ROW(契約日ソート!$F$1:$F$201),0),ROW(L43))),"")</f>
        <v/>
      </c>
      <c r="M43" t="str">
        <f>IFERROR(INDEX(契約日ソート!M:M,1/LARGE(INDEX((契約日ソート!$F$1:$F$201="休泊費")/ROW(契約日ソート!$F$1:$F$201),0),ROW(M43))),"")</f>
        <v/>
      </c>
      <c r="N43" t="str">
        <f>IFERROR(INDEX(契約日ソート!N:N,1/LARGE(INDEX((契約日ソート!$F$1:$F$201="休泊費")/ROW(契約日ソート!$F$1:$F$201),0),ROW(N43))),"")</f>
        <v/>
      </c>
      <c r="O43" t="str">
        <f>IFERROR(INDEX(契約日ソート!O:O,1/LARGE(INDEX((契約日ソート!$F$1:$F$201="休泊費")/ROW(契約日ソート!$F$1:$F$201),0),ROW(O43))),"")</f>
        <v/>
      </c>
      <c r="P43" t="str">
        <f>IFERROR(INDEX(契約日ソート!P:P,1/LARGE(INDEX((契約日ソート!$F$1:$F$201="休泊費")/ROW(契約日ソート!$F$1:$F$201),0),ROW(P43))),"")</f>
        <v/>
      </c>
      <c r="Q43" t="str">
        <f>IFERROR(INDEX(契約日ソート!Q:Q,1/LARGE(INDEX((契約日ソート!$F$1:$F$201="休泊費")/ROW(契約日ソート!$F$1:$F$201),0),ROW(Q43))),"")</f>
        <v/>
      </c>
    </row>
    <row r="44" spans="1:17" x14ac:dyDescent="0.45">
      <c r="A44" t="str">
        <f>IFERROR(INDEX(契約日ソート!A:A,1/LARGE(INDEX((契約日ソート!$F$1:$F$201="休泊費")/ROW(契約日ソート!$F$1:$F$201),0),ROW(A44))),"")</f>
        <v/>
      </c>
      <c r="B44" t="str">
        <f>IFERROR(INDEX(契約日ソート!B:B,1/LARGE(INDEX((契約日ソート!$F$1:$F$201="休泊費")/ROW(契約日ソート!$F$1:$F$201),0),ROW(B44))),"")</f>
        <v/>
      </c>
      <c r="C44" t="str">
        <f>IFERROR(INDEX(契約日ソート!C:C,1/LARGE(INDEX((契約日ソート!$F$1:$F$201="休泊費")/ROW(契約日ソート!$F$1:$F$201),0),ROW(C44))),"")</f>
        <v/>
      </c>
      <c r="D44" t="str">
        <f>IFERROR(INDEX(契約日ソート!D:D,1/LARGE(INDEX((契約日ソート!$F$1:$F$201="休泊費")/ROW(契約日ソート!$F$1:$F$201),0),ROW(D44))),"")</f>
        <v/>
      </c>
      <c r="E44" t="str">
        <f>IFERROR(INDEX(契約日ソート!E:E,1/LARGE(INDEX((契約日ソート!$F$1:$F$201="休泊費")/ROW(契約日ソート!$F$1:$F$201),0),ROW(E44))),"")</f>
        <v/>
      </c>
      <c r="F44" t="str">
        <f>IFERROR(INDEX(契約日ソート!F:F,1/LARGE(INDEX((契約日ソート!$F$1:$F$201="休泊費")/ROW(契約日ソート!$F$1:$F$201),0),ROW(F44))),"")</f>
        <v/>
      </c>
      <c r="G44" t="str">
        <f>IFERROR(INDEX(契約日ソート!G:G,1/LARGE(INDEX((契約日ソート!$F$1:$F$201="休泊費")/ROW(契約日ソート!$F$1:$F$201),0),ROW(G44))),"")</f>
        <v/>
      </c>
      <c r="H44" t="str">
        <f>IFERROR(INDEX(契約日ソート!H:H,1/LARGE(INDEX((契約日ソート!$F$1:$F$201="休泊費")/ROW(契約日ソート!$F$1:$F$201),0),ROW(H44))),"")</f>
        <v/>
      </c>
      <c r="I44" t="str">
        <f>IFERROR(INDEX(契約日ソート!I:I,1/LARGE(INDEX((契約日ソート!$F$1:$F$201="休泊費")/ROW(契約日ソート!$F$1:$F$201),0),ROW(I44))),"")</f>
        <v/>
      </c>
      <c r="J44" t="str">
        <f>IFERROR(INDEX(契約日ソート!J:J,1/LARGE(INDEX((契約日ソート!$F$1:$F$201="休泊費")/ROW(契約日ソート!$F$1:$F$201),0),ROW(J44))),"")</f>
        <v/>
      </c>
      <c r="K44" t="str">
        <f>IFERROR(INDEX(契約日ソート!K:K,1/LARGE(INDEX((契約日ソート!$F$1:$F$201="休泊費")/ROW(契約日ソート!$F$1:$F$201),0),ROW(K44))),"")</f>
        <v/>
      </c>
      <c r="L44" t="str">
        <f>IFERROR(INDEX(契約日ソート!L:L,1/LARGE(INDEX((契約日ソート!$F$1:$F$201="休泊費")/ROW(契約日ソート!$F$1:$F$201),0),ROW(L44))),"")</f>
        <v/>
      </c>
      <c r="M44" t="str">
        <f>IFERROR(INDEX(契約日ソート!M:M,1/LARGE(INDEX((契約日ソート!$F$1:$F$201="休泊費")/ROW(契約日ソート!$F$1:$F$201),0),ROW(M44))),"")</f>
        <v/>
      </c>
      <c r="N44" t="str">
        <f>IFERROR(INDEX(契約日ソート!N:N,1/LARGE(INDEX((契約日ソート!$F$1:$F$201="休泊費")/ROW(契約日ソート!$F$1:$F$201),0),ROW(N44))),"")</f>
        <v/>
      </c>
      <c r="O44" t="str">
        <f>IFERROR(INDEX(契約日ソート!O:O,1/LARGE(INDEX((契約日ソート!$F$1:$F$201="休泊費")/ROW(契約日ソート!$F$1:$F$201),0),ROW(O44))),"")</f>
        <v/>
      </c>
      <c r="P44" t="str">
        <f>IFERROR(INDEX(契約日ソート!P:P,1/LARGE(INDEX((契約日ソート!$F$1:$F$201="休泊費")/ROW(契約日ソート!$F$1:$F$201),0),ROW(P44))),"")</f>
        <v/>
      </c>
      <c r="Q44" t="str">
        <f>IFERROR(INDEX(契約日ソート!Q:Q,1/LARGE(INDEX((契約日ソート!$F$1:$F$201="休泊費")/ROW(契約日ソート!$F$1:$F$201),0),ROW(Q44))),"")</f>
        <v/>
      </c>
    </row>
    <row r="45" spans="1:17" x14ac:dyDescent="0.45">
      <c r="A45" t="str">
        <f>IFERROR(INDEX(契約日ソート!A:A,1/LARGE(INDEX((契約日ソート!$F$1:$F$201="休泊費")/ROW(契約日ソート!$F$1:$F$201),0),ROW(A45))),"")</f>
        <v/>
      </c>
      <c r="B45" t="str">
        <f>IFERROR(INDEX(契約日ソート!B:B,1/LARGE(INDEX((契約日ソート!$F$1:$F$201="休泊費")/ROW(契約日ソート!$F$1:$F$201),0),ROW(B45))),"")</f>
        <v/>
      </c>
      <c r="C45" t="str">
        <f>IFERROR(INDEX(契約日ソート!C:C,1/LARGE(INDEX((契約日ソート!$F$1:$F$201="休泊費")/ROW(契約日ソート!$F$1:$F$201),0),ROW(C45))),"")</f>
        <v/>
      </c>
      <c r="D45" t="str">
        <f>IFERROR(INDEX(契約日ソート!D:D,1/LARGE(INDEX((契約日ソート!$F$1:$F$201="休泊費")/ROW(契約日ソート!$F$1:$F$201),0),ROW(D45))),"")</f>
        <v/>
      </c>
      <c r="E45" t="str">
        <f>IFERROR(INDEX(契約日ソート!E:E,1/LARGE(INDEX((契約日ソート!$F$1:$F$201="休泊費")/ROW(契約日ソート!$F$1:$F$201),0),ROW(E45))),"")</f>
        <v/>
      </c>
      <c r="F45" t="str">
        <f>IFERROR(INDEX(契約日ソート!F:F,1/LARGE(INDEX((契約日ソート!$F$1:$F$201="休泊費")/ROW(契約日ソート!$F$1:$F$201),0),ROW(F45))),"")</f>
        <v/>
      </c>
      <c r="G45" t="str">
        <f>IFERROR(INDEX(契約日ソート!G:G,1/LARGE(INDEX((契約日ソート!$F$1:$F$201="休泊費")/ROW(契約日ソート!$F$1:$F$201),0),ROW(G45))),"")</f>
        <v/>
      </c>
      <c r="H45" t="str">
        <f>IFERROR(INDEX(契約日ソート!H:H,1/LARGE(INDEX((契約日ソート!$F$1:$F$201="休泊費")/ROW(契約日ソート!$F$1:$F$201),0),ROW(H45))),"")</f>
        <v/>
      </c>
      <c r="I45" t="str">
        <f>IFERROR(INDEX(契約日ソート!I:I,1/LARGE(INDEX((契約日ソート!$F$1:$F$201="休泊費")/ROW(契約日ソート!$F$1:$F$201),0),ROW(I45))),"")</f>
        <v/>
      </c>
      <c r="J45" t="str">
        <f>IFERROR(INDEX(契約日ソート!J:J,1/LARGE(INDEX((契約日ソート!$F$1:$F$201="休泊費")/ROW(契約日ソート!$F$1:$F$201),0),ROW(J45))),"")</f>
        <v/>
      </c>
      <c r="K45" t="str">
        <f>IFERROR(INDEX(契約日ソート!K:K,1/LARGE(INDEX((契約日ソート!$F$1:$F$201="休泊費")/ROW(契約日ソート!$F$1:$F$201),0),ROW(K45))),"")</f>
        <v/>
      </c>
      <c r="L45" t="str">
        <f>IFERROR(INDEX(契約日ソート!L:L,1/LARGE(INDEX((契約日ソート!$F$1:$F$201="休泊費")/ROW(契約日ソート!$F$1:$F$201),0),ROW(L45))),"")</f>
        <v/>
      </c>
      <c r="M45" t="str">
        <f>IFERROR(INDEX(契約日ソート!M:M,1/LARGE(INDEX((契約日ソート!$F$1:$F$201="休泊費")/ROW(契約日ソート!$F$1:$F$201),0),ROW(M45))),"")</f>
        <v/>
      </c>
      <c r="N45" t="str">
        <f>IFERROR(INDEX(契約日ソート!N:N,1/LARGE(INDEX((契約日ソート!$F$1:$F$201="休泊費")/ROW(契約日ソート!$F$1:$F$201),0),ROW(N45))),"")</f>
        <v/>
      </c>
      <c r="O45" t="str">
        <f>IFERROR(INDEX(契約日ソート!O:O,1/LARGE(INDEX((契約日ソート!$F$1:$F$201="休泊費")/ROW(契約日ソート!$F$1:$F$201),0),ROW(O45))),"")</f>
        <v/>
      </c>
      <c r="P45" t="str">
        <f>IFERROR(INDEX(契約日ソート!P:P,1/LARGE(INDEX((契約日ソート!$F$1:$F$201="休泊費")/ROW(契約日ソート!$F$1:$F$201),0),ROW(P45))),"")</f>
        <v/>
      </c>
      <c r="Q45" t="str">
        <f>IFERROR(INDEX(契約日ソート!Q:Q,1/LARGE(INDEX((契約日ソート!$F$1:$F$201="休泊費")/ROW(契約日ソート!$F$1:$F$201),0),ROW(Q45))),"")</f>
        <v/>
      </c>
    </row>
    <row r="46" spans="1:17" x14ac:dyDescent="0.45">
      <c r="A46" t="str">
        <f>IFERROR(INDEX(契約日ソート!A:A,1/LARGE(INDEX((契約日ソート!$F$1:$F$201="休泊費")/ROW(契約日ソート!$F$1:$F$201),0),ROW(A46))),"")</f>
        <v/>
      </c>
      <c r="B46" t="str">
        <f>IFERROR(INDEX(契約日ソート!B:B,1/LARGE(INDEX((契約日ソート!$F$1:$F$201="休泊費")/ROW(契約日ソート!$F$1:$F$201),0),ROW(B46))),"")</f>
        <v/>
      </c>
      <c r="C46" t="str">
        <f>IFERROR(INDEX(契約日ソート!C:C,1/LARGE(INDEX((契約日ソート!$F$1:$F$201="休泊費")/ROW(契約日ソート!$F$1:$F$201),0),ROW(C46))),"")</f>
        <v/>
      </c>
      <c r="D46" t="str">
        <f>IFERROR(INDEX(契約日ソート!D:D,1/LARGE(INDEX((契約日ソート!$F$1:$F$201="休泊費")/ROW(契約日ソート!$F$1:$F$201),0),ROW(D46))),"")</f>
        <v/>
      </c>
      <c r="E46" t="str">
        <f>IFERROR(INDEX(契約日ソート!E:E,1/LARGE(INDEX((契約日ソート!$F$1:$F$201="休泊費")/ROW(契約日ソート!$F$1:$F$201),0),ROW(E46))),"")</f>
        <v/>
      </c>
      <c r="F46" t="str">
        <f>IFERROR(INDEX(契約日ソート!F:F,1/LARGE(INDEX((契約日ソート!$F$1:$F$201="休泊費")/ROW(契約日ソート!$F$1:$F$201),0),ROW(F46))),"")</f>
        <v/>
      </c>
      <c r="G46" t="str">
        <f>IFERROR(INDEX(契約日ソート!G:G,1/LARGE(INDEX((契約日ソート!$F$1:$F$201="休泊費")/ROW(契約日ソート!$F$1:$F$201),0),ROW(G46))),"")</f>
        <v/>
      </c>
      <c r="H46" t="str">
        <f>IFERROR(INDEX(契約日ソート!H:H,1/LARGE(INDEX((契約日ソート!$F$1:$F$201="休泊費")/ROW(契約日ソート!$F$1:$F$201),0),ROW(H46))),"")</f>
        <v/>
      </c>
      <c r="I46" t="str">
        <f>IFERROR(INDEX(契約日ソート!I:I,1/LARGE(INDEX((契約日ソート!$F$1:$F$201="休泊費")/ROW(契約日ソート!$F$1:$F$201),0),ROW(I46))),"")</f>
        <v/>
      </c>
      <c r="J46" t="str">
        <f>IFERROR(INDEX(契約日ソート!J:J,1/LARGE(INDEX((契約日ソート!$F$1:$F$201="休泊費")/ROW(契約日ソート!$F$1:$F$201),0),ROW(J46))),"")</f>
        <v/>
      </c>
      <c r="K46" t="str">
        <f>IFERROR(INDEX(契約日ソート!K:K,1/LARGE(INDEX((契約日ソート!$F$1:$F$201="休泊費")/ROW(契約日ソート!$F$1:$F$201),0),ROW(K46))),"")</f>
        <v/>
      </c>
      <c r="L46" t="str">
        <f>IFERROR(INDEX(契約日ソート!L:L,1/LARGE(INDEX((契約日ソート!$F$1:$F$201="休泊費")/ROW(契約日ソート!$F$1:$F$201),0),ROW(L46))),"")</f>
        <v/>
      </c>
      <c r="M46" t="str">
        <f>IFERROR(INDEX(契約日ソート!M:M,1/LARGE(INDEX((契約日ソート!$F$1:$F$201="休泊費")/ROW(契約日ソート!$F$1:$F$201),0),ROW(M46))),"")</f>
        <v/>
      </c>
      <c r="N46" t="str">
        <f>IFERROR(INDEX(契約日ソート!N:N,1/LARGE(INDEX((契約日ソート!$F$1:$F$201="休泊費")/ROW(契約日ソート!$F$1:$F$201),0),ROW(N46))),"")</f>
        <v/>
      </c>
      <c r="O46" t="str">
        <f>IFERROR(INDEX(契約日ソート!O:O,1/LARGE(INDEX((契約日ソート!$F$1:$F$201="休泊費")/ROW(契約日ソート!$F$1:$F$201),0),ROW(O46))),"")</f>
        <v/>
      </c>
      <c r="P46" t="str">
        <f>IFERROR(INDEX(契約日ソート!P:P,1/LARGE(INDEX((契約日ソート!$F$1:$F$201="休泊費")/ROW(契約日ソート!$F$1:$F$201),0),ROW(P46))),"")</f>
        <v/>
      </c>
      <c r="Q46" t="str">
        <f>IFERROR(INDEX(契約日ソート!Q:Q,1/LARGE(INDEX((契約日ソート!$F$1:$F$201="休泊費")/ROW(契約日ソート!$F$1:$F$201),0),ROW(Q46))),"")</f>
        <v/>
      </c>
    </row>
    <row r="47" spans="1:17" x14ac:dyDescent="0.45">
      <c r="A47" t="str">
        <f>IFERROR(INDEX(契約日ソート!A:A,1/LARGE(INDEX((契約日ソート!$F$1:$F$201="休泊費")/ROW(契約日ソート!$F$1:$F$201),0),ROW(A47))),"")</f>
        <v/>
      </c>
      <c r="B47" t="str">
        <f>IFERROR(INDEX(契約日ソート!B:B,1/LARGE(INDEX((契約日ソート!$F$1:$F$201="休泊費")/ROW(契約日ソート!$F$1:$F$201),0),ROW(B47))),"")</f>
        <v/>
      </c>
      <c r="C47" t="str">
        <f>IFERROR(INDEX(契約日ソート!C:C,1/LARGE(INDEX((契約日ソート!$F$1:$F$201="休泊費")/ROW(契約日ソート!$F$1:$F$201),0),ROW(C47))),"")</f>
        <v/>
      </c>
      <c r="D47" t="str">
        <f>IFERROR(INDEX(契約日ソート!D:D,1/LARGE(INDEX((契約日ソート!$F$1:$F$201="休泊費")/ROW(契約日ソート!$F$1:$F$201),0),ROW(D47))),"")</f>
        <v/>
      </c>
      <c r="E47" t="str">
        <f>IFERROR(INDEX(契約日ソート!E:E,1/LARGE(INDEX((契約日ソート!$F$1:$F$201="休泊費")/ROW(契約日ソート!$F$1:$F$201),0),ROW(E47))),"")</f>
        <v/>
      </c>
      <c r="F47" t="str">
        <f>IFERROR(INDEX(契約日ソート!F:F,1/LARGE(INDEX((契約日ソート!$F$1:$F$201="休泊費")/ROW(契約日ソート!$F$1:$F$201),0),ROW(F47))),"")</f>
        <v/>
      </c>
      <c r="G47" t="str">
        <f>IFERROR(INDEX(契約日ソート!G:G,1/LARGE(INDEX((契約日ソート!$F$1:$F$201="休泊費")/ROW(契約日ソート!$F$1:$F$201),0),ROW(G47))),"")</f>
        <v/>
      </c>
      <c r="H47" t="str">
        <f>IFERROR(INDEX(契約日ソート!H:H,1/LARGE(INDEX((契約日ソート!$F$1:$F$201="休泊費")/ROW(契約日ソート!$F$1:$F$201),0),ROW(H47))),"")</f>
        <v/>
      </c>
      <c r="I47" t="str">
        <f>IFERROR(INDEX(契約日ソート!I:I,1/LARGE(INDEX((契約日ソート!$F$1:$F$201="休泊費")/ROW(契約日ソート!$F$1:$F$201),0),ROW(I47))),"")</f>
        <v/>
      </c>
      <c r="J47" t="str">
        <f>IFERROR(INDEX(契約日ソート!J:J,1/LARGE(INDEX((契約日ソート!$F$1:$F$201="休泊費")/ROW(契約日ソート!$F$1:$F$201),0),ROW(J47))),"")</f>
        <v/>
      </c>
      <c r="K47" t="str">
        <f>IFERROR(INDEX(契約日ソート!K:K,1/LARGE(INDEX((契約日ソート!$F$1:$F$201="休泊費")/ROW(契約日ソート!$F$1:$F$201),0),ROW(K47))),"")</f>
        <v/>
      </c>
      <c r="L47" t="str">
        <f>IFERROR(INDEX(契約日ソート!L:L,1/LARGE(INDEX((契約日ソート!$F$1:$F$201="休泊費")/ROW(契約日ソート!$F$1:$F$201),0),ROW(L47))),"")</f>
        <v/>
      </c>
      <c r="M47" t="str">
        <f>IFERROR(INDEX(契約日ソート!M:M,1/LARGE(INDEX((契約日ソート!$F$1:$F$201="休泊費")/ROW(契約日ソート!$F$1:$F$201),0),ROW(M47))),"")</f>
        <v/>
      </c>
      <c r="N47" t="str">
        <f>IFERROR(INDEX(契約日ソート!N:N,1/LARGE(INDEX((契約日ソート!$F$1:$F$201="休泊費")/ROW(契約日ソート!$F$1:$F$201),0),ROW(N47))),"")</f>
        <v/>
      </c>
      <c r="O47" t="str">
        <f>IFERROR(INDEX(契約日ソート!O:O,1/LARGE(INDEX((契約日ソート!$F$1:$F$201="休泊費")/ROW(契約日ソート!$F$1:$F$201),0),ROW(O47))),"")</f>
        <v/>
      </c>
      <c r="P47" t="str">
        <f>IFERROR(INDEX(契約日ソート!P:P,1/LARGE(INDEX((契約日ソート!$F$1:$F$201="休泊費")/ROW(契約日ソート!$F$1:$F$201),0),ROW(P47))),"")</f>
        <v/>
      </c>
      <c r="Q47" t="str">
        <f>IFERROR(INDEX(契約日ソート!Q:Q,1/LARGE(INDEX((契約日ソート!$F$1:$F$201="休泊費")/ROW(契約日ソート!$F$1:$F$201),0),ROW(Q47))),"")</f>
        <v/>
      </c>
    </row>
    <row r="48" spans="1:17" x14ac:dyDescent="0.45">
      <c r="A48" t="str">
        <f>IFERROR(INDEX(契約日ソート!A:A,1/LARGE(INDEX((契約日ソート!$F$1:$F$201="休泊費")/ROW(契約日ソート!$F$1:$F$201),0),ROW(A48))),"")</f>
        <v/>
      </c>
      <c r="B48" t="str">
        <f>IFERROR(INDEX(契約日ソート!B:B,1/LARGE(INDEX((契約日ソート!$F$1:$F$201="休泊費")/ROW(契約日ソート!$F$1:$F$201),0),ROW(B48))),"")</f>
        <v/>
      </c>
      <c r="C48" t="str">
        <f>IFERROR(INDEX(契約日ソート!C:C,1/LARGE(INDEX((契約日ソート!$F$1:$F$201="休泊費")/ROW(契約日ソート!$F$1:$F$201),0),ROW(C48))),"")</f>
        <v/>
      </c>
      <c r="D48" t="str">
        <f>IFERROR(INDEX(契約日ソート!D:D,1/LARGE(INDEX((契約日ソート!$F$1:$F$201="休泊費")/ROW(契約日ソート!$F$1:$F$201),0),ROW(D48))),"")</f>
        <v/>
      </c>
      <c r="E48" t="str">
        <f>IFERROR(INDEX(契約日ソート!E:E,1/LARGE(INDEX((契約日ソート!$F$1:$F$201="休泊費")/ROW(契約日ソート!$F$1:$F$201),0),ROW(E48))),"")</f>
        <v/>
      </c>
      <c r="F48" t="str">
        <f>IFERROR(INDEX(契約日ソート!F:F,1/LARGE(INDEX((契約日ソート!$F$1:$F$201="休泊費")/ROW(契約日ソート!$F$1:$F$201),0),ROW(F48))),"")</f>
        <v/>
      </c>
      <c r="G48" t="str">
        <f>IFERROR(INDEX(契約日ソート!G:G,1/LARGE(INDEX((契約日ソート!$F$1:$F$201="休泊費")/ROW(契約日ソート!$F$1:$F$201),0),ROW(G48))),"")</f>
        <v/>
      </c>
      <c r="H48" t="str">
        <f>IFERROR(INDEX(契約日ソート!H:H,1/LARGE(INDEX((契約日ソート!$F$1:$F$201="休泊費")/ROW(契約日ソート!$F$1:$F$201),0),ROW(H48))),"")</f>
        <v/>
      </c>
      <c r="I48" t="str">
        <f>IFERROR(INDEX(契約日ソート!I:I,1/LARGE(INDEX((契約日ソート!$F$1:$F$201="休泊費")/ROW(契約日ソート!$F$1:$F$201),0),ROW(I48))),"")</f>
        <v/>
      </c>
      <c r="J48" t="str">
        <f>IFERROR(INDEX(契約日ソート!J:J,1/LARGE(INDEX((契約日ソート!$F$1:$F$201="休泊費")/ROW(契約日ソート!$F$1:$F$201),0),ROW(J48))),"")</f>
        <v/>
      </c>
      <c r="K48" t="str">
        <f>IFERROR(INDEX(契約日ソート!K:K,1/LARGE(INDEX((契約日ソート!$F$1:$F$201="休泊費")/ROW(契約日ソート!$F$1:$F$201),0),ROW(K48))),"")</f>
        <v/>
      </c>
      <c r="L48" t="str">
        <f>IFERROR(INDEX(契約日ソート!L:L,1/LARGE(INDEX((契約日ソート!$F$1:$F$201="休泊費")/ROW(契約日ソート!$F$1:$F$201),0),ROW(L48))),"")</f>
        <v/>
      </c>
      <c r="M48" t="str">
        <f>IFERROR(INDEX(契約日ソート!M:M,1/LARGE(INDEX((契約日ソート!$F$1:$F$201="休泊費")/ROW(契約日ソート!$F$1:$F$201),0),ROW(M48))),"")</f>
        <v/>
      </c>
      <c r="N48" t="str">
        <f>IFERROR(INDEX(契約日ソート!N:N,1/LARGE(INDEX((契約日ソート!$F$1:$F$201="休泊費")/ROW(契約日ソート!$F$1:$F$201),0),ROW(N48))),"")</f>
        <v/>
      </c>
      <c r="O48" t="str">
        <f>IFERROR(INDEX(契約日ソート!O:O,1/LARGE(INDEX((契約日ソート!$F$1:$F$201="休泊費")/ROW(契約日ソート!$F$1:$F$201),0),ROW(O48))),"")</f>
        <v/>
      </c>
      <c r="P48" t="str">
        <f>IFERROR(INDEX(契約日ソート!P:P,1/LARGE(INDEX((契約日ソート!$F$1:$F$201="休泊費")/ROW(契約日ソート!$F$1:$F$201),0),ROW(P48))),"")</f>
        <v/>
      </c>
      <c r="Q48" t="str">
        <f>IFERROR(INDEX(契約日ソート!Q:Q,1/LARGE(INDEX((契約日ソート!$F$1:$F$201="休泊費")/ROW(契約日ソート!$F$1:$F$201),0),ROW(Q48))),"")</f>
        <v/>
      </c>
    </row>
    <row r="49" spans="1:17" x14ac:dyDescent="0.45">
      <c r="A49" t="str">
        <f>IFERROR(INDEX(契約日ソート!A:A,1/LARGE(INDEX((契約日ソート!$F$1:$F$201="休泊費")/ROW(契約日ソート!$F$1:$F$201),0),ROW(A49))),"")</f>
        <v/>
      </c>
      <c r="B49" t="str">
        <f>IFERROR(INDEX(契約日ソート!B:B,1/LARGE(INDEX((契約日ソート!$F$1:$F$201="休泊費")/ROW(契約日ソート!$F$1:$F$201),0),ROW(B49))),"")</f>
        <v/>
      </c>
      <c r="C49" t="str">
        <f>IFERROR(INDEX(契約日ソート!C:C,1/LARGE(INDEX((契約日ソート!$F$1:$F$201="休泊費")/ROW(契約日ソート!$F$1:$F$201),0),ROW(C49))),"")</f>
        <v/>
      </c>
      <c r="D49" t="str">
        <f>IFERROR(INDEX(契約日ソート!D:D,1/LARGE(INDEX((契約日ソート!$F$1:$F$201="休泊費")/ROW(契約日ソート!$F$1:$F$201),0),ROW(D49))),"")</f>
        <v/>
      </c>
      <c r="E49" t="str">
        <f>IFERROR(INDEX(契約日ソート!E:E,1/LARGE(INDEX((契約日ソート!$F$1:$F$201="休泊費")/ROW(契約日ソート!$F$1:$F$201),0),ROW(E49))),"")</f>
        <v/>
      </c>
      <c r="F49" t="str">
        <f>IFERROR(INDEX(契約日ソート!F:F,1/LARGE(INDEX((契約日ソート!$F$1:$F$201="休泊費")/ROW(契約日ソート!$F$1:$F$201),0),ROW(F49))),"")</f>
        <v/>
      </c>
      <c r="G49" t="str">
        <f>IFERROR(INDEX(契約日ソート!G:G,1/LARGE(INDEX((契約日ソート!$F$1:$F$201="休泊費")/ROW(契約日ソート!$F$1:$F$201),0),ROW(G49))),"")</f>
        <v/>
      </c>
      <c r="H49" t="str">
        <f>IFERROR(INDEX(契約日ソート!H:H,1/LARGE(INDEX((契約日ソート!$F$1:$F$201="休泊費")/ROW(契約日ソート!$F$1:$F$201),0),ROW(H49))),"")</f>
        <v/>
      </c>
      <c r="I49" t="str">
        <f>IFERROR(INDEX(契約日ソート!I:I,1/LARGE(INDEX((契約日ソート!$F$1:$F$201="休泊費")/ROW(契約日ソート!$F$1:$F$201),0),ROW(I49))),"")</f>
        <v/>
      </c>
      <c r="J49" t="str">
        <f>IFERROR(INDEX(契約日ソート!J:J,1/LARGE(INDEX((契約日ソート!$F$1:$F$201="休泊費")/ROW(契約日ソート!$F$1:$F$201),0),ROW(J49))),"")</f>
        <v/>
      </c>
      <c r="K49" t="str">
        <f>IFERROR(INDEX(契約日ソート!K:K,1/LARGE(INDEX((契約日ソート!$F$1:$F$201="休泊費")/ROW(契約日ソート!$F$1:$F$201),0),ROW(K49))),"")</f>
        <v/>
      </c>
      <c r="L49" t="str">
        <f>IFERROR(INDEX(契約日ソート!L:L,1/LARGE(INDEX((契約日ソート!$F$1:$F$201="休泊費")/ROW(契約日ソート!$F$1:$F$201),0),ROW(L49))),"")</f>
        <v/>
      </c>
      <c r="M49" t="str">
        <f>IFERROR(INDEX(契約日ソート!M:M,1/LARGE(INDEX((契約日ソート!$F$1:$F$201="休泊費")/ROW(契約日ソート!$F$1:$F$201),0),ROW(M49))),"")</f>
        <v/>
      </c>
      <c r="N49" t="str">
        <f>IFERROR(INDEX(契約日ソート!N:N,1/LARGE(INDEX((契約日ソート!$F$1:$F$201="休泊費")/ROW(契約日ソート!$F$1:$F$201),0),ROW(N49))),"")</f>
        <v/>
      </c>
      <c r="O49" t="str">
        <f>IFERROR(INDEX(契約日ソート!O:O,1/LARGE(INDEX((契約日ソート!$F$1:$F$201="休泊費")/ROW(契約日ソート!$F$1:$F$201),0),ROW(O49))),"")</f>
        <v/>
      </c>
      <c r="P49" t="str">
        <f>IFERROR(INDEX(契約日ソート!P:P,1/LARGE(INDEX((契約日ソート!$F$1:$F$201="休泊費")/ROW(契約日ソート!$F$1:$F$201),0),ROW(P49))),"")</f>
        <v/>
      </c>
      <c r="Q49" t="str">
        <f>IFERROR(INDEX(契約日ソート!Q:Q,1/LARGE(INDEX((契約日ソート!$F$1:$F$201="休泊費")/ROW(契約日ソート!$F$1:$F$201),0),ROW(Q49))),"")</f>
        <v/>
      </c>
    </row>
    <row r="50" spans="1:17" x14ac:dyDescent="0.45">
      <c r="A50" t="str">
        <f>IFERROR(INDEX(契約日ソート!A:A,1/LARGE(INDEX((契約日ソート!$F$1:$F$201="休泊費")/ROW(契約日ソート!$F$1:$F$201),0),ROW(A50))),"")</f>
        <v/>
      </c>
      <c r="B50" t="str">
        <f>IFERROR(INDEX(契約日ソート!B:B,1/LARGE(INDEX((契約日ソート!$F$1:$F$201="休泊費")/ROW(契約日ソート!$F$1:$F$201),0),ROW(B50))),"")</f>
        <v/>
      </c>
      <c r="C50" t="str">
        <f>IFERROR(INDEX(契約日ソート!C:C,1/LARGE(INDEX((契約日ソート!$F$1:$F$201="休泊費")/ROW(契約日ソート!$F$1:$F$201),0),ROW(C50))),"")</f>
        <v/>
      </c>
      <c r="D50" t="str">
        <f>IFERROR(INDEX(契約日ソート!D:D,1/LARGE(INDEX((契約日ソート!$F$1:$F$201="休泊費")/ROW(契約日ソート!$F$1:$F$201),0),ROW(D50))),"")</f>
        <v/>
      </c>
      <c r="E50" t="str">
        <f>IFERROR(INDEX(契約日ソート!E:E,1/LARGE(INDEX((契約日ソート!$F$1:$F$201="休泊費")/ROW(契約日ソート!$F$1:$F$201),0),ROW(E50))),"")</f>
        <v/>
      </c>
      <c r="F50" t="str">
        <f>IFERROR(INDEX(契約日ソート!F:F,1/LARGE(INDEX((契約日ソート!$F$1:$F$201="休泊費")/ROW(契約日ソート!$F$1:$F$201),0),ROW(F50))),"")</f>
        <v/>
      </c>
      <c r="G50" t="str">
        <f>IFERROR(INDEX(契約日ソート!G:G,1/LARGE(INDEX((契約日ソート!$F$1:$F$201="休泊費")/ROW(契約日ソート!$F$1:$F$201),0),ROW(G50))),"")</f>
        <v/>
      </c>
      <c r="H50" t="str">
        <f>IFERROR(INDEX(契約日ソート!H:H,1/LARGE(INDEX((契約日ソート!$F$1:$F$201="休泊費")/ROW(契約日ソート!$F$1:$F$201),0),ROW(H50))),"")</f>
        <v/>
      </c>
      <c r="I50" t="str">
        <f>IFERROR(INDEX(契約日ソート!I:I,1/LARGE(INDEX((契約日ソート!$F$1:$F$201="休泊費")/ROW(契約日ソート!$F$1:$F$201),0),ROW(I50))),"")</f>
        <v/>
      </c>
      <c r="J50" t="str">
        <f>IFERROR(INDEX(契約日ソート!J:J,1/LARGE(INDEX((契約日ソート!$F$1:$F$201="休泊費")/ROW(契約日ソート!$F$1:$F$201),0),ROW(J50))),"")</f>
        <v/>
      </c>
      <c r="K50" t="str">
        <f>IFERROR(INDEX(契約日ソート!K:K,1/LARGE(INDEX((契約日ソート!$F$1:$F$201="休泊費")/ROW(契約日ソート!$F$1:$F$201),0),ROW(K50))),"")</f>
        <v/>
      </c>
      <c r="L50" t="str">
        <f>IFERROR(INDEX(契約日ソート!L:L,1/LARGE(INDEX((契約日ソート!$F$1:$F$201="休泊費")/ROW(契約日ソート!$F$1:$F$201),0),ROW(L50))),"")</f>
        <v/>
      </c>
      <c r="M50" t="str">
        <f>IFERROR(INDEX(契約日ソート!M:M,1/LARGE(INDEX((契約日ソート!$F$1:$F$201="休泊費")/ROW(契約日ソート!$F$1:$F$201),0),ROW(M50))),"")</f>
        <v/>
      </c>
      <c r="N50" t="str">
        <f>IFERROR(INDEX(契約日ソート!N:N,1/LARGE(INDEX((契約日ソート!$F$1:$F$201="休泊費")/ROW(契約日ソート!$F$1:$F$201),0),ROW(N50))),"")</f>
        <v/>
      </c>
      <c r="O50" t="str">
        <f>IFERROR(INDEX(契約日ソート!O:O,1/LARGE(INDEX((契約日ソート!$F$1:$F$201="休泊費")/ROW(契約日ソート!$F$1:$F$201),0),ROW(O50))),"")</f>
        <v/>
      </c>
      <c r="P50" t="str">
        <f>IFERROR(INDEX(契約日ソート!P:P,1/LARGE(INDEX((契約日ソート!$F$1:$F$201="休泊費")/ROW(契約日ソート!$F$1:$F$201),0),ROW(P50))),"")</f>
        <v/>
      </c>
      <c r="Q50" t="str">
        <f>IFERROR(INDEX(契約日ソート!Q:Q,1/LARGE(INDEX((契約日ソート!$F$1:$F$201="休泊費")/ROW(契約日ソート!$F$1:$F$201),0),ROW(Q50))),"")</f>
        <v/>
      </c>
    </row>
    <row r="51" spans="1:17" x14ac:dyDescent="0.45">
      <c r="A51" t="str">
        <f>IFERROR(INDEX(契約日ソート!A:A,1/LARGE(INDEX((契約日ソート!$F$1:$F$201="休泊費")/ROW(契約日ソート!$F$1:$F$201),0),ROW(A51))),"")</f>
        <v/>
      </c>
      <c r="B51" t="str">
        <f>IFERROR(INDEX(契約日ソート!B:B,1/LARGE(INDEX((契約日ソート!$F$1:$F$201="休泊費")/ROW(契約日ソート!$F$1:$F$201),0),ROW(B51))),"")</f>
        <v/>
      </c>
      <c r="C51" t="str">
        <f>IFERROR(INDEX(契約日ソート!C:C,1/LARGE(INDEX((契約日ソート!$F$1:$F$201="休泊費")/ROW(契約日ソート!$F$1:$F$201),0),ROW(C51))),"")</f>
        <v/>
      </c>
      <c r="D51" t="str">
        <f>IFERROR(INDEX(契約日ソート!D:D,1/LARGE(INDEX((契約日ソート!$F$1:$F$201="休泊費")/ROW(契約日ソート!$F$1:$F$201),0),ROW(D51))),"")</f>
        <v/>
      </c>
      <c r="E51" t="str">
        <f>IFERROR(INDEX(契約日ソート!E:E,1/LARGE(INDEX((契約日ソート!$F$1:$F$201="休泊費")/ROW(契約日ソート!$F$1:$F$201),0),ROW(E51))),"")</f>
        <v/>
      </c>
      <c r="F51" t="str">
        <f>IFERROR(INDEX(契約日ソート!F:F,1/LARGE(INDEX((契約日ソート!$F$1:$F$201="休泊費")/ROW(契約日ソート!$F$1:$F$201),0),ROW(F51))),"")</f>
        <v/>
      </c>
      <c r="G51" t="str">
        <f>IFERROR(INDEX(契約日ソート!G:G,1/LARGE(INDEX((契約日ソート!$F$1:$F$201="休泊費")/ROW(契約日ソート!$F$1:$F$201),0),ROW(G51))),"")</f>
        <v/>
      </c>
      <c r="H51" t="str">
        <f>IFERROR(INDEX(契約日ソート!H:H,1/LARGE(INDEX((契約日ソート!$F$1:$F$201="休泊費")/ROW(契約日ソート!$F$1:$F$201),0),ROW(H51))),"")</f>
        <v/>
      </c>
      <c r="I51" t="str">
        <f>IFERROR(INDEX(契約日ソート!I:I,1/LARGE(INDEX((契約日ソート!$F$1:$F$201="休泊費")/ROW(契約日ソート!$F$1:$F$201),0),ROW(I51))),"")</f>
        <v/>
      </c>
      <c r="J51" t="str">
        <f>IFERROR(INDEX(契約日ソート!J:J,1/LARGE(INDEX((契約日ソート!$F$1:$F$201="休泊費")/ROW(契約日ソート!$F$1:$F$201),0),ROW(J51))),"")</f>
        <v/>
      </c>
      <c r="K51" t="str">
        <f>IFERROR(INDEX(契約日ソート!K:K,1/LARGE(INDEX((契約日ソート!$F$1:$F$201="休泊費")/ROW(契約日ソート!$F$1:$F$201),0),ROW(K51))),"")</f>
        <v/>
      </c>
      <c r="L51" t="str">
        <f>IFERROR(INDEX(契約日ソート!L:L,1/LARGE(INDEX((契約日ソート!$F$1:$F$201="休泊費")/ROW(契約日ソート!$F$1:$F$201),0),ROW(L51))),"")</f>
        <v/>
      </c>
      <c r="M51" t="str">
        <f>IFERROR(INDEX(契約日ソート!M:M,1/LARGE(INDEX((契約日ソート!$F$1:$F$201="休泊費")/ROW(契約日ソート!$F$1:$F$201),0),ROW(M51))),"")</f>
        <v/>
      </c>
      <c r="N51" t="str">
        <f>IFERROR(INDEX(契約日ソート!N:N,1/LARGE(INDEX((契約日ソート!$F$1:$F$201="休泊費")/ROW(契約日ソート!$F$1:$F$201),0),ROW(N51))),"")</f>
        <v/>
      </c>
      <c r="O51" t="str">
        <f>IFERROR(INDEX(契約日ソート!O:O,1/LARGE(INDEX((契約日ソート!$F$1:$F$201="休泊費")/ROW(契約日ソート!$F$1:$F$201),0),ROW(O51))),"")</f>
        <v/>
      </c>
      <c r="P51" t="str">
        <f>IFERROR(INDEX(契約日ソート!P:P,1/LARGE(INDEX((契約日ソート!$F$1:$F$201="休泊費")/ROW(契約日ソート!$F$1:$F$201),0),ROW(P51))),"")</f>
        <v/>
      </c>
      <c r="Q51" t="str">
        <f>IFERROR(INDEX(契約日ソート!Q:Q,1/LARGE(INDEX((契約日ソート!$F$1:$F$201="休泊費")/ROW(契約日ソート!$F$1:$F$201),0),ROW(Q51))),"")</f>
        <v/>
      </c>
    </row>
    <row r="52" spans="1:17" x14ac:dyDescent="0.45">
      <c r="A52" t="str">
        <f>IFERROR(INDEX(契約日ソート!A:A,1/LARGE(INDEX((契約日ソート!$F$1:$F$201="休泊費")/ROW(契約日ソート!$F$1:$F$201),0),ROW(A52))),"")</f>
        <v/>
      </c>
      <c r="B52" t="str">
        <f>IFERROR(INDEX(契約日ソート!B:B,1/LARGE(INDEX((契約日ソート!$F$1:$F$201="休泊費")/ROW(契約日ソート!$F$1:$F$201),0),ROW(B52))),"")</f>
        <v/>
      </c>
      <c r="C52" t="str">
        <f>IFERROR(INDEX(契約日ソート!C:C,1/LARGE(INDEX((契約日ソート!$F$1:$F$201="休泊費")/ROW(契約日ソート!$F$1:$F$201),0),ROW(C52))),"")</f>
        <v/>
      </c>
      <c r="D52" t="str">
        <f>IFERROR(INDEX(契約日ソート!D:D,1/LARGE(INDEX((契約日ソート!$F$1:$F$201="休泊費")/ROW(契約日ソート!$F$1:$F$201),0),ROW(D52))),"")</f>
        <v/>
      </c>
      <c r="E52" t="str">
        <f>IFERROR(INDEX(契約日ソート!E:E,1/LARGE(INDEX((契約日ソート!$F$1:$F$201="休泊費")/ROW(契約日ソート!$F$1:$F$201),0),ROW(E52))),"")</f>
        <v/>
      </c>
      <c r="F52" t="str">
        <f>IFERROR(INDEX(契約日ソート!F:F,1/LARGE(INDEX((契約日ソート!$F$1:$F$201="休泊費")/ROW(契約日ソート!$F$1:$F$201),0),ROW(F52))),"")</f>
        <v/>
      </c>
      <c r="G52" t="str">
        <f>IFERROR(INDEX(契約日ソート!G:G,1/LARGE(INDEX((契約日ソート!$F$1:$F$201="休泊費")/ROW(契約日ソート!$F$1:$F$201),0),ROW(G52))),"")</f>
        <v/>
      </c>
      <c r="H52" t="str">
        <f>IFERROR(INDEX(契約日ソート!H:H,1/LARGE(INDEX((契約日ソート!$F$1:$F$201="休泊費")/ROW(契約日ソート!$F$1:$F$201),0),ROW(H52))),"")</f>
        <v/>
      </c>
      <c r="I52" t="str">
        <f>IFERROR(INDEX(契約日ソート!I:I,1/LARGE(INDEX((契約日ソート!$F$1:$F$201="休泊費")/ROW(契約日ソート!$F$1:$F$201),0),ROW(I52))),"")</f>
        <v/>
      </c>
      <c r="J52" t="str">
        <f>IFERROR(INDEX(契約日ソート!J:J,1/LARGE(INDEX((契約日ソート!$F$1:$F$201="休泊費")/ROW(契約日ソート!$F$1:$F$201),0),ROW(J52))),"")</f>
        <v/>
      </c>
      <c r="K52" t="str">
        <f>IFERROR(INDEX(契約日ソート!K:K,1/LARGE(INDEX((契約日ソート!$F$1:$F$201="休泊費")/ROW(契約日ソート!$F$1:$F$201),0),ROW(K52))),"")</f>
        <v/>
      </c>
      <c r="L52" t="str">
        <f>IFERROR(INDEX(契約日ソート!L:L,1/LARGE(INDEX((契約日ソート!$F$1:$F$201="休泊費")/ROW(契約日ソート!$F$1:$F$201),0),ROW(L52))),"")</f>
        <v/>
      </c>
      <c r="M52" t="str">
        <f>IFERROR(INDEX(契約日ソート!M:M,1/LARGE(INDEX((契約日ソート!$F$1:$F$201="休泊費")/ROW(契約日ソート!$F$1:$F$201),0),ROW(M52))),"")</f>
        <v/>
      </c>
      <c r="N52" t="str">
        <f>IFERROR(INDEX(契約日ソート!N:N,1/LARGE(INDEX((契約日ソート!$F$1:$F$201="休泊費")/ROW(契約日ソート!$F$1:$F$201),0),ROW(N52))),"")</f>
        <v/>
      </c>
      <c r="O52" t="str">
        <f>IFERROR(INDEX(契約日ソート!O:O,1/LARGE(INDEX((契約日ソート!$F$1:$F$201="休泊費")/ROW(契約日ソート!$F$1:$F$201),0),ROW(O52))),"")</f>
        <v/>
      </c>
      <c r="P52" t="str">
        <f>IFERROR(INDEX(契約日ソート!P:P,1/LARGE(INDEX((契約日ソート!$F$1:$F$201="休泊費")/ROW(契約日ソート!$F$1:$F$201),0),ROW(P52))),"")</f>
        <v/>
      </c>
      <c r="Q52" t="str">
        <f>IFERROR(INDEX(契約日ソート!Q:Q,1/LARGE(INDEX((契約日ソート!$F$1:$F$201="休泊費")/ROW(契約日ソート!$F$1:$F$201),0),ROW(Q52))),"")</f>
        <v/>
      </c>
    </row>
    <row r="53" spans="1:17" x14ac:dyDescent="0.45">
      <c r="A53" t="str">
        <f>IFERROR(INDEX(契約日ソート!A:A,1/LARGE(INDEX((契約日ソート!$F$1:$F$201="休泊費")/ROW(契約日ソート!$F$1:$F$201),0),ROW(A53))),"")</f>
        <v/>
      </c>
      <c r="B53" t="str">
        <f>IFERROR(INDEX(契約日ソート!B:B,1/LARGE(INDEX((契約日ソート!$F$1:$F$201="休泊費")/ROW(契約日ソート!$F$1:$F$201),0),ROW(B53))),"")</f>
        <v/>
      </c>
      <c r="C53" t="str">
        <f>IFERROR(INDEX(契約日ソート!C:C,1/LARGE(INDEX((契約日ソート!$F$1:$F$201="休泊費")/ROW(契約日ソート!$F$1:$F$201),0),ROW(C53))),"")</f>
        <v/>
      </c>
      <c r="D53" t="str">
        <f>IFERROR(INDEX(契約日ソート!D:D,1/LARGE(INDEX((契約日ソート!$F$1:$F$201="休泊費")/ROW(契約日ソート!$F$1:$F$201),0),ROW(D53))),"")</f>
        <v/>
      </c>
      <c r="E53" t="str">
        <f>IFERROR(INDEX(契約日ソート!E:E,1/LARGE(INDEX((契約日ソート!$F$1:$F$201="休泊費")/ROW(契約日ソート!$F$1:$F$201),0),ROW(E53))),"")</f>
        <v/>
      </c>
      <c r="F53" t="str">
        <f>IFERROR(INDEX(契約日ソート!F:F,1/LARGE(INDEX((契約日ソート!$F$1:$F$201="休泊費")/ROW(契約日ソート!$F$1:$F$201),0),ROW(F53))),"")</f>
        <v/>
      </c>
      <c r="G53" t="str">
        <f>IFERROR(INDEX(契約日ソート!G:G,1/LARGE(INDEX((契約日ソート!$F$1:$F$201="休泊費")/ROW(契約日ソート!$F$1:$F$201),0),ROW(G53))),"")</f>
        <v/>
      </c>
      <c r="H53" t="str">
        <f>IFERROR(INDEX(契約日ソート!H:H,1/LARGE(INDEX((契約日ソート!$F$1:$F$201="休泊費")/ROW(契約日ソート!$F$1:$F$201),0),ROW(H53))),"")</f>
        <v/>
      </c>
      <c r="I53" t="str">
        <f>IFERROR(INDEX(契約日ソート!I:I,1/LARGE(INDEX((契約日ソート!$F$1:$F$201="休泊費")/ROW(契約日ソート!$F$1:$F$201),0),ROW(I53))),"")</f>
        <v/>
      </c>
      <c r="J53" t="str">
        <f>IFERROR(INDEX(契約日ソート!J:J,1/LARGE(INDEX((契約日ソート!$F$1:$F$201="休泊費")/ROW(契約日ソート!$F$1:$F$201),0),ROW(J53))),"")</f>
        <v/>
      </c>
      <c r="K53" t="str">
        <f>IFERROR(INDEX(契約日ソート!K:K,1/LARGE(INDEX((契約日ソート!$F$1:$F$201="休泊費")/ROW(契約日ソート!$F$1:$F$201),0),ROW(K53))),"")</f>
        <v/>
      </c>
      <c r="L53" t="str">
        <f>IFERROR(INDEX(契約日ソート!L:L,1/LARGE(INDEX((契約日ソート!$F$1:$F$201="休泊費")/ROW(契約日ソート!$F$1:$F$201),0),ROW(L53))),"")</f>
        <v/>
      </c>
      <c r="M53" t="str">
        <f>IFERROR(INDEX(契約日ソート!M:M,1/LARGE(INDEX((契約日ソート!$F$1:$F$201="休泊費")/ROW(契約日ソート!$F$1:$F$201),0),ROW(M53))),"")</f>
        <v/>
      </c>
      <c r="N53" t="str">
        <f>IFERROR(INDEX(契約日ソート!N:N,1/LARGE(INDEX((契約日ソート!$F$1:$F$201="休泊費")/ROW(契約日ソート!$F$1:$F$201),0),ROW(N53))),"")</f>
        <v/>
      </c>
      <c r="O53" t="str">
        <f>IFERROR(INDEX(契約日ソート!O:O,1/LARGE(INDEX((契約日ソート!$F$1:$F$201="休泊費")/ROW(契約日ソート!$F$1:$F$201),0),ROW(O53))),"")</f>
        <v/>
      </c>
      <c r="P53" t="str">
        <f>IFERROR(INDEX(契約日ソート!P:P,1/LARGE(INDEX((契約日ソート!$F$1:$F$201="休泊費")/ROW(契約日ソート!$F$1:$F$201),0),ROW(P53))),"")</f>
        <v/>
      </c>
      <c r="Q53" t="str">
        <f>IFERROR(INDEX(契約日ソート!Q:Q,1/LARGE(INDEX((契約日ソート!$F$1:$F$201="休泊費")/ROW(契約日ソート!$F$1:$F$201),0),ROW(Q53))),"")</f>
        <v/>
      </c>
    </row>
    <row r="54" spans="1:17" x14ac:dyDescent="0.45">
      <c r="A54" t="str">
        <f>IFERROR(INDEX(契約日ソート!A:A,1/LARGE(INDEX((契約日ソート!$F$1:$F$201="休泊費")/ROW(契約日ソート!$F$1:$F$201),0),ROW(A54))),"")</f>
        <v/>
      </c>
      <c r="B54" t="str">
        <f>IFERROR(INDEX(契約日ソート!B:B,1/LARGE(INDEX((契約日ソート!$F$1:$F$201="休泊費")/ROW(契約日ソート!$F$1:$F$201),0),ROW(B54))),"")</f>
        <v/>
      </c>
      <c r="C54" t="str">
        <f>IFERROR(INDEX(契約日ソート!C:C,1/LARGE(INDEX((契約日ソート!$F$1:$F$201="休泊費")/ROW(契約日ソート!$F$1:$F$201),0),ROW(C54))),"")</f>
        <v/>
      </c>
      <c r="D54" t="str">
        <f>IFERROR(INDEX(契約日ソート!D:D,1/LARGE(INDEX((契約日ソート!$F$1:$F$201="休泊費")/ROW(契約日ソート!$F$1:$F$201),0),ROW(D54))),"")</f>
        <v/>
      </c>
      <c r="E54" t="str">
        <f>IFERROR(INDEX(契約日ソート!E:E,1/LARGE(INDEX((契約日ソート!$F$1:$F$201="休泊費")/ROW(契約日ソート!$F$1:$F$201),0),ROW(E54))),"")</f>
        <v/>
      </c>
      <c r="F54" t="str">
        <f>IFERROR(INDEX(契約日ソート!F:F,1/LARGE(INDEX((契約日ソート!$F$1:$F$201="休泊費")/ROW(契約日ソート!$F$1:$F$201),0),ROW(F54))),"")</f>
        <v/>
      </c>
      <c r="G54" t="str">
        <f>IFERROR(INDEX(契約日ソート!G:G,1/LARGE(INDEX((契約日ソート!$F$1:$F$201="休泊費")/ROW(契約日ソート!$F$1:$F$201),0),ROW(G54))),"")</f>
        <v/>
      </c>
      <c r="H54" t="str">
        <f>IFERROR(INDEX(契約日ソート!H:H,1/LARGE(INDEX((契約日ソート!$F$1:$F$201="休泊費")/ROW(契約日ソート!$F$1:$F$201),0),ROW(H54))),"")</f>
        <v/>
      </c>
      <c r="I54" t="str">
        <f>IFERROR(INDEX(契約日ソート!I:I,1/LARGE(INDEX((契約日ソート!$F$1:$F$201="休泊費")/ROW(契約日ソート!$F$1:$F$201),0),ROW(I54))),"")</f>
        <v/>
      </c>
      <c r="J54" t="str">
        <f>IFERROR(INDEX(契約日ソート!J:J,1/LARGE(INDEX((契約日ソート!$F$1:$F$201="休泊費")/ROW(契約日ソート!$F$1:$F$201),0),ROW(J54))),"")</f>
        <v/>
      </c>
      <c r="K54" t="str">
        <f>IFERROR(INDEX(契約日ソート!K:K,1/LARGE(INDEX((契約日ソート!$F$1:$F$201="休泊費")/ROW(契約日ソート!$F$1:$F$201),0),ROW(K54))),"")</f>
        <v/>
      </c>
      <c r="L54" t="str">
        <f>IFERROR(INDEX(契約日ソート!L:L,1/LARGE(INDEX((契約日ソート!$F$1:$F$201="休泊費")/ROW(契約日ソート!$F$1:$F$201),0),ROW(L54))),"")</f>
        <v/>
      </c>
      <c r="M54" t="str">
        <f>IFERROR(INDEX(契約日ソート!M:M,1/LARGE(INDEX((契約日ソート!$F$1:$F$201="休泊費")/ROW(契約日ソート!$F$1:$F$201),0),ROW(M54))),"")</f>
        <v/>
      </c>
      <c r="N54" t="str">
        <f>IFERROR(INDEX(契約日ソート!N:N,1/LARGE(INDEX((契約日ソート!$F$1:$F$201="休泊費")/ROW(契約日ソート!$F$1:$F$201),0),ROW(N54))),"")</f>
        <v/>
      </c>
      <c r="O54" t="str">
        <f>IFERROR(INDEX(契約日ソート!O:O,1/LARGE(INDEX((契約日ソート!$F$1:$F$201="休泊費")/ROW(契約日ソート!$F$1:$F$201),0),ROW(O54))),"")</f>
        <v/>
      </c>
      <c r="P54" t="str">
        <f>IFERROR(INDEX(契約日ソート!P:P,1/LARGE(INDEX((契約日ソート!$F$1:$F$201="休泊費")/ROW(契約日ソート!$F$1:$F$201),0),ROW(P54))),"")</f>
        <v/>
      </c>
      <c r="Q54" t="str">
        <f>IFERROR(INDEX(契約日ソート!Q:Q,1/LARGE(INDEX((契約日ソート!$F$1:$F$201="休泊費")/ROW(契約日ソート!$F$1:$F$201),0),ROW(Q54))),"")</f>
        <v/>
      </c>
    </row>
    <row r="55" spans="1:17" x14ac:dyDescent="0.45">
      <c r="A55" t="str">
        <f>IFERROR(INDEX(契約日ソート!A:A,1/LARGE(INDEX((契約日ソート!$F$1:$F$201="休泊費")/ROW(契約日ソート!$F$1:$F$201),0),ROW(A55))),"")</f>
        <v/>
      </c>
      <c r="B55" t="str">
        <f>IFERROR(INDEX(契約日ソート!B:B,1/LARGE(INDEX((契約日ソート!$F$1:$F$201="休泊費")/ROW(契約日ソート!$F$1:$F$201),0),ROW(B55))),"")</f>
        <v/>
      </c>
      <c r="C55" t="str">
        <f>IFERROR(INDEX(契約日ソート!C:C,1/LARGE(INDEX((契約日ソート!$F$1:$F$201="休泊費")/ROW(契約日ソート!$F$1:$F$201),0),ROW(C55))),"")</f>
        <v/>
      </c>
      <c r="D55" t="str">
        <f>IFERROR(INDEX(契約日ソート!D:D,1/LARGE(INDEX((契約日ソート!$F$1:$F$201="休泊費")/ROW(契約日ソート!$F$1:$F$201),0),ROW(D55))),"")</f>
        <v/>
      </c>
      <c r="E55" t="str">
        <f>IFERROR(INDEX(契約日ソート!E:E,1/LARGE(INDEX((契約日ソート!$F$1:$F$201="休泊費")/ROW(契約日ソート!$F$1:$F$201),0),ROW(E55))),"")</f>
        <v/>
      </c>
      <c r="F55" t="str">
        <f>IFERROR(INDEX(契約日ソート!F:F,1/LARGE(INDEX((契約日ソート!$F$1:$F$201="休泊費")/ROW(契約日ソート!$F$1:$F$201),0),ROW(F55))),"")</f>
        <v/>
      </c>
      <c r="G55" t="str">
        <f>IFERROR(INDEX(契約日ソート!G:G,1/LARGE(INDEX((契約日ソート!$F$1:$F$201="休泊費")/ROW(契約日ソート!$F$1:$F$201),0),ROW(G55))),"")</f>
        <v/>
      </c>
      <c r="H55" t="str">
        <f>IFERROR(INDEX(契約日ソート!H:H,1/LARGE(INDEX((契約日ソート!$F$1:$F$201="休泊費")/ROW(契約日ソート!$F$1:$F$201),0),ROW(H55))),"")</f>
        <v/>
      </c>
      <c r="I55" t="str">
        <f>IFERROR(INDEX(契約日ソート!I:I,1/LARGE(INDEX((契約日ソート!$F$1:$F$201="休泊費")/ROW(契約日ソート!$F$1:$F$201),0),ROW(I55))),"")</f>
        <v/>
      </c>
      <c r="J55" t="str">
        <f>IFERROR(INDEX(契約日ソート!J:J,1/LARGE(INDEX((契約日ソート!$F$1:$F$201="休泊費")/ROW(契約日ソート!$F$1:$F$201),0),ROW(J55))),"")</f>
        <v/>
      </c>
      <c r="K55" t="str">
        <f>IFERROR(INDEX(契約日ソート!K:K,1/LARGE(INDEX((契約日ソート!$F$1:$F$201="休泊費")/ROW(契約日ソート!$F$1:$F$201),0),ROW(K55))),"")</f>
        <v/>
      </c>
      <c r="L55" t="str">
        <f>IFERROR(INDEX(契約日ソート!L:L,1/LARGE(INDEX((契約日ソート!$F$1:$F$201="休泊費")/ROW(契約日ソート!$F$1:$F$201),0),ROW(L55))),"")</f>
        <v/>
      </c>
      <c r="M55" t="str">
        <f>IFERROR(INDEX(契約日ソート!M:M,1/LARGE(INDEX((契約日ソート!$F$1:$F$201="休泊費")/ROW(契約日ソート!$F$1:$F$201),0),ROW(M55))),"")</f>
        <v/>
      </c>
      <c r="N55" t="str">
        <f>IFERROR(INDEX(契約日ソート!N:N,1/LARGE(INDEX((契約日ソート!$F$1:$F$201="休泊費")/ROW(契約日ソート!$F$1:$F$201),0),ROW(N55))),"")</f>
        <v/>
      </c>
      <c r="O55" t="str">
        <f>IFERROR(INDEX(契約日ソート!O:O,1/LARGE(INDEX((契約日ソート!$F$1:$F$201="休泊費")/ROW(契約日ソート!$F$1:$F$201),0),ROW(O55))),"")</f>
        <v/>
      </c>
      <c r="P55" t="str">
        <f>IFERROR(INDEX(契約日ソート!P:P,1/LARGE(INDEX((契約日ソート!$F$1:$F$201="休泊費")/ROW(契約日ソート!$F$1:$F$201),0),ROW(P55))),"")</f>
        <v/>
      </c>
      <c r="Q55" t="str">
        <f>IFERROR(INDEX(契約日ソート!Q:Q,1/LARGE(INDEX((契約日ソート!$F$1:$F$201="休泊費")/ROW(契約日ソート!$F$1:$F$201),0),ROW(Q55))),"")</f>
        <v/>
      </c>
    </row>
    <row r="56" spans="1:17" x14ac:dyDescent="0.45">
      <c r="A56" t="str">
        <f>IFERROR(INDEX(契約日ソート!A:A,1/LARGE(INDEX((契約日ソート!$F$1:$F$201="休泊費")/ROW(契約日ソート!$F$1:$F$201),0),ROW(A56))),"")</f>
        <v/>
      </c>
      <c r="B56" t="str">
        <f>IFERROR(INDEX(契約日ソート!B:B,1/LARGE(INDEX((契約日ソート!$F$1:$F$201="休泊費")/ROW(契約日ソート!$F$1:$F$201),0),ROW(B56))),"")</f>
        <v/>
      </c>
      <c r="C56" t="str">
        <f>IFERROR(INDEX(契約日ソート!C:C,1/LARGE(INDEX((契約日ソート!$F$1:$F$201="休泊費")/ROW(契約日ソート!$F$1:$F$201),0),ROW(C56))),"")</f>
        <v/>
      </c>
      <c r="D56" t="str">
        <f>IFERROR(INDEX(契約日ソート!D:D,1/LARGE(INDEX((契約日ソート!$F$1:$F$201="休泊費")/ROW(契約日ソート!$F$1:$F$201),0),ROW(D56))),"")</f>
        <v/>
      </c>
      <c r="E56" t="str">
        <f>IFERROR(INDEX(契約日ソート!E:E,1/LARGE(INDEX((契約日ソート!$F$1:$F$201="休泊費")/ROW(契約日ソート!$F$1:$F$201),0),ROW(E56))),"")</f>
        <v/>
      </c>
      <c r="F56" t="str">
        <f>IFERROR(INDEX(契約日ソート!F:F,1/LARGE(INDEX((契約日ソート!$F$1:$F$201="休泊費")/ROW(契約日ソート!$F$1:$F$201),0),ROW(F56))),"")</f>
        <v/>
      </c>
      <c r="G56" t="str">
        <f>IFERROR(INDEX(契約日ソート!G:G,1/LARGE(INDEX((契約日ソート!$F$1:$F$201="休泊費")/ROW(契約日ソート!$F$1:$F$201),0),ROW(G56))),"")</f>
        <v/>
      </c>
      <c r="H56" t="str">
        <f>IFERROR(INDEX(契約日ソート!H:H,1/LARGE(INDEX((契約日ソート!$F$1:$F$201="休泊費")/ROW(契約日ソート!$F$1:$F$201),0),ROW(H56))),"")</f>
        <v/>
      </c>
      <c r="I56" t="str">
        <f>IFERROR(INDEX(契約日ソート!I:I,1/LARGE(INDEX((契約日ソート!$F$1:$F$201="休泊費")/ROW(契約日ソート!$F$1:$F$201),0),ROW(I56))),"")</f>
        <v/>
      </c>
      <c r="J56" t="str">
        <f>IFERROR(INDEX(契約日ソート!J:J,1/LARGE(INDEX((契約日ソート!$F$1:$F$201="休泊費")/ROW(契約日ソート!$F$1:$F$201),0),ROW(J56))),"")</f>
        <v/>
      </c>
      <c r="K56" t="str">
        <f>IFERROR(INDEX(契約日ソート!K:K,1/LARGE(INDEX((契約日ソート!$F$1:$F$201="休泊費")/ROW(契約日ソート!$F$1:$F$201),0),ROW(K56))),"")</f>
        <v/>
      </c>
      <c r="L56" t="str">
        <f>IFERROR(INDEX(契約日ソート!L:L,1/LARGE(INDEX((契約日ソート!$F$1:$F$201="休泊費")/ROW(契約日ソート!$F$1:$F$201),0),ROW(L56))),"")</f>
        <v/>
      </c>
      <c r="M56" t="str">
        <f>IFERROR(INDEX(契約日ソート!M:M,1/LARGE(INDEX((契約日ソート!$F$1:$F$201="休泊費")/ROW(契約日ソート!$F$1:$F$201),0),ROW(M56))),"")</f>
        <v/>
      </c>
      <c r="N56" t="str">
        <f>IFERROR(INDEX(契約日ソート!N:N,1/LARGE(INDEX((契約日ソート!$F$1:$F$201="休泊費")/ROW(契約日ソート!$F$1:$F$201),0),ROW(N56))),"")</f>
        <v/>
      </c>
      <c r="O56" t="str">
        <f>IFERROR(INDEX(契約日ソート!O:O,1/LARGE(INDEX((契約日ソート!$F$1:$F$201="休泊費")/ROW(契約日ソート!$F$1:$F$201),0),ROW(O56))),"")</f>
        <v/>
      </c>
      <c r="P56" t="str">
        <f>IFERROR(INDEX(契約日ソート!P:P,1/LARGE(INDEX((契約日ソート!$F$1:$F$201="休泊費")/ROW(契約日ソート!$F$1:$F$201),0),ROW(P56))),"")</f>
        <v/>
      </c>
      <c r="Q56" t="str">
        <f>IFERROR(INDEX(契約日ソート!Q:Q,1/LARGE(INDEX((契約日ソート!$F$1:$F$201="休泊費")/ROW(契約日ソート!$F$1:$F$201),0),ROW(Q56))),"")</f>
        <v/>
      </c>
    </row>
    <row r="57" spans="1:17" x14ac:dyDescent="0.45">
      <c r="A57" t="str">
        <f>IFERROR(INDEX(契約日ソート!A:A,1/LARGE(INDEX((契約日ソート!$F$1:$F$201="休泊費")/ROW(契約日ソート!$F$1:$F$201),0),ROW(A57))),"")</f>
        <v/>
      </c>
      <c r="B57" t="str">
        <f>IFERROR(INDEX(契約日ソート!B:B,1/LARGE(INDEX((契約日ソート!$F$1:$F$201="休泊費")/ROW(契約日ソート!$F$1:$F$201),0),ROW(B57))),"")</f>
        <v/>
      </c>
      <c r="C57" t="str">
        <f>IFERROR(INDEX(契約日ソート!C:C,1/LARGE(INDEX((契約日ソート!$F$1:$F$201="休泊費")/ROW(契約日ソート!$F$1:$F$201),0),ROW(C57))),"")</f>
        <v/>
      </c>
      <c r="D57" t="str">
        <f>IFERROR(INDEX(契約日ソート!D:D,1/LARGE(INDEX((契約日ソート!$F$1:$F$201="休泊費")/ROW(契約日ソート!$F$1:$F$201),0),ROW(D57))),"")</f>
        <v/>
      </c>
      <c r="E57" t="str">
        <f>IFERROR(INDEX(契約日ソート!E:E,1/LARGE(INDEX((契約日ソート!$F$1:$F$201="休泊費")/ROW(契約日ソート!$F$1:$F$201),0),ROW(E57))),"")</f>
        <v/>
      </c>
      <c r="F57" t="str">
        <f>IFERROR(INDEX(契約日ソート!F:F,1/LARGE(INDEX((契約日ソート!$F$1:$F$201="休泊費")/ROW(契約日ソート!$F$1:$F$201),0),ROW(F57))),"")</f>
        <v/>
      </c>
      <c r="G57" t="str">
        <f>IFERROR(INDEX(契約日ソート!G:G,1/LARGE(INDEX((契約日ソート!$F$1:$F$201="休泊費")/ROW(契約日ソート!$F$1:$F$201),0),ROW(G57))),"")</f>
        <v/>
      </c>
      <c r="H57" t="str">
        <f>IFERROR(INDEX(契約日ソート!H:H,1/LARGE(INDEX((契約日ソート!$F$1:$F$201="休泊費")/ROW(契約日ソート!$F$1:$F$201),0),ROW(H57))),"")</f>
        <v/>
      </c>
      <c r="I57" t="str">
        <f>IFERROR(INDEX(契約日ソート!I:I,1/LARGE(INDEX((契約日ソート!$F$1:$F$201="休泊費")/ROW(契約日ソート!$F$1:$F$201),0),ROW(I57))),"")</f>
        <v/>
      </c>
      <c r="J57" t="str">
        <f>IFERROR(INDEX(契約日ソート!J:J,1/LARGE(INDEX((契約日ソート!$F$1:$F$201="休泊費")/ROW(契約日ソート!$F$1:$F$201),0),ROW(J57))),"")</f>
        <v/>
      </c>
      <c r="K57" t="str">
        <f>IFERROR(INDEX(契約日ソート!K:K,1/LARGE(INDEX((契約日ソート!$F$1:$F$201="休泊費")/ROW(契約日ソート!$F$1:$F$201),0),ROW(K57))),"")</f>
        <v/>
      </c>
      <c r="L57" t="str">
        <f>IFERROR(INDEX(契約日ソート!L:L,1/LARGE(INDEX((契約日ソート!$F$1:$F$201="休泊費")/ROW(契約日ソート!$F$1:$F$201),0),ROW(L57))),"")</f>
        <v/>
      </c>
      <c r="M57" t="str">
        <f>IFERROR(INDEX(契約日ソート!M:M,1/LARGE(INDEX((契約日ソート!$F$1:$F$201="休泊費")/ROW(契約日ソート!$F$1:$F$201),0),ROW(M57))),"")</f>
        <v/>
      </c>
      <c r="N57" t="str">
        <f>IFERROR(INDEX(契約日ソート!N:N,1/LARGE(INDEX((契約日ソート!$F$1:$F$201="休泊費")/ROW(契約日ソート!$F$1:$F$201),0),ROW(N57))),"")</f>
        <v/>
      </c>
      <c r="O57" t="str">
        <f>IFERROR(INDEX(契約日ソート!O:O,1/LARGE(INDEX((契約日ソート!$F$1:$F$201="休泊費")/ROW(契約日ソート!$F$1:$F$201),0),ROW(O57))),"")</f>
        <v/>
      </c>
      <c r="P57" t="str">
        <f>IFERROR(INDEX(契約日ソート!P:P,1/LARGE(INDEX((契約日ソート!$F$1:$F$201="休泊費")/ROW(契約日ソート!$F$1:$F$201),0),ROW(P57))),"")</f>
        <v/>
      </c>
      <c r="Q57" t="str">
        <f>IFERROR(INDEX(契約日ソート!Q:Q,1/LARGE(INDEX((契約日ソート!$F$1:$F$201="休泊費")/ROW(契約日ソート!$F$1:$F$201),0),ROW(Q57))),"")</f>
        <v/>
      </c>
    </row>
    <row r="58" spans="1:17" x14ac:dyDescent="0.45">
      <c r="A58" t="str">
        <f>IFERROR(INDEX(契約日ソート!A:A,1/LARGE(INDEX((契約日ソート!$F$1:$F$201="休泊費")/ROW(契約日ソート!$F$1:$F$201),0),ROW(A58))),"")</f>
        <v/>
      </c>
      <c r="B58" t="str">
        <f>IFERROR(INDEX(契約日ソート!B:B,1/LARGE(INDEX((契約日ソート!$F$1:$F$201="休泊費")/ROW(契約日ソート!$F$1:$F$201),0),ROW(B58))),"")</f>
        <v/>
      </c>
      <c r="C58" t="str">
        <f>IFERROR(INDEX(契約日ソート!C:C,1/LARGE(INDEX((契約日ソート!$F$1:$F$201="休泊費")/ROW(契約日ソート!$F$1:$F$201),0),ROW(C58))),"")</f>
        <v/>
      </c>
      <c r="D58" t="str">
        <f>IFERROR(INDEX(契約日ソート!D:D,1/LARGE(INDEX((契約日ソート!$F$1:$F$201="休泊費")/ROW(契約日ソート!$F$1:$F$201),0),ROW(D58))),"")</f>
        <v/>
      </c>
      <c r="E58" t="str">
        <f>IFERROR(INDEX(契約日ソート!E:E,1/LARGE(INDEX((契約日ソート!$F$1:$F$201="休泊費")/ROW(契約日ソート!$F$1:$F$201),0),ROW(E58))),"")</f>
        <v/>
      </c>
      <c r="F58" t="str">
        <f>IFERROR(INDEX(契約日ソート!F:F,1/LARGE(INDEX((契約日ソート!$F$1:$F$201="休泊費")/ROW(契約日ソート!$F$1:$F$201),0),ROW(F58))),"")</f>
        <v/>
      </c>
      <c r="G58" t="str">
        <f>IFERROR(INDEX(契約日ソート!G:G,1/LARGE(INDEX((契約日ソート!$F$1:$F$201="休泊費")/ROW(契約日ソート!$F$1:$F$201),0),ROW(G58))),"")</f>
        <v/>
      </c>
      <c r="H58" t="str">
        <f>IFERROR(INDEX(契約日ソート!H:H,1/LARGE(INDEX((契約日ソート!$F$1:$F$201="休泊費")/ROW(契約日ソート!$F$1:$F$201),0),ROW(H58))),"")</f>
        <v/>
      </c>
      <c r="I58" t="str">
        <f>IFERROR(INDEX(契約日ソート!I:I,1/LARGE(INDEX((契約日ソート!$F$1:$F$201="休泊費")/ROW(契約日ソート!$F$1:$F$201),0),ROW(I58))),"")</f>
        <v/>
      </c>
      <c r="J58" t="str">
        <f>IFERROR(INDEX(契約日ソート!J:J,1/LARGE(INDEX((契約日ソート!$F$1:$F$201="休泊費")/ROW(契約日ソート!$F$1:$F$201),0),ROW(J58))),"")</f>
        <v/>
      </c>
      <c r="K58" t="str">
        <f>IFERROR(INDEX(契約日ソート!K:K,1/LARGE(INDEX((契約日ソート!$F$1:$F$201="休泊費")/ROW(契約日ソート!$F$1:$F$201),0),ROW(K58))),"")</f>
        <v/>
      </c>
      <c r="L58" t="str">
        <f>IFERROR(INDEX(契約日ソート!L:L,1/LARGE(INDEX((契約日ソート!$F$1:$F$201="休泊費")/ROW(契約日ソート!$F$1:$F$201),0),ROW(L58))),"")</f>
        <v/>
      </c>
      <c r="M58" t="str">
        <f>IFERROR(INDEX(契約日ソート!M:M,1/LARGE(INDEX((契約日ソート!$F$1:$F$201="休泊費")/ROW(契約日ソート!$F$1:$F$201),0),ROW(M58))),"")</f>
        <v/>
      </c>
      <c r="N58" t="str">
        <f>IFERROR(INDEX(契約日ソート!N:N,1/LARGE(INDEX((契約日ソート!$F$1:$F$201="休泊費")/ROW(契約日ソート!$F$1:$F$201),0),ROW(N58))),"")</f>
        <v/>
      </c>
      <c r="O58" t="str">
        <f>IFERROR(INDEX(契約日ソート!O:O,1/LARGE(INDEX((契約日ソート!$F$1:$F$201="休泊費")/ROW(契約日ソート!$F$1:$F$201),0),ROW(O58))),"")</f>
        <v/>
      </c>
      <c r="P58" t="str">
        <f>IFERROR(INDEX(契約日ソート!P:P,1/LARGE(INDEX((契約日ソート!$F$1:$F$201="休泊費")/ROW(契約日ソート!$F$1:$F$201),0),ROW(P58))),"")</f>
        <v/>
      </c>
      <c r="Q58" t="str">
        <f>IFERROR(INDEX(契約日ソート!Q:Q,1/LARGE(INDEX((契約日ソート!$F$1:$F$201="休泊費")/ROW(契約日ソート!$F$1:$F$201),0),ROW(Q58))),"")</f>
        <v/>
      </c>
    </row>
    <row r="59" spans="1:17" x14ac:dyDescent="0.45">
      <c r="A59" t="str">
        <f>IFERROR(INDEX(契約日ソート!A:A,1/LARGE(INDEX((契約日ソート!$F$1:$F$201="休泊費")/ROW(契約日ソート!$F$1:$F$201),0),ROW(A59))),"")</f>
        <v/>
      </c>
      <c r="B59" t="str">
        <f>IFERROR(INDEX(契約日ソート!B:B,1/LARGE(INDEX((契約日ソート!$F$1:$F$201="休泊費")/ROW(契約日ソート!$F$1:$F$201),0),ROW(B59))),"")</f>
        <v/>
      </c>
      <c r="C59" t="str">
        <f>IFERROR(INDEX(契約日ソート!C:C,1/LARGE(INDEX((契約日ソート!$F$1:$F$201="休泊費")/ROW(契約日ソート!$F$1:$F$201),0),ROW(C59))),"")</f>
        <v/>
      </c>
      <c r="D59" t="str">
        <f>IFERROR(INDEX(契約日ソート!D:D,1/LARGE(INDEX((契約日ソート!$F$1:$F$201="休泊費")/ROW(契約日ソート!$F$1:$F$201),0),ROW(D59))),"")</f>
        <v/>
      </c>
      <c r="E59" t="str">
        <f>IFERROR(INDEX(契約日ソート!E:E,1/LARGE(INDEX((契約日ソート!$F$1:$F$201="休泊費")/ROW(契約日ソート!$F$1:$F$201),0),ROW(E59))),"")</f>
        <v/>
      </c>
      <c r="F59" t="str">
        <f>IFERROR(INDEX(契約日ソート!F:F,1/LARGE(INDEX((契約日ソート!$F$1:$F$201="休泊費")/ROW(契約日ソート!$F$1:$F$201),0),ROW(F59))),"")</f>
        <v/>
      </c>
      <c r="G59" t="str">
        <f>IFERROR(INDEX(契約日ソート!G:G,1/LARGE(INDEX((契約日ソート!$F$1:$F$201="休泊費")/ROW(契約日ソート!$F$1:$F$201),0),ROW(G59))),"")</f>
        <v/>
      </c>
      <c r="H59" t="str">
        <f>IFERROR(INDEX(契約日ソート!H:H,1/LARGE(INDEX((契約日ソート!$F$1:$F$201="休泊費")/ROW(契約日ソート!$F$1:$F$201),0),ROW(H59))),"")</f>
        <v/>
      </c>
      <c r="I59" t="str">
        <f>IFERROR(INDEX(契約日ソート!I:I,1/LARGE(INDEX((契約日ソート!$F$1:$F$201="休泊費")/ROW(契約日ソート!$F$1:$F$201),0),ROW(I59))),"")</f>
        <v/>
      </c>
      <c r="J59" t="str">
        <f>IFERROR(INDEX(契約日ソート!J:J,1/LARGE(INDEX((契約日ソート!$F$1:$F$201="休泊費")/ROW(契約日ソート!$F$1:$F$201),0),ROW(J59))),"")</f>
        <v/>
      </c>
      <c r="K59" t="str">
        <f>IFERROR(INDEX(契約日ソート!K:K,1/LARGE(INDEX((契約日ソート!$F$1:$F$201="休泊費")/ROW(契約日ソート!$F$1:$F$201),0),ROW(K59))),"")</f>
        <v/>
      </c>
      <c r="L59" t="str">
        <f>IFERROR(INDEX(契約日ソート!L:L,1/LARGE(INDEX((契約日ソート!$F$1:$F$201="休泊費")/ROW(契約日ソート!$F$1:$F$201),0),ROW(L59))),"")</f>
        <v/>
      </c>
      <c r="M59" t="str">
        <f>IFERROR(INDEX(契約日ソート!M:M,1/LARGE(INDEX((契約日ソート!$F$1:$F$201="休泊費")/ROW(契約日ソート!$F$1:$F$201),0),ROW(M59))),"")</f>
        <v/>
      </c>
      <c r="N59" t="str">
        <f>IFERROR(INDEX(契約日ソート!N:N,1/LARGE(INDEX((契約日ソート!$F$1:$F$201="休泊費")/ROW(契約日ソート!$F$1:$F$201),0),ROW(N59))),"")</f>
        <v/>
      </c>
      <c r="O59" t="str">
        <f>IFERROR(INDEX(契約日ソート!O:O,1/LARGE(INDEX((契約日ソート!$F$1:$F$201="休泊費")/ROW(契約日ソート!$F$1:$F$201),0),ROW(O59))),"")</f>
        <v/>
      </c>
      <c r="P59" t="str">
        <f>IFERROR(INDEX(契約日ソート!P:P,1/LARGE(INDEX((契約日ソート!$F$1:$F$201="休泊費")/ROW(契約日ソート!$F$1:$F$201),0),ROW(P59))),"")</f>
        <v/>
      </c>
      <c r="Q59" t="str">
        <f>IFERROR(INDEX(契約日ソート!Q:Q,1/LARGE(INDEX((契約日ソート!$F$1:$F$201="休泊費")/ROW(契約日ソート!$F$1:$F$201),0),ROW(Q59))),"")</f>
        <v/>
      </c>
    </row>
    <row r="60" spans="1:17" x14ac:dyDescent="0.45">
      <c r="A60" t="str">
        <f>IFERROR(INDEX(契約日ソート!A:A,1/LARGE(INDEX((契約日ソート!$F$1:$F$201="休泊費")/ROW(契約日ソート!$F$1:$F$201),0),ROW(A60))),"")</f>
        <v/>
      </c>
      <c r="B60" t="str">
        <f>IFERROR(INDEX(契約日ソート!B:B,1/LARGE(INDEX((契約日ソート!$F$1:$F$201="休泊費")/ROW(契約日ソート!$F$1:$F$201),0),ROW(B60))),"")</f>
        <v/>
      </c>
      <c r="C60" t="str">
        <f>IFERROR(INDEX(契約日ソート!C:C,1/LARGE(INDEX((契約日ソート!$F$1:$F$201="休泊費")/ROW(契約日ソート!$F$1:$F$201),0),ROW(C60))),"")</f>
        <v/>
      </c>
      <c r="D60" t="str">
        <f>IFERROR(INDEX(契約日ソート!D:D,1/LARGE(INDEX((契約日ソート!$F$1:$F$201="休泊費")/ROW(契約日ソート!$F$1:$F$201),0),ROW(D60))),"")</f>
        <v/>
      </c>
      <c r="E60" t="str">
        <f>IFERROR(INDEX(契約日ソート!E:E,1/LARGE(INDEX((契約日ソート!$F$1:$F$201="休泊費")/ROW(契約日ソート!$F$1:$F$201),0),ROW(E60))),"")</f>
        <v/>
      </c>
      <c r="F60" t="str">
        <f>IFERROR(INDEX(契約日ソート!F:F,1/LARGE(INDEX((契約日ソート!$F$1:$F$201="休泊費")/ROW(契約日ソート!$F$1:$F$201),0),ROW(F60))),"")</f>
        <v/>
      </c>
      <c r="G60" t="str">
        <f>IFERROR(INDEX(契約日ソート!G:G,1/LARGE(INDEX((契約日ソート!$F$1:$F$201="休泊費")/ROW(契約日ソート!$F$1:$F$201),0),ROW(G60))),"")</f>
        <v/>
      </c>
      <c r="H60" t="str">
        <f>IFERROR(INDEX(契約日ソート!H:H,1/LARGE(INDEX((契約日ソート!$F$1:$F$201="休泊費")/ROW(契約日ソート!$F$1:$F$201),0),ROW(H60))),"")</f>
        <v/>
      </c>
      <c r="I60" t="str">
        <f>IFERROR(INDEX(契約日ソート!I:I,1/LARGE(INDEX((契約日ソート!$F$1:$F$201="休泊費")/ROW(契約日ソート!$F$1:$F$201),0),ROW(I60))),"")</f>
        <v/>
      </c>
      <c r="J60" t="str">
        <f>IFERROR(INDEX(契約日ソート!J:J,1/LARGE(INDEX((契約日ソート!$F$1:$F$201="休泊費")/ROW(契約日ソート!$F$1:$F$201),0),ROW(J60))),"")</f>
        <v/>
      </c>
      <c r="K60" t="str">
        <f>IFERROR(INDEX(契約日ソート!K:K,1/LARGE(INDEX((契約日ソート!$F$1:$F$201="休泊費")/ROW(契約日ソート!$F$1:$F$201),0),ROW(K60))),"")</f>
        <v/>
      </c>
      <c r="L60" t="str">
        <f>IFERROR(INDEX(契約日ソート!L:L,1/LARGE(INDEX((契約日ソート!$F$1:$F$201="休泊費")/ROW(契約日ソート!$F$1:$F$201),0),ROW(L60))),"")</f>
        <v/>
      </c>
      <c r="M60" t="str">
        <f>IFERROR(INDEX(契約日ソート!M:M,1/LARGE(INDEX((契約日ソート!$F$1:$F$201="休泊費")/ROW(契約日ソート!$F$1:$F$201),0),ROW(M60))),"")</f>
        <v/>
      </c>
      <c r="N60" t="str">
        <f>IFERROR(INDEX(契約日ソート!N:N,1/LARGE(INDEX((契約日ソート!$F$1:$F$201="休泊費")/ROW(契約日ソート!$F$1:$F$201),0),ROW(N60))),"")</f>
        <v/>
      </c>
      <c r="O60" t="str">
        <f>IFERROR(INDEX(契約日ソート!O:O,1/LARGE(INDEX((契約日ソート!$F$1:$F$201="休泊費")/ROW(契約日ソート!$F$1:$F$201),0),ROW(O60))),"")</f>
        <v/>
      </c>
      <c r="P60" t="str">
        <f>IFERROR(INDEX(契約日ソート!P:P,1/LARGE(INDEX((契約日ソート!$F$1:$F$201="休泊費")/ROW(契約日ソート!$F$1:$F$201),0),ROW(P60))),"")</f>
        <v/>
      </c>
      <c r="Q60" t="str">
        <f>IFERROR(INDEX(契約日ソート!Q:Q,1/LARGE(INDEX((契約日ソート!$F$1:$F$201="休泊費")/ROW(契約日ソート!$F$1:$F$201),0),ROW(Q60))),"")</f>
        <v/>
      </c>
    </row>
    <row r="61" spans="1:17" x14ac:dyDescent="0.45">
      <c r="A61" t="str">
        <f>IFERROR(INDEX(契約日ソート!A:A,1/LARGE(INDEX((契約日ソート!$F$1:$F$201="休泊費")/ROW(契約日ソート!$F$1:$F$201),0),ROW(A61))),"")</f>
        <v/>
      </c>
      <c r="B61" t="str">
        <f>IFERROR(INDEX(契約日ソート!B:B,1/LARGE(INDEX((契約日ソート!$F$1:$F$201="休泊費")/ROW(契約日ソート!$F$1:$F$201),0),ROW(B61))),"")</f>
        <v/>
      </c>
      <c r="C61" t="str">
        <f>IFERROR(INDEX(契約日ソート!C:C,1/LARGE(INDEX((契約日ソート!$F$1:$F$201="休泊費")/ROW(契約日ソート!$F$1:$F$201),0),ROW(C61))),"")</f>
        <v/>
      </c>
      <c r="D61" t="str">
        <f>IFERROR(INDEX(契約日ソート!D:D,1/LARGE(INDEX((契約日ソート!$F$1:$F$201="休泊費")/ROW(契約日ソート!$F$1:$F$201),0),ROW(D61))),"")</f>
        <v/>
      </c>
      <c r="E61" t="str">
        <f>IFERROR(INDEX(契約日ソート!E:E,1/LARGE(INDEX((契約日ソート!$F$1:$F$201="休泊費")/ROW(契約日ソート!$F$1:$F$201),0),ROW(E61))),"")</f>
        <v/>
      </c>
      <c r="F61" t="str">
        <f>IFERROR(INDEX(契約日ソート!F:F,1/LARGE(INDEX((契約日ソート!$F$1:$F$201="休泊費")/ROW(契約日ソート!$F$1:$F$201),0),ROW(F61))),"")</f>
        <v/>
      </c>
      <c r="G61" t="str">
        <f>IFERROR(INDEX(契約日ソート!G:G,1/LARGE(INDEX((契約日ソート!$F$1:$F$201="休泊費")/ROW(契約日ソート!$F$1:$F$201),0),ROW(G61))),"")</f>
        <v/>
      </c>
      <c r="H61" t="str">
        <f>IFERROR(INDEX(契約日ソート!H:H,1/LARGE(INDEX((契約日ソート!$F$1:$F$201="休泊費")/ROW(契約日ソート!$F$1:$F$201),0),ROW(H61))),"")</f>
        <v/>
      </c>
      <c r="I61" t="str">
        <f>IFERROR(INDEX(契約日ソート!I:I,1/LARGE(INDEX((契約日ソート!$F$1:$F$201="休泊費")/ROW(契約日ソート!$F$1:$F$201),0),ROW(I61))),"")</f>
        <v/>
      </c>
      <c r="J61" t="str">
        <f>IFERROR(INDEX(契約日ソート!J:J,1/LARGE(INDEX((契約日ソート!$F$1:$F$201="休泊費")/ROW(契約日ソート!$F$1:$F$201),0),ROW(J61))),"")</f>
        <v/>
      </c>
      <c r="K61" t="str">
        <f>IFERROR(INDEX(契約日ソート!K:K,1/LARGE(INDEX((契約日ソート!$F$1:$F$201="休泊費")/ROW(契約日ソート!$F$1:$F$201),0),ROW(K61))),"")</f>
        <v/>
      </c>
      <c r="L61" t="str">
        <f>IFERROR(INDEX(契約日ソート!L:L,1/LARGE(INDEX((契約日ソート!$F$1:$F$201="休泊費")/ROW(契約日ソート!$F$1:$F$201),0),ROW(L61))),"")</f>
        <v/>
      </c>
      <c r="M61" t="str">
        <f>IFERROR(INDEX(契約日ソート!M:M,1/LARGE(INDEX((契約日ソート!$F$1:$F$201="休泊費")/ROW(契約日ソート!$F$1:$F$201),0),ROW(M61))),"")</f>
        <v/>
      </c>
      <c r="N61" t="str">
        <f>IFERROR(INDEX(契約日ソート!N:N,1/LARGE(INDEX((契約日ソート!$F$1:$F$201="休泊費")/ROW(契約日ソート!$F$1:$F$201),0),ROW(N61))),"")</f>
        <v/>
      </c>
      <c r="O61" t="str">
        <f>IFERROR(INDEX(契約日ソート!O:O,1/LARGE(INDEX((契約日ソート!$F$1:$F$201="休泊費")/ROW(契約日ソート!$F$1:$F$201),0),ROW(O61))),"")</f>
        <v/>
      </c>
      <c r="P61" t="str">
        <f>IFERROR(INDEX(契約日ソート!P:P,1/LARGE(INDEX((契約日ソート!$F$1:$F$201="休泊費")/ROW(契約日ソート!$F$1:$F$201),0),ROW(P61))),"")</f>
        <v/>
      </c>
      <c r="Q61" t="str">
        <f>IFERROR(INDEX(契約日ソート!Q:Q,1/LARGE(INDEX((契約日ソート!$F$1:$F$201="休泊費")/ROW(契約日ソート!$F$1:$F$201),0),ROW(Q61))),"")</f>
        <v/>
      </c>
    </row>
    <row r="62" spans="1:17" x14ac:dyDescent="0.45">
      <c r="A62" t="str">
        <f>IFERROR(INDEX(契約日ソート!A:A,1/LARGE(INDEX((契約日ソート!$F$1:$F$201="休泊費")/ROW(契約日ソート!$F$1:$F$201),0),ROW(A62))),"")</f>
        <v/>
      </c>
      <c r="B62" t="str">
        <f>IFERROR(INDEX(契約日ソート!B:B,1/LARGE(INDEX((契約日ソート!$F$1:$F$201="休泊費")/ROW(契約日ソート!$F$1:$F$201),0),ROW(B62))),"")</f>
        <v/>
      </c>
      <c r="C62" t="str">
        <f>IFERROR(INDEX(契約日ソート!C:C,1/LARGE(INDEX((契約日ソート!$F$1:$F$201="休泊費")/ROW(契約日ソート!$F$1:$F$201),0),ROW(C62))),"")</f>
        <v/>
      </c>
      <c r="D62" t="str">
        <f>IFERROR(INDEX(契約日ソート!D:D,1/LARGE(INDEX((契約日ソート!$F$1:$F$201="休泊費")/ROW(契約日ソート!$F$1:$F$201),0),ROW(D62))),"")</f>
        <v/>
      </c>
      <c r="E62" t="str">
        <f>IFERROR(INDEX(契約日ソート!E:E,1/LARGE(INDEX((契約日ソート!$F$1:$F$201="休泊費")/ROW(契約日ソート!$F$1:$F$201),0),ROW(E62))),"")</f>
        <v/>
      </c>
      <c r="F62" t="str">
        <f>IFERROR(INDEX(契約日ソート!F:F,1/LARGE(INDEX((契約日ソート!$F$1:$F$201="休泊費")/ROW(契約日ソート!$F$1:$F$201),0),ROW(F62))),"")</f>
        <v/>
      </c>
      <c r="G62" t="str">
        <f>IFERROR(INDEX(契約日ソート!G:G,1/LARGE(INDEX((契約日ソート!$F$1:$F$201="休泊費")/ROW(契約日ソート!$F$1:$F$201),0),ROW(G62))),"")</f>
        <v/>
      </c>
      <c r="H62" t="str">
        <f>IFERROR(INDEX(契約日ソート!H:H,1/LARGE(INDEX((契約日ソート!$F$1:$F$201="休泊費")/ROW(契約日ソート!$F$1:$F$201),0),ROW(H62))),"")</f>
        <v/>
      </c>
      <c r="I62" t="str">
        <f>IFERROR(INDEX(契約日ソート!I:I,1/LARGE(INDEX((契約日ソート!$F$1:$F$201="休泊費")/ROW(契約日ソート!$F$1:$F$201),0),ROW(I62))),"")</f>
        <v/>
      </c>
      <c r="J62" t="str">
        <f>IFERROR(INDEX(契約日ソート!J:J,1/LARGE(INDEX((契約日ソート!$F$1:$F$201="休泊費")/ROW(契約日ソート!$F$1:$F$201),0),ROW(J62))),"")</f>
        <v/>
      </c>
      <c r="K62" t="str">
        <f>IFERROR(INDEX(契約日ソート!K:K,1/LARGE(INDEX((契約日ソート!$F$1:$F$201="休泊費")/ROW(契約日ソート!$F$1:$F$201),0),ROW(K62))),"")</f>
        <v/>
      </c>
      <c r="L62" t="str">
        <f>IFERROR(INDEX(契約日ソート!L:L,1/LARGE(INDEX((契約日ソート!$F$1:$F$201="休泊費")/ROW(契約日ソート!$F$1:$F$201),0),ROW(L62))),"")</f>
        <v/>
      </c>
      <c r="M62" t="str">
        <f>IFERROR(INDEX(契約日ソート!M:M,1/LARGE(INDEX((契約日ソート!$F$1:$F$201="休泊費")/ROW(契約日ソート!$F$1:$F$201),0),ROW(M62))),"")</f>
        <v/>
      </c>
      <c r="N62" t="str">
        <f>IFERROR(INDEX(契約日ソート!N:N,1/LARGE(INDEX((契約日ソート!$F$1:$F$201="休泊費")/ROW(契約日ソート!$F$1:$F$201),0),ROW(N62))),"")</f>
        <v/>
      </c>
      <c r="O62" t="str">
        <f>IFERROR(INDEX(契約日ソート!O:O,1/LARGE(INDEX((契約日ソート!$F$1:$F$201="休泊費")/ROW(契約日ソート!$F$1:$F$201),0),ROW(O62))),"")</f>
        <v/>
      </c>
      <c r="P62" t="str">
        <f>IFERROR(INDEX(契約日ソート!P:P,1/LARGE(INDEX((契約日ソート!$F$1:$F$201="休泊費")/ROW(契約日ソート!$F$1:$F$201),0),ROW(P62))),"")</f>
        <v/>
      </c>
      <c r="Q62" t="str">
        <f>IFERROR(INDEX(契約日ソート!Q:Q,1/LARGE(INDEX((契約日ソート!$F$1:$F$201="休泊費")/ROW(契約日ソート!$F$1:$F$201),0),ROW(Q62))),"")</f>
        <v/>
      </c>
    </row>
    <row r="63" spans="1:17" x14ac:dyDescent="0.45">
      <c r="A63" t="str">
        <f>IFERROR(INDEX(契約日ソート!A:A,1/LARGE(INDEX((契約日ソート!$F$1:$F$201="休泊費")/ROW(契約日ソート!$F$1:$F$201),0),ROW(A63))),"")</f>
        <v/>
      </c>
      <c r="B63" t="str">
        <f>IFERROR(INDEX(契約日ソート!B:B,1/LARGE(INDEX((契約日ソート!$F$1:$F$201="休泊費")/ROW(契約日ソート!$F$1:$F$201),0),ROW(B63))),"")</f>
        <v/>
      </c>
      <c r="C63" t="str">
        <f>IFERROR(INDEX(契約日ソート!C:C,1/LARGE(INDEX((契約日ソート!$F$1:$F$201="休泊費")/ROW(契約日ソート!$F$1:$F$201),0),ROW(C63))),"")</f>
        <v/>
      </c>
      <c r="D63" t="str">
        <f>IFERROR(INDEX(契約日ソート!D:D,1/LARGE(INDEX((契約日ソート!$F$1:$F$201="休泊費")/ROW(契約日ソート!$F$1:$F$201),0),ROW(D63))),"")</f>
        <v/>
      </c>
      <c r="E63" t="str">
        <f>IFERROR(INDEX(契約日ソート!E:E,1/LARGE(INDEX((契約日ソート!$F$1:$F$201="休泊費")/ROW(契約日ソート!$F$1:$F$201),0),ROW(E63))),"")</f>
        <v/>
      </c>
      <c r="F63" t="str">
        <f>IFERROR(INDEX(契約日ソート!F:F,1/LARGE(INDEX((契約日ソート!$F$1:$F$201="休泊費")/ROW(契約日ソート!$F$1:$F$201),0),ROW(F63))),"")</f>
        <v/>
      </c>
      <c r="G63" t="str">
        <f>IFERROR(INDEX(契約日ソート!G:G,1/LARGE(INDEX((契約日ソート!$F$1:$F$201="休泊費")/ROW(契約日ソート!$F$1:$F$201),0),ROW(G63))),"")</f>
        <v/>
      </c>
      <c r="H63" t="str">
        <f>IFERROR(INDEX(契約日ソート!H:H,1/LARGE(INDEX((契約日ソート!$F$1:$F$201="休泊費")/ROW(契約日ソート!$F$1:$F$201),0),ROW(H63))),"")</f>
        <v/>
      </c>
      <c r="I63" t="str">
        <f>IFERROR(INDEX(契約日ソート!I:I,1/LARGE(INDEX((契約日ソート!$F$1:$F$201="休泊費")/ROW(契約日ソート!$F$1:$F$201),0),ROW(I63))),"")</f>
        <v/>
      </c>
      <c r="J63" t="str">
        <f>IFERROR(INDEX(契約日ソート!J:J,1/LARGE(INDEX((契約日ソート!$F$1:$F$201="休泊費")/ROW(契約日ソート!$F$1:$F$201),0),ROW(J63))),"")</f>
        <v/>
      </c>
      <c r="K63" t="str">
        <f>IFERROR(INDEX(契約日ソート!K:K,1/LARGE(INDEX((契約日ソート!$F$1:$F$201="休泊費")/ROW(契約日ソート!$F$1:$F$201),0),ROW(K63))),"")</f>
        <v/>
      </c>
      <c r="L63" t="str">
        <f>IFERROR(INDEX(契約日ソート!L:L,1/LARGE(INDEX((契約日ソート!$F$1:$F$201="休泊費")/ROW(契約日ソート!$F$1:$F$201),0),ROW(L63))),"")</f>
        <v/>
      </c>
      <c r="M63" t="str">
        <f>IFERROR(INDEX(契約日ソート!M:M,1/LARGE(INDEX((契約日ソート!$F$1:$F$201="休泊費")/ROW(契約日ソート!$F$1:$F$201),0),ROW(M63))),"")</f>
        <v/>
      </c>
      <c r="N63" t="str">
        <f>IFERROR(INDEX(契約日ソート!N:N,1/LARGE(INDEX((契約日ソート!$F$1:$F$201="休泊費")/ROW(契約日ソート!$F$1:$F$201),0),ROW(N63))),"")</f>
        <v/>
      </c>
      <c r="O63" t="str">
        <f>IFERROR(INDEX(契約日ソート!O:O,1/LARGE(INDEX((契約日ソート!$F$1:$F$201="休泊費")/ROW(契約日ソート!$F$1:$F$201),0),ROW(O63))),"")</f>
        <v/>
      </c>
      <c r="P63" t="str">
        <f>IFERROR(INDEX(契約日ソート!P:P,1/LARGE(INDEX((契約日ソート!$F$1:$F$201="休泊費")/ROW(契約日ソート!$F$1:$F$201),0),ROW(P63))),"")</f>
        <v/>
      </c>
      <c r="Q63" t="str">
        <f>IFERROR(INDEX(契約日ソート!Q:Q,1/LARGE(INDEX((契約日ソート!$F$1:$F$201="休泊費")/ROW(契約日ソート!$F$1:$F$201),0),ROW(Q63))),"")</f>
        <v/>
      </c>
    </row>
    <row r="64" spans="1:17" x14ac:dyDescent="0.45">
      <c r="A64" t="str">
        <f>IFERROR(INDEX(契約日ソート!A:A,1/LARGE(INDEX((契約日ソート!$F$1:$F$201="休泊費")/ROW(契約日ソート!$F$1:$F$201),0),ROW(A64))),"")</f>
        <v/>
      </c>
      <c r="B64" t="str">
        <f>IFERROR(INDEX(契約日ソート!B:B,1/LARGE(INDEX((契約日ソート!$F$1:$F$201="休泊費")/ROW(契約日ソート!$F$1:$F$201),0),ROW(B64))),"")</f>
        <v/>
      </c>
      <c r="C64" t="str">
        <f>IFERROR(INDEX(契約日ソート!C:C,1/LARGE(INDEX((契約日ソート!$F$1:$F$201="休泊費")/ROW(契約日ソート!$F$1:$F$201),0),ROW(C64))),"")</f>
        <v/>
      </c>
      <c r="D64" t="str">
        <f>IFERROR(INDEX(契約日ソート!D:D,1/LARGE(INDEX((契約日ソート!$F$1:$F$201="休泊費")/ROW(契約日ソート!$F$1:$F$201),0),ROW(D64))),"")</f>
        <v/>
      </c>
      <c r="E64" t="str">
        <f>IFERROR(INDEX(契約日ソート!E:E,1/LARGE(INDEX((契約日ソート!$F$1:$F$201="休泊費")/ROW(契約日ソート!$F$1:$F$201),0),ROW(E64))),"")</f>
        <v/>
      </c>
      <c r="F64" t="str">
        <f>IFERROR(INDEX(契約日ソート!F:F,1/LARGE(INDEX((契約日ソート!$F$1:$F$201="休泊費")/ROW(契約日ソート!$F$1:$F$201),0),ROW(F64))),"")</f>
        <v/>
      </c>
      <c r="G64" t="str">
        <f>IFERROR(INDEX(契約日ソート!G:G,1/LARGE(INDEX((契約日ソート!$F$1:$F$201="休泊費")/ROW(契約日ソート!$F$1:$F$201),0),ROW(G64))),"")</f>
        <v/>
      </c>
      <c r="H64" t="str">
        <f>IFERROR(INDEX(契約日ソート!H:H,1/LARGE(INDEX((契約日ソート!$F$1:$F$201="休泊費")/ROW(契約日ソート!$F$1:$F$201),0),ROW(H64))),"")</f>
        <v/>
      </c>
      <c r="I64" t="str">
        <f>IFERROR(INDEX(契約日ソート!I:I,1/LARGE(INDEX((契約日ソート!$F$1:$F$201="休泊費")/ROW(契約日ソート!$F$1:$F$201),0),ROW(I64))),"")</f>
        <v/>
      </c>
      <c r="J64" t="str">
        <f>IFERROR(INDEX(契約日ソート!J:J,1/LARGE(INDEX((契約日ソート!$F$1:$F$201="休泊費")/ROW(契約日ソート!$F$1:$F$201),0),ROW(J64))),"")</f>
        <v/>
      </c>
      <c r="K64" t="str">
        <f>IFERROR(INDEX(契約日ソート!K:K,1/LARGE(INDEX((契約日ソート!$F$1:$F$201="休泊費")/ROW(契約日ソート!$F$1:$F$201),0),ROW(K64))),"")</f>
        <v/>
      </c>
      <c r="L64" t="str">
        <f>IFERROR(INDEX(契約日ソート!L:L,1/LARGE(INDEX((契約日ソート!$F$1:$F$201="休泊費")/ROW(契約日ソート!$F$1:$F$201),0),ROW(L64))),"")</f>
        <v/>
      </c>
      <c r="M64" t="str">
        <f>IFERROR(INDEX(契約日ソート!M:M,1/LARGE(INDEX((契約日ソート!$F$1:$F$201="休泊費")/ROW(契約日ソート!$F$1:$F$201),0),ROW(M64))),"")</f>
        <v/>
      </c>
      <c r="N64" t="str">
        <f>IFERROR(INDEX(契約日ソート!N:N,1/LARGE(INDEX((契約日ソート!$F$1:$F$201="休泊費")/ROW(契約日ソート!$F$1:$F$201),0),ROW(N64))),"")</f>
        <v/>
      </c>
      <c r="O64" t="str">
        <f>IFERROR(INDEX(契約日ソート!O:O,1/LARGE(INDEX((契約日ソート!$F$1:$F$201="休泊費")/ROW(契約日ソート!$F$1:$F$201),0),ROW(O64))),"")</f>
        <v/>
      </c>
      <c r="P64" t="str">
        <f>IFERROR(INDEX(契約日ソート!P:P,1/LARGE(INDEX((契約日ソート!$F$1:$F$201="休泊費")/ROW(契約日ソート!$F$1:$F$201),0),ROW(P64))),"")</f>
        <v/>
      </c>
      <c r="Q64" t="str">
        <f>IFERROR(INDEX(契約日ソート!Q:Q,1/LARGE(INDEX((契約日ソート!$F$1:$F$201="休泊費")/ROW(契約日ソート!$F$1:$F$201),0),ROW(Q64))),"")</f>
        <v/>
      </c>
    </row>
    <row r="65" spans="1:17" x14ac:dyDescent="0.45">
      <c r="A65" t="str">
        <f>IFERROR(INDEX(契約日ソート!A:A,1/LARGE(INDEX((契約日ソート!$F$1:$F$201="休泊費")/ROW(契約日ソート!$F$1:$F$201),0),ROW(A65))),"")</f>
        <v/>
      </c>
      <c r="B65" t="str">
        <f>IFERROR(INDEX(契約日ソート!B:B,1/LARGE(INDEX((契約日ソート!$F$1:$F$201="休泊費")/ROW(契約日ソート!$F$1:$F$201),0),ROW(B65))),"")</f>
        <v/>
      </c>
      <c r="C65" t="str">
        <f>IFERROR(INDEX(契約日ソート!C:C,1/LARGE(INDEX((契約日ソート!$F$1:$F$201="休泊費")/ROW(契約日ソート!$F$1:$F$201),0),ROW(C65))),"")</f>
        <v/>
      </c>
      <c r="D65" t="str">
        <f>IFERROR(INDEX(契約日ソート!D:D,1/LARGE(INDEX((契約日ソート!$F$1:$F$201="休泊費")/ROW(契約日ソート!$F$1:$F$201),0),ROW(D65))),"")</f>
        <v/>
      </c>
      <c r="E65" t="str">
        <f>IFERROR(INDEX(契約日ソート!E:E,1/LARGE(INDEX((契約日ソート!$F$1:$F$201="休泊費")/ROW(契約日ソート!$F$1:$F$201),0),ROW(E65))),"")</f>
        <v/>
      </c>
      <c r="F65" t="str">
        <f>IFERROR(INDEX(契約日ソート!F:F,1/LARGE(INDEX((契約日ソート!$F$1:$F$201="休泊費")/ROW(契約日ソート!$F$1:$F$201),0),ROW(F65))),"")</f>
        <v/>
      </c>
      <c r="G65" t="str">
        <f>IFERROR(INDEX(契約日ソート!G:G,1/LARGE(INDEX((契約日ソート!$F$1:$F$201="休泊費")/ROW(契約日ソート!$F$1:$F$201),0),ROW(G65))),"")</f>
        <v/>
      </c>
      <c r="H65" t="str">
        <f>IFERROR(INDEX(契約日ソート!H:H,1/LARGE(INDEX((契約日ソート!$F$1:$F$201="休泊費")/ROW(契約日ソート!$F$1:$F$201),0),ROW(H65))),"")</f>
        <v/>
      </c>
      <c r="I65" t="str">
        <f>IFERROR(INDEX(契約日ソート!I:I,1/LARGE(INDEX((契約日ソート!$F$1:$F$201="休泊費")/ROW(契約日ソート!$F$1:$F$201),0),ROW(I65))),"")</f>
        <v/>
      </c>
      <c r="J65" t="str">
        <f>IFERROR(INDEX(契約日ソート!J:J,1/LARGE(INDEX((契約日ソート!$F$1:$F$201="休泊費")/ROW(契約日ソート!$F$1:$F$201),0),ROW(J65))),"")</f>
        <v/>
      </c>
      <c r="K65" t="str">
        <f>IFERROR(INDEX(契約日ソート!K:K,1/LARGE(INDEX((契約日ソート!$F$1:$F$201="休泊費")/ROW(契約日ソート!$F$1:$F$201),0),ROW(K65))),"")</f>
        <v/>
      </c>
      <c r="L65" t="str">
        <f>IFERROR(INDEX(契約日ソート!L:L,1/LARGE(INDEX((契約日ソート!$F$1:$F$201="休泊費")/ROW(契約日ソート!$F$1:$F$201),0),ROW(L65))),"")</f>
        <v/>
      </c>
      <c r="M65" t="str">
        <f>IFERROR(INDEX(契約日ソート!M:M,1/LARGE(INDEX((契約日ソート!$F$1:$F$201="休泊費")/ROW(契約日ソート!$F$1:$F$201),0),ROW(M65))),"")</f>
        <v/>
      </c>
      <c r="N65" t="str">
        <f>IFERROR(INDEX(契約日ソート!N:N,1/LARGE(INDEX((契約日ソート!$F$1:$F$201="休泊費")/ROW(契約日ソート!$F$1:$F$201),0),ROW(N65))),"")</f>
        <v/>
      </c>
      <c r="O65" t="str">
        <f>IFERROR(INDEX(契約日ソート!O:O,1/LARGE(INDEX((契約日ソート!$F$1:$F$201="休泊費")/ROW(契約日ソート!$F$1:$F$201),0),ROW(O65))),"")</f>
        <v/>
      </c>
      <c r="P65" t="str">
        <f>IFERROR(INDEX(契約日ソート!P:P,1/LARGE(INDEX((契約日ソート!$F$1:$F$201="休泊費")/ROW(契約日ソート!$F$1:$F$201),0),ROW(P65))),"")</f>
        <v/>
      </c>
      <c r="Q65" t="str">
        <f>IFERROR(INDEX(契約日ソート!Q:Q,1/LARGE(INDEX((契約日ソート!$F$1:$F$201="休泊費")/ROW(契約日ソート!$F$1:$F$201),0),ROW(Q65))),"")</f>
        <v/>
      </c>
    </row>
    <row r="66" spans="1:17" x14ac:dyDescent="0.45">
      <c r="A66" t="str">
        <f>IFERROR(INDEX(契約日ソート!A:A,1/LARGE(INDEX((契約日ソート!$F$1:$F$201="休泊費")/ROW(契約日ソート!$F$1:$F$201),0),ROW(A66))),"")</f>
        <v/>
      </c>
      <c r="B66" t="str">
        <f>IFERROR(INDEX(契約日ソート!B:B,1/LARGE(INDEX((契約日ソート!$F$1:$F$201="休泊費")/ROW(契約日ソート!$F$1:$F$201),0),ROW(B66))),"")</f>
        <v/>
      </c>
      <c r="C66" t="str">
        <f>IFERROR(INDEX(契約日ソート!C:C,1/LARGE(INDEX((契約日ソート!$F$1:$F$201="休泊費")/ROW(契約日ソート!$F$1:$F$201),0),ROW(C66))),"")</f>
        <v/>
      </c>
      <c r="D66" t="str">
        <f>IFERROR(INDEX(契約日ソート!D:D,1/LARGE(INDEX((契約日ソート!$F$1:$F$201="休泊費")/ROW(契約日ソート!$F$1:$F$201),0),ROW(D66))),"")</f>
        <v/>
      </c>
      <c r="E66" t="str">
        <f>IFERROR(INDEX(契約日ソート!E:E,1/LARGE(INDEX((契約日ソート!$F$1:$F$201="休泊費")/ROW(契約日ソート!$F$1:$F$201),0),ROW(E66))),"")</f>
        <v/>
      </c>
      <c r="F66" t="str">
        <f>IFERROR(INDEX(契約日ソート!F:F,1/LARGE(INDEX((契約日ソート!$F$1:$F$201="休泊費")/ROW(契約日ソート!$F$1:$F$201),0),ROW(F66))),"")</f>
        <v/>
      </c>
      <c r="G66" t="str">
        <f>IFERROR(INDEX(契約日ソート!G:G,1/LARGE(INDEX((契約日ソート!$F$1:$F$201="休泊費")/ROW(契約日ソート!$F$1:$F$201),0),ROW(G66))),"")</f>
        <v/>
      </c>
      <c r="H66" t="str">
        <f>IFERROR(INDEX(契約日ソート!H:H,1/LARGE(INDEX((契約日ソート!$F$1:$F$201="休泊費")/ROW(契約日ソート!$F$1:$F$201),0),ROW(H66))),"")</f>
        <v/>
      </c>
      <c r="I66" t="str">
        <f>IFERROR(INDEX(契約日ソート!I:I,1/LARGE(INDEX((契約日ソート!$F$1:$F$201="休泊費")/ROW(契約日ソート!$F$1:$F$201),0),ROW(I66))),"")</f>
        <v/>
      </c>
      <c r="J66" t="str">
        <f>IFERROR(INDEX(契約日ソート!J:J,1/LARGE(INDEX((契約日ソート!$F$1:$F$201="休泊費")/ROW(契約日ソート!$F$1:$F$201),0),ROW(J66))),"")</f>
        <v/>
      </c>
      <c r="K66" t="str">
        <f>IFERROR(INDEX(契約日ソート!K:K,1/LARGE(INDEX((契約日ソート!$F$1:$F$201="休泊費")/ROW(契約日ソート!$F$1:$F$201),0),ROW(K66))),"")</f>
        <v/>
      </c>
      <c r="L66" t="str">
        <f>IFERROR(INDEX(契約日ソート!L:L,1/LARGE(INDEX((契約日ソート!$F$1:$F$201="休泊費")/ROW(契約日ソート!$F$1:$F$201),0),ROW(L66))),"")</f>
        <v/>
      </c>
      <c r="M66" t="str">
        <f>IFERROR(INDEX(契約日ソート!M:M,1/LARGE(INDEX((契約日ソート!$F$1:$F$201="休泊費")/ROW(契約日ソート!$F$1:$F$201),0),ROW(M66))),"")</f>
        <v/>
      </c>
      <c r="N66" t="str">
        <f>IFERROR(INDEX(契約日ソート!N:N,1/LARGE(INDEX((契約日ソート!$F$1:$F$201="休泊費")/ROW(契約日ソート!$F$1:$F$201),0),ROW(N66))),"")</f>
        <v/>
      </c>
      <c r="O66" t="str">
        <f>IFERROR(INDEX(契約日ソート!O:O,1/LARGE(INDEX((契約日ソート!$F$1:$F$201="休泊費")/ROW(契約日ソート!$F$1:$F$201),0),ROW(O66))),"")</f>
        <v/>
      </c>
      <c r="P66" t="str">
        <f>IFERROR(INDEX(契約日ソート!P:P,1/LARGE(INDEX((契約日ソート!$F$1:$F$201="休泊費")/ROW(契約日ソート!$F$1:$F$201),0),ROW(P66))),"")</f>
        <v/>
      </c>
      <c r="Q66" t="str">
        <f>IFERROR(INDEX(契約日ソート!Q:Q,1/LARGE(INDEX((契約日ソート!$F$1:$F$201="休泊費")/ROW(契約日ソート!$F$1:$F$201),0),ROW(Q66))),"")</f>
        <v/>
      </c>
    </row>
    <row r="67" spans="1:17" x14ac:dyDescent="0.45">
      <c r="A67" t="str">
        <f>IFERROR(INDEX(契約日ソート!A:A,1/LARGE(INDEX((契約日ソート!$F$1:$F$201="休泊費")/ROW(契約日ソート!$F$1:$F$201),0),ROW(A67))),"")</f>
        <v/>
      </c>
      <c r="B67" t="str">
        <f>IFERROR(INDEX(契約日ソート!B:B,1/LARGE(INDEX((契約日ソート!$F$1:$F$201="休泊費")/ROW(契約日ソート!$F$1:$F$201),0),ROW(B67))),"")</f>
        <v/>
      </c>
      <c r="C67" t="str">
        <f>IFERROR(INDEX(契約日ソート!C:C,1/LARGE(INDEX((契約日ソート!$F$1:$F$201="休泊費")/ROW(契約日ソート!$F$1:$F$201),0),ROW(C67))),"")</f>
        <v/>
      </c>
      <c r="D67" t="str">
        <f>IFERROR(INDEX(契約日ソート!D:D,1/LARGE(INDEX((契約日ソート!$F$1:$F$201="休泊費")/ROW(契約日ソート!$F$1:$F$201),0),ROW(D67))),"")</f>
        <v/>
      </c>
      <c r="E67" t="str">
        <f>IFERROR(INDEX(契約日ソート!E:E,1/LARGE(INDEX((契約日ソート!$F$1:$F$201="休泊費")/ROW(契約日ソート!$F$1:$F$201),0),ROW(E67))),"")</f>
        <v/>
      </c>
      <c r="F67" t="str">
        <f>IFERROR(INDEX(契約日ソート!F:F,1/LARGE(INDEX((契約日ソート!$F$1:$F$201="休泊費")/ROW(契約日ソート!$F$1:$F$201),0),ROW(F67))),"")</f>
        <v/>
      </c>
      <c r="G67" t="str">
        <f>IFERROR(INDEX(契約日ソート!G:G,1/LARGE(INDEX((契約日ソート!$F$1:$F$201="休泊費")/ROW(契約日ソート!$F$1:$F$201),0),ROW(G67))),"")</f>
        <v/>
      </c>
      <c r="H67" t="str">
        <f>IFERROR(INDEX(契約日ソート!H:H,1/LARGE(INDEX((契約日ソート!$F$1:$F$201="休泊費")/ROW(契約日ソート!$F$1:$F$201),0),ROW(H67))),"")</f>
        <v/>
      </c>
      <c r="I67" t="str">
        <f>IFERROR(INDEX(契約日ソート!I:I,1/LARGE(INDEX((契約日ソート!$F$1:$F$201="休泊費")/ROW(契約日ソート!$F$1:$F$201),0),ROW(I67))),"")</f>
        <v/>
      </c>
      <c r="J67" t="str">
        <f>IFERROR(INDEX(契約日ソート!J:J,1/LARGE(INDEX((契約日ソート!$F$1:$F$201="休泊費")/ROW(契約日ソート!$F$1:$F$201),0),ROW(J67))),"")</f>
        <v/>
      </c>
      <c r="K67" t="str">
        <f>IFERROR(INDEX(契約日ソート!K:K,1/LARGE(INDEX((契約日ソート!$F$1:$F$201="休泊費")/ROW(契約日ソート!$F$1:$F$201),0),ROW(K67))),"")</f>
        <v/>
      </c>
      <c r="L67" t="str">
        <f>IFERROR(INDEX(契約日ソート!L:L,1/LARGE(INDEX((契約日ソート!$F$1:$F$201="休泊費")/ROW(契約日ソート!$F$1:$F$201),0),ROW(L67))),"")</f>
        <v/>
      </c>
      <c r="M67" t="str">
        <f>IFERROR(INDEX(契約日ソート!M:M,1/LARGE(INDEX((契約日ソート!$F$1:$F$201="休泊費")/ROW(契約日ソート!$F$1:$F$201),0),ROW(M67))),"")</f>
        <v/>
      </c>
      <c r="N67" t="str">
        <f>IFERROR(INDEX(契約日ソート!N:N,1/LARGE(INDEX((契約日ソート!$F$1:$F$201="休泊費")/ROW(契約日ソート!$F$1:$F$201),0),ROW(N67))),"")</f>
        <v/>
      </c>
      <c r="O67" t="str">
        <f>IFERROR(INDEX(契約日ソート!O:O,1/LARGE(INDEX((契約日ソート!$F$1:$F$201="休泊費")/ROW(契約日ソート!$F$1:$F$201),0),ROW(O67))),"")</f>
        <v/>
      </c>
      <c r="P67" t="str">
        <f>IFERROR(INDEX(契約日ソート!P:P,1/LARGE(INDEX((契約日ソート!$F$1:$F$201="休泊費")/ROW(契約日ソート!$F$1:$F$201),0),ROW(P67))),"")</f>
        <v/>
      </c>
      <c r="Q67" t="str">
        <f>IFERROR(INDEX(契約日ソート!Q:Q,1/LARGE(INDEX((契約日ソート!$F$1:$F$201="休泊費")/ROW(契約日ソート!$F$1:$F$201),0),ROW(Q67))),"")</f>
        <v/>
      </c>
    </row>
    <row r="68" spans="1:17" x14ac:dyDescent="0.45">
      <c r="A68" t="str">
        <f>IFERROR(INDEX(契約日ソート!A:A,1/LARGE(INDEX((契約日ソート!$F$1:$F$201="休泊費")/ROW(契約日ソート!$F$1:$F$201),0),ROW(A68))),"")</f>
        <v/>
      </c>
      <c r="B68" t="str">
        <f>IFERROR(INDEX(契約日ソート!B:B,1/LARGE(INDEX((契約日ソート!$F$1:$F$201="休泊費")/ROW(契約日ソート!$F$1:$F$201),0),ROW(B68))),"")</f>
        <v/>
      </c>
      <c r="C68" t="str">
        <f>IFERROR(INDEX(契約日ソート!C:C,1/LARGE(INDEX((契約日ソート!$F$1:$F$201="休泊費")/ROW(契約日ソート!$F$1:$F$201),0),ROW(C68))),"")</f>
        <v/>
      </c>
      <c r="D68" t="str">
        <f>IFERROR(INDEX(契約日ソート!D:D,1/LARGE(INDEX((契約日ソート!$F$1:$F$201="休泊費")/ROW(契約日ソート!$F$1:$F$201),0),ROW(D68))),"")</f>
        <v/>
      </c>
      <c r="E68" t="str">
        <f>IFERROR(INDEX(契約日ソート!E:E,1/LARGE(INDEX((契約日ソート!$F$1:$F$201="休泊費")/ROW(契約日ソート!$F$1:$F$201),0),ROW(E68))),"")</f>
        <v/>
      </c>
      <c r="F68" t="str">
        <f>IFERROR(INDEX(契約日ソート!F:F,1/LARGE(INDEX((契約日ソート!$F$1:$F$201="休泊費")/ROW(契約日ソート!$F$1:$F$201),0),ROW(F68))),"")</f>
        <v/>
      </c>
      <c r="G68" t="str">
        <f>IFERROR(INDEX(契約日ソート!G:G,1/LARGE(INDEX((契約日ソート!$F$1:$F$201="休泊費")/ROW(契約日ソート!$F$1:$F$201),0),ROW(G68))),"")</f>
        <v/>
      </c>
      <c r="H68" t="str">
        <f>IFERROR(INDEX(契約日ソート!H:H,1/LARGE(INDEX((契約日ソート!$F$1:$F$201="休泊費")/ROW(契約日ソート!$F$1:$F$201),0),ROW(H68))),"")</f>
        <v/>
      </c>
      <c r="I68" t="str">
        <f>IFERROR(INDEX(契約日ソート!I:I,1/LARGE(INDEX((契約日ソート!$F$1:$F$201="休泊費")/ROW(契約日ソート!$F$1:$F$201),0),ROW(I68))),"")</f>
        <v/>
      </c>
      <c r="J68" t="str">
        <f>IFERROR(INDEX(契約日ソート!J:J,1/LARGE(INDEX((契約日ソート!$F$1:$F$201="休泊費")/ROW(契約日ソート!$F$1:$F$201),0),ROW(J68))),"")</f>
        <v/>
      </c>
      <c r="K68" t="str">
        <f>IFERROR(INDEX(契約日ソート!K:K,1/LARGE(INDEX((契約日ソート!$F$1:$F$201="休泊費")/ROW(契約日ソート!$F$1:$F$201),0),ROW(K68))),"")</f>
        <v/>
      </c>
      <c r="L68" t="str">
        <f>IFERROR(INDEX(契約日ソート!L:L,1/LARGE(INDEX((契約日ソート!$F$1:$F$201="休泊費")/ROW(契約日ソート!$F$1:$F$201),0),ROW(L68))),"")</f>
        <v/>
      </c>
      <c r="M68" t="str">
        <f>IFERROR(INDEX(契約日ソート!M:M,1/LARGE(INDEX((契約日ソート!$F$1:$F$201="休泊費")/ROW(契約日ソート!$F$1:$F$201),0),ROW(M68))),"")</f>
        <v/>
      </c>
      <c r="N68" t="str">
        <f>IFERROR(INDEX(契約日ソート!N:N,1/LARGE(INDEX((契約日ソート!$F$1:$F$201="休泊費")/ROW(契約日ソート!$F$1:$F$201),0),ROW(N68))),"")</f>
        <v/>
      </c>
      <c r="O68" t="str">
        <f>IFERROR(INDEX(契約日ソート!O:O,1/LARGE(INDEX((契約日ソート!$F$1:$F$201="休泊費")/ROW(契約日ソート!$F$1:$F$201),0),ROW(O68))),"")</f>
        <v/>
      </c>
      <c r="P68" t="str">
        <f>IFERROR(INDEX(契約日ソート!P:P,1/LARGE(INDEX((契約日ソート!$F$1:$F$201="休泊費")/ROW(契約日ソート!$F$1:$F$201),0),ROW(P68))),"")</f>
        <v/>
      </c>
      <c r="Q68" t="str">
        <f>IFERROR(INDEX(契約日ソート!Q:Q,1/LARGE(INDEX((契約日ソート!$F$1:$F$201="休泊費")/ROW(契約日ソート!$F$1:$F$201),0),ROW(Q68))),"")</f>
        <v/>
      </c>
    </row>
    <row r="69" spans="1:17" x14ac:dyDescent="0.45">
      <c r="A69" t="str">
        <f>IFERROR(INDEX(契約日ソート!A:A,1/LARGE(INDEX((契約日ソート!$F$1:$F$201="休泊費")/ROW(契約日ソート!$F$1:$F$201),0),ROW(A69))),"")</f>
        <v/>
      </c>
      <c r="B69" t="str">
        <f>IFERROR(INDEX(契約日ソート!B:B,1/LARGE(INDEX((契約日ソート!$F$1:$F$201="休泊費")/ROW(契約日ソート!$F$1:$F$201),0),ROW(B69))),"")</f>
        <v/>
      </c>
      <c r="C69" t="str">
        <f>IFERROR(INDEX(契約日ソート!C:C,1/LARGE(INDEX((契約日ソート!$F$1:$F$201="休泊費")/ROW(契約日ソート!$F$1:$F$201),0),ROW(C69))),"")</f>
        <v/>
      </c>
      <c r="D69" t="str">
        <f>IFERROR(INDEX(契約日ソート!D:D,1/LARGE(INDEX((契約日ソート!$F$1:$F$201="休泊費")/ROW(契約日ソート!$F$1:$F$201),0),ROW(D69))),"")</f>
        <v/>
      </c>
      <c r="E69" t="str">
        <f>IFERROR(INDEX(契約日ソート!E:E,1/LARGE(INDEX((契約日ソート!$F$1:$F$201="休泊費")/ROW(契約日ソート!$F$1:$F$201),0),ROW(E69))),"")</f>
        <v/>
      </c>
      <c r="F69" t="str">
        <f>IFERROR(INDEX(契約日ソート!F:F,1/LARGE(INDEX((契約日ソート!$F$1:$F$201="休泊費")/ROW(契約日ソート!$F$1:$F$201),0),ROW(F69))),"")</f>
        <v/>
      </c>
      <c r="G69" t="str">
        <f>IFERROR(INDEX(契約日ソート!G:G,1/LARGE(INDEX((契約日ソート!$F$1:$F$201="休泊費")/ROW(契約日ソート!$F$1:$F$201),0),ROW(G69))),"")</f>
        <v/>
      </c>
      <c r="H69" t="str">
        <f>IFERROR(INDEX(契約日ソート!H:H,1/LARGE(INDEX((契約日ソート!$F$1:$F$201="休泊費")/ROW(契約日ソート!$F$1:$F$201),0),ROW(H69))),"")</f>
        <v/>
      </c>
      <c r="I69" t="str">
        <f>IFERROR(INDEX(契約日ソート!I:I,1/LARGE(INDEX((契約日ソート!$F$1:$F$201="休泊費")/ROW(契約日ソート!$F$1:$F$201),0),ROW(I69))),"")</f>
        <v/>
      </c>
      <c r="J69" t="str">
        <f>IFERROR(INDEX(契約日ソート!J:J,1/LARGE(INDEX((契約日ソート!$F$1:$F$201="休泊費")/ROW(契約日ソート!$F$1:$F$201),0),ROW(J69))),"")</f>
        <v/>
      </c>
      <c r="K69" t="str">
        <f>IFERROR(INDEX(契約日ソート!K:K,1/LARGE(INDEX((契約日ソート!$F$1:$F$201="休泊費")/ROW(契約日ソート!$F$1:$F$201),0),ROW(K69))),"")</f>
        <v/>
      </c>
      <c r="L69" t="str">
        <f>IFERROR(INDEX(契約日ソート!L:L,1/LARGE(INDEX((契約日ソート!$F$1:$F$201="休泊費")/ROW(契約日ソート!$F$1:$F$201),0),ROW(L69))),"")</f>
        <v/>
      </c>
      <c r="M69" t="str">
        <f>IFERROR(INDEX(契約日ソート!M:M,1/LARGE(INDEX((契約日ソート!$F$1:$F$201="休泊費")/ROW(契約日ソート!$F$1:$F$201),0),ROW(M69))),"")</f>
        <v/>
      </c>
      <c r="N69" t="str">
        <f>IFERROR(INDEX(契約日ソート!N:N,1/LARGE(INDEX((契約日ソート!$F$1:$F$201="休泊費")/ROW(契約日ソート!$F$1:$F$201),0),ROW(N69))),"")</f>
        <v/>
      </c>
      <c r="O69" t="str">
        <f>IFERROR(INDEX(契約日ソート!O:O,1/LARGE(INDEX((契約日ソート!$F$1:$F$201="休泊費")/ROW(契約日ソート!$F$1:$F$201),0),ROW(O69))),"")</f>
        <v/>
      </c>
      <c r="P69" t="str">
        <f>IFERROR(INDEX(契約日ソート!P:P,1/LARGE(INDEX((契約日ソート!$F$1:$F$201="休泊費")/ROW(契約日ソート!$F$1:$F$201),0),ROW(P69))),"")</f>
        <v/>
      </c>
      <c r="Q69" t="str">
        <f>IFERROR(INDEX(契約日ソート!Q:Q,1/LARGE(INDEX((契約日ソート!$F$1:$F$201="休泊費")/ROW(契約日ソート!$F$1:$F$201),0),ROW(Q69))),"")</f>
        <v/>
      </c>
    </row>
    <row r="70" spans="1:17" x14ac:dyDescent="0.45">
      <c r="A70" t="str">
        <f>IFERROR(INDEX(契約日ソート!A:A,1/LARGE(INDEX((契約日ソート!$F$1:$F$201="休泊費")/ROW(契約日ソート!$F$1:$F$201),0),ROW(A70))),"")</f>
        <v/>
      </c>
      <c r="B70" t="str">
        <f>IFERROR(INDEX(契約日ソート!B:B,1/LARGE(INDEX((契約日ソート!$F$1:$F$201="休泊費")/ROW(契約日ソート!$F$1:$F$201),0),ROW(B70))),"")</f>
        <v/>
      </c>
      <c r="C70" t="str">
        <f>IFERROR(INDEX(契約日ソート!C:C,1/LARGE(INDEX((契約日ソート!$F$1:$F$201="休泊費")/ROW(契約日ソート!$F$1:$F$201),0),ROW(C70))),"")</f>
        <v/>
      </c>
      <c r="D70" t="str">
        <f>IFERROR(INDEX(契約日ソート!D:D,1/LARGE(INDEX((契約日ソート!$F$1:$F$201="休泊費")/ROW(契約日ソート!$F$1:$F$201),0),ROW(D70))),"")</f>
        <v/>
      </c>
      <c r="E70" t="str">
        <f>IFERROR(INDEX(契約日ソート!E:E,1/LARGE(INDEX((契約日ソート!$F$1:$F$201="休泊費")/ROW(契約日ソート!$F$1:$F$201),0),ROW(E70))),"")</f>
        <v/>
      </c>
      <c r="F70" t="str">
        <f>IFERROR(INDEX(契約日ソート!F:F,1/LARGE(INDEX((契約日ソート!$F$1:$F$201="休泊費")/ROW(契約日ソート!$F$1:$F$201),0),ROW(F70))),"")</f>
        <v/>
      </c>
      <c r="G70" t="str">
        <f>IFERROR(INDEX(契約日ソート!G:G,1/LARGE(INDEX((契約日ソート!$F$1:$F$201="休泊費")/ROW(契約日ソート!$F$1:$F$201),0),ROW(G70))),"")</f>
        <v/>
      </c>
      <c r="H70" t="str">
        <f>IFERROR(INDEX(契約日ソート!H:H,1/LARGE(INDEX((契約日ソート!$F$1:$F$201="休泊費")/ROW(契約日ソート!$F$1:$F$201),0),ROW(H70))),"")</f>
        <v/>
      </c>
      <c r="I70" t="str">
        <f>IFERROR(INDEX(契約日ソート!I:I,1/LARGE(INDEX((契約日ソート!$F$1:$F$201="休泊費")/ROW(契約日ソート!$F$1:$F$201),0),ROW(I70))),"")</f>
        <v/>
      </c>
      <c r="J70" t="str">
        <f>IFERROR(INDEX(契約日ソート!J:J,1/LARGE(INDEX((契約日ソート!$F$1:$F$201="休泊費")/ROW(契約日ソート!$F$1:$F$201),0),ROW(J70))),"")</f>
        <v/>
      </c>
      <c r="K70" t="str">
        <f>IFERROR(INDEX(契約日ソート!K:K,1/LARGE(INDEX((契約日ソート!$F$1:$F$201="休泊費")/ROW(契約日ソート!$F$1:$F$201),0),ROW(K70))),"")</f>
        <v/>
      </c>
      <c r="L70" t="str">
        <f>IFERROR(INDEX(契約日ソート!L:L,1/LARGE(INDEX((契約日ソート!$F$1:$F$201="休泊費")/ROW(契約日ソート!$F$1:$F$201),0),ROW(L70))),"")</f>
        <v/>
      </c>
      <c r="M70" t="str">
        <f>IFERROR(INDEX(契約日ソート!M:M,1/LARGE(INDEX((契約日ソート!$F$1:$F$201="休泊費")/ROW(契約日ソート!$F$1:$F$201),0),ROW(M70))),"")</f>
        <v/>
      </c>
      <c r="N70" t="str">
        <f>IFERROR(INDEX(契約日ソート!N:N,1/LARGE(INDEX((契約日ソート!$F$1:$F$201="休泊費")/ROW(契約日ソート!$F$1:$F$201),0),ROW(N70))),"")</f>
        <v/>
      </c>
      <c r="O70" t="str">
        <f>IFERROR(INDEX(契約日ソート!O:O,1/LARGE(INDEX((契約日ソート!$F$1:$F$201="休泊費")/ROW(契約日ソート!$F$1:$F$201),0),ROW(O70))),"")</f>
        <v/>
      </c>
      <c r="P70" t="str">
        <f>IFERROR(INDEX(契約日ソート!P:P,1/LARGE(INDEX((契約日ソート!$F$1:$F$201="休泊費")/ROW(契約日ソート!$F$1:$F$201),0),ROW(P70))),"")</f>
        <v/>
      </c>
      <c r="Q70" t="str">
        <f>IFERROR(INDEX(契約日ソート!Q:Q,1/LARGE(INDEX((契約日ソート!$F$1:$F$201="休泊費")/ROW(契約日ソート!$F$1:$F$201),0),ROW(Q70))),"")</f>
        <v/>
      </c>
    </row>
    <row r="71" spans="1:17" x14ac:dyDescent="0.45">
      <c r="A71" t="str">
        <f>IFERROR(INDEX(契約日ソート!A:A,1/LARGE(INDEX((契約日ソート!$F$1:$F$201="休泊費")/ROW(契約日ソート!$F$1:$F$201),0),ROW(A71))),"")</f>
        <v/>
      </c>
      <c r="B71" t="str">
        <f>IFERROR(INDEX(契約日ソート!B:B,1/LARGE(INDEX((契約日ソート!$F$1:$F$201="休泊費")/ROW(契約日ソート!$F$1:$F$201),0),ROW(B71))),"")</f>
        <v/>
      </c>
      <c r="C71" t="str">
        <f>IFERROR(INDEX(契約日ソート!C:C,1/LARGE(INDEX((契約日ソート!$F$1:$F$201="休泊費")/ROW(契約日ソート!$F$1:$F$201),0),ROW(C71))),"")</f>
        <v/>
      </c>
      <c r="D71" t="str">
        <f>IFERROR(INDEX(契約日ソート!D:D,1/LARGE(INDEX((契約日ソート!$F$1:$F$201="休泊費")/ROW(契約日ソート!$F$1:$F$201),0),ROW(D71))),"")</f>
        <v/>
      </c>
      <c r="E71" t="str">
        <f>IFERROR(INDEX(契約日ソート!E:E,1/LARGE(INDEX((契約日ソート!$F$1:$F$201="休泊費")/ROW(契約日ソート!$F$1:$F$201),0),ROW(E71))),"")</f>
        <v/>
      </c>
      <c r="F71" t="str">
        <f>IFERROR(INDEX(契約日ソート!F:F,1/LARGE(INDEX((契約日ソート!$F$1:$F$201="休泊費")/ROW(契約日ソート!$F$1:$F$201),0),ROW(F71))),"")</f>
        <v/>
      </c>
      <c r="G71" t="str">
        <f>IFERROR(INDEX(契約日ソート!G:G,1/LARGE(INDEX((契約日ソート!$F$1:$F$201="休泊費")/ROW(契約日ソート!$F$1:$F$201),0),ROW(G71))),"")</f>
        <v/>
      </c>
      <c r="H71" t="str">
        <f>IFERROR(INDEX(契約日ソート!H:H,1/LARGE(INDEX((契約日ソート!$F$1:$F$201="休泊費")/ROW(契約日ソート!$F$1:$F$201),0),ROW(H71))),"")</f>
        <v/>
      </c>
      <c r="I71" t="str">
        <f>IFERROR(INDEX(契約日ソート!I:I,1/LARGE(INDEX((契約日ソート!$F$1:$F$201="休泊費")/ROW(契約日ソート!$F$1:$F$201),0),ROW(I71))),"")</f>
        <v/>
      </c>
      <c r="J71" t="str">
        <f>IFERROR(INDEX(契約日ソート!J:J,1/LARGE(INDEX((契約日ソート!$F$1:$F$201="休泊費")/ROW(契約日ソート!$F$1:$F$201),0),ROW(J71))),"")</f>
        <v/>
      </c>
      <c r="K71" t="str">
        <f>IFERROR(INDEX(契約日ソート!K:K,1/LARGE(INDEX((契約日ソート!$F$1:$F$201="休泊費")/ROW(契約日ソート!$F$1:$F$201),0),ROW(K71))),"")</f>
        <v/>
      </c>
      <c r="L71" t="str">
        <f>IFERROR(INDEX(契約日ソート!L:L,1/LARGE(INDEX((契約日ソート!$F$1:$F$201="休泊費")/ROW(契約日ソート!$F$1:$F$201),0),ROW(L71))),"")</f>
        <v/>
      </c>
      <c r="M71" t="str">
        <f>IFERROR(INDEX(契約日ソート!M:M,1/LARGE(INDEX((契約日ソート!$F$1:$F$201="休泊費")/ROW(契約日ソート!$F$1:$F$201),0),ROW(M71))),"")</f>
        <v/>
      </c>
      <c r="N71" t="str">
        <f>IFERROR(INDEX(契約日ソート!N:N,1/LARGE(INDEX((契約日ソート!$F$1:$F$201="休泊費")/ROW(契約日ソート!$F$1:$F$201),0),ROW(N71))),"")</f>
        <v/>
      </c>
      <c r="O71" t="str">
        <f>IFERROR(INDEX(契約日ソート!O:O,1/LARGE(INDEX((契約日ソート!$F$1:$F$201="休泊費")/ROW(契約日ソート!$F$1:$F$201),0),ROW(O71))),"")</f>
        <v/>
      </c>
      <c r="P71" t="str">
        <f>IFERROR(INDEX(契約日ソート!P:P,1/LARGE(INDEX((契約日ソート!$F$1:$F$201="休泊費")/ROW(契約日ソート!$F$1:$F$201),0),ROW(P71))),"")</f>
        <v/>
      </c>
      <c r="Q71" t="str">
        <f>IFERROR(INDEX(契約日ソート!Q:Q,1/LARGE(INDEX((契約日ソート!$F$1:$F$201="休泊費")/ROW(契約日ソート!$F$1:$F$201),0),ROW(Q71))),"")</f>
        <v/>
      </c>
    </row>
    <row r="72" spans="1:17" x14ac:dyDescent="0.45">
      <c r="A72" t="str">
        <f>IFERROR(INDEX(契約日ソート!A:A,1/LARGE(INDEX((契約日ソート!$F$1:$F$201="休泊費")/ROW(契約日ソート!$F$1:$F$201),0),ROW(A72))),"")</f>
        <v/>
      </c>
      <c r="B72" t="str">
        <f>IFERROR(INDEX(契約日ソート!B:B,1/LARGE(INDEX((契約日ソート!$F$1:$F$201="休泊費")/ROW(契約日ソート!$F$1:$F$201),0),ROW(B72))),"")</f>
        <v/>
      </c>
      <c r="C72" t="str">
        <f>IFERROR(INDEX(契約日ソート!C:C,1/LARGE(INDEX((契約日ソート!$F$1:$F$201="休泊費")/ROW(契約日ソート!$F$1:$F$201),0),ROW(C72))),"")</f>
        <v/>
      </c>
      <c r="D72" t="str">
        <f>IFERROR(INDEX(契約日ソート!D:D,1/LARGE(INDEX((契約日ソート!$F$1:$F$201="休泊費")/ROW(契約日ソート!$F$1:$F$201),0),ROW(D72))),"")</f>
        <v/>
      </c>
      <c r="E72" t="str">
        <f>IFERROR(INDEX(契約日ソート!E:E,1/LARGE(INDEX((契約日ソート!$F$1:$F$201="休泊費")/ROW(契約日ソート!$F$1:$F$201),0),ROW(E72))),"")</f>
        <v/>
      </c>
      <c r="F72" t="str">
        <f>IFERROR(INDEX(契約日ソート!F:F,1/LARGE(INDEX((契約日ソート!$F$1:$F$201="休泊費")/ROW(契約日ソート!$F$1:$F$201),0),ROW(F72))),"")</f>
        <v/>
      </c>
      <c r="G72" t="str">
        <f>IFERROR(INDEX(契約日ソート!G:G,1/LARGE(INDEX((契約日ソート!$F$1:$F$201="休泊費")/ROW(契約日ソート!$F$1:$F$201),0),ROW(G72))),"")</f>
        <v/>
      </c>
      <c r="H72" t="str">
        <f>IFERROR(INDEX(契約日ソート!H:H,1/LARGE(INDEX((契約日ソート!$F$1:$F$201="休泊費")/ROW(契約日ソート!$F$1:$F$201),0),ROW(H72))),"")</f>
        <v/>
      </c>
      <c r="I72" t="str">
        <f>IFERROR(INDEX(契約日ソート!I:I,1/LARGE(INDEX((契約日ソート!$F$1:$F$201="休泊費")/ROW(契約日ソート!$F$1:$F$201),0),ROW(I72))),"")</f>
        <v/>
      </c>
      <c r="J72" t="str">
        <f>IFERROR(INDEX(契約日ソート!J:J,1/LARGE(INDEX((契約日ソート!$F$1:$F$201="休泊費")/ROW(契約日ソート!$F$1:$F$201),0),ROW(J72))),"")</f>
        <v/>
      </c>
      <c r="K72" t="str">
        <f>IFERROR(INDEX(契約日ソート!K:K,1/LARGE(INDEX((契約日ソート!$F$1:$F$201="休泊費")/ROW(契約日ソート!$F$1:$F$201),0),ROW(K72))),"")</f>
        <v/>
      </c>
      <c r="L72" t="str">
        <f>IFERROR(INDEX(契約日ソート!L:L,1/LARGE(INDEX((契約日ソート!$F$1:$F$201="休泊費")/ROW(契約日ソート!$F$1:$F$201),0),ROW(L72))),"")</f>
        <v/>
      </c>
      <c r="M72" t="str">
        <f>IFERROR(INDEX(契約日ソート!M:M,1/LARGE(INDEX((契約日ソート!$F$1:$F$201="休泊費")/ROW(契約日ソート!$F$1:$F$201),0),ROW(M72))),"")</f>
        <v/>
      </c>
      <c r="N72" t="str">
        <f>IFERROR(INDEX(契約日ソート!N:N,1/LARGE(INDEX((契約日ソート!$F$1:$F$201="休泊費")/ROW(契約日ソート!$F$1:$F$201),0),ROW(N72))),"")</f>
        <v/>
      </c>
      <c r="O72" t="str">
        <f>IFERROR(INDEX(契約日ソート!O:O,1/LARGE(INDEX((契約日ソート!$F$1:$F$201="休泊費")/ROW(契約日ソート!$F$1:$F$201),0),ROW(O72))),"")</f>
        <v/>
      </c>
      <c r="P72" t="str">
        <f>IFERROR(INDEX(契約日ソート!P:P,1/LARGE(INDEX((契約日ソート!$F$1:$F$201="休泊費")/ROW(契約日ソート!$F$1:$F$201),0),ROW(P72))),"")</f>
        <v/>
      </c>
      <c r="Q72" t="str">
        <f>IFERROR(INDEX(契約日ソート!Q:Q,1/LARGE(INDEX((契約日ソート!$F$1:$F$201="休泊費")/ROW(契約日ソート!$F$1:$F$201),0),ROW(Q72))),"")</f>
        <v/>
      </c>
    </row>
    <row r="73" spans="1:17" x14ac:dyDescent="0.45">
      <c r="A73" t="str">
        <f>IFERROR(INDEX(契約日ソート!A:A,1/LARGE(INDEX((契約日ソート!$F$1:$F$201="休泊費")/ROW(契約日ソート!$F$1:$F$201),0),ROW(A73))),"")</f>
        <v/>
      </c>
      <c r="B73" t="str">
        <f>IFERROR(INDEX(契約日ソート!B:B,1/LARGE(INDEX((契約日ソート!$F$1:$F$201="休泊費")/ROW(契約日ソート!$F$1:$F$201),0),ROW(B73))),"")</f>
        <v/>
      </c>
      <c r="C73" t="str">
        <f>IFERROR(INDEX(契約日ソート!C:C,1/LARGE(INDEX((契約日ソート!$F$1:$F$201="休泊費")/ROW(契約日ソート!$F$1:$F$201),0),ROW(C73))),"")</f>
        <v/>
      </c>
      <c r="D73" t="str">
        <f>IFERROR(INDEX(契約日ソート!D:D,1/LARGE(INDEX((契約日ソート!$F$1:$F$201="休泊費")/ROW(契約日ソート!$F$1:$F$201),0),ROW(D73))),"")</f>
        <v/>
      </c>
      <c r="E73" t="str">
        <f>IFERROR(INDEX(契約日ソート!E:E,1/LARGE(INDEX((契約日ソート!$F$1:$F$201="休泊費")/ROW(契約日ソート!$F$1:$F$201),0),ROW(E73))),"")</f>
        <v/>
      </c>
      <c r="F73" t="str">
        <f>IFERROR(INDEX(契約日ソート!F:F,1/LARGE(INDEX((契約日ソート!$F$1:$F$201="休泊費")/ROW(契約日ソート!$F$1:$F$201),0),ROW(F73))),"")</f>
        <v/>
      </c>
      <c r="G73" t="str">
        <f>IFERROR(INDEX(契約日ソート!G:G,1/LARGE(INDEX((契約日ソート!$F$1:$F$201="休泊費")/ROW(契約日ソート!$F$1:$F$201),0),ROW(G73))),"")</f>
        <v/>
      </c>
      <c r="H73" t="str">
        <f>IFERROR(INDEX(契約日ソート!H:H,1/LARGE(INDEX((契約日ソート!$F$1:$F$201="休泊費")/ROW(契約日ソート!$F$1:$F$201),0),ROW(H73))),"")</f>
        <v/>
      </c>
      <c r="I73" t="str">
        <f>IFERROR(INDEX(契約日ソート!I:I,1/LARGE(INDEX((契約日ソート!$F$1:$F$201="休泊費")/ROW(契約日ソート!$F$1:$F$201),0),ROW(I73))),"")</f>
        <v/>
      </c>
      <c r="J73" t="str">
        <f>IFERROR(INDEX(契約日ソート!J:J,1/LARGE(INDEX((契約日ソート!$F$1:$F$201="休泊費")/ROW(契約日ソート!$F$1:$F$201),0),ROW(J73))),"")</f>
        <v/>
      </c>
      <c r="K73" t="str">
        <f>IFERROR(INDEX(契約日ソート!K:K,1/LARGE(INDEX((契約日ソート!$F$1:$F$201="休泊費")/ROW(契約日ソート!$F$1:$F$201),0),ROW(K73))),"")</f>
        <v/>
      </c>
      <c r="L73" t="str">
        <f>IFERROR(INDEX(契約日ソート!L:L,1/LARGE(INDEX((契約日ソート!$F$1:$F$201="休泊費")/ROW(契約日ソート!$F$1:$F$201),0),ROW(L73))),"")</f>
        <v/>
      </c>
      <c r="M73" t="str">
        <f>IFERROR(INDEX(契約日ソート!M:M,1/LARGE(INDEX((契約日ソート!$F$1:$F$201="休泊費")/ROW(契約日ソート!$F$1:$F$201),0),ROW(M73))),"")</f>
        <v/>
      </c>
      <c r="N73" t="str">
        <f>IFERROR(INDEX(契約日ソート!N:N,1/LARGE(INDEX((契約日ソート!$F$1:$F$201="休泊費")/ROW(契約日ソート!$F$1:$F$201),0),ROW(N73))),"")</f>
        <v/>
      </c>
      <c r="O73" t="str">
        <f>IFERROR(INDEX(契約日ソート!O:O,1/LARGE(INDEX((契約日ソート!$F$1:$F$201="休泊費")/ROW(契約日ソート!$F$1:$F$201),0),ROW(O73))),"")</f>
        <v/>
      </c>
      <c r="P73" t="str">
        <f>IFERROR(INDEX(契約日ソート!P:P,1/LARGE(INDEX((契約日ソート!$F$1:$F$201="休泊費")/ROW(契約日ソート!$F$1:$F$201),0),ROW(P73))),"")</f>
        <v/>
      </c>
      <c r="Q73" t="str">
        <f>IFERROR(INDEX(契約日ソート!Q:Q,1/LARGE(INDEX((契約日ソート!$F$1:$F$201="休泊費")/ROW(契約日ソート!$F$1:$F$201),0),ROW(Q73))),"")</f>
        <v/>
      </c>
    </row>
    <row r="74" spans="1:17" x14ac:dyDescent="0.45">
      <c r="A74" t="str">
        <f>IFERROR(INDEX(契約日ソート!A:A,1/LARGE(INDEX((契約日ソート!$F$1:$F$201="休泊費")/ROW(契約日ソート!$F$1:$F$201),0),ROW(A74))),"")</f>
        <v/>
      </c>
      <c r="B74" t="str">
        <f>IFERROR(INDEX(契約日ソート!B:B,1/LARGE(INDEX((契約日ソート!$F$1:$F$201="休泊費")/ROW(契約日ソート!$F$1:$F$201),0),ROW(B74))),"")</f>
        <v/>
      </c>
      <c r="C74" t="str">
        <f>IFERROR(INDEX(契約日ソート!C:C,1/LARGE(INDEX((契約日ソート!$F$1:$F$201="休泊費")/ROW(契約日ソート!$F$1:$F$201),0),ROW(C74))),"")</f>
        <v/>
      </c>
      <c r="D74" t="str">
        <f>IFERROR(INDEX(契約日ソート!D:D,1/LARGE(INDEX((契約日ソート!$F$1:$F$201="休泊費")/ROW(契約日ソート!$F$1:$F$201),0),ROW(D74))),"")</f>
        <v/>
      </c>
      <c r="E74" t="str">
        <f>IFERROR(INDEX(契約日ソート!E:E,1/LARGE(INDEX((契約日ソート!$F$1:$F$201="休泊費")/ROW(契約日ソート!$F$1:$F$201),0),ROW(E74))),"")</f>
        <v/>
      </c>
      <c r="F74" t="str">
        <f>IFERROR(INDEX(契約日ソート!F:F,1/LARGE(INDEX((契約日ソート!$F$1:$F$201="休泊費")/ROW(契約日ソート!$F$1:$F$201),0),ROW(F74))),"")</f>
        <v/>
      </c>
      <c r="G74" t="str">
        <f>IFERROR(INDEX(契約日ソート!G:G,1/LARGE(INDEX((契約日ソート!$F$1:$F$201="休泊費")/ROW(契約日ソート!$F$1:$F$201),0),ROW(G74))),"")</f>
        <v/>
      </c>
      <c r="H74" t="str">
        <f>IFERROR(INDEX(契約日ソート!H:H,1/LARGE(INDEX((契約日ソート!$F$1:$F$201="休泊費")/ROW(契約日ソート!$F$1:$F$201),0),ROW(H74))),"")</f>
        <v/>
      </c>
      <c r="I74" t="str">
        <f>IFERROR(INDEX(契約日ソート!I:I,1/LARGE(INDEX((契約日ソート!$F$1:$F$201="休泊費")/ROW(契約日ソート!$F$1:$F$201),0),ROW(I74))),"")</f>
        <v/>
      </c>
      <c r="J74" t="str">
        <f>IFERROR(INDEX(契約日ソート!J:J,1/LARGE(INDEX((契約日ソート!$F$1:$F$201="休泊費")/ROW(契約日ソート!$F$1:$F$201),0),ROW(J74))),"")</f>
        <v/>
      </c>
      <c r="K74" t="str">
        <f>IFERROR(INDEX(契約日ソート!K:K,1/LARGE(INDEX((契約日ソート!$F$1:$F$201="休泊費")/ROW(契約日ソート!$F$1:$F$201),0),ROW(K74))),"")</f>
        <v/>
      </c>
      <c r="L74" t="str">
        <f>IFERROR(INDEX(契約日ソート!L:L,1/LARGE(INDEX((契約日ソート!$F$1:$F$201="休泊費")/ROW(契約日ソート!$F$1:$F$201),0),ROW(L74))),"")</f>
        <v/>
      </c>
      <c r="M74" t="str">
        <f>IFERROR(INDEX(契約日ソート!M:M,1/LARGE(INDEX((契約日ソート!$F$1:$F$201="休泊費")/ROW(契約日ソート!$F$1:$F$201),0),ROW(M74))),"")</f>
        <v/>
      </c>
      <c r="N74" t="str">
        <f>IFERROR(INDEX(契約日ソート!N:N,1/LARGE(INDEX((契約日ソート!$F$1:$F$201="休泊費")/ROW(契約日ソート!$F$1:$F$201),0),ROW(N74))),"")</f>
        <v/>
      </c>
      <c r="O74" t="str">
        <f>IFERROR(INDEX(契約日ソート!O:O,1/LARGE(INDEX((契約日ソート!$F$1:$F$201="休泊費")/ROW(契約日ソート!$F$1:$F$201),0),ROW(O74))),"")</f>
        <v/>
      </c>
      <c r="P74" t="str">
        <f>IFERROR(INDEX(契約日ソート!P:P,1/LARGE(INDEX((契約日ソート!$F$1:$F$201="休泊費")/ROW(契約日ソート!$F$1:$F$201),0),ROW(P74))),"")</f>
        <v/>
      </c>
      <c r="Q74" t="str">
        <f>IFERROR(INDEX(契約日ソート!Q:Q,1/LARGE(INDEX((契約日ソート!$F$1:$F$201="休泊費")/ROW(契約日ソート!$F$1:$F$201),0),ROW(Q74))),"")</f>
        <v/>
      </c>
    </row>
    <row r="75" spans="1:17" x14ac:dyDescent="0.45">
      <c r="A75" t="str">
        <f>IFERROR(INDEX(契約日ソート!A:A,1/LARGE(INDEX((契約日ソート!$F$1:$F$201="休泊費")/ROW(契約日ソート!$F$1:$F$201),0),ROW(A75))),"")</f>
        <v/>
      </c>
      <c r="B75" t="str">
        <f>IFERROR(INDEX(契約日ソート!B:B,1/LARGE(INDEX((契約日ソート!$F$1:$F$201="休泊費")/ROW(契約日ソート!$F$1:$F$201),0),ROW(B75))),"")</f>
        <v/>
      </c>
      <c r="C75" t="str">
        <f>IFERROR(INDEX(契約日ソート!C:C,1/LARGE(INDEX((契約日ソート!$F$1:$F$201="休泊費")/ROW(契約日ソート!$F$1:$F$201),0),ROW(C75))),"")</f>
        <v/>
      </c>
      <c r="D75" t="str">
        <f>IFERROR(INDEX(契約日ソート!D:D,1/LARGE(INDEX((契約日ソート!$F$1:$F$201="休泊費")/ROW(契約日ソート!$F$1:$F$201),0),ROW(D75))),"")</f>
        <v/>
      </c>
      <c r="E75" t="str">
        <f>IFERROR(INDEX(契約日ソート!E:E,1/LARGE(INDEX((契約日ソート!$F$1:$F$201="休泊費")/ROW(契約日ソート!$F$1:$F$201),0),ROW(E75))),"")</f>
        <v/>
      </c>
      <c r="F75" t="str">
        <f>IFERROR(INDEX(契約日ソート!F:F,1/LARGE(INDEX((契約日ソート!$F$1:$F$201="休泊費")/ROW(契約日ソート!$F$1:$F$201),0),ROW(F75))),"")</f>
        <v/>
      </c>
      <c r="G75" t="str">
        <f>IFERROR(INDEX(契約日ソート!G:G,1/LARGE(INDEX((契約日ソート!$F$1:$F$201="休泊費")/ROW(契約日ソート!$F$1:$F$201),0),ROW(G75))),"")</f>
        <v/>
      </c>
      <c r="H75" t="str">
        <f>IFERROR(INDEX(契約日ソート!H:H,1/LARGE(INDEX((契約日ソート!$F$1:$F$201="休泊費")/ROW(契約日ソート!$F$1:$F$201),0),ROW(H75))),"")</f>
        <v/>
      </c>
      <c r="I75" t="str">
        <f>IFERROR(INDEX(契約日ソート!I:I,1/LARGE(INDEX((契約日ソート!$F$1:$F$201="休泊費")/ROW(契約日ソート!$F$1:$F$201),0),ROW(I75))),"")</f>
        <v/>
      </c>
      <c r="J75" t="str">
        <f>IFERROR(INDEX(契約日ソート!J:J,1/LARGE(INDEX((契約日ソート!$F$1:$F$201="休泊費")/ROW(契約日ソート!$F$1:$F$201),0),ROW(J75))),"")</f>
        <v/>
      </c>
      <c r="K75" t="str">
        <f>IFERROR(INDEX(契約日ソート!K:K,1/LARGE(INDEX((契約日ソート!$F$1:$F$201="休泊費")/ROW(契約日ソート!$F$1:$F$201),0),ROW(K75))),"")</f>
        <v/>
      </c>
      <c r="L75" t="str">
        <f>IFERROR(INDEX(契約日ソート!L:L,1/LARGE(INDEX((契約日ソート!$F$1:$F$201="休泊費")/ROW(契約日ソート!$F$1:$F$201),0),ROW(L75))),"")</f>
        <v/>
      </c>
      <c r="M75" t="str">
        <f>IFERROR(INDEX(契約日ソート!M:M,1/LARGE(INDEX((契約日ソート!$F$1:$F$201="休泊費")/ROW(契約日ソート!$F$1:$F$201),0),ROW(M75))),"")</f>
        <v/>
      </c>
      <c r="N75" t="str">
        <f>IFERROR(INDEX(契約日ソート!N:N,1/LARGE(INDEX((契約日ソート!$F$1:$F$201="休泊費")/ROW(契約日ソート!$F$1:$F$201),0),ROW(N75))),"")</f>
        <v/>
      </c>
      <c r="O75" t="str">
        <f>IFERROR(INDEX(契約日ソート!O:O,1/LARGE(INDEX((契約日ソート!$F$1:$F$201="休泊費")/ROW(契約日ソート!$F$1:$F$201),0),ROW(O75))),"")</f>
        <v/>
      </c>
      <c r="P75" t="str">
        <f>IFERROR(INDEX(契約日ソート!P:P,1/LARGE(INDEX((契約日ソート!$F$1:$F$201="休泊費")/ROW(契約日ソート!$F$1:$F$201),0),ROW(P75))),"")</f>
        <v/>
      </c>
      <c r="Q75" t="str">
        <f>IFERROR(INDEX(契約日ソート!Q:Q,1/LARGE(INDEX((契約日ソート!$F$1:$F$201="休泊費")/ROW(契約日ソート!$F$1:$F$201),0),ROW(Q75))),"")</f>
        <v/>
      </c>
    </row>
    <row r="76" spans="1:17" x14ac:dyDescent="0.45">
      <c r="A76" t="str">
        <f>IFERROR(INDEX(契約日ソート!A:A,1/LARGE(INDEX((契約日ソート!$F$1:$F$201="休泊費")/ROW(契約日ソート!$F$1:$F$201),0),ROW(A76))),"")</f>
        <v/>
      </c>
      <c r="B76" t="str">
        <f>IFERROR(INDEX(契約日ソート!B:B,1/LARGE(INDEX((契約日ソート!$F$1:$F$201="休泊費")/ROW(契約日ソート!$F$1:$F$201),0),ROW(B76))),"")</f>
        <v/>
      </c>
      <c r="C76" t="str">
        <f>IFERROR(INDEX(契約日ソート!C:C,1/LARGE(INDEX((契約日ソート!$F$1:$F$201="休泊費")/ROW(契約日ソート!$F$1:$F$201),0),ROW(C76))),"")</f>
        <v/>
      </c>
      <c r="D76" t="str">
        <f>IFERROR(INDEX(契約日ソート!D:D,1/LARGE(INDEX((契約日ソート!$F$1:$F$201="休泊費")/ROW(契約日ソート!$F$1:$F$201),0),ROW(D76))),"")</f>
        <v/>
      </c>
      <c r="E76" t="str">
        <f>IFERROR(INDEX(契約日ソート!E:E,1/LARGE(INDEX((契約日ソート!$F$1:$F$201="休泊費")/ROW(契約日ソート!$F$1:$F$201),0),ROW(E76))),"")</f>
        <v/>
      </c>
      <c r="F76" t="str">
        <f>IFERROR(INDEX(契約日ソート!F:F,1/LARGE(INDEX((契約日ソート!$F$1:$F$201="休泊費")/ROW(契約日ソート!$F$1:$F$201),0),ROW(F76))),"")</f>
        <v/>
      </c>
      <c r="G76" t="str">
        <f>IFERROR(INDEX(契約日ソート!G:G,1/LARGE(INDEX((契約日ソート!$F$1:$F$201="休泊費")/ROW(契約日ソート!$F$1:$F$201),0),ROW(G76))),"")</f>
        <v/>
      </c>
      <c r="H76" t="str">
        <f>IFERROR(INDEX(契約日ソート!H:H,1/LARGE(INDEX((契約日ソート!$F$1:$F$201="休泊費")/ROW(契約日ソート!$F$1:$F$201),0),ROW(H76))),"")</f>
        <v/>
      </c>
      <c r="I76" t="str">
        <f>IFERROR(INDEX(契約日ソート!I:I,1/LARGE(INDEX((契約日ソート!$F$1:$F$201="休泊費")/ROW(契約日ソート!$F$1:$F$201),0),ROW(I76))),"")</f>
        <v/>
      </c>
      <c r="J76" t="str">
        <f>IFERROR(INDEX(契約日ソート!J:J,1/LARGE(INDEX((契約日ソート!$F$1:$F$201="休泊費")/ROW(契約日ソート!$F$1:$F$201),0),ROW(J76))),"")</f>
        <v/>
      </c>
      <c r="K76" t="str">
        <f>IFERROR(INDEX(契約日ソート!K:K,1/LARGE(INDEX((契約日ソート!$F$1:$F$201="休泊費")/ROW(契約日ソート!$F$1:$F$201),0),ROW(K76))),"")</f>
        <v/>
      </c>
      <c r="L76" t="str">
        <f>IFERROR(INDEX(契約日ソート!L:L,1/LARGE(INDEX((契約日ソート!$F$1:$F$201="休泊費")/ROW(契約日ソート!$F$1:$F$201),0),ROW(L76))),"")</f>
        <v/>
      </c>
      <c r="M76" t="str">
        <f>IFERROR(INDEX(契約日ソート!M:M,1/LARGE(INDEX((契約日ソート!$F$1:$F$201="休泊費")/ROW(契約日ソート!$F$1:$F$201),0),ROW(M76))),"")</f>
        <v/>
      </c>
      <c r="N76" t="str">
        <f>IFERROR(INDEX(契約日ソート!N:N,1/LARGE(INDEX((契約日ソート!$F$1:$F$201="休泊費")/ROW(契約日ソート!$F$1:$F$201),0),ROW(N76))),"")</f>
        <v/>
      </c>
      <c r="O76" t="str">
        <f>IFERROR(INDEX(契約日ソート!O:O,1/LARGE(INDEX((契約日ソート!$F$1:$F$201="休泊費")/ROW(契約日ソート!$F$1:$F$201),0),ROW(O76))),"")</f>
        <v/>
      </c>
      <c r="P76" t="str">
        <f>IFERROR(INDEX(契約日ソート!P:P,1/LARGE(INDEX((契約日ソート!$F$1:$F$201="休泊費")/ROW(契約日ソート!$F$1:$F$201),0),ROW(P76))),"")</f>
        <v/>
      </c>
      <c r="Q76" t="str">
        <f>IFERROR(INDEX(契約日ソート!Q:Q,1/LARGE(INDEX((契約日ソート!$F$1:$F$201="休泊費")/ROW(契約日ソート!$F$1:$F$201),0),ROW(Q76))),"")</f>
        <v/>
      </c>
    </row>
    <row r="77" spans="1:17" x14ac:dyDescent="0.45">
      <c r="A77" t="str">
        <f>IFERROR(INDEX(契約日ソート!A:A,1/LARGE(INDEX((契約日ソート!$F$1:$F$201="休泊費")/ROW(契約日ソート!$F$1:$F$201),0),ROW(A77))),"")</f>
        <v/>
      </c>
      <c r="B77" t="str">
        <f>IFERROR(INDEX(契約日ソート!B:B,1/LARGE(INDEX((契約日ソート!$F$1:$F$201="休泊費")/ROW(契約日ソート!$F$1:$F$201),0),ROW(B77))),"")</f>
        <v/>
      </c>
      <c r="C77" t="str">
        <f>IFERROR(INDEX(契約日ソート!C:C,1/LARGE(INDEX((契約日ソート!$F$1:$F$201="休泊費")/ROW(契約日ソート!$F$1:$F$201),0),ROW(C77))),"")</f>
        <v/>
      </c>
      <c r="D77" t="str">
        <f>IFERROR(INDEX(契約日ソート!D:D,1/LARGE(INDEX((契約日ソート!$F$1:$F$201="休泊費")/ROW(契約日ソート!$F$1:$F$201),0),ROW(D77))),"")</f>
        <v/>
      </c>
      <c r="E77" t="str">
        <f>IFERROR(INDEX(契約日ソート!E:E,1/LARGE(INDEX((契約日ソート!$F$1:$F$201="休泊費")/ROW(契約日ソート!$F$1:$F$201),0),ROW(E77))),"")</f>
        <v/>
      </c>
      <c r="F77" t="str">
        <f>IFERROR(INDEX(契約日ソート!F:F,1/LARGE(INDEX((契約日ソート!$F$1:$F$201="休泊費")/ROW(契約日ソート!$F$1:$F$201),0),ROW(F77))),"")</f>
        <v/>
      </c>
      <c r="G77" t="str">
        <f>IFERROR(INDEX(契約日ソート!G:G,1/LARGE(INDEX((契約日ソート!$F$1:$F$201="休泊費")/ROW(契約日ソート!$F$1:$F$201),0),ROW(G77))),"")</f>
        <v/>
      </c>
      <c r="H77" t="str">
        <f>IFERROR(INDEX(契約日ソート!H:H,1/LARGE(INDEX((契約日ソート!$F$1:$F$201="休泊費")/ROW(契約日ソート!$F$1:$F$201),0),ROW(H77))),"")</f>
        <v/>
      </c>
      <c r="I77" t="str">
        <f>IFERROR(INDEX(契約日ソート!I:I,1/LARGE(INDEX((契約日ソート!$F$1:$F$201="休泊費")/ROW(契約日ソート!$F$1:$F$201),0),ROW(I77))),"")</f>
        <v/>
      </c>
      <c r="J77" t="str">
        <f>IFERROR(INDEX(契約日ソート!J:J,1/LARGE(INDEX((契約日ソート!$F$1:$F$201="休泊費")/ROW(契約日ソート!$F$1:$F$201),0),ROW(J77))),"")</f>
        <v/>
      </c>
      <c r="K77" t="str">
        <f>IFERROR(INDEX(契約日ソート!K:K,1/LARGE(INDEX((契約日ソート!$F$1:$F$201="休泊費")/ROW(契約日ソート!$F$1:$F$201),0),ROW(K77))),"")</f>
        <v/>
      </c>
      <c r="L77" t="str">
        <f>IFERROR(INDEX(契約日ソート!L:L,1/LARGE(INDEX((契約日ソート!$F$1:$F$201="休泊費")/ROW(契約日ソート!$F$1:$F$201),0),ROW(L77))),"")</f>
        <v/>
      </c>
      <c r="M77" t="str">
        <f>IFERROR(INDEX(契約日ソート!M:M,1/LARGE(INDEX((契約日ソート!$F$1:$F$201="休泊費")/ROW(契約日ソート!$F$1:$F$201),0),ROW(M77))),"")</f>
        <v/>
      </c>
      <c r="N77" t="str">
        <f>IFERROR(INDEX(契約日ソート!N:N,1/LARGE(INDEX((契約日ソート!$F$1:$F$201="休泊費")/ROW(契約日ソート!$F$1:$F$201),0),ROW(N77))),"")</f>
        <v/>
      </c>
      <c r="O77" t="str">
        <f>IFERROR(INDEX(契約日ソート!O:O,1/LARGE(INDEX((契約日ソート!$F$1:$F$201="休泊費")/ROW(契約日ソート!$F$1:$F$201),0),ROW(O77))),"")</f>
        <v/>
      </c>
      <c r="P77" t="str">
        <f>IFERROR(INDEX(契約日ソート!P:P,1/LARGE(INDEX((契約日ソート!$F$1:$F$201="休泊費")/ROW(契約日ソート!$F$1:$F$201),0),ROW(P77))),"")</f>
        <v/>
      </c>
      <c r="Q77" t="str">
        <f>IFERROR(INDEX(契約日ソート!Q:Q,1/LARGE(INDEX((契約日ソート!$F$1:$F$201="休泊費")/ROW(契約日ソート!$F$1:$F$201),0),ROW(Q77))),"")</f>
        <v/>
      </c>
    </row>
    <row r="78" spans="1:17" x14ac:dyDescent="0.45">
      <c r="A78" t="str">
        <f>IFERROR(INDEX(契約日ソート!A:A,1/LARGE(INDEX((契約日ソート!$F$1:$F$201="休泊費")/ROW(契約日ソート!$F$1:$F$201),0),ROW(A78))),"")</f>
        <v/>
      </c>
      <c r="B78" t="str">
        <f>IFERROR(INDEX(契約日ソート!B:B,1/LARGE(INDEX((契約日ソート!$F$1:$F$201="休泊費")/ROW(契約日ソート!$F$1:$F$201),0),ROW(B78))),"")</f>
        <v/>
      </c>
      <c r="C78" t="str">
        <f>IFERROR(INDEX(契約日ソート!C:C,1/LARGE(INDEX((契約日ソート!$F$1:$F$201="休泊費")/ROW(契約日ソート!$F$1:$F$201),0),ROW(C78))),"")</f>
        <v/>
      </c>
      <c r="D78" t="str">
        <f>IFERROR(INDEX(契約日ソート!D:D,1/LARGE(INDEX((契約日ソート!$F$1:$F$201="休泊費")/ROW(契約日ソート!$F$1:$F$201),0),ROW(D78))),"")</f>
        <v/>
      </c>
      <c r="E78" t="str">
        <f>IFERROR(INDEX(契約日ソート!E:E,1/LARGE(INDEX((契約日ソート!$F$1:$F$201="休泊費")/ROW(契約日ソート!$F$1:$F$201),0),ROW(E78))),"")</f>
        <v/>
      </c>
      <c r="F78" t="str">
        <f>IFERROR(INDEX(契約日ソート!F:F,1/LARGE(INDEX((契約日ソート!$F$1:$F$201="休泊費")/ROW(契約日ソート!$F$1:$F$201),0),ROW(F78))),"")</f>
        <v/>
      </c>
      <c r="G78" t="str">
        <f>IFERROR(INDEX(契約日ソート!G:G,1/LARGE(INDEX((契約日ソート!$F$1:$F$201="休泊費")/ROW(契約日ソート!$F$1:$F$201),0),ROW(G78))),"")</f>
        <v/>
      </c>
      <c r="H78" t="str">
        <f>IFERROR(INDEX(契約日ソート!H:H,1/LARGE(INDEX((契約日ソート!$F$1:$F$201="休泊費")/ROW(契約日ソート!$F$1:$F$201),0),ROW(H78))),"")</f>
        <v/>
      </c>
      <c r="I78" t="str">
        <f>IFERROR(INDEX(契約日ソート!I:I,1/LARGE(INDEX((契約日ソート!$F$1:$F$201="休泊費")/ROW(契約日ソート!$F$1:$F$201),0),ROW(I78))),"")</f>
        <v/>
      </c>
      <c r="J78" t="str">
        <f>IFERROR(INDEX(契約日ソート!J:J,1/LARGE(INDEX((契約日ソート!$F$1:$F$201="休泊費")/ROW(契約日ソート!$F$1:$F$201),0),ROW(J78))),"")</f>
        <v/>
      </c>
      <c r="K78" t="str">
        <f>IFERROR(INDEX(契約日ソート!K:K,1/LARGE(INDEX((契約日ソート!$F$1:$F$201="休泊費")/ROW(契約日ソート!$F$1:$F$201),0),ROW(K78))),"")</f>
        <v/>
      </c>
      <c r="L78" t="str">
        <f>IFERROR(INDEX(契約日ソート!L:L,1/LARGE(INDEX((契約日ソート!$F$1:$F$201="休泊費")/ROW(契約日ソート!$F$1:$F$201),0),ROW(L78))),"")</f>
        <v/>
      </c>
      <c r="M78" t="str">
        <f>IFERROR(INDEX(契約日ソート!M:M,1/LARGE(INDEX((契約日ソート!$F$1:$F$201="休泊費")/ROW(契約日ソート!$F$1:$F$201),0),ROW(M78))),"")</f>
        <v/>
      </c>
      <c r="N78" t="str">
        <f>IFERROR(INDEX(契約日ソート!N:N,1/LARGE(INDEX((契約日ソート!$F$1:$F$201="休泊費")/ROW(契約日ソート!$F$1:$F$201),0),ROW(N78))),"")</f>
        <v/>
      </c>
      <c r="O78" t="str">
        <f>IFERROR(INDEX(契約日ソート!O:O,1/LARGE(INDEX((契約日ソート!$F$1:$F$201="休泊費")/ROW(契約日ソート!$F$1:$F$201),0),ROW(O78))),"")</f>
        <v/>
      </c>
      <c r="P78" t="str">
        <f>IFERROR(INDEX(契約日ソート!P:P,1/LARGE(INDEX((契約日ソート!$F$1:$F$201="休泊費")/ROW(契約日ソート!$F$1:$F$201),0),ROW(P78))),"")</f>
        <v/>
      </c>
      <c r="Q78" t="str">
        <f>IFERROR(INDEX(契約日ソート!Q:Q,1/LARGE(INDEX((契約日ソート!$F$1:$F$201="休泊費")/ROW(契約日ソート!$F$1:$F$201),0),ROW(Q78))),"")</f>
        <v/>
      </c>
    </row>
    <row r="79" spans="1:17" x14ac:dyDescent="0.45">
      <c r="A79" t="str">
        <f>IFERROR(INDEX(契約日ソート!A:A,1/LARGE(INDEX((契約日ソート!$F$1:$F$201="休泊費")/ROW(契約日ソート!$F$1:$F$201),0),ROW(A79))),"")</f>
        <v/>
      </c>
      <c r="B79" t="str">
        <f>IFERROR(INDEX(契約日ソート!B:B,1/LARGE(INDEX((契約日ソート!$F$1:$F$201="休泊費")/ROW(契約日ソート!$F$1:$F$201),0),ROW(B79))),"")</f>
        <v/>
      </c>
      <c r="C79" t="str">
        <f>IFERROR(INDEX(契約日ソート!C:C,1/LARGE(INDEX((契約日ソート!$F$1:$F$201="休泊費")/ROW(契約日ソート!$F$1:$F$201),0),ROW(C79))),"")</f>
        <v/>
      </c>
      <c r="D79" t="str">
        <f>IFERROR(INDEX(契約日ソート!D:D,1/LARGE(INDEX((契約日ソート!$F$1:$F$201="休泊費")/ROW(契約日ソート!$F$1:$F$201),0),ROW(D79))),"")</f>
        <v/>
      </c>
      <c r="E79" t="str">
        <f>IFERROR(INDEX(契約日ソート!E:E,1/LARGE(INDEX((契約日ソート!$F$1:$F$201="休泊費")/ROW(契約日ソート!$F$1:$F$201),0),ROW(E79))),"")</f>
        <v/>
      </c>
      <c r="F79" t="str">
        <f>IFERROR(INDEX(契約日ソート!F:F,1/LARGE(INDEX((契約日ソート!$F$1:$F$201="休泊費")/ROW(契約日ソート!$F$1:$F$201),0),ROW(F79))),"")</f>
        <v/>
      </c>
      <c r="G79" t="str">
        <f>IFERROR(INDEX(契約日ソート!G:G,1/LARGE(INDEX((契約日ソート!$F$1:$F$201="休泊費")/ROW(契約日ソート!$F$1:$F$201),0),ROW(G79))),"")</f>
        <v/>
      </c>
      <c r="H79" t="str">
        <f>IFERROR(INDEX(契約日ソート!H:H,1/LARGE(INDEX((契約日ソート!$F$1:$F$201="休泊費")/ROW(契約日ソート!$F$1:$F$201),0),ROW(H79))),"")</f>
        <v/>
      </c>
      <c r="I79" t="str">
        <f>IFERROR(INDEX(契約日ソート!I:I,1/LARGE(INDEX((契約日ソート!$F$1:$F$201="休泊費")/ROW(契約日ソート!$F$1:$F$201),0),ROW(I79))),"")</f>
        <v/>
      </c>
      <c r="J79" t="str">
        <f>IFERROR(INDEX(契約日ソート!J:J,1/LARGE(INDEX((契約日ソート!$F$1:$F$201="休泊費")/ROW(契約日ソート!$F$1:$F$201),0),ROW(J79))),"")</f>
        <v/>
      </c>
      <c r="K79" t="str">
        <f>IFERROR(INDEX(契約日ソート!K:K,1/LARGE(INDEX((契約日ソート!$F$1:$F$201="休泊費")/ROW(契約日ソート!$F$1:$F$201),0),ROW(K79))),"")</f>
        <v/>
      </c>
      <c r="L79" t="str">
        <f>IFERROR(INDEX(契約日ソート!L:L,1/LARGE(INDEX((契約日ソート!$F$1:$F$201="休泊費")/ROW(契約日ソート!$F$1:$F$201),0),ROW(L79))),"")</f>
        <v/>
      </c>
      <c r="M79" t="str">
        <f>IFERROR(INDEX(契約日ソート!M:M,1/LARGE(INDEX((契約日ソート!$F$1:$F$201="休泊費")/ROW(契約日ソート!$F$1:$F$201),0),ROW(M79))),"")</f>
        <v/>
      </c>
      <c r="N79" t="str">
        <f>IFERROR(INDEX(契約日ソート!N:N,1/LARGE(INDEX((契約日ソート!$F$1:$F$201="休泊費")/ROW(契約日ソート!$F$1:$F$201),0),ROW(N79))),"")</f>
        <v/>
      </c>
      <c r="O79" t="str">
        <f>IFERROR(INDEX(契約日ソート!O:O,1/LARGE(INDEX((契約日ソート!$F$1:$F$201="休泊費")/ROW(契約日ソート!$F$1:$F$201),0),ROW(O79))),"")</f>
        <v/>
      </c>
      <c r="P79" t="str">
        <f>IFERROR(INDEX(契約日ソート!P:P,1/LARGE(INDEX((契約日ソート!$F$1:$F$201="休泊費")/ROW(契約日ソート!$F$1:$F$201),0),ROW(P79))),"")</f>
        <v/>
      </c>
      <c r="Q79" t="str">
        <f>IFERROR(INDEX(契約日ソート!Q:Q,1/LARGE(INDEX((契約日ソート!$F$1:$F$201="休泊費")/ROW(契約日ソート!$F$1:$F$201),0),ROW(Q79))),"")</f>
        <v/>
      </c>
    </row>
    <row r="80" spans="1:17" x14ac:dyDescent="0.45">
      <c r="A80" t="str">
        <f>IFERROR(INDEX(契約日ソート!A:A,1/LARGE(INDEX((契約日ソート!$F$1:$F$201="休泊費")/ROW(契約日ソート!$F$1:$F$201),0),ROW(A80))),"")</f>
        <v/>
      </c>
      <c r="B80" t="str">
        <f>IFERROR(INDEX(契約日ソート!B:B,1/LARGE(INDEX((契約日ソート!$F$1:$F$201="休泊費")/ROW(契約日ソート!$F$1:$F$201),0),ROW(B80))),"")</f>
        <v/>
      </c>
      <c r="C80" t="str">
        <f>IFERROR(INDEX(契約日ソート!C:C,1/LARGE(INDEX((契約日ソート!$F$1:$F$201="休泊費")/ROW(契約日ソート!$F$1:$F$201),0),ROW(C80))),"")</f>
        <v/>
      </c>
      <c r="D80" t="str">
        <f>IFERROR(INDEX(契約日ソート!D:D,1/LARGE(INDEX((契約日ソート!$F$1:$F$201="休泊費")/ROW(契約日ソート!$F$1:$F$201),0),ROW(D80))),"")</f>
        <v/>
      </c>
      <c r="E80" t="str">
        <f>IFERROR(INDEX(契約日ソート!E:E,1/LARGE(INDEX((契約日ソート!$F$1:$F$201="休泊費")/ROW(契約日ソート!$F$1:$F$201),0),ROW(E80))),"")</f>
        <v/>
      </c>
      <c r="F80" t="str">
        <f>IFERROR(INDEX(契約日ソート!F:F,1/LARGE(INDEX((契約日ソート!$F$1:$F$201="休泊費")/ROW(契約日ソート!$F$1:$F$201),0),ROW(F80))),"")</f>
        <v/>
      </c>
      <c r="G80" t="str">
        <f>IFERROR(INDEX(契約日ソート!G:G,1/LARGE(INDEX((契約日ソート!$F$1:$F$201="休泊費")/ROW(契約日ソート!$F$1:$F$201),0),ROW(G80))),"")</f>
        <v/>
      </c>
      <c r="H80" t="str">
        <f>IFERROR(INDEX(契約日ソート!H:H,1/LARGE(INDEX((契約日ソート!$F$1:$F$201="休泊費")/ROW(契約日ソート!$F$1:$F$201),0),ROW(H80))),"")</f>
        <v/>
      </c>
      <c r="I80" t="str">
        <f>IFERROR(INDEX(契約日ソート!I:I,1/LARGE(INDEX((契約日ソート!$F$1:$F$201="休泊費")/ROW(契約日ソート!$F$1:$F$201),0),ROW(I80))),"")</f>
        <v/>
      </c>
      <c r="J80" t="str">
        <f>IFERROR(INDEX(契約日ソート!J:J,1/LARGE(INDEX((契約日ソート!$F$1:$F$201="休泊費")/ROW(契約日ソート!$F$1:$F$201),0),ROW(J80))),"")</f>
        <v/>
      </c>
      <c r="K80" t="str">
        <f>IFERROR(INDEX(契約日ソート!K:K,1/LARGE(INDEX((契約日ソート!$F$1:$F$201="休泊費")/ROW(契約日ソート!$F$1:$F$201),0),ROW(K80))),"")</f>
        <v/>
      </c>
      <c r="L80" t="str">
        <f>IFERROR(INDEX(契約日ソート!L:L,1/LARGE(INDEX((契約日ソート!$F$1:$F$201="休泊費")/ROW(契約日ソート!$F$1:$F$201),0),ROW(L80))),"")</f>
        <v/>
      </c>
      <c r="M80" t="str">
        <f>IFERROR(INDEX(契約日ソート!M:M,1/LARGE(INDEX((契約日ソート!$F$1:$F$201="休泊費")/ROW(契約日ソート!$F$1:$F$201),0),ROW(M80))),"")</f>
        <v/>
      </c>
      <c r="N80" t="str">
        <f>IFERROR(INDEX(契約日ソート!N:N,1/LARGE(INDEX((契約日ソート!$F$1:$F$201="休泊費")/ROW(契約日ソート!$F$1:$F$201),0),ROW(N80))),"")</f>
        <v/>
      </c>
      <c r="O80" t="str">
        <f>IFERROR(INDEX(契約日ソート!O:O,1/LARGE(INDEX((契約日ソート!$F$1:$F$201="休泊費")/ROW(契約日ソート!$F$1:$F$201),0),ROW(O80))),"")</f>
        <v/>
      </c>
      <c r="P80" t="str">
        <f>IFERROR(INDEX(契約日ソート!P:P,1/LARGE(INDEX((契約日ソート!$F$1:$F$201="休泊費")/ROW(契約日ソート!$F$1:$F$201),0),ROW(P80))),"")</f>
        <v/>
      </c>
      <c r="Q80" t="str">
        <f>IFERROR(INDEX(契約日ソート!Q:Q,1/LARGE(INDEX((契約日ソート!$F$1:$F$201="休泊費")/ROW(契約日ソート!$F$1:$F$201),0),ROW(Q80))),"")</f>
        <v/>
      </c>
    </row>
    <row r="81" spans="1:17" x14ac:dyDescent="0.45">
      <c r="A81" t="str">
        <f>IFERROR(INDEX(契約日ソート!A:A,1/LARGE(INDEX((契約日ソート!$F$1:$F$201="休泊費")/ROW(契約日ソート!$F$1:$F$201),0),ROW(A81))),"")</f>
        <v/>
      </c>
      <c r="B81" t="str">
        <f>IFERROR(INDEX(契約日ソート!B:B,1/LARGE(INDEX((契約日ソート!$F$1:$F$201="休泊費")/ROW(契約日ソート!$F$1:$F$201),0),ROW(B81))),"")</f>
        <v/>
      </c>
      <c r="C81" t="str">
        <f>IFERROR(INDEX(契約日ソート!C:C,1/LARGE(INDEX((契約日ソート!$F$1:$F$201="休泊費")/ROW(契約日ソート!$F$1:$F$201),0),ROW(C81))),"")</f>
        <v/>
      </c>
      <c r="D81" t="str">
        <f>IFERROR(INDEX(契約日ソート!D:D,1/LARGE(INDEX((契約日ソート!$F$1:$F$201="休泊費")/ROW(契約日ソート!$F$1:$F$201),0),ROW(D81))),"")</f>
        <v/>
      </c>
      <c r="E81" t="str">
        <f>IFERROR(INDEX(契約日ソート!E:E,1/LARGE(INDEX((契約日ソート!$F$1:$F$201="休泊費")/ROW(契約日ソート!$F$1:$F$201),0),ROW(E81))),"")</f>
        <v/>
      </c>
      <c r="F81" t="str">
        <f>IFERROR(INDEX(契約日ソート!F:F,1/LARGE(INDEX((契約日ソート!$F$1:$F$201="休泊費")/ROW(契約日ソート!$F$1:$F$201),0),ROW(F81))),"")</f>
        <v/>
      </c>
      <c r="G81" t="str">
        <f>IFERROR(INDEX(契約日ソート!G:G,1/LARGE(INDEX((契約日ソート!$F$1:$F$201="休泊費")/ROW(契約日ソート!$F$1:$F$201),0),ROW(G81))),"")</f>
        <v/>
      </c>
      <c r="H81" t="str">
        <f>IFERROR(INDEX(契約日ソート!H:H,1/LARGE(INDEX((契約日ソート!$F$1:$F$201="休泊費")/ROW(契約日ソート!$F$1:$F$201),0),ROW(H81))),"")</f>
        <v/>
      </c>
      <c r="I81" t="str">
        <f>IFERROR(INDEX(契約日ソート!I:I,1/LARGE(INDEX((契約日ソート!$F$1:$F$201="休泊費")/ROW(契約日ソート!$F$1:$F$201),0),ROW(I81))),"")</f>
        <v/>
      </c>
      <c r="J81" t="str">
        <f>IFERROR(INDEX(契約日ソート!J:J,1/LARGE(INDEX((契約日ソート!$F$1:$F$201="休泊費")/ROW(契約日ソート!$F$1:$F$201),0),ROW(J81))),"")</f>
        <v/>
      </c>
      <c r="K81" t="str">
        <f>IFERROR(INDEX(契約日ソート!K:K,1/LARGE(INDEX((契約日ソート!$F$1:$F$201="休泊費")/ROW(契約日ソート!$F$1:$F$201),0),ROW(K81))),"")</f>
        <v/>
      </c>
      <c r="L81" t="str">
        <f>IFERROR(INDEX(契約日ソート!L:L,1/LARGE(INDEX((契約日ソート!$F$1:$F$201="休泊費")/ROW(契約日ソート!$F$1:$F$201),0),ROW(L81))),"")</f>
        <v/>
      </c>
      <c r="M81" t="str">
        <f>IFERROR(INDEX(契約日ソート!M:M,1/LARGE(INDEX((契約日ソート!$F$1:$F$201="休泊費")/ROW(契約日ソート!$F$1:$F$201),0),ROW(M81))),"")</f>
        <v/>
      </c>
      <c r="N81" t="str">
        <f>IFERROR(INDEX(契約日ソート!N:N,1/LARGE(INDEX((契約日ソート!$F$1:$F$201="休泊費")/ROW(契約日ソート!$F$1:$F$201),0),ROW(N81))),"")</f>
        <v/>
      </c>
      <c r="O81" t="str">
        <f>IFERROR(INDEX(契約日ソート!O:O,1/LARGE(INDEX((契約日ソート!$F$1:$F$201="休泊費")/ROW(契約日ソート!$F$1:$F$201),0),ROW(O81))),"")</f>
        <v/>
      </c>
      <c r="P81" t="str">
        <f>IFERROR(INDEX(契約日ソート!P:P,1/LARGE(INDEX((契約日ソート!$F$1:$F$201="休泊費")/ROW(契約日ソート!$F$1:$F$201),0),ROW(P81))),"")</f>
        <v/>
      </c>
      <c r="Q81" t="str">
        <f>IFERROR(INDEX(契約日ソート!Q:Q,1/LARGE(INDEX((契約日ソート!$F$1:$F$201="休泊費")/ROW(契約日ソート!$F$1:$F$201),0),ROW(Q81))),"")</f>
        <v/>
      </c>
    </row>
    <row r="82" spans="1:17" x14ac:dyDescent="0.45">
      <c r="A82" t="str">
        <f>IFERROR(INDEX(契約日ソート!A:A,1/LARGE(INDEX((契約日ソート!$F$1:$F$201="休泊費")/ROW(契約日ソート!$F$1:$F$201),0),ROW(A82))),"")</f>
        <v/>
      </c>
      <c r="B82" t="str">
        <f>IFERROR(INDEX(契約日ソート!B:B,1/LARGE(INDEX((契約日ソート!$F$1:$F$201="休泊費")/ROW(契約日ソート!$F$1:$F$201),0),ROW(B82))),"")</f>
        <v/>
      </c>
      <c r="C82" t="str">
        <f>IFERROR(INDEX(契約日ソート!C:C,1/LARGE(INDEX((契約日ソート!$F$1:$F$201="休泊費")/ROW(契約日ソート!$F$1:$F$201),0),ROW(C82))),"")</f>
        <v/>
      </c>
      <c r="D82" t="str">
        <f>IFERROR(INDEX(契約日ソート!D:D,1/LARGE(INDEX((契約日ソート!$F$1:$F$201="休泊費")/ROW(契約日ソート!$F$1:$F$201),0),ROW(D82))),"")</f>
        <v/>
      </c>
      <c r="E82" t="str">
        <f>IFERROR(INDEX(契約日ソート!E:E,1/LARGE(INDEX((契約日ソート!$F$1:$F$201="休泊費")/ROW(契約日ソート!$F$1:$F$201),0),ROW(E82))),"")</f>
        <v/>
      </c>
      <c r="F82" t="str">
        <f>IFERROR(INDEX(契約日ソート!F:F,1/LARGE(INDEX((契約日ソート!$F$1:$F$201="休泊費")/ROW(契約日ソート!$F$1:$F$201),0),ROW(F82))),"")</f>
        <v/>
      </c>
      <c r="G82" t="str">
        <f>IFERROR(INDEX(契約日ソート!G:G,1/LARGE(INDEX((契約日ソート!$F$1:$F$201="休泊費")/ROW(契約日ソート!$F$1:$F$201),0),ROW(G82))),"")</f>
        <v/>
      </c>
      <c r="H82" t="str">
        <f>IFERROR(INDEX(契約日ソート!H:H,1/LARGE(INDEX((契約日ソート!$F$1:$F$201="休泊費")/ROW(契約日ソート!$F$1:$F$201),0),ROW(H82))),"")</f>
        <v/>
      </c>
      <c r="I82" t="str">
        <f>IFERROR(INDEX(契約日ソート!I:I,1/LARGE(INDEX((契約日ソート!$F$1:$F$201="休泊費")/ROW(契約日ソート!$F$1:$F$201),0),ROW(I82))),"")</f>
        <v/>
      </c>
      <c r="J82" t="str">
        <f>IFERROR(INDEX(契約日ソート!J:J,1/LARGE(INDEX((契約日ソート!$F$1:$F$201="休泊費")/ROW(契約日ソート!$F$1:$F$201),0),ROW(J82))),"")</f>
        <v/>
      </c>
      <c r="K82" t="str">
        <f>IFERROR(INDEX(契約日ソート!K:K,1/LARGE(INDEX((契約日ソート!$F$1:$F$201="休泊費")/ROW(契約日ソート!$F$1:$F$201),0),ROW(K82))),"")</f>
        <v/>
      </c>
      <c r="L82" t="str">
        <f>IFERROR(INDEX(契約日ソート!L:L,1/LARGE(INDEX((契約日ソート!$F$1:$F$201="休泊費")/ROW(契約日ソート!$F$1:$F$201),0),ROW(L82))),"")</f>
        <v/>
      </c>
      <c r="M82" t="str">
        <f>IFERROR(INDEX(契約日ソート!M:M,1/LARGE(INDEX((契約日ソート!$F$1:$F$201="休泊費")/ROW(契約日ソート!$F$1:$F$201),0),ROW(M82))),"")</f>
        <v/>
      </c>
      <c r="N82" t="str">
        <f>IFERROR(INDEX(契約日ソート!N:N,1/LARGE(INDEX((契約日ソート!$F$1:$F$201="休泊費")/ROW(契約日ソート!$F$1:$F$201),0),ROW(N82))),"")</f>
        <v/>
      </c>
      <c r="O82" t="str">
        <f>IFERROR(INDEX(契約日ソート!O:O,1/LARGE(INDEX((契約日ソート!$F$1:$F$201="休泊費")/ROW(契約日ソート!$F$1:$F$201),0),ROW(O82))),"")</f>
        <v/>
      </c>
      <c r="P82" t="str">
        <f>IFERROR(INDEX(契約日ソート!P:P,1/LARGE(INDEX((契約日ソート!$F$1:$F$201="休泊費")/ROW(契約日ソート!$F$1:$F$201),0),ROW(P82))),"")</f>
        <v/>
      </c>
      <c r="Q82" t="str">
        <f>IFERROR(INDEX(契約日ソート!Q:Q,1/LARGE(INDEX((契約日ソート!$F$1:$F$201="休泊費")/ROW(契約日ソート!$F$1:$F$201),0),ROW(Q82))),"")</f>
        <v/>
      </c>
    </row>
    <row r="83" spans="1:17" x14ac:dyDescent="0.45">
      <c r="A83" t="str">
        <f>IFERROR(INDEX(契約日ソート!A:A,1/LARGE(INDEX((契約日ソート!$F$1:$F$201="休泊費")/ROW(契約日ソート!$F$1:$F$201),0),ROW(A83))),"")</f>
        <v/>
      </c>
      <c r="B83" t="str">
        <f>IFERROR(INDEX(契約日ソート!B:B,1/LARGE(INDEX((契約日ソート!$F$1:$F$201="休泊費")/ROW(契約日ソート!$F$1:$F$201),0),ROW(B83))),"")</f>
        <v/>
      </c>
      <c r="C83" t="str">
        <f>IFERROR(INDEX(契約日ソート!C:C,1/LARGE(INDEX((契約日ソート!$F$1:$F$201="休泊費")/ROW(契約日ソート!$F$1:$F$201),0),ROW(C83))),"")</f>
        <v/>
      </c>
      <c r="D83" t="str">
        <f>IFERROR(INDEX(契約日ソート!D:D,1/LARGE(INDEX((契約日ソート!$F$1:$F$201="休泊費")/ROW(契約日ソート!$F$1:$F$201),0),ROW(D83))),"")</f>
        <v/>
      </c>
      <c r="E83" t="str">
        <f>IFERROR(INDEX(契約日ソート!E:E,1/LARGE(INDEX((契約日ソート!$F$1:$F$201="休泊費")/ROW(契約日ソート!$F$1:$F$201),0),ROW(E83))),"")</f>
        <v/>
      </c>
      <c r="F83" t="str">
        <f>IFERROR(INDEX(契約日ソート!F:F,1/LARGE(INDEX((契約日ソート!$F$1:$F$201="休泊費")/ROW(契約日ソート!$F$1:$F$201),0),ROW(F83))),"")</f>
        <v/>
      </c>
      <c r="G83" t="str">
        <f>IFERROR(INDEX(契約日ソート!G:G,1/LARGE(INDEX((契約日ソート!$F$1:$F$201="休泊費")/ROW(契約日ソート!$F$1:$F$201),0),ROW(G83))),"")</f>
        <v/>
      </c>
      <c r="H83" t="str">
        <f>IFERROR(INDEX(契約日ソート!H:H,1/LARGE(INDEX((契約日ソート!$F$1:$F$201="休泊費")/ROW(契約日ソート!$F$1:$F$201),0),ROW(H83))),"")</f>
        <v/>
      </c>
      <c r="I83" t="str">
        <f>IFERROR(INDEX(契約日ソート!I:I,1/LARGE(INDEX((契約日ソート!$F$1:$F$201="休泊費")/ROW(契約日ソート!$F$1:$F$201),0),ROW(I83))),"")</f>
        <v/>
      </c>
      <c r="J83" t="str">
        <f>IFERROR(INDEX(契約日ソート!J:J,1/LARGE(INDEX((契約日ソート!$F$1:$F$201="休泊費")/ROW(契約日ソート!$F$1:$F$201),0),ROW(J83))),"")</f>
        <v/>
      </c>
      <c r="K83" t="str">
        <f>IFERROR(INDEX(契約日ソート!K:K,1/LARGE(INDEX((契約日ソート!$F$1:$F$201="休泊費")/ROW(契約日ソート!$F$1:$F$201),0),ROW(K83))),"")</f>
        <v/>
      </c>
      <c r="L83" t="str">
        <f>IFERROR(INDEX(契約日ソート!L:L,1/LARGE(INDEX((契約日ソート!$F$1:$F$201="休泊費")/ROW(契約日ソート!$F$1:$F$201),0),ROW(L83))),"")</f>
        <v/>
      </c>
      <c r="M83" t="str">
        <f>IFERROR(INDEX(契約日ソート!M:M,1/LARGE(INDEX((契約日ソート!$F$1:$F$201="休泊費")/ROW(契約日ソート!$F$1:$F$201),0),ROW(M83))),"")</f>
        <v/>
      </c>
      <c r="N83" t="str">
        <f>IFERROR(INDEX(契約日ソート!N:N,1/LARGE(INDEX((契約日ソート!$F$1:$F$201="休泊費")/ROW(契約日ソート!$F$1:$F$201),0),ROW(N83))),"")</f>
        <v/>
      </c>
      <c r="O83" t="str">
        <f>IFERROR(INDEX(契約日ソート!O:O,1/LARGE(INDEX((契約日ソート!$F$1:$F$201="休泊費")/ROW(契約日ソート!$F$1:$F$201),0),ROW(O83))),"")</f>
        <v/>
      </c>
      <c r="P83" t="str">
        <f>IFERROR(INDEX(契約日ソート!P:P,1/LARGE(INDEX((契約日ソート!$F$1:$F$201="休泊費")/ROW(契約日ソート!$F$1:$F$201),0),ROW(P83))),"")</f>
        <v/>
      </c>
      <c r="Q83" t="str">
        <f>IFERROR(INDEX(契約日ソート!Q:Q,1/LARGE(INDEX((契約日ソート!$F$1:$F$201="休泊費")/ROW(契約日ソート!$F$1:$F$201),0),ROW(Q83))),"")</f>
        <v/>
      </c>
    </row>
    <row r="84" spans="1:17" x14ac:dyDescent="0.45">
      <c r="A84" t="str">
        <f>IFERROR(INDEX(契約日ソート!A:A,1/LARGE(INDEX((契約日ソート!$F$1:$F$201="休泊費")/ROW(契約日ソート!$F$1:$F$201),0),ROW(A84))),"")</f>
        <v/>
      </c>
      <c r="B84" t="str">
        <f>IFERROR(INDEX(契約日ソート!B:B,1/LARGE(INDEX((契約日ソート!$F$1:$F$201="休泊費")/ROW(契約日ソート!$F$1:$F$201),0),ROW(B84))),"")</f>
        <v/>
      </c>
      <c r="C84" t="str">
        <f>IFERROR(INDEX(契約日ソート!C:C,1/LARGE(INDEX((契約日ソート!$F$1:$F$201="休泊費")/ROW(契約日ソート!$F$1:$F$201),0),ROW(C84))),"")</f>
        <v/>
      </c>
      <c r="D84" t="str">
        <f>IFERROR(INDEX(契約日ソート!D:D,1/LARGE(INDEX((契約日ソート!$F$1:$F$201="休泊費")/ROW(契約日ソート!$F$1:$F$201),0),ROW(D84))),"")</f>
        <v/>
      </c>
      <c r="E84" t="str">
        <f>IFERROR(INDEX(契約日ソート!E:E,1/LARGE(INDEX((契約日ソート!$F$1:$F$201="休泊費")/ROW(契約日ソート!$F$1:$F$201),0),ROW(E84))),"")</f>
        <v/>
      </c>
      <c r="F84" t="str">
        <f>IFERROR(INDEX(契約日ソート!F:F,1/LARGE(INDEX((契約日ソート!$F$1:$F$201="休泊費")/ROW(契約日ソート!$F$1:$F$201),0),ROW(F84))),"")</f>
        <v/>
      </c>
      <c r="G84" t="str">
        <f>IFERROR(INDEX(契約日ソート!G:G,1/LARGE(INDEX((契約日ソート!$F$1:$F$201="休泊費")/ROW(契約日ソート!$F$1:$F$201),0),ROW(G84))),"")</f>
        <v/>
      </c>
      <c r="H84" t="str">
        <f>IFERROR(INDEX(契約日ソート!H:H,1/LARGE(INDEX((契約日ソート!$F$1:$F$201="休泊費")/ROW(契約日ソート!$F$1:$F$201),0),ROW(H84))),"")</f>
        <v/>
      </c>
      <c r="I84" t="str">
        <f>IFERROR(INDEX(契約日ソート!I:I,1/LARGE(INDEX((契約日ソート!$F$1:$F$201="休泊費")/ROW(契約日ソート!$F$1:$F$201),0),ROW(I84))),"")</f>
        <v/>
      </c>
      <c r="J84" t="str">
        <f>IFERROR(INDEX(契約日ソート!J:J,1/LARGE(INDEX((契約日ソート!$F$1:$F$201="休泊費")/ROW(契約日ソート!$F$1:$F$201),0),ROW(J84))),"")</f>
        <v/>
      </c>
      <c r="K84" t="str">
        <f>IFERROR(INDEX(契約日ソート!K:K,1/LARGE(INDEX((契約日ソート!$F$1:$F$201="休泊費")/ROW(契約日ソート!$F$1:$F$201),0),ROW(K84))),"")</f>
        <v/>
      </c>
      <c r="L84" t="str">
        <f>IFERROR(INDEX(契約日ソート!L:L,1/LARGE(INDEX((契約日ソート!$F$1:$F$201="休泊費")/ROW(契約日ソート!$F$1:$F$201),0),ROW(L84))),"")</f>
        <v/>
      </c>
      <c r="M84" t="str">
        <f>IFERROR(INDEX(契約日ソート!M:M,1/LARGE(INDEX((契約日ソート!$F$1:$F$201="休泊費")/ROW(契約日ソート!$F$1:$F$201),0),ROW(M84))),"")</f>
        <v/>
      </c>
      <c r="N84" t="str">
        <f>IFERROR(INDEX(契約日ソート!N:N,1/LARGE(INDEX((契約日ソート!$F$1:$F$201="休泊費")/ROW(契約日ソート!$F$1:$F$201),0),ROW(N84))),"")</f>
        <v/>
      </c>
      <c r="O84" t="str">
        <f>IFERROR(INDEX(契約日ソート!O:O,1/LARGE(INDEX((契約日ソート!$F$1:$F$201="休泊費")/ROW(契約日ソート!$F$1:$F$201),0),ROW(O84))),"")</f>
        <v/>
      </c>
      <c r="P84" t="str">
        <f>IFERROR(INDEX(契約日ソート!P:P,1/LARGE(INDEX((契約日ソート!$F$1:$F$201="休泊費")/ROW(契約日ソート!$F$1:$F$201),0),ROW(P84))),"")</f>
        <v/>
      </c>
      <c r="Q84" t="str">
        <f>IFERROR(INDEX(契約日ソート!Q:Q,1/LARGE(INDEX((契約日ソート!$F$1:$F$201="休泊費")/ROW(契約日ソート!$F$1:$F$201),0),ROW(Q84))),"")</f>
        <v/>
      </c>
    </row>
    <row r="85" spans="1:17" x14ac:dyDescent="0.45">
      <c r="A85" t="str">
        <f>IFERROR(INDEX(契約日ソート!A:A,1/LARGE(INDEX((契約日ソート!$F$1:$F$201="休泊費")/ROW(契約日ソート!$F$1:$F$201),0),ROW(A85))),"")</f>
        <v/>
      </c>
      <c r="B85" t="str">
        <f>IFERROR(INDEX(契約日ソート!B:B,1/LARGE(INDEX((契約日ソート!$F$1:$F$201="休泊費")/ROW(契約日ソート!$F$1:$F$201),0),ROW(B85))),"")</f>
        <v/>
      </c>
      <c r="C85" t="str">
        <f>IFERROR(INDEX(契約日ソート!C:C,1/LARGE(INDEX((契約日ソート!$F$1:$F$201="休泊費")/ROW(契約日ソート!$F$1:$F$201),0),ROW(C85))),"")</f>
        <v/>
      </c>
      <c r="D85" t="str">
        <f>IFERROR(INDEX(契約日ソート!D:D,1/LARGE(INDEX((契約日ソート!$F$1:$F$201="休泊費")/ROW(契約日ソート!$F$1:$F$201),0),ROW(D85))),"")</f>
        <v/>
      </c>
      <c r="E85" t="str">
        <f>IFERROR(INDEX(契約日ソート!E:E,1/LARGE(INDEX((契約日ソート!$F$1:$F$201="休泊費")/ROW(契約日ソート!$F$1:$F$201),0),ROW(E85))),"")</f>
        <v/>
      </c>
      <c r="F85" t="str">
        <f>IFERROR(INDEX(契約日ソート!F:F,1/LARGE(INDEX((契約日ソート!$F$1:$F$201="休泊費")/ROW(契約日ソート!$F$1:$F$201),0),ROW(F85))),"")</f>
        <v/>
      </c>
      <c r="G85" t="str">
        <f>IFERROR(INDEX(契約日ソート!G:G,1/LARGE(INDEX((契約日ソート!$F$1:$F$201="休泊費")/ROW(契約日ソート!$F$1:$F$201),0),ROW(G85))),"")</f>
        <v/>
      </c>
      <c r="H85" t="str">
        <f>IFERROR(INDEX(契約日ソート!H:H,1/LARGE(INDEX((契約日ソート!$F$1:$F$201="休泊費")/ROW(契約日ソート!$F$1:$F$201),0),ROW(H85))),"")</f>
        <v/>
      </c>
      <c r="I85" t="str">
        <f>IFERROR(INDEX(契約日ソート!I:I,1/LARGE(INDEX((契約日ソート!$F$1:$F$201="休泊費")/ROW(契約日ソート!$F$1:$F$201),0),ROW(I85))),"")</f>
        <v/>
      </c>
      <c r="J85" t="str">
        <f>IFERROR(INDEX(契約日ソート!J:J,1/LARGE(INDEX((契約日ソート!$F$1:$F$201="休泊費")/ROW(契約日ソート!$F$1:$F$201),0),ROW(J85))),"")</f>
        <v/>
      </c>
      <c r="K85" t="str">
        <f>IFERROR(INDEX(契約日ソート!K:K,1/LARGE(INDEX((契約日ソート!$F$1:$F$201="休泊費")/ROW(契約日ソート!$F$1:$F$201),0),ROW(K85))),"")</f>
        <v/>
      </c>
      <c r="L85" t="str">
        <f>IFERROR(INDEX(契約日ソート!L:L,1/LARGE(INDEX((契約日ソート!$F$1:$F$201="休泊費")/ROW(契約日ソート!$F$1:$F$201),0),ROW(L85))),"")</f>
        <v/>
      </c>
      <c r="M85" t="str">
        <f>IFERROR(INDEX(契約日ソート!M:M,1/LARGE(INDEX((契約日ソート!$F$1:$F$201="休泊費")/ROW(契約日ソート!$F$1:$F$201),0),ROW(M85))),"")</f>
        <v/>
      </c>
      <c r="N85" t="str">
        <f>IFERROR(INDEX(契約日ソート!N:N,1/LARGE(INDEX((契約日ソート!$F$1:$F$201="休泊費")/ROW(契約日ソート!$F$1:$F$201),0),ROW(N85))),"")</f>
        <v/>
      </c>
      <c r="O85" t="str">
        <f>IFERROR(INDEX(契約日ソート!O:O,1/LARGE(INDEX((契約日ソート!$F$1:$F$201="休泊費")/ROW(契約日ソート!$F$1:$F$201),0),ROW(O85))),"")</f>
        <v/>
      </c>
      <c r="P85" t="str">
        <f>IFERROR(INDEX(契約日ソート!P:P,1/LARGE(INDEX((契約日ソート!$F$1:$F$201="休泊費")/ROW(契約日ソート!$F$1:$F$201),0),ROW(P85))),"")</f>
        <v/>
      </c>
      <c r="Q85" t="str">
        <f>IFERROR(INDEX(契約日ソート!Q:Q,1/LARGE(INDEX((契約日ソート!$F$1:$F$201="休泊費")/ROW(契約日ソート!$F$1:$F$201),0),ROW(Q85))),"")</f>
        <v/>
      </c>
    </row>
    <row r="86" spans="1:17" x14ac:dyDescent="0.45">
      <c r="A86" t="str">
        <f>IFERROR(INDEX(契約日ソート!A:A,1/LARGE(INDEX((契約日ソート!$F$1:$F$201="休泊費")/ROW(契約日ソート!$F$1:$F$201),0),ROW(A86))),"")</f>
        <v/>
      </c>
      <c r="B86" t="str">
        <f>IFERROR(INDEX(契約日ソート!B:B,1/LARGE(INDEX((契約日ソート!$F$1:$F$201="休泊費")/ROW(契約日ソート!$F$1:$F$201),0),ROW(B86))),"")</f>
        <v/>
      </c>
      <c r="C86" t="str">
        <f>IFERROR(INDEX(契約日ソート!C:C,1/LARGE(INDEX((契約日ソート!$F$1:$F$201="休泊費")/ROW(契約日ソート!$F$1:$F$201),0),ROW(C86))),"")</f>
        <v/>
      </c>
      <c r="D86" t="str">
        <f>IFERROR(INDEX(契約日ソート!D:D,1/LARGE(INDEX((契約日ソート!$F$1:$F$201="休泊費")/ROW(契約日ソート!$F$1:$F$201),0),ROW(D86))),"")</f>
        <v/>
      </c>
      <c r="E86" t="str">
        <f>IFERROR(INDEX(契約日ソート!E:E,1/LARGE(INDEX((契約日ソート!$F$1:$F$201="休泊費")/ROW(契約日ソート!$F$1:$F$201),0),ROW(E86))),"")</f>
        <v/>
      </c>
      <c r="F86" t="str">
        <f>IFERROR(INDEX(契約日ソート!F:F,1/LARGE(INDEX((契約日ソート!$F$1:$F$201="休泊費")/ROW(契約日ソート!$F$1:$F$201),0),ROW(F86))),"")</f>
        <v/>
      </c>
      <c r="G86" t="str">
        <f>IFERROR(INDEX(契約日ソート!G:G,1/LARGE(INDEX((契約日ソート!$F$1:$F$201="休泊費")/ROW(契約日ソート!$F$1:$F$201),0),ROW(G86))),"")</f>
        <v/>
      </c>
      <c r="H86" t="str">
        <f>IFERROR(INDEX(契約日ソート!H:H,1/LARGE(INDEX((契約日ソート!$F$1:$F$201="休泊費")/ROW(契約日ソート!$F$1:$F$201),0),ROW(H86))),"")</f>
        <v/>
      </c>
      <c r="I86" t="str">
        <f>IFERROR(INDEX(契約日ソート!I:I,1/LARGE(INDEX((契約日ソート!$F$1:$F$201="休泊費")/ROW(契約日ソート!$F$1:$F$201),0),ROW(I86))),"")</f>
        <v/>
      </c>
      <c r="J86" t="str">
        <f>IFERROR(INDEX(契約日ソート!J:J,1/LARGE(INDEX((契約日ソート!$F$1:$F$201="休泊費")/ROW(契約日ソート!$F$1:$F$201),0),ROW(J86))),"")</f>
        <v/>
      </c>
      <c r="K86" t="str">
        <f>IFERROR(INDEX(契約日ソート!K:K,1/LARGE(INDEX((契約日ソート!$F$1:$F$201="休泊費")/ROW(契約日ソート!$F$1:$F$201),0),ROW(K86))),"")</f>
        <v/>
      </c>
      <c r="L86" t="str">
        <f>IFERROR(INDEX(契約日ソート!L:L,1/LARGE(INDEX((契約日ソート!$F$1:$F$201="休泊費")/ROW(契約日ソート!$F$1:$F$201),0),ROW(L86))),"")</f>
        <v/>
      </c>
      <c r="M86" t="str">
        <f>IFERROR(INDEX(契約日ソート!M:M,1/LARGE(INDEX((契約日ソート!$F$1:$F$201="休泊費")/ROW(契約日ソート!$F$1:$F$201),0),ROW(M86))),"")</f>
        <v/>
      </c>
      <c r="N86" t="str">
        <f>IFERROR(INDEX(契約日ソート!N:N,1/LARGE(INDEX((契約日ソート!$F$1:$F$201="休泊費")/ROW(契約日ソート!$F$1:$F$201),0),ROW(N86))),"")</f>
        <v/>
      </c>
      <c r="O86" t="str">
        <f>IFERROR(INDEX(契約日ソート!O:O,1/LARGE(INDEX((契約日ソート!$F$1:$F$201="休泊費")/ROW(契約日ソート!$F$1:$F$201),0),ROW(O86))),"")</f>
        <v/>
      </c>
      <c r="P86" t="str">
        <f>IFERROR(INDEX(契約日ソート!P:P,1/LARGE(INDEX((契約日ソート!$F$1:$F$201="休泊費")/ROW(契約日ソート!$F$1:$F$201),0),ROW(P86))),"")</f>
        <v/>
      </c>
      <c r="Q86" t="str">
        <f>IFERROR(INDEX(契約日ソート!Q:Q,1/LARGE(INDEX((契約日ソート!$F$1:$F$201="休泊費")/ROW(契約日ソート!$F$1:$F$201),0),ROW(Q86))),"")</f>
        <v/>
      </c>
    </row>
    <row r="87" spans="1:17" x14ac:dyDescent="0.45">
      <c r="A87" t="str">
        <f>IFERROR(INDEX(契約日ソート!A:A,1/LARGE(INDEX((契約日ソート!$F$1:$F$201="休泊費")/ROW(契約日ソート!$F$1:$F$201),0),ROW(A87))),"")</f>
        <v/>
      </c>
      <c r="B87" t="str">
        <f>IFERROR(INDEX(契約日ソート!B:B,1/LARGE(INDEX((契約日ソート!$F$1:$F$201="休泊費")/ROW(契約日ソート!$F$1:$F$201),0),ROW(B87))),"")</f>
        <v/>
      </c>
      <c r="C87" t="str">
        <f>IFERROR(INDEX(契約日ソート!C:C,1/LARGE(INDEX((契約日ソート!$F$1:$F$201="休泊費")/ROW(契約日ソート!$F$1:$F$201),0),ROW(C87))),"")</f>
        <v/>
      </c>
      <c r="D87" t="str">
        <f>IFERROR(INDEX(契約日ソート!D:D,1/LARGE(INDEX((契約日ソート!$F$1:$F$201="休泊費")/ROW(契約日ソート!$F$1:$F$201),0),ROW(D87))),"")</f>
        <v/>
      </c>
      <c r="E87" t="str">
        <f>IFERROR(INDEX(契約日ソート!E:E,1/LARGE(INDEX((契約日ソート!$F$1:$F$201="休泊費")/ROW(契約日ソート!$F$1:$F$201),0),ROW(E87))),"")</f>
        <v/>
      </c>
      <c r="F87" t="str">
        <f>IFERROR(INDEX(契約日ソート!F:F,1/LARGE(INDEX((契約日ソート!$F$1:$F$201="休泊費")/ROW(契約日ソート!$F$1:$F$201),0),ROW(F87))),"")</f>
        <v/>
      </c>
      <c r="G87" t="str">
        <f>IFERROR(INDEX(契約日ソート!G:G,1/LARGE(INDEX((契約日ソート!$F$1:$F$201="休泊費")/ROW(契約日ソート!$F$1:$F$201),0),ROW(G87))),"")</f>
        <v/>
      </c>
      <c r="H87" t="str">
        <f>IFERROR(INDEX(契約日ソート!H:H,1/LARGE(INDEX((契約日ソート!$F$1:$F$201="休泊費")/ROW(契約日ソート!$F$1:$F$201),0),ROW(H87))),"")</f>
        <v/>
      </c>
      <c r="I87" t="str">
        <f>IFERROR(INDEX(契約日ソート!I:I,1/LARGE(INDEX((契約日ソート!$F$1:$F$201="休泊費")/ROW(契約日ソート!$F$1:$F$201),0),ROW(I87))),"")</f>
        <v/>
      </c>
      <c r="J87" t="str">
        <f>IFERROR(INDEX(契約日ソート!J:J,1/LARGE(INDEX((契約日ソート!$F$1:$F$201="休泊費")/ROW(契約日ソート!$F$1:$F$201),0),ROW(J87))),"")</f>
        <v/>
      </c>
      <c r="K87" t="str">
        <f>IFERROR(INDEX(契約日ソート!K:K,1/LARGE(INDEX((契約日ソート!$F$1:$F$201="休泊費")/ROW(契約日ソート!$F$1:$F$201),0),ROW(K87))),"")</f>
        <v/>
      </c>
      <c r="L87" t="str">
        <f>IFERROR(INDEX(契約日ソート!L:L,1/LARGE(INDEX((契約日ソート!$F$1:$F$201="休泊費")/ROW(契約日ソート!$F$1:$F$201),0),ROW(L87))),"")</f>
        <v/>
      </c>
      <c r="M87" t="str">
        <f>IFERROR(INDEX(契約日ソート!M:M,1/LARGE(INDEX((契約日ソート!$F$1:$F$201="休泊費")/ROW(契約日ソート!$F$1:$F$201),0),ROW(M87))),"")</f>
        <v/>
      </c>
      <c r="N87" t="str">
        <f>IFERROR(INDEX(契約日ソート!N:N,1/LARGE(INDEX((契約日ソート!$F$1:$F$201="休泊費")/ROW(契約日ソート!$F$1:$F$201),0),ROW(N87))),"")</f>
        <v/>
      </c>
      <c r="O87" t="str">
        <f>IFERROR(INDEX(契約日ソート!O:O,1/LARGE(INDEX((契約日ソート!$F$1:$F$201="休泊費")/ROW(契約日ソート!$F$1:$F$201),0),ROW(O87))),"")</f>
        <v/>
      </c>
      <c r="P87" t="str">
        <f>IFERROR(INDEX(契約日ソート!P:P,1/LARGE(INDEX((契約日ソート!$F$1:$F$201="休泊費")/ROW(契約日ソート!$F$1:$F$201),0),ROW(P87))),"")</f>
        <v/>
      </c>
      <c r="Q87" t="str">
        <f>IFERROR(INDEX(契約日ソート!Q:Q,1/LARGE(INDEX((契約日ソート!$F$1:$F$201="休泊費")/ROW(契約日ソート!$F$1:$F$201),0),ROW(Q87))),"")</f>
        <v/>
      </c>
    </row>
    <row r="88" spans="1:17" x14ac:dyDescent="0.45">
      <c r="A88" t="str">
        <f>IFERROR(INDEX(契約日ソート!A:A,1/LARGE(INDEX((契約日ソート!$F$1:$F$201="休泊費")/ROW(契約日ソート!$F$1:$F$201),0),ROW(A88))),"")</f>
        <v/>
      </c>
      <c r="B88" t="str">
        <f>IFERROR(INDEX(契約日ソート!B:B,1/LARGE(INDEX((契約日ソート!$F$1:$F$201="休泊費")/ROW(契約日ソート!$F$1:$F$201),0),ROW(B88))),"")</f>
        <v/>
      </c>
      <c r="C88" t="str">
        <f>IFERROR(INDEX(契約日ソート!C:C,1/LARGE(INDEX((契約日ソート!$F$1:$F$201="休泊費")/ROW(契約日ソート!$F$1:$F$201),0),ROW(C88))),"")</f>
        <v/>
      </c>
      <c r="D88" t="str">
        <f>IFERROR(INDEX(契約日ソート!D:D,1/LARGE(INDEX((契約日ソート!$F$1:$F$201="休泊費")/ROW(契約日ソート!$F$1:$F$201),0),ROW(D88))),"")</f>
        <v/>
      </c>
      <c r="E88" t="str">
        <f>IFERROR(INDEX(契約日ソート!E:E,1/LARGE(INDEX((契約日ソート!$F$1:$F$201="休泊費")/ROW(契約日ソート!$F$1:$F$201),0),ROW(E88))),"")</f>
        <v/>
      </c>
      <c r="F88" t="str">
        <f>IFERROR(INDEX(契約日ソート!F:F,1/LARGE(INDEX((契約日ソート!$F$1:$F$201="休泊費")/ROW(契約日ソート!$F$1:$F$201),0),ROW(F88))),"")</f>
        <v/>
      </c>
      <c r="G88" t="str">
        <f>IFERROR(INDEX(契約日ソート!G:G,1/LARGE(INDEX((契約日ソート!$F$1:$F$201="休泊費")/ROW(契約日ソート!$F$1:$F$201),0),ROW(G88))),"")</f>
        <v/>
      </c>
      <c r="H88" t="str">
        <f>IFERROR(INDEX(契約日ソート!H:H,1/LARGE(INDEX((契約日ソート!$F$1:$F$201="休泊費")/ROW(契約日ソート!$F$1:$F$201),0),ROW(H88))),"")</f>
        <v/>
      </c>
      <c r="I88" t="str">
        <f>IFERROR(INDEX(契約日ソート!I:I,1/LARGE(INDEX((契約日ソート!$F$1:$F$201="休泊費")/ROW(契約日ソート!$F$1:$F$201),0),ROW(I88))),"")</f>
        <v/>
      </c>
      <c r="J88" t="str">
        <f>IFERROR(INDEX(契約日ソート!J:J,1/LARGE(INDEX((契約日ソート!$F$1:$F$201="休泊費")/ROW(契約日ソート!$F$1:$F$201),0),ROW(J88))),"")</f>
        <v/>
      </c>
      <c r="K88" t="str">
        <f>IFERROR(INDEX(契約日ソート!K:K,1/LARGE(INDEX((契約日ソート!$F$1:$F$201="休泊費")/ROW(契約日ソート!$F$1:$F$201),0),ROW(K88))),"")</f>
        <v/>
      </c>
      <c r="L88" t="str">
        <f>IFERROR(INDEX(契約日ソート!L:L,1/LARGE(INDEX((契約日ソート!$F$1:$F$201="休泊費")/ROW(契約日ソート!$F$1:$F$201),0),ROW(L88))),"")</f>
        <v/>
      </c>
      <c r="M88" t="str">
        <f>IFERROR(INDEX(契約日ソート!M:M,1/LARGE(INDEX((契約日ソート!$F$1:$F$201="休泊費")/ROW(契約日ソート!$F$1:$F$201),0),ROW(M88))),"")</f>
        <v/>
      </c>
      <c r="N88" t="str">
        <f>IFERROR(INDEX(契約日ソート!N:N,1/LARGE(INDEX((契約日ソート!$F$1:$F$201="休泊費")/ROW(契約日ソート!$F$1:$F$201),0),ROW(N88))),"")</f>
        <v/>
      </c>
      <c r="O88" t="str">
        <f>IFERROR(INDEX(契約日ソート!O:O,1/LARGE(INDEX((契約日ソート!$F$1:$F$201="休泊費")/ROW(契約日ソート!$F$1:$F$201),0),ROW(O88))),"")</f>
        <v/>
      </c>
      <c r="P88" t="str">
        <f>IFERROR(INDEX(契約日ソート!P:P,1/LARGE(INDEX((契約日ソート!$F$1:$F$201="休泊費")/ROW(契約日ソート!$F$1:$F$201),0),ROW(P88))),"")</f>
        <v/>
      </c>
      <c r="Q88" t="str">
        <f>IFERROR(INDEX(契約日ソート!Q:Q,1/LARGE(INDEX((契約日ソート!$F$1:$F$201="休泊費")/ROW(契約日ソート!$F$1:$F$201),0),ROW(Q88))),"")</f>
        <v/>
      </c>
    </row>
    <row r="89" spans="1:17" x14ac:dyDescent="0.45">
      <c r="A89" t="str">
        <f>IFERROR(INDEX(契約日ソート!A:A,1/LARGE(INDEX((契約日ソート!$F$1:$F$201="休泊費")/ROW(契約日ソート!$F$1:$F$201),0),ROW(A89))),"")</f>
        <v/>
      </c>
      <c r="B89" t="str">
        <f>IFERROR(INDEX(契約日ソート!B:B,1/LARGE(INDEX((契約日ソート!$F$1:$F$201="休泊費")/ROW(契約日ソート!$F$1:$F$201),0),ROW(B89))),"")</f>
        <v/>
      </c>
      <c r="C89" t="str">
        <f>IFERROR(INDEX(契約日ソート!C:C,1/LARGE(INDEX((契約日ソート!$F$1:$F$201="休泊費")/ROW(契約日ソート!$F$1:$F$201),0),ROW(C89))),"")</f>
        <v/>
      </c>
      <c r="D89" t="str">
        <f>IFERROR(INDEX(契約日ソート!D:D,1/LARGE(INDEX((契約日ソート!$F$1:$F$201="休泊費")/ROW(契約日ソート!$F$1:$F$201),0),ROW(D89))),"")</f>
        <v/>
      </c>
      <c r="E89" t="str">
        <f>IFERROR(INDEX(契約日ソート!E:E,1/LARGE(INDEX((契約日ソート!$F$1:$F$201="休泊費")/ROW(契約日ソート!$F$1:$F$201),0),ROW(E89))),"")</f>
        <v/>
      </c>
      <c r="F89" t="str">
        <f>IFERROR(INDEX(契約日ソート!F:F,1/LARGE(INDEX((契約日ソート!$F$1:$F$201="休泊費")/ROW(契約日ソート!$F$1:$F$201),0),ROW(F89))),"")</f>
        <v/>
      </c>
      <c r="G89" t="str">
        <f>IFERROR(INDEX(契約日ソート!G:G,1/LARGE(INDEX((契約日ソート!$F$1:$F$201="休泊費")/ROW(契約日ソート!$F$1:$F$201),0),ROW(G89))),"")</f>
        <v/>
      </c>
      <c r="H89" t="str">
        <f>IFERROR(INDEX(契約日ソート!H:H,1/LARGE(INDEX((契約日ソート!$F$1:$F$201="休泊費")/ROW(契約日ソート!$F$1:$F$201),0),ROW(H89))),"")</f>
        <v/>
      </c>
      <c r="I89" t="str">
        <f>IFERROR(INDEX(契約日ソート!I:I,1/LARGE(INDEX((契約日ソート!$F$1:$F$201="休泊費")/ROW(契約日ソート!$F$1:$F$201),0),ROW(I89))),"")</f>
        <v/>
      </c>
      <c r="J89" t="str">
        <f>IFERROR(INDEX(契約日ソート!J:J,1/LARGE(INDEX((契約日ソート!$F$1:$F$201="休泊費")/ROW(契約日ソート!$F$1:$F$201),0),ROW(J89))),"")</f>
        <v/>
      </c>
      <c r="K89" t="str">
        <f>IFERROR(INDEX(契約日ソート!K:K,1/LARGE(INDEX((契約日ソート!$F$1:$F$201="休泊費")/ROW(契約日ソート!$F$1:$F$201),0),ROW(K89))),"")</f>
        <v/>
      </c>
      <c r="L89" t="str">
        <f>IFERROR(INDEX(契約日ソート!L:L,1/LARGE(INDEX((契約日ソート!$F$1:$F$201="休泊費")/ROW(契約日ソート!$F$1:$F$201),0),ROW(L89))),"")</f>
        <v/>
      </c>
      <c r="M89" t="str">
        <f>IFERROR(INDEX(契約日ソート!M:M,1/LARGE(INDEX((契約日ソート!$F$1:$F$201="休泊費")/ROW(契約日ソート!$F$1:$F$201),0),ROW(M89))),"")</f>
        <v/>
      </c>
      <c r="N89" t="str">
        <f>IFERROR(INDEX(契約日ソート!N:N,1/LARGE(INDEX((契約日ソート!$F$1:$F$201="休泊費")/ROW(契約日ソート!$F$1:$F$201),0),ROW(N89))),"")</f>
        <v/>
      </c>
      <c r="O89" t="str">
        <f>IFERROR(INDEX(契約日ソート!O:O,1/LARGE(INDEX((契約日ソート!$F$1:$F$201="休泊費")/ROW(契約日ソート!$F$1:$F$201),0),ROW(O89))),"")</f>
        <v/>
      </c>
      <c r="P89" t="str">
        <f>IFERROR(INDEX(契約日ソート!P:P,1/LARGE(INDEX((契約日ソート!$F$1:$F$201="休泊費")/ROW(契約日ソート!$F$1:$F$201),0),ROW(P89))),"")</f>
        <v/>
      </c>
      <c r="Q89" t="str">
        <f>IFERROR(INDEX(契約日ソート!Q:Q,1/LARGE(INDEX((契約日ソート!$F$1:$F$201="休泊費")/ROW(契約日ソート!$F$1:$F$201),0),ROW(Q89))),"")</f>
        <v/>
      </c>
    </row>
    <row r="90" spans="1:17" x14ac:dyDescent="0.45">
      <c r="A90" t="str">
        <f>IFERROR(INDEX(契約日ソート!A:A,1/LARGE(INDEX((契約日ソート!$F$1:$F$201="休泊費")/ROW(契約日ソート!$F$1:$F$201),0),ROW(A90))),"")</f>
        <v/>
      </c>
      <c r="B90" t="str">
        <f>IFERROR(INDEX(契約日ソート!B:B,1/LARGE(INDEX((契約日ソート!$F$1:$F$201="休泊費")/ROW(契約日ソート!$F$1:$F$201),0),ROW(B90))),"")</f>
        <v/>
      </c>
      <c r="C90" t="str">
        <f>IFERROR(INDEX(契約日ソート!C:C,1/LARGE(INDEX((契約日ソート!$F$1:$F$201="休泊費")/ROW(契約日ソート!$F$1:$F$201),0),ROW(C90))),"")</f>
        <v/>
      </c>
      <c r="D90" t="str">
        <f>IFERROR(INDEX(契約日ソート!D:D,1/LARGE(INDEX((契約日ソート!$F$1:$F$201="休泊費")/ROW(契約日ソート!$F$1:$F$201),0),ROW(D90))),"")</f>
        <v/>
      </c>
      <c r="E90" t="str">
        <f>IFERROR(INDEX(契約日ソート!E:E,1/LARGE(INDEX((契約日ソート!$F$1:$F$201="休泊費")/ROW(契約日ソート!$F$1:$F$201),0),ROW(E90))),"")</f>
        <v/>
      </c>
      <c r="F90" t="str">
        <f>IFERROR(INDEX(契約日ソート!F:F,1/LARGE(INDEX((契約日ソート!$F$1:$F$201="休泊費")/ROW(契約日ソート!$F$1:$F$201),0),ROW(F90))),"")</f>
        <v/>
      </c>
      <c r="G90" t="str">
        <f>IFERROR(INDEX(契約日ソート!G:G,1/LARGE(INDEX((契約日ソート!$F$1:$F$201="休泊費")/ROW(契約日ソート!$F$1:$F$201),0),ROW(G90))),"")</f>
        <v/>
      </c>
      <c r="H90" t="str">
        <f>IFERROR(INDEX(契約日ソート!H:H,1/LARGE(INDEX((契約日ソート!$F$1:$F$201="休泊費")/ROW(契約日ソート!$F$1:$F$201),0),ROW(H90))),"")</f>
        <v/>
      </c>
      <c r="I90" t="str">
        <f>IFERROR(INDEX(契約日ソート!I:I,1/LARGE(INDEX((契約日ソート!$F$1:$F$201="休泊費")/ROW(契約日ソート!$F$1:$F$201),0),ROW(I90))),"")</f>
        <v/>
      </c>
      <c r="J90" t="str">
        <f>IFERROR(INDEX(契約日ソート!J:J,1/LARGE(INDEX((契約日ソート!$F$1:$F$201="休泊費")/ROW(契約日ソート!$F$1:$F$201),0),ROW(J90))),"")</f>
        <v/>
      </c>
      <c r="K90" t="str">
        <f>IFERROR(INDEX(契約日ソート!K:K,1/LARGE(INDEX((契約日ソート!$F$1:$F$201="休泊費")/ROW(契約日ソート!$F$1:$F$201),0),ROW(K90))),"")</f>
        <v/>
      </c>
      <c r="L90" t="str">
        <f>IFERROR(INDEX(契約日ソート!L:L,1/LARGE(INDEX((契約日ソート!$F$1:$F$201="休泊費")/ROW(契約日ソート!$F$1:$F$201),0),ROW(L90))),"")</f>
        <v/>
      </c>
      <c r="M90" t="str">
        <f>IFERROR(INDEX(契約日ソート!M:M,1/LARGE(INDEX((契約日ソート!$F$1:$F$201="休泊費")/ROW(契約日ソート!$F$1:$F$201),0),ROW(M90))),"")</f>
        <v/>
      </c>
      <c r="N90" t="str">
        <f>IFERROR(INDEX(契約日ソート!N:N,1/LARGE(INDEX((契約日ソート!$F$1:$F$201="休泊費")/ROW(契約日ソート!$F$1:$F$201),0),ROW(N90))),"")</f>
        <v/>
      </c>
      <c r="O90" t="str">
        <f>IFERROR(INDEX(契約日ソート!O:O,1/LARGE(INDEX((契約日ソート!$F$1:$F$201="休泊費")/ROW(契約日ソート!$F$1:$F$201),0),ROW(O90))),"")</f>
        <v/>
      </c>
      <c r="P90" t="str">
        <f>IFERROR(INDEX(契約日ソート!P:P,1/LARGE(INDEX((契約日ソート!$F$1:$F$201="休泊費")/ROW(契約日ソート!$F$1:$F$201),0),ROW(P90))),"")</f>
        <v/>
      </c>
      <c r="Q90" t="str">
        <f>IFERROR(INDEX(契約日ソート!Q:Q,1/LARGE(INDEX((契約日ソート!$F$1:$F$201="休泊費")/ROW(契約日ソート!$F$1:$F$201),0),ROW(Q90))),"")</f>
        <v/>
      </c>
    </row>
    <row r="91" spans="1:17" x14ac:dyDescent="0.45">
      <c r="A91" t="str">
        <f>IFERROR(INDEX(契約日ソート!A:A,1/LARGE(INDEX((契約日ソート!$F$1:$F$201="休泊費")/ROW(契約日ソート!$F$1:$F$201),0),ROW(A91))),"")</f>
        <v/>
      </c>
      <c r="B91" t="str">
        <f>IFERROR(INDEX(契約日ソート!B:B,1/LARGE(INDEX((契約日ソート!$F$1:$F$201="休泊費")/ROW(契約日ソート!$F$1:$F$201),0),ROW(B91))),"")</f>
        <v/>
      </c>
      <c r="C91" t="str">
        <f>IFERROR(INDEX(契約日ソート!C:C,1/LARGE(INDEX((契約日ソート!$F$1:$F$201="休泊費")/ROW(契約日ソート!$F$1:$F$201),0),ROW(C91))),"")</f>
        <v/>
      </c>
      <c r="D91" t="str">
        <f>IFERROR(INDEX(契約日ソート!D:D,1/LARGE(INDEX((契約日ソート!$F$1:$F$201="休泊費")/ROW(契約日ソート!$F$1:$F$201),0),ROW(D91))),"")</f>
        <v/>
      </c>
      <c r="E91" t="str">
        <f>IFERROR(INDEX(契約日ソート!E:E,1/LARGE(INDEX((契約日ソート!$F$1:$F$201="休泊費")/ROW(契約日ソート!$F$1:$F$201),0),ROW(E91))),"")</f>
        <v/>
      </c>
      <c r="F91" t="str">
        <f>IFERROR(INDEX(契約日ソート!F:F,1/LARGE(INDEX((契約日ソート!$F$1:$F$201="休泊費")/ROW(契約日ソート!$F$1:$F$201),0),ROW(F91))),"")</f>
        <v/>
      </c>
      <c r="G91" t="str">
        <f>IFERROR(INDEX(契約日ソート!G:G,1/LARGE(INDEX((契約日ソート!$F$1:$F$201="休泊費")/ROW(契約日ソート!$F$1:$F$201),0),ROW(G91))),"")</f>
        <v/>
      </c>
      <c r="H91" t="str">
        <f>IFERROR(INDEX(契約日ソート!H:H,1/LARGE(INDEX((契約日ソート!$F$1:$F$201="休泊費")/ROW(契約日ソート!$F$1:$F$201),0),ROW(H91))),"")</f>
        <v/>
      </c>
      <c r="I91" t="str">
        <f>IFERROR(INDEX(契約日ソート!I:I,1/LARGE(INDEX((契約日ソート!$F$1:$F$201="休泊費")/ROW(契約日ソート!$F$1:$F$201),0),ROW(I91))),"")</f>
        <v/>
      </c>
      <c r="J91" t="str">
        <f>IFERROR(INDEX(契約日ソート!J:J,1/LARGE(INDEX((契約日ソート!$F$1:$F$201="休泊費")/ROW(契約日ソート!$F$1:$F$201),0),ROW(J91))),"")</f>
        <v/>
      </c>
      <c r="K91" t="str">
        <f>IFERROR(INDEX(契約日ソート!K:K,1/LARGE(INDEX((契約日ソート!$F$1:$F$201="休泊費")/ROW(契約日ソート!$F$1:$F$201),0),ROW(K91))),"")</f>
        <v/>
      </c>
      <c r="L91" t="str">
        <f>IFERROR(INDEX(契約日ソート!L:L,1/LARGE(INDEX((契約日ソート!$F$1:$F$201="休泊費")/ROW(契約日ソート!$F$1:$F$201),0),ROW(L91))),"")</f>
        <v/>
      </c>
      <c r="M91" t="str">
        <f>IFERROR(INDEX(契約日ソート!M:M,1/LARGE(INDEX((契約日ソート!$F$1:$F$201="休泊費")/ROW(契約日ソート!$F$1:$F$201),0),ROW(M91))),"")</f>
        <v/>
      </c>
      <c r="N91" t="str">
        <f>IFERROR(INDEX(契約日ソート!N:N,1/LARGE(INDEX((契約日ソート!$F$1:$F$201="休泊費")/ROW(契約日ソート!$F$1:$F$201),0),ROW(N91))),"")</f>
        <v/>
      </c>
      <c r="O91" t="str">
        <f>IFERROR(INDEX(契約日ソート!O:O,1/LARGE(INDEX((契約日ソート!$F$1:$F$201="休泊費")/ROW(契約日ソート!$F$1:$F$201),0),ROW(O91))),"")</f>
        <v/>
      </c>
      <c r="P91" t="str">
        <f>IFERROR(INDEX(契約日ソート!P:P,1/LARGE(INDEX((契約日ソート!$F$1:$F$201="休泊費")/ROW(契約日ソート!$F$1:$F$201),0),ROW(P91))),"")</f>
        <v/>
      </c>
      <c r="Q91" t="str">
        <f>IFERROR(INDEX(契約日ソート!Q:Q,1/LARGE(INDEX((契約日ソート!$F$1:$F$201="休泊費")/ROW(契約日ソート!$F$1:$F$201),0),ROW(Q91))),"")</f>
        <v/>
      </c>
    </row>
    <row r="92" spans="1:17" x14ac:dyDescent="0.45">
      <c r="A92" t="str">
        <f>IFERROR(INDEX(契約日ソート!A:A,1/LARGE(INDEX((契約日ソート!$F$1:$F$201="休泊費")/ROW(契約日ソート!$F$1:$F$201),0),ROW(A92))),"")</f>
        <v/>
      </c>
      <c r="B92" t="str">
        <f>IFERROR(INDEX(契約日ソート!B:B,1/LARGE(INDEX((契約日ソート!$F$1:$F$201="休泊費")/ROW(契約日ソート!$F$1:$F$201),0),ROW(B92))),"")</f>
        <v/>
      </c>
      <c r="C92" t="str">
        <f>IFERROR(INDEX(契約日ソート!C:C,1/LARGE(INDEX((契約日ソート!$F$1:$F$201="休泊費")/ROW(契約日ソート!$F$1:$F$201),0),ROW(C92))),"")</f>
        <v/>
      </c>
      <c r="D92" t="str">
        <f>IFERROR(INDEX(契約日ソート!D:D,1/LARGE(INDEX((契約日ソート!$F$1:$F$201="休泊費")/ROW(契約日ソート!$F$1:$F$201),0),ROW(D92))),"")</f>
        <v/>
      </c>
      <c r="E92" t="str">
        <f>IFERROR(INDEX(契約日ソート!E:E,1/LARGE(INDEX((契約日ソート!$F$1:$F$201="休泊費")/ROW(契約日ソート!$F$1:$F$201),0),ROW(E92))),"")</f>
        <v/>
      </c>
      <c r="F92" t="str">
        <f>IFERROR(INDEX(契約日ソート!F:F,1/LARGE(INDEX((契約日ソート!$F$1:$F$201="休泊費")/ROW(契約日ソート!$F$1:$F$201),0),ROW(F92))),"")</f>
        <v/>
      </c>
      <c r="G92" t="str">
        <f>IFERROR(INDEX(契約日ソート!G:G,1/LARGE(INDEX((契約日ソート!$F$1:$F$201="休泊費")/ROW(契約日ソート!$F$1:$F$201),0),ROW(G92))),"")</f>
        <v/>
      </c>
      <c r="H92" t="str">
        <f>IFERROR(INDEX(契約日ソート!H:H,1/LARGE(INDEX((契約日ソート!$F$1:$F$201="休泊費")/ROW(契約日ソート!$F$1:$F$201),0),ROW(H92))),"")</f>
        <v/>
      </c>
      <c r="I92" t="str">
        <f>IFERROR(INDEX(契約日ソート!I:I,1/LARGE(INDEX((契約日ソート!$F$1:$F$201="休泊費")/ROW(契約日ソート!$F$1:$F$201),0),ROW(I92))),"")</f>
        <v/>
      </c>
      <c r="J92" t="str">
        <f>IFERROR(INDEX(契約日ソート!J:J,1/LARGE(INDEX((契約日ソート!$F$1:$F$201="休泊費")/ROW(契約日ソート!$F$1:$F$201),0),ROW(J92))),"")</f>
        <v/>
      </c>
      <c r="K92" t="str">
        <f>IFERROR(INDEX(契約日ソート!K:K,1/LARGE(INDEX((契約日ソート!$F$1:$F$201="休泊費")/ROW(契約日ソート!$F$1:$F$201),0),ROW(K92))),"")</f>
        <v/>
      </c>
      <c r="L92" t="str">
        <f>IFERROR(INDEX(契約日ソート!L:L,1/LARGE(INDEX((契約日ソート!$F$1:$F$201="休泊費")/ROW(契約日ソート!$F$1:$F$201),0),ROW(L92))),"")</f>
        <v/>
      </c>
      <c r="M92" t="str">
        <f>IFERROR(INDEX(契約日ソート!M:M,1/LARGE(INDEX((契約日ソート!$F$1:$F$201="休泊費")/ROW(契約日ソート!$F$1:$F$201),0),ROW(M92))),"")</f>
        <v/>
      </c>
      <c r="N92" t="str">
        <f>IFERROR(INDEX(契約日ソート!N:N,1/LARGE(INDEX((契約日ソート!$F$1:$F$201="休泊費")/ROW(契約日ソート!$F$1:$F$201),0),ROW(N92))),"")</f>
        <v/>
      </c>
      <c r="O92" t="str">
        <f>IFERROR(INDEX(契約日ソート!O:O,1/LARGE(INDEX((契約日ソート!$F$1:$F$201="休泊費")/ROW(契約日ソート!$F$1:$F$201),0),ROW(O92))),"")</f>
        <v/>
      </c>
      <c r="P92" t="str">
        <f>IFERROR(INDEX(契約日ソート!P:P,1/LARGE(INDEX((契約日ソート!$F$1:$F$201="休泊費")/ROW(契約日ソート!$F$1:$F$201),0),ROW(P92))),"")</f>
        <v/>
      </c>
      <c r="Q92" t="str">
        <f>IFERROR(INDEX(契約日ソート!Q:Q,1/LARGE(INDEX((契約日ソート!$F$1:$F$201="休泊費")/ROW(契約日ソート!$F$1:$F$201),0),ROW(Q92))),"")</f>
        <v/>
      </c>
    </row>
    <row r="93" spans="1:17" x14ac:dyDescent="0.45">
      <c r="A93" t="str">
        <f>IFERROR(INDEX(契約日ソート!A:A,1/LARGE(INDEX((契約日ソート!$F$1:$F$201="休泊費")/ROW(契約日ソート!$F$1:$F$201),0),ROW(A93))),"")</f>
        <v/>
      </c>
      <c r="B93" t="str">
        <f>IFERROR(INDEX(契約日ソート!B:B,1/LARGE(INDEX((契約日ソート!$F$1:$F$201="休泊費")/ROW(契約日ソート!$F$1:$F$201),0),ROW(B93))),"")</f>
        <v/>
      </c>
      <c r="C93" t="str">
        <f>IFERROR(INDEX(契約日ソート!C:C,1/LARGE(INDEX((契約日ソート!$F$1:$F$201="休泊費")/ROW(契約日ソート!$F$1:$F$201),0),ROW(C93))),"")</f>
        <v/>
      </c>
      <c r="D93" t="str">
        <f>IFERROR(INDEX(契約日ソート!D:D,1/LARGE(INDEX((契約日ソート!$F$1:$F$201="休泊費")/ROW(契約日ソート!$F$1:$F$201),0),ROW(D93))),"")</f>
        <v/>
      </c>
      <c r="E93" t="str">
        <f>IFERROR(INDEX(契約日ソート!E:E,1/LARGE(INDEX((契約日ソート!$F$1:$F$201="休泊費")/ROW(契約日ソート!$F$1:$F$201),0),ROW(E93))),"")</f>
        <v/>
      </c>
      <c r="F93" t="str">
        <f>IFERROR(INDEX(契約日ソート!F:F,1/LARGE(INDEX((契約日ソート!$F$1:$F$201="休泊費")/ROW(契約日ソート!$F$1:$F$201),0),ROW(F93))),"")</f>
        <v/>
      </c>
      <c r="G93" t="str">
        <f>IFERROR(INDEX(契約日ソート!G:G,1/LARGE(INDEX((契約日ソート!$F$1:$F$201="休泊費")/ROW(契約日ソート!$F$1:$F$201),0),ROW(G93))),"")</f>
        <v/>
      </c>
      <c r="H93" t="str">
        <f>IFERROR(INDEX(契約日ソート!H:H,1/LARGE(INDEX((契約日ソート!$F$1:$F$201="休泊費")/ROW(契約日ソート!$F$1:$F$201),0),ROW(H93))),"")</f>
        <v/>
      </c>
      <c r="I93" t="str">
        <f>IFERROR(INDEX(契約日ソート!I:I,1/LARGE(INDEX((契約日ソート!$F$1:$F$201="休泊費")/ROW(契約日ソート!$F$1:$F$201),0),ROW(I93))),"")</f>
        <v/>
      </c>
      <c r="J93" t="str">
        <f>IFERROR(INDEX(契約日ソート!J:J,1/LARGE(INDEX((契約日ソート!$F$1:$F$201="休泊費")/ROW(契約日ソート!$F$1:$F$201),0),ROW(J93))),"")</f>
        <v/>
      </c>
      <c r="K93" t="str">
        <f>IFERROR(INDEX(契約日ソート!K:K,1/LARGE(INDEX((契約日ソート!$F$1:$F$201="休泊費")/ROW(契約日ソート!$F$1:$F$201),0),ROW(K93))),"")</f>
        <v/>
      </c>
      <c r="L93" t="str">
        <f>IFERROR(INDEX(契約日ソート!L:L,1/LARGE(INDEX((契約日ソート!$F$1:$F$201="休泊費")/ROW(契約日ソート!$F$1:$F$201),0),ROW(L93))),"")</f>
        <v/>
      </c>
      <c r="M93" t="str">
        <f>IFERROR(INDEX(契約日ソート!M:M,1/LARGE(INDEX((契約日ソート!$F$1:$F$201="休泊費")/ROW(契約日ソート!$F$1:$F$201),0),ROW(M93))),"")</f>
        <v/>
      </c>
      <c r="N93" t="str">
        <f>IFERROR(INDEX(契約日ソート!N:N,1/LARGE(INDEX((契約日ソート!$F$1:$F$201="休泊費")/ROW(契約日ソート!$F$1:$F$201),0),ROW(N93))),"")</f>
        <v/>
      </c>
      <c r="O93" t="str">
        <f>IFERROR(INDEX(契約日ソート!O:O,1/LARGE(INDEX((契約日ソート!$F$1:$F$201="休泊費")/ROW(契約日ソート!$F$1:$F$201),0),ROW(O93))),"")</f>
        <v/>
      </c>
      <c r="P93" t="str">
        <f>IFERROR(INDEX(契約日ソート!P:P,1/LARGE(INDEX((契約日ソート!$F$1:$F$201="休泊費")/ROW(契約日ソート!$F$1:$F$201),0),ROW(P93))),"")</f>
        <v/>
      </c>
      <c r="Q93" t="str">
        <f>IFERROR(INDEX(契約日ソート!Q:Q,1/LARGE(INDEX((契約日ソート!$F$1:$F$201="休泊費")/ROW(契約日ソート!$F$1:$F$201),0),ROW(Q93))),"")</f>
        <v/>
      </c>
    </row>
    <row r="94" spans="1:17" x14ac:dyDescent="0.45">
      <c r="A94" t="str">
        <f>IFERROR(INDEX(契約日ソート!A:A,1/LARGE(INDEX((契約日ソート!$F$1:$F$201="休泊費")/ROW(契約日ソート!$F$1:$F$201),0),ROW(A94))),"")</f>
        <v/>
      </c>
      <c r="B94" t="str">
        <f>IFERROR(INDEX(契約日ソート!B:B,1/LARGE(INDEX((契約日ソート!$F$1:$F$201="休泊費")/ROW(契約日ソート!$F$1:$F$201),0),ROW(B94))),"")</f>
        <v/>
      </c>
      <c r="C94" t="str">
        <f>IFERROR(INDEX(契約日ソート!C:C,1/LARGE(INDEX((契約日ソート!$F$1:$F$201="休泊費")/ROW(契約日ソート!$F$1:$F$201),0),ROW(C94))),"")</f>
        <v/>
      </c>
      <c r="D94" t="str">
        <f>IFERROR(INDEX(契約日ソート!D:D,1/LARGE(INDEX((契約日ソート!$F$1:$F$201="休泊費")/ROW(契約日ソート!$F$1:$F$201),0),ROW(D94))),"")</f>
        <v/>
      </c>
      <c r="E94" t="str">
        <f>IFERROR(INDEX(契約日ソート!E:E,1/LARGE(INDEX((契約日ソート!$F$1:$F$201="休泊費")/ROW(契約日ソート!$F$1:$F$201),0),ROW(E94))),"")</f>
        <v/>
      </c>
      <c r="F94" t="str">
        <f>IFERROR(INDEX(契約日ソート!F:F,1/LARGE(INDEX((契約日ソート!$F$1:$F$201="休泊費")/ROW(契約日ソート!$F$1:$F$201),0),ROW(F94))),"")</f>
        <v/>
      </c>
      <c r="G94" t="str">
        <f>IFERROR(INDEX(契約日ソート!G:G,1/LARGE(INDEX((契約日ソート!$F$1:$F$201="休泊費")/ROW(契約日ソート!$F$1:$F$201),0),ROW(G94))),"")</f>
        <v/>
      </c>
      <c r="H94" t="str">
        <f>IFERROR(INDEX(契約日ソート!H:H,1/LARGE(INDEX((契約日ソート!$F$1:$F$201="休泊費")/ROW(契約日ソート!$F$1:$F$201),0),ROW(H94))),"")</f>
        <v/>
      </c>
      <c r="I94" t="str">
        <f>IFERROR(INDEX(契約日ソート!I:I,1/LARGE(INDEX((契約日ソート!$F$1:$F$201="休泊費")/ROW(契約日ソート!$F$1:$F$201),0),ROW(I94))),"")</f>
        <v/>
      </c>
      <c r="J94" t="str">
        <f>IFERROR(INDEX(契約日ソート!J:J,1/LARGE(INDEX((契約日ソート!$F$1:$F$201="休泊費")/ROW(契約日ソート!$F$1:$F$201),0),ROW(J94))),"")</f>
        <v/>
      </c>
      <c r="K94" t="str">
        <f>IFERROR(INDEX(契約日ソート!K:K,1/LARGE(INDEX((契約日ソート!$F$1:$F$201="休泊費")/ROW(契約日ソート!$F$1:$F$201),0),ROW(K94))),"")</f>
        <v/>
      </c>
      <c r="L94" t="str">
        <f>IFERROR(INDEX(契約日ソート!L:L,1/LARGE(INDEX((契約日ソート!$F$1:$F$201="休泊費")/ROW(契約日ソート!$F$1:$F$201),0),ROW(L94))),"")</f>
        <v/>
      </c>
      <c r="M94" t="str">
        <f>IFERROR(INDEX(契約日ソート!M:M,1/LARGE(INDEX((契約日ソート!$F$1:$F$201="休泊費")/ROW(契約日ソート!$F$1:$F$201),0),ROW(M94))),"")</f>
        <v/>
      </c>
      <c r="N94" t="str">
        <f>IFERROR(INDEX(契約日ソート!N:N,1/LARGE(INDEX((契約日ソート!$F$1:$F$201="休泊費")/ROW(契約日ソート!$F$1:$F$201),0),ROW(N94))),"")</f>
        <v/>
      </c>
      <c r="O94" t="str">
        <f>IFERROR(INDEX(契約日ソート!O:O,1/LARGE(INDEX((契約日ソート!$F$1:$F$201="休泊費")/ROW(契約日ソート!$F$1:$F$201),0),ROW(O94))),"")</f>
        <v/>
      </c>
      <c r="P94" t="str">
        <f>IFERROR(INDEX(契約日ソート!P:P,1/LARGE(INDEX((契約日ソート!$F$1:$F$201="休泊費")/ROW(契約日ソート!$F$1:$F$201),0),ROW(P94))),"")</f>
        <v/>
      </c>
      <c r="Q94" t="str">
        <f>IFERROR(INDEX(契約日ソート!Q:Q,1/LARGE(INDEX((契約日ソート!$F$1:$F$201="休泊費")/ROW(契約日ソート!$F$1:$F$201),0),ROW(Q94))),"")</f>
        <v/>
      </c>
    </row>
    <row r="95" spans="1:17" x14ac:dyDescent="0.45">
      <c r="A95" t="str">
        <f>IFERROR(INDEX(契約日ソート!A:A,1/LARGE(INDEX((契約日ソート!$F$1:$F$201="休泊費")/ROW(契約日ソート!$F$1:$F$201),0),ROW(A95))),"")</f>
        <v/>
      </c>
      <c r="B95" t="str">
        <f>IFERROR(INDEX(契約日ソート!B:B,1/LARGE(INDEX((契約日ソート!$F$1:$F$201="休泊費")/ROW(契約日ソート!$F$1:$F$201),0),ROW(B95))),"")</f>
        <v/>
      </c>
      <c r="C95" t="str">
        <f>IFERROR(INDEX(契約日ソート!C:C,1/LARGE(INDEX((契約日ソート!$F$1:$F$201="休泊費")/ROW(契約日ソート!$F$1:$F$201),0),ROW(C95))),"")</f>
        <v/>
      </c>
      <c r="D95" t="str">
        <f>IFERROR(INDEX(契約日ソート!D:D,1/LARGE(INDEX((契約日ソート!$F$1:$F$201="休泊費")/ROW(契約日ソート!$F$1:$F$201),0),ROW(D95))),"")</f>
        <v/>
      </c>
      <c r="E95" t="str">
        <f>IFERROR(INDEX(契約日ソート!E:E,1/LARGE(INDEX((契約日ソート!$F$1:$F$201="休泊費")/ROW(契約日ソート!$F$1:$F$201),0),ROW(E95))),"")</f>
        <v/>
      </c>
      <c r="F95" t="str">
        <f>IFERROR(INDEX(契約日ソート!F:F,1/LARGE(INDEX((契約日ソート!$F$1:$F$201="休泊費")/ROW(契約日ソート!$F$1:$F$201),0),ROW(F95))),"")</f>
        <v/>
      </c>
      <c r="G95" t="str">
        <f>IFERROR(INDEX(契約日ソート!G:G,1/LARGE(INDEX((契約日ソート!$F$1:$F$201="休泊費")/ROW(契約日ソート!$F$1:$F$201),0),ROW(G95))),"")</f>
        <v/>
      </c>
      <c r="H95" t="str">
        <f>IFERROR(INDEX(契約日ソート!H:H,1/LARGE(INDEX((契約日ソート!$F$1:$F$201="休泊費")/ROW(契約日ソート!$F$1:$F$201),0),ROW(H95))),"")</f>
        <v/>
      </c>
      <c r="I95" t="str">
        <f>IFERROR(INDEX(契約日ソート!I:I,1/LARGE(INDEX((契約日ソート!$F$1:$F$201="休泊費")/ROW(契約日ソート!$F$1:$F$201),0),ROW(I95))),"")</f>
        <v/>
      </c>
      <c r="J95" t="str">
        <f>IFERROR(INDEX(契約日ソート!J:J,1/LARGE(INDEX((契約日ソート!$F$1:$F$201="休泊費")/ROW(契約日ソート!$F$1:$F$201),0),ROW(J95))),"")</f>
        <v/>
      </c>
      <c r="K95" t="str">
        <f>IFERROR(INDEX(契約日ソート!K:K,1/LARGE(INDEX((契約日ソート!$F$1:$F$201="休泊費")/ROW(契約日ソート!$F$1:$F$201),0),ROW(K95))),"")</f>
        <v/>
      </c>
      <c r="L95" t="str">
        <f>IFERROR(INDEX(契約日ソート!L:L,1/LARGE(INDEX((契約日ソート!$F$1:$F$201="休泊費")/ROW(契約日ソート!$F$1:$F$201),0),ROW(L95))),"")</f>
        <v/>
      </c>
      <c r="M95" t="str">
        <f>IFERROR(INDEX(契約日ソート!M:M,1/LARGE(INDEX((契約日ソート!$F$1:$F$201="休泊費")/ROW(契約日ソート!$F$1:$F$201),0),ROW(M95))),"")</f>
        <v/>
      </c>
      <c r="N95" t="str">
        <f>IFERROR(INDEX(契約日ソート!N:N,1/LARGE(INDEX((契約日ソート!$F$1:$F$201="休泊費")/ROW(契約日ソート!$F$1:$F$201),0),ROW(N95))),"")</f>
        <v/>
      </c>
      <c r="O95" t="str">
        <f>IFERROR(INDEX(契約日ソート!O:O,1/LARGE(INDEX((契約日ソート!$F$1:$F$201="休泊費")/ROW(契約日ソート!$F$1:$F$201),0),ROW(O95))),"")</f>
        <v/>
      </c>
      <c r="P95" t="str">
        <f>IFERROR(INDEX(契約日ソート!P:P,1/LARGE(INDEX((契約日ソート!$F$1:$F$201="休泊費")/ROW(契約日ソート!$F$1:$F$201),0),ROW(P95))),"")</f>
        <v/>
      </c>
      <c r="Q95" t="str">
        <f>IFERROR(INDEX(契約日ソート!Q:Q,1/LARGE(INDEX((契約日ソート!$F$1:$F$201="休泊費")/ROW(契約日ソート!$F$1:$F$201),0),ROW(Q95))),"")</f>
        <v/>
      </c>
    </row>
    <row r="96" spans="1:17" x14ac:dyDescent="0.45">
      <c r="A96" t="str">
        <f>IFERROR(INDEX(契約日ソート!A:A,1/LARGE(INDEX((契約日ソート!$F$1:$F$201="休泊費")/ROW(契約日ソート!$F$1:$F$201),0),ROW(A96))),"")</f>
        <v/>
      </c>
      <c r="B96" t="str">
        <f>IFERROR(INDEX(契約日ソート!B:B,1/LARGE(INDEX((契約日ソート!$F$1:$F$201="休泊費")/ROW(契約日ソート!$F$1:$F$201),0),ROW(B96))),"")</f>
        <v/>
      </c>
      <c r="C96" t="str">
        <f>IFERROR(INDEX(契約日ソート!C:C,1/LARGE(INDEX((契約日ソート!$F$1:$F$201="休泊費")/ROW(契約日ソート!$F$1:$F$201),0),ROW(C96))),"")</f>
        <v/>
      </c>
      <c r="D96" t="str">
        <f>IFERROR(INDEX(契約日ソート!D:D,1/LARGE(INDEX((契約日ソート!$F$1:$F$201="休泊費")/ROW(契約日ソート!$F$1:$F$201),0),ROW(D96))),"")</f>
        <v/>
      </c>
      <c r="E96" t="str">
        <f>IFERROR(INDEX(契約日ソート!E:E,1/LARGE(INDEX((契約日ソート!$F$1:$F$201="休泊費")/ROW(契約日ソート!$F$1:$F$201),0),ROW(E96))),"")</f>
        <v/>
      </c>
      <c r="F96" t="str">
        <f>IFERROR(INDEX(契約日ソート!F:F,1/LARGE(INDEX((契約日ソート!$F$1:$F$201="休泊費")/ROW(契約日ソート!$F$1:$F$201),0),ROW(F96))),"")</f>
        <v/>
      </c>
      <c r="G96" t="str">
        <f>IFERROR(INDEX(契約日ソート!G:G,1/LARGE(INDEX((契約日ソート!$F$1:$F$201="休泊費")/ROW(契約日ソート!$F$1:$F$201),0),ROW(G96))),"")</f>
        <v/>
      </c>
      <c r="H96" t="str">
        <f>IFERROR(INDEX(契約日ソート!H:H,1/LARGE(INDEX((契約日ソート!$F$1:$F$201="休泊費")/ROW(契約日ソート!$F$1:$F$201),0),ROW(H96))),"")</f>
        <v/>
      </c>
      <c r="I96" t="str">
        <f>IFERROR(INDEX(契約日ソート!I:I,1/LARGE(INDEX((契約日ソート!$F$1:$F$201="休泊費")/ROW(契約日ソート!$F$1:$F$201),0),ROW(I96))),"")</f>
        <v/>
      </c>
      <c r="J96" t="str">
        <f>IFERROR(INDEX(契約日ソート!J:J,1/LARGE(INDEX((契約日ソート!$F$1:$F$201="休泊費")/ROW(契約日ソート!$F$1:$F$201),0),ROW(J96))),"")</f>
        <v/>
      </c>
      <c r="K96" t="str">
        <f>IFERROR(INDEX(契約日ソート!K:K,1/LARGE(INDEX((契約日ソート!$F$1:$F$201="休泊費")/ROW(契約日ソート!$F$1:$F$201),0),ROW(K96))),"")</f>
        <v/>
      </c>
      <c r="L96" t="str">
        <f>IFERROR(INDEX(契約日ソート!L:L,1/LARGE(INDEX((契約日ソート!$F$1:$F$201="休泊費")/ROW(契約日ソート!$F$1:$F$201),0),ROW(L96))),"")</f>
        <v/>
      </c>
      <c r="M96" t="str">
        <f>IFERROR(INDEX(契約日ソート!M:M,1/LARGE(INDEX((契約日ソート!$F$1:$F$201="休泊費")/ROW(契約日ソート!$F$1:$F$201),0),ROW(M96))),"")</f>
        <v/>
      </c>
      <c r="N96" t="str">
        <f>IFERROR(INDEX(契約日ソート!N:N,1/LARGE(INDEX((契約日ソート!$F$1:$F$201="休泊費")/ROW(契約日ソート!$F$1:$F$201),0),ROW(N96))),"")</f>
        <v/>
      </c>
      <c r="O96" t="str">
        <f>IFERROR(INDEX(契約日ソート!O:O,1/LARGE(INDEX((契約日ソート!$F$1:$F$201="休泊費")/ROW(契約日ソート!$F$1:$F$201),0),ROW(O96))),"")</f>
        <v/>
      </c>
      <c r="P96" t="str">
        <f>IFERROR(INDEX(契約日ソート!P:P,1/LARGE(INDEX((契約日ソート!$F$1:$F$201="休泊費")/ROW(契約日ソート!$F$1:$F$201),0),ROW(P96))),"")</f>
        <v/>
      </c>
      <c r="Q96" t="str">
        <f>IFERROR(INDEX(契約日ソート!Q:Q,1/LARGE(INDEX((契約日ソート!$F$1:$F$201="休泊費")/ROW(契約日ソート!$F$1:$F$201),0),ROW(Q96))),"")</f>
        <v/>
      </c>
    </row>
    <row r="97" spans="1:17" x14ac:dyDescent="0.45">
      <c r="A97" t="str">
        <f>IFERROR(INDEX(契約日ソート!A:A,1/LARGE(INDEX((契約日ソート!$F$1:$F$201="休泊費")/ROW(契約日ソート!$F$1:$F$201),0),ROW(A97))),"")</f>
        <v/>
      </c>
      <c r="B97" t="str">
        <f>IFERROR(INDEX(契約日ソート!B:B,1/LARGE(INDEX((契約日ソート!$F$1:$F$201="休泊費")/ROW(契約日ソート!$F$1:$F$201),0),ROW(B97))),"")</f>
        <v/>
      </c>
      <c r="C97" t="str">
        <f>IFERROR(INDEX(契約日ソート!C:C,1/LARGE(INDEX((契約日ソート!$F$1:$F$201="休泊費")/ROW(契約日ソート!$F$1:$F$201),0),ROW(C97))),"")</f>
        <v/>
      </c>
      <c r="D97" t="str">
        <f>IFERROR(INDEX(契約日ソート!D:D,1/LARGE(INDEX((契約日ソート!$F$1:$F$201="休泊費")/ROW(契約日ソート!$F$1:$F$201),0),ROW(D97))),"")</f>
        <v/>
      </c>
      <c r="E97" t="str">
        <f>IFERROR(INDEX(契約日ソート!E:E,1/LARGE(INDEX((契約日ソート!$F$1:$F$201="休泊費")/ROW(契約日ソート!$F$1:$F$201),0),ROW(E97))),"")</f>
        <v/>
      </c>
      <c r="F97" t="str">
        <f>IFERROR(INDEX(契約日ソート!F:F,1/LARGE(INDEX((契約日ソート!$F$1:$F$201="休泊費")/ROW(契約日ソート!$F$1:$F$201),0),ROW(F97))),"")</f>
        <v/>
      </c>
      <c r="G97" t="str">
        <f>IFERROR(INDEX(契約日ソート!G:G,1/LARGE(INDEX((契約日ソート!$F$1:$F$201="休泊費")/ROW(契約日ソート!$F$1:$F$201),0),ROW(G97))),"")</f>
        <v/>
      </c>
      <c r="H97" t="str">
        <f>IFERROR(INDEX(契約日ソート!H:H,1/LARGE(INDEX((契約日ソート!$F$1:$F$201="休泊費")/ROW(契約日ソート!$F$1:$F$201),0),ROW(H97))),"")</f>
        <v/>
      </c>
      <c r="I97" t="str">
        <f>IFERROR(INDEX(契約日ソート!I:I,1/LARGE(INDEX((契約日ソート!$F$1:$F$201="休泊費")/ROW(契約日ソート!$F$1:$F$201),0),ROW(I97))),"")</f>
        <v/>
      </c>
      <c r="J97" t="str">
        <f>IFERROR(INDEX(契約日ソート!J:J,1/LARGE(INDEX((契約日ソート!$F$1:$F$201="休泊費")/ROW(契約日ソート!$F$1:$F$201),0),ROW(J97))),"")</f>
        <v/>
      </c>
      <c r="K97" t="str">
        <f>IFERROR(INDEX(契約日ソート!K:K,1/LARGE(INDEX((契約日ソート!$F$1:$F$201="休泊費")/ROW(契約日ソート!$F$1:$F$201),0),ROW(K97))),"")</f>
        <v/>
      </c>
      <c r="L97" t="str">
        <f>IFERROR(INDEX(契約日ソート!L:L,1/LARGE(INDEX((契約日ソート!$F$1:$F$201="休泊費")/ROW(契約日ソート!$F$1:$F$201),0),ROW(L97))),"")</f>
        <v/>
      </c>
      <c r="M97" t="str">
        <f>IFERROR(INDEX(契約日ソート!M:M,1/LARGE(INDEX((契約日ソート!$F$1:$F$201="休泊費")/ROW(契約日ソート!$F$1:$F$201),0),ROW(M97))),"")</f>
        <v/>
      </c>
      <c r="N97" t="str">
        <f>IFERROR(INDEX(契約日ソート!N:N,1/LARGE(INDEX((契約日ソート!$F$1:$F$201="休泊費")/ROW(契約日ソート!$F$1:$F$201),0),ROW(N97))),"")</f>
        <v/>
      </c>
      <c r="O97" t="str">
        <f>IFERROR(INDEX(契約日ソート!O:O,1/LARGE(INDEX((契約日ソート!$F$1:$F$201="休泊費")/ROW(契約日ソート!$F$1:$F$201),0),ROW(O97))),"")</f>
        <v/>
      </c>
      <c r="P97" t="str">
        <f>IFERROR(INDEX(契約日ソート!P:P,1/LARGE(INDEX((契約日ソート!$F$1:$F$201="休泊費")/ROW(契約日ソート!$F$1:$F$201),0),ROW(P97))),"")</f>
        <v/>
      </c>
      <c r="Q97" t="str">
        <f>IFERROR(INDEX(契約日ソート!Q:Q,1/LARGE(INDEX((契約日ソート!$F$1:$F$201="休泊費")/ROW(契約日ソート!$F$1:$F$201),0),ROW(Q97))),"")</f>
        <v/>
      </c>
    </row>
    <row r="98" spans="1:17" x14ac:dyDescent="0.45">
      <c r="A98" t="str">
        <f>IFERROR(INDEX(契約日ソート!A:A,1/LARGE(INDEX((契約日ソート!$F$1:$F$201="休泊費")/ROW(契約日ソート!$F$1:$F$201),0),ROW(A98))),"")</f>
        <v/>
      </c>
      <c r="B98" t="str">
        <f>IFERROR(INDEX(契約日ソート!B:B,1/LARGE(INDEX((契約日ソート!$F$1:$F$201="休泊費")/ROW(契約日ソート!$F$1:$F$201),0),ROW(B98))),"")</f>
        <v/>
      </c>
      <c r="C98" t="str">
        <f>IFERROR(INDEX(契約日ソート!C:C,1/LARGE(INDEX((契約日ソート!$F$1:$F$201="休泊費")/ROW(契約日ソート!$F$1:$F$201),0),ROW(C98))),"")</f>
        <v/>
      </c>
      <c r="D98" t="str">
        <f>IFERROR(INDEX(契約日ソート!D:D,1/LARGE(INDEX((契約日ソート!$F$1:$F$201="休泊費")/ROW(契約日ソート!$F$1:$F$201),0),ROW(D98))),"")</f>
        <v/>
      </c>
      <c r="E98" t="str">
        <f>IFERROR(INDEX(契約日ソート!E:E,1/LARGE(INDEX((契約日ソート!$F$1:$F$201="休泊費")/ROW(契約日ソート!$F$1:$F$201),0),ROW(E98))),"")</f>
        <v/>
      </c>
      <c r="F98" t="str">
        <f>IFERROR(INDEX(契約日ソート!F:F,1/LARGE(INDEX((契約日ソート!$F$1:$F$201="休泊費")/ROW(契約日ソート!$F$1:$F$201),0),ROW(F98))),"")</f>
        <v/>
      </c>
      <c r="G98" t="str">
        <f>IFERROR(INDEX(契約日ソート!G:G,1/LARGE(INDEX((契約日ソート!$F$1:$F$201="休泊費")/ROW(契約日ソート!$F$1:$F$201),0),ROW(G98))),"")</f>
        <v/>
      </c>
      <c r="H98" t="str">
        <f>IFERROR(INDEX(契約日ソート!H:H,1/LARGE(INDEX((契約日ソート!$F$1:$F$201="休泊費")/ROW(契約日ソート!$F$1:$F$201),0),ROW(H98))),"")</f>
        <v/>
      </c>
      <c r="I98" t="str">
        <f>IFERROR(INDEX(契約日ソート!I:I,1/LARGE(INDEX((契約日ソート!$F$1:$F$201="休泊費")/ROW(契約日ソート!$F$1:$F$201),0),ROW(I98))),"")</f>
        <v/>
      </c>
      <c r="J98" t="str">
        <f>IFERROR(INDEX(契約日ソート!J:J,1/LARGE(INDEX((契約日ソート!$F$1:$F$201="休泊費")/ROW(契約日ソート!$F$1:$F$201),0),ROW(J98))),"")</f>
        <v/>
      </c>
      <c r="K98" t="str">
        <f>IFERROR(INDEX(契約日ソート!K:K,1/LARGE(INDEX((契約日ソート!$F$1:$F$201="休泊費")/ROW(契約日ソート!$F$1:$F$201),0),ROW(K98))),"")</f>
        <v/>
      </c>
      <c r="L98" t="str">
        <f>IFERROR(INDEX(契約日ソート!L:L,1/LARGE(INDEX((契約日ソート!$F$1:$F$201="休泊費")/ROW(契約日ソート!$F$1:$F$201),0),ROW(L98))),"")</f>
        <v/>
      </c>
      <c r="M98" t="str">
        <f>IFERROR(INDEX(契約日ソート!M:M,1/LARGE(INDEX((契約日ソート!$F$1:$F$201="休泊費")/ROW(契約日ソート!$F$1:$F$201),0),ROW(M98))),"")</f>
        <v/>
      </c>
      <c r="N98" t="str">
        <f>IFERROR(INDEX(契約日ソート!N:N,1/LARGE(INDEX((契約日ソート!$F$1:$F$201="休泊費")/ROW(契約日ソート!$F$1:$F$201),0),ROW(N98))),"")</f>
        <v/>
      </c>
      <c r="O98" t="str">
        <f>IFERROR(INDEX(契約日ソート!O:O,1/LARGE(INDEX((契約日ソート!$F$1:$F$201="休泊費")/ROW(契約日ソート!$F$1:$F$201),0),ROW(O98))),"")</f>
        <v/>
      </c>
      <c r="P98" t="str">
        <f>IFERROR(INDEX(契約日ソート!P:P,1/LARGE(INDEX((契約日ソート!$F$1:$F$201="休泊費")/ROW(契約日ソート!$F$1:$F$201),0),ROW(P98))),"")</f>
        <v/>
      </c>
      <c r="Q98" t="str">
        <f>IFERROR(INDEX(契約日ソート!Q:Q,1/LARGE(INDEX((契約日ソート!$F$1:$F$201="休泊費")/ROW(契約日ソート!$F$1:$F$201),0),ROW(Q98))),"")</f>
        <v/>
      </c>
    </row>
    <row r="99" spans="1:17" x14ac:dyDescent="0.45">
      <c r="A99" t="str">
        <f>IFERROR(INDEX(契約日ソート!A:A,1/LARGE(INDEX((契約日ソート!$F$1:$F$201="休泊費")/ROW(契約日ソート!$F$1:$F$201),0),ROW(A99))),"")</f>
        <v/>
      </c>
      <c r="B99" t="str">
        <f>IFERROR(INDEX(契約日ソート!B:B,1/LARGE(INDEX((契約日ソート!$F$1:$F$201="休泊費")/ROW(契約日ソート!$F$1:$F$201),0),ROW(B99))),"")</f>
        <v/>
      </c>
      <c r="C99" t="str">
        <f>IFERROR(INDEX(契約日ソート!C:C,1/LARGE(INDEX((契約日ソート!$F$1:$F$201="休泊費")/ROW(契約日ソート!$F$1:$F$201),0),ROW(C99))),"")</f>
        <v/>
      </c>
      <c r="D99" t="str">
        <f>IFERROR(INDEX(契約日ソート!D:D,1/LARGE(INDEX((契約日ソート!$F$1:$F$201="休泊費")/ROW(契約日ソート!$F$1:$F$201),0),ROW(D99))),"")</f>
        <v/>
      </c>
      <c r="E99" t="str">
        <f>IFERROR(INDEX(契約日ソート!E:E,1/LARGE(INDEX((契約日ソート!$F$1:$F$201="休泊費")/ROW(契約日ソート!$F$1:$F$201),0),ROW(E99))),"")</f>
        <v/>
      </c>
      <c r="F99" t="str">
        <f>IFERROR(INDEX(契約日ソート!F:F,1/LARGE(INDEX((契約日ソート!$F$1:$F$201="休泊費")/ROW(契約日ソート!$F$1:$F$201),0),ROW(F99))),"")</f>
        <v/>
      </c>
      <c r="G99" t="str">
        <f>IFERROR(INDEX(契約日ソート!G:G,1/LARGE(INDEX((契約日ソート!$F$1:$F$201="休泊費")/ROW(契約日ソート!$F$1:$F$201),0),ROW(G99))),"")</f>
        <v/>
      </c>
      <c r="H99" t="str">
        <f>IFERROR(INDEX(契約日ソート!H:H,1/LARGE(INDEX((契約日ソート!$F$1:$F$201="休泊費")/ROW(契約日ソート!$F$1:$F$201),0),ROW(H99))),"")</f>
        <v/>
      </c>
      <c r="I99" t="str">
        <f>IFERROR(INDEX(契約日ソート!I:I,1/LARGE(INDEX((契約日ソート!$F$1:$F$201="休泊費")/ROW(契約日ソート!$F$1:$F$201),0),ROW(I99))),"")</f>
        <v/>
      </c>
      <c r="J99" t="str">
        <f>IFERROR(INDEX(契約日ソート!J:J,1/LARGE(INDEX((契約日ソート!$F$1:$F$201="休泊費")/ROW(契約日ソート!$F$1:$F$201),0),ROW(J99))),"")</f>
        <v/>
      </c>
      <c r="K99" t="str">
        <f>IFERROR(INDEX(契約日ソート!K:K,1/LARGE(INDEX((契約日ソート!$F$1:$F$201="休泊費")/ROW(契約日ソート!$F$1:$F$201),0),ROW(K99))),"")</f>
        <v/>
      </c>
      <c r="L99" t="str">
        <f>IFERROR(INDEX(契約日ソート!L:L,1/LARGE(INDEX((契約日ソート!$F$1:$F$201="休泊費")/ROW(契約日ソート!$F$1:$F$201),0),ROW(L99))),"")</f>
        <v/>
      </c>
      <c r="M99" t="str">
        <f>IFERROR(INDEX(契約日ソート!M:M,1/LARGE(INDEX((契約日ソート!$F$1:$F$201="休泊費")/ROW(契約日ソート!$F$1:$F$201),0),ROW(M99))),"")</f>
        <v/>
      </c>
      <c r="N99" t="str">
        <f>IFERROR(INDEX(契約日ソート!N:N,1/LARGE(INDEX((契約日ソート!$F$1:$F$201="休泊費")/ROW(契約日ソート!$F$1:$F$201),0),ROW(N99))),"")</f>
        <v/>
      </c>
      <c r="O99" t="str">
        <f>IFERROR(INDEX(契約日ソート!O:O,1/LARGE(INDEX((契約日ソート!$F$1:$F$201="休泊費")/ROW(契約日ソート!$F$1:$F$201),0),ROW(O99))),"")</f>
        <v/>
      </c>
      <c r="P99" t="str">
        <f>IFERROR(INDEX(契約日ソート!P:P,1/LARGE(INDEX((契約日ソート!$F$1:$F$201="休泊費")/ROW(契約日ソート!$F$1:$F$201),0),ROW(P99))),"")</f>
        <v/>
      </c>
      <c r="Q99" t="str">
        <f>IFERROR(INDEX(契約日ソート!Q:Q,1/LARGE(INDEX((契約日ソート!$F$1:$F$201="休泊費")/ROW(契約日ソート!$F$1:$F$201),0),ROW(Q99))),"")</f>
        <v/>
      </c>
    </row>
    <row r="100" spans="1:17" x14ac:dyDescent="0.45">
      <c r="A100" t="str">
        <f>IFERROR(INDEX(契約日ソート!A:A,1/LARGE(INDEX((契約日ソート!$F$1:$F$201="休泊費")/ROW(契約日ソート!$F$1:$F$201),0),ROW(A100))),"")</f>
        <v/>
      </c>
      <c r="B100" t="str">
        <f>IFERROR(INDEX(契約日ソート!B:B,1/LARGE(INDEX((契約日ソート!$F$1:$F$201="休泊費")/ROW(契約日ソート!$F$1:$F$201),0),ROW(B100))),"")</f>
        <v/>
      </c>
      <c r="C100" t="str">
        <f>IFERROR(INDEX(契約日ソート!C:C,1/LARGE(INDEX((契約日ソート!$F$1:$F$201="休泊費")/ROW(契約日ソート!$F$1:$F$201),0),ROW(C100))),"")</f>
        <v/>
      </c>
      <c r="D100" t="str">
        <f>IFERROR(INDEX(契約日ソート!D:D,1/LARGE(INDEX((契約日ソート!$F$1:$F$201="休泊費")/ROW(契約日ソート!$F$1:$F$201),0),ROW(D100))),"")</f>
        <v/>
      </c>
      <c r="E100" t="str">
        <f>IFERROR(INDEX(契約日ソート!E:E,1/LARGE(INDEX((契約日ソート!$F$1:$F$201="休泊費")/ROW(契約日ソート!$F$1:$F$201),0),ROW(E100))),"")</f>
        <v/>
      </c>
      <c r="F100" t="str">
        <f>IFERROR(INDEX(契約日ソート!F:F,1/LARGE(INDEX((契約日ソート!$F$1:$F$201="休泊費")/ROW(契約日ソート!$F$1:$F$201),0),ROW(F100))),"")</f>
        <v/>
      </c>
      <c r="G100" t="str">
        <f>IFERROR(INDEX(契約日ソート!G:G,1/LARGE(INDEX((契約日ソート!$F$1:$F$201="休泊費")/ROW(契約日ソート!$F$1:$F$201),0),ROW(G100))),"")</f>
        <v/>
      </c>
      <c r="H100" t="str">
        <f>IFERROR(INDEX(契約日ソート!H:H,1/LARGE(INDEX((契約日ソート!$F$1:$F$201="休泊費")/ROW(契約日ソート!$F$1:$F$201),0),ROW(H100))),"")</f>
        <v/>
      </c>
      <c r="I100" t="str">
        <f>IFERROR(INDEX(契約日ソート!I:I,1/LARGE(INDEX((契約日ソート!$F$1:$F$201="休泊費")/ROW(契約日ソート!$F$1:$F$201),0),ROW(I100))),"")</f>
        <v/>
      </c>
      <c r="J100" t="str">
        <f>IFERROR(INDEX(契約日ソート!J:J,1/LARGE(INDEX((契約日ソート!$F$1:$F$201="休泊費")/ROW(契約日ソート!$F$1:$F$201),0),ROW(J100))),"")</f>
        <v/>
      </c>
      <c r="K100" t="str">
        <f>IFERROR(INDEX(契約日ソート!K:K,1/LARGE(INDEX((契約日ソート!$F$1:$F$201="休泊費")/ROW(契約日ソート!$F$1:$F$201),0),ROW(K100))),"")</f>
        <v/>
      </c>
      <c r="L100" t="str">
        <f>IFERROR(INDEX(契約日ソート!L:L,1/LARGE(INDEX((契約日ソート!$F$1:$F$201="休泊費")/ROW(契約日ソート!$F$1:$F$201),0),ROW(L100))),"")</f>
        <v/>
      </c>
      <c r="M100" t="str">
        <f>IFERROR(INDEX(契約日ソート!M:M,1/LARGE(INDEX((契約日ソート!$F$1:$F$201="休泊費")/ROW(契約日ソート!$F$1:$F$201),0),ROW(M100))),"")</f>
        <v/>
      </c>
      <c r="N100" t="str">
        <f>IFERROR(INDEX(契約日ソート!N:N,1/LARGE(INDEX((契約日ソート!$F$1:$F$201="休泊費")/ROW(契約日ソート!$F$1:$F$201),0),ROW(N100))),"")</f>
        <v/>
      </c>
      <c r="O100" t="str">
        <f>IFERROR(INDEX(契約日ソート!O:O,1/LARGE(INDEX((契約日ソート!$F$1:$F$201="休泊費")/ROW(契約日ソート!$F$1:$F$201),0),ROW(O100))),"")</f>
        <v/>
      </c>
      <c r="P100" t="str">
        <f>IFERROR(INDEX(契約日ソート!P:P,1/LARGE(INDEX((契約日ソート!$F$1:$F$201="休泊費")/ROW(契約日ソート!$F$1:$F$201),0),ROW(P100))),"")</f>
        <v/>
      </c>
      <c r="Q100" t="str">
        <f>IFERROR(INDEX(契約日ソート!Q:Q,1/LARGE(INDEX((契約日ソート!$F$1:$F$201="休泊費")/ROW(契約日ソート!$F$1:$F$201),0),ROW(Q100))),"")</f>
        <v/>
      </c>
    </row>
  </sheetData>
  <phoneticPr fontId="1"/>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100"/>
  <sheetViews>
    <sheetView workbookViewId="0">
      <selection activeCell="N3" sqref="N3"/>
    </sheetView>
  </sheetViews>
  <sheetFormatPr defaultRowHeight="18" x14ac:dyDescent="0.45"/>
  <cols>
    <col min="12" max="12" width="9" style="25"/>
  </cols>
  <sheetData>
    <row r="1" spans="1:13" x14ac:dyDescent="0.45">
      <c r="A1">
        <f>IF(休泊費!B1="","",休泊費!B1)</f>
        <v>46054</v>
      </c>
      <c r="B1">
        <f>IF($A1="","",休泊費!D1)</f>
        <v>9000</v>
      </c>
      <c r="C1" t="str">
        <f>IF($A1="","",休泊費!E1)</f>
        <v>立候補準備</v>
      </c>
      <c r="D1" t="str">
        <f>IF($A1="","",休泊費!G1)</f>
        <v>宿泊代実費弁償</v>
      </c>
      <c r="E1" t="str">
        <f>IF($A1="","",休泊費!H1)</f>
        <v>美作市美来7</v>
      </c>
      <c r="F1" t="str">
        <f>IF($A1="","",休泊費!I1)</f>
        <v>美作　花子</v>
      </c>
      <c r="G1" t="str">
        <f>IF($A1="","",休泊費!J1)</f>
        <v>自営業</v>
      </c>
      <c r="H1">
        <f>IF($A1="","",休泊費!K1)</f>
        <v>0</v>
      </c>
      <c r="I1" t="str">
        <f>IF($A1="","",休泊費!M1&amp;"食分")</f>
        <v>0食分</v>
      </c>
      <c r="J1">
        <f>IF($A1="","",休泊費!N1)</f>
        <v>0</v>
      </c>
      <c r="K1" t="str">
        <f>IF($A1="","",IF(休泊費!O1="○","公費負担",""))</f>
        <v/>
      </c>
      <c r="L1" s="25" t="str">
        <f>IF($A1="","",IF(休泊費!B1&lt;&gt;休泊費!C1,TEXT(休泊費!C1,"m/d")&amp;"支払",""))</f>
        <v>3/13支払</v>
      </c>
      <c r="M1" t="str">
        <f>IF($A1="","",休泊費!P1)</f>
        <v>有</v>
      </c>
    </row>
    <row r="2" spans="1:13" x14ac:dyDescent="0.45">
      <c r="A2" t="str">
        <f>IF(休泊費!B2="",IF(COUNTIF(A$1:A1,"（休泊費 計）"),"","（休泊費 計）"),休泊費!B2)</f>
        <v>（休泊費 計）</v>
      </c>
      <c r="B2">
        <f>IF($A2="","",IF($A2="（休泊費 計）",SUM(B$1:B1),休泊費!D2))</f>
        <v>9000</v>
      </c>
      <c r="C2" t="str">
        <f>IF(OR($A2="",$A2="（休泊費 計）"),"",休泊費!E2)</f>
        <v/>
      </c>
      <c r="D2" t="str">
        <f>IF(OR($A2="",$A2="（休泊費 計）"),"",休泊費!G2)</f>
        <v/>
      </c>
      <c r="E2" t="str">
        <f>IF(OR($A2="",$A2="（休泊費 計）"),"",休泊費!H2)</f>
        <v/>
      </c>
      <c r="F2" t="str">
        <f>IF(OR($A2="",$A2="（休泊費 計）"),"",休泊費!I2)</f>
        <v/>
      </c>
      <c r="G2" t="str">
        <f>IF(OR($A2="",$A2="（休泊費 計）"),"",休泊費!J2)</f>
        <v/>
      </c>
      <c r="H2" t="str">
        <f>IF(OR($A2="",$A2="（休泊費 計）"),"",休泊費!K2)</f>
        <v/>
      </c>
      <c r="I2" t="str">
        <f>IF(OR($A2="",$A2="（休泊費 計）"),"",休泊費!M2&amp;"食分")</f>
        <v/>
      </c>
      <c r="J2" t="str">
        <f>IF(OR($A2="",$A2="（休泊費 計）"),"",休泊費!N2)</f>
        <v/>
      </c>
      <c r="K2" t="str">
        <f>IF(OR($A2="",$A2="（休泊費 計）"),"",IF(休泊費!O2="○","公費負担",""))</f>
        <v/>
      </c>
      <c r="L2" s="25" t="str">
        <f>IF(OR($A2="",$A2="（休泊費 計）"),"",IF(休泊費!B2&lt;&gt;休泊費!C2,TEXT(休泊費!C2,"m/d")&amp;"支払",""))</f>
        <v/>
      </c>
      <c r="M2" t="str">
        <f>IF(OR($A2="",$A2="（休泊費 計）"),"",休泊費!P2)</f>
        <v/>
      </c>
    </row>
    <row r="3" spans="1:13" x14ac:dyDescent="0.45">
      <c r="A3" t="str">
        <f>IF(休泊費!B3="",IF(COUNTIF(A$1:A2,"（休泊費 計）"),"","（休泊費 計）"),休泊費!B3)</f>
        <v/>
      </c>
      <c r="B3" t="str">
        <f>IF($A3="","",IF($A3="（休泊費 計）",SUM(B$1:B2),休泊費!D3))</f>
        <v/>
      </c>
      <c r="C3" t="str">
        <f>IF(OR($A3="",$A3="（休泊費 計）"),"",休泊費!E3)</f>
        <v/>
      </c>
      <c r="D3" t="str">
        <f>IF(OR($A3="",$A3="（休泊費 計）"),"",休泊費!G3)</f>
        <v/>
      </c>
      <c r="E3" t="str">
        <f>IF(OR($A3="",$A3="（休泊費 計）"),"",休泊費!H3)</f>
        <v/>
      </c>
      <c r="F3" t="str">
        <f>IF(OR($A3="",$A3="（休泊費 計）"),"",休泊費!I3)</f>
        <v/>
      </c>
      <c r="G3" t="str">
        <f>IF(OR($A3="",$A3="（休泊費 計）"),"",休泊費!J3)</f>
        <v/>
      </c>
      <c r="H3" t="str">
        <f>IF(OR($A3="",$A3="（休泊費 計）"),"",休泊費!K3)</f>
        <v/>
      </c>
      <c r="I3" t="str">
        <f>IF(OR($A3="",$A3="（休泊費 計）"),"",休泊費!M3&amp;"食分")</f>
        <v/>
      </c>
      <c r="J3" t="str">
        <f>IF(OR($A3="",$A3="（休泊費 計）"),"",休泊費!N3)</f>
        <v/>
      </c>
      <c r="K3" t="str">
        <f>IF(OR($A3="",$A3="（休泊費 計）"),"",IF(休泊費!O3="○","公費負担",""))</f>
        <v/>
      </c>
      <c r="L3" s="25" t="str">
        <f>IF(OR($A3="",$A3="（休泊費 計）"),"",IF(休泊費!B3&lt;&gt;休泊費!C3,TEXT(休泊費!C3,"m/d")&amp;"支払",""))</f>
        <v/>
      </c>
      <c r="M3" t="str">
        <f>IF(OR($A3="",$A3="（休泊費 計）"),"",休泊費!P3)</f>
        <v/>
      </c>
    </row>
    <row r="4" spans="1:13" x14ac:dyDescent="0.45">
      <c r="A4" t="str">
        <f>IF(休泊費!B4="",IF(COUNTIF(A$1:A3,"（休泊費 計）"),"","（休泊費 計）"),休泊費!B4)</f>
        <v/>
      </c>
      <c r="B4" t="str">
        <f>IF($A4="","",IF($A4="（休泊費 計）",SUM(B$1:B3),休泊費!D4))</f>
        <v/>
      </c>
      <c r="C4" t="str">
        <f>IF(OR($A4="",$A4="（休泊費 計）"),"",休泊費!E4)</f>
        <v/>
      </c>
      <c r="D4" t="str">
        <f>IF(OR($A4="",$A4="（休泊費 計）"),"",休泊費!G4)</f>
        <v/>
      </c>
      <c r="E4" t="str">
        <f>IF(OR($A4="",$A4="（休泊費 計）"),"",休泊費!H4)</f>
        <v/>
      </c>
      <c r="F4" t="str">
        <f>IF(OR($A4="",$A4="（休泊費 計）"),"",休泊費!I4)</f>
        <v/>
      </c>
      <c r="G4" t="str">
        <f>IF(OR($A4="",$A4="（休泊費 計）"),"",休泊費!J4)</f>
        <v/>
      </c>
      <c r="H4" t="str">
        <f>IF(OR($A4="",$A4="（休泊費 計）"),"",休泊費!K4)</f>
        <v/>
      </c>
      <c r="I4" t="str">
        <f>IF(OR($A4="",$A4="（休泊費 計）"),"",休泊費!M4&amp;"食分")</f>
        <v/>
      </c>
      <c r="J4" t="str">
        <f>IF(OR($A4="",$A4="（休泊費 計）"),"",休泊費!N4)</f>
        <v/>
      </c>
      <c r="K4" t="str">
        <f>IF(OR($A4="",$A4="（休泊費 計）"),"",IF(休泊費!O4="○","公費負担",""))</f>
        <v/>
      </c>
      <c r="L4" s="25" t="str">
        <f>IF(OR($A4="",$A4="（休泊費 計）"),"",IF(休泊費!B4&lt;&gt;休泊費!C4,TEXT(休泊費!C4,"m/d")&amp;"支払",""))</f>
        <v/>
      </c>
      <c r="M4" t="str">
        <f>IF(OR($A4="",$A4="（休泊費 計）"),"",休泊費!P4)</f>
        <v/>
      </c>
    </row>
    <row r="5" spans="1:13" x14ac:dyDescent="0.45">
      <c r="A5" t="str">
        <f>IF(休泊費!B5="",IF(COUNTIF(A$1:A4,"（休泊費 計）"),"","（休泊費 計）"),休泊費!B5)</f>
        <v/>
      </c>
      <c r="B5" t="str">
        <f>IF($A5="","",IF($A5="（休泊費 計）",SUM(B$1:B4),休泊費!D5))</f>
        <v/>
      </c>
      <c r="C5" t="str">
        <f>IF(OR($A5="",$A5="（休泊費 計）"),"",休泊費!E5)</f>
        <v/>
      </c>
      <c r="D5" t="str">
        <f>IF(OR($A5="",$A5="（休泊費 計）"),"",休泊費!G5)</f>
        <v/>
      </c>
      <c r="E5" t="str">
        <f>IF(OR($A5="",$A5="（休泊費 計）"),"",休泊費!H5)</f>
        <v/>
      </c>
      <c r="F5" t="str">
        <f>IF(OR($A5="",$A5="（休泊費 計）"),"",休泊費!I5)</f>
        <v/>
      </c>
      <c r="G5" t="str">
        <f>IF(OR($A5="",$A5="（休泊費 計）"),"",休泊費!J5)</f>
        <v/>
      </c>
      <c r="H5" t="str">
        <f>IF(OR($A5="",$A5="（休泊費 計）"),"",休泊費!K5)</f>
        <v/>
      </c>
      <c r="I5" t="str">
        <f>IF(OR($A5="",$A5="（休泊費 計）"),"",休泊費!M5&amp;"食分")</f>
        <v/>
      </c>
      <c r="J5" t="str">
        <f>IF(OR($A5="",$A5="（休泊費 計）"),"",休泊費!N5)</f>
        <v/>
      </c>
      <c r="K5" t="str">
        <f>IF(OR($A5="",$A5="（休泊費 計）"),"",IF(休泊費!O5="○","公費負担",""))</f>
        <v/>
      </c>
      <c r="L5" s="25" t="str">
        <f>IF(OR($A5="",$A5="（休泊費 計）"),"",IF(休泊費!B5&lt;&gt;休泊費!C5,TEXT(休泊費!C5,"m/d")&amp;"支払",""))</f>
        <v/>
      </c>
      <c r="M5" t="str">
        <f>IF(OR($A5="",$A5="（休泊費 計）"),"",休泊費!P5)</f>
        <v/>
      </c>
    </row>
    <row r="6" spans="1:13" x14ac:dyDescent="0.45">
      <c r="A6" t="str">
        <f>IF(休泊費!B6="",IF(COUNTIF(A$1:A5,"（休泊費 計）"),"","（休泊費 計）"),休泊費!B6)</f>
        <v/>
      </c>
      <c r="B6" t="str">
        <f>IF($A6="","",IF($A6="（休泊費 計）",SUM(B$1:B5),休泊費!D6))</f>
        <v/>
      </c>
      <c r="C6" t="str">
        <f>IF(OR($A6="",$A6="（休泊費 計）"),"",休泊費!E6)</f>
        <v/>
      </c>
      <c r="D6" t="str">
        <f>IF(OR($A6="",$A6="（休泊費 計）"),"",休泊費!G6)</f>
        <v/>
      </c>
      <c r="E6" t="str">
        <f>IF(OR($A6="",$A6="（休泊費 計）"),"",休泊費!H6)</f>
        <v/>
      </c>
      <c r="F6" t="str">
        <f>IF(OR($A6="",$A6="（休泊費 計）"),"",休泊費!I6)</f>
        <v/>
      </c>
      <c r="G6" t="str">
        <f>IF(OR($A6="",$A6="（休泊費 計）"),"",休泊費!J6)</f>
        <v/>
      </c>
      <c r="H6" t="str">
        <f>IF(OR($A6="",$A6="（休泊費 計）"),"",休泊費!K6)</f>
        <v/>
      </c>
      <c r="I6" t="str">
        <f>IF(OR($A6="",$A6="（休泊費 計）"),"",休泊費!M6&amp;"食分")</f>
        <v/>
      </c>
      <c r="J6" t="str">
        <f>IF(OR($A6="",$A6="（休泊費 計）"),"",休泊費!N6)</f>
        <v/>
      </c>
      <c r="K6" t="str">
        <f>IF(OR($A6="",$A6="（休泊費 計）"),"",IF(休泊費!O6="○","公費負担",""))</f>
        <v/>
      </c>
      <c r="L6" s="25" t="str">
        <f>IF(OR($A6="",$A6="（休泊費 計）"),"",IF(休泊費!B6&lt;&gt;休泊費!C6,TEXT(休泊費!C6,"m/d")&amp;"支払",""))</f>
        <v/>
      </c>
      <c r="M6" t="str">
        <f>IF(OR($A6="",$A6="（休泊費 計）"),"",休泊費!P6)</f>
        <v/>
      </c>
    </row>
    <row r="7" spans="1:13" x14ac:dyDescent="0.45">
      <c r="A7" t="str">
        <f>IF(休泊費!B7="",IF(COUNTIF(A$1:A6,"（休泊費 計）"),"","（休泊費 計）"),休泊費!B7)</f>
        <v/>
      </c>
      <c r="B7" t="str">
        <f>IF($A7="","",IF($A7="（休泊費 計）",SUM(B$1:B6),休泊費!D7))</f>
        <v/>
      </c>
      <c r="C7" t="str">
        <f>IF(OR($A7="",$A7="（休泊費 計）"),"",休泊費!E7)</f>
        <v/>
      </c>
      <c r="D7" t="str">
        <f>IF(OR($A7="",$A7="（休泊費 計）"),"",休泊費!G7)</f>
        <v/>
      </c>
      <c r="E7" t="str">
        <f>IF(OR($A7="",$A7="（休泊費 計）"),"",休泊費!H7)</f>
        <v/>
      </c>
      <c r="F7" t="str">
        <f>IF(OR($A7="",$A7="（休泊費 計）"),"",休泊費!I7)</f>
        <v/>
      </c>
      <c r="G7" t="str">
        <f>IF(OR($A7="",$A7="（休泊費 計）"),"",休泊費!J7)</f>
        <v/>
      </c>
      <c r="H7" t="str">
        <f>IF(OR($A7="",$A7="（休泊費 計）"),"",休泊費!K7)</f>
        <v/>
      </c>
      <c r="I7" t="str">
        <f>IF(OR($A7="",$A7="（休泊費 計）"),"",休泊費!M7&amp;"食分")</f>
        <v/>
      </c>
      <c r="J7" t="str">
        <f>IF(OR($A7="",$A7="（休泊費 計）"),"",休泊費!N7)</f>
        <v/>
      </c>
      <c r="K7" t="str">
        <f>IF(OR($A7="",$A7="（休泊費 計）"),"",IF(休泊費!O7="○","公費負担",""))</f>
        <v/>
      </c>
      <c r="L7" s="25" t="str">
        <f>IF(OR($A7="",$A7="（休泊費 計）"),"",IF(休泊費!B7&lt;&gt;休泊費!C7,TEXT(休泊費!C7,"m/d")&amp;"支払",""))</f>
        <v/>
      </c>
      <c r="M7" t="str">
        <f>IF(OR($A7="",$A7="（休泊費 計）"),"",休泊費!P7)</f>
        <v/>
      </c>
    </row>
    <row r="8" spans="1:13" x14ac:dyDescent="0.45">
      <c r="A8" t="str">
        <f>IF(休泊費!B8="",IF(COUNTIF(A$1:A7,"（休泊費 計）"),"","（休泊費 計）"),休泊費!B8)</f>
        <v/>
      </c>
      <c r="B8" t="str">
        <f>IF($A8="","",IF($A8="（休泊費 計）",SUM(B$1:B7),休泊費!D8))</f>
        <v/>
      </c>
      <c r="C8" t="str">
        <f>IF(OR($A8="",$A8="（休泊費 計）"),"",休泊費!E8)</f>
        <v/>
      </c>
      <c r="D8" t="str">
        <f>IF(OR($A8="",$A8="（休泊費 計）"),"",休泊費!G8)</f>
        <v/>
      </c>
      <c r="E8" t="str">
        <f>IF(OR($A8="",$A8="（休泊費 計）"),"",休泊費!H8)</f>
        <v/>
      </c>
      <c r="F8" t="str">
        <f>IF(OR($A8="",$A8="（休泊費 計）"),"",休泊費!I8)</f>
        <v/>
      </c>
      <c r="G8" t="str">
        <f>IF(OR($A8="",$A8="（休泊費 計）"),"",休泊費!J8)</f>
        <v/>
      </c>
      <c r="H8" t="str">
        <f>IF(OR($A8="",$A8="（休泊費 計）"),"",休泊費!K8)</f>
        <v/>
      </c>
      <c r="I8" t="str">
        <f>IF(OR($A8="",$A8="（休泊費 計）"),"",休泊費!M8&amp;"食分")</f>
        <v/>
      </c>
      <c r="J8" t="str">
        <f>IF(OR($A8="",$A8="（休泊費 計）"),"",休泊費!N8)</f>
        <v/>
      </c>
      <c r="K8" t="str">
        <f>IF(OR($A8="",$A8="（休泊費 計）"),"",IF(休泊費!O8="○","公費負担",""))</f>
        <v/>
      </c>
      <c r="L8" s="25" t="str">
        <f>IF(OR($A8="",$A8="（休泊費 計）"),"",IF(休泊費!B8&lt;&gt;休泊費!C8,TEXT(休泊費!C8,"m/d")&amp;"支払",""))</f>
        <v/>
      </c>
      <c r="M8" t="str">
        <f>IF(OR($A8="",$A8="（休泊費 計）"),"",休泊費!P8)</f>
        <v/>
      </c>
    </row>
    <row r="9" spans="1:13" x14ac:dyDescent="0.45">
      <c r="A9" t="str">
        <f>IF(休泊費!B9="",IF(COUNTIF(A$1:A8,"（休泊費 計）"),"","（休泊費 計）"),休泊費!B9)</f>
        <v/>
      </c>
      <c r="B9" t="str">
        <f>IF($A9="","",IF($A9="（休泊費 計）",SUM(B$1:B8),休泊費!D9))</f>
        <v/>
      </c>
      <c r="C9" t="str">
        <f>IF(OR($A9="",$A9="（休泊費 計）"),"",休泊費!E9)</f>
        <v/>
      </c>
      <c r="D9" t="str">
        <f>IF(OR($A9="",$A9="（休泊費 計）"),"",休泊費!G9)</f>
        <v/>
      </c>
      <c r="E9" t="str">
        <f>IF(OR($A9="",$A9="（休泊費 計）"),"",休泊費!H9)</f>
        <v/>
      </c>
      <c r="F9" t="str">
        <f>IF(OR($A9="",$A9="（休泊費 計）"),"",休泊費!I9)</f>
        <v/>
      </c>
      <c r="G9" t="str">
        <f>IF(OR($A9="",$A9="（休泊費 計）"),"",休泊費!J9)</f>
        <v/>
      </c>
      <c r="H9" t="str">
        <f>IF(OR($A9="",$A9="（休泊費 計）"),"",休泊費!K9)</f>
        <v/>
      </c>
      <c r="I9" t="str">
        <f>IF(OR($A9="",$A9="（休泊費 計）"),"",休泊費!M9&amp;"食分")</f>
        <v/>
      </c>
      <c r="J9" t="str">
        <f>IF(OR($A9="",$A9="（休泊費 計）"),"",休泊費!N9)</f>
        <v/>
      </c>
      <c r="K9" t="str">
        <f>IF(OR($A9="",$A9="（休泊費 計）"),"",IF(休泊費!O9="○","公費負担",""))</f>
        <v/>
      </c>
      <c r="L9" s="25" t="str">
        <f>IF(OR($A9="",$A9="（休泊費 計）"),"",IF(休泊費!B9&lt;&gt;休泊費!C9,TEXT(休泊費!C9,"m/d")&amp;"支払",""))</f>
        <v/>
      </c>
      <c r="M9" t="str">
        <f>IF(OR($A9="",$A9="（休泊費 計）"),"",休泊費!P9)</f>
        <v/>
      </c>
    </row>
    <row r="10" spans="1:13" x14ac:dyDescent="0.45">
      <c r="A10" t="str">
        <f>IF(休泊費!B10="",IF(COUNTIF(A$1:A9,"（休泊費 計）"),"","（休泊費 計）"),休泊費!B10)</f>
        <v/>
      </c>
      <c r="B10" t="str">
        <f>IF($A10="","",IF($A10="（休泊費 計）",SUM(B$1:B9),休泊費!D10))</f>
        <v/>
      </c>
      <c r="C10" t="str">
        <f>IF(OR($A10="",$A10="（休泊費 計）"),"",休泊費!E10)</f>
        <v/>
      </c>
      <c r="D10" t="str">
        <f>IF(OR($A10="",$A10="（休泊費 計）"),"",休泊費!G10)</f>
        <v/>
      </c>
      <c r="E10" t="str">
        <f>IF(OR($A10="",$A10="（休泊費 計）"),"",休泊費!H10)</f>
        <v/>
      </c>
      <c r="F10" t="str">
        <f>IF(OR($A10="",$A10="（休泊費 計）"),"",休泊費!I10)</f>
        <v/>
      </c>
      <c r="G10" t="str">
        <f>IF(OR($A10="",$A10="（休泊費 計）"),"",休泊費!J10)</f>
        <v/>
      </c>
      <c r="H10" t="str">
        <f>IF(OR($A10="",$A10="（休泊費 計）"),"",休泊費!K10)</f>
        <v/>
      </c>
      <c r="I10" t="str">
        <f>IF(OR($A10="",$A10="（休泊費 計）"),"",休泊費!M10&amp;"食分")</f>
        <v/>
      </c>
      <c r="J10" t="str">
        <f>IF(OR($A10="",$A10="（休泊費 計）"),"",休泊費!N10)</f>
        <v/>
      </c>
      <c r="K10" t="str">
        <f>IF(OR($A10="",$A10="（休泊費 計）"),"",IF(休泊費!O10="○","公費負担",""))</f>
        <v/>
      </c>
      <c r="L10" s="25" t="str">
        <f>IF(OR($A10="",$A10="（休泊費 計）"),"",IF(休泊費!B10&lt;&gt;休泊費!C10,TEXT(休泊費!C10,"m/d")&amp;"支払",""))</f>
        <v/>
      </c>
      <c r="M10" t="str">
        <f>IF(OR($A10="",$A10="（休泊費 計）"),"",休泊費!P10)</f>
        <v/>
      </c>
    </row>
    <row r="11" spans="1:13" x14ac:dyDescent="0.45">
      <c r="A11" t="str">
        <f>IF(休泊費!B11="",IF(COUNTIF(A$1:A10,"（休泊費 計）"),"","（休泊費 計）"),休泊費!B11)</f>
        <v/>
      </c>
      <c r="B11" t="str">
        <f>IF($A11="","",IF($A11="（休泊費 計）",SUM(B$1:B10),休泊費!D11))</f>
        <v/>
      </c>
      <c r="C11" t="str">
        <f>IF(OR($A11="",$A11="（休泊費 計）"),"",休泊費!E11)</f>
        <v/>
      </c>
      <c r="D11" t="str">
        <f>IF(OR($A11="",$A11="（休泊費 計）"),"",休泊費!G11)</f>
        <v/>
      </c>
      <c r="E11" t="str">
        <f>IF(OR($A11="",$A11="（休泊費 計）"),"",休泊費!H11)</f>
        <v/>
      </c>
      <c r="F11" t="str">
        <f>IF(OR($A11="",$A11="（休泊費 計）"),"",休泊費!I11)</f>
        <v/>
      </c>
      <c r="G11" t="str">
        <f>IF(OR($A11="",$A11="（休泊費 計）"),"",休泊費!J11)</f>
        <v/>
      </c>
      <c r="H11" t="str">
        <f>IF(OR($A11="",$A11="（休泊費 計）"),"",休泊費!K11)</f>
        <v/>
      </c>
      <c r="I11" t="str">
        <f>IF(OR($A11="",$A11="（休泊費 計）"),"",休泊費!M11&amp;"食分")</f>
        <v/>
      </c>
      <c r="J11" t="str">
        <f>IF(OR($A11="",$A11="（休泊費 計）"),"",休泊費!N11)</f>
        <v/>
      </c>
      <c r="K11" t="str">
        <f>IF(OR($A11="",$A11="（休泊費 計）"),"",IF(休泊費!O11="○","公費負担",""))</f>
        <v/>
      </c>
      <c r="L11" s="25" t="str">
        <f>IF(OR($A11="",$A11="（休泊費 計）"),"",IF(休泊費!B11&lt;&gt;休泊費!C11,TEXT(休泊費!C11,"m/d")&amp;"支払",""))</f>
        <v/>
      </c>
      <c r="M11" t="str">
        <f>IF(OR($A11="",$A11="（休泊費 計）"),"",休泊費!P11)</f>
        <v/>
      </c>
    </row>
    <row r="12" spans="1:13" x14ac:dyDescent="0.45">
      <c r="A12" t="str">
        <f>IF(休泊費!B12="",IF(COUNTIF(A$1:A11,"（休泊費 計）"),"","（休泊費 計）"),休泊費!B12)</f>
        <v/>
      </c>
      <c r="B12" t="str">
        <f>IF($A12="","",IF($A12="（休泊費 計）",SUM(B$1:B11),休泊費!D12))</f>
        <v/>
      </c>
      <c r="C12" t="str">
        <f>IF(OR($A12="",$A12="（休泊費 計）"),"",休泊費!E12)</f>
        <v/>
      </c>
      <c r="D12" t="str">
        <f>IF(OR($A12="",$A12="（休泊費 計）"),"",休泊費!G12)</f>
        <v/>
      </c>
      <c r="E12" t="str">
        <f>IF(OR($A12="",$A12="（休泊費 計）"),"",休泊費!H12)</f>
        <v/>
      </c>
      <c r="F12" t="str">
        <f>IF(OR($A12="",$A12="（休泊費 計）"),"",休泊費!I12)</f>
        <v/>
      </c>
      <c r="G12" t="str">
        <f>IF(OR($A12="",$A12="（休泊費 計）"),"",休泊費!J12)</f>
        <v/>
      </c>
      <c r="H12" t="str">
        <f>IF(OR($A12="",$A12="（休泊費 計）"),"",休泊費!K12)</f>
        <v/>
      </c>
      <c r="I12" t="str">
        <f>IF(OR($A12="",$A12="（休泊費 計）"),"",休泊費!M12&amp;"食分")</f>
        <v/>
      </c>
      <c r="J12" t="str">
        <f>IF(OR($A12="",$A12="（休泊費 計）"),"",休泊費!N12)</f>
        <v/>
      </c>
      <c r="K12" t="str">
        <f>IF(OR($A12="",$A12="（休泊費 計）"),"",IF(休泊費!O12="○","公費負担",""))</f>
        <v/>
      </c>
      <c r="L12" s="25" t="str">
        <f>IF(OR($A12="",$A12="（休泊費 計）"),"",IF(休泊費!B12&lt;&gt;休泊費!C12,TEXT(休泊費!C12,"m/d")&amp;"支払",""))</f>
        <v/>
      </c>
      <c r="M12" t="str">
        <f>IF(OR($A12="",$A12="（休泊費 計）"),"",休泊費!P12)</f>
        <v/>
      </c>
    </row>
    <row r="13" spans="1:13" x14ac:dyDescent="0.45">
      <c r="A13" t="str">
        <f>IF(休泊費!B13="",IF(COUNTIF(A$1:A12,"（休泊費 計）"),"","（休泊費 計）"),休泊費!B13)</f>
        <v/>
      </c>
      <c r="B13" t="str">
        <f>IF($A13="","",IF($A13="（休泊費 計）",SUM(B$1:B12),休泊費!D13))</f>
        <v/>
      </c>
      <c r="C13" t="str">
        <f>IF(OR($A13="",$A13="（休泊費 計）"),"",休泊費!E13)</f>
        <v/>
      </c>
      <c r="D13" t="str">
        <f>IF(OR($A13="",$A13="（休泊費 計）"),"",休泊費!G13)</f>
        <v/>
      </c>
      <c r="E13" t="str">
        <f>IF(OR($A13="",$A13="（休泊費 計）"),"",休泊費!H13)</f>
        <v/>
      </c>
      <c r="F13" t="str">
        <f>IF(OR($A13="",$A13="（休泊費 計）"),"",休泊費!I13)</f>
        <v/>
      </c>
      <c r="G13" t="str">
        <f>IF(OR($A13="",$A13="（休泊費 計）"),"",休泊費!J13)</f>
        <v/>
      </c>
      <c r="H13" t="str">
        <f>IF(OR($A13="",$A13="（休泊費 計）"),"",休泊費!K13)</f>
        <v/>
      </c>
      <c r="I13" t="str">
        <f>IF(OR($A13="",$A13="（休泊費 計）"),"",休泊費!M13&amp;"食分")</f>
        <v/>
      </c>
      <c r="J13" t="str">
        <f>IF(OR($A13="",$A13="（休泊費 計）"),"",休泊費!N13)</f>
        <v/>
      </c>
      <c r="K13" t="str">
        <f>IF(OR($A13="",$A13="（休泊費 計）"),"",IF(休泊費!O13="○","公費負担",""))</f>
        <v/>
      </c>
      <c r="L13" s="25" t="str">
        <f>IF(OR($A13="",$A13="（休泊費 計）"),"",IF(休泊費!B13&lt;&gt;休泊費!C13,TEXT(休泊費!C13,"m/d")&amp;"支払",""))</f>
        <v/>
      </c>
      <c r="M13" t="str">
        <f>IF(OR($A13="",$A13="（休泊費 計）"),"",休泊費!P13)</f>
        <v/>
      </c>
    </row>
    <row r="14" spans="1:13" x14ac:dyDescent="0.45">
      <c r="A14" t="str">
        <f>IF(休泊費!B14="",IF(COUNTIF(A$1:A13,"（休泊費 計）"),"","（休泊費 計）"),休泊費!B14)</f>
        <v/>
      </c>
      <c r="B14" t="str">
        <f>IF($A14="","",IF($A14="（休泊費 計）",SUM(B$1:B13),休泊費!D14))</f>
        <v/>
      </c>
      <c r="C14" t="str">
        <f>IF(OR($A14="",$A14="（休泊費 計）"),"",休泊費!E14)</f>
        <v/>
      </c>
      <c r="D14" t="str">
        <f>IF(OR($A14="",$A14="（休泊費 計）"),"",休泊費!G14)</f>
        <v/>
      </c>
      <c r="E14" t="str">
        <f>IF(OR($A14="",$A14="（休泊費 計）"),"",休泊費!H14)</f>
        <v/>
      </c>
      <c r="F14" t="str">
        <f>IF(OR($A14="",$A14="（休泊費 計）"),"",休泊費!I14)</f>
        <v/>
      </c>
      <c r="G14" t="str">
        <f>IF(OR($A14="",$A14="（休泊費 計）"),"",休泊費!J14)</f>
        <v/>
      </c>
      <c r="H14" t="str">
        <f>IF(OR($A14="",$A14="（休泊費 計）"),"",休泊費!K14)</f>
        <v/>
      </c>
      <c r="I14" t="str">
        <f>IF(OR($A14="",$A14="（休泊費 計）"),"",休泊費!M14&amp;"食分")</f>
        <v/>
      </c>
      <c r="J14" t="str">
        <f>IF(OR($A14="",$A14="（休泊費 計）"),"",休泊費!N14)</f>
        <v/>
      </c>
      <c r="K14" t="str">
        <f>IF(OR($A14="",$A14="（休泊費 計）"),"",IF(休泊費!O14="○","公費負担",""))</f>
        <v/>
      </c>
      <c r="L14" s="25" t="str">
        <f>IF(OR($A14="",$A14="（休泊費 計）"),"",IF(休泊費!B14&lt;&gt;休泊費!C14,TEXT(休泊費!C14,"m/d")&amp;"支払",""))</f>
        <v/>
      </c>
      <c r="M14" t="str">
        <f>IF(OR($A14="",$A14="（休泊費 計）"),"",休泊費!P14)</f>
        <v/>
      </c>
    </row>
    <row r="15" spans="1:13" x14ac:dyDescent="0.45">
      <c r="A15" t="str">
        <f>IF(休泊費!B15="",IF(COUNTIF(A$1:A14,"（休泊費 計）"),"","（休泊費 計）"),休泊費!B15)</f>
        <v/>
      </c>
      <c r="B15" t="str">
        <f>IF($A15="","",IF($A15="（休泊費 計）",SUM(B$1:B14),休泊費!D15))</f>
        <v/>
      </c>
      <c r="C15" t="str">
        <f>IF(OR($A15="",$A15="（休泊費 計）"),"",休泊費!E15)</f>
        <v/>
      </c>
      <c r="D15" t="str">
        <f>IF(OR($A15="",$A15="（休泊費 計）"),"",休泊費!G15)</f>
        <v/>
      </c>
      <c r="E15" t="str">
        <f>IF(OR($A15="",$A15="（休泊費 計）"),"",休泊費!H15)</f>
        <v/>
      </c>
      <c r="F15" t="str">
        <f>IF(OR($A15="",$A15="（休泊費 計）"),"",休泊費!I15)</f>
        <v/>
      </c>
      <c r="G15" t="str">
        <f>IF(OR($A15="",$A15="（休泊費 計）"),"",休泊費!J15)</f>
        <v/>
      </c>
      <c r="H15" t="str">
        <f>IF(OR($A15="",$A15="（休泊費 計）"),"",休泊費!K15)</f>
        <v/>
      </c>
      <c r="I15" t="str">
        <f>IF(OR($A15="",$A15="（休泊費 計）"),"",休泊費!M15&amp;"食分")</f>
        <v/>
      </c>
      <c r="J15" t="str">
        <f>IF(OR($A15="",$A15="（休泊費 計）"),"",休泊費!N15)</f>
        <v/>
      </c>
      <c r="K15" t="str">
        <f>IF(OR($A15="",$A15="（休泊費 計）"),"",IF(休泊費!O15="○","公費負担",""))</f>
        <v/>
      </c>
      <c r="L15" s="25" t="str">
        <f>IF(OR($A15="",$A15="（休泊費 計）"),"",IF(休泊費!B15&lt;&gt;休泊費!C15,TEXT(休泊費!C15,"m/d")&amp;"支払",""))</f>
        <v/>
      </c>
      <c r="M15" t="str">
        <f>IF(OR($A15="",$A15="（休泊費 計）"),"",休泊費!P15)</f>
        <v/>
      </c>
    </row>
    <row r="16" spans="1:13" x14ac:dyDescent="0.45">
      <c r="A16" t="str">
        <f>IF(休泊費!B16="",IF(COUNTIF(A$1:A15,"（休泊費 計）"),"","（休泊費 計）"),休泊費!B16)</f>
        <v/>
      </c>
      <c r="B16" t="str">
        <f>IF($A16="","",IF($A16="（休泊費 計）",SUM(B$1:B15),休泊費!D16))</f>
        <v/>
      </c>
      <c r="C16" t="str">
        <f>IF(OR($A16="",$A16="（休泊費 計）"),"",休泊費!E16)</f>
        <v/>
      </c>
      <c r="D16" t="str">
        <f>IF(OR($A16="",$A16="（休泊費 計）"),"",休泊費!G16)</f>
        <v/>
      </c>
      <c r="E16" t="str">
        <f>IF(OR($A16="",$A16="（休泊費 計）"),"",休泊費!H16)</f>
        <v/>
      </c>
      <c r="F16" t="str">
        <f>IF(OR($A16="",$A16="（休泊費 計）"),"",休泊費!I16)</f>
        <v/>
      </c>
      <c r="G16" t="str">
        <f>IF(OR($A16="",$A16="（休泊費 計）"),"",休泊費!J16)</f>
        <v/>
      </c>
      <c r="H16" t="str">
        <f>IF(OR($A16="",$A16="（休泊費 計）"),"",休泊費!K16)</f>
        <v/>
      </c>
      <c r="I16" t="str">
        <f>IF(OR($A16="",$A16="（休泊費 計）"),"",休泊費!M16&amp;"食分")</f>
        <v/>
      </c>
      <c r="J16" t="str">
        <f>IF(OR($A16="",$A16="（休泊費 計）"),"",休泊費!N16)</f>
        <v/>
      </c>
      <c r="K16" t="str">
        <f>IF(OR($A16="",$A16="（休泊費 計）"),"",IF(休泊費!O16="○","公費負担",""))</f>
        <v/>
      </c>
      <c r="L16" s="25" t="str">
        <f>IF(OR($A16="",$A16="（休泊費 計）"),"",IF(休泊費!B16&lt;&gt;休泊費!C16,TEXT(休泊費!C16,"m/d")&amp;"支払",""))</f>
        <v/>
      </c>
      <c r="M16" t="str">
        <f>IF(OR($A16="",$A16="（休泊費 計）"),"",休泊費!P16)</f>
        <v/>
      </c>
    </row>
    <row r="17" spans="1:13" x14ac:dyDescent="0.45">
      <c r="A17" t="str">
        <f>IF(休泊費!B17="",IF(COUNTIF(A$1:A16,"（休泊費 計）"),"","（休泊費 計）"),休泊費!B17)</f>
        <v/>
      </c>
      <c r="B17" t="str">
        <f>IF($A17="","",IF($A17="（休泊費 計）",SUM(B$1:B16),休泊費!D17))</f>
        <v/>
      </c>
      <c r="C17" t="str">
        <f>IF(OR($A17="",$A17="（休泊費 計）"),"",休泊費!E17)</f>
        <v/>
      </c>
      <c r="D17" t="str">
        <f>IF(OR($A17="",$A17="（休泊費 計）"),"",休泊費!G17)</f>
        <v/>
      </c>
      <c r="E17" t="str">
        <f>IF(OR($A17="",$A17="（休泊費 計）"),"",休泊費!H17)</f>
        <v/>
      </c>
      <c r="F17" t="str">
        <f>IF(OR($A17="",$A17="（休泊費 計）"),"",休泊費!I17)</f>
        <v/>
      </c>
      <c r="G17" t="str">
        <f>IF(OR($A17="",$A17="（休泊費 計）"),"",休泊費!J17)</f>
        <v/>
      </c>
      <c r="H17" t="str">
        <f>IF(OR($A17="",$A17="（休泊費 計）"),"",休泊費!K17)</f>
        <v/>
      </c>
      <c r="I17" t="str">
        <f>IF(OR($A17="",$A17="（休泊費 計）"),"",休泊費!M17&amp;"食分")</f>
        <v/>
      </c>
      <c r="J17" t="str">
        <f>IF(OR($A17="",$A17="（休泊費 計）"),"",休泊費!N17)</f>
        <v/>
      </c>
      <c r="K17" t="str">
        <f>IF(OR($A17="",$A17="（休泊費 計）"),"",IF(休泊費!O17="○","公費負担",""))</f>
        <v/>
      </c>
      <c r="L17" s="25" t="str">
        <f>IF(OR($A17="",$A17="（休泊費 計）"),"",IF(休泊費!B17&lt;&gt;休泊費!C17,TEXT(休泊費!C17,"m/d")&amp;"支払",""))</f>
        <v/>
      </c>
      <c r="M17" t="str">
        <f>IF(OR($A17="",$A17="（休泊費 計）"),"",休泊費!P17)</f>
        <v/>
      </c>
    </row>
    <row r="18" spans="1:13" x14ac:dyDescent="0.45">
      <c r="A18" t="str">
        <f>IF(休泊費!B18="",IF(COUNTIF(A$1:A17,"（休泊費 計）"),"","（休泊費 計）"),休泊費!B18)</f>
        <v/>
      </c>
      <c r="B18" t="str">
        <f>IF($A18="","",IF($A18="（休泊費 計）",SUM(B$1:B17),休泊費!D18))</f>
        <v/>
      </c>
      <c r="C18" t="str">
        <f>IF(OR($A18="",$A18="（休泊費 計）"),"",休泊費!E18)</f>
        <v/>
      </c>
      <c r="D18" t="str">
        <f>IF(OR($A18="",$A18="（休泊費 計）"),"",休泊費!G18)</f>
        <v/>
      </c>
      <c r="E18" t="str">
        <f>IF(OR($A18="",$A18="（休泊費 計）"),"",休泊費!H18)</f>
        <v/>
      </c>
      <c r="F18" t="str">
        <f>IF(OR($A18="",$A18="（休泊費 計）"),"",休泊費!I18)</f>
        <v/>
      </c>
      <c r="G18" t="str">
        <f>IF(OR($A18="",$A18="（休泊費 計）"),"",休泊費!J18)</f>
        <v/>
      </c>
      <c r="H18" t="str">
        <f>IF(OR($A18="",$A18="（休泊費 計）"),"",休泊費!K18)</f>
        <v/>
      </c>
      <c r="I18" t="str">
        <f>IF(OR($A18="",$A18="（休泊費 計）"),"",休泊費!M18&amp;"食分")</f>
        <v/>
      </c>
      <c r="J18" t="str">
        <f>IF(OR($A18="",$A18="（休泊費 計）"),"",休泊費!N18)</f>
        <v/>
      </c>
      <c r="K18" t="str">
        <f>IF(OR($A18="",$A18="（休泊費 計）"),"",IF(休泊費!O18="○","公費負担",""))</f>
        <v/>
      </c>
      <c r="L18" s="25" t="str">
        <f>IF(OR($A18="",$A18="（休泊費 計）"),"",IF(休泊費!B18&lt;&gt;休泊費!C18,TEXT(休泊費!C18,"m/d")&amp;"支払",""))</f>
        <v/>
      </c>
      <c r="M18" t="str">
        <f>IF(OR($A18="",$A18="（休泊費 計）"),"",休泊費!P18)</f>
        <v/>
      </c>
    </row>
    <row r="19" spans="1:13" x14ac:dyDescent="0.45">
      <c r="A19" t="str">
        <f>IF(休泊費!B19="",IF(COUNTIF(A$1:A18,"（休泊費 計）"),"","（休泊費 計）"),休泊費!B19)</f>
        <v/>
      </c>
      <c r="B19" t="str">
        <f>IF($A19="","",IF($A19="（休泊費 計）",SUM(B$1:B18),休泊費!D19))</f>
        <v/>
      </c>
      <c r="C19" t="str">
        <f>IF(OR($A19="",$A19="（休泊費 計）"),"",休泊費!E19)</f>
        <v/>
      </c>
      <c r="D19" t="str">
        <f>IF(OR($A19="",$A19="（休泊費 計）"),"",休泊費!G19)</f>
        <v/>
      </c>
      <c r="E19" t="str">
        <f>IF(OR($A19="",$A19="（休泊費 計）"),"",休泊費!H19)</f>
        <v/>
      </c>
      <c r="F19" t="str">
        <f>IF(OR($A19="",$A19="（休泊費 計）"),"",休泊費!I19)</f>
        <v/>
      </c>
      <c r="G19" t="str">
        <f>IF(OR($A19="",$A19="（休泊費 計）"),"",休泊費!J19)</f>
        <v/>
      </c>
      <c r="H19" t="str">
        <f>IF(OR($A19="",$A19="（休泊費 計）"),"",休泊費!K19)</f>
        <v/>
      </c>
      <c r="I19" t="str">
        <f>IF(OR($A19="",$A19="（休泊費 計）"),"",休泊費!M19&amp;"食分")</f>
        <v/>
      </c>
      <c r="J19" t="str">
        <f>IF(OR($A19="",$A19="（休泊費 計）"),"",休泊費!N19)</f>
        <v/>
      </c>
      <c r="K19" t="str">
        <f>IF(OR($A19="",$A19="（休泊費 計）"),"",IF(休泊費!O19="○","公費負担",""))</f>
        <v/>
      </c>
      <c r="L19" s="25" t="str">
        <f>IF(OR($A19="",$A19="（休泊費 計）"),"",IF(休泊費!B19&lt;&gt;休泊費!C19,TEXT(休泊費!C19,"m/d")&amp;"支払",""))</f>
        <v/>
      </c>
      <c r="M19" t="str">
        <f>IF(OR($A19="",$A19="（休泊費 計）"),"",休泊費!P19)</f>
        <v/>
      </c>
    </row>
    <row r="20" spans="1:13" x14ac:dyDescent="0.45">
      <c r="A20" t="str">
        <f>IF(休泊費!B20="",IF(COUNTIF(A$1:A19,"（休泊費 計）"),"","（休泊費 計）"),休泊費!B20)</f>
        <v/>
      </c>
      <c r="B20" t="str">
        <f>IF($A20="","",IF($A20="（休泊費 計）",SUM(B$1:B19),休泊費!D20))</f>
        <v/>
      </c>
      <c r="C20" t="str">
        <f>IF(OR($A20="",$A20="（休泊費 計）"),"",休泊費!E20)</f>
        <v/>
      </c>
      <c r="D20" t="str">
        <f>IF(OR($A20="",$A20="（休泊費 計）"),"",休泊費!G20)</f>
        <v/>
      </c>
      <c r="E20" t="str">
        <f>IF(OR($A20="",$A20="（休泊費 計）"),"",休泊費!H20)</f>
        <v/>
      </c>
      <c r="F20" t="str">
        <f>IF(OR($A20="",$A20="（休泊費 計）"),"",休泊費!I20)</f>
        <v/>
      </c>
      <c r="G20" t="str">
        <f>IF(OR($A20="",$A20="（休泊費 計）"),"",休泊費!J20)</f>
        <v/>
      </c>
      <c r="H20" t="str">
        <f>IF(OR($A20="",$A20="（休泊費 計）"),"",休泊費!K20)</f>
        <v/>
      </c>
      <c r="I20" t="str">
        <f>IF(OR($A20="",$A20="（休泊費 計）"),"",休泊費!M20&amp;"食分")</f>
        <v/>
      </c>
      <c r="J20" t="str">
        <f>IF(OR($A20="",$A20="（休泊費 計）"),"",休泊費!N20)</f>
        <v/>
      </c>
      <c r="K20" t="str">
        <f>IF(OR($A20="",$A20="（休泊費 計）"),"",IF(休泊費!O20="○","公費負担",""))</f>
        <v/>
      </c>
      <c r="L20" s="25" t="str">
        <f>IF(OR($A20="",$A20="（休泊費 計）"),"",IF(休泊費!B20&lt;&gt;休泊費!C20,TEXT(休泊費!C20,"m/d")&amp;"支払",""))</f>
        <v/>
      </c>
      <c r="M20" t="str">
        <f>IF(OR($A20="",$A20="（休泊費 計）"),"",休泊費!P20)</f>
        <v/>
      </c>
    </row>
    <row r="21" spans="1:13" x14ac:dyDescent="0.45">
      <c r="A21" t="str">
        <f>IF(休泊費!B21="",IF(COUNTIF(A$1:A20,"（休泊費 計）"),"","（休泊費 計）"),休泊費!B21)</f>
        <v/>
      </c>
      <c r="B21" t="str">
        <f>IF($A21="","",IF($A21="（休泊費 計）",SUM(B$1:B20),休泊費!D21))</f>
        <v/>
      </c>
      <c r="C21" t="str">
        <f>IF(OR($A21="",$A21="（休泊費 計）"),"",休泊費!E21)</f>
        <v/>
      </c>
      <c r="D21" t="str">
        <f>IF(OR($A21="",$A21="（休泊費 計）"),"",休泊費!G21)</f>
        <v/>
      </c>
      <c r="E21" t="str">
        <f>IF(OR($A21="",$A21="（休泊費 計）"),"",休泊費!H21)</f>
        <v/>
      </c>
      <c r="F21" t="str">
        <f>IF(OR($A21="",$A21="（休泊費 計）"),"",休泊費!I21)</f>
        <v/>
      </c>
      <c r="G21" t="str">
        <f>IF(OR($A21="",$A21="（休泊費 計）"),"",休泊費!J21)</f>
        <v/>
      </c>
      <c r="H21" t="str">
        <f>IF(OR($A21="",$A21="（休泊費 計）"),"",休泊費!K21)</f>
        <v/>
      </c>
      <c r="I21" t="str">
        <f>IF(OR($A21="",$A21="（休泊費 計）"),"",休泊費!M21&amp;"食分")</f>
        <v/>
      </c>
      <c r="J21" t="str">
        <f>IF(OR($A21="",$A21="（休泊費 計）"),"",休泊費!N21)</f>
        <v/>
      </c>
      <c r="K21" t="str">
        <f>IF(OR($A21="",$A21="（休泊費 計）"),"",IF(休泊費!O21="○","公費負担",""))</f>
        <v/>
      </c>
      <c r="L21" s="25" t="str">
        <f>IF(OR($A21="",$A21="（休泊費 計）"),"",IF(休泊費!B21&lt;&gt;休泊費!C21,TEXT(休泊費!C21,"m/d")&amp;"支払",""))</f>
        <v/>
      </c>
      <c r="M21" t="str">
        <f>IF(OR($A21="",$A21="（休泊費 計）"),"",休泊費!P21)</f>
        <v/>
      </c>
    </row>
    <row r="22" spans="1:13" x14ac:dyDescent="0.45">
      <c r="A22" t="str">
        <f>IF(休泊費!B22="",IF(COUNTIF(A$1:A21,"（休泊費 計）"),"","（休泊費 計）"),休泊費!B22)</f>
        <v/>
      </c>
      <c r="B22" t="str">
        <f>IF($A22="","",IF($A22="（休泊費 計）",SUM(B$1:B21),休泊費!D22))</f>
        <v/>
      </c>
      <c r="C22" t="str">
        <f>IF(OR($A22="",$A22="（休泊費 計）"),"",休泊費!E22)</f>
        <v/>
      </c>
      <c r="D22" t="str">
        <f>IF(OR($A22="",$A22="（休泊費 計）"),"",休泊費!G22)</f>
        <v/>
      </c>
      <c r="E22" t="str">
        <f>IF(OR($A22="",$A22="（休泊費 計）"),"",休泊費!H22)</f>
        <v/>
      </c>
      <c r="F22" t="str">
        <f>IF(OR($A22="",$A22="（休泊費 計）"),"",休泊費!I22)</f>
        <v/>
      </c>
      <c r="G22" t="str">
        <f>IF(OR($A22="",$A22="（休泊費 計）"),"",休泊費!J22)</f>
        <v/>
      </c>
      <c r="H22" t="str">
        <f>IF(OR($A22="",$A22="（休泊費 計）"),"",休泊費!K22)</f>
        <v/>
      </c>
      <c r="I22" t="str">
        <f>IF(OR($A22="",$A22="（休泊費 計）"),"",休泊費!M22&amp;"食分")</f>
        <v/>
      </c>
      <c r="J22" t="str">
        <f>IF(OR($A22="",$A22="（休泊費 計）"),"",休泊費!N22)</f>
        <v/>
      </c>
      <c r="K22" t="str">
        <f>IF(OR($A22="",$A22="（休泊費 計）"),"",IF(休泊費!O22="○","公費負担",""))</f>
        <v/>
      </c>
      <c r="L22" s="25" t="str">
        <f>IF(OR($A22="",$A22="（休泊費 計）"),"",IF(休泊費!B22&lt;&gt;休泊費!C22,TEXT(休泊費!C22,"m/d")&amp;"支払",""))</f>
        <v/>
      </c>
      <c r="M22" t="str">
        <f>IF(OR($A22="",$A22="（休泊費 計）"),"",休泊費!P22)</f>
        <v/>
      </c>
    </row>
    <row r="23" spans="1:13" x14ac:dyDescent="0.45">
      <c r="A23" t="str">
        <f>IF(休泊費!B23="",IF(COUNTIF(A$1:A22,"（休泊費 計）"),"","（休泊費 計）"),休泊費!B23)</f>
        <v/>
      </c>
      <c r="B23" t="str">
        <f>IF($A23="","",IF($A23="（休泊費 計）",SUM(B$1:B22),休泊費!D23))</f>
        <v/>
      </c>
      <c r="C23" t="str">
        <f>IF(OR($A23="",$A23="（休泊費 計）"),"",休泊費!E23)</f>
        <v/>
      </c>
      <c r="D23" t="str">
        <f>IF(OR($A23="",$A23="（休泊費 計）"),"",休泊費!G23)</f>
        <v/>
      </c>
      <c r="E23" t="str">
        <f>IF(OR($A23="",$A23="（休泊費 計）"),"",休泊費!H23)</f>
        <v/>
      </c>
      <c r="F23" t="str">
        <f>IF(OR($A23="",$A23="（休泊費 計）"),"",休泊費!I23)</f>
        <v/>
      </c>
      <c r="G23" t="str">
        <f>IF(OR($A23="",$A23="（休泊費 計）"),"",休泊費!J23)</f>
        <v/>
      </c>
      <c r="H23" t="str">
        <f>IF(OR($A23="",$A23="（休泊費 計）"),"",休泊費!K23)</f>
        <v/>
      </c>
      <c r="I23" t="str">
        <f>IF(OR($A23="",$A23="（休泊費 計）"),"",休泊費!M23&amp;"食分")</f>
        <v/>
      </c>
      <c r="J23" t="str">
        <f>IF(OR($A23="",$A23="（休泊費 計）"),"",休泊費!N23)</f>
        <v/>
      </c>
      <c r="K23" t="str">
        <f>IF(OR($A23="",$A23="（休泊費 計）"),"",IF(休泊費!O23="○","公費負担",""))</f>
        <v/>
      </c>
      <c r="L23" s="25" t="str">
        <f>IF(OR($A23="",$A23="（休泊費 計）"),"",IF(休泊費!B23&lt;&gt;休泊費!C23,TEXT(休泊費!C23,"m/d")&amp;"支払",""))</f>
        <v/>
      </c>
      <c r="M23" t="str">
        <f>IF(OR($A23="",$A23="（休泊費 計）"),"",休泊費!P23)</f>
        <v/>
      </c>
    </row>
    <row r="24" spans="1:13" x14ac:dyDescent="0.45">
      <c r="A24" t="str">
        <f>IF(休泊費!B24="",IF(COUNTIF(A$1:A23,"（休泊費 計）"),"","（休泊費 計）"),休泊費!B24)</f>
        <v/>
      </c>
      <c r="B24" t="str">
        <f>IF($A24="","",IF($A24="（休泊費 計）",SUM(B$1:B23),休泊費!D24))</f>
        <v/>
      </c>
      <c r="C24" t="str">
        <f>IF(OR($A24="",$A24="（休泊費 計）"),"",休泊費!E24)</f>
        <v/>
      </c>
      <c r="D24" t="str">
        <f>IF(OR($A24="",$A24="（休泊費 計）"),"",休泊費!G24)</f>
        <v/>
      </c>
      <c r="E24" t="str">
        <f>IF(OR($A24="",$A24="（休泊費 計）"),"",休泊費!H24)</f>
        <v/>
      </c>
      <c r="F24" t="str">
        <f>IF(OR($A24="",$A24="（休泊費 計）"),"",休泊費!I24)</f>
        <v/>
      </c>
      <c r="G24" t="str">
        <f>IF(OR($A24="",$A24="（休泊費 計）"),"",休泊費!J24)</f>
        <v/>
      </c>
      <c r="H24" t="str">
        <f>IF(OR($A24="",$A24="（休泊費 計）"),"",休泊費!K24)</f>
        <v/>
      </c>
      <c r="I24" t="str">
        <f>IF(OR($A24="",$A24="（休泊費 計）"),"",休泊費!M24&amp;"食分")</f>
        <v/>
      </c>
      <c r="J24" t="str">
        <f>IF(OR($A24="",$A24="（休泊費 計）"),"",休泊費!N24)</f>
        <v/>
      </c>
      <c r="K24" t="str">
        <f>IF(OR($A24="",$A24="（休泊費 計）"),"",IF(休泊費!O24="○","公費負担",""))</f>
        <v/>
      </c>
      <c r="L24" s="25" t="str">
        <f>IF(OR($A24="",$A24="（休泊費 計）"),"",IF(休泊費!B24&lt;&gt;休泊費!C24,TEXT(休泊費!C24,"m/d")&amp;"支払",""))</f>
        <v/>
      </c>
      <c r="M24" t="str">
        <f>IF(OR($A24="",$A24="（休泊費 計）"),"",休泊費!P24)</f>
        <v/>
      </c>
    </row>
    <row r="25" spans="1:13" x14ac:dyDescent="0.45">
      <c r="A25" t="str">
        <f>IF(休泊費!B25="",IF(COUNTIF(A$1:A24,"（休泊費 計）"),"","（休泊費 計）"),休泊費!B25)</f>
        <v/>
      </c>
      <c r="B25" t="str">
        <f>IF($A25="","",IF($A25="（休泊費 計）",SUM(B$1:B24),休泊費!D25))</f>
        <v/>
      </c>
      <c r="C25" t="str">
        <f>IF(OR($A25="",$A25="（休泊費 計）"),"",休泊費!E25)</f>
        <v/>
      </c>
      <c r="D25" t="str">
        <f>IF(OR($A25="",$A25="（休泊費 計）"),"",休泊費!G25)</f>
        <v/>
      </c>
      <c r="E25" t="str">
        <f>IF(OR($A25="",$A25="（休泊費 計）"),"",休泊費!H25)</f>
        <v/>
      </c>
      <c r="F25" t="str">
        <f>IF(OR($A25="",$A25="（休泊費 計）"),"",休泊費!I25)</f>
        <v/>
      </c>
      <c r="G25" t="str">
        <f>IF(OR($A25="",$A25="（休泊費 計）"),"",休泊費!J25)</f>
        <v/>
      </c>
      <c r="H25" t="str">
        <f>IF(OR($A25="",$A25="（休泊費 計）"),"",休泊費!K25)</f>
        <v/>
      </c>
      <c r="I25" t="str">
        <f>IF(OR($A25="",$A25="（休泊費 計）"),"",休泊費!M25&amp;"食分")</f>
        <v/>
      </c>
      <c r="J25" t="str">
        <f>IF(OR($A25="",$A25="（休泊費 計）"),"",休泊費!N25)</f>
        <v/>
      </c>
      <c r="K25" t="str">
        <f>IF(OR($A25="",$A25="（休泊費 計）"),"",IF(休泊費!O25="○","公費負担",""))</f>
        <v/>
      </c>
      <c r="L25" s="25" t="str">
        <f>IF(OR($A25="",$A25="（休泊費 計）"),"",IF(休泊費!B25&lt;&gt;休泊費!C25,TEXT(休泊費!C25,"m/d")&amp;"支払",""))</f>
        <v/>
      </c>
      <c r="M25" t="str">
        <f>IF(OR($A25="",$A25="（休泊費 計）"),"",休泊費!P25)</f>
        <v/>
      </c>
    </row>
    <row r="26" spans="1:13" x14ac:dyDescent="0.45">
      <c r="A26" t="str">
        <f>IF(休泊費!B26="",IF(COUNTIF(A$1:A25,"（休泊費 計）"),"","（休泊費 計）"),休泊費!B26)</f>
        <v/>
      </c>
      <c r="B26" t="str">
        <f>IF($A26="","",IF($A26="（休泊費 計）",SUM(B$1:B25),休泊費!D26))</f>
        <v/>
      </c>
      <c r="C26" t="str">
        <f>IF(OR($A26="",$A26="（休泊費 計）"),"",休泊費!E26)</f>
        <v/>
      </c>
      <c r="D26" t="str">
        <f>IF(OR($A26="",$A26="（休泊費 計）"),"",休泊費!G26)</f>
        <v/>
      </c>
      <c r="E26" t="str">
        <f>IF(OR($A26="",$A26="（休泊費 計）"),"",休泊費!H26)</f>
        <v/>
      </c>
      <c r="F26" t="str">
        <f>IF(OR($A26="",$A26="（休泊費 計）"),"",休泊費!I26)</f>
        <v/>
      </c>
      <c r="G26" t="str">
        <f>IF(OR($A26="",$A26="（休泊費 計）"),"",休泊費!J26)</f>
        <v/>
      </c>
      <c r="H26" t="str">
        <f>IF(OR($A26="",$A26="（休泊費 計）"),"",休泊費!K26)</f>
        <v/>
      </c>
      <c r="I26" t="str">
        <f>IF(OR($A26="",$A26="（休泊費 計）"),"",休泊費!M26&amp;"食分")</f>
        <v/>
      </c>
      <c r="J26" t="str">
        <f>IF(OR($A26="",$A26="（休泊費 計）"),"",休泊費!N26)</f>
        <v/>
      </c>
      <c r="K26" t="str">
        <f>IF(OR($A26="",$A26="（休泊費 計）"),"",IF(休泊費!O26="○","公費負担",""))</f>
        <v/>
      </c>
      <c r="L26" s="25" t="str">
        <f>IF(OR($A26="",$A26="（休泊費 計）"),"",IF(休泊費!B26&lt;&gt;休泊費!C26,TEXT(休泊費!C26,"m/d")&amp;"支払",""))</f>
        <v/>
      </c>
      <c r="M26" t="str">
        <f>IF(OR($A26="",$A26="（休泊費 計）"),"",休泊費!P26)</f>
        <v/>
      </c>
    </row>
    <row r="27" spans="1:13" x14ac:dyDescent="0.45">
      <c r="A27" t="str">
        <f>IF(休泊費!B27="",IF(COUNTIF(A$1:A26,"（休泊費 計）"),"","（休泊費 計）"),休泊費!B27)</f>
        <v/>
      </c>
      <c r="B27" t="str">
        <f>IF($A27="","",IF($A27="（休泊費 計）",SUM(B$1:B26),休泊費!D27))</f>
        <v/>
      </c>
      <c r="C27" t="str">
        <f>IF(OR($A27="",$A27="（休泊費 計）"),"",休泊費!E27)</f>
        <v/>
      </c>
      <c r="D27" t="str">
        <f>IF(OR($A27="",$A27="（休泊費 計）"),"",休泊費!G27)</f>
        <v/>
      </c>
      <c r="E27" t="str">
        <f>IF(OR($A27="",$A27="（休泊費 計）"),"",休泊費!H27)</f>
        <v/>
      </c>
      <c r="F27" t="str">
        <f>IF(OR($A27="",$A27="（休泊費 計）"),"",休泊費!I27)</f>
        <v/>
      </c>
      <c r="G27" t="str">
        <f>IF(OR($A27="",$A27="（休泊費 計）"),"",休泊費!J27)</f>
        <v/>
      </c>
      <c r="H27" t="str">
        <f>IF(OR($A27="",$A27="（休泊費 計）"),"",休泊費!K27)</f>
        <v/>
      </c>
      <c r="I27" t="str">
        <f>IF(OR($A27="",$A27="（休泊費 計）"),"",休泊費!M27&amp;"食分")</f>
        <v/>
      </c>
      <c r="J27" t="str">
        <f>IF(OR($A27="",$A27="（休泊費 計）"),"",休泊費!N27)</f>
        <v/>
      </c>
      <c r="K27" t="str">
        <f>IF(OR($A27="",$A27="（休泊費 計）"),"",IF(休泊費!O27="○","公費負担",""))</f>
        <v/>
      </c>
      <c r="L27" s="25" t="str">
        <f>IF(OR($A27="",$A27="（休泊費 計）"),"",IF(休泊費!B27&lt;&gt;休泊費!C27,TEXT(休泊費!C27,"m/d")&amp;"支払",""))</f>
        <v/>
      </c>
      <c r="M27" t="str">
        <f>IF(OR($A27="",$A27="（休泊費 計）"),"",休泊費!P27)</f>
        <v/>
      </c>
    </row>
    <row r="28" spans="1:13" x14ac:dyDescent="0.45">
      <c r="A28" t="str">
        <f>IF(休泊費!B28="",IF(COUNTIF(A$1:A27,"（休泊費 計）"),"","（休泊費 計）"),休泊費!B28)</f>
        <v/>
      </c>
      <c r="B28" t="str">
        <f>IF($A28="","",IF($A28="（休泊費 計）",SUM(B$1:B27),休泊費!D28))</f>
        <v/>
      </c>
      <c r="C28" t="str">
        <f>IF(OR($A28="",$A28="（休泊費 計）"),"",休泊費!E28)</f>
        <v/>
      </c>
      <c r="D28" t="str">
        <f>IF(OR($A28="",$A28="（休泊費 計）"),"",休泊費!G28)</f>
        <v/>
      </c>
      <c r="E28" t="str">
        <f>IF(OR($A28="",$A28="（休泊費 計）"),"",休泊費!H28)</f>
        <v/>
      </c>
      <c r="F28" t="str">
        <f>IF(OR($A28="",$A28="（休泊費 計）"),"",休泊費!I28)</f>
        <v/>
      </c>
      <c r="G28" t="str">
        <f>IF(OR($A28="",$A28="（休泊費 計）"),"",休泊費!J28)</f>
        <v/>
      </c>
      <c r="H28" t="str">
        <f>IF(OR($A28="",$A28="（休泊費 計）"),"",休泊費!K28)</f>
        <v/>
      </c>
      <c r="I28" t="str">
        <f>IF(OR($A28="",$A28="（休泊費 計）"),"",休泊費!M28&amp;"食分")</f>
        <v/>
      </c>
      <c r="J28" t="str">
        <f>IF(OR($A28="",$A28="（休泊費 計）"),"",休泊費!N28)</f>
        <v/>
      </c>
      <c r="K28" t="str">
        <f>IF(OR($A28="",$A28="（休泊費 計）"),"",IF(休泊費!O28="○","公費負担",""))</f>
        <v/>
      </c>
      <c r="L28" s="25" t="str">
        <f>IF(OR($A28="",$A28="（休泊費 計）"),"",IF(休泊費!B28&lt;&gt;休泊費!C28,TEXT(休泊費!C28,"m/d")&amp;"支払",""))</f>
        <v/>
      </c>
      <c r="M28" t="str">
        <f>IF(OR($A28="",$A28="（休泊費 計）"),"",休泊費!P28)</f>
        <v/>
      </c>
    </row>
    <row r="29" spans="1:13" x14ac:dyDescent="0.45">
      <c r="A29" t="str">
        <f>IF(休泊費!B29="",IF(COUNTIF(A$1:A28,"（休泊費 計）"),"","（休泊費 計）"),休泊費!B29)</f>
        <v/>
      </c>
      <c r="B29" t="str">
        <f>IF($A29="","",IF($A29="（休泊費 計）",SUM(B$1:B28),休泊費!D29))</f>
        <v/>
      </c>
      <c r="C29" t="str">
        <f>IF(OR($A29="",$A29="（休泊費 計）"),"",休泊費!E29)</f>
        <v/>
      </c>
      <c r="D29" t="str">
        <f>IF(OR($A29="",$A29="（休泊費 計）"),"",休泊費!G29)</f>
        <v/>
      </c>
      <c r="E29" t="str">
        <f>IF(OR($A29="",$A29="（休泊費 計）"),"",休泊費!H29)</f>
        <v/>
      </c>
      <c r="F29" t="str">
        <f>IF(OR($A29="",$A29="（休泊費 計）"),"",休泊費!I29)</f>
        <v/>
      </c>
      <c r="G29" t="str">
        <f>IF(OR($A29="",$A29="（休泊費 計）"),"",休泊費!J29)</f>
        <v/>
      </c>
      <c r="H29" t="str">
        <f>IF(OR($A29="",$A29="（休泊費 計）"),"",休泊費!K29)</f>
        <v/>
      </c>
      <c r="I29" t="str">
        <f>IF(OR($A29="",$A29="（休泊費 計）"),"",休泊費!M29&amp;"食分")</f>
        <v/>
      </c>
      <c r="J29" t="str">
        <f>IF(OR($A29="",$A29="（休泊費 計）"),"",休泊費!N29)</f>
        <v/>
      </c>
      <c r="K29" t="str">
        <f>IF(OR($A29="",$A29="（休泊費 計）"),"",IF(休泊費!O29="○","公費負担",""))</f>
        <v/>
      </c>
      <c r="L29" s="25" t="str">
        <f>IF(OR($A29="",$A29="（休泊費 計）"),"",IF(休泊費!B29&lt;&gt;休泊費!C29,TEXT(休泊費!C29,"m/d")&amp;"支払",""))</f>
        <v/>
      </c>
      <c r="M29" t="str">
        <f>IF(OR($A29="",$A29="（休泊費 計）"),"",休泊費!P29)</f>
        <v/>
      </c>
    </row>
    <row r="30" spans="1:13" x14ac:dyDescent="0.45">
      <c r="A30" t="str">
        <f>IF(休泊費!B30="",IF(COUNTIF(A$1:A29,"（休泊費 計）"),"","（休泊費 計）"),休泊費!B30)</f>
        <v/>
      </c>
      <c r="B30" t="str">
        <f>IF($A30="","",IF($A30="（休泊費 計）",SUM(B$1:B29),休泊費!D30))</f>
        <v/>
      </c>
      <c r="C30" t="str">
        <f>IF(OR($A30="",$A30="（休泊費 計）"),"",休泊費!E30)</f>
        <v/>
      </c>
      <c r="D30" t="str">
        <f>IF(OR($A30="",$A30="（休泊費 計）"),"",休泊費!G30)</f>
        <v/>
      </c>
      <c r="E30" t="str">
        <f>IF(OR($A30="",$A30="（休泊費 計）"),"",休泊費!H30)</f>
        <v/>
      </c>
      <c r="F30" t="str">
        <f>IF(OR($A30="",$A30="（休泊費 計）"),"",休泊費!I30)</f>
        <v/>
      </c>
      <c r="G30" t="str">
        <f>IF(OR($A30="",$A30="（休泊費 計）"),"",休泊費!J30)</f>
        <v/>
      </c>
      <c r="H30" t="str">
        <f>IF(OR($A30="",$A30="（休泊費 計）"),"",休泊費!K30)</f>
        <v/>
      </c>
      <c r="I30" t="str">
        <f>IF(OR($A30="",$A30="（休泊費 計）"),"",休泊費!M30&amp;"食分")</f>
        <v/>
      </c>
      <c r="J30" t="str">
        <f>IF(OR($A30="",$A30="（休泊費 計）"),"",休泊費!N30)</f>
        <v/>
      </c>
      <c r="K30" t="str">
        <f>IF(OR($A30="",$A30="（休泊費 計）"),"",IF(休泊費!O30="○","公費負担",""))</f>
        <v/>
      </c>
      <c r="L30" s="25" t="str">
        <f>IF(OR($A30="",$A30="（休泊費 計）"),"",IF(休泊費!B30&lt;&gt;休泊費!C30,TEXT(休泊費!C30,"m/d")&amp;"支払",""))</f>
        <v/>
      </c>
      <c r="M30" t="str">
        <f>IF(OR($A30="",$A30="（休泊費 計）"),"",休泊費!P30)</f>
        <v/>
      </c>
    </row>
    <row r="31" spans="1:13" x14ac:dyDescent="0.45">
      <c r="A31" t="str">
        <f>IF(休泊費!B31="",IF(COUNTIF(A$1:A30,"（休泊費 計）"),"","（休泊費 計）"),休泊費!B31)</f>
        <v/>
      </c>
      <c r="B31" t="str">
        <f>IF($A31="","",IF($A31="（休泊費 計）",SUM(B$1:B30),休泊費!D31))</f>
        <v/>
      </c>
      <c r="C31" t="str">
        <f>IF(OR($A31="",$A31="（休泊費 計）"),"",休泊費!E31)</f>
        <v/>
      </c>
      <c r="D31" t="str">
        <f>IF(OR($A31="",$A31="（休泊費 計）"),"",休泊費!G31)</f>
        <v/>
      </c>
      <c r="E31" t="str">
        <f>IF(OR($A31="",$A31="（休泊費 計）"),"",休泊費!H31)</f>
        <v/>
      </c>
      <c r="F31" t="str">
        <f>IF(OR($A31="",$A31="（休泊費 計）"),"",休泊費!I31)</f>
        <v/>
      </c>
      <c r="G31" t="str">
        <f>IF(OR($A31="",$A31="（休泊費 計）"),"",休泊費!J31)</f>
        <v/>
      </c>
      <c r="H31" t="str">
        <f>IF(OR($A31="",$A31="（休泊費 計）"),"",休泊費!K31)</f>
        <v/>
      </c>
      <c r="I31" t="str">
        <f>IF(OR($A31="",$A31="（休泊費 計）"),"",休泊費!M31&amp;"食分")</f>
        <v/>
      </c>
      <c r="J31" t="str">
        <f>IF(OR($A31="",$A31="（休泊費 計）"),"",休泊費!N31)</f>
        <v/>
      </c>
      <c r="K31" t="str">
        <f>IF(OR($A31="",$A31="（休泊費 計）"),"",IF(休泊費!O31="○","公費負担",""))</f>
        <v/>
      </c>
      <c r="L31" s="25" t="str">
        <f>IF(OR($A31="",$A31="（休泊費 計）"),"",IF(休泊費!B31&lt;&gt;休泊費!C31,TEXT(休泊費!C31,"m/d")&amp;"支払",""))</f>
        <v/>
      </c>
      <c r="M31" t="str">
        <f>IF(OR($A31="",$A31="（休泊費 計）"),"",休泊費!P31)</f>
        <v/>
      </c>
    </row>
    <row r="32" spans="1:13" x14ac:dyDescent="0.45">
      <c r="A32" t="str">
        <f>IF(休泊費!B32="",IF(COUNTIF(A$1:A31,"（休泊費 計）"),"","（休泊費 計）"),休泊費!B32)</f>
        <v/>
      </c>
      <c r="B32" t="str">
        <f>IF($A32="","",IF($A32="（休泊費 計）",SUM(B$1:B31),休泊費!D32))</f>
        <v/>
      </c>
      <c r="C32" t="str">
        <f>IF(OR($A32="",$A32="（休泊費 計）"),"",休泊費!E32)</f>
        <v/>
      </c>
      <c r="D32" t="str">
        <f>IF(OR($A32="",$A32="（休泊費 計）"),"",休泊費!G32)</f>
        <v/>
      </c>
      <c r="E32" t="str">
        <f>IF(OR($A32="",$A32="（休泊費 計）"),"",休泊費!H32)</f>
        <v/>
      </c>
      <c r="F32" t="str">
        <f>IF(OR($A32="",$A32="（休泊費 計）"),"",休泊費!I32)</f>
        <v/>
      </c>
      <c r="G32" t="str">
        <f>IF(OR($A32="",$A32="（休泊費 計）"),"",休泊費!J32)</f>
        <v/>
      </c>
      <c r="H32" t="str">
        <f>IF(OR($A32="",$A32="（休泊費 計）"),"",休泊費!K32)</f>
        <v/>
      </c>
      <c r="I32" t="str">
        <f>IF(OR($A32="",$A32="（休泊費 計）"),"",休泊費!M32&amp;"食分")</f>
        <v/>
      </c>
      <c r="J32" t="str">
        <f>IF(OR($A32="",$A32="（休泊費 計）"),"",休泊費!N32)</f>
        <v/>
      </c>
      <c r="K32" t="str">
        <f>IF(OR($A32="",$A32="（休泊費 計）"),"",IF(休泊費!O32="○","公費負担",""))</f>
        <v/>
      </c>
      <c r="L32" s="25" t="str">
        <f>IF(OR($A32="",$A32="（休泊費 計）"),"",IF(休泊費!B32&lt;&gt;休泊費!C32,TEXT(休泊費!C32,"m/d")&amp;"支払",""))</f>
        <v/>
      </c>
      <c r="M32" t="str">
        <f>IF(OR($A32="",$A32="（休泊費 計）"),"",休泊費!P32)</f>
        <v/>
      </c>
    </row>
    <row r="33" spans="1:13" x14ac:dyDescent="0.45">
      <c r="A33" t="str">
        <f>IF(休泊費!B33="",IF(COUNTIF(A$1:A32,"（休泊費 計）"),"","（休泊費 計）"),休泊費!B33)</f>
        <v/>
      </c>
      <c r="B33" t="str">
        <f>IF($A33="","",IF($A33="（休泊費 計）",SUM(B$1:B32),休泊費!D33))</f>
        <v/>
      </c>
      <c r="C33" t="str">
        <f>IF(OR($A33="",$A33="（休泊費 計）"),"",休泊費!E33)</f>
        <v/>
      </c>
      <c r="D33" t="str">
        <f>IF(OR($A33="",$A33="（休泊費 計）"),"",休泊費!G33)</f>
        <v/>
      </c>
      <c r="E33" t="str">
        <f>IF(OR($A33="",$A33="（休泊費 計）"),"",休泊費!H33)</f>
        <v/>
      </c>
      <c r="F33" t="str">
        <f>IF(OR($A33="",$A33="（休泊費 計）"),"",休泊費!I33)</f>
        <v/>
      </c>
      <c r="G33" t="str">
        <f>IF(OR($A33="",$A33="（休泊費 計）"),"",休泊費!J33)</f>
        <v/>
      </c>
      <c r="H33" t="str">
        <f>IF(OR($A33="",$A33="（休泊費 計）"),"",休泊費!K33)</f>
        <v/>
      </c>
      <c r="I33" t="str">
        <f>IF(OR($A33="",$A33="（休泊費 計）"),"",休泊費!M33&amp;"食分")</f>
        <v/>
      </c>
      <c r="J33" t="str">
        <f>IF(OR($A33="",$A33="（休泊費 計）"),"",休泊費!N33)</f>
        <v/>
      </c>
      <c r="K33" t="str">
        <f>IF(OR($A33="",$A33="（休泊費 計）"),"",IF(休泊費!O33="○","公費負担",""))</f>
        <v/>
      </c>
      <c r="L33" s="25" t="str">
        <f>IF(OR($A33="",$A33="（休泊費 計）"),"",IF(休泊費!B33&lt;&gt;休泊費!C33,TEXT(休泊費!C33,"m/d")&amp;"支払",""))</f>
        <v/>
      </c>
      <c r="M33" t="str">
        <f>IF(OR($A33="",$A33="（休泊費 計）"),"",休泊費!P33)</f>
        <v/>
      </c>
    </row>
    <row r="34" spans="1:13" x14ac:dyDescent="0.45">
      <c r="A34" t="str">
        <f>IF(休泊費!B34="",IF(COUNTIF(A$1:A33,"（休泊費 計）"),"","（休泊費 計）"),休泊費!B34)</f>
        <v/>
      </c>
      <c r="B34" t="str">
        <f>IF($A34="","",IF($A34="（休泊費 計）",SUM(B$1:B33),休泊費!D34))</f>
        <v/>
      </c>
      <c r="C34" t="str">
        <f>IF(OR($A34="",$A34="（休泊費 計）"),"",休泊費!E34)</f>
        <v/>
      </c>
      <c r="D34" t="str">
        <f>IF(OR($A34="",$A34="（休泊費 計）"),"",休泊費!G34)</f>
        <v/>
      </c>
      <c r="E34" t="str">
        <f>IF(OR($A34="",$A34="（休泊費 計）"),"",休泊費!H34)</f>
        <v/>
      </c>
      <c r="F34" t="str">
        <f>IF(OR($A34="",$A34="（休泊費 計）"),"",休泊費!I34)</f>
        <v/>
      </c>
      <c r="G34" t="str">
        <f>IF(OR($A34="",$A34="（休泊費 計）"),"",休泊費!J34)</f>
        <v/>
      </c>
      <c r="H34" t="str">
        <f>IF(OR($A34="",$A34="（休泊費 計）"),"",休泊費!K34)</f>
        <v/>
      </c>
      <c r="I34" t="str">
        <f>IF(OR($A34="",$A34="（休泊費 計）"),"",休泊費!M34&amp;"食分")</f>
        <v/>
      </c>
      <c r="J34" t="str">
        <f>IF(OR($A34="",$A34="（休泊費 計）"),"",休泊費!N34)</f>
        <v/>
      </c>
      <c r="K34" t="str">
        <f>IF(OR($A34="",$A34="（休泊費 計）"),"",IF(休泊費!O34="○","公費負担",""))</f>
        <v/>
      </c>
      <c r="L34" s="25" t="str">
        <f>IF(OR($A34="",$A34="（休泊費 計）"),"",IF(休泊費!B34&lt;&gt;休泊費!C34,TEXT(休泊費!C34,"m/d")&amp;"支払",""))</f>
        <v/>
      </c>
      <c r="M34" t="str">
        <f>IF(OR($A34="",$A34="（休泊費 計）"),"",休泊費!P34)</f>
        <v/>
      </c>
    </row>
    <row r="35" spans="1:13" x14ac:dyDescent="0.45">
      <c r="A35" t="str">
        <f>IF(休泊費!B35="",IF(COUNTIF(A$1:A34,"（休泊費 計）"),"","（休泊費 計）"),休泊費!B35)</f>
        <v/>
      </c>
      <c r="B35" t="str">
        <f>IF($A35="","",IF($A35="（休泊費 計）",SUM(B$1:B34),休泊費!D35))</f>
        <v/>
      </c>
      <c r="C35" t="str">
        <f>IF(OR($A35="",$A35="（休泊費 計）"),"",休泊費!E35)</f>
        <v/>
      </c>
      <c r="D35" t="str">
        <f>IF(OR($A35="",$A35="（休泊費 計）"),"",休泊費!G35)</f>
        <v/>
      </c>
      <c r="E35" t="str">
        <f>IF(OR($A35="",$A35="（休泊費 計）"),"",休泊費!H35)</f>
        <v/>
      </c>
      <c r="F35" t="str">
        <f>IF(OR($A35="",$A35="（休泊費 計）"),"",休泊費!I35)</f>
        <v/>
      </c>
      <c r="G35" t="str">
        <f>IF(OR($A35="",$A35="（休泊費 計）"),"",休泊費!J35)</f>
        <v/>
      </c>
      <c r="H35" t="str">
        <f>IF(OR($A35="",$A35="（休泊費 計）"),"",休泊費!K35)</f>
        <v/>
      </c>
      <c r="I35" t="str">
        <f>IF(OR($A35="",$A35="（休泊費 計）"),"",休泊費!M35&amp;"食分")</f>
        <v/>
      </c>
      <c r="J35" t="str">
        <f>IF(OR($A35="",$A35="（休泊費 計）"),"",休泊費!N35)</f>
        <v/>
      </c>
      <c r="K35" t="str">
        <f>IF(OR($A35="",$A35="（休泊費 計）"),"",IF(休泊費!O35="○","公費負担",""))</f>
        <v/>
      </c>
      <c r="L35" s="25" t="str">
        <f>IF(OR($A35="",$A35="（休泊費 計）"),"",IF(休泊費!B35&lt;&gt;休泊費!C35,TEXT(休泊費!C35,"m/d")&amp;"支払",""))</f>
        <v/>
      </c>
      <c r="M35" t="str">
        <f>IF(OR($A35="",$A35="（休泊費 計）"),"",休泊費!P35)</f>
        <v/>
      </c>
    </row>
    <row r="36" spans="1:13" x14ac:dyDescent="0.45">
      <c r="A36" t="str">
        <f>IF(休泊費!B36="",IF(COUNTIF(A$1:A35,"（休泊費 計）"),"","（休泊費 計）"),休泊費!B36)</f>
        <v/>
      </c>
      <c r="B36" t="str">
        <f>IF($A36="","",IF($A36="（休泊費 計）",SUM(B$1:B35),休泊費!D36))</f>
        <v/>
      </c>
      <c r="C36" t="str">
        <f>IF(OR($A36="",$A36="（休泊費 計）"),"",休泊費!E36)</f>
        <v/>
      </c>
      <c r="D36" t="str">
        <f>IF(OR($A36="",$A36="（休泊費 計）"),"",休泊費!G36)</f>
        <v/>
      </c>
      <c r="E36" t="str">
        <f>IF(OR($A36="",$A36="（休泊費 計）"),"",休泊費!H36)</f>
        <v/>
      </c>
      <c r="F36" t="str">
        <f>IF(OR($A36="",$A36="（休泊費 計）"),"",休泊費!I36)</f>
        <v/>
      </c>
      <c r="G36" t="str">
        <f>IF(OR($A36="",$A36="（休泊費 計）"),"",休泊費!J36)</f>
        <v/>
      </c>
      <c r="H36" t="str">
        <f>IF(OR($A36="",$A36="（休泊費 計）"),"",休泊費!K36)</f>
        <v/>
      </c>
      <c r="I36" t="str">
        <f>IF(OR($A36="",$A36="（休泊費 計）"),"",休泊費!M36&amp;"食分")</f>
        <v/>
      </c>
      <c r="J36" t="str">
        <f>IF(OR($A36="",$A36="（休泊費 計）"),"",休泊費!N36)</f>
        <v/>
      </c>
      <c r="K36" t="str">
        <f>IF(OR($A36="",$A36="（休泊費 計）"),"",IF(休泊費!O36="○","公費負担",""))</f>
        <v/>
      </c>
      <c r="L36" s="25" t="str">
        <f>IF(OR($A36="",$A36="（休泊費 計）"),"",IF(休泊費!B36&lt;&gt;休泊費!C36,TEXT(休泊費!C36,"m/d")&amp;"支払",""))</f>
        <v/>
      </c>
      <c r="M36" t="str">
        <f>IF(OR($A36="",$A36="（休泊費 計）"),"",休泊費!P36)</f>
        <v/>
      </c>
    </row>
    <row r="37" spans="1:13" x14ac:dyDescent="0.45">
      <c r="A37" t="str">
        <f>IF(休泊費!B37="",IF(COUNTIF(A$1:A36,"（休泊費 計）"),"","（休泊費 計）"),休泊費!B37)</f>
        <v/>
      </c>
      <c r="B37" t="str">
        <f>IF($A37="","",IF($A37="（休泊費 計）",SUM(B$1:B36),休泊費!D37))</f>
        <v/>
      </c>
      <c r="C37" t="str">
        <f>IF(OR($A37="",$A37="（休泊費 計）"),"",休泊費!E37)</f>
        <v/>
      </c>
      <c r="D37" t="str">
        <f>IF(OR($A37="",$A37="（休泊費 計）"),"",休泊費!G37)</f>
        <v/>
      </c>
      <c r="E37" t="str">
        <f>IF(OR($A37="",$A37="（休泊費 計）"),"",休泊費!H37)</f>
        <v/>
      </c>
      <c r="F37" t="str">
        <f>IF(OR($A37="",$A37="（休泊費 計）"),"",休泊費!I37)</f>
        <v/>
      </c>
      <c r="G37" t="str">
        <f>IF(OR($A37="",$A37="（休泊費 計）"),"",休泊費!J37)</f>
        <v/>
      </c>
      <c r="H37" t="str">
        <f>IF(OR($A37="",$A37="（休泊費 計）"),"",休泊費!K37)</f>
        <v/>
      </c>
      <c r="I37" t="str">
        <f>IF(OR($A37="",$A37="（休泊費 計）"),"",休泊費!M37&amp;"食分")</f>
        <v/>
      </c>
      <c r="J37" t="str">
        <f>IF(OR($A37="",$A37="（休泊費 計）"),"",休泊費!N37)</f>
        <v/>
      </c>
      <c r="K37" t="str">
        <f>IF(OR($A37="",$A37="（休泊費 計）"),"",IF(休泊費!O37="○","公費負担",""))</f>
        <v/>
      </c>
      <c r="L37" s="25" t="str">
        <f>IF(OR($A37="",$A37="（休泊費 計）"),"",IF(休泊費!B37&lt;&gt;休泊費!C37,TEXT(休泊費!C37,"m/d")&amp;"支払",""))</f>
        <v/>
      </c>
      <c r="M37" t="str">
        <f>IF(OR($A37="",$A37="（休泊費 計）"),"",休泊費!P37)</f>
        <v/>
      </c>
    </row>
    <row r="38" spans="1:13" x14ac:dyDescent="0.45">
      <c r="A38" t="str">
        <f>IF(休泊費!B38="",IF(COUNTIF(A$1:A37,"（休泊費 計）"),"","（休泊費 計）"),休泊費!B38)</f>
        <v/>
      </c>
      <c r="B38" t="str">
        <f>IF($A38="","",IF($A38="（休泊費 計）",SUM(B$1:B37),休泊費!D38))</f>
        <v/>
      </c>
      <c r="C38" t="str">
        <f>IF(OR($A38="",$A38="（休泊費 計）"),"",休泊費!E38)</f>
        <v/>
      </c>
      <c r="D38" t="str">
        <f>IF(OR($A38="",$A38="（休泊費 計）"),"",休泊費!G38)</f>
        <v/>
      </c>
      <c r="E38" t="str">
        <f>IF(OR($A38="",$A38="（休泊費 計）"),"",休泊費!H38)</f>
        <v/>
      </c>
      <c r="F38" t="str">
        <f>IF(OR($A38="",$A38="（休泊費 計）"),"",休泊費!I38)</f>
        <v/>
      </c>
      <c r="G38" t="str">
        <f>IF(OR($A38="",$A38="（休泊費 計）"),"",休泊費!J38)</f>
        <v/>
      </c>
      <c r="H38" t="str">
        <f>IF(OR($A38="",$A38="（休泊費 計）"),"",休泊費!K38)</f>
        <v/>
      </c>
      <c r="I38" t="str">
        <f>IF(OR($A38="",$A38="（休泊費 計）"),"",休泊費!M38&amp;"食分")</f>
        <v/>
      </c>
      <c r="J38" t="str">
        <f>IF(OR($A38="",$A38="（休泊費 計）"),"",休泊費!N38)</f>
        <v/>
      </c>
      <c r="K38" t="str">
        <f>IF(OR($A38="",$A38="（休泊費 計）"),"",IF(休泊費!O38="○","公費負担",""))</f>
        <v/>
      </c>
      <c r="L38" s="25" t="str">
        <f>IF(OR($A38="",$A38="（休泊費 計）"),"",IF(休泊費!B38&lt;&gt;休泊費!C38,TEXT(休泊費!C38,"m/d")&amp;"支払",""))</f>
        <v/>
      </c>
      <c r="M38" t="str">
        <f>IF(OR($A38="",$A38="（休泊費 計）"),"",休泊費!P38)</f>
        <v/>
      </c>
    </row>
    <row r="39" spans="1:13" x14ac:dyDescent="0.45">
      <c r="A39" t="str">
        <f>IF(休泊費!B39="",IF(COUNTIF(A$1:A38,"（休泊費 計）"),"","（休泊費 計）"),休泊費!B39)</f>
        <v/>
      </c>
      <c r="B39" t="str">
        <f>IF($A39="","",IF($A39="（休泊費 計）",SUM(B$1:B38),休泊費!D39))</f>
        <v/>
      </c>
      <c r="C39" t="str">
        <f>IF(OR($A39="",$A39="（休泊費 計）"),"",休泊費!E39)</f>
        <v/>
      </c>
      <c r="D39" t="str">
        <f>IF(OR($A39="",$A39="（休泊費 計）"),"",休泊費!G39)</f>
        <v/>
      </c>
      <c r="E39" t="str">
        <f>IF(OR($A39="",$A39="（休泊費 計）"),"",休泊費!H39)</f>
        <v/>
      </c>
      <c r="F39" t="str">
        <f>IF(OR($A39="",$A39="（休泊費 計）"),"",休泊費!I39)</f>
        <v/>
      </c>
      <c r="G39" t="str">
        <f>IF(OR($A39="",$A39="（休泊費 計）"),"",休泊費!J39)</f>
        <v/>
      </c>
      <c r="H39" t="str">
        <f>IF(OR($A39="",$A39="（休泊費 計）"),"",休泊費!K39)</f>
        <v/>
      </c>
      <c r="I39" t="str">
        <f>IF(OR($A39="",$A39="（休泊費 計）"),"",休泊費!M39&amp;"食分")</f>
        <v/>
      </c>
      <c r="J39" t="str">
        <f>IF(OR($A39="",$A39="（休泊費 計）"),"",休泊費!N39)</f>
        <v/>
      </c>
      <c r="K39" t="str">
        <f>IF(OR($A39="",$A39="（休泊費 計）"),"",IF(休泊費!O39="○","公費負担",""))</f>
        <v/>
      </c>
      <c r="L39" s="25" t="str">
        <f>IF(OR($A39="",$A39="（休泊費 計）"),"",IF(休泊費!B39&lt;&gt;休泊費!C39,TEXT(休泊費!C39,"m/d")&amp;"支払",""))</f>
        <v/>
      </c>
      <c r="M39" t="str">
        <f>IF(OR($A39="",$A39="（休泊費 計）"),"",休泊費!P39)</f>
        <v/>
      </c>
    </row>
    <row r="40" spans="1:13" x14ac:dyDescent="0.45">
      <c r="A40" t="str">
        <f>IF(休泊費!B40="",IF(COUNTIF(A$1:A39,"（休泊費 計）"),"","（休泊費 計）"),休泊費!B40)</f>
        <v/>
      </c>
      <c r="B40" t="str">
        <f>IF($A40="","",IF($A40="（休泊費 計）",SUM(B$1:B39),休泊費!D40))</f>
        <v/>
      </c>
      <c r="C40" t="str">
        <f>IF(OR($A40="",$A40="（休泊費 計）"),"",休泊費!E40)</f>
        <v/>
      </c>
      <c r="D40" t="str">
        <f>IF(OR($A40="",$A40="（休泊費 計）"),"",休泊費!G40)</f>
        <v/>
      </c>
      <c r="E40" t="str">
        <f>IF(OR($A40="",$A40="（休泊費 計）"),"",休泊費!H40)</f>
        <v/>
      </c>
      <c r="F40" t="str">
        <f>IF(OR($A40="",$A40="（休泊費 計）"),"",休泊費!I40)</f>
        <v/>
      </c>
      <c r="G40" t="str">
        <f>IF(OR($A40="",$A40="（休泊費 計）"),"",休泊費!J40)</f>
        <v/>
      </c>
      <c r="H40" t="str">
        <f>IF(OR($A40="",$A40="（休泊費 計）"),"",休泊費!K40)</f>
        <v/>
      </c>
      <c r="I40" t="str">
        <f>IF(OR($A40="",$A40="（休泊費 計）"),"",休泊費!M40&amp;"食分")</f>
        <v/>
      </c>
      <c r="J40" t="str">
        <f>IF(OR($A40="",$A40="（休泊費 計）"),"",休泊費!N40)</f>
        <v/>
      </c>
      <c r="K40" t="str">
        <f>IF(OR($A40="",$A40="（休泊費 計）"),"",IF(休泊費!O40="○","公費負担",""))</f>
        <v/>
      </c>
      <c r="L40" s="25" t="str">
        <f>IF(OR($A40="",$A40="（休泊費 計）"),"",IF(休泊費!B40&lt;&gt;休泊費!C40,TEXT(休泊費!C40,"m/d")&amp;"支払",""))</f>
        <v/>
      </c>
      <c r="M40" t="str">
        <f>IF(OR($A40="",$A40="（休泊費 計）"),"",休泊費!P40)</f>
        <v/>
      </c>
    </row>
    <row r="41" spans="1:13" x14ac:dyDescent="0.45">
      <c r="A41" t="str">
        <f>IF(休泊費!B41="",IF(COUNTIF(A$1:A40,"（休泊費 計）"),"","（休泊費 計）"),休泊費!B41)</f>
        <v/>
      </c>
      <c r="B41" t="str">
        <f>IF($A41="","",IF($A41="（休泊費 計）",SUM(B$1:B40),休泊費!D41))</f>
        <v/>
      </c>
      <c r="C41" t="str">
        <f>IF(OR($A41="",$A41="（休泊費 計）"),"",休泊費!E41)</f>
        <v/>
      </c>
      <c r="D41" t="str">
        <f>IF(OR($A41="",$A41="（休泊費 計）"),"",休泊費!G41)</f>
        <v/>
      </c>
      <c r="E41" t="str">
        <f>IF(OR($A41="",$A41="（休泊費 計）"),"",休泊費!H41)</f>
        <v/>
      </c>
      <c r="F41" t="str">
        <f>IF(OR($A41="",$A41="（休泊費 計）"),"",休泊費!I41)</f>
        <v/>
      </c>
      <c r="G41" t="str">
        <f>IF(OR($A41="",$A41="（休泊費 計）"),"",休泊費!J41)</f>
        <v/>
      </c>
      <c r="H41" t="str">
        <f>IF(OR($A41="",$A41="（休泊費 計）"),"",休泊費!K41)</f>
        <v/>
      </c>
      <c r="I41" t="str">
        <f>IF(OR($A41="",$A41="（休泊費 計）"),"",休泊費!M41&amp;"食分")</f>
        <v/>
      </c>
      <c r="J41" t="str">
        <f>IF(OR($A41="",$A41="（休泊費 計）"),"",休泊費!N41)</f>
        <v/>
      </c>
      <c r="K41" t="str">
        <f>IF(OR($A41="",$A41="（休泊費 計）"),"",IF(休泊費!O41="○","公費負担",""))</f>
        <v/>
      </c>
      <c r="L41" s="25" t="str">
        <f>IF(OR($A41="",$A41="（休泊費 計）"),"",IF(休泊費!B41&lt;&gt;休泊費!C41,TEXT(休泊費!C41,"m/d")&amp;"支払",""))</f>
        <v/>
      </c>
      <c r="M41" t="str">
        <f>IF(OR($A41="",$A41="（休泊費 計）"),"",休泊費!P41)</f>
        <v/>
      </c>
    </row>
    <row r="42" spans="1:13" x14ac:dyDescent="0.45">
      <c r="A42" t="str">
        <f>IF(休泊費!B42="",IF(COUNTIF(A$1:A41,"（休泊費 計）"),"","（休泊費 計）"),休泊費!B42)</f>
        <v/>
      </c>
      <c r="B42" t="str">
        <f>IF($A42="","",IF($A42="（休泊費 計）",SUM(B$1:B41),休泊費!D42))</f>
        <v/>
      </c>
      <c r="C42" t="str">
        <f>IF(OR($A42="",$A42="（休泊費 計）"),"",休泊費!E42)</f>
        <v/>
      </c>
      <c r="D42" t="str">
        <f>IF(OR($A42="",$A42="（休泊費 計）"),"",休泊費!G42)</f>
        <v/>
      </c>
      <c r="E42" t="str">
        <f>IF(OR($A42="",$A42="（休泊費 計）"),"",休泊費!H42)</f>
        <v/>
      </c>
      <c r="F42" t="str">
        <f>IF(OR($A42="",$A42="（休泊費 計）"),"",休泊費!I42)</f>
        <v/>
      </c>
      <c r="G42" t="str">
        <f>IF(OR($A42="",$A42="（休泊費 計）"),"",休泊費!J42)</f>
        <v/>
      </c>
      <c r="H42" t="str">
        <f>IF(OR($A42="",$A42="（休泊費 計）"),"",休泊費!K42)</f>
        <v/>
      </c>
      <c r="I42" t="str">
        <f>IF(OR($A42="",$A42="（休泊費 計）"),"",休泊費!M42&amp;"食分")</f>
        <v/>
      </c>
      <c r="J42" t="str">
        <f>IF(OR($A42="",$A42="（休泊費 計）"),"",休泊費!N42)</f>
        <v/>
      </c>
      <c r="K42" t="str">
        <f>IF(OR($A42="",$A42="（休泊費 計）"),"",IF(休泊費!O42="○","公費負担",""))</f>
        <v/>
      </c>
      <c r="L42" s="25" t="str">
        <f>IF(OR($A42="",$A42="（休泊費 計）"),"",IF(休泊費!B42&lt;&gt;休泊費!C42,TEXT(休泊費!C42,"m/d")&amp;"支払",""))</f>
        <v/>
      </c>
      <c r="M42" t="str">
        <f>IF(OR($A42="",$A42="（休泊費 計）"),"",休泊費!P42)</f>
        <v/>
      </c>
    </row>
    <row r="43" spans="1:13" x14ac:dyDescent="0.45">
      <c r="A43" t="str">
        <f>IF(休泊費!B43="",IF(COUNTIF(A$1:A42,"（休泊費 計）"),"","（休泊費 計）"),休泊費!B43)</f>
        <v/>
      </c>
      <c r="B43" t="str">
        <f>IF($A43="","",IF($A43="（休泊費 計）",SUM(B$1:B42),休泊費!D43))</f>
        <v/>
      </c>
      <c r="C43" t="str">
        <f>IF(OR($A43="",$A43="（休泊費 計）"),"",休泊費!E43)</f>
        <v/>
      </c>
      <c r="D43" t="str">
        <f>IF(OR($A43="",$A43="（休泊費 計）"),"",休泊費!G43)</f>
        <v/>
      </c>
      <c r="E43" t="str">
        <f>IF(OR($A43="",$A43="（休泊費 計）"),"",休泊費!H43)</f>
        <v/>
      </c>
      <c r="F43" t="str">
        <f>IF(OR($A43="",$A43="（休泊費 計）"),"",休泊費!I43)</f>
        <v/>
      </c>
      <c r="G43" t="str">
        <f>IF(OR($A43="",$A43="（休泊費 計）"),"",休泊費!J43)</f>
        <v/>
      </c>
      <c r="H43" t="str">
        <f>IF(OR($A43="",$A43="（休泊費 計）"),"",休泊費!K43)</f>
        <v/>
      </c>
      <c r="I43" t="str">
        <f>IF(OR($A43="",$A43="（休泊費 計）"),"",休泊費!M43&amp;"食分")</f>
        <v/>
      </c>
      <c r="J43" t="str">
        <f>IF(OR($A43="",$A43="（休泊費 計）"),"",休泊費!N43)</f>
        <v/>
      </c>
      <c r="K43" t="str">
        <f>IF(OR($A43="",$A43="（休泊費 計）"),"",IF(休泊費!O43="○","公費負担",""))</f>
        <v/>
      </c>
      <c r="L43" s="25" t="str">
        <f>IF(OR($A43="",$A43="（休泊費 計）"),"",IF(休泊費!B43&lt;&gt;休泊費!C43,TEXT(休泊費!C43,"m/d")&amp;"支払",""))</f>
        <v/>
      </c>
      <c r="M43" t="str">
        <f>IF(OR($A43="",$A43="（休泊費 計）"),"",休泊費!P43)</f>
        <v/>
      </c>
    </row>
    <row r="44" spans="1:13" x14ac:dyDescent="0.45">
      <c r="A44" t="str">
        <f>IF(休泊費!B44="",IF(COUNTIF(A$1:A43,"（休泊費 計）"),"","（休泊費 計）"),休泊費!B44)</f>
        <v/>
      </c>
      <c r="B44" t="str">
        <f>IF($A44="","",IF($A44="（休泊費 計）",SUM(B$1:B43),休泊費!D44))</f>
        <v/>
      </c>
      <c r="C44" t="str">
        <f>IF(OR($A44="",$A44="（休泊費 計）"),"",休泊費!E44)</f>
        <v/>
      </c>
      <c r="D44" t="str">
        <f>IF(OR($A44="",$A44="（休泊費 計）"),"",休泊費!G44)</f>
        <v/>
      </c>
      <c r="E44" t="str">
        <f>IF(OR($A44="",$A44="（休泊費 計）"),"",休泊費!H44)</f>
        <v/>
      </c>
      <c r="F44" t="str">
        <f>IF(OR($A44="",$A44="（休泊費 計）"),"",休泊費!I44)</f>
        <v/>
      </c>
      <c r="G44" t="str">
        <f>IF(OR($A44="",$A44="（休泊費 計）"),"",休泊費!J44)</f>
        <v/>
      </c>
      <c r="H44" t="str">
        <f>IF(OR($A44="",$A44="（休泊費 計）"),"",休泊費!K44)</f>
        <v/>
      </c>
      <c r="I44" t="str">
        <f>IF(OR($A44="",$A44="（休泊費 計）"),"",休泊費!M44&amp;"食分")</f>
        <v/>
      </c>
      <c r="J44" t="str">
        <f>IF(OR($A44="",$A44="（休泊費 計）"),"",休泊費!N44)</f>
        <v/>
      </c>
      <c r="K44" t="str">
        <f>IF(OR($A44="",$A44="（休泊費 計）"),"",IF(休泊費!O44="○","公費負担",""))</f>
        <v/>
      </c>
      <c r="L44" s="25" t="str">
        <f>IF(OR($A44="",$A44="（休泊費 計）"),"",IF(休泊費!B44&lt;&gt;休泊費!C44,TEXT(休泊費!C44,"m/d")&amp;"支払",""))</f>
        <v/>
      </c>
      <c r="M44" t="str">
        <f>IF(OR($A44="",$A44="（休泊費 計）"),"",休泊費!P44)</f>
        <v/>
      </c>
    </row>
    <row r="45" spans="1:13" x14ac:dyDescent="0.45">
      <c r="A45" t="str">
        <f>IF(休泊費!B45="",IF(COUNTIF(A$1:A44,"（休泊費 計）"),"","（休泊費 計）"),休泊費!B45)</f>
        <v/>
      </c>
      <c r="B45" t="str">
        <f>IF($A45="","",IF($A45="（休泊費 計）",SUM(B$1:B44),休泊費!D45))</f>
        <v/>
      </c>
      <c r="C45" t="str">
        <f>IF(OR($A45="",$A45="（休泊費 計）"),"",休泊費!E45)</f>
        <v/>
      </c>
      <c r="D45" t="str">
        <f>IF(OR($A45="",$A45="（休泊費 計）"),"",休泊費!G45)</f>
        <v/>
      </c>
      <c r="E45" t="str">
        <f>IF(OR($A45="",$A45="（休泊費 計）"),"",休泊費!H45)</f>
        <v/>
      </c>
      <c r="F45" t="str">
        <f>IF(OR($A45="",$A45="（休泊費 計）"),"",休泊費!I45)</f>
        <v/>
      </c>
      <c r="G45" t="str">
        <f>IF(OR($A45="",$A45="（休泊費 計）"),"",休泊費!J45)</f>
        <v/>
      </c>
      <c r="H45" t="str">
        <f>IF(OR($A45="",$A45="（休泊費 計）"),"",休泊費!K45)</f>
        <v/>
      </c>
      <c r="I45" t="str">
        <f>IF(OR($A45="",$A45="（休泊費 計）"),"",休泊費!M45&amp;"食分")</f>
        <v/>
      </c>
      <c r="J45" t="str">
        <f>IF(OR($A45="",$A45="（休泊費 計）"),"",休泊費!N45)</f>
        <v/>
      </c>
      <c r="K45" t="str">
        <f>IF(OR($A45="",$A45="（休泊費 計）"),"",IF(休泊費!O45="○","公費負担",""))</f>
        <v/>
      </c>
      <c r="L45" s="25" t="str">
        <f>IF(OR($A45="",$A45="（休泊費 計）"),"",IF(休泊費!B45&lt;&gt;休泊費!C45,TEXT(休泊費!C45,"m/d")&amp;"支払",""))</f>
        <v/>
      </c>
      <c r="M45" t="str">
        <f>IF(OR($A45="",$A45="（休泊費 計）"),"",休泊費!P45)</f>
        <v/>
      </c>
    </row>
    <row r="46" spans="1:13" x14ac:dyDescent="0.45">
      <c r="A46" t="str">
        <f>IF(休泊費!B46="",IF(COUNTIF(A$1:A45,"（休泊費 計）"),"","（休泊費 計）"),休泊費!B46)</f>
        <v/>
      </c>
      <c r="B46" t="str">
        <f>IF($A46="","",IF($A46="（休泊費 計）",SUM(B$1:B45),休泊費!D46))</f>
        <v/>
      </c>
      <c r="C46" t="str">
        <f>IF(OR($A46="",$A46="（休泊費 計）"),"",休泊費!E46)</f>
        <v/>
      </c>
      <c r="D46" t="str">
        <f>IF(OR($A46="",$A46="（休泊費 計）"),"",休泊費!G46)</f>
        <v/>
      </c>
      <c r="E46" t="str">
        <f>IF(OR($A46="",$A46="（休泊費 計）"),"",休泊費!H46)</f>
        <v/>
      </c>
      <c r="F46" t="str">
        <f>IF(OR($A46="",$A46="（休泊費 計）"),"",休泊費!I46)</f>
        <v/>
      </c>
      <c r="G46" t="str">
        <f>IF(OR($A46="",$A46="（休泊費 計）"),"",休泊費!J46)</f>
        <v/>
      </c>
      <c r="H46" t="str">
        <f>IF(OR($A46="",$A46="（休泊費 計）"),"",休泊費!K46)</f>
        <v/>
      </c>
      <c r="I46" t="str">
        <f>IF(OR($A46="",$A46="（休泊費 計）"),"",休泊費!M46&amp;"食分")</f>
        <v/>
      </c>
      <c r="J46" t="str">
        <f>IF(OR($A46="",$A46="（休泊費 計）"),"",休泊費!N46)</f>
        <v/>
      </c>
      <c r="K46" t="str">
        <f>IF(OR($A46="",$A46="（休泊費 計）"),"",IF(休泊費!O46="○","公費負担",""))</f>
        <v/>
      </c>
      <c r="L46" s="25" t="str">
        <f>IF(OR($A46="",$A46="（休泊費 計）"),"",IF(休泊費!B46&lt;&gt;休泊費!C46,TEXT(休泊費!C46,"m/d")&amp;"支払",""))</f>
        <v/>
      </c>
      <c r="M46" t="str">
        <f>IF(OR($A46="",$A46="（休泊費 計）"),"",休泊費!P46)</f>
        <v/>
      </c>
    </row>
    <row r="47" spans="1:13" x14ac:dyDescent="0.45">
      <c r="A47" t="str">
        <f>IF(休泊費!B47="",IF(COUNTIF(A$1:A46,"（休泊費 計）"),"","（休泊費 計）"),休泊費!B47)</f>
        <v/>
      </c>
      <c r="B47" t="str">
        <f>IF($A47="","",IF($A47="（休泊費 計）",SUM(B$1:B46),休泊費!D47))</f>
        <v/>
      </c>
      <c r="C47" t="str">
        <f>IF(OR($A47="",$A47="（休泊費 計）"),"",休泊費!E47)</f>
        <v/>
      </c>
      <c r="D47" t="str">
        <f>IF(OR($A47="",$A47="（休泊費 計）"),"",休泊費!G47)</f>
        <v/>
      </c>
      <c r="E47" t="str">
        <f>IF(OR($A47="",$A47="（休泊費 計）"),"",休泊費!H47)</f>
        <v/>
      </c>
      <c r="F47" t="str">
        <f>IF(OR($A47="",$A47="（休泊費 計）"),"",休泊費!I47)</f>
        <v/>
      </c>
      <c r="G47" t="str">
        <f>IF(OR($A47="",$A47="（休泊費 計）"),"",休泊費!J47)</f>
        <v/>
      </c>
      <c r="H47" t="str">
        <f>IF(OR($A47="",$A47="（休泊費 計）"),"",休泊費!K47)</f>
        <v/>
      </c>
      <c r="I47" t="str">
        <f>IF(OR($A47="",$A47="（休泊費 計）"),"",休泊費!M47&amp;"食分")</f>
        <v/>
      </c>
      <c r="J47" t="str">
        <f>IF(OR($A47="",$A47="（休泊費 計）"),"",休泊費!N47)</f>
        <v/>
      </c>
      <c r="K47" t="str">
        <f>IF(OR($A47="",$A47="（休泊費 計）"),"",IF(休泊費!O47="○","公費負担",""))</f>
        <v/>
      </c>
      <c r="L47" s="25" t="str">
        <f>IF(OR($A47="",$A47="（休泊費 計）"),"",IF(休泊費!B47&lt;&gt;休泊費!C47,TEXT(休泊費!C47,"m/d")&amp;"支払",""))</f>
        <v/>
      </c>
      <c r="M47" t="str">
        <f>IF(OR($A47="",$A47="（休泊費 計）"),"",休泊費!P47)</f>
        <v/>
      </c>
    </row>
    <row r="48" spans="1:13" x14ac:dyDescent="0.45">
      <c r="A48" t="str">
        <f>IF(休泊費!B48="",IF(COUNTIF(A$1:A47,"（休泊費 計）"),"","（休泊費 計）"),休泊費!B48)</f>
        <v/>
      </c>
      <c r="B48" t="str">
        <f>IF($A48="","",IF($A48="（休泊費 計）",SUM(B$1:B47),休泊費!D48))</f>
        <v/>
      </c>
      <c r="C48" t="str">
        <f>IF(OR($A48="",$A48="（休泊費 計）"),"",休泊費!E48)</f>
        <v/>
      </c>
      <c r="D48" t="str">
        <f>IF(OR($A48="",$A48="（休泊費 計）"),"",休泊費!G48)</f>
        <v/>
      </c>
      <c r="E48" t="str">
        <f>IF(OR($A48="",$A48="（休泊費 計）"),"",休泊費!H48)</f>
        <v/>
      </c>
      <c r="F48" t="str">
        <f>IF(OR($A48="",$A48="（休泊費 計）"),"",休泊費!I48)</f>
        <v/>
      </c>
      <c r="G48" t="str">
        <f>IF(OR($A48="",$A48="（休泊費 計）"),"",休泊費!J48)</f>
        <v/>
      </c>
      <c r="H48" t="str">
        <f>IF(OR($A48="",$A48="（休泊費 計）"),"",休泊費!K48)</f>
        <v/>
      </c>
      <c r="I48" t="str">
        <f>IF(OR($A48="",$A48="（休泊費 計）"),"",休泊費!M48&amp;"食分")</f>
        <v/>
      </c>
      <c r="J48" t="str">
        <f>IF(OR($A48="",$A48="（休泊費 計）"),"",休泊費!N48)</f>
        <v/>
      </c>
      <c r="K48" t="str">
        <f>IF(OR($A48="",$A48="（休泊費 計）"),"",IF(休泊費!O48="○","公費負担",""))</f>
        <v/>
      </c>
      <c r="L48" s="25" t="str">
        <f>IF(OR($A48="",$A48="（休泊費 計）"),"",IF(休泊費!B48&lt;&gt;休泊費!C48,TEXT(休泊費!C48,"m/d")&amp;"支払",""))</f>
        <v/>
      </c>
      <c r="M48" t="str">
        <f>IF(OR($A48="",$A48="（休泊費 計）"),"",休泊費!P48)</f>
        <v/>
      </c>
    </row>
    <row r="49" spans="1:13" x14ac:dyDescent="0.45">
      <c r="A49" t="str">
        <f>IF(休泊費!B49="",IF(COUNTIF(A$1:A48,"（休泊費 計）"),"","（休泊費 計）"),休泊費!B49)</f>
        <v/>
      </c>
      <c r="B49" t="str">
        <f>IF($A49="","",IF($A49="（休泊費 計）",SUM(B$1:B48),休泊費!D49))</f>
        <v/>
      </c>
      <c r="C49" t="str">
        <f>IF(OR($A49="",$A49="（休泊費 計）"),"",休泊費!E49)</f>
        <v/>
      </c>
      <c r="D49" t="str">
        <f>IF(OR($A49="",$A49="（休泊費 計）"),"",休泊費!G49)</f>
        <v/>
      </c>
      <c r="E49" t="str">
        <f>IF(OR($A49="",$A49="（休泊費 計）"),"",休泊費!H49)</f>
        <v/>
      </c>
      <c r="F49" t="str">
        <f>IF(OR($A49="",$A49="（休泊費 計）"),"",休泊費!I49)</f>
        <v/>
      </c>
      <c r="G49" t="str">
        <f>IF(OR($A49="",$A49="（休泊費 計）"),"",休泊費!J49)</f>
        <v/>
      </c>
      <c r="H49" t="str">
        <f>IF(OR($A49="",$A49="（休泊費 計）"),"",休泊費!K49)</f>
        <v/>
      </c>
      <c r="I49" t="str">
        <f>IF(OR($A49="",$A49="（休泊費 計）"),"",休泊費!M49&amp;"食分")</f>
        <v/>
      </c>
      <c r="J49" t="str">
        <f>IF(OR($A49="",$A49="（休泊費 計）"),"",休泊費!N49)</f>
        <v/>
      </c>
      <c r="K49" t="str">
        <f>IF(OR($A49="",$A49="（休泊費 計）"),"",IF(休泊費!O49="○","公費負担",""))</f>
        <v/>
      </c>
      <c r="L49" s="25" t="str">
        <f>IF(OR($A49="",$A49="（休泊費 計）"),"",IF(休泊費!B49&lt;&gt;休泊費!C49,TEXT(休泊費!C49,"m/d")&amp;"支払",""))</f>
        <v/>
      </c>
      <c r="M49" t="str">
        <f>IF(OR($A49="",$A49="（休泊費 計）"),"",休泊費!P49)</f>
        <v/>
      </c>
    </row>
    <row r="50" spans="1:13" x14ac:dyDescent="0.45">
      <c r="A50" t="str">
        <f>IF(休泊費!B50="",IF(COUNTIF(A$1:A49,"（休泊費 計）"),"","（休泊費 計）"),休泊費!B50)</f>
        <v/>
      </c>
      <c r="B50" t="str">
        <f>IF($A50="","",IF($A50="（休泊費 計）",SUM(B$1:B49),休泊費!D50))</f>
        <v/>
      </c>
      <c r="C50" t="str">
        <f>IF(OR($A50="",$A50="（休泊費 計）"),"",休泊費!E50)</f>
        <v/>
      </c>
      <c r="D50" t="str">
        <f>IF(OR($A50="",$A50="（休泊費 計）"),"",休泊費!G50)</f>
        <v/>
      </c>
      <c r="E50" t="str">
        <f>IF(OR($A50="",$A50="（休泊費 計）"),"",休泊費!H50)</f>
        <v/>
      </c>
      <c r="F50" t="str">
        <f>IF(OR($A50="",$A50="（休泊費 計）"),"",休泊費!I50)</f>
        <v/>
      </c>
      <c r="G50" t="str">
        <f>IF(OR($A50="",$A50="（休泊費 計）"),"",休泊費!J50)</f>
        <v/>
      </c>
      <c r="H50" t="str">
        <f>IF(OR($A50="",$A50="（休泊費 計）"),"",休泊費!K50)</f>
        <v/>
      </c>
      <c r="I50" t="str">
        <f>IF(OR($A50="",$A50="（休泊費 計）"),"",休泊費!M50&amp;"食分")</f>
        <v/>
      </c>
      <c r="J50" t="str">
        <f>IF(OR($A50="",$A50="（休泊費 計）"),"",休泊費!N50)</f>
        <v/>
      </c>
      <c r="K50" t="str">
        <f>IF(OR($A50="",$A50="（休泊費 計）"),"",IF(休泊費!O50="○","公費負担",""))</f>
        <v/>
      </c>
      <c r="L50" s="25" t="str">
        <f>IF(OR($A50="",$A50="（休泊費 計）"),"",IF(休泊費!B50&lt;&gt;休泊費!C50,TEXT(休泊費!C50,"m/d")&amp;"支払",""))</f>
        <v/>
      </c>
      <c r="M50" t="str">
        <f>IF(OR($A50="",$A50="（休泊費 計）"),"",休泊費!P50)</f>
        <v/>
      </c>
    </row>
    <row r="51" spans="1:13" x14ac:dyDescent="0.45">
      <c r="A51" t="str">
        <f>IF(休泊費!B51="",IF(COUNTIF(A$1:A50,"（休泊費 計）"),"","（休泊費 計）"),休泊費!B51)</f>
        <v/>
      </c>
      <c r="B51" t="str">
        <f>IF($A51="","",IF($A51="（休泊費 計）",SUM(B$1:B50),休泊費!D51))</f>
        <v/>
      </c>
      <c r="C51" t="str">
        <f>IF(OR($A51="",$A51="（休泊費 計）"),"",休泊費!E51)</f>
        <v/>
      </c>
      <c r="D51" t="str">
        <f>IF(OR($A51="",$A51="（休泊費 計）"),"",休泊費!G51)</f>
        <v/>
      </c>
      <c r="E51" t="str">
        <f>IF(OR($A51="",$A51="（休泊費 計）"),"",休泊費!H51)</f>
        <v/>
      </c>
      <c r="F51" t="str">
        <f>IF(OR($A51="",$A51="（休泊費 計）"),"",休泊費!I51)</f>
        <v/>
      </c>
      <c r="G51" t="str">
        <f>IF(OR($A51="",$A51="（休泊費 計）"),"",休泊費!J51)</f>
        <v/>
      </c>
      <c r="H51" t="str">
        <f>IF(OR($A51="",$A51="（休泊費 計）"),"",休泊費!K51)</f>
        <v/>
      </c>
      <c r="I51" t="str">
        <f>IF(OR($A51="",$A51="（休泊費 計）"),"",休泊費!M51&amp;"食分")</f>
        <v/>
      </c>
      <c r="J51" t="str">
        <f>IF(OR($A51="",$A51="（休泊費 計）"),"",休泊費!N51)</f>
        <v/>
      </c>
      <c r="K51" t="str">
        <f>IF(OR($A51="",$A51="（休泊費 計）"),"",IF(休泊費!O51="○","公費負担",""))</f>
        <v/>
      </c>
      <c r="L51" s="25" t="str">
        <f>IF(OR($A51="",$A51="（休泊費 計）"),"",IF(休泊費!B51&lt;&gt;休泊費!C51,TEXT(休泊費!C51,"m/d")&amp;"支払",""))</f>
        <v/>
      </c>
      <c r="M51" t="str">
        <f>IF(OR($A51="",$A51="（休泊費 計）"),"",休泊費!P51)</f>
        <v/>
      </c>
    </row>
    <row r="52" spans="1:13" x14ac:dyDescent="0.45">
      <c r="A52" t="str">
        <f>IF(休泊費!B52="",IF(COUNTIF(A$1:A51,"（休泊費 計）"),"","（休泊費 計）"),休泊費!B52)</f>
        <v/>
      </c>
      <c r="B52" t="str">
        <f>IF($A52="","",IF($A52="（休泊費 計）",SUM(B$1:B51),休泊費!D52))</f>
        <v/>
      </c>
      <c r="C52" t="str">
        <f>IF(OR($A52="",$A52="（休泊費 計）"),"",休泊費!E52)</f>
        <v/>
      </c>
      <c r="D52" t="str">
        <f>IF(OR($A52="",$A52="（休泊費 計）"),"",休泊費!G52)</f>
        <v/>
      </c>
      <c r="E52" t="str">
        <f>IF(OR($A52="",$A52="（休泊費 計）"),"",休泊費!H52)</f>
        <v/>
      </c>
      <c r="F52" t="str">
        <f>IF(OR($A52="",$A52="（休泊費 計）"),"",休泊費!I52)</f>
        <v/>
      </c>
      <c r="G52" t="str">
        <f>IF(OR($A52="",$A52="（休泊費 計）"),"",休泊費!J52)</f>
        <v/>
      </c>
      <c r="H52" t="str">
        <f>IF(OR($A52="",$A52="（休泊費 計）"),"",休泊費!K52)</f>
        <v/>
      </c>
      <c r="I52" t="str">
        <f>IF(OR($A52="",$A52="（休泊費 計）"),"",休泊費!M52&amp;"食分")</f>
        <v/>
      </c>
      <c r="J52" t="str">
        <f>IF(OR($A52="",$A52="（休泊費 計）"),"",休泊費!N52)</f>
        <v/>
      </c>
      <c r="K52" t="str">
        <f>IF(OR($A52="",$A52="（休泊費 計）"),"",IF(休泊費!O52="○","公費負担",""))</f>
        <v/>
      </c>
      <c r="L52" s="25" t="str">
        <f>IF(OR($A52="",$A52="（休泊費 計）"),"",IF(休泊費!B52&lt;&gt;休泊費!C52,TEXT(休泊費!C52,"m/d")&amp;"支払",""))</f>
        <v/>
      </c>
      <c r="M52" t="str">
        <f>IF(OR($A52="",$A52="（休泊費 計）"),"",休泊費!P52)</f>
        <v/>
      </c>
    </row>
    <row r="53" spans="1:13" x14ac:dyDescent="0.45">
      <c r="A53" t="str">
        <f>IF(休泊費!B53="",IF(COUNTIF(A$1:A52,"（休泊費 計）"),"","（休泊費 計）"),休泊費!B53)</f>
        <v/>
      </c>
      <c r="B53" t="str">
        <f>IF($A53="","",IF($A53="（休泊費 計）",SUM(B$1:B52),休泊費!D53))</f>
        <v/>
      </c>
      <c r="C53" t="str">
        <f>IF(OR($A53="",$A53="（休泊費 計）"),"",休泊費!E53)</f>
        <v/>
      </c>
      <c r="D53" t="str">
        <f>IF(OR($A53="",$A53="（休泊費 計）"),"",休泊費!G53)</f>
        <v/>
      </c>
      <c r="E53" t="str">
        <f>IF(OR($A53="",$A53="（休泊費 計）"),"",休泊費!H53)</f>
        <v/>
      </c>
      <c r="F53" t="str">
        <f>IF(OR($A53="",$A53="（休泊費 計）"),"",休泊費!I53)</f>
        <v/>
      </c>
      <c r="G53" t="str">
        <f>IF(OR($A53="",$A53="（休泊費 計）"),"",休泊費!J53)</f>
        <v/>
      </c>
      <c r="H53" t="str">
        <f>IF(OR($A53="",$A53="（休泊費 計）"),"",休泊費!K53)</f>
        <v/>
      </c>
      <c r="I53" t="str">
        <f>IF(OR($A53="",$A53="（休泊費 計）"),"",休泊費!M53&amp;"食分")</f>
        <v/>
      </c>
      <c r="J53" t="str">
        <f>IF(OR($A53="",$A53="（休泊費 計）"),"",休泊費!N53)</f>
        <v/>
      </c>
      <c r="K53" t="str">
        <f>IF(OR($A53="",$A53="（休泊費 計）"),"",IF(休泊費!O53="○","公費負担",""))</f>
        <v/>
      </c>
      <c r="L53" s="25" t="str">
        <f>IF(OR($A53="",$A53="（休泊費 計）"),"",IF(休泊費!B53&lt;&gt;休泊費!C53,TEXT(休泊費!C53,"m/d")&amp;"支払",""))</f>
        <v/>
      </c>
      <c r="M53" t="str">
        <f>IF(OR($A53="",$A53="（休泊費 計）"),"",休泊費!P53)</f>
        <v/>
      </c>
    </row>
    <row r="54" spans="1:13" x14ac:dyDescent="0.45">
      <c r="A54" t="str">
        <f>IF(休泊費!B54="",IF(COUNTIF(A$1:A53,"（休泊費 計）"),"","（休泊費 計）"),休泊費!B54)</f>
        <v/>
      </c>
      <c r="B54" t="str">
        <f>IF($A54="","",IF($A54="（休泊費 計）",SUM(B$1:B53),休泊費!D54))</f>
        <v/>
      </c>
      <c r="C54" t="str">
        <f>IF(OR($A54="",$A54="（休泊費 計）"),"",休泊費!E54)</f>
        <v/>
      </c>
      <c r="D54" t="str">
        <f>IF(OR($A54="",$A54="（休泊費 計）"),"",休泊費!G54)</f>
        <v/>
      </c>
      <c r="E54" t="str">
        <f>IF(OR($A54="",$A54="（休泊費 計）"),"",休泊費!H54)</f>
        <v/>
      </c>
      <c r="F54" t="str">
        <f>IF(OR($A54="",$A54="（休泊費 計）"),"",休泊費!I54)</f>
        <v/>
      </c>
      <c r="G54" t="str">
        <f>IF(OR($A54="",$A54="（休泊費 計）"),"",休泊費!J54)</f>
        <v/>
      </c>
      <c r="H54" t="str">
        <f>IF(OR($A54="",$A54="（休泊費 計）"),"",休泊費!K54)</f>
        <v/>
      </c>
      <c r="I54" t="str">
        <f>IF(OR($A54="",$A54="（休泊費 計）"),"",休泊費!M54&amp;"食分")</f>
        <v/>
      </c>
      <c r="J54" t="str">
        <f>IF(OR($A54="",$A54="（休泊費 計）"),"",休泊費!N54)</f>
        <v/>
      </c>
      <c r="K54" t="str">
        <f>IF(OR($A54="",$A54="（休泊費 計）"),"",IF(休泊費!O54="○","公費負担",""))</f>
        <v/>
      </c>
      <c r="L54" s="25" t="str">
        <f>IF(OR($A54="",$A54="（休泊費 計）"),"",IF(休泊費!B54&lt;&gt;休泊費!C54,TEXT(休泊費!C54,"m/d")&amp;"支払",""))</f>
        <v/>
      </c>
      <c r="M54" t="str">
        <f>IF(OR($A54="",$A54="（休泊費 計）"),"",休泊費!P54)</f>
        <v/>
      </c>
    </row>
    <row r="55" spans="1:13" x14ac:dyDescent="0.45">
      <c r="A55" t="str">
        <f>IF(休泊費!B55="",IF(COUNTIF(A$1:A54,"（休泊費 計）"),"","（休泊費 計）"),休泊費!B55)</f>
        <v/>
      </c>
      <c r="B55" t="str">
        <f>IF($A55="","",IF($A55="（休泊費 計）",SUM(B$1:B54),休泊費!D55))</f>
        <v/>
      </c>
      <c r="C55" t="str">
        <f>IF(OR($A55="",$A55="（休泊費 計）"),"",休泊費!E55)</f>
        <v/>
      </c>
      <c r="D55" t="str">
        <f>IF(OR($A55="",$A55="（休泊費 計）"),"",休泊費!G55)</f>
        <v/>
      </c>
      <c r="E55" t="str">
        <f>IF(OR($A55="",$A55="（休泊費 計）"),"",休泊費!H55)</f>
        <v/>
      </c>
      <c r="F55" t="str">
        <f>IF(OR($A55="",$A55="（休泊費 計）"),"",休泊費!I55)</f>
        <v/>
      </c>
      <c r="G55" t="str">
        <f>IF(OR($A55="",$A55="（休泊費 計）"),"",休泊費!J55)</f>
        <v/>
      </c>
      <c r="H55" t="str">
        <f>IF(OR($A55="",$A55="（休泊費 計）"),"",休泊費!K55)</f>
        <v/>
      </c>
      <c r="I55" t="str">
        <f>IF(OR($A55="",$A55="（休泊費 計）"),"",休泊費!M55&amp;"食分")</f>
        <v/>
      </c>
      <c r="J55" t="str">
        <f>IF(OR($A55="",$A55="（休泊費 計）"),"",休泊費!N55)</f>
        <v/>
      </c>
      <c r="K55" t="str">
        <f>IF(OR($A55="",$A55="（休泊費 計）"),"",IF(休泊費!O55="○","公費負担",""))</f>
        <v/>
      </c>
      <c r="L55" s="25" t="str">
        <f>IF(OR($A55="",$A55="（休泊費 計）"),"",IF(休泊費!B55&lt;&gt;休泊費!C55,TEXT(休泊費!C55,"m/d")&amp;"支払",""))</f>
        <v/>
      </c>
      <c r="M55" t="str">
        <f>IF(OR($A55="",$A55="（休泊費 計）"),"",休泊費!P55)</f>
        <v/>
      </c>
    </row>
    <row r="56" spans="1:13" x14ac:dyDescent="0.45">
      <c r="A56" t="str">
        <f>IF(休泊費!B56="",IF(COUNTIF(A$1:A55,"（休泊費 計）"),"","（休泊費 計）"),休泊費!B56)</f>
        <v/>
      </c>
      <c r="B56" t="str">
        <f>IF($A56="","",IF($A56="（休泊費 計）",SUM(B$1:B55),休泊費!D56))</f>
        <v/>
      </c>
      <c r="C56" t="str">
        <f>IF(OR($A56="",$A56="（休泊費 計）"),"",休泊費!E56)</f>
        <v/>
      </c>
      <c r="D56" t="str">
        <f>IF(OR($A56="",$A56="（休泊費 計）"),"",休泊費!G56)</f>
        <v/>
      </c>
      <c r="E56" t="str">
        <f>IF(OR($A56="",$A56="（休泊費 計）"),"",休泊費!H56)</f>
        <v/>
      </c>
      <c r="F56" t="str">
        <f>IF(OR($A56="",$A56="（休泊費 計）"),"",休泊費!I56)</f>
        <v/>
      </c>
      <c r="G56" t="str">
        <f>IF(OR($A56="",$A56="（休泊費 計）"),"",休泊費!J56)</f>
        <v/>
      </c>
      <c r="H56" t="str">
        <f>IF(OR($A56="",$A56="（休泊費 計）"),"",休泊費!K56)</f>
        <v/>
      </c>
      <c r="I56" t="str">
        <f>IF(OR($A56="",$A56="（休泊費 計）"),"",休泊費!M56&amp;"食分")</f>
        <v/>
      </c>
      <c r="J56" t="str">
        <f>IF(OR($A56="",$A56="（休泊費 計）"),"",休泊費!N56)</f>
        <v/>
      </c>
      <c r="K56" t="str">
        <f>IF(OR($A56="",$A56="（休泊費 計）"),"",IF(休泊費!O56="○","公費負担",""))</f>
        <v/>
      </c>
      <c r="L56" s="25" t="str">
        <f>IF(OR($A56="",$A56="（休泊費 計）"),"",IF(休泊費!B56&lt;&gt;休泊費!C56,TEXT(休泊費!C56,"m/d")&amp;"支払",""))</f>
        <v/>
      </c>
      <c r="M56" t="str">
        <f>IF(OR($A56="",$A56="（休泊費 計）"),"",休泊費!P56)</f>
        <v/>
      </c>
    </row>
    <row r="57" spans="1:13" x14ac:dyDescent="0.45">
      <c r="A57" t="str">
        <f>IF(休泊費!B57="",IF(COUNTIF(A$1:A56,"（休泊費 計）"),"","（休泊費 計）"),休泊費!B57)</f>
        <v/>
      </c>
      <c r="B57" t="str">
        <f>IF($A57="","",IF($A57="（休泊費 計）",SUM(B$1:B56),休泊費!D57))</f>
        <v/>
      </c>
      <c r="C57" t="str">
        <f>IF(OR($A57="",$A57="（休泊費 計）"),"",休泊費!E57)</f>
        <v/>
      </c>
      <c r="D57" t="str">
        <f>IF(OR($A57="",$A57="（休泊費 計）"),"",休泊費!G57)</f>
        <v/>
      </c>
      <c r="E57" t="str">
        <f>IF(OR($A57="",$A57="（休泊費 計）"),"",休泊費!H57)</f>
        <v/>
      </c>
      <c r="F57" t="str">
        <f>IF(OR($A57="",$A57="（休泊費 計）"),"",休泊費!I57)</f>
        <v/>
      </c>
      <c r="G57" t="str">
        <f>IF(OR($A57="",$A57="（休泊費 計）"),"",休泊費!J57)</f>
        <v/>
      </c>
      <c r="H57" t="str">
        <f>IF(OR($A57="",$A57="（休泊費 計）"),"",休泊費!K57)</f>
        <v/>
      </c>
      <c r="I57" t="str">
        <f>IF(OR($A57="",$A57="（休泊費 計）"),"",休泊費!M57&amp;"食分")</f>
        <v/>
      </c>
      <c r="J57" t="str">
        <f>IF(OR($A57="",$A57="（休泊費 計）"),"",休泊費!N57)</f>
        <v/>
      </c>
      <c r="K57" t="str">
        <f>IF(OR($A57="",$A57="（休泊費 計）"),"",IF(休泊費!O57="○","公費負担",""))</f>
        <v/>
      </c>
      <c r="L57" s="25" t="str">
        <f>IF(OR($A57="",$A57="（休泊費 計）"),"",IF(休泊費!B57&lt;&gt;休泊費!C57,TEXT(休泊費!C57,"m/d")&amp;"支払",""))</f>
        <v/>
      </c>
      <c r="M57" t="str">
        <f>IF(OR($A57="",$A57="（休泊費 計）"),"",休泊費!P57)</f>
        <v/>
      </c>
    </row>
    <row r="58" spans="1:13" x14ac:dyDescent="0.45">
      <c r="A58" t="str">
        <f>IF(休泊費!B58="",IF(COUNTIF(A$1:A57,"（休泊費 計）"),"","（休泊費 計）"),休泊費!B58)</f>
        <v/>
      </c>
      <c r="B58" t="str">
        <f>IF($A58="","",IF($A58="（休泊費 計）",SUM(B$1:B57),休泊費!D58))</f>
        <v/>
      </c>
      <c r="C58" t="str">
        <f>IF(OR($A58="",$A58="（休泊費 計）"),"",休泊費!E58)</f>
        <v/>
      </c>
      <c r="D58" t="str">
        <f>IF(OR($A58="",$A58="（休泊費 計）"),"",休泊費!G58)</f>
        <v/>
      </c>
      <c r="E58" t="str">
        <f>IF(OR($A58="",$A58="（休泊費 計）"),"",休泊費!H58)</f>
        <v/>
      </c>
      <c r="F58" t="str">
        <f>IF(OR($A58="",$A58="（休泊費 計）"),"",休泊費!I58)</f>
        <v/>
      </c>
      <c r="G58" t="str">
        <f>IF(OR($A58="",$A58="（休泊費 計）"),"",休泊費!J58)</f>
        <v/>
      </c>
      <c r="H58" t="str">
        <f>IF(OR($A58="",$A58="（休泊費 計）"),"",休泊費!K58)</f>
        <v/>
      </c>
      <c r="I58" t="str">
        <f>IF(OR($A58="",$A58="（休泊費 計）"),"",休泊費!M58&amp;"食分")</f>
        <v/>
      </c>
      <c r="J58" t="str">
        <f>IF(OR($A58="",$A58="（休泊費 計）"),"",休泊費!N58)</f>
        <v/>
      </c>
      <c r="K58" t="str">
        <f>IF(OR($A58="",$A58="（休泊費 計）"),"",IF(休泊費!O58="○","公費負担",""))</f>
        <v/>
      </c>
      <c r="L58" s="25" t="str">
        <f>IF(OR($A58="",$A58="（休泊費 計）"),"",IF(休泊費!B58&lt;&gt;休泊費!C58,TEXT(休泊費!C58,"m/d")&amp;"支払",""))</f>
        <v/>
      </c>
      <c r="M58" t="str">
        <f>IF(OR($A58="",$A58="（休泊費 計）"),"",休泊費!P58)</f>
        <v/>
      </c>
    </row>
    <row r="59" spans="1:13" x14ac:dyDescent="0.45">
      <c r="A59" t="str">
        <f>IF(休泊費!B59="",IF(COUNTIF(A$1:A58,"（休泊費 計）"),"","（休泊費 計）"),休泊費!B59)</f>
        <v/>
      </c>
      <c r="B59" t="str">
        <f>IF($A59="","",IF($A59="（休泊費 計）",SUM(B$1:B58),休泊費!D59))</f>
        <v/>
      </c>
      <c r="C59" t="str">
        <f>IF(OR($A59="",$A59="（休泊費 計）"),"",休泊費!E59)</f>
        <v/>
      </c>
      <c r="D59" t="str">
        <f>IF(OR($A59="",$A59="（休泊費 計）"),"",休泊費!G59)</f>
        <v/>
      </c>
      <c r="E59" t="str">
        <f>IF(OR($A59="",$A59="（休泊費 計）"),"",休泊費!H59)</f>
        <v/>
      </c>
      <c r="F59" t="str">
        <f>IF(OR($A59="",$A59="（休泊費 計）"),"",休泊費!I59)</f>
        <v/>
      </c>
      <c r="G59" t="str">
        <f>IF(OR($A59="",$A59="（休泊費 計）"),"",休泊費!J59)</f>
        <v/>
      </c>
      <c r="H59" t="str">
        <f>IF(OR($A59="",$A59="（休泊費 計）"),"",休泊費!K59)</f>
        <v/>
      </c>
      <c r="I59" t="str">
        <f>IF(OR($A59="",$A59="（休泊費 計）"),"",休泊費!M59&amp;"食分")</f>
        <v/>
      </c>
      <c r="J59" t="str">
        <f>IF(OR($A59="",$A59="（休泊費 計）"),"",休泊費!N59)</f>
        <v/>
      </c>
      <c r="K59" t="str">
        <f>IF(OR($A59="",$A59="（休泊費 計）"),"",IF(休泊費!O59="○","公費負担",""))</f>
        <v/>
      </c>
      <c r="L59" s="25" t="str">
        <f>IF(OR($A59="",$A59="（休泊費 計）"),"",IF(休泊費!B59&lt;&gt;休泊費!C59,TEXT(休泊費!C59,"m/d")&amp;"支払",""))</f>
        <v/>
      </c>
      <c r="M59" t="str">
        <f>IF(OR($A59="",$A59="（休泊費 計）"),"",休泊費!P59)</f>
        <v/>
      </c>
    </row>
    <row r="60" spans="1:13" x14ac:dyDescent="0.45">
      <c r="A60" t="str">
        <f>IF(休泊費!B60="",IF(COUNTIF(A$1:A59,"（休泊費 計）"),"","（休泊費 計）"),休泊費!B60)</f>
        <v/>
      </c>
      <c r="B60" t="str">
        <f>IF($A60="","",IF($A60="（休泊費 計）",SUM(B$1:B59),休泊費!D60))</f>
        <v/>
      </c>
      <c r="C60" t="str">
        <f>IF(OR($A60="",$A60="（休泊費 計）"),"",休泊費!E60)</f>
        <v/>
      </c>
      <c r="D60" t="str">
        <f>IF(OR($A60="",$A60="（休泊費 計）"),"",休泊費!G60)</f>
        <v/>
      </c>
      <c r="E60" t="str">
        <f>IF(OR($A60="",$A60="（休泊費 計）"),"",休泊費!H60)</f>
        <v/>
      </c>
      <c r="F60" t="str">
        <f>IF(OR($A60="",$A60="（休泊費 計）"),"",休泊費!I60)</f>
        <v/>
      </c>
      <c r="G60" t="str">
        <f>IF(OR($A60="",$A60="（休泊費 計）"),"",休泊費!J60)</f>
        <v/>
      </c>
      <c r="H60" t="str">
        <f>IF(OR($A60="",$A60="（休泊費 計）"),"",休泊費!K60)</f>
        <v/>
      </c>
      <c r="I60" t="str">
        <f>IF(OR($A60="",$A60="（休泊費 計）"),"",休泊費!M60&amp;"食分")</f>
        <v/>
      </c>
      <c r="J60" t="str">
        <f>IF(OR($A60="",$A60="（休泊費 計）"),"",休泊費!N60)</f>
        <v/>
      </c>
      <c r="K60" t="str">
        <f>IF(OR($A60="",$A60="（休泊費 計）"),"",IF(休泊費!O60="○","公費負担",""))</f>
        <v/>
      </c>
      <c r="L60" s="25" t="str">
        <f>IF(OR($A60="",$A60="（休泊費 計）"),"",IF(休泊費!B60&lt;&gt;休泊費!C60,TEXT(休泊費!C60,"m/d")&amp;"支払",""))</f>
        <v/>
      </c>
      <c r="M60" t="str">
        <f>IF(OR($A60="",$A60="（休泊費 計）"),"",休泊費!P60)</f>
        <v/>
      </c>
    </row>
    <row r="61" spans="1:13" x14ac:dyDescent="0.45">
      <c r="A61" t="str">
        <f>IF(休泊費!B61="",IF(COUNTIF(A$1:A60,"（休泊費 計）"),"","（休泊費 計）"),休泊費!B61)</f>
        <v/>
      </c>
      <c r="B61" t="str">
        <f>IF($A61="","",IF($A61="（休泊費 計）",SUM(B$1:B60),休泊費!D61))</f>
        <v/>
      </c>
      <c r="C61" t="str">
        <f>IF(OR($A61="",$A61="（休泊費 計）"),"",休泊費!E61)</f>
        <v/>
      </c>
      <c r="D61" t="str">
        <f>IF(OR($A61="",$A61="（休泊費 計）"),"",休泊費!G61)</f>
        <v/>
      </c>
      <c r="E61" t="str">
        <f>IF(OR($A61="",$A61="（休泊費 計）"),"",休泊費!H61)</f>
        <v/>
      </c>
      <c r="F61" t="str">
        <f>IF(OR($A61="",$A61="（休泊費 計）"),"",休泊費!I61)</f>
        <v/>
      </c>
      <c r="G61" t="str">
        <f>IF(OR($A61="",$A61="（休泊費 計）"),"",休泊費!J61)</f>
        <v/>
      </c>
      <c r="H61" t="str">
        <f>IF(OR($A61="",$A61="（休泊費 計）"),"",休泊費!K61)</f>
        <v/>
      </c>
      <c r="I61" t="str">
        <f>IF(OR($A61="",$A61="（休泊費 計）"),"",休泊費!M61&amp;"食分")</f>
        <v/>
      </c>
      <c r="J61" t="str">
        <f>IF(OR($A61="",$A61="（休泊費 計）"),"",休泊費!N61)</f>
        <v/>
      </c>
      <c r="K61" t="str">
        <f>IF(OR($A61="",$A61="（休泊費 計）"),"",IF(休泊費!O61="○","公費負担",""))</f>
        <v/>
      </c>
      <c r="L61" s="25" t="str">
        <f>IF(OR($A61="",$A61="（休泊費 計）"),"",IF(休泊費!B61&lt;&gt;休泊費!C61,TEXT(休泊費!C61,"m/d")&amp;"支払",""))</f>
        <v/>
      </c>
      <c r="M61" t="str">
        <f>IF(OR($A61="",$A61="（休泊費 計）"),"",休泊費!P61)</f>
        <v/>
      </c>
    </row>
    <row r="62" spans="1:13" x14ac:dyDescent="0.45">
      <c r="A62" t="str">
        <f>IF(休泊費!B62="",IF(COUNTIF(A$1:A61,"（休泊費 計）"),"","（休泊費 計）"),休泊費!B62)</f>
        <v/>
      </c>
      <c r="B62" t="str">
        <f>IF($A62="","",IF($A62="（休泊費 計）",SUM(B$1:B61),休泊費!D62))</f>
        <v/>
      </c>
      <c r="C62" t="str">
        <f>IF(OR($A62="",$A62="（休泊費 計）"),"",休泊費!E62)</f>
        <v/>
      </c>
      <c r="D62" t="str">
        <f>IF(OR($A62="",$A62="（休泊費 計）"),"",休泊費!G62)</f>
        <v/>
      </c>
      <c r="E62" t="str">
        <f>IF(OR($A62="",$A62="（休泊費 計）"),"",休泊費!H62)</f>
        <v/>
      </c>
      <c r="F62" t="str">
        <f>IF(OR($A62="",$A62="（休泊費 計）"),"",休泊費!I62)</f>
        <v/>
      </c>
      <c r="G62" t="str">
        <f>IF(OR($A62="",$A62="（休泊費 計）"),"",休泊費!J62)</f>
        <v/>
      </c>
      <c r="H62" t="str">
        <f>IF(OR($A62="",$A62="（休泊費 計）"),"",休泊費!K62)</f>
        <v/>
      </c>
      <c r="I62" t="str">
        <f>IF(OR($A62="",$A62="（休泊費 計）"),"",休泊費!M62&amp;"食分")</f>
        <v/>
      </c>
      <c r="J62" t="str">
        <f>IF(OR($A62="",$A62="（休泊費 計）"),"",休泊費!N62)</f>
        <v/>
      </c>
      <c r="K62" t="str">
        <f>IF(OR($A62="",$A62="（休泊費 計）"),"",IF(休泊費!O62="○","公費負担",""))</f>
        <v/>
      </c>
      <c r="L62" s="25" t="str">
        <f>IF(OR($A62="",$A62="（休泊費 計）"),"",IF(休泊費!B62&lt;&gt;休泊費!C62,TEXT(休泊費!C62,"m/d")&amp;"支払",""))</f>
        <v/>
      </c>
      <c r="M62" t="str">
        <f>IF(OR($A62="",$A62="（休泊費 計）"),"",休泊費!P62)</f>
        <v/>
      </c>
    </row>
    <row r="63" spans="1:13" x14ac:dyDescent="0.45">
      <c r="A63" t="str">
        <f>IF(休泊費!B63="",IF(COUNTIF(A$1:A62,"（休泊費 計）"),"","（休泊費 計）"),休泊費!B63)</f>
        <v/>
      </c>
      <c r="B63" t="str">
        <f>IF($A63="","",IF($A63="（休泊費 計）",SUM(B$1:B62),休泊費!D63))</f>
        <v/>
      </c>
      <c r="C63" t="str">
        <f>IF(OR($A63="",$A63="（休泊費 計）"),"",休泊費!E63)</f>
        <v/>
      </c>
      <c r="D63" t="str">
        <f>IF(OR($A63="",$A63="（休泊費 計）"),"",休泊費!G63)</f>
        <v/>
      </c>
      <c r="E63" t="str">
        <f>IF(OR($A63="",$A63="（休泊費 計）"),"",休泊費!H63)</f>
        <v/>
      </c>
      <c r="F63" t="str">
        <f>IF(OR($A63="",$A63="（休泊費 計）"),"",休泊費!I63)</f>
        <v/>
      </c>
      <c r="G63" t="str">
        <f>IF(OR($A63="",$A63="（休泊費 計）"),"",休泊費!J63)</f>
        <v/>
      </c>
      <c r="H63" t="str">
        <f>IF(OR($A63="",$A63="（休泊費 計）"),"",休泊費!K63)</f>
        <v/>
      </c>
      <c r="I63" t="str">
        <f>IF(OR($A63="",$A63="（休泊費 計）"),"",休泊費!M63&amp;"食分")</f>
        <v/>
      </c>
      <c r="J63" t="str">
        <f>IF(OR($A63="",$A63="（休泊費 計）"),"",休泊費!N63)</f>
        <v/>
      </c>
      <c r="K63" t="str">
        <f>IF(OR($A63="",$A63="（休泊費 計）"),"",IF(休泊費!O63="○","公費負担",""))</f>
        <v/>
      </c>
      <c r="L63" s="25" t="str">
        <f>IF(OR($A63="",$A63="（休泊費 計）"),"",IF(休泊費!B63&lt;&gt;休泊費!C63,TEXT(休泊費!C63,"m/d")&amp;"支払",""))</f>
        <v/>
      </c>
      <c r="M63" t="str">
        <f>IF(OR($A63="",$A63="（休泊費 計）"),"",休泊費!P63)</f>
        <v/>
      </c>
    </row>
    <row r="64" spans="1:13" x14ac:dyDescent="0.45">
      <c r="A64" t="str">
        <f>IF(休泊費!B64="",IF(COUNTIF(A$1:A63,"（休泊費 計）"),"","（休泊費 計）"),休泊費!B64)</f>
        <v/>
      </c>
      <c r="B64" t="str">
        <f>IF($A64="","",IF($A64="（休泊費 計）",SUM(B$1:B63),休泊費!D64))</f>
        <v/>
      </c>
      <c r="C64" t="str">
        <f>IF(OR($A64="",$A64="（休泊費 計）"),"",休泊費!E64)</f>
        <v/>
      </c>
      <c r="D64" t="str">
        <f>IF(OR($A64="",$A64="（休泊費 計）"),"",休泊費!G64)</f>
        <v/>
      </c>
      <c r="E64" t="str">
        <f>IF(OR($A64="",$A64="（休泊費 計）"),"",休泊費!H64)</f>
        <v/>
      </c>
      <c r="F64" t="str">
        <f>IF(OR($A64="",$A64="（休泊費 計）"),"",休泊費!I64)</f>
        <v/>
      </c>
      <c r="G64" t="str">
        <f>IF(OR($A64="",$A64="（休泊費 計）"),"",休泊費!J64)</f>
        <v/>
      </c>
      <c r="H64" t="str">
        <f>IF(OR($A64="",$A64="（休泊費 計）"),"",休泊費!K64)</f>
        <v/>
      </c>
      <c r="I64" t="str">
        <f>IF(OR($A64="",$A64="（休泊費 計）"),"",休泊費!M64&amp;"食分")</f>
        <v/>
      </c>
      <c r="J64" t="str">
        <f>IF(OR($A64="",$A64="（休泊費 計）"),"",休泊費!N64)</f>
        <v/>
      </c>
      <c r="K64" t="str">
        <f>IF(OR($A64="",$A64="（休泊費 計）"),"",IF(休泊費!O64="○","公費負担",""))</f>
        <v/>
      </c>
      <c r="L64" s="25" t="str">
        <f>IF(OR($A64="",$A64="（休泊費 計）"),"",IF(休泊費!B64&lt;&gt;休泊費!C64,TEXT(休泊費!C64,"m/d")&amp;"支払",""))</f>
        <v/>
      </c>
      <c r="M64" t="str">
        <f>IF(OR($A64="",$A64="（休泊費 計）"),"",休泊費!P64)</f>
        <v/>
      </c>
    </row>
    <row r="65" spans="1:13" x14ac:dyDescent="0.45">
      <c r="A65" t="str">
        <f>IF(休泊費!B65="",IF(COUNTIF(A$1:A64,"（休泊費 計）"),"","（休泊費 計）"),休泊費!B65)</f>
        <v/>
      </c>
      <c r="B65" t="str">
        <f>IF($A65="","",IF($A65="（休泊費 計）",SUM(B$1:B64),休泊費!D65))</f>
        <v/>
      </c>
      <c r="C65" t="str">
        <f>IF(OR($A65="",$A65="（休泊費 計）"),"",休泊費!E65)</f>
        <v/>
      </c>
      <c r="D65" t="str">
        <f>IF(OR($A65="",$A65="（休泊費 計）"),"",休泊費!G65)</f>
        <v/>
      </c>
      <c r="E65" t="str">
        <f>IF(OR($A65="",$A65="（休泊費 計）"),"",休泊費!H65)</f>
        <v/>
      </c>
      <c r="F65" t="str">
        <f>IF(OR($A65="",$A65="（休泊費 計）"),"",休泊費!I65)</f>
        <v/>
      </c>
      <c r="G65" t="str">
        <f>IF(OR($A65="",$A65="（休泊費 計）"),"",休泊費!J65)</f>
        <v/>
      </c>
      <c r="H65" t="str">
        <f>IF(OR($A65="",$A65="（休泊費 計）"),"",休泊費!K65)</f>
        <v/>
      </c>
      <c r="I65" t="str">
        <f>IF(OR($A65="",$A65="（休泊費 計）"),"",休泊費!M65&amp;"食分")</f>
        <v/>
      </c>
      <c r="J65" t="str">
        <f>IF(OR($A65="",$A65="（休泊費 計）"),"",休泊費!N65)</f>
        <v/>
      </c>
      <c r="K65" t="str">
        <f>IF(OR($A65="",$A65="（休泊費 計）"),"",IF(休泊費!O65="○","公費負担",""))</f>
        <v/>
      </c>
      <c r="L65" s="25" t="str">
        <f>IF(OR($A65="",$A65="（休泊費 計）"),"",IF(休泊費!B65&lt;&gt;休泊費!C65,TEXT(休泊費!C65,"m/d")&amp;"支払",""))</f>
        <v/>
      </c>
      <c r="M65" t="str">
        <f>IF(OR($A65="",$A65="（休泊費 計）"),"",休泊費!P65)</f>
        <v/>
      </c>
    </row>
    <row r="66" spans="1:13" x14ac:dyDescent="0.45">
      <c r="A66" t="str">
        <f>IF(休泊費!B66="",IF(COUNTIF(A$1:A65,"（休泊費 計）"),"","（休泊費 計）"),休泊費!B66)</f>
        <v/>
      </c>
      <c r="B66" t="str">
        <f>IF($A66="","",IF($A66="（休泊費 計）",SUM(B$1:B65),休泊費!D66))</f>
        <v/>
      </c>
      <c r="C66" t="str">
        <f>IF(OR($A66="",$A66="（休泊費 計）"),"",休泊費!E66)</f>
        <v/>
      </c>
      <c r="D66" t="str">
        <f>IF(OR($A66="",$A66="（休泊費 計）"),"",休泊費!G66)</f>
        <v/>
      </c>
      <c r="E66" t="str">
        <f>IF(OR($A66="",$A66="（休泊費 計）"),"",休泊費!H66)</f>
        <v/>
      </c>
      <c r="F66" t="str">
        <f>IF(OR($A66="",$A66="（休泊費 計）"),"",休泊費!I66)</f>
        <v/>
      </c>
      <c r="G66" t="str">
        <f>IF(OR($A66="",$A66="（休泊費 計）"),"",休泊費!J66)</f>
        <v/>
      </c>
      <c r="H66" t="str">
        <f>IF(OR($A66="",$A66="（休泊費 計）"),"",休泊費!K66)</f>
        <v/>
      </c>
      <c r="I66" t="str">
        <f>IF(OR($A66="",$A66="（休泊費 計）"),"",休泊費!M66&amp;"食分")</f>
        <v/>
      </c>
      <c r="J66" t="str">
        <f>IF(OR($A66="",$A66="（休泊費 計）"),"",休泊費!N66)</f>
        <v/>
      </c>
      <c r="K66" t="str">
        <f>IF(OR($A66="",$A66="（休泊費 計）"),"",IF(休泊費!O66="○","公費負担",""))</f>
        <v/>
      </c>
      <c r="L66" s="25" t="str">
        <f>IF(OR($A66="",$A66="（休泊費 計）"),"",IF(休泊費!B66&lt;&gt;休泊費!C66,TEXT(休泊費!C66,"m/d")&amp;"支払",""))</f>
        <v/>
      </c>
      <c r="M66" t="str">
        <f>IF(OR($A66="",$A66="（休泊費 計）"),"",休泊費!P66)</f>
        <v/>
      </c>
    </row>
    <row r="67" spans="1:13" x14ac:dyDescent="0.45">
      <c r="A67" t="str">
        <f>IF(休泊費!B67="",IF(COUNTIF(A$1:A66,"（休泊費 計）"),"","（休泊費 計）"),休泊費!B67)</f>
        <v/>
      </c>
      <c r="B67" t="str">
        <f>IF($A67="","",IF($A67="（休泊費 計）",SUM(B$1:B66),休泊費!D67))</f>
        <v/>
      </c>
      <c r="C67" t="str">
        <f>IF(OR($A67="",$A67="（休泊費 計）"),"",休泊費!E67)</f>
        <v/>
      </c>
      <c r="D67" t="str">
        <f>IF(OR($A67="",$A67="（休泊費 計）"),"",休泊費!G67)</f>
        <v/>
      </c>
      <c r="E67" t="str">
        <f>IF(OR($A67="",$A67="（休泊費 計）"),"",休泊費!H67)</f>
        <v/>
      </c>
      <c r="F67" t="str">
        <f>IF(OR($A67="",$A67="（休泊費 計）"),"",休泊費!I67)</f>
        <v/>
      </c>
      <c r="G67" t="str">
        <f>IF(OR($A67="",$A67="（休泊費 計）"),"",休泊費!J67)</f>
        <v/>
      </c>
      <c r="H67" t="str">
        <f>IF(OR($A67="",$A67="（休泊費 計）"),"",休泊費!K67)</f>
        <v/>
      </c>
      <c r="I67" t="str">
        <f>IF(OR($A67="",$A67="（休泊費 計）"),"",休泊費!M67&amp;"食分")</f>
        <v/>
      </c>
      <c r="J67" t="str">
        <f>IF(OR($A67="",$A67="（休泊費 計）"),"",休泊費!N67)</f>
        <v/>
      </c>
      <c r="K67" t="str">
        <f>IF(OR($A67="",$A67="（休泊費 計）"),"",IF(休泊費!O67="○","公費負担",""))</f>
        <v/>
      </c>
      <c r="L67" s="25" t="str">
        <f>IF(OR($A67="",$A67="（休泊費 計）"),"",IF(休泊費!B67&lt;&gt;休泊費!C67,TEXT(休泊費!C67,"m/d")&amp;"支払",""))</f>
        <v/>
      </c>
      <c r="M67" t="str">
        <f>IF(OR($A67="",$A67="（休泊費 計）"),"",休泊費!P67)</f>
        <v/>
      </c>
    </row>
    <row r="68" spans="1:13" x14ac:dyDescent="0.45">
      <c r="A68" t="str">
        <f>IF(休泊費!B68="",IF(COUNTIF(A$1:A67,"（休泊費 計）"),"","（休泊費 計）"),休泊費!B68)</f>
        <v/>
      </c>
      <c r="B68" t="str">
        <f>IF($A68="","",IF($A68="（休泊費 計）",SUM(B$1:B67),休泊費!D68))</f>
        <v/>
      </c>
      <c r="C68" t="str">
        <f>IF(OR($A68="",$A68="（休泊費 計）"),"",休泊費!E68)</f>
        <v/>
      </c>
      <c r="D68" t="str">
        <f>IF(OR($A68="",$A68="（休泊費 計）"),"",休泊費!G68)</f>
        <v/>
      </c>
      <c r="E68" t="str">
        <f>IF(OR($A68="",$A68="（休泊費 計）"),"",休泊費!H68)</f>
        <v/>
      </c>
      <c r="F68" t="str">
        <f>IF(OR($A68="",$A68="（休泊費 計）"),"",休泊費!I68)</f>
        <v/>
      </c>
      <c r="G68" t="str">
        <f>IF(OR($A68="",$A68="（休泊費 計）"),"",休泊費!J68)</f>
        <v/>
      </c>
      <c r="H68" t="str">
        <f>IF(OR($A68="",$A68="（休泊費 計）"),"",休泊費!K68)</f>
        <v/>
      </c>
      <c r="I68" t="str">
        <f>IF(OR($A68="",$A68="（休泊費 計）"),"",休泊費!M68&amp;"食分")</f>
        <v/>
      </c>
      <c r="J68" t="str">
        <f>IF(OR($A68="",$A68="（休泊費 計）"),"",休泊費!N68)</f>
        <v/>
      </c>
      <c r="K68" t="str">
        <f>IF(OR($A68="",$A68="（休泊費 計）"),"",IF(休泊費!O68="○","公費負担",""))</f>
        <v/>
      </c>
      <c r="L68" s="25" t="str">
        <f>IF(OR($A68="",$A68="（休泊費 計）"),"",IF(休泊費!B68&lt;&gt;休泊費!C68,TEXT(休泊費!C68,"m/d")&amp;"支払",""))</f>
        <v/>
      </c>
      <c r="M68" t="str">
        <f>IF(OR($A68="",$A68="（休泊費 計）"),"",休泊費!P68)</f>
        <v/>
      </c>
    </row>
    <row r="69" spans="1:13" x14ac:dyDescent="0.45">
      <c r="A69" t="str">
        <f>IF(休泊費!B69="",IF(COUNTIF(A$1:A68,"（休泊費 計）"),"","（休泊費 計）"),休泊費!B69)</f>
        <v/>
      </c>
      <c r="B69" t="str">
        <f>IF($A69="","",IF($A69="（休泊費 計）",SUM(B$1:B68),休泊費!D69))</f>
        <v/>
      </c>
      <c r="C69" t="str">
        <f>IF(OR($A69="",$A69="（休泊費 計）"),"",休泊費!E69)</f>
        <v/>
      </c>
      <c r="D69" t="str">
        <f>IF(OR($A69="",$A69="（休泊費 計）"),"",休泊費!G69)</f>
        <v/>
      </c>
      <c r="E69" t="str">
        <f>IF(OR($A69="",$A69="（休泊費 計）"),"",休泊費!H69)</f>
        <v/>
      </c>
      <c r="F69" t="str">
        <f>IF(OR($A69="",$A69="（休泊費 計）"),"",休泊費!I69)</f>
        <v/>
      </c>
      <c r="G69" t="str">
        <f>IF(OR($A69="",$A69="（休泊費 計）"),"",休泊費!J69)</f>
        <v/>
      </c>
      <c r="H69" t="str">
        <f>IF(OR($A69="",$A69="（休泊費 計）"),"",休泊費!K69)</f>
        <v/>
      </c>
      <c r="I69" t="str">
        <f>IF(OR($A69="",$A69="（休泊費 計）"),"",休泊費!M69&amp;"食分")</f>
        <v/>
      </c>
      <c r="J69" t="str">
        <f>IF(OR($A69="",$A69="（休泊費 計）"),"",休泊費!N69)</f>
        <v/>
      </c>
      <c r="K69" t="str">
        <f>IF(OR($A69="",$A69="（休泊費 計）"),"",IF(休泊費!O69="○","公費負担",""))</f>
        <v/>
      </c>
      <c r="L69" s="25" t="str">
        <f>IF(OR($A69="",$A69="（休泊費 計）"),"",IF(休泊費!B69&lt;&gt;休泊費!C69,TEXT(休泊費!C69,"m/d")&amp;"支払",""))</f>
        <v/>
      </c>
      <c r="M69" t="str">
        <f>IF(OR($A69="",$A69="（休泊費 計）"),"",休泊費!P69)</f>
        <v/>
      </c>
    </row>
    <row r="70" spans="1:13" x14ac:dyDescent="0.45">
      <c r="A70" t="str">
        <f>IF(休泊費!B70="",IF(COUNTIF(A$1:A69,"（休泊費 計）"),"","（休泊費 計）"),休泊費!B70)</f>
        <v/>
      </c>
      <c r="B70" t="str">
        <f>IF($A70="","",IF($A70="（休泊費 計）",SUM(B$1:B69),休泊費!D70))</f>
        <v/>
      </c>
      <c r="C70" t="str">
        <f>IF(OR($A70="",$A70="（休泊費 計）"),"",休泊費!E70)</f>
        <v/>
      </c>
      <c r="D70" t="str">
        <f>IF(OR($A70="",$A70="（休泊費 計）"),"",休泊費!G70)</f>
        <v/>
      </c>
      <c r="E70" t="str">
        <f>IF(OR($A70="",$A70="（休泊費 計）"),"",休泊費!H70)</f>
        <v/>
      </c>
      <c r="F70" t="str">
        <f>IF(OR($A70="",$A70="（休泊費 計）"),"",休泊費!I70)</f>
        <v/>
      </c>
      <c r="G70" t="str">
        <f>IF(OR($A70="",$A70="（休泊費 計）"),"",休泊費!J70)</f>
        <v/>
      </c>
      <c r="H70" t="str">
        <f>IF(OR($A70="",$A70="（休泊費 計）"),"",休泊費!K70)</f>
        <v/>
      </c>
      <c r="I70" t="str">
        <f>IF(OR($A70="",$A70="（休泊費 計）"),"",休泊費!M70&amp;"食分")</f>
        <v/>
      </c>
      <c r="J70" t="str">
        <f>IF(OR($A70="",$A70="（休泊費 計）"),"",休泊費!N70)</f>
        <v/>
      </c>
      <c r="K70" t="str">
        <f>IF(OR($A70="",$A70="（休泊費 計）"),"",IF(休泊費!O70="○","公費負担",""))</f>
        <v/>
      </c>
      <c r="L70" s="25" t="str">
        <f>IF(OR($A70="",$A70="（休泊費 計）"),"",IF(休泊費!B70&lt;&gt;休泊費!C70,TEXT(休泊費!C70,"m/d")&amp;"支払",""))</f>
        <v/>
      </c>
      <c r="M70" t="str">
        <f>IF(OR($A70="",$A70="（休泊費 計）"),"",休泊費!P70)</f>
        <v/>
      </c>
    </row>
    <row r="71" spans="1:13" x14ac:dyDescent="0.45">
      <c r="A71" t="str">
        <f>IF(休泊費!B71="",IF(COUNTIF(A$1:A70,"（休泊費 計）"),"","（休泊費 計）"),休泊費!B71)</f>
        <v/>
      </c>
      <c r="B71" t="str">
        <f>IF($A71="","",IF($A71="（休泊費 計）",SUM(B$1:B70),休泊費!D71))</f>
        <v/>
      </c>
      <c r="C71" t="str">
        <f>IF(OR($A71="",$A71="（休泊費 計）"),"",休泊費!E71)</f>
        <v/>
      </c>
      <c r="D71" t="str">
        <f>IF(OR($A71="",$A71="（休泊費 計）"),"",休泊費!G71)</f>
        <v/>
      </c>
      <c r="E71" t="str">
        <f>IF(OR($A71="",$A71="（休泊費 計）"),"",休泊費!H71)</f>
        <v/>
      </c>
      <c r="F71" t="str">
        <f>IF(OR($A71="",$A71="（休泊費 計）"),"",休泊費!I71)</f>
        <v/>
      </c>
      <c r="G71" t="str">
        <f>IF(OR($A71="",$A71="（休泊費 計）"),"",休泊費!J71)</f>
        <v/>
      </c>
      <c r="H71" t="str">
        <f>IF(OR($A71="",$A71="（休泊費 計）"),"",休泊費!K71)</f>
        <v/>
      </c>
      <c r="I71" t="str">
        <f>IF(OR($A71="",$A71="（休泊費 計）"),"",休泊費!M71&amp;"食分")</f>
        <v/>
      </c>
      <c r="J71" t="str">
        <f>IF(OR($A71="",$A71="（休泊費 計）"),"",休泊費!N71)</f>
        <v/>
      </c>
      <c r="K71" t="str">
        <f>IF(OR($A71="",$A71="（休泊費 計）"),"",IF(休泊費!O71="○","公費負担",""))</f>
        <v/>
      </c>
      <c r="L71" s="25" t="str">
        <f>IF(OR($A71="",$A71="（休泊費 計）"),"",IF(休泊費!B71&lt;&gt;休泊費!C71,TEXT(休泊費!C71,"m/d")&amp;"支払",""))</f>
        <v/>
      </c>
      <c r="M71" t="str">
        <f>IF(OR($A71="",$A71="（休泊費 計）"),"",休泊費!P71)</f>
        <v/>
      </c>
    </row>
    <row r="72" spans="1:13" x14ac:dyDescent="0.45">
      <c r="A72" t="str">
        <f>IF(休泊費!B72="",IF(COUNTIF(A$1:A71,"（休泊費 計）"),"","（休泊費 計）"),休泊費!B72)</f>
        <v/>
      </c>
      <c r="B72" t="str">
        <f>IF($A72="","",IF($A72="（休泊費 計）",SUM(B$1:B71),休泊費!D72))</f>
        <v/>
      </c>
      <c r="C72" t="str">
        <f>IF(OR($A72="",$A72="（休泊費 計）"),"",休泊費!E72)</f>
        <v/>
      </c>
      <c r="D72" t="str">
        <f>IF(OR($A72="",$A72="（休泊費 計）"),"",休泊費!G72)</f>
        <v/>
      </c>
      <c r="E72" t="str">
        <f>IF(OR($A72="",$A72="（休泊費 計）"),"",休泊費!H72)</f>
        <v/>
      </c>
      <c r="F72" t="str">
        <f>IF(OR($A72="",$A72="（休泊費 計）"),"",休泊費!I72)</f>
        <v/>
      </c>
      <c r="G72" t="str">
        <f>IF(OR($A72="",$A72="（休泊費 計）"),"",休泊費!J72)</f>
        <v/>
      </c>
      <c r="H72" t="str">
        <f>IF(OR($A72="",$A72="（休泊費 計）"),"",休泊費!K72)</f>
        <v/>
      </c>
      <c r="I72" t="str">
        <f>IF(OR($A72="",$A72="（休泊費 計）"),"",休泊費!M72&amp;"食分")</f>
        <v/>
      </c>
      <c r="J72" t="str">
        <f>IF(OR($A72="",$A72="（休泊費 計）"),"",休泊費!N72)</f>
        <v/>
      </c>
      <c r="K72" t="str">
        <f>IF(OR($A72="",$A72="（休泊費 計）"),"",IF(休泊費!O72="○","公費負担",""))</f>
        <v/>
      </c>
      <c r="L72" s="25" t="str">
        <f>IF(OR($A72="",$A72="（休泊費 計）"),"",IF(休泊費!B72&lt;&gt;休泊費!C72,TEXT(休泊費!C72,"m/d")&amp;"支払",""))</f>
        <v/>
      </c>
      <c r="M72" t="str">
        <f>IF(OR($A72="",$A72="（休泊費 計）"),"",休泊費!P72)</f>
        <v/>
      </c>
    </row>
    <row r="73" spans="1:13" x14ac:dyDescent="0.45">
      <c r="A73" t="str">
        <f>IF(休泊費!B73="",IF(COUNTIF(A$1:A72,"（休泊費 計）"),"","（休泊費 計）"),休泊費!B73)</f>
        <v/>
      </c>
      <c r="B73" t="str">
        <f>IF($A73="","",IF($A73="（休泊費 計）",SUM(B$1:B72),休泊費!D73))</f>
        <v/>
      </c>
      <c r="C73" t="str">
        <f>IF(OR($A73="",$A73="（休泊費 計）"),"",休泊費!E73)</f>
        <v/>
      </c>
      <c r="D73" t="str">
        <f>IF(OR($A73="",$A73="（休泊費 計）"),"",休泊費!G73)</f>
        <v/>
      </c>
      <c r="E73" t="str">
        <f>IF(OR($A73="",$A73="（休泊費 計）"),"",休泊費!H73)</f>
        <v/>
      </c>
      <c r="F73" t="str">
        <f>IF(OR($A73="",$A73="（休泊費 計）"),"",休泊費!I73)</f>
        <v/>
      </c>
      <c r="G73" t="str">
        <f>IF(OR($A73="",$A73="（休泊費 計）"),"",休泊費!J73)</f>
        <v/>
      </c>
      <c r="H73" t="str">
        <f>IF(OR($A73="",$A73="（休泊費 計）"),"",休泊費!K73)</f>
        <v/>
      </c>
      <c r="I73" t="str">
        <f>IF(OR($A73="",$A73="（休泊費 計）"),"",休泊費!M73&amp;"食分")</f>
        <v/>
      </c>
      <c r="J73" t="str">
        <f>IF(OR($A73="",$A73="（休泊費 計）"),"",休泊費!N73)</f>
        <v/>
      </c>
      <c r="K73" t="str">
        <f>IF(OR($A73="",$A73="（休泊費 計）"),"",IF(休泊費!O73="○","公費負担",""))</f>
        <v/>
      </c>
      <c r="L73" s="25" t="str">
        <f>IF(OR($A73="",$A73="（休泊費 計）"),"",IF(休泊費!B73&lt;&gt;休泊費!C73,TEXT(休泊費!C73,"m/d")&amp;"支払",""))</f>
        <v/>
      </c>
      <c r="M73" t="str">
        <f>IF(OR($A73="",$A73="（休泊費 計）"),"",休泊費!P73)</f>
        <v/>
      </c>
    </row>
    <row r="74" spans="1:13" x14ac:dyDescent="0.45">
      <c r="A74" t="str">
        <f>IF(休泊費!B74="",IF(COUNTIF(A$1:A73,"（休泊費 計）"),"","（休泊費 計）"),休泊費!B74)</f>
        <v/>
      </c>
      <c r="B74" t="str">
        <f>IF($A74="","",IF($A74="（休泊費 計）",SUM(B$1:B73),休泊費!D74))</f>
        <v/>
      </c>
      <c r="C74" t="str">
        <f>IF(OR($A74="",$A74="（休泊費 計）"),"",休泊費!E74)</f>
        <v/>
      </c>
      <c r="D74" t="str">
        <f>IF(OR($A74="",$A74="（休泊費 計）"),"",休泊費!G74)</f>
        <v/>
      </c>
      <c r="E74" t="str">
        <f>IF(OR($A74="",$A74="（休泊費 計）"),"",休泊費!H74)</f>
        <v/>
      </c>
      <c r="F74" t="str">
        <f>IF(OR($A74="",$A74="（休泊費 計）"),"",休泊費!I74)</f>
        <v/>
      </c>
      <c r="G74" t="str">
        <f>IF(OR($A74="",$A74="（休泊費 計）"),"",休泊費!J74)</f>
        <v/>
      </c>
      <c r="H74" t="str">
        <f>IF(OR($A74="",$A74="（休泊費 計）"),"",休泊費!K74)</f>
        <v/>
      </c>
      <c r="I74" t="str">
        <f>IF(OR($A74="",$A74="（休泊費 計）"),"",休泊費!M74&amp;"食分")</f>
        <v/>
      </c>
      <c r="J74" t="str">
        <f>IF(OR($A74="",$A74="（休泊費 計）"),"",休泊費!N74)</f>
        <v/>
      </c>
      <c r="K74" t="str">
        <f>IF(OR($A74="",$A74="（休泊費 計）"),"",IF(休泊費!O74="○","公費負担",""))</f>
        <v/>
      </c>
      <c r="L74" s="25" t="str">
        <f>IF(OR($A74="",$A74="（休泊費 計）"),"",IF(休泊費!B74&lt;&gt;休泊費!C74,TEXT(休泊費!C74,"m/d")&amp;"支払",""))</f>
        <v/>
      </c>
      <c r="M74" t="str">
        <f>IF(OR($A74="",$A74="（休泊費 計）"),"",休泊費!P74)</f>
        <v/>
      </c>
    </row>
    <row r="75" spans="1:13" x14ac:dyDescent="0.45">
      <c r="A75" t="str">
        <f>IF(休泊費!B75="",IF(COUNTIF(A$1:A74,"（休泊費 計）"),"","（休泊費 計）"),休泊費!B75)</f>
        <v/>
      </c>
      <c r="B75" t="str">
        <f>IF($A75="","",IF($A75="（休泊費 計）",SUM(B$1:B74),休泊費!D75))</f>
        <v/>
      </c>
      <c r="C75" t="str">
        <f>IF(OR($A75="",$A75="（休泊費 計）"),"",休泊費!E75)</f>
        <v/>
      </c>
      <c r="D75" t="str">
        <f>IF(OR($A75="",$A75="（休泊費 計）"),"",休泊費!G75)</f>
        <v/>
      </c>
      <c r="E75" t="str">
        <f>IF(OR($A75="",$A75="（休泊費 計）"),"",休泊費!H75)</f>
        <v/>
      </c>
      <c r="F75" t="str">
        <f>IF(OR($A75="",$A75="（休泊費 計）"),"",休泊費!I75)</f>
        <v/>
      </c>
      <c r="G75" t="str">
        <f>IF(OR($A75="",$A75="（休泊費 計）"),"",休泊費!J75)</f>
        <v/>
      </c>
      <c r="H75" t="str">
        <f>IF(OR($A75="",$A75="（休泊費 計）"),"",休泊費!K75)</f>
        <v/>
      </c>
      <c r="I75" t="str">
        <f>IF(OR($A75="",$A75="（休泊費 計）"),"",休泊費!M75&amp;"食分")</f>
        <v/>
      </c>
      <c r="J75" t="str">
        <f>IF(OR($A75="",$A75="（休泊費 計）"),"",休泊費!N75)</f>
        <v/>
      </c>
      <c r="K75" t="str">
        <f>IF(OR($A75="",$A75="（休泊費 計）"),"",IF(休泊費!O75="○","公費負担",""))</f>
        <v/>
      </c>
      <c r="L75" s="25" t="str">
        <f>IF(OR($A75="",$A75="（休泊費 計）"),"",IF(休泊費!B75&lt;&gt;休泊費!C75,TEXT(休泊費!C75,"m/d")&amp;"支払",""))</f>
        <v/>
      </c>
      <c r="M75" t="str">
        <f>IF(OR($A75="",$A75="（休泊費 計）"),"",休泊費!P75)</f>
        <v/>
      </c>
    </row>
    <row r="76" spans="1:13" x14ac:dyDescent="0.45">
      <c r="A76" t="str">
        <f>IF(休泊費!B76="",IF(COUNTIF(A$1:A75,"（休泊費 計）"),"","（休泊費 計）"),休泊費!B76)</f>
        <v/>
      </c>
      <c r="B76" t="str">
        <f>IF($A76="","",IF($A76="（休泊費 計）",SUM(B$1:B75),休泊費!D76))</f>
        <v/>
      </c>
      <c r="C76" t="str">
        <f>IF(OR($A76="",$A76="（休泊費 計）"),"",休泊費!E76)</f>
        <v/>
      </c>
      <c r="D76" t="str">
        <f>IF(OR($A76="",$A76="（休泊費 計）"),"",休泊費!G76)</f>
        <v/>
      </c>
      <c r="E76" t="str">
        <f>IF(OR($A76="",$A76="（休泊費 計）"),"",休泊費!H76)</f>
        <v/>
      </c>
      <c r="F76" t="str">
        <f>IF(OR($A76="",$A76="（休泊費 計）"),"",休泊費!I76)</f>
        <v/>
      </c>
      <c r="G76" t="str">
        <f>IF(OR($A76="",$A76="（休泊費 計）"),"",休泊費!J76)</f>
        <v/>
      </c>
      <c r="H76" t="str">
        <f>IF(OR($A76="",$A76="（休泊費 計）"),"",休泊費!K76)</f>
        <v/>
      </c>
      <c r="I76" t="str">
        <f>IF(OR($A76="",$A76="（休泊費 計）"),"",休泊費!M76&amp;"食分")</f>
        <v/>
      </c>
      <c r="J76" t="str">
        <f>IF(OR($A76="",$A76="（休泊費 計）"),"",休泊費!N76)</f>
        <v/>
      </c>
      <c r="K76" t="str">
        <f>IF(OR($A76="",$A76="（休泊費 計）"),"",IF(休泊費!O76="○","公費負担",""))</f>
        <v/>
      </c>
      <c r="L76" s="25" t="str">
        <f>IF(OR($A76="",$A76="（休泊費 計）"),"",IF(休泊費!B76&lt;&gt;休泊費!C76,TEXT(休泊費!C76,"m/d")&amp;"支払",""))</f>
        <v/>
      </c>
      <c r="M76" t="str">
        <f>IF(OR($A76="",$A76="（休泊費 計）"),"",休泊費!P76)</f>
        <v/>
      </c>
    </row>
    <row r="77" spans="1:13" x14ac:dyDescent="0.45">
      <c r="A77" t="str">
        <f>IF(休泊費!B77="",IF(COUNTIF(A$1:A76,"（休泊費 計）"),"","（休泊費 計）"),休泊費!B77)</f>
        <v/>
      </c>
      <c r="B77" t="str">
        <f>IF($A77="","",IF($A77="（休泊費 計）",SUM(B$1:B76),休泊費!D77))</f>
        <v/>
      </c>
      <c r="C77" t="str">
        <f>IF(OR($A77="",$A77="（休泊費 計）"),"",休泊費!E77)</f>
        <v/>
      </c>
      <c r="D77" t="str">
        <f>IF(OR($A77="",$A77="（休泊費 計）"),"",休泊費!G77)</f>
        <v/>
      </c>
      <c r="E77" t="str">
        <f>IF(OR($A77="",$A77="（休泊費 計）"),"",休泊費!H77)</f>
        <v/>
      </c>
      <c r="F77" t="str">
        <f>IF(OR($A77="",$A77="（休泊費 計）"),"",休泊費!I77)</f>
        <v/>
      </c>
      <c r="G77" t="str">
        <f>IF(OR($A77="",$A77="（休泊費 計）"),"",休泊費!J77)</f>
        <v/>
      </c>
      <c r="H77" t="str">
        <f>IF(OR($A77="",$A77="（休泊費 計）"),"",休泊費!K77)</f>
        <v/>
      </c>
      <c r="I77" t="str">
        <f>IF(OR($A77="",$A77="（休泊費 計）"),"",休泊費!M77&amp;"食分")</f>
        <v/>
      </c>
      <c r="J77" t="str">
        <f>IF(OR($A77="",$A77="（休泊費 計）"),"",休泊費!N77)</f>
        <v/>
      </c>
      <c r="K77" t="str">
        <f>IF(OR($A77="",$A77="（休泊費 計）"),"",IF(休泊費!O77="○","公費負担",""))</f>
        <v/>
      </c>
      <c r="L77" s="25" t="str">
        <f>IF(OR($A77="",$A77="（休泊費 計）"),"",IF(休泊費!B77&lt;&gt;休泊費!C77,TEXT(休泊費!C77,"m/d")&amp;"支払",""))</f>
        <v/>
      </c>
      <c r="M77" t="str">
        <f>IF(OR($A77="",$A77="（休泊費 計）"),"",休泊費!P77)</f>
        <v/>
      </c>
    </row>
    <row r="78" spans="1:13" x14ac:dyDescent="0.45">
      <c r="A78" t="str">
        <f>IF(休泊費!B78="",IF(COUNTIF(A$1:A77,"（休泊費 計）"),"","（休泊費 計）"),休泊費!B78)</f>
        <v/>
      </c>
      <c r="B78" t="str">
        <f>IF($A78="","",IF($A78="（休泊費 計）",SUM(B$1:B77),休泊費!D78))</f>
        <v/>
      </c>
      <c r="C78" t="str">
        <f>IF(OR($A78="",$A78="（休泊費 計）"),"",休泊費!E78)</f>
        <v/>
      </c>
      <c r="D78" t="str">
        <f>IF(OR($A78="",$A78="（休泊費 計）"),"",休泊費!G78)</f>
        <v/>
      </c>
      <c r="E78" t="str">
        <f>IF(OR($A78="",$A78="（休泊費 計）"),"",休泊費!H78)</f>
        <v/>
      </c>
      <c r="F78" t="str">
        <f>IF(OR($A78="",$A78="（休泊費 計）"),"",休泊費!I78)</f>
        <v/>
      </c>
      <c r="G78" t="str">
        <f>IF(OR($A78="",$A78="（休泊費 計）"),"",休泊費!J78)</f>
        <v/>
      </c>
      <c r="H78" t="str">
        <f>IF(OR($A78="",$A78="（休泊費 計）"),"",休泊費!K78)</f>
        <v/>
      </c>
      <c r="I78" t="str">
        <f>IF(OR($A78="",$A78="（休泊費 計）"),"",休泊費!M78&amp;"食分")</f>
        <v/>
      </c>
      <c r="J78" t="str">
        <f>IF(OR($A78="",$A78="（休泊費 計）"),"",休泊費!N78)</f>
        <v/>
      </c>
      <c r="K78" t="str">
        <f>IF(OR($A78="",$A78="（休泊費 計）"),"",IF(休泊費!O78="○","公費負担",""))</f>
        <v/>
      </c>
      <c r="L78" s="25" t="str">
        <f>IF(OR($A78="",$A78="（休泊費 計）"),"",IF(休泊費!B78&lt;&gt;休泊費!C78,TEXT(休泊費!C78,"m/d")&amp;"支払",""))</f>
        <v/>
      </c>
      <c r="M78" t="str">
        <f>IF(OR($A78="",$A78="（休泊費 計）"),"",休泊費!P78)</f>
        <v/>
      </c>
    </row>
    <row r="79" spans="1:13" x14ac:dyDescent="0.45">
      <c r="A79" t="str">
        <f>IF(休泊費!B79="",IF(COUNTIF(A$1:A78,"（休泊費 計）"),"","（休泊費 計）"),休泊費!B79)</f>
        <v/>
      </c>
      <c r="B79" t="str">
        <f>IF($A79="","",IF($A79="（休泊費 計）",SUM(B$1:B78),休泊費!D79))</f>
        <v/>
      </c>
      <c r="C79" t="str">
        <f>IF(OR($A79="",$A79="（休泊費 計）"),"",休泊費!E79)</f>
        <v/>
      </c>
      <c r="D79" t="str">
        <f>IF(OR($A79="",$A79="（休泊費 計）"),"",休泊費!G79)</f>
        <v/>
      </c>
      <c r="E79" t="str">
        <f>IF(OR($A79="",$A79="（休泊費 計）"),"",休泊費!H79)</f>
        <v/>
      </c>
      <c r="F79" t="str">
        <f>IF(OR($A79="",$A79="（休泊費 計）"),"",休泊費!I79)</f>
        <v/>
      </c>
      <c r="G79" t="str">
        <f>IF(OR($A79="",$A79="（休泊費 計）"),"",休泊費!J79)</f>
        <v/>
      </c>
      <c r="H79" t="str">
        <f>IF(OR($A79="",$A79="（休泊費 計）"),"",休泊費!K79)</f>
        <v/>
      </c>
      <c r="I79" t="str">
        <f>IF(OR($A79="",$A79="（休泊費 計）"),"",休泊費!M79&amp;"食分")</f>
        <v/>
      </c>
      <c r="J79" t="str">
        <f>IF(OR($A79="",$A79="（休泊費 計）"),"",休泊費!N79)</f>
        <v/>
      </c>
      <c r="K79" t="str">
        <f>IF(OR($A79="",$A79="（休泊費 計）"),"",IF(休泊費!O79="○","公費負担",""))</f>
        <v/>
      </c>
      <c r="L79" s="25" t="str">
        <f>IF(OR($A79="",$A79="（休泊費 計）"),"",IF(休泊費!B79&lt;&gt;休泊費!C79,TEXT(休泊費!C79,"m/d")&amp;"支払",""))</f>
        <v/>
      </c>
      <c r="M79" t="str">
        <f>IF(OR($A79="",$A79="（休泊費 計）"),"",休泊費!P79)</f>
        <v/>
      </c>
    </row>
    <row r="80" spans="1:13" x14ac:dyDescent="0.45">
      <c r="A80" t="str">
        <f>IF(休泊費!B80="",IF(COUNTIF(A$1:A79,"（休泊費 計）"),"","（休泊費 計）"),休泊費!B80)</f>
        <v/>
      </c>
      <c r="B80" t="str">
        <f>IF($A80="","",IF($A80="（休泊費 計）",SUM(B$1:B79),休泊費!D80))</f>
        <v/>
      </c>
      <c r="C80" t="str">
        <f>IF(OR($A80="",$A80="（休泊費 計）"),"",休泊費!E80)</f>
        <v/>
      </c>
      <c r="D80" t="str">
        <f>IF(OR($A80="",$A80="（休泊費 計）"),"",休泊費!G80)</f>
        <v/>
      </c>
      <c r="E80" t="str">
        <f>IF(OR($A80="",$A80="（休泊費 計）"),"",休泊費!H80)</f>
        <v/>
      </c>
      <c r="F80" t="str">
        <f>IF(OR($A80="",$A80="（休泊費 計）"),"",休泊費!I80)</f>
        <v/>
      </c>
      <c r="G80" t="str">
        <f>IF(OR($A80="",$A80="（休泊費 計）"),"",休泊費!J80)</f>
        <v/>
      </c>
      <c r="H80" t="str">
        <f>IF(OR($A80="",$A80="（休泊費 計）"),"",休泊費!K80)</f>
        <v/>
      </c>
      <c r="I80" t="str">
        <f>IF(OR($A80="",$A80="（休泊費 計）"),"",休泊費!M80&amp;"食分")</f>
        <v/>
      </c>
      <c r="J80" t="str">
        <f>IF(OR($A80="",$A80="（休泊費 計）"),"",休泊費!N80)</f>
        <v/>
      </c>
      <c r="K80" t="str">
        <f>IF(OR($A80="",$A80="（休泊費 計）"),"",IF(休泊費!O80="○","公費負担",""))</f>
        <v/>
      </c>
      <c r="L80" s="25" t="str">
        <f>IF(OR($A80="",$A80="（休泊費 計）"),"",IF(休泊費!B80&lt;&gt;休泊費!C80,TEXT(休泊費!C80,"m/d")&amp;"支払",""))</f>
        <v/>
      </c>
      <c r="M80" t="str">
        <f>IF(OR($A80="",$A80="（休泊費 計）"),"",休泊費!P80)</f>
        <v/>
      </c>
    </row>
    <row r="81" spans="1:13" x14ac:dyDescent="0.45">
      <c r="A81" t="str">
        <f>IF(休泊費!B81="",IF(COUNTIF(A$1:A80,"（休泊費 計）"),"","（休泊費 計）"),休泊費!B81)</f>
        <v/>
      </c>
      <c r="B81" t="str">
        <f>IF($A81="","",IF($A81="（休泊費 計）",SUM(B$1:B80),休泊費!D81))</f>
        <v/>
      </c>
      <c r="C81" t="str">
        <f>IF(OR($A81="",$A81="（休泊費 計）"),"",休泊費!E81)</f>
        <v/>
      </c>
      <c r="D81" t="str">
        <f>IF(OR($A81="",$A81="（休泊費 計）"),"",休泊費!G81)</f>
        <v/>
      </c>
      <c r="E81" t="str">
        <f>IF(OR($A81="",$A81="（休泊費 計）"),"",休泊費!H81)</f>
        <v/>
      </c>
      <c r="F81" t="str">
        <f>IF(OR($A81="",$A81="（休泊費 計）"),"",休泊費!I81)</f>
        <v/>
      </c>
      <c r="G81" t="str">
        <f>IF(OR($A81="",$A81="（休泊費 計）"),"",休泊費!J81)</f>
        <v/>
      </c>
      <c r="H81" t="str">
        <f>IF(OR($A81="",$A81="（休泊費 計）"),"",休泊費!K81)</f>
        <v/>
      </c>
      <c r="I81" t="str">
        <f>IF(OR($A81="",$A81="（休泊費 計）"),"",休泊費!M81&amp;"食分")</f>
        <v/>
      </c>
      <c r="J81" t="str">
        <f>IF(OR($A81="",$A81="（休泊費 計）"),"",休泊費!N81)</f>
        <v/>
      </c>
      <c r="K81" t="str">
        <f>IF(OR($A81="",$A81="（休泊費 計）"),"",IF(休泊費!O81="○","公費負担",""))</f>
        <v/>
      </c>
      <c r="L81" s="25" t="str">
        <f>IF(OR($A81="",$A81="（休泊費 計）"),"",IF(休泊費!B81&lt;&gt;休泊費!C81,TEXT(休泊費!C81,"m/d")&amp;"支払",""))</f>
        <v/>
      </c>
      <c r="M81" t="str">
        <f>IF(OR($A81="",$A81="（休泊費 計）"),"",休泊費!P81)</f>
        <v/>
      </c>
    </row>
    <row r="82" spans="1:13" x14ac:dyDescent="0.45">
      <c r="A82" t="str">
        <f>IF(休泊費!B82="",IF(COUNTIF(A$1:A81,"（休泊費 計）"),"","（休泊費 計）"),休泊費!B82)</f>
        <v/>
      </c>
      <c r="B82" t="str">
        <f>IF($A82="","",IF($A82="（休泊費 計）",SUM(B$1:B81),休泊費!D82))</f>
        <v/>
      </c>
      <c r="C82" t="str">
        <f>IF(OR($A82="",$A82="（休泊費 計）"),"",休泊費!E82)</f>
        <v/>
      </c>
      <c r="D82" t="str">
        <f>IF(OR($A82="",$A82="（休泊費 計）"),"",休泊費!G82)</f>
        <v/>
      </c>
      <c r="E82" t="str">
        <f>IF(OR($A82="",$A82="（休泊費 計）"),"",休泊費!H82)</f>
        <v/>
      </c>
      <c r="F82" t="str">
        <f>IF(OR($A82="",$A82="（休泊費 計）"),"",休泊費!I82)</f>
        <v/>
      </c>
      <c r="G82" t="str">
        <f>IF(OR($A82="",$A82="（休泊費 計）"),"",休泊費!J82)</f>
        <v/>
      </c>
      <c r="H82" t="str">
        <f>IF(OR($A82="",$A82="（休泊費 計）"),"",休泊費!K82)</f>
        <v/>
      </c>
      <c r="I82" t="str">
        <f>IF(OR($A82="",$A82="（休泊費 計）"),"",休泊費!M82&amp;"食分")</f>
        <v/>
      </c>
      <c r="J82" t="str">
        <f>IF(OR($A82="",$A82="（休泊費 計）"),"",休泊費!N82)</f>
        <v/>
      </c>
      <c r="K82" t="str">
        <f>IF(OR($A82="",$A82="（休泊費 計）"),"",IF(休泊費!O82="○","公費負担",""))</f>
        <v/>
      </c>
      <c r="L82" s="25" t="str">
        <f>IF(OR($A82="",$A82="（休泊費 計）"),"",IF(休泊費!B82&lt;&gt;休泊費!C82,TEXT(休泊費!C82,"m/d")&amp;"支払",""))</f>
        <v/>
      </c>
      <c r="M82" t="str">
        <f>IF(OR($A82="",$A82="（休泊費 計）"),"",休泊費!P82)</f>
        <v/>
      </c>
    </row>
    <row r="83" spans="1:13" x14ac:dyDescent="0.45">
      <c r="A83" t="str">
        <f>IF(休泊費!B83="",IF(COUNTIF(A$1:A82,"（休泊費 計）"),"","（休泊費 計）"),休泊費!B83)</f>
        <v/>
      </c>
      <c r="B83" t="str">
        <f>IF($A83="","",IF($A83="（休泊費 計）",SUM(B$1:B82),休泊費!D83))</f>
        <v/>
      </c>
      <c r="C83" t="str">
        <f>IF(OR($A83="",$A83="（休泊費 計）"),"",休泊費!E83)</f>
        <v/>
      </c>
      <c r="D83" t="str">
        <f>IF(OR($A83="",$A83="（休泊費 計）"),"",休泊費!G83)</f>
        <v/>
      </c>
      <c r="E83" t="str">
        <f>IF(OR($A83="",$A83="（休泊費 計）"),"",休泊費!H83)</f>
        <v/>
      </c>
      <c r="F83" t="str">
        <f>IF(OR($A83="",$A83="（休泊費 計）"),"",休泊費!I83)</f>
        <v/>
      </c>
      <c r="G83" t="str">
        <f>IF(OR($A83="",$A83="（休泊費 計）"),"",休泊費!J83)</f>
        <v/>
      </c>
      <c r="H83" t="str">
        <f>IF(OR($A83="",$A83="（休泊費 計）"),"",休泊費!K83)</f>
        <v/>
      </c>
      <c r="I83" t="str">
        <f>IF(OR($A83="",$A83="（休泊費 計）"),"",休泊費!M83&amp;"食分")</f>
        <v/>
      </c>
      <c r="J83" t="str">
        <f>IF(OR($A83="",$A83="（休泊費 計）"),"",休泊費!N83)</f>
        <v/>
      </c>
      <c r="K83" t="str">
        <f>IF(OR($A83="",$A83="（休泊費 計）"),"",IF(休泊費!O83="○","公費負担",""))</f>
        <v/>
      </c>
      <c r="L83" s="25" t="str">
        <f>IF(OR($A83="",$A83="（休泊費 計）"),"",IF(休泊費!B83&lt;&gt;休泊費!C83,TEXT(休泊費!C83,"m/d")&amp;"支払",""))</f>
        <v/>
      </c>
      <c r="M83" t="str">
        <f>IF(OR($A83="",$A83="（休泊費 計）"),"",休泊費!P83)</f>
        <v/>
      </c>
    </row>
    <row r="84" spans="1:13" x14ac:dyDescent="0.45">
      <c r="A84" t="str">
        <f>IF(休泊費!B84="",IF(COUNTIF(A$1:A83,"（休泊費 計）"),"","（休泊費 計）"),休泊費!B84)</f>
        <v/>
      </c>
      <c r="B84" t="str">
        <f>IF($A84="","",IF($A84="（休泊費 計）",SUM(B$1:B83),休泊費!D84))</f>
        <v/>
      </c>
      <c r="C84" t="str">
        <f>IF(OR($A84="",$A84="（休泊費 計）"),"",休泊費!E84)</f>
        <v/>
      </c>
      <c r="D84" t="str">
        <f>IF(OR($A84="",$A84="（休泊費 計）"),"",休泊費!G84)</f>
        <v/>
      </c>
      <c r="E84" t="str">
        <f>IF(OR($A84="",$A84="（休泊費 計）"),"",休泊費!H84)</f>
        <v/>
      </c>
      <c r="F84" t="str">
        <f>IF(OR($A84="",$A84="（休泊費 計）"),"",休泊費!I84)</f>
        <v/>
      </c>
      <c r="G84" t="str">
        <f>IF(OR($A84="",$A84="（休泊費 計）"),"",休泊費!J84)</f>
        <v/>
      </c>
      <c r="H84" t="str">
        <f>IF(OR($A84="",$A84="（休泊費 計）"),"",休泊費!K84)</f>
        <v/>
      </c>
      <c r="I84" t="str">
        <f>IF(OR($A84="",$A84="（休泊費 計）"),"",休泊費!M84&amp;"食分")</f>
        <v/>
      </c>
      <c r="J84" t="str">
        <f>IF(OR($A84="",$A84="（休泊費 計）"),"",休泊費!N84)</f>
        <v/>
      </c>
      <c r="K84" t="str">
        <f>IF(OR($A84="",$A84="（休泊費 計）"),"",IF(休泊費!O84="○","公費負担",""))</f>
        <v/>
      </c>
      <c r="L84" s="25" t="str">
        <f>IF(OR($A84="",$A84="（休泊費 計）"),"",IF(休泊費!B84&lt;&gt;休泊費!C84,TEXT(休泊費!C84,"m/d")&amp;"支払",""))</f>
        <v/>
      </c>
      <c r="M84" t="str">
        <f>IF(OR($A84="",$A84="（休泊費 計）"),"",休泊費!P84)</f>
        <v/>
      </c>
    </row>
    <row r="85" spans="1:13" x14ac:dyDescent="0.45">
      <c r="A85" t="str">
        <f>IF(休泊費!B85="",IF(COUNTIF(A$1:A84,"（休泊費 計）"),"","（休泊費 計）"),休泊費!B85)</f>
        <v/>
      </c>
      <c r="B85" t="str">
        <f>IF($A85="","",IF($A85="（休泊費 計）",SUM(B$1:B84),休泊費!D85))</f>
        <v/>
      </c>
      <c r="C85" t="str">
        <f>IF(OR($A85="",$A85="（休泊費 計）"),"",休泊費!E85)</f>
        <v/>
      </c>
      <c r="D85" t="str">
        <f>IF(OR($A85="",$A85="（休泊費 計）"),"",休泊費!G85)</f>
        <v/>
      </c>
      <c r="E85" t="str">
        <f>IF(OR($A85="",$A85="（休泊費 計）"),"",休泊費!H85)</f>
        <v/>
      </c>
      <c r="F85" t="str">
        <f>IF(OR($A85="",$A85="（休泊費 計）"),"",休泊費!I85)</f>
        <v/>
      </c>
      <c r="G85" t="str">
        <f>IF(OR($A85="",$A85="（休泊費 計）"),"",休泊費!J85)</f>
        <v/>
      </c>
      <c r="H85" t="str">
        <f>IF(OR($A85="",$A85="（休泊費 計）"),"",休泊費!K85)</f>
        <v/>
      </c>
      <c r="I85" t="str">
        <f>IF(OR($A85="",$A85="（休泊費 計）"),"",休泊費!M85&amp;"食分")</f>
        <v/>
      </c>
      <c r="J85" t="str">
        <f>IF(OR($A85="",$A85="（休泊費 計）"),"",休泊費!N85)</f>
        <v/>
      </c>
      <c r="K85" t="str">
        <f>IF(OR($A85="",$A85="（休泊費 計）"),"",IF(休泊費!O85="○","公費負担",""))</f>
        <v/>
      </c>
      <c r="L85" s="25" t="str">
        <f>IF(OR($A85="",$A85="（休泊費 計）"),"",IF(休泊費!B85&lt;&gt;休泊費!C85,TEXT(休泊費!C85,"m/d")&amp;"支払",""))</f>
        <v/>
      </c>
      <c r="M85" t="str">
        <f>IF(OR($A85="",$A85="（休泊費 計）"),"",休泊費!P85)</f>
        <v/>
      </c>
    </row>
    <row r="86" spans="1:13" x14ac:dyDescent="0.45">
      <c r="A86" t="str">
        <f>IF(休泊費!B86="",IF(COUNTIF(A$1:A85,"（休泊費 計）"),"","（休泊費 計）"),休泊費!B86)</f>
        <v/>
      </c>
      <c r="B86" t="str">
        <f>IF($A86="","",IF($A86="（休泊費 計）",SUM(B$1:B85),休泊費!D86))</f>
        <v/>
      </c>
      <c r="C86" t="str">
        <f>IF(OR($A86="",$A86="（休泊費 計）"),"",休泊費!E86)</f>
        <v/>
      </c>
      <c r="D86" t="str">
        <f>IF(OR($A86="",$A86="（休泊費 計）"),"",休泊費!G86)</f>
        <v/>
      </c>
      <c r="E86" t="str">
        <f>IF(OR($A86="",$A86="（休泊費 計）"),"",休泊費!H86)</f>
        <v/>
      </c>
      <c r="F86" t="str">
        <f>IF(OR($A86="",$A86="（休泊費 計）"),"",休泊費!I86)</f>
        <v/>
      </c>
      <c r="G86" t="str">
        <f>IF(OR($A86="",$A86="（休泊費 計）"),"",休泊費!J86)</f>
        <v/>
      </c>
      <c r="H86" t="str">
        <f>IF(OR($A86="",$A86="（休泊費 計）"),"",休泊費!K86)</f>
        <v/>
      </c>
      <c r="I86" t="str">
        <f>IF(OR($A86="",$A86="（休泊費 計）"),"",休泊費!M86&amp;"食分")</f>
        <v/>
      </c>
      <c r="J86" t="str">
        <f>IF(OR($A86="",$A86="（休泊費 計）"),"",休泊費!N86)</f>
        <v/>
      </c>
      <c r="K86" t="str">
        <f>IF(OR($A86="",$A86="（休泊費 計）"),"",IF(休泊費!O86="○","公費負担",""))</f>
        <v/>
      </c>
      <c r="L86" s="25" t="str">
        <f>IF(OR($A86="",$A86="（休泊費 計）"),"",IF(休泊費!B86&lt;&gt;休泊費!C86,TEXT(休泊費!C86,"m/d")&amp;"支払",""))</f>
        <v/>
      </c>
      <c r="M86" t="str">
        <f>IF(OR($A86="",$A86="（休泊費 計）"),"",休泊費!P86)</f>
        <v/>
      </c>
    </row>
    <row r="87" spans="1:13" x14ac:dyDescent="0.45">
      <c r="A87" t="str">
        <f>IF(休泊費!B87="",IF(COUNTIF(A$1:A86,"（休泊費 計）"),"","（休泊費 計）"),休泊費!B87)</f>
        <v/>
      </c>
      <c r="B87" t="str">
        <f>IF($A87="","",IF($A87="（休泊費 計）",SUM(B$1:B86),休泊費!D87))</f>
        <v/>
      </c>
      <c r="C87" t="str">
        <f>IF(OR($A87="",$A87="（休泊費 計）"),"",休泊費!E87)</f>
        <v/>
      </c>
      <c r="D87" t="str">
        <f>IF(OR($A87="",$A87="（休泊費 計）"),"",休泊費!G87)</f>
        <v/>
      </c>
      <c r="E87" t="str">
        <f>IF(OR($A87="",$A87="（休泊費 計）"),"",休泊費!H87)</f>
        <v/>
      </c>
      <c r="F87" t="str">
        <f>IF(OR($A87="",$A87="（休泊費 計）"),"",休泊費!I87)</f>
        <v/>
      </c>
      <c r="G87" t="str">
        <f>IF(OR($A87="",$A87="（休泊費 計）"),"",休泊費!J87)</f>
        <v/>
      </c>
      <c r="H87" t="str">
        <f>IF(OR($A87="",$A87="（休泊費 計）"),"",休泊費!K87)</f>
        <v/>
      </c>
      <c r="I87" t="str">
        <f>IF(OR($A87="",$A87="（休泊費 計）"),"",休泊費!M87&amp;"食分")</f>
        <v/>
      </c>
      <c r="J87" t="str">
        <f>IF(OR($A87="",$A87="（休泊費 計）"),"",休泊費!N87)</f>
        <v/>
      </c>
      <c r="K87" t="str">
        <f>IF(OR($A87="",$A87="（休泊費 計）"),"",IF(休泊費!O87="○","公費負担",""))</f>
        <v/>
      </c>
      <c r="L87" s="25" t="str">
        <f>IF(OR($A87="",$A87="（休泊費 計）"),"",IF(休泊費!B87&lt;&gt;休泊費!C87,TEXT(休泊費!C87,"m/d")&amp;"支払",""))</f>
        <v/>
      </c>
      <c r="M87" t="str">
        <f>IF(OR($A87="",$A87="（休泊費 計）"),"",休泊費!P87)</f>
        <v/>
      </c>
    </row>
    <row r="88" spans="1:13" x14ac:dyDescent="0.45">
      <c r="A88" t="str">
        <f>IF(休泊費!B88="",IF(COUNTIF(A$1:A87,"（休泊費 計）"),"","（休泊費 計）"),休泊費!B88)</f>
        <v/>
      </c>
      <c r="B88" t="str">
        <f>IF($A88="","",IF($A88="（休泊費 計）",SUM(B$1:B87),休泊費!D88))</f>
        <v/>
      </c>
      <c r="C88" t="str">
        <f>IF(OR($A88="",$A88="（休泊費 計）"),"",休泊費!E88)</f>
        <v/>
      </c>
      <c r="D88" t="str">
        <f>IF(OR($A88="",$A88="（休泊費 計）"),"",休泊費!G88)</f>
        <v/>
      </c>
      <c r="E88" t="str">
        <f>IF(OR($A88="",$A88="（休泊費 計）"),"",休泊費!H88)</f>
        <v/>
      </c>
      <c r="F88" t="str">
        <f>IF(OR($A88="",$A88="（休泊費 計）"),"",休泊費!I88)</f>
        <v/>
      </c>
      <c r="G88" t="str">
        <f>IF(OR($A88="",$A88="（休泊費 計）"),"",休泊費!J88)</f>
        <v/>
      </c>
      <c r="H88" t="str">
        <f>IF(OR($A88="",$A88="（休泊費 計）"),"",休泊費!K88)</f>
        <v/>
      </c>
      <c r="I88" t="str">
        <f>IF(OR($A88="",$A88="（休泊費 計）"),"",休泊費!M88&amp;"食分")</f>
        <v/>
      </c>
      <c r="J88" t="str">
        <f>IF(OR($A88="",$A88="（休泊費 計）"),"",休泊費!N88)</f>
        <v/>
      </c>
      <c r="K88" t="str">
        <f>IF(OR($A88="",$A88="（休泊費 計）"),"",IF(休泊費!O88="○","公費負担",""))</f>
        <v/>
      </c>
      <c r="L88" s="25" t="str">
        <f>IF(OR($A88="",$A88="（休泊費 計）"),"",IF(休泊費!B88&lt;&gt;休泊費!C88,TEXT(休泊費!C88,"m/d")&amp;"支払",""))</f>
        <v/>
      </c>
      <c r="M88" t="str">
        <f>IF(OR($A88="",$A88="（休泊費 計）"),"",休泊費!P88)</f>
        <v/>
      </c>
    </row>
    <row r="89" spans="1:13" x14ac:dyDescent="0.45">
      <c r="A89" t="str">
        <f>IF(休泊費!B89="",IF(COUNTIF(A$1:A88,"（休泊費 計）"),"","（休泊費 計）"),休泊費!B89)</f>
        <v/>
      </c>
      <c r="B89" t="str">
        <f>IF($A89="","",IF($A89="（休泊費 計）",SUM(B$1:B88),休泊費!D89))</f>
        <v/>
      </c>
      <c r="C89" t="str">
        <f>IF(OR($A89="",$A89="（休泊費 計）"),"",休泊費!E89)</f>
        <v/>
      </c>
      <c r="D89" t="str">
        <f>IF(OR($A89="",$A89="（休泊費 計）"),"",休泊費!G89)</f>
        <v/>
      </c>
      <c r="E89" t="str">
        <f>IF(OR($A89="",$A89="（休泊費 計）"),"",休泊費!H89)</f>
        <v/>
      </c>
      <c r="F89" t="str">
        <f>IF(OR($A89="",$A89="（休泊費 計）"),"",休泊費!I89)</f>
        <v/>
      </c>
      <c r="G89" t="str">
        <f>IF(OR($A89="",$A89="（休泊費 計）"),"",休泊費!J89)</f>
        <v/>
      </c>
      <c r="H89" t="str">
        <f>IF(OR($A89="",$A89="（休泊費 計）"),"",休泊費!K89)</f>
        <v/>
      </c>
      <c r="I89" t="str">
        <f>IF(OR($A89="",$A89="（休泊費 計）"),"",休泊費!M89&amp;"食分")</f>
        <v/>
      </c>
      <c r="J89" t="str">
        <f>IF(OR($A89="",$A89="（休泊費 計）"),"",休泊費!N89)</f>
        <v/>
      </c>
      <c r="K89" t="str">
        <f>IF(OR($A89="",$A89="（休泊費 計）"),"",IF(休泊費!O89="○","公費負担",""))</f>
        <v/>
      </c>
      <c r="L89" s="25" t="str">
        <f>IF(OR($A89="",$A89="（休泊費 計）"),"",IF(休泊費!B89&lt;&gt;休泊費!C89,TEXT(休泊費!C89,"m/d")&amp;"支払",""))</f>
        <v/>
      </c>
      <c r="M89" t="str">
        <f>IF(OR($A89="",$A89="（休泊費 計）"),"",休泊費!P89)</f>
        <v/>
      </c>
    </row>
    <row r="90" spans="1:13" x14ac:dyDescent="0.45">
      <c r="A90" t="str">
        <f>IF(休泊費!B90="",IF(COUNTIF(A$1:A89,"（休泊費 計）"),"","（休泊費 計）"),休泊費!B90)</f>
        <v/>
      </c>
      <c r="B90" t="str">
        <f>IF($A90="","",IF($A90="（休泊費 計）",SUM(B$1:B89),休泊費!D90))</f>
        <v/>
      </c>
      <c r="C90" t="str">
        <f>IF(OR($A90="",$A90="（休泊費 計）"),"",休泊費!E90)</f>
        <v/>
      </c>
      <c r="D90" t="str">
        <f>IF(OR($A90="",$A90="（休泊費 計）"),"",休泊費!G90)</f>
        <v/>
      </c>
      <c r="E90" t="str">
        <f>IF(OR($A90="",$A90="（休泊費 計）"),"",休泊費!H90)</f>
        <v/>
      </c>
      <c r="F90" t="str">
        <f>IF(OR($A90="",$A90="（休泊費 計）"),"",休泊費!I90)</f>
        <v/>
      </c>
      <c r="G90" t="str">
        <f>IF(OR($A90="",$A90="（休泊費 計）"),"",休泊費!J90)</f>
        <v/>
      </c>
      <c r="H90" t="str">
        <f>IF(OR($A90="",$A90="（休泊費 計）"),"",休泊費!K90)</f>
        <v/>
      </c>
      <c r="I90" t="str">
        <f>IF(OR($A90="",$A90="（休泊費 計）"),"",休泊費!M90&amp;"食分")</f>
        <v/>
      </c>
      <c r="J90" t="str">
        <f>IF(OR($A90="",$A90="（休泊費 計）"),"",休泊費!N90)</f>
        <v/>
      </c>
      <c r="K90" t="str">
        <f>IF(OR($A90="",$A90="（休泊費 計）"),"",IF(休泊費!O90="○","公費負担",""))</f>
        <v/>
      </c>
      <c r="L90" s="25" t="str">
        <f>IF(OR($A90="",$A90="（休泊費 計）"),"",IF(休泊費!B90&lt;&gt;休泊費!C90,TEXT(休泊費!C90,"m/d")&amp;"支払",""))</f>
        <v/>
      </c>
      <c r="M90" t="str">
        <f>IF(OR($A90="",$A90="（休泊費 計）"),"",休泊費!P90)</f>
        <v/>
      </c>
    </row>
    <row r="91" spans="1:13" x14ac:dyDescent="0.45">
      <c r="A91" t="str">
        <f>IF(休泊費!B91="",IF(COUNTIF(A$1:A90,"（休泊費 計）"),"","（休泊費 計）"),休泊費!B91)</f>
        <v/>
      </c>
      <c r="B91" t="str">
        <f>IF($A91="","",IF($A91="（休泊費 計）",SUM(B$1:B90),休泊費!D91))</f>
        <v/>
      </c>
      <c r="C91" t="str">
        <f>IF(OR($A91="",$A91="（休泊費 計）"),"",休泊費!E91)</f>
        <v/>
      </c>
      <c r="D91" t="str">
        <f>IF(OR($A91="",$A91="（休泊費 計）"),"",休泊費!G91)</f>
        <v/>
      </c>
      <c r="E91" t="str">
        <f>IF(OR($A91="",$A91="（休泊費 計）"),"",休泊費!H91)</f>
        <v/>
      </c>
      <c r="F91" t="str">
        <f>IF(OR($A91="",$A91="（休泊費 計）"),"",休泊費!I91)</f>
        <v/>
      </c>
      <c r="G91" t="str">
        <f>IF(OR($A91="",$A91="（休泊費 計）"),"",休泊費!J91)</f>
        <v/>
      </c>
      <c r="H91" t="str">
        <f>IF(OR($A91="",$A91="（休泊費 計）"),"",休泊費!K91)</f>
        <v/>
      </c>
      <c r="I91" t="str">
        <f>IF(OR($A91="",$A91="（休泊費 計）"),"",休泊費!M91&amp;"食分")</f>
        <v/>
      </c>
      <c r="J91" t="str">
        <f>IF(OR($A91="",$A91="（休泊費 計）"),"",休泊費!N91)</f>
        <v/>
      </c>
      <c r="K91" t="str">
        <f>IF(OR($A91="",$A91="（休泊費 計）"),"",IF(休泊費!O91="○","公費負担",""))</f>
        <v/>
      </c>
      <c r="L91" s="25" t="str">
        <f>IF(OR($A91="",$A91="（休泊費 計）"),"",IF(休泊費!B91&lt;&gt;休泊費!C91,TEXT(休泊費!C91,"m/d")&amp;"支払",""))</f>
        <v/>
      </c>
      <c r="M91" t="str">
        <f>IF(OR($A91="",$A91="（休泊費 計）"),"",休泊費!P91)</f>
        <v/>
      </c>
    </row>
    <row r="92" spans="1:13" x14ac:dyDescent="0.45">
      <c r="A92" t="str">
        <f>IF(休泊費!B92="",IF(COUNTIF(A$1:A91,"（休泊費 計）"),"","（休泊費 計）"),休泊費!B92)</f>
        <v/>
      </c>
      <c r="B92" t="str">
        <f>IF($A92="","",IF($A92="（休泊費 計）",SUM(B$1:B91),休泊費!D92))</f>
        <v/>
      </c>
      <c r="C92" t="str">
        <f>IF(OR($A92="",$A92="（休泊費 計）"),"",休泊費!E92)</f>
        <v/>
      </c>
      <c r="D92" t="str">
        <f>IF(OR($A92="",$A92="（休泊費 計）"),"",休泊費!G92)</f>
        <v/>
      </c>
      <c r="E92" t="str">
        <f>IF(OR($A92="",$A92="（休泊費 計）"),"",休泊費!H92)</f>
        <v/>
      </c>
      <c r="F92" t="str">
        <f>IF(OR($A92="",$A92="（休泊費 計）"),"",休泊費!I92)</f>
        <v/>
      </c>
      <c r="G92" t="str">
        <f>IF(OR($A92="",$A92="（休泊費 計）"),"",休泊費!J92)</f>
        <v/>
      </c>
      <c r="H92" t="str">
        <f>IF(OR($A92="",$A92="（休泊費 計）"),"",休泊費!K92)</f>
        <v/>
      </c>
      <c r="I92" t="str">
        <f>IF(OR($A92="",$A92="（休泊費 計）"),"",休泊費!M92&amp;"食分")</f>
        <v/>
      </c>
      <c r="J92" t="str">
        <f>IF(OR($A92="",$A92="（休泊費 計）"),"",休泊費!N92)</f>
        <v/>
      </c>
      <c r="K92" t="str">
        <f>IF(OR($A92="",$A92="（休泊費 計）"),"",IF(休泊費!O92="○","公費負担",""))</f>
        <v/>
      </c>
      <c r="L92" s="25" t="str">
        <f>IF(OR($A92="",$A92="（休泊費 計）"),"",IF(休泊費!B92&lt;&gt;休泊費!C92,TEXT(休泊費!C92,"m/d")&amp;"支払",""))</f>
        <v/>
      </c>
      <c r="M92" t="str">
        <f>IF(OR($A92="",$A92="（休泊費 計）"),"",休泊費!P92)</f>
        <v/>
      </c>
    </row>
    <row r="93" spans="1:13" x14ac:dyDescent="0.45">
      <c r="A93" t="str">
        <f>IF(休泊費!B93="",IF(COUNTIF(A$1:A92,"（休泊費 計）"),"","（休泊費 計）"),休泊費!B93)</f>
        <v/>
      </c>
      <c r="B93" t="str">
        <f>IF($A93="","",IF($A93="（休泊費 計）",SUM(B$1:B92),休泊費!D93))</f>
        <v/>
      </c>
      <c r="C93" t="str">
        <f>IF(OR($A93="",$A93="（休泊費 計）"),"",休泊費!E93)</f>
        <v/>
      </c>
      <c r="D93" t="str">
        <f>IF(OR($A93="",$A93="（休泊費 計）"),"",休泊費!G93)</f>
        <v/>
      </c>
      <c r="E93" t="str">
        <f>IF(OR($A93="",$A93="（休泊費 計）"),"",休泊費!H93)</f>
        <v/>
      </c>
      <c r="F93" t="str">
        <f>IF(OR($A93="",$A93="（休泊費 計）"),"",休泊費!I93)</f>
        <v/>
      </c>
      <c r="G93" t="str">
        <f>IF(OR($A93="",$A93="（休泊費 計）"),"",休泊費!J93)</f>
        <v/>
      </c>
      <c r="H93" t="str">
        <f>IF(OR($A93="",$A93="（休泊費 計）"),"",休泊費!K93)</f>
        <v/>
      </c>
      <c r="I93" t="str">
        <f>IF(OR($A93="",$A93="（休泊費 計）"),"",休泊費!M93&amp;"食分")</f>
        <v/>
      </c>
      <c r="J93" t="str">
        <f>IF(OR($A93="",$A93="（休泊費 計）"),"",休泊費!N93)</f>
        <v/>
      </c>
      <c r="K93" t="str">
        <f>IF(OR($A93="",$A93="（休泊費 計）"),"",IF(休泊費!O93="○","公費負担",""))</f>
        <v/>
      </c>
      <c r="L93" s="25" t="str">
        <f>IF(OR($A93="",$A93="（休泊費 計）"),"",IF(休泊費!B93&lt;&gt;休泊費!C93,TEXT(休泊費!C93,"m/d")&amp;"支払",""))</f>
        <v/>
      </c>
      <c r="M93" t="str">
        <f>IF(OR($A93="",$A93="（休泊費 計）"),"",休泊費!P93)</f>
        <v/>
      </c>
    </row>
    <row r="94" spans="1:13" x14ac:dyDescent="0.45">
      <c r="A94" t="str">
        <f>IF(休泊費!B94="",IF(COUNTIF(A$1:A93,"（休泊費 計）"),"","（休泊費 計）"),休泊費!B94)</f>
        <v/>
      </c>
      <c r="B94" t="str">
        <f>IF($A94="","",IF($A94="（休泊費 計）",SUM(B$1:B93),休泊費!D94))</f>
        <v/>
      </c>
      <c r="C94" t="str">
        <f>IF(OR($A94="",$A94="（休泊費 計）"),"",休泊費!E94)</f>
        <v/>
      </c>
      <c r="D94" t="str">
        <f>IF(OR($A94="",$A94="（休泊費 計）"),"",休泊費!G94)</f>
        <v/>
      </c>
      <c r="E94" t="str">
        <f>IF(OR($A94="",$A94="（休泊費 計）"),"",休泊費!H94)</f>
        <v/>
      </c>
      <c r="F94" t="str">
        <f>IF(OR($A94="",$A94="（休泊費 計）"),"",休泊費!I94)</f>
        <v/>
      </c>
      <c r="G94" t="str">
        <f>IF(OR($A94="",$A94="（休泊費 計）"),"",休泊費!J94)</f>
        <v/>
      </c>
      <c r="H94" t="str">
        <f>IF(OR($A94="",$A94="（休泊費 計）"),"",休泊費!K94)</f>
        <v/>
      </c>
      <c r="I94" t="str">
        <f>IF(OR($A94="",$A94="（休泊費 計）"),"",休泊費!M94&amp;"食分")</f>
        <v/>
      </c>
      <c r="J94" t="str">
        <f>IF(OR($A94="",$A94="（休泊費 計）"),"",休泊費!N94)</f>
        <v/>
      </c>
      <c r="K94" t="str">
        <f>IF(OR($A94="",$A94="（休泊費 計）"),"",IF(休泊費!O94="○","公費負担",""))</f>
        <v/>
      </c>
      <c r="L94" s="25" t="str">
        <f>IF(OR($A94="",$A94="（休泊費 計）"),"",IF(休泊費!B94&lt;&gt;休泊費!C94,TEXT(休泊費!C94,"m/d")&amp;"支払",""))</f>
        <v/>
      </c>
      <c r="M94" t="str">
        <f>IF(OR($A94="",$A94="（休泊費 計）"),"",休泊費!P94)</f>
        <v/>
      </c>
    </row>
    <row r="95" spans="1:13" x14ac:dyDescent="0.45">
      <c r="A95" t="str">
        <f>IF(休泊費!B95="",IF(COUNTIF(A$1:A94,"（休泊費 計）"),"","（休泊費 計）"),休泊費!B95)</f>
        <v/>
      </c>
      <c r="B95" t="str">
        <f>IF($A95="","",IF($A95="（休泊費 計）",SUM(B$1:B94),休泊費!D95))</f>
        <v/>
      </c>
      <c r="C95" t="str">
        <f>IF(OR($A95="",$A95="（休泊費 計）"),"",休泊費!E95)</f>
        <v/>
      </c>
      <c r="D95" t="str">
        <f>IF(OR($A95="",$A95="（休泊費 計）"),"",休泊費!G95)</f>
        <v/>
      </c>
      <c r="E95" t="str">
        <f>IF(OR($A95="",$A95="（休泊費 計）"),"",休泊費!H95)</f>
        <v/>
      </c>
      <c r="F95" t="str">
        <f>IF(OR($A95="",$A95="（休泊費 計）"),"",休泊費!I95)</f>
        <v/>
      </c>
      <c r="G95" t="str">
        <f>IF(OR($A95="",$A95="（休泊費 計）"),"",休泊費!J95)</f>
        <v/>
      </c>
      <c r="H95" t="str">
        <f>IF(OR($A95="",$A95="（休泊費 計）"),"",休泊費!K95)</f>
        <v/>
      </c>
      <c r="I95" t="str">
        <f>IF(OR($A95="",$A95="（休泊費 計）"),"",休泊費!M95&amp;"食分")</f>
        <v/>
      </c>
      <c r="J95" t="str">
        <f>IF(OR($A95="",$A95="（休泊費 計）"),"",休泊費!N95)</f>
        <v/>
      </c>
      <c r="K95" t="str">
        <f>IF(OR($A95="",$A95="（休泊費 計）"),"",IF(休泊費!O95="○","公費負担",""))</f>
        <v/>
      </c>
      <c r="L95" s="25" t="str">
        <f>IF(OR($A95="",$A95="（休泊費 計）"),"",IF(休泊費!B95&lt;&gt;休泊費!C95,TEXT(休泊費!C95,"m/d")&amp;"支払",""))</f>
        <v/>
      </c>
      <c r="M95" t="str">
        <f>IF(OR($A95="",$A95="（休泊費 計）"),"",休泊費!P95)</f>
        <v/>
      </c>
    </row>
    <row r="96" spans="1:13" x14ac:dyDescent="0.45">
      <c r="A96" t="str">
        <f>IF(休泊費!B96="",IF(COUNTIF(A$1:A95,"（休泊費 計）"),"","（休泊費 計）"),休泊費!B96)</f>
        <v/>
      </c>
      <c r="B96" t="str">
        <f>IF($A96="","",IF($A96="（休泊費 計）",SUM(B$1:B95),休泊費!D96))</f>
        <v/>
      </c>
      <c r="C96" t="str">
        <f>IF(OR($A96="",$A96="（休泊費 計）"),"",休泊費!E96)</f>
        <v/>
      </c>
      <c r="D96" t="str">
        <f>IF(OR($A96="",$A96="（休泊費 計）"),"",休泊費!G96)</f>
        <v/>
      </c>
      <c r="E96" t="str">
        <f>IF(OR($A96="",$A96="（休泊費 計）"),"",休泊費!H96)</f>
        <v/>
      </c>
      <c r="F96" t="str">
        <f>IF(OR($A96="",$A96="（休泊費 計）"),"",休泊費!I96)</f>
        <v/>
      </c>
      <c r="G96" t="str">
        <f>IF(OR($A96="",$A96="（休泊費 計）"),"",休泊費!J96)</f>
        <v/>
      </c>
      <c r="H96" t="str">
        <f>IF(OR($A96="",$A96="（休泊費 計）"),"",休泊費!K96)</f>
        <v/>
      </c>
      <c r="I96" t="str">
        <f>IF(OR($A96="",$A96="（休泊費 計）"),"",休泊費!M96&amp;"食分")</f>
        <v/>
      </c>
      <c r="J96" t="str">
        <f>IF(OR($A96="",$A96="（休泊費 計）"),"",休泊費!N96)</f>
        <v/>
      </c>
      <c r="K96" t="str">
        <f>IF(OR($A96="",$A96="（休泊費 計）"),"",IF(休泊費!O96="○","公費負担",""))</f>
        <v/>
      </c>
      <c r="L96" s="25" t="str">
        <f>IF(OR($A96="",$A96="（休泊費 計）"),"",IF(休泊費!B96&lt;&gt;休泊費!C96,TEXT(休泊費!C96,"m/d")&amp;"支払",""))</f>
        <v/>
      </c>
      <c r="M96" t="str">
        <f>IF(OR($A96="",$A96="（休泊費 計）"),"",休泊費!P96)</f>
        <v/>
      </c>
    </row>
    <row r="97" spans="1:13" x14ac:dyDescent="0.45">
      <c r="A97" t="str">
        <f>IF(休泊費!B97="",IF(COUNTIF(A$1:A96,"（休泊費 計）"),"","（休泊費 計）"),休泊費!B97)</f>
        <v/>
      </c>
      <c r="B97" t="str">
        <f>IF($A97="","",IF($A97="（休泊費 計）",SUM(B$1:B96),休泊費!D97))</f>
        <v/>
      </c>
      <c r="C97" t="str">
        <f>IF(OR($A97="",$A97="（休泊費 計）"),"",休泊費!E97)</f>
        <v/>
      </c>
      <c r="D97" t="str">
        <f>IF(OR($A97="",$A97="（休泊費 計）"),"",休泊費!G97)</f>
        <v/>
      </c>
      <c r="E97" t="str">
        <f>IF(OR($A97="",$A97="（休泊費 計）"),"",休泊費!H97)</f>
        <v/>
      </c>
      <c r="F97" t="str">
        <f>IF(OR($A97="",$A97="（休泊費 計）"),"",休泊費!I97)</f>
        <v/>
      </c>
      <c r="G97" t="str">
        <f>IF(OR($A97="",$A97="（休泊費 計）"),"",休泊費!J97)</f>
        <v/>
      </c>
      <c r="H97" t="str">
        <f>IF(OR($A97="",$A97="（休泊費 計）"),"",休泊費!K97)</f>
        <v/>
      </c>
      <c r="I97" t="str">
        <f>IF(OR($A97="",$A97="（休泊費 計）"),"",休泊費!M97&amp;"食分")</f>
        <v/>
      </c>
      <c r="J97" t="str">
        <f>IF(OR($A97="",$A97="（休泊費 計）"),"",休泊費!N97)</f>
        <v/>
      </c>
      <c r="K97" t="str">
        <f>IF(OR($A97="",$A97="（休泊費 計）"),"",IF(休泊費!O97="○","公費負担",""))</f>
        <v/>
      </c>
      <c r="L97" s="25" t="str">
        <f>IF(OR($A97="",$A97="（休泊費 計）"),"",IF(休泊費!B97&lt;&gt;休泊費!C97,TEXT(休泊費!C97,"m/d")&amp;"支払",""))</f>
        <v/>
      </c>
      <c r="M97" t="str">
        <f>IF(OR($A97="",$A97="（休泊費 計）"),"",休泊費!P97)</f>
        <v/>
      </c>
    </row>
    <row r="98" spans="1:13" x14ac:dyDescent="0.45">
      <c r="A98" t="str">
        <f>IF(休泊費!B98="",IF(COUNTIF(A$1:A97,"（休泊費 計）"),"","（休泊費 計）"),休泊費!B98)</f>
        <v/>
      </c>
      <c r="B98" t="str">
        <f>IF($A98="","",IF($A98="（休泊費 計）",SUM(B$1:B97),休泊費!D98))</f>
        <v/>
      </c>
      <c r="C98" t="str">
        <f>IF(OR($A98="",$A98="（休泊費 計）"),"",休泊費!E98)</f>
        <v/>
      </c>
      <c r="D98" t="str">
        <f>IF(OR($A98="",$A98="（休泊費 計）"),"",休泊費!G98)</f>
        <v/>
      </c>
      <c r="E98" t="str">
        <f>IF(OR($A98="",$A98="（休泊費 計）"),"",休泊費!H98)</f>
        <v/>
      </c>
      <c r="F98" t="str">
        <f>IF(OR($A98="",$A98="（休泊費 計）"),"",休泊費!I98)</f>
        <v/>
      </c>
      <c r="G98" t="str">
        <f>IF(OR($A98="",$A98="（休泊費 計）"),"",休泊費!J98)</f>
        <v/>
      </c>
      <c r="H98" t="str">
        <f>IF(OR($A98="",$A98="（休泊費 計）"),"",休泊費!K98)</f>
        <v/>
      </c>
      <c r="I98" t="str">
        <f>IF(OR($A98="",$A98="（休泊費 計）"),"",休泊費!M98&amp;"食分")</f>
        <v/>
      </c>
      <c r="J98" t="str">
        <f>IF(OR($A98="",$A98="（休泊費 計）"),"",休泊費!N98)</f>
        <v/>
      </c>
      <c r="K98" t="str">
        <f>IF(OR($A98="",$A98="（休泊費 計）"),"",IF(休泊費!O98="○","公費負担",""))</f>
        <v/>
      </c>
      <c r="L98" s="25" t="str">
        <f>IF(OR($A98="",$A98="（休泊費 計）"),"",IF(休泊費!B98&lt;&gt;休泊費!C98,TEXT(休泊費!C98,"m/d")&amp;"支払",""))</f>
        <v/>
      </c>
      <c r="M98" t="str">
        <f>IF(OR($A98="",$A98="（休泊費 計）"),"",休泊費!P98)</f>
        <v/>
      </c>
    </row>
    <row r="99" spans="1:13" x14ac:dyDescent="0.45">
      <c r="A99" t="str">
        <f>IF(休泊費!B99="",IF(COUNTIF(A$1:A98,"（休泊費 計）"),"","（休泊費 計）"),休泊費!B99)</f>
        <v/>
      </c>
      <c r="B99" t="str">
        <f>IF($A99="","",IF($A99="（休泊費 計）",SUM(B$1:B98),休泊費!D99))</f>
        <v/>
      </c>
      <c r="C99" t="str">
        <f>IF(OR($A99="",$A99="（休泊費 計）"),"",休泊費!E99)</f>
        <v/>
      </c>
      <c r="D99" t="str">
        <f>IF(OR($A99="",$A99="（休泊費 計）"),"",休泊費!G99)</f>
        <v/>
      </c>
      <c r="E99" t="str">
        <f>IF(OR($A99="",$A99="（休泊費 計）"),"",休泊費!H99)</f>
        <v/>
      </c>
      <c r="F99" t="str">
        <f>IF(OR($A99="",$A99="（休泊費 計）"),"",休泊費!I99)</f>
        <v/>
      </c>
      <c r="G99" t="str">
        <f>IF(OR($A99="",$A99="（休泊費 計）"),"",休泊費!J99)</f>
        <v/>
      </c>
      <c r="H99" t="str">
        <f>IF(OR($A99="",$A99="（休泊費 計）"),"",休泊費!K99)</f>
        <v/>
      </c>
      <c r="I99" t="str">
        <f>IF(OR($A99="",$A99="（休泊費 計）"),"",休泊費!M99&amp;"食分")</f>
        <v/>
      </c>
      <c r="J99" t="str">
        <f>IF(OR($A99="",$A99="（休泊費 計）"),"",休泊費!N99)</f>
        <v/>
      </c>
      <c r="K99" t="str">
        <f>IF(OR($A99="",$A99="（休泊費 計）"),"",IF(休泊費!O99="○","公費負担",""))</f>
        <v/>
      </c>
      <c r="L99" s="25" t="str">
        <f>IF(OR($A99="",$A99="（休泊費 計）"),"",IF(休泊費!B99&lt;&gt;休泊費!C99,TEXT(休泊費!C99,"m/d")&amp;"支払",""))</f>
        <v/>
      </c>
      <c r="M99" t="str">
        <f>IF(OR($A99="",$A99="（休泊費 計）"),"",休泊費!P99)</f>
        <v/>
      </c>
    </row>
    <row r="100" spans="1:13" x14ac:dyDescent="0.45">
      <c r="A100" t="str">
        <f>IF(休泊費!B100="",IF(COUNTIF(A$1:A99,"（休泊費 計）"),"","（休泊費 計）"),休泊費!B100)</f>
        <v/>
      </c>
      <c r="B100" t="str">
        <f>IF($A100="","",IF($A100="（休泊費 計）",SUM(B$1:B99),休泊費!D100))</f>
        <v/>
      </c>
      <c r="C100" t="str">
        <f>IF(OR($A100="",$A100="（休泊費 計）"),"",休泊費!E100)</f>
        <v/>
      </c>
      <c r="D100" t="str">
        <f>IF(OR($A100="",$A100="（休泊費 計）"),"",休泊費!G100)</f>
        <v/>
      </c>
      <c r="E100" t="str">
        <f>IF(OR($A100="",$A100="（休泊費 計）"),"",休泊費!H100)</f>
        <v/>
      </c>
      <c r="F100" t="str">
        <f>IF(OR($A100="",$A100="（休泊費 計）"),"",休泊費!I100)</f>
        <v/>
      </c>
      <c r="G100" t="str">
        <f>IF(OR($A100="",$A100="（休泊費 計）"),"",休泊費!J100)</f>
        <v/>
      </c>
      <c r="H100" t="str">
        <f>IF(OR($A100="",$A100="（休泊費 計）"),"",休泊費!K100)</f>
        <v/>
      </c>
      <c r="I100" t="str">
        <f>IF(OR($A100="",$A100="（休泊費 計）"),"",休泊費!M100&amp;"食分")</f>
        <v/>
      </c>
      <c r="J100" t="str">
        <f>IF(OR($A100="",$A100="（休泊費 計）"),"",休泊費!N100)</f>
        <v/>
      </c>
      <c r="K100" t="str">
        <f>IF(OR($A100="",$A100="（休泊費 計）"),"",IF(休泊費!O100="○","公費負担",""))</f>
        <v/>
      </c>
      <c r="L100" s="25" t="str">
        <f>IF(OR($A100="",$A100="（休泊費 計）"),"",IF(休泊費!B100&lt;&gt;休泊費!C100,TEXT(休泊費!C100,"m/d")&amp;"支払",""))</f>
        <v/>
      </c>
      <c r="M100" t="str">
        <f>IF(OR($A100="",$A100="（休泊費 計）"),"",休泊費!P100)</f>
        <v/>
      </c>
    </row>
  </sheetData>
  <phoneticPr fontId="1"/>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Q100"/>
  <sheetViews>
    <sheetView topLeftCell="A99" workbookViewId="0">
      <selection sqref="A1:Q100"/>
    </sheetView>
  </sheetViews>
  <sheetFormatPr defaultRowHeight="18" x14ac:dyDescent="0.45"/>
  <cols>
    <col min="2" max="3" width="9" style="25"/>
  </cols>
  <sheetData>
    <row r="1" spans="1:17" x14ac:dyDescent="0.45">
      <c r="A1">
        <f>IFERROR(INDEX(契約日ソート!A:A,1/LARGE(INDEX((契約日ソート!$F$1:$F$201="雑費")/ROW(契約日ソート!$F$1:$F$201),0),ROW(A1))),"")</f>
        <v>13</v>
      </c>
      <c r="B1">
        <f>IFERROR(INDEX(契約日ソート!B:B,1/LARGE(INDEX((契約日ソート!$F$1:$F$201="雑費")/ROW(契約日ソート!$F$1:$F$201),0),ROW(B1))),"")</f>
        <v>46082</v>
      </c>
      <c r="C1">
        <f>IFERROR(INDEX(契約日ソート!C:C,1/LARGE(INDEX((契約日ソート!$F$1:$F$201="雑費")/ROW(契約日ソート!$F$1:$F$201),0),ROW(C1))),"")</f>
        <v>46100</v>
      </c>
      <c r="D1">
        <f>IFERROR(INDEX(契約日ソート!D:D,1/LARGE(INDEX((契約日ソート!$F$1:$F$201="雑費")/ROW(契約日ソート!$F$1:$F$201),0),ROW(D1))),"")</f>
        <v>2400</v>
      </c>
      <c r="E1" t="str">
        <f>IFERROR(INDEX(契約日ソート!E:E,1/LARGE(INDEX((契約日ソート!$F$1:$F$201="雑費")/ROW(契約日ソート!$F$1:$F$201),0),ROW(E1))),"")</f>
        <v>立候補準備</v>
      </c>
      <c r="F1" t="str">
        <f>IFERROR(INDEX(契約日ソート!F:F,1/LARGE(INDEX((契約日ソート!$F$1:$F$201="雑費")/ROW(契約日ソート!$F$1:$F$201),0),ROW(F1))),"")</f>
        <v>雑費</v>
      </c>
      <c r="G1" t="str">
        <f>IFERROR(INDEX(契約日ソート!G:G,1/LARGE(INDEX((契約日ソート!$F$1:$F$201="雑費")/ROW(契約日ソート!$F$1:$F$201),0),ROW(G1))),"")</f>
        <v>事務所電気代</v>
      </c>
      <c r="H1" t="str">
        <f>IFERROR(INDEX(契約日ソート!H:H,1/LARGE(INDEX((契約日ソート!$F$1:$F$201="雑費")/ROW(契約日ソート!$F$1:$F$201),0),ROW(H1))),"")</f>
        <v>美作市美来14</v>
      </c>
      <c r="I1" t="str">
        <f>IFERROR(INDEX(契約日ソート!I:I,1/LARGE(INDEX((契約日ソート!$F$1:$F$201="雑費")/ROW(契約日ソート!$F$1:$F$201),0),ROW(I1))),"")</f>
        <v>株式会社美作電力</v>
      </c>
      <c r="J1" t="str">
        <f>IFERROR(INDEX(契約日ソート!J:J,1/LARGE(INDEX((契約日ソート!$F$1:$F$201="雑費")/ROW(契約日ソート!$F$1:$F$201),0),ROW(J1))),"")</f>
        <v>電力会社</v>
      </c>
      <c r="K1">
        <f>IFERROR(INDEX(契約日ソート!K:K,1/LARGE(INDEX((契約日ソート!$F$1:$F$201="雑費")/ROW(契約日ソート!$F$1:$F$201),0),ROW(K1))),"")</f>
        <v>0</v>
      </c>
      <c r="L1" t="str">
        <f>IFERROR(INDEX(契約日ソート!L:L,1/LARGE(INDEX((契約日ソート!$F$1:$F$201="雑費")/ROW(契約日ソート!$F$1:$F$201),0),ROW(L1))),"")</f>
        <v>候補者</v>
      </c>
      <c r="M1">
        <f>IFERROR(INDEX(契約日ソート!M:M,1/LARGE(INDEX((契約日ソート!$F$1:$F$201="雑費")/ROW(契約日ソート!$F$1:$F$201),0),ROW(M1))),"")</f>
        <v>0</v>
      </c>
      <c r="N1">
        <f>IFERROR(INDEX(契約日ソート!N:N,1/LARGE(INDEX((契約日ソート!$F$1:$F$201="雑費")/ROW(契約日ソート!$F$1:$F$201),0),ROW(N1))),"")</f>
        <v>0</v>
      </c>
      <c r="O1">
        <f>IFERROR(INDEX(契約日ソート!O:O,1/LARGE(INDEX((契約日ソート!$F$1:$F$201="雑費")/ROW(契約日ソート!$F$1:$F$201),0),ROW(O1))),"")</f>
        <v>0</v>
      </c>
      <c r="P1" t="str">
        <f>IFERROR(INDEX(契約日ソート!P:P,1/LARGE(INDEX((契約日ソート!$F$1:$F$201="雑費")/ROW(契約日ソート!$F$1:$F$201),0),ROW(P1))),"")</f>
        <v>有</v>
      </c>
      <c r="Q1">
        <f>IFERROR(INDEX(契約日ソート!Q:Q,1/LARGE(INDEX((契約日ソート!$F$1:$F$201="雑費")/ROW(契約日ソート!$F$1:$F$201),0),ROW(Q1))),"")</f>
        <v>14</v>
      </c>
    </row>
    <row r="2" spans="1:17" x14ac:dyDescent="0.45">
      <c r="A2">
        <f>IFERROR(INDEX(契約日ソート!A:A,1/LARGE(INDEX((契約日ソート!$F$1:$F$201="雑費")/ROW(契約日ソート!$F$1:$F$201),0),ROW(A2))),"")</f>
        <v>14</v>
      </c>
      <c r="B2">
        <f>IFERROR(INDEX(契約日ソート!B:B,1/LARGE(INDEX((契約日ソート!$F$1:$F$201="雑費")/ROW(契約日ソート!$F$1:$F$201),0),ROW(B2))),"")</f>
        <v>46090</v>
      </c>
      <c r="C2">
        <f>IFERROR(INDEX(契約日ソート!C:C,1/LARGE(INDEX((契約日ソート!$F$1:$F$201="雑費")/ROW(契約日ソート!$F$1:$F$201),0),ROW(C2))),"")</f>
        <v>46090</v>
      </c>
      <c r="D2">
        <f>IFERROR(INDEX(契約日ソート!D:D,1/LARGE(INDEX((契約日ソート!$F$1:$F$201="雑費")/ROW(契約日ソート!$F$1:$F$201),0),ROW(D2))),"")</f>
        <v>300</v>
      </c>
      <c r="E2" t="str">
        <f>IFERROR(INDEX(契約日ソート!E:E,1/LARGE(INDEX((契約日ソート!$F$1:$F$201="雑費")/ROW(契約日ソート!$F$1:$F$201),0),ROW(E2))),"")</f>
        <v>選挙運動</v>
      </c>
      <c r="F2" t="str">
        <f>IFERROR(INDEX(契約日ソート!F:F,1/LARGE(INDEX((契約日ソート!$F$1:$F$201="雑費")/ROW(契約日ソート!$F$1:$F$201),0),ROW(F2))),"")</f>
        <v>雑費</v>
      </c>
      <c r="G2" t="str">
        <f>IFERROR(INDEX(契約日ソート!G:G,1/LARGE(INDEX((契約日ソート!$F$1:$F$201="雑費")/ROW(契約日ソート!$F$1:$F$201),0),ROW(G2))),"")</f>
        <v>ゴミ袋</v>
      </c>
      <c r="H2" t="str">
        <f>IFERROR(INDEX(契約日ソート!H:H,1/LARGE(INDEX((契約日ソート!$F$1:$F$201="雑費")/ROW(契約日ソート!$F$1:$F$201),0),ROW(H2))),"")</f>
        <v>美作市美来15</v>
      </c>
      <c r="I2" t="str">
        <f>IFERROR(INDEX(契約日ソート!I:I,1/LARGE(INDEX((契約日ソート!$F$1:$F$201="雑費")/ROW(契約日ソート!$F$1:$F$201),0),ROW(I2))),"")</f>
        <v>株式会社美作ホーム</v>
      </c>
      <c r="J2" t="str">
        <f>IFERROR(INDEX(契約日ソート!J:J,1/LARGE(INDEX((契約日ソート!$F$1:$F$201="雑費")/ROW(契約日ソート!$F$1:$F$201),0),ROW(J2))),"")</f>
        <v>小売業</v>
      </c>
      <c r="K2">
        <f>IFERROR(INDEX(契約日ソート!K:K,1/LARGE(INDEX((契約日ソート!$F$1:$F$201="雑費")/ROW(契約日ソート!$F$1:$F$201),0),ROW(K2))),"")</f>
        <v>0</v>
      </c>
      <c r="L2" t="str">
        <f>IFERROR(INDEX(契約日ソート!L:L,1/LARGE(INDEX((契約日ソート!$F$1:$F$201="雑費")/ROW(契約日ソート!$F$1:$F$201),0),ROW(L2))),"")</f>
        <v>候補者</v>
      </c>
      <c r="M2">
        <f>IFERROR(INDEX(契約日ソート!M:M,1/LARGE(INDEX((契約日ソート!$F$1:$F$201="雑費")/ROW(契約日ソート!$F$1:$F$201),0),ROW(M2))),"")</f>
        <v>0</v>
      </c>
      <c r="N2">
        <f>IFERROR(INDEX(契約日ソート!N:N,1/LARGE(INDEX((契約日ソート!$F$1:$F$201="雑費")/ROW(契約日ソート!$F$1:$F$201),0),ROW(N2))),"")</f>
        <v>0</v>
      </c>
      <c r="O2">
        <f>IFERROR(INDEX(契約日ソート!O:O,1/LARGE(INDEX((契約日ソート!$F$1:$F$201="雑費")/ROW(契約日ソート!$F$1:$F$201),0),ROW(O2))),"")</f>
        <v>0</v>
      </c>
      <c r="P2" t="str">
        <f>IFERROR(INDEX(契約日ソート!P:P,1/LARGE(INDEX((契約日ソート!$F$1:$F$201="雑費")/ROW(契約日ソート!$F$1:$F$201),0),ROW(P2))),"")</f>
        <v>有</v>
      </c>
      <c r="Q2">
        <f>IFERROR(INDEX(契約日ソート!Q:Q,1/LARGE(INDEX((契約日ソート!$F$1:$F$201="雑費")/ROW(契約日ソート!$F$1:$F$201),0),ROW(Q2))),"")</f>
        <v>17</v>
      </c>
    </row>
    <row r="3" spans="1:17" x14ac:dyDescent="0.45">
      <c r="A3" t="str">
        <f>IFERROR(INDEX(契約日ソート!A:A,1/LARGE(INDEX((契約日ソート!$F$1:$F$201="雑費")/ROW(契約日ソート!$F$1:$F$201),0),ROW(A3))),"")</f>
        <v/>
      </c>
      <c r="B3" t="str">
        <f>IFERROR(INDEX(契約日ソート!B:B,1/LARGE(INDEX((契約日ソート!$F$1:$F$201="雑費")/ROW(契約日ソート!$F$1:$F$201),0),ROW(B3))),"")</f>
        <v/>
      </c>
      <c r="C3" t="str">
        <f>IFERROR(INDEX(契約日ソート!C:C,1/LARGE(INDEX((契約日ソート!$F$1:$F$201="雑費")/ROW(契約日ソート!$F$1:$F$201),0),ROW(C3))),"")</f>
        <v/>
      </c>
      <c r="D3" t="str">
        <f>IFERROR(INDEX(契約日ソート!D:D,1/LARGE(INDEX((契約日ソート!$F$1:$F$201="雑費")/ROW(契約日ソート!$F$1:$F$201),0),ROW(D3))),"")</f>
        <v/>
      </c>
      <c r="E3" t="str">
        <f>IFERROR(INDEX(契約日ソート!E:E,1/LARGE(INDEX((契約日ソート!$F$1:$F$201="雑費")/ROW(契約日ソート!$F$1:$F$201),0),ROW(E3))),"")</f>
        <v/>
      </c>
      <c r="F3" t="str">
        <f>IFERROR(INDEX(契約日ソート!F:F,1/LARGE(INDEX((契約日ソート!$F$1:$F$201="雑費")/ROW(契約日ソート!$F$1:$F$201),0),ROW(F3))),"")</f>
        <v/>
      </c>
      <c r="G3" t="str">
        <f>IFERROR(INDEX(契約日ソート!G:G,1/LARGE(INDEX((契約日ソート!$F$1:$F$201="雑費")/ROW(契約日ソート!$F$1:$F$201),0),ROW(G3))),"")</f>
        <v/>
      </c>
      <c r="H3" t="str">
        <f>IFERROR(INDEX(契約日ソート!H:H,1/LARGE(INDEX((契約日ソート!$F$1:$F$201="雑費")/ROW(契約日ソート!$F$1:$F$201),0),ROW(H3))),"")</f>
        <v/>
      </c>
      <c r="I3" t="str">
        <f>IFERROR(INDEX(契約日ソート!I:I,1/LARGE(INDEX((契約日ソート!$F$1:$F$201="雑費")/ROW(契約日ソート!$F$1:$F$201),0),ROW(I3))),"")</f>
        <v/>
      </c>
      <c r="J3" t="str">
        <f>IFERROR(INDEX(契約日ソート!J:J,1/LARGE(INDEX((契約日ソート!$F$1:$F$201="雑費")/ROW(契約日ソート!$F$1:$F$201),0),ROW(J3))),"")</f>
        <v/>
      </c>
      <c r="K3" t="str">
        <f>IFERROR(INDEX(契約日ソート!K:K,1/LARGE(INDEX((契約日ソート!$F$1:$F$201="雑費")/ROW(契約日ソート!$F$1:$F$201),0),ROW(K3))),"")</f>
        <v/>
      </c>
      <c r="L3" t="str">
        <f>IFERROR(INDEX(契約日ソート!L:L,1/LARGE(INDEX((契約日ソート!$F$1:$F$201="雑費")/ROW(契約日ソート!$F$1:$F$201),0),ROW(L3))),"")</f>
        <v/>
      </c>
      <c r="M3" t="str">
        <f>IFERROR(INDEX(契約日ソート!M:M,1/LARGE(INDEX((契約日ソート!$F$1:$F$201="雑費")/ROW(契約日ソート!$F$1:$F$201),0),ROW(M3))),"")</f>
        <v/>
      </c>
      <c r="N3" t="str">
        <f>IFERROR(INDEX(契約日ソート!N:N,1/LARGE(INDEX((契約日ソート!$F$1:$F$201="雑費")/ROW(契約日ソート!$F$1:$F$201),0),ROW(N3))),"")</f>
        <v/>
      </c>
      <c r="O3" t="str">
        <f>IFERROR(INDEX(契約日ソート!O:O,1/LARGE(INDEX((契約日ソート!$F$1:$F$201="雑費")/ROW(契約日ソート!$F$1:$F$201),0),ROW(O3))),"")</f>
        <v/>
      </c>
      <c r="P3" t="str">
        <f>IFERROR(INDEX(契約日ソート!P:P,1/LARGE(INDEX((契約日ソート!$F$1:$F$201="雑費")/ROW(契約日ソート!$F$1:$F$201),0),ROW(P3))),"")</f>
        <v/>
      </c>
      <c r="Q3" t="str">
        <f>IFERROR(INDEX(契約日ソート!Q:Q,1/LARGE(INDEX((契約日ソート!$F$1:$F$201="雑費")/ROW(契約日ソート!$F$1:$F$201),0),ROW(Q3))),"")</f>
        <v/>
      </c>
    </row>
    <row r="4" spans="1:17" x14ac:dyDescent="0.45">
      <c r="A4" t="str">
        <f>IFERROR(INDEX(契約日ソート!A:A,1/LARGE(INDEX((契約日ソート!$F$1:$F$201="雑費")/ROW(契約日ソート!$F$1:$F$201),0),ROW(A4))),"")</f>
        <v/>
      </c>
      <c r="B4" t="str">
        <f>IFERROR(INDEX(契約日ソート!B:B,1/LARGE(INDEX((契約日ソート!$F$1:$F$201="雑費")/ROW(契約日ソート!$F$1:$F$201),0),ROW(B4))),"")</f>
        <v/>
      </c>
      <c r="C4" t="str">
        <f>IFERROR(INDEX(契約日ソート!C:C,1/LARGE(INDEX((契約日ソート!$F$1:$F$201="雑費")/ROW(契約日ソート!$F$1:$F$201),0),ROW(C4))),"")</f>
        <v/>
      </c>
      <c r="D4" t="str">
        <f>IFERROR(INDEX(契約日ソート!D:D,1/LARGE(INDEX((契約日ソート!$F$1:$F$201="雑費")/ROW(契約日ソート!$F$1:$F$201),0),ROW(D4))),"")</f>
        <v/>
      </c>
      <c r="E4" t="str">
        <f>IFERROR(INDEX(契約日ソート!E:E,1/LARGE(INDEX((契約日ソート!$F$1:$F$201="雑費")/ROW(契約日ソート!$F$1:$F$201),0),ROW(E4))),"")</f>
        <v/>
      </c>
      <c r="F4" t="str">
        <f>IFERROR(INDEX(契約日ソート!F:F,1/LARGE(INDEX((契約日ソート!$F$1:$F$201="雑費")/ROW(契約日ソート!$F$1:$F$201),0),ROW(F4))),"")</f>
        <v/>
      </c>
      <c r="G4" t="str">
        <f>IFERROR(INDEX(契約日ソート!G:G,1/LARGE(INDEX((契約日ソート!$F$1:$F$201="雑費")/ROW(契約日ソート!$F$1:$F$201),0),ROW(G4))),"")</f>
        <v/>
      </c>
      <c r="H4" t="str">
        <f>IFERROR(INDEX(契約日ソート!H:H,1/LARGE(INDEX((契約日ソート!$F$1:$F$201="雑費")/ROW(契約日ソート!$F$1:$F$201),0),ROW(H4))),"")</f>
        <v/>
      </c>
      <c r="I4" t="str">
        <f>IFERROR(INDEX(契約日ソート!I:I,1/LARGE(INDEX((契約日ソート!$F$1:$F$201="雑費")/ROW(契約日ソート!$F$1:$F$201),0),ROW(I4))),"")</f>
        <v/>
      </c>
      <c r="J4" t="str">
        <f>IFERROR(INDEX(契約日ソート!J:J,1/LARGE(INDEX((契約日ソート!$F$1:$F$201="雑費")/ROW(契約日ソート!$F$1:$F$201),0),ROW(J4))),"")</f>
        <v/>
      </c>
      <c r="K4" t="str">
        <f>IFERROR(INDEX(契約日ソート!K:K,1/LARGE(INDEX((契約日ソート!$F$1:$F$201="雑費")/ROW(契約日ソート!$F$1:$F$201),0),ROW(K4))),"")</f>
        <v/>
      </c>
      <c r="L4" t="str">
        <f>IFERROR(INDEX(契約日ソート!L:L,1/LARGE(INDEX((契約日ソート!$F$1:$F$201="雑費")/ROW(契約日ソート!$F$1:$F$201),0),ROW(L4))),"")</f>
        <v/>
      </c>
      <c r="M4" t="str">
        <f>IFERROR(INDEX(契約日ソート!M:M,1/LARGE(INDEX((契約日ソート!$F$1:$F$201="雑費")/ROW(契約日ソート!$F$1:$F$201),0),ROW(M4))),"")</f>
        <v/>
      </c>
      <c r="N4" t="str">
        <f>IFERROR(INDEX(契約日ソート!N:N,1/LARGE(INDEX((契約日ソート!$F$1:$F$201="雑費")/ROW(契約日ソート!$F$1:$F$201),0),ROW(N4))),"")</f>
        <v/>
      </c>
      <c r="O4" t="str">
        <f>IFERROR(INDEX(契約日ソート!O:O,1/LARGE(INDEX((契約日ソート!$F$1:$F$201="雑費")/ROW(契約日ソート!$F$1:$F$201),0),ROW(O4))),"")</f>
        <v/>
      </c>
      <c r="P4" t="str">
        <f>IFERROR(INDEX(契約日ソート!P:P,1/LARGE(INDEX((契約日ソート!$F$1:$F$201="雑費")/ROW(契約日ソート!$F$1:$F$201),0),ROW(P4))),"")</f>
        <v/>
      </c>
      <c r="Q4" t="str">
        <f>IFERROR(INDEX(契約日ソート!Q:Q,1/LARGE(INDEX((契約日ソート!$F$1:$F$201="雑費")/ROW(契約日ソート!$F$1:$F$201),0),ROW(Q4))),"")</f>
        <v/>
      </c>
    </row>
    <row r="5" spans="1:17" x14ac:dyDescent="0.45">
      <c r="A5" t="str">
        <f>IFERROR(INDEX(契約日ソート!A:A,1/LARGE(INDEX((契約日ソート!$F$1:$F$201="雑費")/ROW(契約日ソート!$F$1:$F$201),0),ROW(A5))),"")</f>
        <v/>
      </c>
      <c r="B5" t="str">
        <f>IFERROR(INDEX(契約日ソート!B:B,1/LARGE(INDEX((契約日ソート!$F$1:$F$201="雑費")/ROW(契約日ソート!$F$1:$F$201),0),ROW(B5))),"")</f>
        <v/>
      </c>
      <c r="C5" t="str">
        <f>IFERROR(INDEX(契約日ソート!C:C,1/LARGE(INDEX((契約日ソート!$F$1:$F$201="雑費")/ROW(契約日ソート!$F$1:$F$201),0),ROW(C5))),"")</f>
        <v/>
      </c>
      <c r="D5" t="str">
        <f>IFERROR(INDEX(契約日ソート!D:D,1/LARGE(INDEX((契約日ソート!$F$1:$F$201="雑費")/ROW(契約日ソート!$F$1:$F$201),0),ROW(D5))),"")</f>
        <v/>
      </c>
      <c r="E5" t="str">
        <f>IFERROR(INDEX(契約日ソート!E:E,1/LARGE(INDEX((契約日ソート!$F$1:$F$201="雑費")/ROW(契約日ソート!$F$1:$F$201),0),ROW(E5))),"")</f>
        <v/>
      </c>
      <c r="F5" t="str">
        <f>IFERROR(INDEX(契約日ソート!F:F,1/LARGE(INDEX((契約日ソート!$F$1:$F$201="雑費")/ROW(契約日ソート!$F$1:$F$201),0),ROW(F5))),"")</f>
        <v/>
      </c>
      <c r="G5" t="str">
        <f>IFERROR(INDEX(契約日ソート!G:G,1/LARGE(INDEX((契約日ソート!$F$1:$F$201="雑費")/ROW(契約日ソート!$F$1:$F$201),0),ROW(G5))),"")</f>
        <v/>
      </c>
      <c r="H5" t="str">
        <f>IFERROR(INDEX(契約日ソート!H:H,1/LARGE(INDEX((契約日ソート!$F$1:$F$201="雑費")/ROW(契約日ソート!$F$1:$F$201),0),ROW(H5))),"")</f>
        <v/>
      </c>
      <c r="I5" t="str">
        <f>IFERROR(INDEX(契約日ソート!I:I,1/LARGE(INDEX((契約日ソート!$F$1:$F$201="雑費")/ROW(契約日ソート!$F$1:$F$201),0),ROW(I5))),"")</f>
        <v/>
      </c>
      <c r="J5" t="str">
        <f>IFERROR(INDEX(契約日ソート!J:J,1/LARGE(INDEX((契約日ソート!$F$1:$F$201="雑費")/ROW(契約日ソート!$F$1:$F$201),0),ROW(J5))),"")</f>
        <v/>
      </c>
      <c r="K5" t="str">
        <f>IFERROR(INDEX(契約日ソート!K:K,1/LARGE(INDEX((契約日ソート!$F$1:$F$201="雑費")/ROW(契約日ソート!$F$1:$F$201),0),ROW(K5))),"")</f>
        <v/>
      </c>
      <c r="L5" t="str">
        <f>IFERROR(INDEX(契約日ソート!L:L,1/LARGE(INDEX((契約日ソート!$F$1:$F$201="雑費")/ROW(契約日ソート!$F$1:$F$201),0),ROW(L5))),"")</f>
        <v/>
      </c>
      <c r="M5" t="str">
        <f>IFERROR(INDEX(契約日ソート!M:M,1/LARGE(INDEX((契約日ソート!$F$1:$F$201="雑費")/ROW(契約日ソート!$F$1:$F$201),0),ROW(M5))),"")</f>
        <v/>
      </c>
      <c r="N5" t="str">
        <f>IFERROR(INDEX(契約日ソート!N:N,1/LARGE(INDEX((契約日ソート!$F$1:$F$201="雑費")/ROW(契約日ソート!$F$1:$F$201),0),ROW(N5))),"")</f>
        <v/>
      </c>
      <c r="O5" t="str">
        <f>IFERROR(INDEX(契約日ソート!O:O,1/LARGE(INDEX((契約日ソート!$F$1:$F$201="雑費")/ROW(契約日ソート!$F$1:$F$201),0),ROW(O5))),"")</f>
        <v/>
      </c>
      <c r="P5" t="str">
        <f>IFERROR(INDEX(契約日ソート!P:P,1/LARGE(INDEX((契約日ソート!$F$1:$F$201="雑費")/ROW(契約日ソート!$F$1:$F$201),0),ROW(P5))),"")</f>
        <v/>
      </c>
      <c r="Q5" t="str">
        <f>IFERROR(INDEX(契約日ソート!Q:Q,1/LARGE(INDEX((契約日ソート!$F$1:$F$201="雑費")/ROW(契約日ソート!$F$1:$F$201),0),ROW(Q5))),"")</f>
        <v/>
      </c>
    </row>
    <row r="6" spans="1:17" x14ac:dyDescent="0.45">
      <c r="A6" t="str">
        <f>IFERROR(INDEX(契約日ソート!A:A,1/LARGE(INDEX((契約日ソート!$F$1:$F$201="雑費")/ROW(契約日ソート!$F$1:$F$201),0),ROW(A6))),"")</f>
        <v/>
      </c>
      <c r="B6" t="str">
        <f>IFERROR(INDEX(契約日ソート!B:B,1/LARGE(INDEX((契約日ソート!$F$1:$F$201="雑費")/ROW(契約日ソート!$F$1:$F$201),0),ROW(B6))),"")</f>
        <v/>
      </c>
      <c r="C6" t="str">
        <f>IFERROR(INDEX(契約日ソート!C:C,1/LARGE(INDEX((契約日ソート!$F$1:$F$201="雑費")/ROW(契約日ソート!$F$1:$F$201),0),ROW(C6))),"")</f>
        <v/>
      </c>
      <c r="D6" t="str">
        <f>IFERROR(INDEX(契約日ソート!D:D,1/LARGE(INDEX((契約日ソート!$F$1:$F$201="雑費")/ROW(契約日ソート!$F$1:$F$201),0),ROW(D6))),"")</f>
        <v/>
      </c>
      <c r="E6" t="str">
        <f>IFERROR(INDEX(契約日ソート!E:E,1/LARGE(INDEX((契約日ソート!$F$1:$F$201="雑費")/ROW(契約日ソート!$F$1:$F$201),0),ROW(E6))),"")</f>
        <v/>
      </c>
      <c r="F6" t="str">
        <f>IFERROR(INDEX(契約日ソート!F:F,1/LARGE(INDEX((契約日ソート!$F$1:$F$201="雑費")/ROW(契約日ソート!$F$1:$F$201),0),ROW(F6))),"")</f>
        <v/>
      </c>
      <c r="G6" t="str">
        <f>IFERROR(INDEX(契約日ソート!G:G,1/LARGE(INDEX((契約日ソート!$F$1:$F$201="雑費")/ROW(契約日ソート!$F$1:$F$201),0),ROW(G6))),"")</f>
        <v/>
      </c>
      <c r="H6" t="str">
        <f>IFERROR(INDEX(契約日ソート!H:H,1/LARGE(INDEX((契約日ソート!$F$1:$F$201="雑費")/ROW(契約日ソート!$F$1:$F$201),0),ROW(H6))),"")</f>
        <v/>
      </c>
      <c r="I6" t="str">
        <f>IFERROR(INDEX(契約日ソート!I:I,1/LARGE(INDEX((契約日ソート!$F$1:$F$201="雑費")/ROW(契約日ソート!$F$1:$F$201),0),ROW(I6))),"")</f>
        <v/>
      </c>
      <c r="J6" t="str">
        <f>IFERROR(INDEX(契約日ソート!J:J,1/LARGE(INDEX((契約日ソート!$F$1:$F$201="雑費")/ROW(契約日ソート!$F$1:$F$201),0),ROW(J6))),"")</f>
        <v/>
      </c>
      <c r="K6" t="str">
        <f>IFERROR(INDEX(契約日ソート!K:K,1/LARGE(INDEX((契約日ソート!$F$1:$F$201="雑費")/ROW(契約日ソート!$F$1:$F$201),0),ROW(K6))),"")</f>
        <v/>
      </c>
      <c r="L6" t="str">
        <f>IFERROR(INDEX(契約日ソート!L:L,1/LARGE(INDEX((契約日ソート!$F$1:$F$201="雑費")/ROW(契約日ソート!$F$1:$F$201),0),ROW(L6))),"")</f>
        <v/>
      </c>
      <c r="M6" t="str">
        <f>IFERROR(INDEX(契約日ソート!M:M,1/LARGE(INDEX((契約日ソート!$F$1:$F$201="雑費")/ROW(契約日ソート!$F$1:$F$201),0),ROW(M6))),"")</f>
        <v/>
      </c>
      <c r="N6" t="str">
        <f>IFERROR(INDEX(契約日ソート!N:N,1/LARGE(INDEX((契約日ソート!$F$1:$F$201="雑費")/ROW(契約日ソート!$F$1:$F$201),0),ROW(N6))),"")</f>
        <v/>
      </c>
      <c r="O6" t="str">
        <f>IFERROR(INDEX(契約日ソート!O:O,1/LARGE(INDEX((契約日ソート!$F$1:$F$201="雑費")/ROW(契約日ソート!$F$1:$F$201),0),ROW(O6))),"")</f>
        <v/>
      </c>
      <c r="P6" t="str">
        <f>IFERROR(INDEX(契約日ソート!P:P,1/LARGE(INDEX((契約日ソート!$F$1:$F$201="雑費")/ROW(契約日ソート!$F$1:$F$201),0),ROW(P6))),"")</f>
        <v/>
      </c>
      <c r="Q6" t="str">
        <f>IFERROR(INDEX(契約日ソート!Q:Q,1/LARGE(INDEX((契約日ソート!$F$1:$F$201="雑費")/ROW(契約日ソート!$F$1:$F$201),0),ROW(Q6))),"")</f>
        <v/>
      </c>
    </row>
    <row r="7" spans="1:17" x14ac:dyDescent="0.45">
      <c r="A7" t="str">
        <f>IFERROR(INDEX(契約日ソート!A:A,1/LARGE(INDEX((契約日ソート!$F$1:$F$201="雑費")/ROW(契約日ソート!$F$1:$F$201),0),ROW(A7))),"")</f>
        <v/>
      </c>
      <c r="B7" t="str">
        <f>IFERROR(INDEX(契約日ソート!B:B,1/LARGE(INDEX((契約日ソート!$F$1:$F$201="雑費")/ROW(契約日ソート!$F$1:$F$201),0),ROW(B7))),"")</f>
        <v/>
      </c>
      <c r="C7" t="str">
        <f>IFERROR(INDEX(契約日ソート!C:C,1/LARGE(INDEX((契約日ソート!$F$1:$F$201="雑費")/ROW(契約日ソート!$F$1:$F$201),0),ROW(C7))),"")</f>
        <v/>
      </c>
      <c r="D7" t="str">
        <f>IFERROR(INDEX(契約日ソート!D:D,1/LARGE(INDEX((契約日ソート!$F$1:$F$201="雑費")/ROW(契約日ソート!$F$1:$F$201),0),ROW(D7))),"")</f>
        <v/>
      </c>
      <c r="E7" t="str">
        <f>IFERROR(INDEX(契約日ソート!E:E,1/LARGE(INDEX((契約日ソート!$F$1:$F$201="雑費")/ROW(契約日ソート!$F$1:$F$201),0),ROW(E7))),"")</f>
        <v/>
      </c>
      <c r="F7" t="str">
        <f>IFERROR(INDEX(契約日ソート!F:F,1/LARGE(INDEX((契約日ソート!$F$1:$F$201="雑費")/ROW(契約日ソート!$F$1:$F$201),0),ROW(F7))),"")</f>
        <v/>
      </c>
      <c r="G7" t="str">
        <f>IFERROR(INDEX(契約日ソート!G:G,1/LARGE(INDEX((契約日ソート!$F$1:$F$201="雑費")/ROW(契約日ソート!$F$1:$F$201),0),ROW(G7))),"")</f>
        <v/>
      </c>
      <c r="H7" t="str">
        <f>IFERROR(INDEX(契約日ソート!H:H,1/LARGE(INDEX((契約日ソート!$F$1:$F$201="雑費")/ROW(契約日ソート!$F$1:$F$201),0),ROW(H7))),"")</f>
        <v/>
      </c>
      <c r="I7" t="str">
        <f>IFERROR(INDEX(契約日ソート!I:I,1/LARGE(INDEX((契約日ソート!$F$1:$F$201="雑費")/ROW(契約日ソート!$F$1:$F$201),0),ROW(I7))),"")</f>
        <v/>
      </c>
      <c r="J7" t="str">
        <f>IFERROR(INDEX(契約日ソート!J:J,1/LARGE(INDEX((契約日ソート!$F$1:$F$201="雑費")/ROW(契約日ソート!$F$1:$F$201),0),ROW(J7))),"")</f>
        <v/>
      </c>
      <c r="K7" t="str">
        <f>IFERROR(INDEX(契約日ソート!K:K,1/LARGE(INDEX((契約日ソート!$F$1:$F$201="雑費")/ROW(契約日ソート!$F$1:$F$201),0),ROW(K7))),"")</f>
        <v/>
      </c>
      <c r="L7" t="str">
        <f>IFERROR(INDEX(契約日ソート!L:L,1/LARGE(INDEX((契約日ソート!$F$1:$F$201="雑費")/ROW(契約日ソート!$F$1:$F$201),0),ROW(L7))),"")</f>
        <v/>
      </c>
      <c r="M7" t="str">
        <f>IFERROR(INDEX(契約日ソート!M:M,1/LARGE(INDEX((契約日ソート!$F$1:$F$201="雑費")/ROW(契約日ソート!$F$1:$F$201),0),ROW(M7))),"")</f>
        <v/>
      </c>
      <c r="N7" t="str">
        <f>IFERROR(INDEX(契約日ソート!N:N,1/LARGE(INDEX((契約日ソート!$F$1:$F$201="雑費")/ROW(契約日ソート!$F$1:$F$201),0),ROW(N7))),"")</f>
        <v/>
      </c>
      <c r="O7" t="str">
        <f>IFERROR(INDEX(契約日ソート!O:O,1/LARGE(INDEX((契約日ソート!$F$1:$F$201="雑費")/ROW(契約日ソート!$F$1:$F$201),0),ROW(O7))),"")</f>
        <v/>
      </c>
      <c r="P7" t="str">
        <f>IFERROR(INDEX(契約日ソート!P:P,1/LARGE(INDEX((契約日ソート!$F$1:$F$201="雑費")/ROW(契約日ソート!$F$1:$F$201),0),ROW(P7))),"")</f>
        <v/>
      </c>
      <c r="Q7" t="str">
        <f>IFERROR(INDEX(契約日ソート!Q:Q,1/LARGE(INDEX((契約日ソート!$F$1:$F$201="雑費")/ROW(契約日ソート!$F$1:$F$201),0),ROW(Q7))),"")</f>
        <v/>
      </c>
    </row>
    <row r="8" spans="1:17" x14ac:dyDescent="0.45">
      <c r="A8" t="str">
        <f>IFERROR(INDEX(契約日ソート!A:A,1/LARGE(INDEX((契約日ソート!$F$1:$F$201="雑費")/ROW(契約日ソート!$F$1:$F$201),0),ROW(A8))),"")</f>
        <v/>
      </c>
      <c r="B8" t="str">
        <f>IFERROR(INDEX(契約日ソート!B:B,1/LARGE(INDEX((契約日ソート!$F$1:$F$201="雑費")/ROW(契約日ソート!$F$1:$F$201),0),ROW(B8))),"")</f>
        <v/>
      </c>
      <c r="C8" t="str">
        <f>IFERROR(INDEX(契約日ソート!C:C,1/LARGE(INDEX((契約日ソート!$F$1:$F$201="雑費")/ROW(契約日ソート!$F$1:$F$201),0),ROW(C8))),"")</f>
        <v/>
      </c>
      <c r="D8" t="str">
        <f>IFERROR(INDEX(契約日ソート!D:D,1/LARGE(INDEX((契約日ソート!$F$1:$F$201="雑費")/ROW(契約日ソート!$F$1:$F$201),0),ROW(D8))),"")</f>
        <v/>
      </c>
      <c r="E8" t="str">
        <f>IFERROR(INDEX(契約日ソート!E:E,1/LARGE(INDEX((契約日ソート!$F$1:$F$201="雑費")/ROW(契約日ソート!$F$1:$F$201),0),ROW(E8))),"")</f>
        <v/>
      </c>
      <c r="F8" t="str">
        <f>IFERROR(INDEX(契約日ソート!F:F,1/LARGE(INDEX((契約日ソート!$F$1:$F$201="雑費")/ROW(契約日ソート!$F$1:$F$201),0),ROW(F8))),"")</f>
        <v/>
      </c>
      <c r="G8" t="str">
        <f>IFERROR(INDEX(契約日ソート!G:G,1/LARGE(INDEX((契約日ソート!$F$1:$F$201="雑費")/ROW(契約日ソート!$F$1:$F$201),0),ROW(G8))),"")</f>
        <v/>
      </c>
      <c r="H8" t="str">
        <f>IFERROR(INDEX(契約日ソート!H:H,1/LARGE(INDEX((契約日ソート!$F$1:$F$201="雑費")/ROW(契約日ソート!$F$1:$F$201),0),ROW(H8))),"")</f>
        <v/>
      </c>
      <c r="I8" t="str">
        <f>IFERROR(INDEX(契約日ソート!I:I,1/LARGE(INDEX((契約日ソート!$F$1:$F$201="雑費")/ROW(契約日ソート!$F$1:$F$201),0),ROW(I8))),"")</f>
        <v/>
      </c>
      <c r="J8" t="str">
        <f>IFERROR(INDEX(契約日ソート!J:J,1/LARGE(INDEX((契約日ソート!$F$1:$F$201="雑費")/ROW(契約日ソート!$F$1:$F$201),0),ROW(J8))),"")</f>
        <v/>
      </c>
      <c r="K8" t="str">
        <f>IFERROR(INDEX(契約日ソート!K:K,1/LARGE(INDEX((契約日ソート!$F$1:$F$201="雑費")/ROW(契約日ソート!$F$1:$F$201),0),ROW(K8))),"")</f>
        <v/>
      </c>
      <c r="L8" t="str">
        <f>IFERROR(INDEX(契約日ソート!L:L,1/LARGE(INDEX((契約日ソート!$F$1:$F$201="雑費")/ROW(契約日ソート!$F$1:$F$201),0),ROW(L8))),"")</f>
        <v/>
      </c>
      <c r="M8" t="str">
        <f>IFERROR(INDEX(契約日ソート!M:M,1/LARGE(INDEX((契約日ソート!$F$1:$F$201="雑費")/ROW(契約日ソート!$F$1:$F$201),0),ROW(M8))),"")</f>
        <v/>
      </c>
      <c r="N8" t="str">
        <f>IFERROR(INDEX(契約日ソート!N:N,1/LARGE(INDEX((契約日ソート!$F$1:$F$201="雑費")/ROW(契約日ソート!$F$1:$F$201),0),ROW(N8))),"")</f>
        <v/>
      </c>
      <c r="O8" t="str">
        <f>IFERROR(INDEX(契約日ソート!O:O,1/LARGE(INDEX((契約日ソート!$F$1:$F$201="雑費")/ROW(契約日ソート!$F$1:$F$201),0),ROW(O8))),"")</f>
        <v/>
      </c>
      <c r="P8" t="str">
        <f>IFERROR(INDEX(契約日ソート!P:P,1/LARGE(INDEX((契約日ソート!$F$1:$F$201="雑費")/ROW(契約日ソート!$F$1:$F$201),0),ROW(P8))),"")</f>
        <v/>
      </c>
      <c r="Q8" t="str">
        <f>IFERROR(INDEX(契約日ソート!Q:Q,1/LARGE(INDEX((契約日ソート!$F$1:$F$201="雑費")/ROW(契約日ソート!$F$1:$F$201),0),ROW(Q8))),"")</f>
        <v/>
      </c>
    </row>
    <row r="9" spans="1:17" x14ac:dyDescent="0.45">
      <c r="A9" t="str">
        <f>IFERROR(INDEX(契約日ソート!A:A,1/LARGE(INDEX((契約日ソート!$F$1:$F$201="雑費")/ROW(契約日ソート!$F$1:$F$201),0),ROW(A9))),"")</f>
        <v/>
      </c>
      <c r="B9" t="str">
        <f>IFERROR(INDEX(契約日ソート!B:B,1/LARGE(INDEX((契約日ソート!$F$1:$F$201="雑費")/ROW(契約日ソート!$F$1:$F$201),0),ROW(B9))),"")</f>
        <v/>
      </c>
      <c r="C9" t="str">
        <f>IFERROR(INDEX(契約日ソート!C:C,1/LARGE(INDEX((契約日ソート!$F$1:$F$201="雑費")/ROW(契約日ソート!$F$1:$F$201),0),ROW(C9))),"")</f>
        <v/>
      </c>
      <c r="D9" t="str">
        <f>IFERROR(INDEX(契約日ソート!D:D,1/LARGE(INDEX((契約日ソート!$F$1:$F$201="雑費")/ROW(契約日ソート!$F$1:$F$201),0),ROW(D9))),"")</f>
        <v/>
      </c>
      <c r="E9" t="str">
        <f>IFERROR(INDEX(契約日ソート!E:E,1/LARGE(INDEX((契約日ソート!$F$1:$F$201="雑費")/ROW(契約日ソート!$F$1:$F$201),0),ROW(E9))),"")</f>
        <v/>
      </c>
      <c r="F9" t="str">
        <f>IFERROR(INDEX(契約日ソート!F:F,1/LARGE(INDEX((契約日ソート!$F$1:$F$201="雑費")/ROW(契約日ソート!$F$1:$F$201),0),ROW(F9))),"")</f>
        <v/>
      </c>
      <c r="G9" t="str">
        <f>IFERROR(INDEX(契約日ソート!G:G,1/LARGE(INDEX((契約日ソート!$F$1:$F$201="雑費")/ROW(契約日ソート!$F$1:$F$201),0),ROW(G9))),"")</f>
        <v/>
      </c>
      <c r="H9" t="str">
        <f>IFERROR(INDEX(契約日ソート!H:H,1/LARGE(INDEX((契約日ソート!$F$1:$F$201="雑費")/ROW(契約日ソート!$F$1:$F$201),0),ROW(H9))),"")</f>
        <v/>
      </c>
      <c r="I9" t="str">
        <f>IFERROR(INDEX(契約日ソート!I:I,1/LARGE(INDEX((契約日ソート!$F$1:$F$201="雑費")/ROW(契約日ソート!$F$1:$F$201),0),ROW(I9))),"")</f>
        <v/>
      </c>
      <c r="J9" t="str">
        <f>IFERROR(INDEX(契約日ソート!J:J,1/LARGE(INDEX((契約日ソート!$F$1:$F$201="雑費")/ROW(契約日ソート!$F$1:$F$201),0),ROW(J9))),"")</f>
        <v/>
      </c>
      <c r="K9" t="str">
        <f>IFERROR(INDEX(契約日ソート!K:K,1/LARGE(INDEX((契約日ソート!$F$1:$F$201="雑費")/ROW(契約日ソート!$F$1:$F$201),0),ROW(K9))),"")</f>
        <v/>
      </c>
      <c r="L9" t="str">
        <f>IFERROR(INDEX(契約日ソート!L:L,1/LARGE(INDEX((契約日ソート!$F$1:$F$201="雑費")/ROW(契約日ソート!$F$1:$F$201),0),ROW(L9))),"")</f>
        <v/>
      </c>
      <c r="M9" t="str">
        <f>IFERROR(INDEX(契約日ソート!M:M,1/LARGE(INDEX((契約日ソート!$F$1:$F$201="雑費")/ROW(契約日ソート!$F$1:$F$201),0),ROW(M9))),"")</f>
        <v/>
      </c>
      <c r="N9" t="str">
        <f>IFERROR(INDEX(契約日ソート!N:N,1/LARGE(INDEX((契約日ソート!$F$1:$F$201="雑費")/ROW(契約日ソート!$F$1:$F$201),0),ROW(N9))),"")</f>
        <v/>
      </c>
      <c r="O9" t="str">
        <f>IFERROR(INDEX(契約日ソート!O:O,1/LARGE(INDEX((契約日ソート!$F$1:$F$201="雑費")/ROW(契約日ソート!$F$1:$F$201),0),ROW(O9))),"")</f>
        <v/>
      </c>
      <c r="P9" t="str">
        <f>IFERROR(INDEX(契約日ソート!P:P,1/LARGE(INDEX((契約日ソート!$F$1:$F$201="雑費")/ROW(契約日ソート!$F$1:$F$201),0),ROW(P9))),"")</f>
        <v/>
      </c>
      <c r="Q9" t="str">
        <f>IFERROR(INDEX(契約日ソート!Q:Q,1/LARGE(INDEX((契約日ソート!$F$1:$F$201="雑費")/ROW(契約日ソート!$F$1:$F$201),0),ROW(Q9))),"")</f>
        <v/>
      </c>
    </row>
    <row r="10" spans="1:17" x14ac:dyDescent="0.45">
      <c r="A10" t="str">
        <f>IFERROR(INDEX(契約日ソート!A:A,1/LARGE(INDEX((契約日ソート!$F$1:$F$201="雑費")/ROW(契約日ソート!$F$1:$F$201),0),ROW(A10))),"")</f>
        <v/>
      </c>
      <c r="B10" t="str">
        <f>IFERROR(INDEX(契約日ソート!B:B,1/LARGE(INDEX((契約日ソート!$F$1:$F$201="雑費")/ROW(契約日ソート!$F$1:$F$201),0),ROW(B10))),"")</f>
        <v/>
      </c>
      <c r="C10" t="str">
        <f>IFERROR(INDEX(契約日ソート!C:C,1/LARGE(INDEX((契約日ソート!$F$1:$F$201="雑費")/ROW(契約日ソート!$F$1:$F$201),0),ROW(C10))),"")</f>
        <v/>
      </c>
      <c r="D10" t="str">
        <f>IFERROR(INDEX(契約日ソート!D:D,1/LARGE(INDEX((契約日ソート!$F$1:$F$201="雑費")/ROW(契約日ソート!$F$1:$F$201),0),ROW(D10))),"")</f>
        <v/>
      </c>
      <c r="E10" t="str">
        <f>IFERROR(INDEX(契約日ソート!E:E,1/LARGE(INDEX((契約日ソート!$F$1:$F$201="雑費")/ROW(契約日ソート!$F$1:$F$201),0),ROW(E10))),"")</f>
        <v/>
      </c>
      <c r="F10" t="str">
        <f>IFERROR(INDEX(契約日ソート!F:F,1/LARGE(INDEX((契約日ソート!$F$1:$F$201="雑費")/ROW(契約日ソート!$F$1:$F$201),0),ROW(F10))),"")</f>
        <v/>
      </c>
      <c r="G10" t="str">
        <f>IFERROR(INDEX(契約日ソート!G:G,1/LARGE(INDEX((契約日ソート!$F$1:$F$201="雑費")/ROW(契約日ソート!$F$1:$F$201),0),ROW(G10))),"")</f>
        <v/>
      </c>
      <c r="H10" t="str">
        <f>IFERROR(INDEX(契約日ソート!H:H,1/LARGE(INDEX((契約日ソート!$F$1:$F$201="雑費")/ROW(契約日ソート!$F$1:$F$201),0),ROW(H10))),"")</f>
        <v/>
      </c>
      <c r="I10" t="str">
        <f>IFERROR(INDEX(契約日ソート!I:I,1/LARGE(INDEX((契約日ソート!$F$1:$F$201="雑費")/ROW(契約日ソート!$F$1:$F$201),0),ROW(I10))),"")</f>
        <v/>
      </c>
      <c r="J10" t="str">
        <f>IFERROR(INDEX(契約日ソート!J:J,1/LARGE(INDEX((契約日ソート!$F$1:$F$201="雑費")/ROW(契約日ソート!$F$1:$F$201),0),ROW(J10))),"")</f>
        <v/>
      </c>
      <c r="K10" t="str">
        <f>IFERROR(INDEX(契約日ソート!K:K,1/LARGE(INDEX((契約日ソート!$F$1:$F$201="雑費")/ROW(契約日ソート!$F$1:$F$201),0),ROW(K10))),"")</f>
        <v/>
      </c>
      <c r="L10" t="str">
        <f>IFERROR(INDEX(契約日ソート!L:L,1/LARGE(INDEX((契約日ソート!$F$1:$F$201="雑費")/ROW(契約日ソート!$F$1:$F$201),0),ROW(L10))),"")</f>
        <v/>
      </c>
      <c r="M10" t="str">
        <f>IFERROR(INDEX(契約日ソート!M:M,1/LARGE(INDEX((契約日ソート!$F$1:$F$201="雑費")/ROW(契約日ソート!$F$1:$F$201),0),ROW(M10))),"")</f>
        <v/>
      </c>
      <c r="N10" t="str">
        <f>IFERROR(INDEX(契約日ソート!N:N,1/LARGE(INDEX((契約日ソート!$F$1:$F$201="雑費")/ROW(契約日ソート!$F$1:$F$201),0),ROW(N10))),"")</f>
        <v/>
      </c>
      <c r="O10" t="str">
        <f>IFERROR(INDEX(契約日ソート!O:O,1/LARGE(INDEX((契約日ソート!$F$1:$F$201="雑費")/ROW(契約日ソート!$F$1:$F$201),0),ROW(O10))),"")</f>
        <v/>
      </c>
      <c r="P10" t="str">
        <f>IFERROR(INDEX(契約日ソート!P:P,1/LARGE(INDEX((契約日ソート!$F$1:$F$201="雑費")/ROW(契約日ソート!$F$1:$F$201),0),ROW(P10))),"")</f>
        <v/>
      </c>
      <c r="Q10" t="str">
        <f>IFERROR(INDEX(契約日ソート!Q:Q,1/LARGE(INDEX((契約日ソート!$F$1:$F$201="雑費")/ROW(契約日ソート!$F$1:$F$201),0),ROW(Q10))),"")</f>
        <v/>
      </c>
    </row>
    <row r="11" spans="1:17" x14ac:dyDescent="0.45">
      <c r="A11" t="str">
        <f>IFERROR(INDEX(契約日ソート!A:A,1/LARGE(INDEX((契約日ソート!$F$1:$F$201="雑費")/ROW(契約日ソート!$F$1:$F$201),0),ROW(A11))),"")</f>
        <v/>
      </c>
      <c r="B11" t="str">
        <f>IFERROR(INDEX(契約日ソート!B:B,1/LARGE(INDEX((契約日ソート!$F$1:$F$201="雑費")/ROW(契約日ソート!$F$1:$F$201),0),ROW(B11))),"")</f>
        <v/>
      </c>
      <c r="C11" t="str">
        <f>IFERROR(INDEX(契約日ソート!C:C,1/LARGE(INDEX((契約日ソート!$F$1:$F$201="雑費")/ROW(契約日ソート!$F$1:$F$201),0),ROW(C11))),"")</f>
        <v/>
      </c>
      <c r="D11" t="str">
        <f>IFERROR(INDEX(契約日ソート!D:D,1/LARGE(INDEX((契約日ソート!$F$1:$F$201="雑費")/ROW(契約日ソート!$F$1:$F$201),0),ROW(D11))),"")</f>
        <v/>
      </c>
      <c r="E11" t="str">
        <f>IFERROR(INDEX(契約日ソート!E:E,1/LARGE(INDEX((契約日ソート!$F$1:$F$201="雑費")/ROW(契約日ソート!$F$1:$F$201),0),ROW(E11))),"")</f>
        <v/>
      </c>
      <c r="F11" t="str">
        <f>IFERROR(INDEX(契約日ソート!F:F,1/LARGE(INDEX((契約日ソート!$F$1:$F$201="雑費")/ROW(契約日ソート!$F$1:$F$201),0),ROW(F11))),"")</f>
        <v/>
      </c>
      <c r="G11" t="str">
        <f>IFERROR(INDEX(契約日ソート!G:G,1/LARGE(INDEX((契約日ソート!$F$1:$F$201="雑費")/ROW(契約日ソート!$F$1:$F$201),0),ROW(G11))),"")</f>
        <v/>
      </c>
      <c r="H11" t="str">
        <f>IFERROR(INDEX(契約日ソート!H:H,1/LARGE(INDEX((契約日ソート!$F$1:$F$201="雑費")/ROW(契約日ソート!$F$1:$F$201),0),ROW(H11))),"")</f>
        <v/>
      </c>
      <c r="I11" t="str">
        <f>IFERROR(INDEX(契約日ソート!I:I,1/LARGE(INDEX((契約日ソート!$F$1:$F$201="雑費")/ROW(契約日ソート!$F$1:$F$201),0),ROW(I11))),"")</f>
        <v/>
      </c>
      <c r="J11" t="str">
        <f>IFERROR(INDEX(契約日ソート!J:J,1/LARGE(INDEX((契約日ソート!$F$1:$F$201="雑費")/ROW(契約日ソート!$F$1:$F$201),0),ROW(J11))),"")</f>
        <v/>
      </c>
      <c r="K11" t="str">
        <f>IFERROR(INDEX(契約日ソート!K:K,1/LARGE(INDEX((契約日ソート!$F$1:$F$201="雑費")/ROW(契約日ソート!$F$1:$F$201),0),ROW(K11))),"")</f>
        <v/>
      </c>
      <c r="L11" t="str">
        <f>IFERROR(INDEX(契約日ソート!L:L,1/LARGE(INDEX((契約日ソート!$F$1:$F$201="雑費")/ROW(契約日ソート!$F$1:$F$201),0),ROW(L11))),"")</f>
        <v/>
      </c>
      <c r="M11" t="str">
        <f>IFERROR(INDEX(契約日ソート!M:M,1/LARGE(INDEX((契約日ソート!$F$1:$F$201="雑費")/ROW(契約日ソート!$F$1:$F$201),0),ROW(M11))),"")</f>
        <v/>
      </c>
      <c r="N11" t="str">
        <f>IFERROR(INDEX(契約日ソート!N:N,1/LARGE(INDEX((契約日ソート!$F$1:$F$201="雑費")/ROW(契約日ソート!$F$1:$F$201),0),ROW(N11))),"")</f>
        <v/>
      </c>
      <c r="O11" t="str">
        <f>IFERROR(INDEX(契約日ソート!O:O,1/LARGE(INDEX((契約日ソート!$F$1:$F$201="雑費")/ROW(契約日ソート!$F$1:$F$201),0),ROW(O11))),"")</f>
        <v/>
      </c>
      <c r="P11" t="str">
        <f>IFERROR(INDEX(契約日ソート!P:P,1/LARGE(INDEX((契約日ソート!$F$1:$F$201="雑費")/ROW(契約日ソート!$F$1:$F$201),0),ROW(P11))),"")</f>
        <v/>
      </c>
      <c r="Q11" t="str">
        <f>IFERROR(INDEX(契約日ソート!Q:Q,1/LARGE(INDEX((契約日ソート!$F$1:$F$201="雑費")/ROW(契約日ソート!$F$1:$F$201),0),ROW(Q11))),"")</f>
        <v/>
      </c>
    </row>
    <row r="12" spans="1:17" x14ac:dyDescent="0.45">
      <c r="A12" t="str">
        <f>IFERROR(INDEX(契約日ソート!A:A,1/LARGE(INDEX((契約日ソート!$F$1:$F$201="雑費")/ROW(契約日ソート!$F$1:$F$201),0),ROW(A12))),"")</f>
        <v/>
      </c>
      <c r="B12" t="str">
        <f>IFERROR(INDEX(契約日ソート!B:B,1/LARGE(INDEX((契約日ソート!$F$1:$F$201="雑費")/ROW(契約日ソート!$F$1:$F$201),0),ROW(B12))),"")</f>
        <v/>
      </c>
      <c r="C12" t="str">
        <f>IFERROR(INDEX(契約日ソート!C:C,1/LARGE(INDEX((契約日ソート!$F$1:$F$201="雑費")/ROW(契約日ソート!$F$1:$F$201),0),ROW(C12))),"")</f>
        <v/>
      </c>
      <c r="D12" t="str">
        <f>IFERROR(INDEX(契約日ソート!D:D,1/LARGE(INDEX((契約日ソート!$F$1:$F$201="雑費")/ROW(契約日ソート!$F$1:$F$201),0),ROW(D12))),"")</f>
        <v/>
      </c>
      <c r="E12" t="str">
        <f>IFERROR(INDEX(契約日ソート!E:E,1/LARGE(INDEX((契約日ソート!$F$1:$F$201="雑費")/ROW(契約日ソート!$F$1:$F$201),0),ROW(E12))),"")</f>
        <v/>
      </c>
      <c r="F12" t="str">
        <f>IFERROR(INDEX(契約日ソート!F:F,1/LARGE(INDEX((契約日ソート!$F$1:$F$201="雑費")/ROW(契約日ソート!$F$1:$F$201),0),ROW(F12))),"")</f>
        <v/>
      </c>
      <c r="G12" t="str">
        <f>IFERROR(INDEX(契約日ソート!G:G,1/LARGE(INDEX((契約日ソート!$F$1:$F$201="雑費")/ROW(契約日ソート!$F$1:$F$201),0),ROW(G12))),"")</f>
        <v/>
      </c>
      <c r="H12" t="str">
        <f>IFERROR(INDEX(契約日ソート!H:H,1/LARGE(INDEX((契約日ソート!$F$1:$F$201="雑費")/ROW(契約日ソート!$F$1:$F$201),0),ROW(H12))),"")</f>
        <v/>
      </c>
      <c r="I12" t="str">
        <f>IFERROR(INDEX(契約日ソート!I:I,1/LARGE(INDEX((契約日ソート!$F$1:$F$201="雑費")/ROW(契約日ソート!$F$1:$F$201),0),ROW(I12))),"")</f>
        <v/>
      </c>
      <c r="J12" t="str">
        <f>IFERROR(INDEX(契約日ソート!J:J,1/LARGE(INDEX((契約日ソート!$F$1:$F$201="雑費")/ROW(契約日ソート!$F$1:$F$201),0),ROW(J12))),"")</f>
        <v/>
      </c>
      <c r="K12" t="str">
        <f>IFERROR(INDEX(契約日ソート!K:K,1/LARGE(INDEX((契約日ソート!$F$1:$F$201="雑費")/ROW(契約日ソート!$F$1:$F$201),0),ROW(K12))),"")</f>
        <v/>
      </c>
      <c r="L12" t="str">
        <f>IFERROR(INDEX(契約日ソート!L:L,1/LARGE(INDEX((契約日ソート!$F$1:$F$201="雑費")/ROW(契約日ソート!$F$1:$F$201),0),ROW(L12))),"")</f>
        <v/>
      </c>
      <c r="M12" t="str">
        <f>IFERROR(INDEX(契約日ソート!M:M,1/LARGE(INDEX((契約日ソート!$F$1:$F$201="雑費")/ROW(契約日ソート!$F$1:$F$201),0),ROW(M12))),"")</f>
        <v/>
      </c>
      <c r="N12" t="str">
        <f>IFERROR(INDEX(契約日ソート!N:N,1/LARGE(INDEX((契約日ソート!$F$1:$F$201="雑費")/ROW(契約日ソート!$F$1:$F$201),0),ROW(N12))),"")</f>
        <v/>
      </c>
      <c r="O12" t="str">
        <f>IFERROR(INDEX(契約日ソート!O:O,1/LARGE(INDEX((契約日ソート!$F$1:$F$201="雑費")/ROW(契約日ソート!$F$1:$F$201),0),ROW(O12))),"")</f>
        <v/>
      </c>
      <c r="P12" t="str">
        <f>IFERROR(INDEX(契約日ソート!P:P,1/LARGE(INDEX((契約日ソート!$F$1:$F$201="雑費")/ROW(契約日ソート!$F$1:$F$201),0),ROW(P12))),"")</f>
        <v/>
      </c>
      <c r="Q12" t="str">
        <f>IFERROR(INDEX(契約日ソート!Q:Q,1/LARGE(INDEX((契約日ソート!$F$1:$F$201="雑費")/ROW(契約日ソート!$F$1:$F$201),0),ROW(Q12))),"")</f>
        <v/>
      </c>
    </row>
    <row r="13" spans="1:17" x14ac:dyDescent="0.45">
      <c r="A13" t="str">
        <f>IFERROR(INDEX(契約日ソート!A:A,1/LARGE(INDEX((契約日ソート!$F$1:$F$201="雑費")/ROW(契約日ソート!$F$1:$F$201),0),ROW(A13))),"")</f>
        <v/>
      </c>
      <c r="B13" t="str">
        <f>IFERROR(INDEX(契約日ソート!B:B,1/LARGE(INDEX((契約日ソート!$F$1:$F$201="雑費")/ROW(契約日ソート!$F$1:$F$201),0),ROW(B13))),"")</f>
        <v/>
      </c>
      <c r="C13" t="str">
        <f>IFERROR(INDEX(契約日ソート!C:C,1/LARGE(INDEX((契約日ソート!$F$1:$F$201="雑費")/ROW(契約日ソート!$F$1:$F$201),0),ROW(C13))),"")</f>
        <v/>
      </c>
      <c r="D13" t="str">
        <f>IFERROR(INDEX(契約日ソート!D:D,1/LARGE(INDEX((契約日ソート!$F$1:$F$201="雑費")/ROW(契約日ソート!$F$1:$F$201),0),ROW(D13))),"")</f>
        <v/>
      </c>
      <c r="E13" t="str">
        <f>IFERROR(INDEX(契約日ソート!E:E,1/LARGE(INDEX((契約日ソート!$F$1:$F$201="雑費")/ROW(契約日ソート!$F$1:$F$201),0),ROW(E13))),"")</f>
        <v/>
      </c>
      <c r="F13" t="str">
        <f>IFERROR(INDEX(契約日ソート!F:F,1/LARGE(INDEX((契約日ソート!$F$1:$F$201="雑費")/ROW(契約日ソート!$F$1:$F$201),0),ROW(F13))),"")</f>
        <v/>
      </c>
      <c r="G13" t="str">
        <f>IFERROR(INDEX(契約日ソート!G:G,1/LARGE(INDEX((契約日ソート!$F$1:$F$201="雑費")/ROW(契約日ソート!$F$1:$F$201),0),ROW(G13))),"")</f>
        <v/>
      </c>
      <c r="H13" t="str">
        <f>IFERROR(INDEX(契約日ソート!H:H,1/LARGE(INDEX((契約日ソート!$F$1:$F$201="雑費")/ROW(契約日ソート!$F$1:$F$201),0),ROW(H13))),"")</f>
        <v/>
      </c>
      <c r="I13" t="str">
        <f>IFERROR(INDEX(契約日ソート!I:I,1/LARGE(INDEX((契約日ソート!$F$1:$F$201="雑費")/ROW(契約日ソート!$F$1:$F$201),0),ROW(I13))),"")</f>
        <v/>
      </c>
      <c r="J13" t="str">
        <f>IFERROR(INDEX(契約日ソート!J:J,1/LARGE(INDEX((契約日ソート!$F$1:$F$201="雑費")/ROW(契約日ソート!$F$1:$F$201),0),ROW(J13))),"")</f>
        <v/>
      </c>
      <c r="K13" t="str">
        <f>IFERROR(INDEX(契約日ソート!K:K,1/LARGE(INDEX((契約日ソート!$F$1:$F$201="雑費")/ROW(契約日ソート!$F$1:$F$201),0),ROW(K13))),"")</f>
        <v/>
      </c>
      <c r="L13" t="str">
        <f>IFERROR(INDEX(契約日ソート!L:L,1/LARGE(INDEX((契約日ソート!$F$1:$F$201="雑費")/ROW(契約日ソート!$F$1:$F$201),0),ROW(L13))),"")</f>
        <v/>
      </c>
      <c r="M13" t="str">
        <f>IFERROR(INDEX(契約日ソート!M:M,1/LARGE(INDEX((契約日ソート!$F$1:$F$201="雑費")/ROW(契約日ソート!$F$1:$F$201),0),ROW(M13))),"")</f>
        <v/>
      </c>
      <c r="N13" t="str">
        <f>IFERROR(INDEX(契約日ソート!N:N,1/LARGE(INDEX((契約日ソート!$F$1:$F$201="雑費")/ROW(契約日ソート!$F$1:$F$201),0),ROW(N13))),"")</f>
        <v/>
      </c>
      <c r="O13" t="str">
        <f>IFERROR(INDEX(契約日ソート!O:O,1/LARGE(INDEX((契約日ソート!$F$1:$F$201="雑費")/ROW(契約日ソート!$F$1:$F$201),0),ROW(O13))),"")</f>
        <v/>
      </c>
      <c r="P13" t="str">
        <f>IFERROR(INDEX(契約日ソート!P:P,1/LARGE(INDEX((契約日ソート!$F$1:$F$201="雑費")/ROW(契約日ソート!$F$1:$F$201),0),ROW(P13))),"")</f>
        <v/>
      </c>
      <c r="Q13" t="str">
        <f>IFERROR(INDEX(契約日ソート!Q:Q,1/LARGE(INDEX((契約日ソート!$F$1:$F$201="雑費")/ROW(契約日ソート!$F$1:$F$201),0),ROW(Q13))),"")</f>
        <v/>
      </c>
    </row>
    <row r="14" spans="1:17" x14ac:dyDescent="0.45">
      <c r="A14" t="str">
        <f>IFERROR(INDEX(契約日ソート!A:A,1/LARGE(INDEX((契約日ソート!$F$1:$F$201="雑費")/ROW(契約日ソート!$F$1:$F$201),0),ROW(A14))),"")</f>
        <v/>
      </c>
      <c r="B14" t="str">
        <f>IFERROR(INDEX(契約日ソート!B:B,1/LARGE(INDEX((契約日ソート!$F$1:$F$201="雑費")/ROW(契約日ソート!$F$1:$F$201),0),ROW(B14))),"")</f>
        <v/>
      </c>
      <c r="C14" t="str">
        <f>IFERROR(INDEX(契約日ソート!C:C,1/LARGE(INDEX((契約日ソート!$F$1:$F$201="雑費")/ROW(契約日ソート!$F$1:$F$201),0),ROW(C14))),"")</f>
        <v/>
      </c>
      <c r="D14" t="str">
        <f>IFERROR(INDEX(契約日ソート!D:D,1/LARGE(INDEX((契約日ソート!$F$1:$F$201="雑費")/ROW(契約日ソート!$F$1:$F$201),0),ROW(D14))),"")</f>
        <v/>
      </c>
      <c r="E14" t="str">
        <f>IFERROR(INDEX(契約日ソート!E:E,1/LARGE(INDEX((契約日ソート!$F$1:$F$201="雑費")/ROW(契約日ソート!$F$1:$F$201),0),ROW(E14))),"")</f>
        <v/>
      </c>
      <c r="F14" t="str">
        <f>IFERROR(INDEX(契約日ソート!F:F,1/LARGE(INDEX((契約日ソート!$F$1:$F$201="雑費")/ROW(契約日ソート!$F$1:$F$201),0),ROW(F14))),"")</f>
        <v/>
      </c>
      <c r="G14" t="str">
        <f>IFERROR(INDEX(契約日ソート!G:G,1/LARGE(INDEX((契約日ソート!$F$1:$F$201="雑費")/ROW(契約日ソート!$F$1:$F$201),0),ROW(G14))),"")</f>
        <v/>
      </c>
      <c r="H14" t="str">
        <f>IFERROR(INDEX(契約日ソート!H:H,1/LARGE(INDEX((契約日ソート!$F$1:$F$201="雑費")/ROW(契約日ソート!$F$1:$F$201),0),ROW(H14))),"")</f>
        <v/>
      </c>
      <c r="I14" t="str">
        <f>IFERROR(INDEX(契約日ソート!I:I,1/LARGE(INDEX((契約日ソート!$F$1:$F$201="雑費")/ROW(契約日ソート!$F$1:$F$201),0),ROW(I14))),"")</f>
        <v/>
      </c>
      <c r="J14" t="str">
        <f>IFERROR(INDEX(契約日ソート!J:J,1/LARGE(INDEX((契約日ソート!$F$1:$F$201="雑費")/ROW(契約日ソート!$F$1:$F$201),0),ROW(J14))),"")</f>
        <v/>
      </c>
      <c r="K14" t="str">
        <f>IFERROR(INDEX(契約日ソート!K:K,1/LARGE(INDEX((契約日ソート!$F$1:$F$201="雑費")/ROW(契約日ソート!$F$1:$F$201),0),ROW(K14))),"")</f>
        <v/>
      </c>
      <c r="L14" t="str">
        <f>IFERROR(INDEX(契約日ソート!L:L,1/LARGE(INDEX((契約日ソート!$F$1:$F$201="雑費")/ROW(契約日ソート!$F$1:$F$201),0),ROW(L14))),"")</f>
        <v/>
      </c>
      <c r="M14" t="str">
        <f>IFERROR(INDEX(契約日ソート!M:M,1/LARGE(INDEX((契約日ソート!$F$1:$F$201="雑費")/ROW(契約日ソート!$F$1:$F$201),0),ROW(M14))),"")</f>
        <v/>
      </c>
      <c r="N14" t="str">
        <f>IFERROR(INDEX(契約日ソート!N:N,1/LARGE(INDEX((契約日ソート!$F$1:$F$201="雑費")/ROW(契約日ソート!$F$1:$F$201),0),ROW(N14))),"")</f>
        <v/>
      </c>
      <c r="O14" t="str">
        <f>IFERROR(INDEX(契約日ソート!O:O,1/LARGE(INDEX((契約日ソート!$F$1:$F$201="雑費")/ROW(契約日ソート!$F$1:$F$201),0),ROW(O14))),"")</f>
        <v/>
      </c>
      <c r="P14" t="str">
        <f>IFERROR(INDEX(契約日ソート!P:P,1/LARGE(INDEX((契約日ソート!$F$1:$F$201="雑費")/ROW(契約日ソート!$F$1:$F$201),0),ROW(P14))),"")</f>
        <v/>
      </c>
      <c r="Q14" t="str">
        <f>IFERROR(INDEX(契約日ソート!Q:Q,1/LARGE(INDEX((契約日ソート!$F$1:$F$201="雑費")/ROW(契約日ソート!$F$1:$F$201),0),ROW(Q14))),"")</f>
        <v/>
      </c>
    </row>
    <row r="15" spans="1:17" x14ac:dyDescent="0.45">
      <c r="A15" t="str">
        <f>IFERROR(INDEX(契約日ソート!A:A,1/LARGE(INDEX((契約日ソート!$F$1:$F$201="雑費")/ROW(契約日ソート!$F$1:$F$201),0),ROW(A15))),"")</f>
        <v/>
      </c>
      <c r="B15" t="str">
        <f>IFERROR(INDEX(契約日ソート!B:B,1/LARGE(INDEX((契約日ソート!$F$1:$F$201="雑費")/ROW(契約日ソート!$F$1:$F$201),0),ROW(B15))),"")</f>
        <v/>
      </c>
      <c r="C15" t="str">
        <f>IFERROR(INDEX(契約日ソート!C:C,1/LARGE(INDEX((契約日ソート!$F$1:$F$201="雑費")/ROW(契約日ソート!$F$1:$F$201),0),ROW(C15))),"")</f>
        <v/>
      </c>
      <c r="D15" t="str">
        <f>IFERROR(INDEX(契約日ソート!D:D,1/LARGE(INDEX((契約日ソート!$F$1:$F$201="雑費")/ROW(契約日ソート!$F$1:$F$201),0),ROW(D15))),"")</f>
        <v/>
      </c>
      <c r="E15" t="str">
        <f>IFERROR(INDEX(契約日ソート!E:E,1/LARGE(INDEX((契約日ソート!$F$1:$F$201="雑費")/ROW(契約日ソート!$F$1:$F$201),0),ROW(E15))),"")</f>
        <v/>
      </c>
      <c r="F15" t="str">
        <f>IFERROR(INDEX(契約日ソート!F:F,1/LARGE(INDEX((契約日ソート!$F$1:$F$201="雑費")/ROW(契約日ソート!$F$1:$F$201),0),ROW(F15))),"")</f>
        <v/>
      </c>
      <c r="G15" t="str">
        <f>IFERROR(INDEX(契約日ソート!G:G,1/LARGE(INDEX((契約日ソート!$F$1:$F$201="雑費")/ROW(契約日ソート!$F$1:$F$201),0),ROW(G15))),"")</f>
        <v/>
      </c>
      <c r="H15" t="str">
        <f>IFERROR(INDEX(契約日ソート!H:H,1/LARGE(INDEX((契約日ソート!$F$1:$F$201="雑費")/ROW(契約日ソート!$F$1:$F$201),0),ROW(H15))),"")</f>
        <v/>
      </c>
      <c r="I15" t="str">
        <f>IFERROR(INDEX(契約日ソート!I:I,1/LARGE(INDEX((契約日ソート!$F$1:$F$201="雑費")/ROW(契約日ソート!$F$1:$F$201),0),ROW(I15))),"")</f>
        <v/>
      </c>
      <c r="J15" t="str">
        <f>IFERROR(INDEX(契約日ソート!J:J,1/LARGE(INDEX((契約日ソート!$F$1:$F$201="雑費")/ROW(契約日ソート!$F$1:$F$201),0),ROW(J15))),"")</f>
        <v/>
      </c>
      <c r="K15" t="str">
        <f>IFERROR(INDEX(契約日ソート!K:K,1/LARGE(INDEX((契約日ソート!$F$1:$F$201="雑費")/ROW(契約日ソート!$F$1:$F$201),0),ROW(K15))),"")</f>
        <v/>
      </c>
      <c r="L15" t="str">
        <f>IFERROR(INDEX(契約日ソート!L:L,1/LARGE(INDEX((契約日ソート!$F$1:$F$201="雑費")/ROW(契約日ソート!$F$1:$F$201),0),ROW(L15))),"")</f>
        <v/>
      </c>
      <c r="M15" t="str">
        <f>IFERROR(INDEX(契約日ソート!M:M,1/LARGE(INDEX((契約日ソート!$F$1:$F$201="雑費")/ROW(契約日ソート!$F$1:$F$201),0),ROW(M15))),"")</f>
        <v/>
      </c>
      <c r="N15" t="str">
        <f>IFERROR(INDEX(契約日ソート!N:N,1/LARGE(INDEX((契約日ソート!$F$1:$F$201="雑費")/ROW(契約日ソート!$F$1:$F$201),0),ROW(N15))),"")</f>
        <v/>
      </c>
      <c r="O15" t="str">
        <f>IFERROR(INDEX(契約日ソート!O:O,1/LARGE(INDEX((契約日ソート!$F$1:$F$201="雑費")/ROW(契約日ソート!$F$1:$F$201),0),ROW(O15))),"")</f>
        <v/>
      </c>
      <c r="P15" t="str">
        <f>IFERROR(INDEX(契約日ソート!P:P,1/LARGE(INDEX((契約日ソート!$F$1:$F$201="雑費")/ROW(契約日ソート!$F$1:$F$201),0),ROW(P15))),"")</f>
        <v/>
      </c>
      <c r="Q15" t="str">
        <f>IFERROR(INDEX(契約日ソート!Q:Q,1/LARGE(INDEX((契約日ソート!$F$1:$F$201="雑費")/ROW(契約日ソート!$F$1:$F$201),0),ROW(Q15))),"")</f>
        <v/>
      </c>
    </row>
    <row r="16" spans="1:17" x14ac:dyDescent="0.45">
      <c r="A16" t="str">
        <f>IFERROR(INDEX(契約日ソート!A:A,1/LARGE(INDEX((契約日ソート!$F$1:$F$201="雑費")/ROW(契約日ソート!$F$1:$F$201),0),ROW(A16))),"")</f>
        <v/>
      </c>
      <c r="B16" t="str">
        <f>IFERROR(INDEX(契約日ソート!B:B,1/LARGE(INDEX((契約日ソート!$F$1:$F$201="雑費")/ROW(契約日ソート!$F$1:$F$201),0),ROW(B16))),"")</f>
        <v/>
      </c>
      <c r="C16" t="str">
        <f>IFERROR(INDEX(契約日ソート!C:C,1/LARGE(INDEX((契約日ソート!$F$1:$F$201="雑費")/ROW(契約日ソート!$F$1:$F$201),0),ROW(C16))),"")</f>
        <v/>
      </c>
      <c r="D16" t="str">
        <f>IFERROR(INDEX(契約日ソート!D:D,1/LARGE(INDEX((契約日ソート!$F$1:$F$201="雑費")/ROW(契約日ソート!$F$1:$F$201),0),ROW(D16))),"")</f>
        <v/>
      </c>
      <c r="E16" t="str">
        <f>IFERROR(INDEX(契約日ソート!E:E,1/LARGE(INDEX((契約日ソート!$F$1:$F$201="雑費")/ROW(契約日ソート!$F$1:$F$201),0),ROW(E16))),"")</f>
        <v/>
      </c>
      <c r="F16" t="str">
        <f>IFERROR(INDEX(契約日ソート!F:F,1/LARGE(INDEX((契約日ソート!$F$1:$F$201="雑費")/ROW(契約日ソート!$F$1:$F$201),0),ROW(F16))),"")</f>
        <v/>
      </c>
      <c r="G16" t="str">
        <f>IFERROR(INDEX(契約日ソート!G:G,1/LARGE(INDEX((契約日ソート!$F$1:$F$201="雑費")/ROW(契約日ソート!$F$1:$F$201),0),ROW(G16))),"")</f>
        <v/>
      </c>
      <c r="H16" t="str">
        <f>IFERROR(INDEX(契約日ソート!H:H,1/LARGE(INDEX((契約日ソート!$F$1:$F$201="雑費")/ROW(契約日ソート!$F$1:$F$201),0),ROW(H16))),"")</f>
        <v/>
      </c>
      <c r="I16" t="str">
        <f>IFERROR(INDEX(契約日ソート!I:I,1/LARGE(INDEX((契約日ソート!$F$1:$F$201="雑費")/ROW(契約日ソート!$F$1:$F$201),0),ROW(I16))),"")</f>
        <v/>
      </c>
      <c r="J16" t="str">
        <f>IFERROR(INDEX(契約日ソート!J:J,1/LARGE(INDEX((契約日ソート!$F$1:$F$201="雑費")/ROW(契約日ソート!$F$1:$F$201),0),ROW(J16))),"")</f>
        <v/>
      </c>
      <c r="K16" t="str">
        <f>IFERROR(INDEX(契約日ソート!K:K,1/LARGE(INDEX((契約日ソート!$F$1:$F$201="雑費")/ROW(契約日ソート!$F$1:$F$201),0),ROW(K16))),"")</f>
        <v/>
      </c>
      <c r="L16" t="str">
        <f>IFERROR(INDEX(契約日ソート!L:L,1/LARGE(INDEX((契約日ソート!$F$1:$F$201="雑費")/ROW(契約日ソート!$F$1:$F$201),0),ROW(L16))),"")</f>
        <v/>
      </c>
      <c r="M16" t="str">
        <f>IFERROR(INDEX(契約日ソート!M:M,1/LARGE(INDEX((契約日ソート!$F$1:$F$201="雑費")/ROW(契約日ソート!$F$1:$F$201),0),ROW(M16))),"")</f>
        <v/>
      </c>
      <c r="N16" t="str">
        <f>IFERROR(INDEX(契約日ソート!N:N,1/LARGE(INDEX((契約日ソート!$F$1:$F$201="雑費")/ROW(契約日ソート!$F$1:$F$201),0),ROW(N16))),"")</f>
        <v/>
      </c>
      <c r="O16" t="str">
        <f>IFERROR(INDEX(契約日ソート!O:O,1/LARGE(INDEX((契約日ソート!$F$1:$F$201="雑費")/ROW(契約日ソート!$F$1:$F$201),0),ROW(O16))),"")</f>
        <v/>
      </c>
      <c r="P16" t="str">
        <f>IFERROR(INDEX(契約日ソート!P:P,1/LARGE(INDEX((契約日ソート!$F$1:$F$201="雑費")/ROW(契約日ソート!$F$1:$F$201),0),ROW(P16))),"")</f>
        <v/>
      </c>
      <c r="Q16" t="str">
        <f>IFERROR(INDEX(契約日ソート!Q:Q,1/LARGE(INDEX((契約日ソート!$F$1:$F$201="雑費")/ROW(契約日ソート!$F$1:$F$201),0),ROW(Q16))),"")</f>
        <v/>
      </c>
    </row>
    <row r="17" spans="1:17" x14ac:dyDescent="0.45">
      <c r="A17" t="str">
        <f>IFERROR(INDEX(契約日ソート!A:A,1/LARGE(INDEX((契約日ソート!$F$1:$F$201="雑費")/ROW(契約日ソート!$F$1:$F$201),0),ROW(A17))),"")</f>
        <v/>
      </c>
      <c r="B17" t="str">
        <f>IFERROR(INDEX(契約日ソート!B:B,1/LARGE(INDEX((契約日ソート!$F$1:$F$201="雑費")/ROW(契約日ソート!$F$1:$F$201),0),ROW(B17))),"")</f>
        <v/>
      </c>
      <c r="C17" t="str">
        <f>IFERROR(INDEX(契約日ソート!C:C,1/LARGE(INDEX((契約日ソート!$F$1:$F$201="雑費")/ROW(契約日ソート!$F$1:$F$201),0),ROW(C17))),"")</f>
        <v/>
      </c>
      <c r="D17" t="str">
        <f>IFERROR(INDEX(契約日ソート!D:D,1/LARGE(INDEX((契約日ソート!$F$1:$F$201="雑費")/ROW(契約日ソート!$F$1:$F$201),0),ROW(D17))),"")</f>
        <v/>
      </c>
      <c r="E17" t="str">
        <f>IFERROR(INDEX(契約日ソート!E:E,1/LARGE(INDEX((契約日ソート!$F$1:$F$201="雑費")/ROW(契約日ソート!$F$1:$F$201),0),ROW(E17))),"")</f>
        <v/>
      </c>
      <c r="F17" t="str">
        <f>IFERROR(INDEX(契約日ソート!F:F,1/LARGE(INDEX((契約日ソート!$F$1:$F$201="雑費")/ROW(契約日ソート!$F$1:$F$201),0),ROW(F17))),"")</f>
        <v/>
      </c>
      <c r="G17" t="str">
        <f>IFERROR(INDEX(契約日ソート!G:G,1/LARGE(INDEX((契約日ソート!$F$1:$F$201="雑費")/ROW(契約日ソート!$F$1:$F$201),0),ROW(G17))),"")</f>
        <v/>
      </c>
      <c r="H17" t="str">
        <f>IFERROR(INDEX(契約日ソート!H:H,1/LARGE(INDEX((契約日ソート!$F$1:$F$201="雑費")/ROW(契約日ソート!$F$1:$F$201),0),ROW(H17))),"")</f>
        <v/>
      </c>
      <c r="I17" t="str">
        <f>IFERROR(INDEX(契約日ソート!I:I,1/LARGE(INDEX((契約日ソート!$F$1:$F$201="雑費")/ROW(契約日ソート!$F$1:$F$201),0),ROW(I17))),"")</f>
        <v/>
      </c>
      <c r="J17" t="str">
        <f>IFERROR(INDEX(契約日ソート!J:J,1/LARGE(INDEX((契約日ソート!$F$1:$F$201="雑費")/ROW(契約日ソート!$F$1:$F$201),0),ROW(J17))),"")</f>
        <v/>
      </c>
      <c r="K17" t="str">
        <f>IFERROR(INDEX(契約日ソート!K:K,1/LARGE(INDEX((契約日ソート!$F$1:$F$201="雑費")/ROW(契約日ソート!$F$1:$F$201),0),ROW(K17))),"")</f>
        <v/>
      </c>
      <c r="L17" t="str">
        <f>IFERROR(INDEX(契約日ソート!L:L,1/LARGE(INDEX((契約日ソート!$F$1:$F$201="雑費")/ROW(契約日ソート!$F$1:$F$201),0),ROW(L17))),"")</f>
        <v/>
      </c>
      <c r="M17" t="str">
        <f>IFERROR(INDEX(契約日ソート!M:M,1/LARGE(INDEX((契約日ソート!$F$1:$F$201="雑費")/ROW(契約日ソート!$F$1:$F$201),0),ROW(M17))),"")</f>
        <v/>
      </c>
      <c r="N17" t="str">
        <f>IFERROR(INDEX(契約日ソート!N:N,1/LARGE(INDEX((契約日ソート!$F$1:$F$201="雑費")/ROW(契約日ソート!$F$1:$F$201),0),ROW(N17))),"")</f>
        <v/>
      </c>
      <c r="O17" t="str">
        <f>IFERROR(INDEX(契約日ソート!O:O,1/LARGE(INDEX((契約日ソート!$F$1:$F$201="雑費")/ROW(契約日ソート!$F$1:$F$201),0),ROW(O17))),"")</f>
        <v/>
      </c>
      <c r="P17" t="str">
        <f>IFERROR(INDEX(契約日ソート!P:P,1/LARGE(INDEX((契約日ソート!$F$1:$F$201="雑費")/ROW(契約日ソート!$F$1:$F$201),0),ROW(P17))),"")</f>
        <v/>
      </c>
      <c r="Q17" t="str">
        <f>IFERROR(INDEX(契約日ソート!Q:Q,1/LARGE(INDEX((契約日ソート!$F$1:$F$201="雑費")/ROW(契約日ソート!$F$1:$F$201),0),ROW(Q17))),"")</f>
        <v/>
      </c>
    </row>
    <row r="18" spans="1:17" x14ac:dyDescent="0.45">
      <c r="A18" t="str">
        <f>IFERROR(INDEX(契約日ソート!A:A,1/LARGE(INDEX((契約日ソート!$F$1:$F$201="雑費")/ROW(契約日ソート!$F$1:$F$201),0),ROW(A18))),"")</f>
        <v/>
      </c>
      <c r="B18" t="str">
        <f>IFERROR(INDEX(契約日ソート!B:B,1/LARGE(INDEX((契約日ソート!$F$1:$F$201="雑費")/ROW(契約日ソート!$F$1:$F$201),0),ROW(B18))),"")</f>
        <v/>
      </c>
      <c r="C18" t="str">
        <f>IFERROR(INDEX(契約日ソート!C:C,1/LARGE(INDEX((契約日ソート!$F$1:$F$201="雑費")/ROW(契約日ソート!$F$1:$F$201),0),ROW(C18))),"")</f>
        <v/>
      </c>
      <c r="D18" t="str">
        <f>IFERROR(INDEX(契約日ソート!D:D,1/LARGE(INDEX((契約日ソート!$F$1:$F$201="雑費")/ROW(契約日ソート!$F$1:$F$201),0),ROW(D18))),"")</f>
        <v/>
      </c>
      <c r="E18" t="str">
        <f>IFERROR(INDEX(契約日ソート!E:E,1/LARGE(INDEX((契約日ソート!$F$1:$F$201="雑費")/ROW(契約日ソート!$F$1:$F$201),0),ROW(E18))),"")</f>
        <v/>
      </c>
      <c r="F18" t="str">
        <f>IFERROR(INDEX(契約日ソート!F:F,1/LARGE(INDEX((契約日ソート!$F$1:$F$201="雑費")/ROW(契約日ソート!$F$1:$F$201),0),ROW(F18))),"")</f>
        <v/>
      </c>
      <c r="G18" t="str">
        <f>IFERROR(INDEX(契約日ソート!G:G,1/LARGE(INDEX((契約日ソート!$F$1:$F$201="雑費")/ROW(契約日ソート!$F$1:$F$201),0),ROW(G18))),"")</f>
        <v/>
      </c>
      <c r="H18" t="str">
        <f>IFERROR(INDEX(契約日ソート!H:H,1/LARGE(INDEX((契約日ソート!$F$1:$F$201="雑費")/ROW(契約日ソート!$F$1:$F$201),0),ROW(H18))),"")</f>
        <v/>
      </c>
      <c r="I18" t="str">
        <f>IFERROR(INDEX(契約日ソート!I:I,1/LARGE(INDEX((契約日ソート!$F$1:$F$201="雑費")/ROW(契約日ソート!$F$1:$F$201),0),ROW(I18))),"")</f>
        <v/>
      </c>
      <c r="J18" t="str">
        <f>IFERROR(INDEX(契約日ソート!J:J,1/LARGE(INDEX((契約日ソート!$F$1:$F$201="雑費")/ROW(契約日ソート!$F$1:$F$201),0),ROW(J18))),"")</f>
        <v/>
      </c>
      <c r="K18" t="str">
        <f>IFERROR(INDEX(契約日ソート!K:K,1/LARGE(INDEX((契約日ソート!$F$1:$F$201="雑費")/ROW(契約日ソート!$F$1:$F$201),0),ROW(K18))),"")</f>
        <v/>
      </c>
      <c r="L18" t="str">
        <f>IFERROR(INDEX(契約日ソート!L:L,1/LARGE(INDEX((契約日ソート!$F$1:$F$201="雑費")/ROW(契約日ソート!$F$1:$F$201),0),ROW(L18))),"")</f>
        <v/>
      </c>
      <c r="M18" t="str">
        <f>IFERROR(INDEX(契約日ソート!M:M,1/LARGE(INDEX((契約日ソート!$F$1:$F$201="雑費")/ROW(契約日ソート!$F$1:$F$201),0),ROW(M18))),"")</f>
        <v/>
      </c>
      <c r="N18" t="str">
        <f>IFERROR(INDEX(契約日ソート!N:N,1/LARGE(INDEX((契約日ソート!$F$1:$F$201="雑費")/ROW(契約日ソート!$F$1:$F$201),0),ROW(N18))),"")</f>
        <v/>
      </c>
      <c r="O18" t="str">
        <f>IFERROR(INDEX(契約日ソート!O:O,1/LARGE(INDEX((契約日ソート!$F$1:$F$201="雑費")/ROW(契約日ソート!$F$1:$F$201),0),ROW(O18))),"")</f>
        <v/>
      </c>
      <c r="P18" t="str">
        <f>IFERROR(INDEX(契約日ソート!P:P,1/LARGE(INDEX((契約日ソート!$F$1:$F$201="雑費")/ROW(契約日ソート!$F$1:$F$201),0),ROW(P18))),"")</f>
        <v/>
      </c>
      <c r="Q18" t="str">
        <f>IFERROR(INDEX(契約日ソート!Q:Q,1/LARGE(INDEX((契約日ソート!$F$1:$F$201="雑費")/ROW(契約日ソート!$F$1:$F$201),0),ROW(Q18))),"")</f>
        <v/>
      </c>
    </row>
    <row r="19" spans="1:17" x14ac:dyDescent="0.45">
      <c r="A19" t="str">
        <f>IFERROR(INDEX(契約日ソート!A:A,1/LARGE(INDEX((契約日ソート!$F$1:$F$201="雑費")/ROW(契約日ソート!$F$1:$F$201),0),ROW(A19))),"")</f>
        <v/>
      </c>
      <c r="B19" t="str">
        <f>IFERROR(INDEX(契約日ソート!B:B,1/LARGE(INDEX((契約日ソート!$F$1:$F$201="雑費")/ROW(契約日ソート!$F$1:$F$201),0),ROW(B19))),"")</f>
        <v/>
      </c>
      <c r="C19" t="str">
        <f>IFERROR(INDEX(契約日ソート!C:C,1/LARGE(INDEX((契約日ソート!$F$1:$F$201="雑費")/ROW(契約日ソート!$F$1:$F$201),0),ROW(C19))),"")</f>
        <v/>
      </c>
      <c r="D19" t="str">
        <f>IFERROR(INDEX(契約日ソート!D:D,1/LARGE(INDEX((契約日ソート!$F$1:$F$201="雑費")/ROW(契約日ソート!$F$1:$F$201),0),ROW(D19))),"")</f>
        <v/>
      </c>
      <c r="E19" t="str">
        <f>IFERROR(INDEX(契約日ソート!E:E,1/LARGE(INDEX((契約日ソート!$F$1:$F$201="雑費")/ROW(契約日ソート!$F$1:$F$201),0),ROW(E19))),"")</f>
        <v/>
      </c>
      <c r="F19" t="str">
        <f>IFERROR(INDEX(契約日ソート!F:F,1/LARGE(INDEX((契約日ソート!$F$1:$F$201="雑費")/ROW(契約日ソート!$F$1:$F$201),0),ROW(F19))),"")</f>
        <v/>
      </c>
      <c r="G19" t="str">
        <f>IFERROR(INDEX(契約日ソート!G:G,1/LARGE(INDEX((契約日ソート!$F$1:$F$201="雑費")/ROW(契約日ソート!$F$1:$F$201),0),ROW(G19))),"")</f>
        <v/>
      </c>
      <c r="H19" t="str">
        <f>IFERROR(INDEX(契約日ソート!H:H,1/LARGE(INDEX((契約日ソート!$F$1:$F$201="雑費")/ROW(契約日ソート!$F$1:$F$201),0),ROW(H19))),"")</f>
        <v/>
      </c>
      <c r="I19" t="str">
        <f>IFERROR(INDEX(契約日ソート!I:I,1/LARGE(INDEX((契約日ソート!$F$1:$F$201="雑費")/ROW(契約日ソート!$F$1:$F$201),0),ROW(I19))),"")</f>
        <v/>
      </c>
      <c r="J19" t="str">
        <f>IFERROR(INDEX(契約日ソート!J:J,1/LARGE(INDEX((契約日ソート!$F$1:$F$201="雑費")/ROW(契約日ソート!$F$1:$F$201),0),ROW(J19))),"")</f>
        <v/>
      </c>
      <c r="K19" t="str">
        <f>IFERROR(INDEX(契約日ソート!K:K,1/LARGE(INDEX((契約日ソート!$F$1:$F$201="雑費")/ROW(契約日ソート!$F$1:$F$201),0),ROW(K19))),"")</f>
        <v/>
      </c>
      <c r="L19" t="str">
        <f>IFERROR(INDEX(契約日ソート!L:L,1/LARGE(INDEX((契約日ソート!$F$1:$F$201="雑費")/ROW(契約日ソート!$F$1:$F$201),0),ROW(L19))),"")</f>
        <v/>
      </c>
      <c r="M19" t="str">
        <f>IFERROR(INDEX(契約日ソート!M:M,1/LARGE(INDEX((契約日ソート!$F$1:$F$201="雑費")/ROW(契約日ソート!$F$1:$F$201),0),ROW(M19))),"")</f>
        <v/>
      </c>
      <c r="N19" t="str">
        <f>IFERROR(INDEX(契約日ソート!N:N,1/LARGE(INDEX((契約日ソート!$F$1:$F$201="雑費")/ROW(契約日ソート!$F$1:$F$201),0),ROW(N19))),"")</f>
        <v/>
      </c>
      <c r="O19" t="str">
        <f>IFERROR(INDEX(契約日ソート!O:O,1/LARGE(INDEX((契約日ソート!$F$1:$F$201="雑費")/ROW(契約日ソート!$F$1:$F$201),0),ROW(O19))),"")</f>
        <v/>
      </c>
      <c r="P19" t="str">
        <f>IFERROR(INDEX(契約日ソート!P:P,1/LARGE(INDEX((契約日ソート!$F$1:$F$201="雑費")/ROW(契約日ソート!$F$1:$F$201),0),ROW(P19))),"")</f>
        <v/>
      </c>
      <c r="Q19" t="str">
        <f>IFERROR(INDEX(契約日ソート!Q:Q,1/LARGE(INDEX((契約日ソート!$F$1:$F$201="雑費")/ROW(契約日ソート!$F$1:$F$201),0),ROW(Q19))),"")</f>
        <v/>
      </c>
    </row>
    <row r="20" spans="1:17" x14ac:dyDescent="0.45">
      <c r="A20" t="str">
        <f>IFERROR(INDEX(契約日ソート!A:A,1/LARGE(INDEX((契約日ソート!$F$1:$F$201="雑費")/ROW(契約日ソート!$F$1:$F$201),0),ROW(A20))),"")</f>
        <v/>
      </c>
      <c r="B20" t="str">
        <f>IFERROR(INDEX(契約日ソート!B:B,1/LARGE(INDEX((契約日ソート!$F$1:$F$201="雑費")/ROW(契約日ソート!$F$1:$F$201),0),ROW(B20))),"")</f>
        <v/>
      </c>
      <c r="C20" t="str">
        <f>IFERROR(INDEX(契約日ソート!C:C,1/LARGE(INDEX((契約日ソート!$F$1:$F$201="雑費")/ROW(契約日ソート!$F$1:$F$201),0),ROW(C20))),"")</f>
        <v/>
      </c>
      <c r="D20" t="str">
        <f>IFERROR(INDEX(契約日ソート!D:D,1/LARGE(INDEX((契約日ソート!$F$1:$F$201="雑費")/ROW(契約日ソート!$F$1:$F$201),0),ROW(D20))),"")</f>
        <v/>
      </c>
      <c r="E20" t="str">
        <f>IFERROR(INDEX(契約日ソート!E:E,1/LARGE(INDEX((契約日ソート!$F$1:$F$201="雑費")/ROW(契約日ソート!$F$1:$F$201),0),ROW(E20))),"")</f>
        <v/>
      </c>
      <c r="F20" t="str">
        <f>IFERROR(INDEX(契約日ソート!F:F,1/LARGE(INDEX((契約日ソート!$F$1:$F$201="雑費")/ROW(契約日ソート!$F$1:$F$201),0),ROW(F20))),"")</f>
        <v/>
      </c>
      <c r="G20" t="str">
        <f>IFERROR(INDEX(契約日ソート!G:G,1/LARGE(INDEX((契約日ソート!$F$1:$F$201="雑費")/ROW(契約日ソート!$F$1:$F$201),0),ROW(G20))),"")</f>
        <v/>
      </c>
      <c r="H20" t="str">
        <f>IFERROR(INDEX(契約日ソート!H:H,1/LARGE(INDEX((契約日ソート!$F$1:$F$201="雑費")/ROW(契約日ソート!$F$1:$F$201),0),ROW(H20))),"")</f>
        <v/>
      </c>
      <c r="I20" t="str">
        <f>IFERROR(INDEX(契約日ソート!I:I,1/LARGE(INDEX((契約日ソート!$F$1:$F$201="雑費")/ROW(契約日ソート!$F$1:$F$201),0),ROW(I20))),"")</f>
        <v/>
      </c>
      <c r="J20" t="str">
        <f>IFERROR(INDEX(契約日ソート!J:J,1/LARGE(INDEX((契約日ソート!$F$1:$F$201="雑費")/ROW(契約日ソート!$F$1:$F$201),0),ROW(J20))),"")</f>
        <v/>
      </c>
      <c r="K20" t="str">
        <f>IFERROR(INDEX(契約日ソート!K:K,1/LARGE(INDEX((契約日ソート!$F$1:$F$201="雑費")/ROW(契約日ソート!$F$1:$F$201),0),ROW(K20))),"")</f>
        <v/>
      </c>
      <c r="L20" t="str">
        <f>IFERROR(INDEX(契約日ソート!L:L,1/LARGE(INDEX((契約日ソート!$F$1:$F$201="雑費")/ROW(契約日ソート!$F$1:$F$201),0),ROW(L20))),"")</f>
        <v/>
      </c>
      <c r="M20" t="str">
        <f>IFERROR(INDEX(契約日ソート!M:M,1/LARGE(INDEX((契約日ソート!$F$1:$F$201="雑費")/ROW(契約日ソート!$F$1:$F$201),0),ROW(M20))),"")</f>
        <v/>
      </c>
      <c r="N20" t="str">
        <f>IFERROR(INDEX(契約日ソート!N:N,1/LARGE(INDEX((契約日ソート!$F$1:$F$201="雑費")/ROW(契約日ソート!$F$1:$F$201),0),ROW(N20))),"")</f>
        <v/>
      </c>
      <c r="O20" t="str">
        <f>IFERROR(INDEX(契約日ソート!O:O,1/LARGE(INDEX((契約日ソート!$F$1:$F$201="雑費")/ROW(契約日ソート!$F$1:$F$201),0),ROW(O20))),"")</f>
        <v/>
      </c>
      <c r="P20" t="str">
        <f>IFERROR(INDEX(契約日ソート!P:P,1/LARGE(INDEX((契約日ソート!$F$1:$F$201="雑費")/ROW(契約日ソート!$F$1:$F$201),0),ROW(P20))),"")</f>
        <v/>
      </c>
      <c r="Q20" t="str">
        <f>IFERROR(INDEX(契約日ソート!Q:Q,1/LARGE(INDEX((契約日ソート!$F$1:$F$201="雑費")/ROW(契約日ソート!$F$1:$F$201),0),ROW(Q20))),"")</f>
        <v/>
      </c>
    </row>
    <row r="21" spans="1:17" x14ac:dyDescent="0.45">
      <c r="A21" t="str">
        <f>IFERROR(INDEX(契約日ソート!A:A,1/LARGE(INDEX((契約日ソート!$F$1:$F$201="雑費")/ROW(契約日ソート!$F$1:$F$201),0),ROW(A21))),"")</f>
        <v/>
      </c>
      <c r="B21" t="str">
        <f>IFERROR(INDEX(契約日ソート!B:B,1/LARGE(INDEX((契約日ソート!$F$1:$F$201="雑費")/ROW(契約日ソート!$F$1:$F$201),0),ROW(B21))),"")</f>
        <v/>
      </c>
      <c r="C21" t="str">
        <f>IFERROR(INDEX(契約日ソート!C:C,1/LARGE(INDEX((契約日ソート!$F$1:$F$201="雑費")/ROW(契約日ソート!$F$1:$F$201),0),ROW(C21))),"")</f>
        <v/>
      </c>
      <c r="D21" t="str">
        <f>IFERROR(INDEX(契約日ソート!D:D,1/LARGE(INDEX((契約日ソート!$F$1:$F$201="雑費")/ROW(契約日ソート!$F$1:$F$201),0),ROW(D21))),"")</f>
        <v/>
      </c>
      <c r="E21" t="str">
        <f>IFERROR(INDEX(契約日ソート!E:E,1/LARGE(INDEX((契約日ソート!$F$1:$F$201="雑費")/ROW(契約日ソート!$F$1:$F$201),0),ROW(E21))),"")</f>
        <v/>
      </c>
      <c r="F21" t="str">
        <f>IFERROR(INDEX(契約日ソート!F:F,1/LARGE(INDEX((契約日ソート!$F$1:$F$201="雑費")/ROW(契約日ソート!$F$1:$F$201),0),ROW(F21))),"")</f>
        <v/>
      </c>
      <c r="G21" t="str">
        <f>IFERROR(INDEX(契約日ソート!G:G,1/LARGE(INDEX((契約日ソート!$F$1:$F$201="雑費")/ROW(契約日ソート!$F$1:$F$201),0),ROW(G21))),"")</f>
        <v/>
      </c>
      <c r="H21" t="str">
        <f>IFERROR(INDEX(契約日ソート!H:H,1/LARGE(INDEX((契約日ソート!$F$1:$F$201="雑費")/ROW(契約日ソート!$F$1:$F$201),0),ROW(H21))),"")</f>
        <v/>
      </c>
      <c r="I21" t="str">
        <f>IFERROR(INDEX(契約日ソート!I:I,1/LARGE(INDEX((契約日ソート!$F$1:$F$201="雑費")/ROW(契約日ソート!$F$1:$F$201),0),ROW(I21))),"")</f>
        <v/>
      </c>
      <c r="J21" t="str">
        <f>IFERROR(INDEX(契約日ソート!J:J,1/LARGE(INDEX((契約日ソート!$F$1:$F$201="雑費")/ROW(契約日ソート!$F$1:$F$201),0),ROW(J21))),"")</f>
        <v/>
      </c>
      <c r="K21" t="str">
        <f>IFERROR(INDEX(契約日ソート!K:K,1/LARGE(INDEX((契約日ソート!$F$1:$F$201="雑費")/ROW(契約日ソート!$F$1:$F$201),0),ROW(K21))),"")</f>
        <v/>
      </c>
      <c r="L21" t="str">
        <f>IFERROR(INDEX(契約日ソート!L:L,1/LARGE(INDEX((契約日ソート!$F$1:$F$201="雑費")/ROW(契約日ソート!$F$1:$F$201),0),ROW(L21))),"")</f>
        <v/>
      </c>
      <c r="M21" t="str">
        <f>IFERROR(INDEX(契約日ソート!M:M,1/LARGE(INDEX((契約日ソート!$F$1:$F$201="雑費")/ROW(契約日ソート!$F$1:$F$201),0),ROW(M21))),"")</f>
        <v/>
      </c>
      <c r="N21" t="str">
        <f>IFERROR(INDEX(契約日ソート!N:N,1/LARGE(INDEX((契約日ソート!$F$1:$F$201="雑費")/ROW(契約日ソート!$F$1:$F$201),0),ROW(N21))),"")</f>
        <v/>
      </c>
      <c r="O21" t="str">
        <f>IFERROR(INDEX(契約日ソート!O:O,1/LARGE(INDEX((契約日ソート!$F$1:$F$201="雑費")/ROW(契約日ソート!$F$1:$F$201),0),ROW(O21))),"")</f>
        <v/>
      </c>
      <c r="P21" t="str">
        <f>IFERROR(INDEX(契約日ソート!P:P,1/LARGE(INDEX((契約日ソート!$F$1:$F$201="雑費")/ROW(契約日ソート!$F$1:$F$201),0),ROW(P21))),"")</f>
        <v/>
      </c>
      <c r="Q21" t="str">
        <f>IFERROR(INDEX(契約日ソート!Q:Q,1/LARGE(INDEX((契約日ソート!$F$1:$F$201="雑費")/ROW(契約日ソート!$F$1:$F$201),0),ROW(Q21))),"")</f>
        <v/>
      </c>
    </row>
    <row r="22" spans="1:17" x14ac:dyDescent="0.45">
      <c r="A22" t="str">
        <f>IFERROR(INDEX(契約日ソート!A:A,1/LARGE(INDEX((契約日ソート!$F$1:$F$201="雑費")/ROW(契約日ソート!$F$1:$F$201),0),ROW(A22))),"")</f>
        <v/>
      </c>
      <c r="B22" t="str">
        <f>IFERROR(INDEX(契約日ソート!B:B,1/LARGE(INDEX((契約日ソート!$F$1:$F$201="雑費")/ROW(契約日ソート!$F$1:$F$201),0),ROW(B22))),"")</f>
        <v/>
      </c>
      <c r="C22" t="str">
        <f>IFERROR(INDEX(契約日ソート!C:C,1/LARGE(INDEX((契約日ソート!$F$1:$F$201="雑費")/ROW(契約日ソート!$F$1:$F$201),0),ROW(C22))),"")</f>
        <v/>
      </c>
      <c r="D22" t="str">
        <f>IFERROR(INDEX(契約日ソート!D:D,1/LARGE(INDEX((契約日ソート!$F$1:$F$201="雑費")/ROW(契約日ソート!$F$1:$F$201),0),ROW(D22))),"")</f>
        <v/>
      </c>
      <c r="E22" t="str">
        <f>IFERROR(INDEX(契約日ソート!E:E,1/LARGE(INDEX((契約日ソート!$F$1:$F$201="雑費")/ROW(契約日ソート!$F$1:$F$201),0),ROW(E22))),"")</f>
        <v/>
      </c>
      <c r="F22" t="str">
        <f>IFERROR(INDEX(契約日ソート!F:F,1/LARGE(INDEX((契約日ソート!$F$1:$F$201="雑費")/ROW(契約日ソート!$F$1:$F$201),0),ROW(F22))),"")</f>
        <v/>
      </c>
      <c r="G22" t="str">
        <f>IFERROR(INDEX(契約日ソート!G:G,1/LARGE(INDEX((契約日ソート!$F$1:$F$201="雑費")/ROW(契約日ソート!$F$1:$F$201),0),ROW(G22))),"")</f>
        <v/>
      </c>
      <c r="H22" t="str">
        <f>IFERROR(INDEX(契約日ソート!H:H,1/LARGE(INDEX((契約日ソート!$F$1:$F$201="雑費")/ROW(契約日ソート!$F$1:$F$201),0),ROW(H22))),"")</f>
        <v/>
      </c>
      <c r="I22" t="str">
        <f>IFERROR(INDEX(契約日ソート!I:I,1/LARGE(INDEX((契約日ソート!$F$1:$F$201="雑費")/ROW(契約日ソート!$F$1:$F$201),0),ROW(I22))),"")</f>
        <v/>
      </c>
      <c r="J22" t="str">
        <f>IFERROR(INDEX(契約日ソート!J:J,1/LARGE(INDEX((契約日ソート!$F$1:$F$201="雑費")/ROW(契約日ソート!$F$1:$F$201),0),ROW(J22))),"")</f>
        <v/>
      </c>
      <c r="K22" t="str">
        <f>IFERROR(INDEX(契約日ソート!K:K,1/LARGE(INDEX((契約日ソート!$F$1:$F$201="雑費")/ROW(契約日ソート!$F$1:$F$201),0),ROW(K22))),"")</f>
        <v/>
      </c>
      <c r="L22" t="str">
        <f>IFERROR(INDEX(契約日ソート!L:L,1/LARGE(INDEX((契約日ソート!$F$1:$F$201="雑費")/ROW(契約日ソート!$F$1:$F$201),0),ROW(L22))),"")</f>
        <v/>
      </c>
      <c r="M22" t="str">
        <f>IFERROR(INDEX(契約日ソート!M:M,1/LARGE(INDEX((契約日ソート!$F$1:$F$201="雑費")/ROW(契約日ソート!$F$1:$F$201),0),ROW(M22))),"")</f>
        <v/>
      </c>
      <c r="N22" t="str">
        <f>IFERROR(INDEX(契約日ソート!N:N,1/LARGE(INDEX((契約日ソート!$F$1:$F$201="雑費")/ROW(契約日ソート!$F$1:$F$201),0),ROW(N22))),"")</f>
        <v/>
      </c>
      <c r="O22" t="str">
        <f>IFERROR(INDEX(契約日ソート!O:O,1/LARGE(INDEX((契約日ソート!$F$1:$F$201="雑費")/ROW(契約日ソート!$F$1:$F$201),0),ROW(O22))),"")</f>
        <v/>
      </c>
      <c r="P22" t="str">
        <f>IFERROR(INDEX(契約日ソート!P:P,1/LARGE(INDEX((契約日ソート!$F$1:$F$201="雑費")/ROW(契約日ソート!$F$1:$F$201),0),ROW(P22))),"")</f>
        <v/>
      </c>
      <c r="Q22" t="str">
        <f>IFERROR(INDEX(契約日ソート!Q:Q,1/LARGE(INDEX((契約日ソート!$F$1:$F$201="雑費")/ROW(契約日ソート!$F$1:$F$201),0),ROW(Q22))),"")</f>
        <v/>
      </c>
    </row>
    <row r="23" spans="1:17" x14ac:dyDescent="0.45">
      <c r="A23" t="str">
        <f>IFERROR(INDEX(契約日ソート!A:A,1/LARGE(INDEX((契約日ソート!$F$1:$F$201="雑費")/ROW(契約日ソート!$F$1:$F$201),0),ROW(A23))),"")</f>
        <v/>
      </c>
      <c r="B23" t="str">
        <f>IFERROR(INDEX(契約日ソート!B:B,1/LARGE(INDEX((契約日ソート!$F$1:$F$201="雑費")/ROW(契約日ソート!$F$1:$F$201),0),ROW(B23))),"")</f>
        <v/>
      </c>
      <c r="C23" t="str">
        <f>IFERROR(INDEX(契約日ソート!C:C,1/LARGE(INDEX((契約日ソート!$F$1:$F$201="雑費")/ROW(契約日ソート!$F$1:$F$201),0),ROW(C23))),"")</f>
        <v/>
      </c>
      <c r="D23" t="str">
        <f>IFERROR(INDEX(契約日ソート!D:D,1/LARGE(INDEX((契約日ソート!$F$1:$F$201="雑費")/ROW(契約日ソート!$F$1:$F$201),0),ROW(D23))),"")</f>
        <v/>
      </c>
      <c r="E23" t="str">
        <f>IFERROR(INDEX(契約日ソート!E:E,1/LARGE(INDEX((契約日ソート!$F$1:$F$201="雑費")/ROW(契約日ソート!$F$1:$F$201),0),ROW(E23))),"")</f>
        <v/>
      </c>
      <c r="F23" t="str">
        <f>IFERROR(INDEX(契約日ソート!F:F,1/LARGE(INDEX((契約日ソート!$F$1:$F$201="雑費")/ROW(契約日ソート!$F$1:$F$201),0),ROW(F23))),"")</f>
        <v/>
      </c>
      <c r="G23" t="str">
        <f>IFERROR(INDEX(契約日ソート!G:G,1/LARGE(INDEX((契約日ソート!$F$1:$F$201="雑費")/ROW(契約日ソート!$F$1:$F$201),0),ROW(G23))),"")</f>
        <v/>
      </c>
      <c r="H23" t="str">
        <f>IFERROR(INDEX(契約日ソート!H:H,1/LARGE(INDEX((契約日ソート!$F$1:$F$201="雑費")/ROW(契約日ソート!$F$1:$F$201),0),ROW(H23))),"")</f>
        <v/>
      </c>
      <c r="I23" t="str">
        <f>IFERROR(INDEX(契約日ソート!I:I,1/LARGE(INDEX((契約日ソート!$F$1:$F$201="雑費")/ROW(契約日ソート!$F$1:$F$201),0),ROW(I23))),"")</f>
        <v/>
      </c>
      <c r="J23" t="str">
        <f>IFERROR(INDEX(契約日ソート!J:J,1/LARGE(INDEX((契約日ソート!$F$1:$F$201="雑費")/ROW(契約日ソート!$F$1:$F$201),0),ROW(J23))),"")</f>
        <v/>
      </c>
      <c r="K23" t="str">
        <f>IFERROR(INDEX(契約日ソート!K:K,1/LARGE(INDEX((契約日ソート!$F$1:$F$201="雑費")/ROW(契約日ソート!$F$1:$F$201),0),ROW(K23))),"")</f>
        <v/>
      </c>
      <c r="L23" t="str">
        <f>IFERROR(INDEX(契約日ソート!L:L,1/LARGE(INDEX((契約日ソート!$F$1:$F$201="雑費")/ROW(契約日ソート!$F$1:$F$201),0),ROW(L23))),"")</f>
        <v/>
      </c>
      <c r="M23" t="str">
        <f>IFERROR(INDEX(契約日ソート!M:M,1/LARGE(INDEX((契約日ソート!$F$1:$F$201="雑費")/ROW(契約日ソート!$F$1:$F$201),0),ROW(M23))),"")</f>
        <v/>
      </c>
      <c r="N23" t="str">
        <f>IFERROR(INDEX(契約日ソート!N:N,1/LARGE(INDEX((契約日ソート!$F$1:$F$201="雑費")/ROW(契約日ソート!$F$1:$F$201),0),ROW(N23))),"")</f>
        <v/>
      </c>
      <c r="O23" t="str">
        <f>IFERROR(INDEX(契約日ソート!O:O,1/LARGE(INDEX((契約日ソート!$F$1:$F$201="雑費")/ROW(契約日ソート!$F$1:$F$201),0),ROW(O23))),"")</f>
        <v/>
      </c>
      <c r="P23" t="str">
        <f>IFERROR(INDEX(契約日ソート!P:P,1/LARGE(INDEX((契約日ソート!$F$1:$F$201="雑費")/ROW(契約日ソート!$F$1:$F$201),0),ROW(P23))),"")</f>
        <v/>
      </c>
      <c r="Q23" t="str">
        <f>IFERROR(INDEX(契約日ソート!Q:Q,1/LARGE(INDEX((契約日ソート!$F$1:$F$201="雑費")/ROW(契約日ソート!$F$1:$F$201),0),ROW(Q23))),"")</f>
        <v/>
      </c>
    </row>
    <row r="24" spans="1:17" x14ac:dyDescent="0.45">
      <c r="A24" t="str">
        <f>IFERROR(INDEX(契約日ソート!A:A,1/LARGE(INDEX((契約日ソート!$F$1:$F$201="雑費")/ROW(契約日ソート!$F$1:$F$201),0),ROW(A24))),"")</f>
        <v/>
      </c>
      <c r="B24" t="str">
        <f>IFERROR(INDEX(契約日ソート!B:B,1/LARGE(INDEX((契約日ソート!$F$1:$F$201="雑費")/ROW(契約日ソート!$F$1:$F$201),0),ROW(B24))),"")</f>
        <v/>
      </c>
      <c r="C24" t="str">
        <f>IFERROR(INDEX(契約日ソート!C:C,1/LARGE(INDEX((契約日ソート!$F$1:$F$201="雑費")/ROW(契約日ソート!$F$1:$F$201),0),ROW(C24))),"")</f>
        <v/>
      </c>
      <c r="D24" t="str">
        <f>IFERROR(INDEX(契約日ソート!D:D,1/LARGE(INDEX((契約日ソート!$F$1:$F$201="雑費")/ROW(契約日ソート!$F$1:$F$201),0),ROW(D24))),"")</f>
        <v/>
      </c>
      <c r="E24" t="str">
        <f>IFERROR(INDEX(契約日ソート!E:E,1/LARGE(INDEX((契約日ソート!$F$1:$F$201="雑費")/ROW(契約日ソート!$F$1:$F$201),0),ROW(E24))),"")</f>
        <v/>
      </c>
      <c r="F24" t="str">
        <f>IFERROR(INDEX(契約日ソート!F:F,1/LARGE(INDEX((契約日ソート!$F$1:$F$201="雑費")/ROW(契約日ソート!$F$1:$F$201),0),ROW(F24))),"")</f>
        <v/>
      </c>
      <c r="G24" t="str">
        <f>IFERROR(INDEX(契約日ソート!G:G,1/LARGE(INDEX((契約日ソート!$F$1:$F$201="雑費")/ROW(契約日ソート!$F$1:$F$201),0),ROW(G24))),"")</f>
        <v/>
      </c>
      <c r="H24" t="str">
        <f>IFERROR(INDEX(契約日ソート!H:H,1/LARGE(INDEX((契約日ソート!$F$1:$F$201="雑費")/ROW(契約日ソート!$F$1:$F$201),0),ROW(H24))),"")</f>
        <v/>
      </c>
      <c r="I24" t="str">
        <f>IFERROR(INDEX(契約日ソート!I:I,1/LARGE(INDEX((契約日ソート!$F$1:$F$201="雑費")/ROW(契約日ソート!$F$1:$F$201),0),ROW(I24))),"")</f>
        <v/>
      </c>
      <c r="J24" t="str">
        <f>IFERROR(INDEX(契約日ソート!J:J,1/LARGE(INDEX((契約日ソート!$F$1:$F$201="雑費")/ROW(契約日ソート!$F$1:$F$201),0),ROW(J24))),"")</f>
        <v/>
      </c>
      <c r="K24" t="str">
        <f>IFERROR(INDEX(契約日ソート!K:K,1/LARGE(INDEX((契約日ソート!$F$1:$F$201="雑費")/ROW(契約日ソート!$F$1:$F$201),0),ROW(K24))),"")</f>
        <v/>
      </c>
      <c r="L24" t="str">
        <f>IFERROR(INDEX(契約日ソート!L:L,1/LARGE(INDEX((契約日ソート!$F$1:$F$201="雑費")/ROW(契約日ソート!$F$1:$F$201),0),ROW(L24))),"")</f>
        <v/>
      </c>
      <c r="M24" t="str">
        <f>IFERROR(INDEX(契約日ソート!M:M,1/LARGE(INDEX((契約日ソート!$F$1:$F$201="雑費")/ROW(契約日ソート!$F$1:$F$201),0),ROW(M24))),"")</f>
        <v/>
      </c>
      <c r="N24" t="str">
        <f>IFERROR(INDEX(契約日ソート!N:N,1/LARGE(INDEX((契約日ソート!$F$1:$F$201="雑費")/ROW(契約日ソート!$F$1:$F$201),0),ROW(N24))),"")</f>
        <v/>
      </c>
      <c r="O24" t="str">
        <f>IFERROR(INDEX(契約日ソート!O:O,1/LARGE(INDEX((契約日ソート!$F$1:$F$201="雑費")/ROW(契約日ソート!$F$1:$F$201),0),ROW(O24))),"")</f>
        <v/>
      </c>
      <c r="P24" t="str">
        <f>IFERROR(INDEX(契約日ソート!P:P,1/LARGE(INDEX((契約日ソート!$F$1:$F$201="雑費")/ROW(契約日ソート!$F$1:$F$201),0),ROW(P24))),"")</f>
        <v/>
      </c>
      <c r="Q24" t="str">
        <f>IFERROR(INDEX(契約日ソート!Q:Q,1/LARGE(INDEX((契約日ソート!$F$1:$F$201="雑費")/ROW(契約日ソート!$F$1:$F$201),0),ROW(Q24))),"")</f>
        <v/>
      </c>
    </row>
    <row r="25" spans="1:17" x14ac:dyDescent="0.45">
      <c r="A25" t="str">
        <f>IFERROR(INDEX(契約日ソート!A:A,1/LARGE(INDEX((契約日ソート!$F$1:$F$201="雑費")/ROW(契約日ソート!$F$1:$F$201),0),ROW(A25))),"")</f>
        <v/>
      </c>
      <c r="B25" t="str">
        <f>IFERROR(INDEX(契約日ソート!B:B,1/LARGE(INDEX((契約日ソート!$F$1:$F$201="雑費")/ROW(契約日ソート!$F$1:$F$201),0),ROW(B25))),"")</f>
        <v/>
      </c>
      <c r="C25" t="str">
        <f>IFERROR(INDEX(契約日ソート!C:C,1/LARGE(INDEX((契約日ソート!$F$1:$F$201="雑費")/ROW(契約日ソート!$F$1:$F$201),0),ROW(C25))),"")</f>
        <v/>
      </c>
      <c r="D25" t="str">
        <f>IFERROR(INDEX(契約日ソート!D:D,1/LARGE(INDEX((契約日ソート!$F$1:$F$201="雑費")/ROW(契約日ソート!$F$1:$F$201),0),ROW(D25))),"")</f>
        <v/>
      </c>
      <c r="E25" t="str">
        <f>IFERROR(INDEX(契約日ソート!E:E,1/LARGE(INDEX((契約日ソート!$F$1:$F$201="雑費")/ROW(契約日ソート!$F$1:$F$201),0),ROW(E25))),"")</f>
        <v/>
      </c>
      <c r="F25" t="str">
        <f>IFERROR(INDEX(契約日ソート!F:F,1/LARGE(INDEX((契約日ソート!$F$1:$F$201="雑費")/ROW(契約日ソート!$F$1:$F$201),0),ROW(F25))),"")</f>
        <v/>
      </c>
      <c r="G25" t="str">
        <f>IFERROR(INDEX(契約日ソート!G:G,1/LARGE(INDEX((契約日ソート!$F$1:$F$201="雑費")/ROW(契約日ソート!$F$1:$F$201),0),ROW(G25))),"")</f>
        <v/>
      </c>
      <c r="H25" t="str">
        <f>IFERROR(INDEX(契約日ソート!H:H,1/LARGE(INDEX((契約日ソート!$F$1:$F$201="雑費")/ROW(契約日ソート!$F$1:$F$201),0),ROW(H25))),"")</f>
        <v/>
      </c>
      <c r="I25" t="str">
        <f>IFERROR(INDEX(契約日ソート!I:I,1/LARGE(INDEX((契約日ソート!$F$1:$F$201="雑費")/ROW(契約日ソート!$F$1:$F$201),0),ROW(I25))),"")</f>
        <v/>
      </c>
      <c r="J25" t="str">
        <f>IFERROR(INDEX(契約日ソート!J:J,1/LARGE(INDEX((契約日ソート!$F$1:$F$201="雑費")/ROW(契約日ソート!$F$1:$F$201),0),ROW(J25))),"")</f>
        <v/>
      </c>
      <c r="K25" t="str">
        <f>IFERROR(INDEX(契約日ソート!K:K,1/LARGE(INDEX((契約日ソート!$F$1:$F$201="雑費")/ROW(契約日ソート!$F$1:$F$201),0),ROW(K25))),"")</f>
        <v/>
      </c>
      <c r="L25" t="str">
        <f>IFERROR(INDEX(契約日ソート!L:L,1/LARGE(INDEX((契約日ソート!$F$1:$F$201="雑費")/ROW(契約日ソート!$F$1:$F$201),0),ROW(L25))),"")</f>
        <v/>
      </c>
      <c r="M25" t="str">
        <f>IFERROR(INDEX(契約日ソート!M:M,1/LARGE(INDEX((契約日ソート!$F$1:$F$201="雑費")/ROW(契約日ソート!$F$1:$F$201),0),ROW(M25))),"")</f>
        <v/>
      </c>
      <c r="N25" t="str">
        <f>IFERROR(INDEX(契約日ソート!N:N,1/LARGE(INDEX((契約日ソート!$F$1:$F$201="雑費")/ROW(契約日ソート!$F$1:$F$201),0),ROW(N25))),"")</f>
        <v/>
      </c>
      <c r="O25" t="str">
        <f>IFERROR(INDEX(契約日ソート!O:O,1/LARGE(INDEX((契約日ソート!$F$1:$F$201="雑費")/ROW(契約日ソート!$F$1:$F$201),0),ROW(O25))),"")</f>
        <v/>
      </c>
      <c r="P25" t="str">
        <f>IFERROR(INDEX(契約日ソート!P:P,1/LARGE(INDEX((契約日ソート!$F$1:$F$201="雑費")/ROW(契約日ソート!$F$1:$F$201),0),ROW(P25))),"")</f>
        <v/>
      </c>
      <c r="Q25" t="str">
        <f>IFERROR(INDEX(契約日ソート!Q:Q,1/LARGE(INDEX((契約日ソート!$F$1:$F$201="雑費")/ROW(契約日ソート!$F$1:$F$201),0),ROW(Q25))),"")</f>
        <v/>
      </c>
    </row>
    <row r="26" spans="1:17" x14ac:dyDescent="0.45">
      <c r="A26" t="str">
        <f>IFERROR(INDEX(契約日ソート!A:A,1/LARGE(INDEX((契約日ソート!$F$1:$F$201="雑費")/ROW(契約日ソート!$F$1:$F$201),0),ROW(A26))),"")</f>
        <v/>
      </c>
      <c r="B26" t="str">
        <f>IFERROR(INDEX(契約日ソート!B:B,1/LARGE(INDEX((契約日ソート!$F$1:$F$201="雑費")/ROW(契約日ソート!$F$1:$F$201),0),ROW(B26))),"")</f>
        <v/>
      </c>
      <c r="C26" t="str">
        <f>IFERROR(INDEX(契約日ソート!C:C,1/LARGE(INDEX((契約日ソート!$F$1:$F$201="雑費")/ROW(契約日ソート!$F$1:$F$201),0),ROW(C26))),"")</f>
        <v/>
      </c>
      <c r="D26" t="str">
        <f>IFERROR(INDEX(契約日ソート!D:D,1/LARGE(INDEX((契約日ソート!$F$1:$F$201="雑費")/ROW(契約日ソート!$F$1:$F$201),0),ROW(D26))),"")</f>
        <v/>
      </c>
      <c r="E26" t="str">
        <f>IFERROR(INDEX(契約日ソート!E:E,1/LARGE(INDEX((契約日ソート!$F$1:$F$201="雑費")/ROW(契約日ソート!$F$1:$F$201),0),ROW(E26))),"")</f>
        <v/>
      </c>
      <c r="F26" t="str">
        <f>IFERROR(INDEX(契約日ソート!F:F,1/LARGE(INDEX((契約日ソート!$F$1:$F$201="雑費")/ROW(契約日ソート!$F$1:$F$201),0),ROW(F26))),"")</f>
        <v/>
      </c>
      <c r="G26" t="str">
        <f>IFERROR(INDEX(契約日ソート!G:G,1/LARGE(INDEX((契約日ソート!$F$1:$F$201="雑費")/ROW(契約日ソート!$F$1:$F$201),0),ROW(G26))),"")</f>
        <v/>
      </c>
      <c r="H26" t="str">
        <f>IFERROR(INDEX(契約日ソート!H:H,1/LARGE(INDEX((契約日ソート!$F$1:$F$201="雑費")/ROW(契約日ソート!$F$1:$F$201),0),ROW(H26))),"")</f>
        <v/>
      </c>
      <c r="I26" t="str">
        <f>IFERROR(INDEX(契約日ソート!I:I,1/LARGE(INDEX((契約日ソート!$F$1:$F$201="雑費")/ROW(契約日ソート!$F$1:$F$201),0),ROW(I26))),"")</f>
        <v/>
      </c>
      <c r="J26" t="str">
        <f>IFERROR(INDEX(契約日ソート!J:J,1/LARGE(INDEX((契約日ソート!$F$1:$F$201="雑費")/ROW(契約日ソート!$F$1:$F$201),0),ROW(J26))),"")</f>
        <v/>
      </c>
      <c r="K26" t="str">
        <f>IFERROR(INDEX(契約日ソート!K:K,1/LARGE(INDEX((契約日ソート!$F$1:$F$201="雑費")/ROW(契約日ソート!$F$1:$F$201),0),ROW(K26))),"")</f>
        <v/>
      </c>
      <c r="L26" t="str">
        <f>IFERROR(INDEX(契約日ソート!L:L,1/LARGE(INDEX((契約日ソート!$F$1:$F$201="雑費")/ROW(契約日ソート!$F$1:$F$201),0),ROW(L26))),"")</f>
        <v/>
      </c>
      <c r="M26" t="str">
        <f>IFERROR(INDEX(契約日ソート!M:M,1/LARGE(INDEX((契約日ソート!$F$1:$F$201="雑費")/ROW(契約日ソート!$F$1:$F$201),0),ROW(M26))),"")</f>
        <v/>
      </c>
      <c r="N26" t="str">
        <f>IFERROR(INDEX(契約日ソート!N:N,1/LARGE(INDEX((契約日ソート!$F$1:$F$201="雑費")/ROW(契約日ソート!$F$1:$F$201),0),ROW(N26))),"")</f>
        <v/>
      </c>
      <c r="O26" t="str">
        <f>IFERROR(INDEX(契約日ソート!O:O,1/LARGE(INDEX((契約日ソート!$F$1:$F$201="雑費")/ROW(契約日ソート!$F$1:$F$201),0),ROW(O26))),"")</f>
        <v/>
      </c>
      <c r="P26" t="str">
        <f>IFERROR(INDEX(契約日ソート!P:P,1/LARGE(INDEX((契約日ソート!$F$1:$F$201="雑費")/ROW(契約日ソート!$F$1:$F$201),0),ROW(P26))),"")</f>
        <v/>
      </c>
      <c r="Q26" t="str">
        <f>IFERROR(INDEX(契約日ソート!Q:Q,1/LARGE(INDEX((契約日ソート!$F$1:$F$201="雑費")/ROW(契約日ソート!$F$1:$F$201),0),ROW(Q26))),"")</f>
        <v/>
      </c>
    </row>
    <row r="27" spans="1:17" x14ac:dyDescent="0.45">
      <c r="A27" t="str">
        <f>IFERROR(INDEX(契約日ソート!A:A,1/LARGE(INDEX((契約日ソート!$F$1:$F$201="雑費")/ROW(契約日ソート!$F$1:$F$201),0),ROW(A27))),"")</f>
        <v/>
      </c>
      <c r="B27" t="str">
        <f>IFERROR(INDEX(契約日ソート!B:B,1/LARGE(INDEX((契約日ソート!$F$1:$F$201="雑費")/ROW(契約日ソート!$F$1:$F$201),0),ROW(B27))),"")</f>
        <v/>
      </c>
      <c r="C27" t="str">
        <f>IFERROR(INDEX(契約日ソート!C:C,1/LARGE(INDEX((契約日ソート!$F$1:$F$201="雑費")/ROW(契約日ソート!$F$1:$F$201),0),ROW(C27))),"")</f>
        <v/>
      </c>
      <c r="D27" t="str">
        <f>IFERROR(INDEX(契約日ソート!D:D,1/LARGE(INDEX((契約日ソート!$F$1:$F$201="雑費")/ROW(契約日ソート!$F$1:$F$201),0),ROW(D27))),"")</f>
        <v/>
      </c>
      <c r="E27" t="str">
        <f>IFERROR(INDEX(契約日ソート!E:E,1/LARGE(INDEX((契約日ソート!$F$1:$F$201="雑費")/ROW(契約日ソート!$F$1:$F$201),0),ROW(E27))),"")</f>
        <v/>
      </c>
      <c r="F27" t="str">
        <f>IFERROR(INDEX(契約日ソート!F:F,1/LARGE(INDEX((契約日ソート!$F$1:$F$201="雑費")/ROW(契約日ソート!$F$1:$F$201),0),ROW(F27))),"")</f>
        <v/>
      </c>
      <c r="G27" t="str">
        <f>IFERROR(INDEX(契約日ソート!G:G,1/LARGE(INDEX((契約日ソート!$F$1:$F$201="雑費")/ROW(契約日ソート!$F$1:$F$201),0),ROW(G27))),"")</f>
        <v/>
      </c>
      <c r="H27" t="str">
        <f>IFERROR(INDEX(契約日ソート!H:H,1/LARGE(INDEX((契約日ソート!$F$1:$F$201="雑費")/ROW(契約日ソート!$F$1:$F$201),0),ROW(H27))),"")</f>
        <v/>
      </c>
      <c r="I27" t="str">
        <f>IFERROR(INDEX(契約日ソート!I:I,1/LARGE(INDEX((契約日ソート!$F$1:$F$201="雑費")/ROW(契約日ソート!$F$1:$F$201),0),ROW(I27))),"")</f>
        <v/>
      </c>
      <c r="J27" t="str">
        <f>IFERROR(INDEX(契約日ソート!J:J,1/LARGE(INDEX((契約日ソート!$F$1:$F$201="雑費")/ROW(契約日ソート!$F$1:$F$201),0),ROW(J27))),"")</f>
        <v/>
      </c>
      <c r="K27" t="str">
        <f>IFERROR(INDEX(契約日ソート!K:K,1/LARGE(INDEX((契約日ソート!$F$1:$F$201="雑費")/ROW(契約日ソート!$F$1:$F$201),0),ROW(K27))),"")</f>
        <v/>
      </c>
      <c r="L27" t="str">
        <f>IFERROR(INDEX(契約日ソート!L:L,1/LARGE(INDEX((契約日ソート!$F$1:$F$201="雑費")/ROW(契約日ソート!$F$1:$F$201),0),ROW(L27))),"")</f>
        <v/>
      </c>
      <c r="M27" t="str">
        <f>IFERROR(INDEX(契約日ソート!M:M,1/LARGE(INDEX((契約日ソート!$F$1:$F$201="雑費")/ROW(契約日ソート!$F$1:$F$201),0),ROW(M27))),"")</f>
        <v/>
      </c>
      <c r="N27" t="str">
        <f>IFERROR(INDEX(契約日ソート!N:N,1/LARGE(INDEX((契約日ソート!$F$1:$F$201="雑費")/ROW(契約日ソート!$F$1:$F$201),0),ROW(N27))),"")</f>
        <v/>
      </c>
      <c r="O27" t="str">
        <f>IFERROR(INDEX(契約日ソート!O:O,1/LARGE(INDEX((契約日ソート!$F$1:$F$201="雑費")/ROW(契約日ソート!$F$1:$F$201),0),ROW(O27))),"")</f>
        <v/>
      </c>
      <c r="P27" t="str">
        <f>IFERROR(INDEX(契約日ソート!P:P,1/LARGE(INDEX((契約日ソート!$F$1:$F$201="雑費")/ROW(契約日ソート!$F$1:$F$201),0),ROW(P27))),"")</f>
        <v/>
      </c>
      <c r="Q27" t="str">
        <f>IFERROR(INDEX(契約日ソート!Q:Q,1/LARGE(INDEX((契約日ソート!$F$1:$F$201="雑費")/ROW(契約日ソート!$F$1:$F$201),0),ROW(Q27))),"")</f>
        <v/>
      </c>
    </row>
    <row r="28" spans="1:17" x14ac:dyDescent="0.45">
      <c r="A28" t="str">
        <f>IFERROR(INDEX(契約日ソート!A:A,1/LARGE(INDEX((契約日ソート!$F$1:$F$201="雑費")/ROW(契約日ソート!$F$1:$F$201),0),ROW(A28))),"")</f>
        <v/>
      </c>
      <c r="B28" t="str">
        <f>IFERROR(INDEX(契約日ソート!B:B,1/LARGE(INDEX((契約日ソート!$F$1:$F$201="雑費")/ROW(契約日ソート!$F$1:$F$201),0),ROW(B28))),"")</f>
        <v/>
      </c>
      <c r="C28" t="str">
        <f>IFERROR(INDEX(契約日ソート!C:C,1/LARGE(INDEX((契約日ソート!$F$1:$F$201="雑費")/ROW(契約日ソート!$F$1:$F$201),0),ROW(C28))),"")</f>
        <v/>
      </c>
      <c r="D28" t="str">
        <f>IFERROR(INDEX(契約日ソート!D:D,1/LARGE(INDEX((契約日ソート!$F$1:$F$201="雑費")/ROW(契約日ソート!$F$1:$F$201),0),ROW(D28))),"")</f>
        <v/>
      </c>
      <c r="E28" t="str">
        <f>IFERROR(INDEX(契約日ソート!E:E,1/LARGE(INDEX((契約日ソート!$F$1:$F$201="雑費")/ROW(契約日ソート!$F$1:$F$201),0),ROW(E28))),"")</f>
        <v/>
      </c>
      <c r="F28" t="str">
        <f>IFERROR(INDEX(契約日ソート!F:F,1/LARGE(INDEX((契約日ソート!$F$1:$F$201="雑費")/ROW(契約日ソート!$F$1:$F$201),0),ROW(F28))),"")</f>
        <v/>
      </c>
      <c r="G28" t="str">
        <f>IFERROR(INDEX(契約日ソート!G:G,1/LARGE(INDEX((契約日ソート!$F$1:$F$201="雑費")/ROW(契約日ソート!$F$1:$F$201),0),ROW(G28))),"")</f>
        <v/>
      </c>
      <c r="H28" t="str">
        <f>IFERROR(INDEX(契約日ソート!H:H,1/LARGE(INDEX((契約日ソート!$F$1:$F$201="雑費")/ROW(契約日ソート!$F$1:$F$201),0),ROW(H28))),"")</f>
        <v/>
      </c>
      <c r="I28" t="str">
        <f>IFERROR(INDEX(契約日ソート!I:I,1/LARGE(INDEX((契約日ソート!$F$1:$F$201="雑費")/ROW(契約日ソート!$F$1:$F$201),0),ROW(I28))),"")</f>
        <v/>
      </c>
      <c r="J28" t="str">
        <f>IFERROR(INDEX(契約日ソート!J:J,1/LARGE(INDEX((契約日ソート!$F$1:$F$201="雑費")/ROW(契約日ソート!$F$1:$F$201),0),ROW(J28))),"")</f>
        <v/>
      </c>
      <c r="K28" t="str">
        <f>IFERROR(INDEX(契約日ソート!K:K,1/LARGE(INDEX((契約日ソート!$F$1:$F$201="雑費")/ROW(契約日ソート!$F$1:$F$201),0),ROW(K28))),"")</f>
        <v/>
      </c>
      <c r="L28" t="str">
        <f>IFERROR(INDEX(契約日ソート!L:L,1/LARGE(INDEX((契約日ソート!$F$1:$F$201="雑費")/ROW(契約日ソート!$F$1:$F$201),0),ROW(L28))),"")</f>
        <v/>
      </c>
      <c r="M28" t="str">
        <f>IFERROR(INDEX(契約日ソート!M:M,1/LARGE(INDEX((契約日ソート!$F$1:$F$201="雑費")/ROW(契約日ソート!$F$1:$F$201),0),ROW(M28))),"")</f>
        <v/>
      </c>
      <c r="N28" t="str">
        <f>IFERROR(INDEX(契約日ソート!N:N,1/LARGE(INDEX((契約日ソート!$F$1:$F$201="雑費")/ROW(契約日ソート!$F$1:$F$201),0),ROW(N28))),"")</f>
        <v/>
      </c>
      <c r="O28" t="str">
        <f>IFERROR(INDEX(契約日ソート!O:O,1/LARGE(INDEX((契約日ソート!$F$1:$F$201="雑費")/ROW(契約日ソート!$F$1:$F$201),0),ROW(O28))),"")</f>
        <v/>
      </c>
      <c r="P28" t="str">
        <f>IFERROR(INDEX(契約日ソート!P:P,1/LARGE(INDEX((契約日ソート!$F$1:$F$201="雑費")/ROW(契約日ソート!$F$1:$F$201),0),ROW(P28))),"")</f>
        <v/>
      </c>
      <c r="Q28" t="str">
        <f>IFERROR(INDEX(契約日ソート!Q:Q,1/LARGE(INDEX((契約日ソート!$F$1:$F$201="雑費")/ROW(契約日ソート!$F$1:$F$201),0),ROW(Q28))),"")</f>
        <v/>
      </c>
    </row>
    <row r="29" spans="1:17" x14ac:dyDescent="0.45">
      <c r="A29" t="str">
        <f>IFERROR(INDEX(契約日ソート!A:A,1/LARGE(INDEX((契約日ソート!$F$1:$F$201="雑費")/ROW(契約日ソート!$F$1:$F$201),0),ROW(A29))),"")</f>
        <v/>
      </c>
      <c r="B29" t="str">
        <f>IFERROR(INDEX(契約日ソート!B:B,1/LARGE(INDEX((契約日ソート!$F$1:$F$201="雑費")/ROW(契約日ソート!$F$1:$F$201),0),ROW(B29))),"")</f>
        <v/>
      </c>
      <c r="C29" t="str">
        <f>IFERROR(INDEX(契約日ソート!C:C,1/LARGE(INDEX((契約日ソート!$F$1:$F$201="雑費")/ROW(契約日ソート!$F$1:$F$201),0),ROW(C29))),"")</f>
        <v/>
      </c>
      <c r="D29" t="str">
        <f>IFERROR(INDEX(契約日ソート!D:D,1/LARGE(INDEX((契約日ソート!$F$1:$F$201="雑費")/ROW(契約日ソート!$F$1:$F$201),0),ROW(D29))),"")</f>
        <v/>
      </c>
      <c r="E29" t="str">
        <f>IFERROR(INDEX(契約日ソート!E:E,1/LARGE(INDEX((契約日ソート!$F$1:$F$201="雑費")/ROW(契約日ソート!$F$1:$F$201),0),ROW(E29))),"")</f>
        <v/>
      </c>
      <c r="F29" t="str">
        <f>IFERROR(INDEX(契約日ソート!F:F,1/LARGE(INDEX((契約日ソート!$F$1:$F$201="雑費")/ROW(契約日ソート!$F$1:$F$201),0),ROW(F29))),"")</f>
        <v/>
      </c>
      <c r="G29" t="str">
        <f>IFERROR(INDEX(契約日ソート!G:G,1/LARGE(INDEX((契約日ソート!$F$1:$F$201="雑費")/ROW(契約日ソート!$F$1:$F$201),0),ROW(G29))),"")</f>
        <v/>
      </c>
      <c r="H29" t="str">
        <f>IFERROR(INDEX(契約日ソート!H:H,1/LARGE(INDEX((契約日ソート!$F$1:$F$201="雑費")/ROW(契約日ソート!$F$1:$F$201),0),ROW(H29))),"")</f>
        <v/>
      </c>
      <c r="I29" t="str">
        <f>IFERROR(INDEX(契約日ソート!I:I,1/LARGE(INDEX((契約日ソート!$F$1:$F$201="雑費")/ROW(契約日ソート!$F$1:$F$201),0),ROW(I29))),"")</f>
        <v/>
      </c>
      <c r="J29" t="str">
        <f>IFERROR(INDEX(契約日ソート!J:J,1/LARGE(INDEX((契約日ソート!$F$1:$F$201="雑費")/ROW(契約日ソート!$F$1:$F$201),0),ROW(J29))),"")</f>
        <v/>
      </c>
      <c r="K29" t="str">
        <f>IFERROR(INDEX(契約日ソート!K:K,1/LARGE(INDEX((契約日ソート!$F$1:$F$201="雑費")/ROW(契約日ソート!$F$1:$F$201),0),ROW(K29))),"")</f>
        <v/>
      </c>
      <c r="L29" t="str">
        <f>IFERROR(INDEX(契約日ソート!L:L,1/LARGE(INDEX((契約日ソート!$F$1:$F$201="雑費")/ROW(契約日ソート!$F$1:$F$201),0),ROW(L29))),"")</f>
        <v/>
      </c>
      <c r="M29" t="str">
        <f>IFERROR(INDEX(契約日ソート!M:M,1/LARGE(INDEX((契約日ソート!$F$1:$F$201="雑費")/ROW(契約日ソート!$F$1:$F$201),0),ROW(M29))),"")</f>
        <v/>
      </c>
      <c r="N29" t="str">
        <f>IFERROR(INDEX(契約日ソート!N:N,1/LARGE(INDEX((契約日ソート!$F$1:$F$201="雑費")/ROW(契約日ソート!$F$1:$F$201),0),ROW(N29))),"")</f>
        <v/>
      </c>
      <c r="O29" t="str">
        <f>IFERROR(INDEX(契約日ソート!O:O,1/LARGE(INDEX((契約日ソート!$F$1:$F$201="雑費")/ROW(契約日ソート!$F$1:$F$201),0),ROW(O29))),"")</f>
        <v/>
      </c>
      <c r="P29" t="str">
        <f>IFERROR(INDEX(契約日ソート!P:P,1/LARGE(INDEX((契約日ソート!$F$1:$F$201="雑費")/ROW(契約日ソート!$F$1:$F$201),0),ROW(P29))),"")</f>
        <v/>
      </c>
      <c r="Q29" t="str">
        <f>IFERROR(INDEX(契約日ソート!Q:Q,1/LARGE(INDEX((契約日ソート!$F$1:$F$201="雑費")/ROW(契約日ソート!$F$1:$F$201),0),ROW(Q29))),"")</f>
        <v/>
      </c>
    </row>
    <row r="30" spans="1:17" x14ac:dyDescent="0.45">
      <c r="A30" t="str">
        <f>IFERROR(INDEX(契約日ソート!A:A,1/LARGE(INDEX((契約日ソート!$F$1:$F$201="雑費")/ROW(契約日ソート!$F$1:$F$201),0),ROW(A30))),"")</f>
        <v/>
      </c>
      <c r="B30" t="str">
        <f>IFERROR(INDEX(契約日ソート!B:B,1/LARGE(INDEX((契約日ソート!$F$1:$F$201="雑費")/ROW(契約日ソート!$F$1:$F$201),0),ROW(B30))),"")</f>
        <v/>
      </c>
      <c r="C30" t="str">
        <f>IFERROR(INDEX(契約日ソート!C:C,1/LARGE(INDEX((契約日ソート!$F$1:$F$201="雑費")/ROW(契約日ソート!$F$1:$F$201),0),ROW(C30))),"")</f>
        <v/>
      </c>
      <c r="D30" t="str">
        <f>IFERROR(INDEX(契約日ソート!D:D,1/LARGE(INDEX((契約日ソート!$F$1:$F$201="雑費")/ROW(契約日ソート!$F$1:$F$201),0),ROW(D30))),"")</f>
        <v/>
      </c>
      <c r="E30" t="str">
        <f>IFERROR(INDEX(契約日ソート!E:E,1/LARGE(INDEX((契約日ソート!$F$1:$F$201="雑費")/ROW(契約日ソート!$F$1:$F$201),0),ROW(E30))),"")</f>
        <v/>
      </c>
      <c r="F30" t="str">
        <f>IFERROR(INDEX(契約日ソート!F:F,1/LARGE(INDEX((契約日ソート!$F$1:$F$201="雑費")/ROW(契約日ソート!$F$1:$F$201),0),ROW(F30))),"")</f>
        <v/>
      </c>
      <c r="G30" t="str">
        <f>IFERROR(INDEX(契約日ソート!G:G,1/LARGE(INDEX((契約日ソート!$F$1:$F$201="雑費")/ROW(契約日ソート!$F$1:$F$201),0),ROW(G30))),"")</f>
        <v/>
      </c>
      <c r="H30" t="str">
        <f>IFERROR(INDEX(契約日ソート!H:H,1/LARGE(INDEX((契約日ソート!$F$1:$F$201="雑費")/ROW(契約日ソート!$F$1:$F$201),0),ROW(H30))),"")</f>
        <v/>
      </c>
      <c r="I30" t="str">
        <f>IFERROR(INDEX(契約日ソート!I:I,1/LARGE(INDEX((契約日ソート!$F$1:$F$201="雑費")/ROW(契約日ソート!$F$1:$F$201),0),ROW(I30))),"")</f>
        <v/>
      </c>
      <c r="J30" t="str">
        <f>IFERROR(INDEX(契約日ソート!J:J,1/LARGE(INDEX((契約日ソート!$F$1:$F$201="雑費")/ROW(契約日ソート!$F$1:$F$201),0),ROW(J30))),"")</f>
        <v/>
      </c>
      <c r="K30" t="str">
        <f>IFERROR(INDEX(契約日ソート!K:K,1/LARGE(INDEX((契約日ソート!$F$1:$F$201="雑費")/ROW(契約日ソート!$F$1:$F$201),0),ROW(K30))),"")</f>
        <v/>
      </c>
      <c r="L30" t="str">
        <f>IFERROR(INDEX(契約日ソート!L:L,1/LARGE(INDEX((契約日ソート!$F$1:$F$201="雑費")/ROW(契約日ソート!$F$1:$F$201),0),ROW(L30))),"")</f>
        <v/>
      </c>
      <c r="M30" t="str">
        <f>IFERROR(INDEX(契約日ソート!M:M,1/LARGE(INDEX((契約日ソート!$F$1:$F$201="雑費")/ROW(契約日ソート!$F$1:$F$201),0),ROW(M30))),"")</f>
        <v/>
      </c>
      <c r="N30" t="str">
        <f>IFERROR(INDEX(契約日ソート!N:N,1/LARGE(INDEX((契約日ソート!$F$1:$F$201="雑費")/ROW(契約日ソート!$F$1:$F$201),0),ROW(N30))),"")</f>
        <v/>
      </c>
      <c r="O30" t="str">
        <f>IFERROR(INDEX(契約日ソート!O:O,1/LARGE(INDEX((契約日ソート!$F$1:$F$201="雑費")/ROW(契約日ソート!$F$1:$F$201),0),ROW(O30))),"")</f>
        <v/>
      </c>
      <c r="P30" t="str">
        <f>IFERROR(INDEX(契約日ソート!P:P,1/LARGE(INDEX((契約日ソート!$F$1:$F$201="雑費")/ROW(契約日ソート!$F$1:$F$201),0),ROW(P30))),"")</f>
        <v/>
      </c>
      <c r="Q30" t="str">
        <f>IFERROR(INDEX(契約日ソート!Q:Q,1/LARGE(INDEX((契約日ソート!$F$1:$F$201="雑費")/ROW(契約日ソート!$F$1:$F$201),0),ROW(Q30))),"")</f>
        <v/>
      </c>
    </row>
    <row r="31" spans="1:17" x14ac:dyDescent="0.45">
      <c r="A31" t="str">
        <f>IFERROR(INDEX(契約日ソート!A:A,1/LARGE(INDEX((契約日ソート!$F$1:$F$201="雑費")/ROW(契約日ソート!$F$1:$F$201),0),ROW(A31))),"")</f>
        <v/>
      </c>
      <c r="B31" t="str">
        <f>IFERROR(INDEX(契約日ソート!B:B,1/LARGE(INDEX((契約日ソート!$F$1:$F$201="雑費")/ROW(契約日ソート!$F$1:$F$201),0),ROW(B31))),"")</f>
        <v/>
      </c>
      <c r="C31" t="str">
        <f>IFERROR(INDEX(契約日ソート!C:C,1/LARGE(INDEX((契約日ソート!$F$1:$F$201="雑費")/ROW(契約日ソート!$F$1:$F$201),0),ROW(C31))),"")</f>
        <v/>
      </c>
      <c r="D31" t="str">
        <f>IFERROR(INDEX(契約日ソート!D:D,1/LARGE(INDEX((契約日ソート!$F$1:$F$201="雑費")/ROW(契約日ソート!$F$1:$F$201),0),ROW(D31))),"")</f>
        <v/>
      </c>
      <c r="E31" t="str">
        <f>IFERROR(INDEX(契約日ソート!E:E,1/LARGE(INDEX((契約日ソート!$F$1:$F$201="雑費")/ROW(契約日ソート!$F$1:$F$201),0),ROW(E31))),"")</f>
        <v/>
      </c>
      <c r="F31" t="str">
        <f>IFERROR(INDEX(契約日ソート!F:F,1/LARGE(INDEX((契約日ソート!$F$1:$F$201="雑費")/ROW(契約日ソート!$F$1:$F$201),0),ROW(F31))),"")</f>
        <v/>
      </c>
      <c r="G31" t="str">
        <f>IFERROR(INDEX(契約日ソート!G:G,1/LARGE(INDEX((契約日ソート!$F$1:$F$201="雑費")/ROW(契約日ソート!$F$1:$F$201),0),ROW(G31))),"")</f>
        <v/>
      </c>
      <c r="H31" t="str">
        <f>IFERROR(INDEX(契約日ソート!H:H,1/LARGE(INDEX((契約日ソート!$F$1:$F$201="雑費")/ROW(契約日ソート!$F$1:$F$201),0),ROW(H31))),"")</f>
        <v/>
      </c>
      <c r="I31" t="str">
        <f>IFERROR(INDEX(契約日ソート!I:I,1/LARGE(INDEX((契約日ソート!$F$1:$F$201="雑費")/ROW(契約日ソート!$F$1:$F$201),0),ROW(I31))),"")</f>
        <v/>
      </c>
      <c r="J31" t="str">
        <f>IFERROR(INDEX(契約日ソート!J:J,1/LARGE(INDEX((契約日ソート!$F$1:$F$201="雑費")/ROW(契約日ソート!$F$1:$F$201),0),ROW(J31))),"")</f>
        <v/>
      </c>
      <c r="K31" t="str">
        <f>IFERROR(INDEX(契約日ソート!K:K,1/LARGE(INDEX((契約日ソート!$F$1:$F$201="雑費")/ROW(契約日ソート!$F$1:$F$201),0),ROW(K31))),"")</f>
        <v/>
      </c>
      <c r="L31" t="str">
        <f>IFERROR(INDEX(契約日ソート!L:L,1/LARGE(INDEX((契約日ソート!$F$1:$F$201="雑費")/ROW(契約日ソート!$F$1:$F$201),0),ROW(L31))),"")</f>
        <v/>
      </c>
      <c r="M31" t="str">
        <f>IFERROR(INDEX(契約日ソート!M:M,1/LARGE(INDEX((契約日ソート!$F$1:$F$201="雑費")/ROW(契約日ソート!$F$1:$F$201),0),ROW(M31))),"")</f>
        <v/>
      </c>
      <c r="N31" t="str">
        <f>IFERROR(INDEX(契約日ソート!N:N,1/LARGE(INDEX((契約日ソート!$F$1:$F$201="雑費")/ROW(契約日ソート!$F$1:$F$201),0),ROW(N31))),"")</f>
        <v/>
      </c>
      <c r="O31" t="str">
        <f>IFERROR(INDEX(契約日ソート!O:O,1/LARGE(INDEX((契約日ソート!$F$1:$F$201="雑費")/ROW(契約日ソート!$F$1:$F$201),0),ROW(O31))),"")</f>
        <v/>
      </c>
      <c r="P31" t="str">
        <f>IFERROR(INDEX(契約日ソート!P:P,1/LARGE(INDEX((契約日ソート!$F$1:$F$201="雑費")/ROW(契約日ソート!$F$1:$F$201),0),ROW(P31))),"")</f>
        <v/>
      </c>
      <c r="Q31" t="str">
        <f>IFERROR(INDEX(契約日ソート!Q:Q,1/LARGE(INDEX((契約日ソート!$F$1:$F$201="雑費")/ROW(契約日ソート!$F$1:$F$201),0),ROW(Q31))),"")</f>
        <v/>
      </c>
    </row>
    <row r="32" spans="1:17" x14ac:dyDescent="0.45">
      <c r="A32" t="str">
        <f>IFERROR(INDEX(契約日ソート!A:A,1/LARGE(INDEX((契約日ソート!$F$1:$F$201="雑費")/ROW(契約日ソート!$F$1:$F$201),0),ROW(A32))),"")</f>
        <v/>
      </c>
      <c r="B32" t="str">
        <f>IFERROR(INDEX(契約日ソート!B:B,1/LARGE(INDEX((契約日ソート!$F$1:$F$201="雑費")/ROW(契約日ソート!$F$1:$F$201),0),ROW(B32))),"")</f>
        <v/>
      </c>
      <c r="C32" t="str">
        <f>IFERROR(INDEX(契約日ソート!C:C,1/LARGE(INDEX((契約日ソート!$F$1:$F$201="雑費")/ROW(契約日ソート!$F$1:$F$201),0),ROW(C32))),"")</f>
        <v/>
      </c>
      <c r="D32" t="str">
        <f>IFERROR(INDEX(契約日ソート!D:D,1/LARGE(INDEX((契約日ソート!$F$1:$F$201="雑費")/ROW(契約日ソート!$F$1:$F$201),0),ROW(D32))),"")</f>
        <v/>
      </c>
      <c r="E32" t="str">
        <f>IFERROR(INDEX(契約日ソート!E:E,1/LARGE(INDEX((契約日ソート!$F$1:$F$201="雑費")/ROW(契約日ソート!$F$1:$F$201),0),ROW(E32))),"")</f>
        <v/>
      </c>
      <c r="F32" t="str">
        <f>IFERROR(INDEX(契約日ソート!F:F,1/LARGE(INDEX((契約日ソート!$F$1:$F$201="雑費")/ROW(契約日ソート!$F$1:$F$201),0),ROW(F32))),"")</f>
        <v/>
      </c>
      <c r="G32" t="str">
        <f>IFERROR(INDEX(契約日ソート!G:G,1/LARGE(INDEX((契約日ソート!$F$1:$F$201="雑費")/ROW(契約日ソート!$F$1:$F$201),0),ROW(G32))),"")</f>
        <v/>
      </c>
      <c r="H32" t="str">
        <f>IFERROR(INDEX(契約日ソート!H:H,1/LARGE(INDEX((契約日ソート!$F$1:$F$201="雑費")/ROW(契約日ソート!$F$1:$F$201),0),ROW(H32))),"")</f>
        <v/>
      </c>
      <c r="I32" t="str">
        <f>IFERROR(INDEX(契約日ソート!I:I,1/LARGE(INDEX((契約日ソート!$F$1:$F$201="雑費")/ROW(契約日ソート!$F$1:$F$201),0),ROW(I32))),"")</f>
        <v/>
      </c>
      <c r="J32" t="str">
        <f>IFERROR(INDEX(契約日ソート!J:J,1/LARGE(INDEX((契約日ソート!$F$1:$F$201="雑費")/ROW(契約日ソート!$F$1:$F$201),0),ROW(J32))),"")</f>
        <v/>
      </c>
      <c r="K32" t="str">
        <f>IFERROR(INDEX(契約日ソート!K:K,1/LARGE(INDEX((契約日ソート!$F$1:$F$201="雑費")/ROW(契約日ソート!$F$1:$F$201),0),ROW(K32))),"")</f>
        <v/>
      </c>
      <c r="L32" t="str">
        <f>IFERROR(INDEX(契約日ソート!L:L,1/LARGE(INDEX((契約日ソート!$F$1:$F$201="雑費")/ROW(契約日ソート!$F$1:$F$201),0),ROW(L32))),"")</f>
        <v/>
      </c>
      <c r="M32" t="str">
        <f>IFERROR(INDEX(契約日ソート!M:M,1/LARGE(INDEX((契約日ソート!$F$1:$F$201="雑費")/ROW(契約日ソート!$F$1:$F$201),0),ROW(M32))),"")</f>
        <v/>
      </c>
      <c r="N32" t="str">
        <f>IFERROR(INDEX(契約日ソート!N:N,1/LARGE(INDEX((契約日ソート!$F$1:$F$201="雑費")/ROW(契約日ソート!$F$1:$F$201),0),ROW(N32))),"")</f>
        <v/>
      </c>
      <c r="O32" t="str">
        <f>IFERROR(INDEX(契約日ソート!O:O,1/LARGE(INDEX((契約日ソート!$F$1:$F$201="雑費")/ROW(契約日ソート!$F$1:$F$201),0),ROW(O32))),"")</f>
        <v/>
      </c>
      <c r="P32" t="str">
        <f>IFERROR(INDEX(契約日ソート!P:P,1/LARGE(INDEX((契約日ソート!$F$1:$F$201="雑費")/ROW(契約日ソート!$F$1:$F$201),0),ROW(P32))),"")</f>
        <v/>
      </c>
      <c r="Q32" t="str">
        <f>IFERROR(INDEX(契約日ソート!Q:Q,1/LARGE(INDEX((契約日ソート!$F$1:$F$201="雑費")/ROW(契約日ソート!$F$1:$F$201),0),ROW(Q32))),"")</f>
        <v/>
      </c>
    </row>
    <row r="33" spans="1:17" x14ac:dyDescent="0.45">
      <c r="A33" t="str">
        <f>IFERROR(INDEX(契約日ソート!A:A,1/LARGE(INDEX((契約日ソート!$F$1:$F$201="雑費")/ROW(契約日ソート!$F$1:$F$201),0),ROW(A33))),"")</f>
        <v/>
      </c>
      <c r="B33" t="str">
        <f>IFERROR(INDEX(契約日ソート!B:B,1/LARGE(INDEX((契約日ソート!$F$1:$F$201="雑費")/ROW(契約日ソート!$F$1:$F$201),0),ROW(B33))),"")</f>
        <v/>
      </c>
      <c r="C33" t="str">
        <f>IFERROR(INDEX(契約日ソート!C:C,1/LARGE(INDEX((契約日ソート!$F$1:$F$201="雑費")/ROW(契約日ソート!$F$1:$F$201),0),ROW(C33))),"")</f>
        <v/>
      </c>
      <c r="D33" t="str">
        <f>IFERROR(INDEX(契約日ソート!D:D,1/LARGE(INDEX((契約日ソート!$F$1:$F$201="雑費")/ROW(契約日ソート!$F$1:$F$201),0),ROW(D33))),"")</f>
        <v/>
      </c>
      <c r="E33" t="str">
        <f>IFERROR(INDEX(契約日ソート!E:E,1/LARGE(INDEX((契約日ソート!$F$1:$F$201="雑費")/ROW(契約日ソート!$F$1:$F$201),0),ROW(E33))),"")</f>
        <v/>
      </c>
      <c r="F33" t="str">
        <f>IFERROR(INDEX(契約日ソート!F:F,1/LARGE(INDEX((契約日ソート!$F$1:$F$201="雑費")/ROW(契約日ソート!$F$1:$F$201),0),ROW(F33))),"")</f>
        <v/>
      </c>
      <c r="G33" t="str">
        <f>IFERROR(INDEX(契約日ソート!G:G,1/LARGE(INDEX((契約日ソート!$F$1:$F$201="雑費")/ROW(契約日ソート!$F$1:$F$201),0),ROW(G33))),"")</f>
        <v/>
      </c>
      <c r="H33" t="str">
        <f>IFERROR(INDEX(契約日ソート!H:H,1/LARGE(INDEX((契約日ソート!$F$1:$F$201="雑費")/ROW(契約日ソート!$F$1:$F$201),0),ROW(H33))),"")</f>
        <v/>
      </c>
      <c r="I33" t="str">
        <f>IFERROR(INDEX(契約日ソート!I:I,1/LARGE(INDEX((契約日ソート!$F$1:$F$201="雑費")/ROW(契約日ソート!$F$1:$F$201),0),ROW(I33))),"")</f>
        <v/>
      </c>
      <c r="J33" t="str">
        <f>IFERROR(INDEX(契約日ソート!J:J,1/LARGE(INDEX((契約日ソート!$F$1:$F$201="雑費")/ROW(契約日ソート!$F$1:$F$201),0),ROW(J33))),"")</f>
        <v/>
      </c>
      <c r="K33" t="str">
        <f>IFERROR(INDEX(契約日ソート!K:K,1/LARGE(INDEX((契約日ソート!$F$1:$F$201="雑費")/ROW(契約日ソート!$F$1:$F$201),0),ROW(K33))),"")</f>
        <v/>
      </c>
      <c r="L33" t="str">
        <f>IFERROR(INDEX(契約日ソート!L:L,1/LARGE(INDEX((契約日ソート!$F$1:$F$201="雑費")/ROW(契約日ソート!$F$1:$F$201),0),ROW(L33))),"")</f>
        <v/>
      </c>
      <c r="M33" t="str">
        <f>IFERROR(INDEX(契約日ソート!M:M,1/LARGE(INDEX((契約日ソート!$F$1:$F$201="雑費")/ROW(契約日ソート!$F$1:$F$201),0),ROW(M33))),"")</f>
        <v/>
      </c>
      <c r="N33" t="str">
        <f>IFERROR(INDEX(契約日ソート!N:N,1/LARGE(INDEX((契約日ソート!$F$1:$F$201="雑費")/ROW(契約日ソート!$F$1:$F$201),0),ROW(N33))),"")</f>
        <v/>
      </c>
      <c r="O33" t="str">
        <f>IFERROR(INDEX(契約日ソート!O:O,1/LARGE(INDEX((契約日ソート!$F$1:$F$201="雑費")/ROW(契約日ソート!$F$1:$F$201),0),ROW(O33))),"")</f>
        <v/>
      </c>
      <c r="P33" t="str">
        <f>IFERROR(INDEX(契約日ソート!P:P,1/LARGE(INDEX((契約日ソート!$F$1:$F$201="雑費")/ROW(契約日ソート!$F$1:$F$201),0),ROW(P33))),"")</f>
        <v/>
      </c>
      <c r="Q33" t="str">
        <f>IFERROR(INDEX(契約日ソート!Q:Q,1/LARGE(INDEX((契約日ソート!$F$1:$F$201="雑費")/ROW(契約日ソート!$F$1:$F$201),0),ROW(Q33))),"")</f>
        <v/>
      </c>
    </row>
    <row r="34" spans="1:17" x14ac:dyDescent="0.45">
      <c r="A34" t="str">
        <f>IFERROR(INDEX(契約日ソート!A:A,1/LARGE(INDEX((契約日ソート!$F$1:$F$201="雑費")/ROW(契約日ソート!$F$1:$F$201),0),ROW(A34))),"")</f>
        <v/>
      </c>
      <c r="B34" t="str">
        <f>IFERROR(INDEX(契約日ソート!B:B,1/LARGE(INDEX((契約日ソート!$F$1:$F$201="雑費")/ROW(契約日ソート!$F$1:$F$201),0),ROW(B34))),"")</f>
        <v/>
      </c>
      <c r="C34" t="str">
        <f>IFERROR(INDEX(契約日ソート!C:C,1/LARGE(INDEX((契約日ソート!$F$1:$F$201="雑費")/ROW(契約日ソート!$F$1:$F$201),0),ROW(C34))),"")</f>
        <v/>
      </c>
      <c r="D34" t="str">
        <f>IFERROR(INDEX(契約日ソート!D:D,1/LARGE(INDEX((契約日ソート!$F$1:$F$201="雑費")/ROW(契約日ソート!$F$1:$F$201),0),ROW(D34))),"")</f>
        <v/>
      </c>
      <c r="E34" t="str">
        <f>IFERROR(INDEX(契約日ソート!E:E,1/LARGE(INDEX((契約日ソート!$F$1:$F$201="雑費")/ROW(契約日ソート!$F$1:$F$201),0),ROW(E34))),"")</f>
        <v/>
      </c>
      <c r="F34" t="str">
        <f>IFERROR(INDEX(契約日ソート!F:F,1/LARGE(INDEX((契約日ソート!$F$1:$F$201="雑費")/ROW(契約日ソート!$F$1:$F$201),0),ROW(F34))),"")</f>
        <v/>
      </c>
      <c r="G34" t="str">
        <f>IFERROR(INDEX(契約日ソート!G:G,1/LARGE(INDEX((契約日ソート!$F$1:$F$201="雑費")/ROW(契約日ソート!$F$1:$F$201),0),ROW(G34))),"")</f>
        <v/>
      </c>
      <c r="H34" t="str">
        <f>IFERROR(INDEX(契約日ソート!H:H,1/LARGE(INDEX((契約日ソート!$F$1:$F$201="雑費")/ROW(契約日ソート!$F$1:$F$201),0),ROW(H34))),"")</f>
        <v/>
      </c>
      <c r="I34" t="str">
        <f>IFERROR(INDEX(契約日ソート!I:I,1/LARGE(INDEX((契約日ソート!$F$1:$F$201="雑費")/ROW(契約日ソート!$F$1:$F$201),0),ROW(I34))),"")</f>
        <v/>
      </c>
      <c r="J34" t="str">
        <f>IFERROR(INDEX(契約日ソート!J:J,1/LARGE(INDEX((契約日ソート!$F$1:$F$201="雑費")/ROW(契約日ソート!$F$1:$F$201),0),ROW(J34))),"")</f>
        <v/>
      </c>
      <c r="K34" t="str">
        <f>IFERROR(INDEX(契約日ソート!K:K,1/LARGE(INDEX((契約日ソート!$F$1:$F$201="雑費")/ROW(契約日ソート!$F$1:$F$201),0),ROW(K34))),"")</f>
        <v/>
      </c>
      <c r="L34" t="str">
        <f>IFERROR(INDEX(契約日ソート!L:L,1/LARGE(INDEX((契約日ソート!$F$1:$F$201="雑費")/ROW(契約日ソート!$F$1:$F$201),0),ROW(L34))),"")</f>
        <v/>
      </c>
      <c r="M34" t="str">
        <f>IFERROR(INDEX(契約日ソート!M:M,1/LARGE(INDEX((契約日ソート!$F$1:$F$201="雑費")/ROW(契約日ソート!$F$1:$F$201),0),ROW(M34))),"")</f>
        <v/>
      </c>
      <c r="N34" t="str">
        <f>IFERROR(INDEX(契約日ソート!N:N,1/LARGE(INDEX((契約日ソート!$F$1:$F$201="雑費")/ROW(契約日ソート!$F$1:$F$201),0),ROW(N34))),"")</f>
        <v/>
      </c>
      <c r="O34" t="str">
        <f>IFERROR(INDEX(契約日ソート!O:O,1/LARGE(INDEX((契約日ソート!$F$1:$F$201="雑費")/ROW(契約日ソート!$F$1:$F$201),0),ROW(O34))),"")</f>
        <v/>
      </c>
      <c r="P34" t="str">
        <f>IFERROR(INDEX(契約日ソート!P:P,1/LARGE(INDEX((契約日ソート!$F$1:$F$201="雑費")/ROW(契約日ソート!$F$1:$F$201),0),ROW(P34))),"")</f>
        <v/>
      </c>
      <c r="Q34" t="str">
        <f>IFERROR(INDEX(契約日ソート!Q:Q,1/LARGE(INDEX((契約日ソート!$F$1:$F$201="雑費")/ROW(契約日ソート!$F$1:$F$201),0),ROW(Q34))),"")</f>
        <v/>
      </c>
    </row>
    <row r="35" spans="1:17" x14ac:dyDescent="0.45">
      <c r="A35" t="str">
        <f>IFERROR(INDEX(契約日ソート!A:A,1/LARGE(INDEX((契約日ソート!$F$1:$F$201="雑費")/ROW(契約日ソート!$F$1:$F$201),0),ROW(A35))),"")</f>
        <v/>
      </c>
      <c r="B35" t="str">
        <f>IFERROR(INDEX(契約日ソート!B:B,1/LARGE(INDEX((契約日ソート!$F$1:$F$201="雑費")/ROW(契約日ソート!$F$1:$F$201),0),ROW(B35))),"")</f>
        <v/>
      </c>
      <c r="C35" t="str">
        <f>IFERROR(INDEX(契約日ソート!C:C,1/LARGE(INDEX((契約日ソート!$F$1:$F$201="雑費")/ROW(契約日ソート!$F$1:$F$201),0),ROW(C35))),"")</f>
        <v/>
      </c>
      <c r="D35" t="str">
        <f>IFERROR(INDEX(契約日ソート!D:D,1/LARGE(INDEX((契約日ソート!$F$1:$F$201="雑費")/ROW(契約日ソート!$F$1:$F$201),0),ROW(D35))),"")</f>
        <v/>
      </c>
      <c r="E35" t="str">
        <f>IFERROR(INDEX(契約日ソート!E:E,1/LARGE(INDEX((契約日ソート!$F$1:$F$201="雑費")/ROW(契約日ソート!$F$1:$F$201),0),ROW(E35))),"")</f>
        <v/>
      </c>
      <c r="F35" t="str">
        <f>IFERROR(INDEX(契約日ソート!F:F,1/LARGE(INDEX((契約日ソート!$F$1:$F$201="雑費")/ROW(契約日ソート!$F$1:$F$201),0),ROW(F35))),"")</f>
        <v/>
      </c>
      <c r="G35" t="str">
        <f>IFERROR(INDEX(契約日ソート!G:G,1/LARGE(INDEX((契約日ソート!$F$1:$F$201="雑費")/ROW(契約日ソート!$F$1:$F$201),0),ROW(G35))),"")</f>
        <v/>
      </c>
      <c r="H35" t="str">
        <f>IFERROR(INDEX(契約日ソート!H:H,1/LARGE(INDEX((契約日ソート!$F$1:$F$201="雑費")/ROW(契約日ソート!$F$1:$F$201),0),ROW(H35))),"")</f>
        <v/>
      </c>
      <c r="I35" t="str">
        <f>IFERROR(INDEX(契約日ソート!I:I,1/LARGE(INDEX((契約日ソート!$F$1:$F$201="雑費")/ROW(契約日ソート!$F$1:$F$201),0),ROW(I35))),"")</f>
        <v/>
      </c>
      <c r="J35" t="str">
        <f>IFERROR(INDEX(契約日ソート!J:J,1/LARGE(INDEX((契約日ソート!$F$1:$F$201="雑費")/ROW(契約日ソート!$F$1:$F$201),0),ROW(J35))),"")</f>
        <v/>
      </c>
      <c r="K35" t="str">
        <f>IFERROR(INDEX(契約日ソート!K:K,1/LARGE(INDEX((契約日ソート!$F$1:$F$201="雑費")/ROW(契約日ソート!$F$1:$F$201),0),ROW(K35))),"")</f>
        <v/>
      </c>
      <c r="L35" t="str">
        <f>IFERROR(INDEX(契約日ソート!L:L,1/LARGE(INDEX((契約日ソート!$F$1:$F$201="雑費")/ROW(契約日ソート!$F$1:$F$201),0),ROW(L35))),"")</f>
        <v/>
      </c>
      <c r="M35" t="str">
        <f>IFERROR(INDEX(契約日ソート!M:M,1/LARGE(INDEX((契約日ソート!$F$1:$F$201="雑費")/ROW(契約日ソート!$F$1:$F$201),0),ROW(M35))),"")</f>
        <v/>
      </c>
      <c r="N35" t="str">
        <f>IFERROR(INDEX(契約日ソート!N:N,1/LARGE(INDEX((契約日ソート!$F$1:$F$201="雑費")/ROW(契約日ソート!$F$1:$F$201),0),ROW(N35))),"")</f>
        <v/>
      </c>
      <c r="O35" t="str">
        <f>IFERROR(INDEX(契約日ソート!O:O,1/LARGE(INDEX((契約日ソート!$F$1:$F$201="雑費")/ROW(契約日ソート!$F$1:$F$201),0),ROW(O35))),"")</f>
        <v/>
      </c>
      <c r="P35" t="str">
        <f>IFERROR(INDEX(契約日ソート!P:P,1/LARGE(INDEX((契約日ソート!$F$1:$F$201="雑費")/ROW(契約日ソート!$F$1:$F$201),0),ROW(P35))),"")</f>
        <v/>
      </c>
      <c r="Q35" t="str">
        <f>IFERROR(INDEX(契約日ソート!Q:Q,1/LARGE(INDEX((契約日ソート!$F$1:$F$201="雑費")/ROW(契約日ソート!$F$1:$F$201),0),ROW(Q35))),"")</f>
        <v/>
      </c>
    </row>
    <row r="36" spans="1:17" x14ac:dyDescent="0.45">
      <c r="A36" t="str">
        <f>IFERROR(INDEX(契約日ソート!A:A,1/LARGE(INDEX((契約日ソート!$F$1:$F$201="雑費")/ROW(契約日ソート!$F$1:$F$201),0),ROW(A36))),"")</f>
        <v/>
      </c>
      <c r="B36" t="str">
        <f>IFERROR(INDEX(契約日ソート!B:B,1/LARGE(INDEX((契約日ソート!$F$1:$F$201="雑費")/ROW(契約日ソート!$F$1:$F$201),0),ROW(B36))),"")</f>
        <v/>
      </c>
      <c r="C36" t="str">
        <f>IFERROR(INDEX(契約日ソート!C:C,1/LARGE(INDEX((契約日ソート!$F$1:$F$201="雑費")/ROW(契約日ソート!$F$1:$F$201),0),ROW(C36))),"")</f>
        <v/>
      </c>
      <c r="D36" t="str">
        <f>IFERROR(INDEX(契約日ソート!D:D,1/LARGE(INDEX((契約日ソート!$F$1:$F$201="雑費")/ROW(契約日ソート!$F$1:$F$201),0),ROW(D36))),"")</f>
        <v/>
      </c>
      <c r="E36" t="str">
        <f>IFERROR(INDEX(契約日ソート!E:E,1/LARGE(INDEX((契約日ソート!$F$1:$F$201="雑費")/ROW(契約日ソート!$F$1:$F$201),0),ROW(E36))),"")</f>
        <v/>
      </c>
      <c r="F36" t="str">
        <f>IFERROR(INDEX(契約日ソート!F:F,1/LARGE(INDEX((契約日ソート!$F$1:$F$201="雑費")/ROW(契約日ソート!$F$1:$F$201),0),ROW(F36))),"")</f>
        <v/>
      </c>
      <c r="G36" t="str">
        <f>IFERROR(INDEX(契約日ソート!G:G,1/LARGE(INDEX((契約日ソート!$F$1:$F$201="雑費")/ROW(契約日ソート!$F$1:$F$201),0),ROW(G36))),"")</f>
        <v/>
      </c>
      <c r="H36" t="str">
        <f>IFERROR(INDEX(契約日ソート!H:H,1/LARGE(INDEX((契約日ソート!$F$1:$F$201="雑費")/ROW(契約日ソート!$F$1:$F$201),0),ROW(H36))),"")</f>
        <v/>
      </c>
      <c r="I36" t="str">
        <f>IFERROR(INDEX(契約日ソート!I:I,1/LARGE(INDEX((契約日ソート!$F$1:$F$201="雑費")/ROW(契約日ソート!$F$1:$F$201),0),ROW(I36))),"")</f>
        <v/>
      </c>
      <c r="J36" t="str">
        <f>IFERROR(INDEX(契約日ソート!J:J,1/LARGE(INDEX((契約日ソート!$F$1:$F$201="雑費")/ROW(契約日ソート!$F$1:$F$201),0),ROW(J36))),"")</f>
        <v/>
      </c>
      <c r="K36" t="str">
        <f>IFERROR(INDEX(契約日ソート!K:K,1/LARGE(INDEX((契約日ソート!$F$1:$F$201="雑費")/ROW(契約日ソート!$F$1:$F$201),0),ROW(K36))),"")</f>
        <v/>
      </c>
      <c r="L36" t="str">
        <f>IFERROR(INDEX(契約日ソート!L:L,1/LARGE(INDEX((契約日ソート!$F$1:$F$201="雑費")/ROW(契約日ソート!$F$1:$F$201),0),ROW(L36))),"")</f>
        <v/>
      </c>
      <c r="M36" t="str">
        <f>IFERROR(INDEX(契約日ソート!M:M,1/LARGE(INDEX((契約日ソート!$F$1:$F$201="雑費")/ROW(契約日ソート!$F$1:$F$201),0),ROW(M36))),"")</f>
        <v/>
      </c>
      <c r="N36" t="str">
        <f>IFERROR(INDEX(契約日ソート!N:N,1/LARGE(INDEX((契約日ソート!$F$1:$F$201="雑費")/ROW(契約日ソート!$F$1:$F$201),0),ROW(N36))),"")</f>
        <v/>
      </c>
      <c r="O36" t="str">
        <f>IFERROR(INDEX(契約日ソート!O:O,1/LARGE(INDEX((契約日ソート!$F$1:$F$201="雑費")/ROW(契約日ソート!$F$1:$F$201),0),ROW(O36))),"")</f>
        <v/>
      </c>
      <c r="P36" t="str">
        <f>IFERROR(INDEX(契約日ソート!P:P,1/LARGE(INDEX((契約日ソート!$F$1:$F$201="雑費")/ROW(契約日ソート!$F$1:$F$201),0),ROW(P36))),"")</f>
        <v/>
      </c>
      <c r="Q36" t="str">
        <f>IFERROR(INDEX(契約日ソート!Q:Q,1/LARGE(INDEX((契約日ソート!$F$1:$F$201="雑費")/ROW(契約日ソート!$F$1:$F$201),0),ROW(Q36))),"")</f>
        <v/>
      </c>
    </row>
    <row r="37" spans="1:17" x14ac:dyDescent="0.45">
      <c r="A37" t="str">
        <f>IFERROR(INDEX(契約日ソート!A:A,1/LARGE(INDEX((契約日ソート!$F$1:$F$201="雑費")/ROW(契約日ソート!$F$1:$F$201),0),ROW(A37))),"")</f>
        <v/>
      </c>
      <c r="B37" t="str">
        <f>IFERROR(INDEX(契約日ソート!B:B,1/LARGE(INDEX((契約日ソート!$F$1:$F$201="雑費")/ROW(契約日ソート!$F$1:$F$201),0),ROW(B37))),"")</f>
        <v/>
      </c>
      <c r="C37" t="str">
        <f>IFERROR(INDEX(契約日ソート!C:C,1/LARGE(INDEX((契約日ソート!$F$1:$F$201="雑費")/ROW(契約日ソート!$F$1:$F$201),0),ROW(C37))),"")</f>
        <v/>
      </c>
      <c r="D37" t="str">
        <f>IFERROR(INDEX(契約日ソート!D:D,1/LARGE(INDEX((契約日ソート!$F$1:$F$201="雑費")/ROW(契約日ソート!$F$1:$F$201),0),ROW(D37))),"")</f>
        <v/>
      </c>
      <c r="E37" t="str">
        <f>IFERROR(INDEX(契約日ソート!E:E,1/LARGE(INDEX((契約日ソート!$F$1:$F$201="雑費")/ROW(契約日ソート!$F$1:$F$201),0),ROW(E37))),"")</f>
        <v/>
      </c>
      <c r="F37" t="str">
        <f>IFERROR(INDEX(契約日ソート!F:F,1/LARGE(INDEX((契約日ソート!$F$1:$F$201="雑費")/ROW(契約日ソート!$F$1:$F$201),0),ROW(F37))),"")</f>
        <v/>
      </c>
      <c r="G37" t="str">
        <f>IFERROR(INDEX(契約日ソート!G:G,1/LARGE(INDEX((契約日ソート!$F$1:$F$201="雑費")/ROW(契約日ソート!$F$1:$F$201),0),ROW(G37))),"")</f>
        <v/>
      </c>
      <c r="H37" t="str">
        <f>IFERROR(INDEX(契約日ソート!H:H,1/LARGE(INDEX((契約日ソート!$F$1:$F$201="雑費")/ROW(契約日ソート!$F$1:$F$201),0),ROW(H37))),"")</f>
        <v/>
      </c>
      <c r="I37" t="str">
        <f>IFERROR(INDEX(契約日ソート!I:I,1/LARGE(INDEX((契約日ソート!$F$1:$F$201="雑費")/ROW(契約日ソート!$F$1:$F$201),0),ROW(I37))),"")</f>
        <v/>
      </c>
      <c r="J37" t="str">
        <f>IFERROR(INDEX(契約日ソート!J:J,1/LARGE(INDEX((契約日ソート!$F$1:$F$201="雑費")/ROW(契約日ソート!$F$1:$F$201),0),ROW(J37))),"")</f>
        <v/>
      </c>
      <c r="K37" t="str">
        <f>IFERROR(INDEX(契約日ソート!K:K,1/LARGE(INDEX((契約日ソート!$F$1:$F$201="雑費")/ROW(契約日ソート!$F$1:$F$201),0),ROW(K37))),"")</f>
        <v/>
      </c>
      <c r="L37" t="str">
        <f>IFERROR(INDEX(契約日ソート!L:L,1/LARGE(INDEX((契約日ソート!$F$1:$F$201="雑費")/ROW(契約日ソート!$F$1:$F$201),0),ROW(L37))),"")</f>
        <v/>
      </c>
      <c r="M37" t="str">
        <f>IFERROR(INDEX(契約日ソート!M:M,1/LARGE(INDEX((契約日ソート!$F$1:$F$201="雑費")/ROW(契約日ソート!$F$1:$F$201),0),ROW(M37))),"")</f>
        <v/>
      </c>
      <c r="N37" t="str">
        <f>IFERROR(INDEX(契約日ソート!N:N,1/LARGE(INDEX((契約日ソート!$F$1:$F$201="雑費")/ROW(契約日ソート!$F$1:$F$201),0),ROW(N37))),"")</f>
        <v/>
      </c>
      <c r="O37" t="str">
        <f>IFERROR(INDEX(契約日ソート!O:O,1/LARGE(INDEX((契約日ソート!$F$1:$F$201="雑費")/ROW(契約日ソート!$F$1:$F$201),0),ROW(O37))),"")</f>
        <v/>
      </c>
      <c r="P37" t="str">
        <f>IFERROR(INDEX(契約日ソート!P:P,1/LARGE(INDEX((契約日ソート!$F$1:$F$201="雑費")/ROW(契約日ソート!$F$1:$F$201),0),ROW(P37))),"")</f>
        <v/>
      </c>
      <c r="Q37" t="str">
        <f>IFERROR(INDEX(契約日ソート!Q:Q,1/LARGE(INDEX((契約日ソート!$F$1:$F$201="雑費")/ROW(契約日ソート!$F$1:$F$201),0),ROW(Q37))),"")</f>
        <v/>
      </c>
    </row>
    <row r="38" spans="1:17" x14ac:dyDescent="0.45">
      <c r="A38" t="str">
        <f>IFERROR(INDEX(契約日ソート!A:A,1/LARGE(INDEX((契約日ソート!$F$1:$F$201="雑費")/ROW(契約日ソート!$F$1:$F$201),0),ROW(A38))),"")</f>
        <v/>
      </c>
      <c r="B38" t="str">
        <f>IFERROR(INDEX(契約日ソート!B:B,1/LARGE(INDEX((契約日ソート!$F$1:$F$201="雑費")/ROW(契約日ソート!$F$1:$F$201),0),ROW(B38))),"")</f>
        <v/>
      </c>
      <c r="C38" t="str">
        <f>IFERROR(INDEX(契約日ソート!C:C,1/LARGE(INDEX((契約日ソート!$F$1:$F$201="雑費")/ROW(契約日ソート!$F$1:$F$201),0),ROW(C38))),"")</f>
        <v/>
      </c>
      <c r="D38" t="str">
        <f>IFERROR(INDEX(契約日ソート!D:D,1/LARGE(INDEX((契約日ソート!$F$1:$F$201="雑費")/ROW(契約日ソート!$F$1:$F$201),0),ROW(D38))),"")</f>
        <v/>
      </c>
      <c r="E38" t="str">
        <f>IFERROR(INDEX(契約日ソート!E:E,1/LARGE(INDEX((契約日ソート!$F$1:$F$201="雑費")/ROW(契約日ソート!$F$1:$F$201),0),ROW(E38))),"")</f>
        <v/>
      </c>
      <c r="F38" t="str">
        <f>IFERROR(INDEX(契約日ソート!F:F,1/LARGE(INDEX((契約日ソート!$F$1:$F$201="雑費")/ROW(契約日ソート!$F$1:$F$201),0),ROW(F38))),"")</f>
        <v/>
      </c>
      <c r="G38" t="str">
        <f>IFERROR(INDEX(契約日ソート!G:G,1/LARGE(INDEX((契約日ソート!$F$1:$F$201="雑費")/ROW(契約日ソート!$F$1:$F$201),0),ROW(G38))),"")</f>
        <v/>
      </c>
      <c r="H38" t="str">
        <f>IFERROR(INDEX(契約日ソート!H:H,1/LARGE(INDEX((契約日ソート!$F$1:$F$201="雑費")/ROW(契約日ソート!$F$1:$F$201),0),ROW(H38))),"")</f>
        <v/>
      </c>
      <c r="I38" t="str">
        <f>IFERROR(INDEX(契約日ソート!I:I,1/LARGE(INDEX((契約日ソート!$F$1:$F$201="雑費")/ROW(契約日ソート!$F$1:$F$201),0),ROW(I38))),"")</f>
        <v/>
      </c>
      <c r="J38" t="str">
        <f>IFERROR(INDEX(契約日ソート!J:J,1/LARGE(INDEX((契約日ソート!$F$1:$F$201="雑費")/ROW(契約日ソート!$F$1:$F$201),0),ROW(J38))),"")</f>
        <v/>
      </c>
      <c r="K38" t="str">
        <f>IFERROR(INDEX(契約日ソート!K:K,1/LARGE(INDEX((契約日ソート!$F$1:$F$201="雑費")/ROW(契約日ソート!$F$1:$F$201),0),ROW(K38))),"")</f>
        <v/>
      </c>
      <c r="L38" t="str">
        <f>IFERROR(INDEX(契約日ソート!L:L,1/LARGE(INDEX((契約日ソート!$F$1:$F$201="雑費")/ROW(契約日ソート!$F$1:$F$201),0),ROW(L38))),"")</f>
        <v/>
      </c>
      <c r="M38" t="str">
        <f>IFERROR(INDEX(契約日ソート!M:M,1/LARGE(INDEX((契約日ソート!$F$1:$F$201="雑費")/ROW(契約日ソート!$F$1:$F$201),0),ROW(M38))),"")</f>
        <v/>
      </c>
      <c r="N38" t="str">
        <f>IFERROR(INDEX(契約日ソート!N:N,1/LARGE(INDEX((契約日ソート!$F$1:$F$201="雑費")/ROW(契約日ソート!$F$1:$F$201),0),ROW(N38))),"")</f>
        <v/>
      </c>
      <c r="O38" t="str">
        <f>IFERROR(INDEX(契約日ソート!O:O,1/LARGE(INDEX((契約日ソート!$F$1:$F$201="雑費")/ROW(契約日ソート!$F$1:$F$201),0),ROW(O38))),"")</f>
        <v/>
      </c>
      <c r="P38" t="str">
        <f>IFERROR(INDEX(契約日ソート!P:P,1/LARGE(INDEX((契約日ソート!$F$1:$F$201="雑費")/ROW(契約日ソート!$F$1:$F$201),0),ROW(P38))),"")</f>
        <v/>
      </c>
      <c r="Q38" t="str">
        <f>IFERROR(INDEX(契約日ソート!Q:Q,1/LARGE(INDEX((契約日ソート!$F$1:$F$201="雑費")/ROW(契約日ソート!$F$1:$F$201),0),ROW(Q38))),"")</f>
        <v/>
      </c>
    </row>
    <row r="39" spans="1:17" x14ac:dyDescent="0.45">
      <c r="A39" t="str">
        <f>IFERROR(INDEX(契約日ソート!A:A,1/LARGE(INDEX((契約日ソート!$F$1:$F$201="雑費")/ROW(契約日ソート!$F$1:$F$201),0),ROW(A39))),"")</f>
        <v/>
      </c>
      <c r="B39" t="str">
        <f>IFERROR(INDEX(契約日ソート!B:B,1/LARGE(INDEX((契約日ソート!$F$1:$F$201="雑費")/ROW(契約日ソート!$F$1:$F$201),0),ROW(B39))),"")</f>
        <v/>
      </c>
      <c r="C39" t="str">
        <f>IFERROR(INDEX(契約日ソート!C:C,1/LARGE(INDEX((契約日ソート!$F$1:$F$201="雑費")/ROW(契約日ソート!$F$1:$F$201),0),ROW(C39))),"")</f>
        <v/>
      </c>
      <c r="D39" t="str">
        <f>IFERROR(INDEX(契約日ソート!D:D,1/LARGE(INDEX((契約日ソート!$F$1:$F$201="雑費")/ROW(契約日ソート!$F$1:$F$201),0),ROW(D39))),"")</f>
        <v/>
      </c>
      <c r="E39" t="str">
        <f>IFERROR(INDEX(契約日ソート!E:E,1/LARGE(INDEX((契約日ソート!$F$1:$F$201="雑費")/ROW(契約日ソート!$F$1:$F$201),0),ROW(E39))),"")</f>
        <v/>
      </c>
      <c r="F39" t="str">
        <f>IFERROR(INDEX(契約日ソート!F:F,1/LARGE(INDEX((契約日ソート!$F$1:$F$201="雑費")/ROW(契約日ソート!$F$1:$F$201),0),ROW(F39))),"")</f>
        <v/>
      </c>
      <c r="G39" t="str">
        <f>IFERROR(INDEX(契約日ソート!G:G,1/LARGE(INDEX((契約日ソート!$F$1:$F$201="雑費")/ROW(契約日ソート!$F$1:$F$201),0),ROW(G39))),"")</f>
        <v/>
      </c>
      <c r="H39" t="str">
        <f>IFERROR(INDEX(契約日ソート!H:H,1/LARGE(INDEX((契約日ソート!$F$1:$F$201="雑費")/ROW(契約日ソート!$F$1:$F$201),0),ROW(H39))),"")</f>
        <v/>
      </c>
      <c r="I39" t="str">
        <f>IFERROR(INDEX(契約日ソート!I:I,1/LARGE(INDEX((契約日ソート!$F$1:$F$201="雑費")/ROW(契約日ソート!$F$1:$F$201),0),ROW(I39))),"")</f>
        <v/>
      </c>
      <c r="J39" t="str">
        <f>IFERROR(INDEX(契約日ソート!J:J,1/LARGE(INDEX((契約日ソート!$F$1:$F$201="雑費")/ROW(契約日ソート!$F$1:$F$201),0),ROW(J39))),"")</f>
        <v/>
      </c>
      <c r="K39" t="str">
        <f>IFERROR(INDEX(契約日ソート!K:K,1/LARGE(INDEX((契約日ソート!$F$1:$F$201="雑費")/ROW(契約日ソート!$F$1:$F$201),0),ROW(K39))),"")</f>
        <v/>
      </c>
      <c r="L39" t="str">
        <f>IFERROR(INDEX(契約日ソート!L:L,1/LARGE(INDEX((契約日ソート!$F$1:$F$201="雑費")/ROW(契約日ソート!$F$1:$F$201),0),ROW(L39))),"")</f>
        <v/>
      </c>
      <c r="M39" t="str">
        <f>IFERROR(INDEX(契約日ソート!M:M,1/LARGE(INDEX((契約日ソート!$F$1:$F$201="雑費")/ROW(契約日ソート!$F$1:$F$201),0),ROW(M39))),"")</f>
        <v/>
      </c>
      <c r="N39" t="str">
        <f>IFERROR(INDEX(契約日ソート!N:N,1/LARGE(INDEX((契約日ソート!$F$1:$F$201="雑費")/ROW(契約日ソート!$F$1:$F$201),0),ROW(N39))),"")</f>
        <v/>
      </c>
      <c r="O39" t="str">
        <f>IFERROR(INDEX(契約日ソート!O:O,1/LARGE(INDEX((契約日ソート!$F$1:$F$201="雑費")/ROW(契約日ソート!$F$1:$F$201),0),ROW(O39))),"")</f>
        <v/>
      </c>
      <c r="P39" t="str">
        <f>IFERROR(INDEX(契約日ソート!P:P,1/LARGE(INDEX((契約日ソート!$F$1:$F$201="雑費")/ROW(契約日ソート!$F$1:$F$201),0),ROW(P39))),"")</f>
        <v/>
      </c>
      <c r="Q39" t="str">
        <f>IFERROR(INDEX(契約日ソート!Q:Q,1/LARGE(INDEX((契約日ソート!$F$1:$F$201="雑費")/ROW(契約日ソート!$F$1:$F$201),0),ROW(Q39))),"")</f>
        <v/>
      </c>
    </row>
    <row r="40" spans="1:17" x14ac:dyDescent="0.45">
      <c r="A40" t="str">
        <f>IFERROR(INDEX(契約日ソート!A:A,1/LARGE(INDEX((契約日ソート!$F$1:$F$201="雑費")/ROW(契約日ソート!$F$1:$F$201),0),ROW(A40))),"")</f>
        <v/>
      </c>
      <c r="B40" t="str">
        <f>IFERROR(INDEX(契約日ソート!B:B,1/LARGE(INDEX((契約日ソート!$F$1:$F$201="雑費")/ROW(契約日ソート!$F$1:$F$201),0),ROW(B40))),"")</f>
        <v/>
      </c>
      <c r="C40" t="str">
        <f>IFERROR(INDEX(契約日ソート!C:C,1/LARGE(INDEX((契約日ソート!$F$1:$F$201="雑費")/ROW(契約日ソート!$F$1:$F$201),0),ROW(C40))),"")</f>
        <v/>
      </c>
      <c r="D40" t="str">
        <f>IFERROR(INDEX(契約日ソート!D:D,1/LARGE(INDEX((契約日ソート!$F$1:$F$201="雑費")/ROW(契約日ソート!$F$1:$F$201),0),ROW(D40))),"")</f>
        <v/>
      </c>
      <c r="E40" t="str">
        <f>IFERROR(INDEX(契約日ソート!E:E,1/LARGE(INDEX((契約日ソート!$F$1:$F$201="雑費")/ROW(契約日ソート!$F$1:$F$201),0),ROW(E40))),"")</f>
        <v/>
      </c>
      <c r="F40" t="str">
        <f>IFERROR(INDEX(契約日ソート!F:F,1/LARGE(INDEX((契約日ソート!$F$1:$F$201="雑費")/ROW(契約日ソート!$F$1:$F$201),0),ROW(F40))),"")</f>
        <v/>
      </c>
      <c r="G40" t="str">
        <f>IFERROR(INDEX(契約日ソート!G:G,1/LARGE(INDEX((契約日ソート!$F$1:$F$201="雑費")/ROW(契約日ソート!$F$1:$F$201),0),ROW(G40))),"")</f>
        <v/>
      </c>
      <c r="H40" t="str">
        <f>IFERROR(INDEX(契約日ソート!H:H,1/LARGE(INDEX((契約日ソート!$F$1:$F$201="雑費")/ROW(契約日ソート!$F$1:$F$201),0),ROW(H40))),"")</f>
        <v/>
      </c>
      <c r="I40" t="str">
        <f>IFERROR(INDEX(契約日ソート!I:I,1/LARGE(INDEX((契約日ソート!$F$1:$F$201="雑費")/ROW(契約日ソート!$F$1:$F$201),0),ROW(I40))),"")</f>
        <v/>
      </c>
      <c r="J40" t="str">
        <f>IFERROR(INDEX(契約日ソート!J:J,1/LARGE(INDEX((契約日ソート!$F$1:$F$201="雑費")/ROW(契約日ソート!$F$1:$F$201),0),ROW(J40))),"")</f>
        <v/>
      </c>
      <c r="K40" t="str">
        <f>IFERROR(INDEX(契約日ソート!K:K,1/LARGE(INDEX((契約日ソート!$F$1:$F$201="雑費")/ROW(契約日ソート!$F$1:$F$201),0),ROW(K40))),"")</f>
        <v/>
      </c>
      <c r="L40" t="str">
        <f>IFERROR(INDEX(契約日ソート!L:L,1/LARGE(INDEX((契約日ソート!$F$1:$F$201="雑費")/ROW(契約日ソート!$F$1:$F$201),0),ROW(L40))),"")</f>
        <v/>
      </c>
      <c r="M40" t="str">
        <f>IFERROR(INDEX(契約日ソート!M:M,1/LARGE(INDEX((契約日ソート!$F$1:$F$201="雑費")/ROW(契約日ソート!$F$1:$F$201),0),ROW(M40))),"")</f>
        <v/>
      </c>
      <c r="N40" t="str">
        <f>IFERROR(INDEX(契約日ソート!N:N,1/LARGE(INDEX((契約日ソート!$F$1:$F$201="雑費")/ROW(契約日ソート!$F$1:$F$201),0),ROW(N40))),"")</f>
        <v/>
      </c>
      <c r="O40" t="str">
        <f>IFERROR(INDEX(契約日ソート!O:O,1/LARGE(INDEX((契約日ソート!$F$1:$F$201="雑費")/ROW(契約日ソート!$F$1:$F$201),0),ROW(O40))),"")</f>
        <v/>
      </c>
      <c r="P40" t="str">
        <f>IFERROR(INDEX(契約日ソート!P:P,1/LARGE(INDEX((契約日ソート!$F$1:$F$201="雑費")/ROW(契約日ソート!$F$1:$F$201),0),ROW(P40))),"")</f>
        <v/>
      </c>
      <c r="Q40" t="str">
        <f>IFERROR(INDEX(契約日ソート!Q:Q,1/LARGE(INDEX((契約日ソート!$F$1:$F$201="雑費")/ROW(契約日ソート!$F$1:$F$201),0),ROW(Q40))),"")</f>
        <v/>
      </c>
    </row>
    <row r="41" spans="1:17" x14ac:dyDescent="0.45">
      <c r="A41" t="str">
        <f>IFERROR(INDEX(契約日ソート!A:A,1/LARGE(INDEX((契約日ソート!$F$1:$F$201="雑費")/ROW(契約日ソート!$F$1:$F$201),0),ROW(A41))),"")</f>
        <v/>
      </c>
      <c r="B41" t="str">
        <f>IFERROR(INDEX(契約日ソート!B:B,1/LARGE(INDEX((契約日ソート!$F$1:$F$201="雑費")/ROW(契約日ソート!$F$1:$F$201),0),ROW(B41))),"")</f>
        <v/>
      </c>
      <c r="C41" t="str">
        <f>IFERROR(INDEX(契約日ソート!C:C,1/LARGE(INDEX((契約日ソート!$F$1:$F$201="雑費")/ROW(契約日ソート!$F$1:$F$201),0),ROW(C41))),"")</f>
        <v/>
      </c>
      <c r="D41" t="str">
        <f>IFERROR(INDEX(契約日ソート!D:D,1/LARGE(INDEX((契約日ソート!$F$1:$F$201="雑費")/ROW(契約日ソート!$F$1:$F$201),0),ROW(D41))),"")</f>
        <v/>
      </c>
      <c r="E41" t="str">
        <f>IFERROR(INDEX(契約日ソート!E:E,1/LARGE(INDEX((契約日ソート!$F$1:$F$201="雑費")/ROW(契約日ソート!$F$1:$F$201),0),ROW(E41))),"")</f>
        <v/>
      </c>
      <c r="F41" t="str">
        <f>IFERROR(INDEX(契約日ソート!F:F,1/LARGE(INDEX((契約日ソート!$F$1:$F$201="雑費")/ROW(契約日ソート!$F$1:$F$201),0),ROW(F41))),"")</f>
        <v/>
      </c>
      <c r="G41" t="str">
        <f>IFERROR(INDEX(契約日ソート!G:G,1/LARGE(INDEX((契約日ソート!$F$1:$F$201="雑費")/ROW(契約日ソート!$F$1:$F$201),0),ROW(G41))),"")</f>
        <v/>
      </c>
      <c r="H41" t="str">
        <f>IFERROR(INDEX(契約日ソート!H:H,1/LARGE(INDEX((契約日ソート!$F$1:$F$201="雑費")/ROW(契約日ソート!$F$1:$F$201),0),ROW(H41))),"")</f>
        <v/>
      </c>
      <c r="I41" t="str">
        <f>IFERROR(INDEX(契約日ソート!I:I,1/LARGE(INDEX((契約日ソート!$F$1:$F$201="雑費")/ROW(契約日ソート!$F$1:$F$201),0),ROW(I41))),"")</f>
        <v/>
      </c>
      <c r="J41" t="str">
        <f>IFERROR(INDEX(契約日ソート!J:J,1/LARGE(INDEX((契約日ソート!$F$1:$F$201="雑費")/ROW(契約日ソート!$F$1:$F$201),0),ROW(J41))),"")</f>
        <v/>
      </c>
      <c r="K41" t="str">
        <f>IFERROR(INDEX(契約日ソート!K:K,1/LARGE(INDEX((契約日ソート!$F$1:$F$201="雑費")/ROW(契約日ソート!$F$1:$F$201),0),ROW(K41))),"")</f>
        <v/>
      </c>
      <c r="L41" t="str">
        <f>IFERROR(INDEX(契約日ソート!L:L,1/LARGE(INDEX((契約日ソート!$F$1:$F$201="雑費")/ROW(契約日ソート!$F$1:$F$201),0),ROW(L41))),"")</f>
        <v/>
      </c>
      <c r="M41" t="str">
        <f>IFERROR(INDEX(契約日ソート!M:M,1/LARGE(INDEX((契約日ソート!$F$1:$F$201="雑費")/ROW(契約日ソート!$F$1:$F$201),0),ROW(M41))),"")</f>
        <v/>
      </c>
      <c r="N41" t="str">
        <f>IFERROR(INDEX(契約日ソート!N:N,1/LARGE(INDEX((契約日ソート!$F$1:$F$201="雑費")/ROW(契約日ソート!$F$1:$F$201),0),ROW(N41))),"")</f>
        <v/>
      </c>
      <c r="O41" t="str">
        <f>IFERROR(INDEX(契約日ソート!O:O,1/LARGE(INDEX((契約日ソート!$F$1:$F$201="雑費")/ROW(契約日ソート!$F$1:$F$201),0),ROW(O41))),"")</f>
        <v/>
      </c>
      <c r="P41" t="str">
        <f>IFERROR(INDEX(契約日ソート!P:P,1/LARGE(INDEX((契約日ソート!$F$1:$F$201="雑費")/ROW(契約日ソート!$F$1:$F$201),0),ROW(P41))),"")</f>
        <v/>
      </c>
      <c r="Q41" t="str">
        <f>IFERROR(INDEX(契約日ソート!Q:Q,1/LARGE(INDEX((契約日ソート!$F$1:$F$201="雑費")/ROW(契約日ソート!$F$1:$F$201),0),ROW(Q41))),"")</f>
        <v/>
      </c>
    </row>
    <row r="42" spans="1:17" x14ac:dyDescent="0.45">
      <c r="A42" t="str">
        <f>IFERROR(INDEX(契約日ソート!A:A,1/LARGE(INDEX((契約日ソート!$F$1:$F$201="雑費")/ROW(契約日ソート!$F$1:$F$201),0),ROW(A42))),"")</f>
        <v/>
      </c>
      <c r="B42" t="str">
        <f>IFERROR(INDEX(契約日ソート!B:B,1/LARGE(INDEX((契約日ソート!$F$1:$F$201="雑費")/ROW(契約日ソート!$F$1:$F$201),0),ROW(B42))),"")</f>
        <v/>
      </c>
      <c r="C42" t="str">
        <f>IFERROR(INDEX(契約日ソート!C:C,1/LARGE(INDEX((契約日ソート!$F$1:$F$201="雑費")/ROW(契約日ソート!$F$1:$F$201),0),ROW(C42))),"")</f>
        <v/>
      </c>
      <c r="D42" t="str">
        <f>IFERROR(INDEX(契約日ソート!D:D,1/LARGE(INDEX((契約日ソート!$F$1:$F$201="雑費")/ROW(契約日ソート!$F$1:$F$201),0),ROW(D42))),"")</f>
        <v/>
      </c>
      <c r="E42" t="str">
        <f>IFERROR(INDEX(契約日ソート!E:E,1/LARGE(INDEX((契約日ソート!$F$1:$F$201="雑費")/ROW(契約日ソート!$F$1:$F$201),0),ROW(E42))),"")</f>
        <v/>
      </c>
      <c r="F42" t="str">
        <f>IFERROR(INDEX(契約日ソート!F:F,1/LARGE(INDEX((契約日ソート!$F$1:$F$201="雑費")/ROW(契約日ソート!$F$1:$F$201),0),ROW(F42))),"")</f>
        <v/>
      </c>
      <c r="G42" t="str">
        <f>IFERROR(INDEX(契約日ソート!G:G,1/LARGE(INDEX((契約日ソート!$F$1:$F$201="雑費")/ROW(契約日ソート!$F$1:$F$201),0),ROW(G42))),"")</f>
        <v/>
      </c>
      <c r="H42" t="str">
        <f>IFERROR(INDEX(契約日ソート!H:H,1/LARGE(INDEX((契約日ソート!$F$1:$F$201="雑費")/ROW(契約日ソート!$F$1:$F$201),0),ROW(H42))),"")</f>
        <v/>
      </c>
      <c r="I42" t="str">
        <f>IFERROR(INDEX(契約日ソート!I:I,1/LARGE(INDEX((契約日ソート!$F$1:$F$201="雑費")/ROW(契約日ソート!$F$1:$F$201),0),ROW(I42))),"")</f>
        <v/>
      </c>
      <c r="J42" t="str">
        <f>IFERROR(INDEX(契約日ソート!J:J,1/LARGE(INDEX((契約日ソート!$F$1:$F$201="雑費")/ROW(契約日ソート!$F$1:$F$201),0),ROW(J42))),"")</f>
        <v/>
      </c>
      <c r="K42" t="str">
        <f>IFERROR(INDEX(契約日ソート!K:K,1/LARGE(INDEX((契約日ソート!$F$1:$F$201="雑費")/ROW(契約日ソート!$F$1:$F$201),0),ROW(K42))),"")</f>
        <v/>
      </c>
      <c r="L42" t="str">
        <f>IFERROR(INDEX(契約日ソート!L:L,1/LARGE(INDEX((契約日ソート!$F$1:$F$201="雑費")/ROW(契約日ソート!$F$1:$F$201),0),ROW(L42))),"")</f>
        <v/>
      </c>
      <c r="M42" t="str">
        <f>IFERROR(INDEX(契約日ソート!M:M,1/LARGE(INDEX((契約日ソート!$F$1:$F$201="雑費")/ROW(契約日ソート!$F$1:$F$201),0),ROW(M42))),"")</f>
        <v/>
      </c>
      <c r="N42" t="str">
        <f>IFERROR(INDEX(契約日ソート!N:N,1/LARGE(INDEX((契約日ソート!$F$1:$F$201="雑費")/ROW(契約日ソート!$F$1:$F$201),0),ROW(N42))),"")</f>
        <v/>
      </c>
      <c r="O42" t="str">
        <f>IFERROR(INDEX(契約日ソート!O:O,1/LARGE(INDEX((契約日ソート!$F$1:$F$201="雑費")/ROW(契約日ソート!$F$1:$F$201),0),ROW(O42))),"")</f>
        <v/>
      </c>
      <c r="P42" t="str">
        <f>IFERROR(INDEX(契約日ソート!P:P,1/LARGE(INDEX((契約日ソート!$F$1:$F$201="雑費")/ROW(契約日ソート!$F$1:$F$201),0),ROW(P42))),"")</f>
        <v/>
      </c>
      <c r="Q42" t="str">
        <f>IFERROR(INDEX(契約日ソート!Q:Q,1/LARGE(INDEX((契約日ソート!$F$1:$F$201="雑費")/ROW(契約日ソート!$F$1:$F$201),0),ROW(Q42))),"")</f>
        <v/>
      </c>
    </row>
    <row r="43" spans="1:17" x14ac:dyDescent="0.45">
      <c r="A43" t="str">
        <f>IFERROR(INDEX(契約日ソート!A:A,1/LARGE(INDEX((契約日ソート!$F$1:$F$201="雑費")/ROW(契約日ソート!$F$1:$F$201),0),ROW(A43))),"")</f>
        <v/>
      </c>
      <c r="B43" t="str">
        <f>IFERROR(INDEX(契約日ソート!B:B,1/LARGE(INDEX((契約日ソート!$F$1:$F$201="雑費")/ROW(契約日ソート!$F$1:$F$201),0),ROW(B43))),"")</f>
        <v/>
      </c>
      <c r="C43" t="str">
        <f>IFERROR(INDEX(契約日ソート!C:C,1/LARGE(INDEX((契約日ソート!$F$1:$F$201="雑費")/ROW(契約日ソート!$F$1:$F$201),0),ROW(C43))),"")</f>
        <v/>
      </c>
      <c r="D43" t="str">
        <f>IFERROR(INDEX(契約日ソート!D:D,1/LARGE(INDEX((契約日ソート!$F$1:$F$201="雑費")/ROW(契約日ソート!$F$1:$F$201),0),ROW(D43))),"")</f>
        <v/>
      </c>
      <c r="E43" t="str">
        <f>IFERROR(INDEX(契約日ソート!E:E,1/LARGE(INDEX((契約日ソート!$F$1:$F$201="雑費")/ROW(契約日ソート!$F$1:$F$201),0),ROW(E43))),"")</f>
        <v/>
      </c>
      <c r="F43" t="str">
        <f>IFERROR(INDEX(契約日ソート!F:F,1/LARGE(INDEX((契約日ソート!$F$1:$F$201="雑費")/ROW(契約日ソート!$F$1:$F$201),0),ROW(F43))),"")</f>
        <v/>
      </c>
      <c r="G43" t="str">
        <f>IFERROR(INDEX(契約日ソート!G:G,1/LARGE(INDEX((契約日ソート!$F$1:$F$201="雑費")/ROW(契約日ソート!$F$1:$F$201),0),ROW(G43))),"")</f>
        <v/>
      </c>
      <c r="H43" t="str">
        <f>IFERROR(INDEX(契約日ソート!H:H,1/LARGE(INDEX((契約日ソート!$F$1:$F$201="雑費")/ROW(契約日ソート!$F$1:$F$201),0),ROW(H43))),"")</f>
        <v/>
      </c>
      <c r="I43" t="str">
        <f>IFERROR(INDEX(契約日ソート!I:I,1/LARGE(INDEX((契約日ソート!$F$1:$F$201="雑費")/ROW(契約日ソート!$F$1:$F$201),0),ROW(I43))),"")</f>
        <v/>
      </c>
      <c r="J43" t="str">
        <f>IFERROR(INDEX(契約日ソート!J:J,1/LARGE(INDEX((契約日ソート!$F$1:$F$201="雑費")/ROW(契約日ソート!$F$1:$F$201),0),ROW(J43))),"")</f>
        <v/>
      </c>
      <c r="K43" t="str">
        <f>IFERROR(INDEX(契約日ソート!K:K,1/LARGE(INDEX((契約日ソート!$F$1:$F$201="雑費")/ROW(契約日ソート!$F$1:$F$201),0),ROW(K43))),"")</f>
        <v/>
      </c>
      <c r="L43" t="str">
        <f>IFERROR(INDEX(契約日ソート!L:L,1/LARGE(INDEX((契約日ソート!$F$1:$F$201="雑費")/ROW(契約日ソート!$F$1:$F$201),0),ROW(L43))),"")</f>
        <v/>
      </c>
      <c r="M43" t="str">
        <f>IFERROR(INDEX(契約日ソート!M:M,1/LARGE(INDEX((契約日ソート!$F$1:$F$201="雑費")/ROW(契約日ソート!$F$1:$F$201),0),ROW(M43))),"")</f>
        <v/>
      </c>
      <c r="N43" t="str">
        <f>IFERROR(INDEX(契約日ソート!N:N,1/LARGE(INDEX((契約日ソート!$F$1:$F$201="雑費")/ROW(契約日ソート!$F$1:$F$201),0),ROW(N43))),"")</f>
        <v/>
      </c>
      <c r="O43" t="str">
        <f>IFERROR(INDEX(契約日ソート!O:O,1/LARGE(INDEX((契約日ソート!$F$1:$F$201="雑費")/ROW(契約日ソート!$F$1:$F$201),0),ROW(O43))),"")</f>
        <v/>
      </c>
      <c r="P43" t="str">
        <f>IFERROR(INDEX(契約日ソート!P:P,1/LARGE(INDEX((契約日ソート!$F$1:$F$201="雑費")/ROW(契約日ソート!$F$1:$F$201),0),ROW(P43))),"")</f>
        <v/>
      </c>
      <c r="Q43" t="str">
        <f>IFERROR(INDEX(契約日ソート!Q:Q,1/LARGE(INDEX((契約日ソート!$F$1:$F$201="雑費")/ROW(契約日ソート!$F$1:$F$201),0),ROW(Q43))),"")</f>
        <v/>
      </c>
    </row>
    <row r="44" spans="1:17" x14ac:dyDescent="0.45">
      <c r="A44" t="str">
        <f>IFERROR(INDEX(契約日ソート!A:A,1/LARGE(INDEX((契約日ソート!$F$1:$F$201="雑費")/ROW(契約日ソート!$F$1:$F$201),0),ROW(A44))),"")</f>
        <v/>
      </c>
      <c r="B44" t="str">
        <f>IFERROR(INDEX(契約日ソート!B:B,1/LARGE(INDEX((契約日ソート!$F$1:$F$201="雑費")/ROW(契約日ソート!$F$1:$F$201),0),ROW(B44))),"")</f>
        <v/>
      </c>
      <c r="C44" t="str">
        <f>IFERROR(INDEX(契約日ソート!C:C,1/LARGE(INDEX((契約日ソート!$F$1:$F$201="雑費")/ROW(契約日ソート!$F$1:$F$201),0),ROW(C44))),"")</f>
        <v/>
      </c>
      <c r="D44" t="str">
        <f>IFERROR(INDEX(契約日ソート!D:D,1/LARGE(INDEX((契約日ソート!$F$1:$F$201="雑費")/ROW(契約日ソート!$F$1:$F$201),0),ROW(D44))),"")</f>
        <v/>
      </c>
      <c r="E44" t="str">
        <f>IFERROR(INDEX(契約日ソート!E:E,1/LARGE(INDEX((契約日ソート!$F$1:$F$201="雑費")/ROW(契約日ソート!$F$1:$F$201),0),ROW(E44))),"")</f>
        <v/>
      </c>
      <c r="F44" t="str">
        <f>IFERROR(INDEX(契約日ソート!F:F,1/LARGE(INDEX((契約日ソート!$F$1:$F$201="雑費")/ROW(契約日ソート!$F$1:$F$201),0),ROW(F44))),"")</f>
        <v/>
      </c>
      <c r="G44" t="str">
        <f>IFERROR(INDEX(契約日ソート!G:G,1/LARGE(INDEX((契約日ソート!$F$1:$F$201="雑費")/ROW(契約日ソート!$F$1:$F$201),0),ROW(G44))),"")</f>
        <v/>
      </c>
      <c r="H44" t="str">
        <f>IFERROR(INDEX(契約日ソート!H:H,1/LARGE(INDEX((契約日ソート!$F$1:$F$201="雑費")/ROW(契約日ソート!$F$1:$F$201),0),ROW(H44))),"")</f>
        <v/>
      </c>
      <c r="I44" t="str">
        <f>IFERROR(INDEX(契約日ソート!I:I,1/LARGE(INDEX((契約日ソート!$F$1:$F$201="雑費")/ROW(契約日ソート!$F$1:$F$201),0),ROW(I44))),"")</f>
        <v/>
      </c>
      <c r="J44" t="str">
        <f>IFERROR(INDEX(契約日ソート!J:J,1/LARGE(INDEX((契約日ソート!$F$1:$F$201="雑費")/ROW(契約日ソート!$F$1:$F$201),0),ROW(J44))),"")</f>
        <v/>
      </c>
      <c r="K44" t="str">
        <f>IFERROR(INDEX(契約日ソート!K:K,1/LARGE(INDEX((契約日ソート!$F$1:$F$201="雑費")/ROW(契約日ソート!$F$1:$F$201),0),ROW(K44))),"")</f>
        <v/>
      </c>
      <c r="L44" t="str">
        <f>IFERROR(INDEX(契約日ソート!L:L,1/LARGE(INDEX((契約日ソート!$F$1:$F$201="雑費")/ROW(契約日ソート!$F$1:$F$201),0),ROW(L44))),"")</f>
        <v/>
      </c>
      <c r="M44" t="str">
        <f>IFERROR(INDEX(契約日ソート!M:M,1/LARGE(INDEX((契約日ソート!$F$1:$F$201="雑費")/ROW(契約日ソート!$F$1:$F$201),0),ROW(M44))),"")</f>
        <v/>
      </c>
      <c r="N44" t="str">
        <f>IFERROR(INDEX(契約日ソート!N:N,1/LARGE(INDEX((契約日ソート!$F$1:$F$201="雑費")/ROW(契約日ソート!$F$1:$F$201),0),ROW(N44))),"")</f>
        <v/>
      </c>
      <c r="O44" t="str">
        <f>IFERROR(INDEX(契約日ソート!O:O,1/LARGE(INDEX((契約日ソート!$F$1:$F$201="雑費")/ROW(契約日ソート!$F$1:$F$201),0),ROW(O44))),"")</f>
        <v/>
      </c>
      <c r="P44" t="str">
        <f>IFERROR(INDEX(契約日ソート!P:P,1/LARGE(INDEX((契約日ソート!$F$1:$F$201="雑費")/ROW(契約日ソート!$F$1:$F$201),0),ROW(P44))),"")</f>
        <v/>
      </c>
      <c r="Q44" t="str">
        <f>IFERROR(INDEX(契約日ソート!Q:Q,1/LARGE(INDEX((契約日ソート!$F$1:$F$201="雑費")/ROW(契約日ソート!$F$1:$F$201),0),ROW(Q44))),"")</f>
        <v/>
      </c>
    </row>
    <row r="45" spans="1:17" x14ac:dyDescent="0.45">
      <c r="A45" t="str">
        <f>IFERROR(INDEX(契約日ソート!A:A,1/LARGE(INDEX((契約日ソート!$F$1:$F$201="雑費")/ROW(契約日ソート!$F$1:$F$201),0),ROW(A45))),"")</f>
        <v/>
      </c>
      <c r="B45" t="str">
        <f>IFERROR(INDEX(契約日ソート!B:B,1/LARGE(INDEX((契約日ソート!$F$1:$F$201="雑費")/ROW(契約日ソート!$F$1:$F$201),0),ROW(B45))),"")</f>
        <v/>
      </c>
      <c r="C45" t="str">
        <f>IFERROR(INDEX(契約日ソート!C:C,1/LARGE(INDEX((契約日ソート!$F$1:$F$201="雑費")/ROW(契約日ソート!$F$1:$F$201),0),ROW(C45))),"")</f>
        <v/>
      </c>
      <c r="D45" t="str">
        <f>IFERROR(INDEX(契約日ソート!D:D,1/LARGE(INDEX((契約日ソート!$F$1:$F$201="雑費")/ROW(契約日ソート!$F$1:$F$201),0),ROW(D45))),"")</f>
        <v/>
      </c>
      <c r="E45" t="str">
        <f>IFERROR(INDEX(契約日ソート!E:E,1/LARGE(INDEX((契約日ソート!$F$1:$F$201="雑費")/ROW(契約日ソート!$F$1:$F$201),0),ROW(E45))),"")</f>
        <v/>
      </c>
      <c r="F45" t="str">
        <f>IFERROR(INDEX(契約日ソート!F:F,1/LARGE(INDEX((契約日ソート!$F$1:$F$201="雑費")/ROW(契約日ソート!$F$1:$F$201),0),ROW(F45))),"")</f>
        <v/>
      </c>
      <c r="G45" t="str">
        <f>IFERROR(INDEX(契約日ソート!G:G,1/LARGE(INDEX((契約日ソート!$F$1:$F$201="雑費")/ROW(契約日ソート!$F$1:$F$201),0),ROW(G45))),"")</f>
        <v/>
      </c>
      <c r="H45" t="str">
        <f>IFERROR(INDEX(契約日ソート!H:H,1/LARGE(INDEX((契約日ソート!$F$1:$F$201="雑費")/ROW(契約日ソート!$F$1:$F$201),0),ROW(H45))),"")</f>
        <v/>
      </c>
      <c r="I45" t="str">
        <f>IFERROR(INDEX(契約日ソート!I:I,1/LARGE(INDEX((契約日ソート!$F$1:$F$201="雑費")/ROW(契約日ソート!$F$1:$F$201),0),ROW(I45))),"")</f>
        <v/>
      </c>
      <c r="J45" t="str">
        <f>IFERROR(INDEX(契約日ソート!J:J,1/LARGE(INDEX((契約日ソート!$F$1:$F$201="雑費")/ROW(契約日ソート!$F$1:$F$201),0),ROW(J45))),"")</f>
        <v/>
      </c>
      <c r="K45" t="str">
        <f>IFERROR(INDEX(契約日ソート!K:K,1/LARGE(INDEX((契約日ソート!$F$1:$F$201="雑費")/ROW(契約日ソート!$F$1:$F$201),0),ROW(K45))),"")</f>
        <v/>
      </c>
      <c r="L45" t="str">
        <f>IFERROR(INDEX(契約日ソート!L:L,1/LARGE(INDEX((契約日ソート!$F$1:$F$201="雑費")/ROW(契約日ソート!$F$1:$F$201),0),ROW(L45))),"")</f>
        <v/>
      </c>
      <c r="M45" t="str">
        <f>IFERROR(INDEX(契約日ソート!M:M,1/LARGE(INDEX((契約日ソート!$F$1:$F$201="雑費")/ROW(契約日ソート!$F$1:$F$201),0),ROW(M45))),"")</f>
        <v/>
      </c>
      <c r="N45" t="str">
        <f>IFERROR(INDEX(契約日ソート!N:N,1/LARGE(INDEX((契約日ソート!$F$1:$F$201="雑費")/ROW(契約日ソート!$F$1:$F$201),0),ROW(N45))),"")</f>
        <v/>
      </c>
      <c r="O45" t="str">
        <f>IFERROR(INDEX(契約日ソート!O:O,1/LARGE(INDEX((契約日ソート!$F$1:$F$201="雑費")/ROW(契約日ソート!$F$1:$F$201),0),ROW(O45))),"")</f>
        <v/>
      </c>
      <c r="P45" t="str">
        <f>IFERROR(INDEX(契約日ソート!P:P,1/LARGE(INDEX((契約日ソート!$F$1:$F$201="雑費")/ROW(契約日ソート!$F$1:$F$201),0),ROW(P45))),"")</f>
        <v/>
      </c>
      <c r="Q45" t="str">
        <f>IFERROR(INDEX(契約日ソート!Q:Q,1/LARGE(INDEX((契約日ソート!$F$1:$F$201="雑費")/ROW(契約日ソート!$F$1:$F$201),0),ROW(Q45))),"")</f>
        <v/>
      </c>
    </row>
    <row r="46" spans="1:17" x14ac:dyDescent="0.45">
      <c r="A46" t="str">
        <f>IFERROR(INDEX(契約日ソート!A:A,1/LARGE(INDEX((契約日ソート!$F$1:$F$201="雑費")/ROW(契約日ソート!$F$1:$F$201),0),ROW(A46))),"")</f>
        <v/>
      </c>
      <c r="B46" t="str">
        <f>IFERROR(INDEX(契約日ソート!B:B,1/LARGE(INDEX((契約日ソート!$F$1:$F$201="雑費")/ROW(契約日ソート!$F$1:$F$201),0),ROW(B46))),"")</f>
        <v/>
      </c>
      <c r="C46" t="str">
        <f>IFERROR(INDEX(契約日ソート!C:C,1/LARGE(INDEX((契約日ソート!$F$1:$F$201="雑費")/ROW(契約日ソート!$F$1:$F$201),0),ROW(C46))),"")</f>
        <v/>
      </c>
      <c r="D46" t="str">
        <f>IFERROR(INDEX(契約日ソート!D:D,1/LARGE(INDEX((契約日ソート!$F$1:$F$201="雑費")/ROW(契約日ソート!$F$1:$F$201),0),ROW(D46))),"")</f>
        <v/>
      </c>
      <c r="E46" t="str">
        <f>IFERROR(INDEX(契約日ソート!E:E,1/LARGE(INDEX((契約日ソート!$F$1:$F$201="雑費")/ROW(契約日ソート!$F$1:$F$201),0),ROW(E46))),"")</f>
        <v/>
      </c>
      <c r="F46" t="str">
        <f>IFERROR(INDEX(契約日ソート!F:F,1/LARGE(INDEX((契約日ソート!$F$1:$F$201="雑費")/ROW(契約日ソート!$F$1:$F$201),0),ROW(F46))),"")</f>
        <v/>
      </c>
      <c r="G46" t="str">
        <f>IFERROR(INDEX(契約日ソート!G:G,1/LARGE(INDEX((契約日ソート!$F$1:$F$201="雑費")/ROW(契約日ソート!$F$1:$F$201),0),ROW(G46))),"")</f>
        <v/>
      </c>
      <c r="H46" t="str">
        <f>IFERROR(INDEX(契約日ソート!H:H,1/LARGE(INDEX((契約日ソート!$F$1:$F$201="雑費")/ROW(契約日ソート!$F$1:$F$201),0),ROW(H46))),"")</f>
        <v/>
      </c>
      <c r="I46" t="str">
        <f>IFERROR(INDEX(契約日ソート!I:I,1/LARGE(INDEX((契約日ソート!$F$1:$F$201="雑費")/ROW(契約日ソート!$F$1:$F$201),0),ROW(I46))),"")</f>
        <v/>
      </c>
      <c r="J46" t="str">
        <f>IFERROR(INDEX(契約日ソート!J:J,1/LARGE(INDEX((契約日ソート!$F$1:$F$201="雑費")/ROW(契約日ソート!$F$1:$F$201),0),ROW(J46))),"")</f>
        <v/>
      </c>
      <c r="K46" t="str">
        <f>IFERROR(INDEX(契約日ソート!K:K,1/LARGE(INDEX((契約日ソート!$F$1:$F$201="雑費")/ROW(契約日ソート!$F$1:$F$201),0),ROW(K46))),"")</f>
        <v/>
      </c>
      <c r="L46" t="str">
        <f>IFERROR(INDEX(契約日ソート!L:L,1/LARGE(INDEX((契約日ソート!$F$1:$F$201="雑費")/ROW(契約日ソート!$F$1:$F$201),0),ROW(L46))),"")</f>
        <v/>
      </c>
      <c r="M46" t="str">
        <f>IFERROR(INDEX(契約日ソート!M:M,1/LARGE(INDEX((契約日ソート!$F$1:$F$201="雑費")/ROW(契約日ソート!$F$1:$F$201),0),ROW(M46))),"")</f>
        <v/>
      </c>
      <c r="N46" t="str">
        <f>IFERROR(INDEX(契約日ソート!N:N,1/LARGE(INDEX((契約日ソート!$F$1:$F$201="雑費")/ROW(契約日ソート!$F$1:$F$201),0),ROW(N46))),"")</f>
        <v/>
      </c>
      <c r="O46" t="str">
        <f>IFERROR(INDEX(契約日ソート!O:O,1/LARGE(INDEX((契約日ソート!$F$1:$F$201="雑費")/ROW(契約日ソート!$F$1:$F$201),0),ROW(O46))),"")</f>
        <v/>
      </c>
      <c r="P46" t="str">
        <f>IFERROR(INDEX(契約日ソート!P:P,1/LARGE(INDEX((契約日ソート!$F$1:$F$201="雑費")/ROW(契約日ソート!$F$1:$F$201),0),ROW(P46))),"")</f>
        <v/>
      </c>
      <c r="Q46" t="str">
        <f>IFERROR(INDEX(契約日ソート!Q:Q,1/LARGE(INDEX((契約日ソート!$F$1:$F$201="雑費")/ROW(契約日ソート!$F$1:$F$201),0),ROW(Q46))),"")</f>
        <v/>
      </c>
    </row>
    <row r="47" spans="1:17" x14ac:dyDescent="0.45">
      <c r="A47" t="str">
        <f>IFERROR(INDEX(契約日ソート!A:A,1/LARGE(INDEX((契約日ソート!$F$1:$F$201="雑費")/ROW(契約日ソート!$F$1:$F$201),0),ROW(A47))),"")</f>
        <v/>
      </c>
      <c r="B47" t="str">
        <f>IFERROR(INDEX(契約日ソート!B:B,1/LARGE(INDEX((契約日ソート!$F$1:$F$201="雑費")/ROW(契約日ソート!$F$1:$F$201),0),ROW(B47))),"")</f>
        <v/>
      </c>
      <c r="C47" t="str">
        <f>IFERROR(INDEX(契約日ソート!C:C,1/LARGE(INDEX((契約日ソート!$F$1:$F$201="雑費")/ROW(契約日ソート!$F$1:$F$201),0),ROW(C47))),"")</f>
        <v/>
      </c>
      <c r="D47" t="str">
        <f>IFERROR(INDEX(契約日ソート!D:D,1/LARGE(INDEX((契約日ソート!$F$1:$F$201="雑費")/ROW(契約日ソート!$F$1:$F$201),0),ROW(D47))),"")</f>
        <v/>
      </c>
      <c r="E47" t="str">
        <f>IFERROR(INDEX(契約日ソート!E:E,1/LARGE(INDEX((契約日ソート!$F$1:$F$201="雑費")/ROW(契約日ソート!$F$1:$F$201),0),ROW(E47))),"")</f>
        <v/>
      </c>
      <c r="F47" t="str">
        <f>IFERROR(INDEX(契約日ソート!F:F,1/LARGE(INDEX((契約日ソート!$F$1:$F$201="雑費")/ROW(契約日ソート!$F$1:$F$201),0),ROW(F47))),"")</f>
        <v/>
      </c>
      <c r="G47" t="str">
        <f>IFERROR(INDEX(契約日ソート!G:G,1/LARGE(INDEX((契約日ソート!$F$1:$F$201="雑費")/ROW(契約日ソート!$F$1:$F$201),0),ROW(G47))),"")</f>
        <v/>
      </c>
      <c r="H47" t="str">
        <f>IFERROR(INDEX(契約日ソート!H:H,1/LARGE(INDEX((契約日ソート!$F$1:$F$201="雑費")/ROW(契約日ソート!$F$1:$F$201),0),ROW(H47))),"")</f>
        <v/>
      </c>
      <c r="I47" t="str">
        <f>IFERROR(INDEX(契約日ソート!I:I,1/LARGE(INDEX((契約日ソート!$F$1:$F$201="雑費")/ROW(契約日ソート!$F$1:$F$201),0),ROW(I47))),"")</f>
        <v/>
      </c>
      <c r="J47" t="str">
        <f>IFERROR(INDEX(契約日ソート!J:J,1/LARGE(INDEX((契約日ソート!$F$1:$F$201="雑費")/ROW(契約日ソート!$F$1:$F$201),0),ROW(J47))),"")</f>
        <v/>
      </c>
      <c r="K47" t="str">
        <f>IFERROR(INDEX(契約日ソート!K:K,1/LARGE(INDEX((契約日ソート!$F$1:$F$201="雑費")/ROW(契約日ソート!$F$1:$F$201),0),ROW(K47))),"")</f>
        <v/>
      </c>
      <c r="L47" t="str">
        <f>IFERROR(INDEX(契約日ソート!L:L,1/LARGE(INDEX((契約日ソート!$F$1:$F$201="雑費")/ROW(契約日ソート!$F$1:$F$201),0),ROW(L47))),"")</f>
        <v/>
      </c>
      <c r="M47" t="str">
        <f>IFERROR(INDEX(契約日ソート!M:M,1/LARGE(INDEX((契約日ソート!$F$1:$F$201="雑費")/ROW(契約日ソート!$F$1:$F$201),0),ROW(M47))),"")</f>
        <v/>
      </c>
      <c r="N47" t="str">
        <f>IFERROR(INDEX(契約日ソート!N:N,1/LARGE(INDEX((契約日ソート!$F$1:$F$201="雑費")/ROW(契約日ソート!$F$1:$F$201),0),ROW(N47))),"")</f>
        <v/>
      </c>
      <c r="O47" t="str">
        <f>IFERROR(INDEX(契約日ソート!O:O,1/LARGE(INDEX((契約日ソート!$F$1:$F$201="雑費")/ROW(契約日ソート!$F$1:$F$201),0),ROW(O47))),"")</f>
        <v/>
      </c>
      <c r="P47" t="str">
        <f>IFERROR(INDEX(契約日ソート!P:P,1/LARGE(INDEX((契約日ソート!$F$1:$F$201="雑費")/ROW(契約日ソート!$F$1:$F$201),0),ROW(P47))),"")</f>
        <v/>
      </c>
      <c r="Q47" t="str">
        <f>IFERROR(INDEX(契約日ソート!Q:Q,1/LARGE(INDEX((契約日ソート!$F$1:$F$201="雑費")/ROW(契約日ソート!$F$1:$F$201),0),ROW(Q47))),"")</f>
        <v/>
      </c>
    </row>
    <row r="48" spans="1:17" x14ac:dyDescent="0.45">
      <c r="A48" t="str">
        <f>IFERROR(INDEX(契約日ソート!A:A,1/LARGE(INDEX((契約日ソート!$F$1:$F$201="雑費")/ROW(契約日ソート!$F$1:$F$201),0),ROW(A48))),"")</f>
        <v/>
      </c>
      <c r="B48" t="str">
        <f>IFERROR(INDEX(契約日ソート!B:B,1/LARGE(INDEX((契約日ソート!$F$1:$F$201="雑費")/ROW(契約日ソート!$F$1:$F$201),0),ROW(B48))),"")</f>
        <v/>
      </c>
      <c r="C48" t="str">
        <f>IFERROR(INDEX(契約日ソート!C:C,1/LARGE(INDEX((契約日ソート!$F$1:$F$201="雑費")/ROW(契約日ソート!$F$1:$F$201),0),ROW(C48))),"")</f>
        <v/>
      </c>
      <c r="D48" t="str">
        <f>IFERROR(INDEX(契約日ソート!D:D,1/LARGE(INDEX((契約日ソート!$F$1:$F$201="雑費")/ROW(契約日ソート!$F$1:$F$201),0),ROW(D48))),"")</f>
        <v/>
      </c>
      <c r="E48" t="str">
        <f>IFERROR(INDEX(契約日ソート!E:E,1/LARGE(INDEX((契約日ソート!$F$1:$F$201="雑費")/ROW(契約日ソート!$F$1:$F$201),0),ROW(E48))),"")</f>
        <v/>
      </c>
      <c r="F48" t="str">
        <f>IFERROR(INDEX(契約日ソート!F:F,1/LARGE(INDEX((契約日ソート!$F$1:$F$201="雑費")/ROW(契約日ソート!$F$1:$F$201),0),ROW(F48))),"")</f>
        <v/>
      </c>
      <c r="G48" t="str">
        <f>IFERROR(INDEX(契約日ソート!G:G,1/LARGE(INDEX((契約日ソート!$F$1:$F$201="雑費")/ROW(契約日ソート!$F$1:$F$201),0),ROW(G48))),"")</f>
        <v/>
      </c>
      <c r="H48" t="str">
        <f>IFERROR(INDEX(契約日ソート!H:H,1/LARGE(INDEX((契約日ソート!$F$1:$F$201="雑費")/ROW(契約日ソート!$F$1:$F$201),0),ROW(H48))),"")</f>
        <v/>
      </c>
      <c r="I48" t="str">
        <f>IFERROR(INDEX(契約日ソート!I:I,1/LARGE(INDEX((契約日ソート!$F$1:$F$201="雑費")/ROW(契約日ソート!$F$1:$F$201),0),ROW(I48))),"")</f>
        <v/>
      </c>
      <c r="J48" t="str">
        <f>IFERROR(INDEX(契約日ソート!J:J,1/LARGE(INDEX((契約日ソート!$F$1:$F$201="雑費")/ROW(契約日ソート!$F$1:$F$201),0),ROW(J48))),"")</f>
        <v/>
      </c>
      <c r="K48" t="str">
        <f>IFERROR(INDEX(契約日ソート!K:K,1/LARGE(INDEX((契約日ソート!$F$1:$F$201="雑費")/ROW(契約日ソート!$F$1:$F$201),0),ROW(K48))),"")</f>
        <v/>
      </c>
      <c r="L48" t="str">
        <f>IFERROR(INDEX(契約日ソート!L:L,1/LARGE(INDEX((契約日ソート!$F$1:$F$201="雑費")/ROW(契約日ソート!$F$1:$F$201),0),ROW(L48))),"")</f>
        <v/>
      </c>
      <c r="M48" t="str">
        <f>IFERROR(INDEX(契約日ソート!M:M,1/LARGE(INDEX((契約日ソート!$F$1:$F$201="雑費")/ROW(契約日ソート!$F$1:$F$201),0),ROW(M48))),"")</f>
        <v/>
      </c>
      <c r="N48" t="str">
        <f>IFERROR(INDEX(契約日ソート!N:N,1/LARGE(INDEX((契約日ソート!$F$1:$F$201="雑費")/ROW(契約日ソート!$F$1:$F$201),0),ROW(N48))),"")</f>
        <v/>
      </c>
      <c r="O48" t="str">
        <f>IFERROR(INDEX(契約日ソート!O:O,1/LARGE(INDEX((契約日ソート!$F$1:$F$201="雑費")/ROW(契約日ソート!$F$1:$F$201),0),ROW(O48))),"")</f>
        <v/>
      </c>
      <c r="P48" t="str">
        <f>IFERROR(INDEX(契約日ソート!P:P,1/LARGE(INDEX((契約日ソート!$F$1:$F$201="雑費")/ROW(契約日ソート!$F$1:$F$201),0),ROW(P48))),"")</f>
        <v/>
      </c>
      <c r="Q48" t="str">
        <f>IFERROR(INDEX(契約日ソート!Q:Q,1/LARGE(INDEX((契約日ソート!$F$1:$F$201="雑費")/ROW(契約日ソート!$F$1:$F$201),0),ROW(Q48))),"")</f>
        <v/>
      </c>
    </row>
    <row r="49" spans="1:17" x14ac:dyDescent="0.45">
      <c r="A49" t="str">
        <f>IFERROR(INDEX(契約日ソート!A:A,1/LARGE(INDEX((契約日ソート!$F$1:$F$201="雑費")/ROW(契約日ソート!$F$1:$F$201),0),ROW(A49))),"")</f>
        <v/>
      </c>
      <c r="B49" t="str">
        <f>IFERROR(INDEX(契約日ソート!B:B,1/LARGE(INDEX((契約日ソート!$F$1:$F$201="雑費")/ROW(契約日ソート!$F$1:$F$201),0),ROW(B49))),"")</f>
        <v/>
      </c>
      <c r="C49" t="str">
        <f>IFERROR(INDEX(契約日ソート!C:C,1/LARGE(INDEX((契約日ソート!$F$1:$F$201="雑費")/ROW(契約日ソート!$F$1:$F$201),0),ROW(C49))),"")</f>
        <v/>
      </c>
      <c r="D49" t="str">
        <f>IFERROR(INDEX(契約日ソート!D:D,1/LARGE(INDEX((契約日ソート!$F$1:$F$201="雑費")/ROW(契約日ソート!$F$1:$F$201),0),ROW(D49))),"")</f>
        <v/>
      </c>
      <c r="E49" t="str">
        <f>IFERROR(INDEX(契約日ソート!E:E,1/LARGE(INDEX((契約日ソート!$F$1:$F$201="雑費")/ROW(契約日ソート!$F$1:$F$201),0),ROW(E49))),"")</f>
        <v/>
      </c>
      <c r="F49" t="str">
        <f>IFERROR(INDEX(契約日ソート!F:F,1/LARGE(INDEX((契約日ソート!$F$1:$F$201="雑費")/ROW(契約日ソート!$F$1:$F$201),0),ROW(F49))),"")</f>
        <v/>
      </c>
      <c r="G49" t="str">
        <f>IFERROR(INDEX(契約日ソート!G:G,1/LARGE(INDEX((契約日ソート!$F$1:$F$201="雑費")/ROW(契約日ソート!$F$1:$F$201),0),ROW(G49))),"")</f>
        <v/>
      </c>
      <c r="H49" t="str">
        <f>IFERROR(INDEX(契約日ソート!H:H,1/LARGE(INDEX((契約日ソート!$F$1:$F$201="雑費")/ROW(契約日ソート!$F$1:$F$201),0),ROW(H49))),"")</f>
        <v/>
      </c>
      <c r="I49" t="str">
        <f>IFERROR(INDEX(契約日ソート!I:I,1/LARGE(INDEX((契約日ソート!$F$1:$F$201="雑費")/ROW(契約日ソート!$F$1:$F$201),0),ROW(I49))),"")</f>
        <v/>
      </c>
      <c r="J49" t="str">
        <f>IFERROR(INDEX(契約日ソート!J:J,1/LARGE(INDEX((契約日ソート!$F$1:$F$201="雑費")/ROW(契約日ソート!$F$1:$F$201),0),ROW(J49))),"")</f>
        <v/>
      </c>
      <c r="K49" t="str">
        <f>IFERROR(INDEX(契約日ソート!K:K,1/LARGE(INDEX((契約日ソート!$F$1:$F$201="雑費")/ROW(契約日ソート!$F$1:$F$201),0),ROW(K49))),"")</f>
        <v/>
      </c>
      <c r="L49" t="str">
        <f>IFERROR(INDEX(契約日ソート!L:L,1/LARGE(INDEX((契約日ソート!$F$1:$F$201="雑費")/ROW(契約日ソート!$F$1:$F$201),0),ROW(L49))),"")</f>
        <v/>
      </c>
      <c r="M49" t="str">
        <f>IFERROR(INDEX(契約日ソート!M:M,1/LARGE(INDEX((契約日ソート!$F$1:$F$201="雑費")/ROW(契約日ソート!$F$1:$F$201),0),ROW(M49))),"")</f>
        <v/>
      </c>
      <c r="N49" t="str">
        <f>IFERROR(INDEX(契約日ソート!N:N,1/LARGE(INDEX((契約日ソート!$F$1:$F$201="雑費")/ROW(契約日ソート!$F$1:$F$201),0),ROW(N49))),"")</f>
        <v/>
      </c>
      <c r="O49" t="str">
        <f>IFERROR(INDEX(契約日ソート!O:O,1/LARGE(INDEX((契約日ソート!$F$1:$F$201="雑費")/ROW(契約日ソート!$F$1:$F$201),0),ROW(O49))),"")</f>
        <v/>
      </c>
      <c r="P49" t="str">
        <f>IFERROR(INDEX(契約日ソート!P:P,1/LARGE(INDEX((契約日ソート!$F$1:$F$201="雑費")/ROW(契約日ソート!$F$1:$F$201),0),ROW(P49))),"")</f>
        <v/>
      </c>
      <c r="Q49" t="str">
        <f>IFERROR(INDEX(契約日ソート!Q:Q,1/LARGE(INDEX((契約日ソート!$F$1:$F$201="雑費")/ROW(契約日ソート!$F$1:$F$201),0),ROW(Q49))),"")</f>
        <v/>
      </c>
    </row>
    <row r="50" spans="1:17" x14ac:dyDescent="0.45">
      <c r="A50" t="str">
        <f>IFERROR(INDEX(契約日ソート!A:A,1/LARGE(INDEX((契約日ソート!$F$1:$F$201="雑費")/ROW(契約日ソート!$F$1:$F$201),0),ROW(A50))),"")</f>
        <v/>
      </c>
      <c r="B50" t="str">
        <f>IFERROR(INDEX(契約日ソート!B:B,1/LARGE(INDEX((契約日ソート!$F$1:$F$201="雑費")/ROW(契約日ソート!$F$1:$F$201),0),ROW(B50))),"")</f>
        <v/>
      </c>
      <c r="C50" t="str">
        <f>IFERROR(INDEX(契約日ソート!C:C,1/LARGE(INDEX((契約日ソート!$F$1:$F$201="雑費")/ROW(契約日ソート!$F$1:$F$201),0),ROW(C50))),"")</f>
        <v/>
      </c>
      <c r="D50" t="str">
        <f>IFERROR(INDEX(契約日ソート!D:D,1/LARGE(INDEX((契約日ソート!$F$1:$F$201="雑費")/ROW(契約日ソート!$F$1:$F$201),0),ROW(D50))),"")</f>
        <v/>
      </c>
      <c r="E50" t="str">
        <f>IFERROR(INDEX(契約日ソート!E:E,1/LARGE(INDEX((契約日ソート!$F$1:$F$201="雑費")/ROW(契約日ソート!$F$1:$F$201),0),ROW(E50))),"")</f>
        <v/>
      </c>
      <c r="F50" t="str">
        <f>IFERROR(INDEX(契約日ソート!F:F,1/LARGE(INDEX((契約日ソート!$F$1:$F$201="雑費")/ROW(契約日ソート!$F$1:$F$201),0),ROW(F50))),"")</f>
        <v/>
      </c>
      <c r="G50" t="str">
        <f>IFERROR(INDEX(契約日ソート!G:G,1/LARGE(INDEX((契約日ソート!$F$1:$F$201="雑費")/ROW(契約日ソート!$F$1:$F$201),0),ROW(G50))),"")</f>
        <v/>
      </c>
      <c r="H50" t="str">
        <f>IFERROR(INDEX(契約日ソート!H:H,1/LARGE(INDEX((契約日ソート!$F$1:$F$201="雑費")/ROW(契約日ソート!$F$1:$F$201),0),ROW(H50))),"")</f>
        <v/>
      </c>
      <c r="I50" t="str">
        <f>IFERROR(INDEX(契約日ソート!I:I,1/LARGE(INDEX((契約日ソート!$F$1:$F$201="雑費")/ROW(契約日ソート!$F$1:$F$201),0),ROW(I50))),"")</f>
        <v/>
      </c>
      <c r="J50" t="str">
        <f>IFERROR(INDEX(契約日ソート!J:J,1/LARGE(INDEX((契約日ソート!$F$1:$F$201="雑費")/ROW(契約日ソート!$F$1:$F$201),0),ROW(J50))),"")</f>
        <v/>
      </c>
      <c r="K50" t="str">
        <f>IFERROR(INDEX(契約日ソート!K:K,1/LARGE(INDEX((契約日ソート!$F$1:$F$201="雑費")/ROW(契約日ソート!$F$1:$F$201),0),ROW(K50))),"")</f>
        <v/>
      </c>
      <c r="L50" t="str">
        <f>IFERROR(INDEX(契約日ソート!L:L,1/LARGE(INDEX((契約日ソート!$F$1:$F$201="雑費")/ROW(契約日ソート!$F$1:$F$201),0),ROW(L50))),"")</f>
        <v/>
      </c>
      <c r="M50" t="str">
        <f>IFERROR(INDEX(契約日ソート!M:M,1/LARGE(INDEX((契約日ソート!$F$1:$F$201="雑費")/ROW(契約日ソート!$F$1:$F$201),0),ROW(M50))),"")</f>
        <v/>
      </c>
      <c r="N50" t="str">
        <f>IFERROR(INDEX(契約日ソート!N:N,1/LARGE(INDEX((契約日ソート!$F$1:$F$201="雑費")/ROW(契約日ソート!$F$1:$F$201),0),ROW(N50))),"")</f>
        <v/>
      </c>
      <c r="O50" t="str">
        <f>IFERROR(INDEX(契約日ソート!O:O,1/LARGE(INDEX((契約日ソート!$F$1:$F$201="雑費")/ROW(契約日ソート!$F$1:$F$201),0),ROW(O50))),"")</f>
        <v/>
      </c>
      <c r="P50" t="str">
        <f>IFERROR(INDEX(契約日ソート!P:P,1/LARGE(INDEX((契約日ソート!$F$1:$F$201="雑費")/ROW(契約日ソート!$F$1:$F$201),0),ROW(P50))),"")</f>
        <v/>
      </c>
      <c r="Q50" t="str">
        <f>IFERROR(INDEX(契約日ソート!Q:Q,1/LARGE(INDEX((契約日ソート!$F$1:$F$201="雑費")/ROW(契約日ソート!$F$1:$F$201),0),ROW(Q50))),"")</f>
        <v/>
      </c>
    </row>
    <row r="51" spans="1:17" x14ac:dyDescent="0.45">
      <c r="A51" t="str">
        <f>IFERROR(INDEX(契約日ソート!A:A,1/LARGE(INDEX((契約日ソート!$F$1:$F$201="雑費")/ROW(契約日ソート!$F$1:$F$201),0),ROW(A51))),"")</f>
        <v/>
      </c>
      <c r="B51" t="str">
        <f>IFERROR(INDEX(契約日ソート!B:B,1/LARGE(INDEX((契約日ソート!$F$1:$F$201="雑費")/ROW(契約日ソート!$F$1:$F$201),0),ROW(B51))),"")</f>
        <v/>
      </c>
      <c r="C51" t="str">
        <f>IFERROR(INDEX(契約日ソート!C:C,1/LARGE(INDEX((契約日ソート!$F$1:$F$201="雑費")/ROW(契約日ソート!$F$1:$F$201),0),ROW(C51))),"")</f>
        <v/>
      </c>
      <c r="D51" t="str">
        <f>IFERROR(INDEX(契約日ソート!D:D,1/LARGE(INDEX((契約日ソート!$F$1:$F$201="雑費")/ROW(契約日ソート!$F$1:$F$201),0),ROW(D51))),"")</f>
        <v/>
      </c>
      <c r="E51" t="str">
        <f>IFERROR(INDEX(契約日ソート!E:E,1/LARGE(INDEX((契約日ソート!$F$1:$F$201="雑費")/ROW(契約日ソート!$F$1:$F$201),0),ROW(E51))),"")</f>
        <v/>
      </c>
      <c r="F51" t="str">
        <f>IFERROR(INDEX(契約日ソート!F:F,1/LARGE(INDEX((契約日ソート!$F$1:$F$201="雑費")/ROW(契約日ソート!$F$1:$F$201),0),ROW(F51))),"")</f>
        <v/>
      </c>
      <c r="G51" t="str">
        <f>IFERROR(INDEX(契約日ソート!G:G,1/LARGE(INDEX((契約日ソート!$F$1:$F$201="雑費")/ROW(契約日ソート!$F$1:$F$201),0),ROW(G51))),"")</f>
        <v/>
      </c>
      <c r="H51" t="str">
        <f>IFERROR(INDEX(契約日ソート!H:H,1/LARGE(INDEX((契約日ソート!$F$1:$F$201="雑費")/ROW(契約日ソート!$F$1:$F$201),0),ROW(H51))),"")</f>
        <v/>
      </c>
      <c r="I51" t="str">
        <f>IFERROR(INDEX(契約日ソート!I:I,1/LARGE(INDEX((契約日ソート!$F$1:$F$201="雑費")/ROW(契約日ソート!$F$1:$F$201),0),ROW(I51))),"")</f>
        <v/>
      </c>
      <c r="J51" t="str">
        <f>IFERROR(INDEX(契約日ソート!J:J,1/LARGE(INDEX((契約日ソート!$F$1:$F$201="雑費")/ROW(契約日ソート!$F$1:$F$201),0),ROW(J51))),"")</f>
        <v/>
      </c>
      <c r="K51" t="str">
        <f>IFERROR(INDEX(契約日ソート!K:K,1/LARGE(INDEX((契約日ソート!$F$1:$F$201="雑費")/ROW(契約日ソート!$F$1:$F$201),0),ROW(K51))),"")</f>
        <v/>
      </c>
      <c r="L51" t="str">
        <f>IFERROR(INDEX(契約日ソート!L:L,1/LARGE(INDEX((契約日ソート!$F$1:$F$201="雑費")/ROW(契約日ソート!$F$1:$F$201),0),ROW(L51))),"")</f>
        <v/>
      </c>
      <c r="M51" t="str">
        <f>IFERROR(INDEX(契約日ソート!M:M,1/LARGE(INDEX((契約日ソート!$F$1:$F$201="雑費")/ROW(契約日ソート!$F$1:$F$201),0),ROW(M51))),"")</f>
        <v/>
      </c>
      <c r="N51" t="str">
        <f>IFERROR(INDEX(契約日ソート!N:N,1/LARGE(INDEX((契約日ソート!$F$1:$F$201="雑費")/ROW(契約日ソート!$F$1:$F$201),0),ROW(N51))),"")</f>
        <v/>
      </c>
      <c r="O51" t="str">
        <f>IFERROR(INDEX(契約日ソート!O:O,1/LARGE(INDEX((契約日ソート!$F$1:$F$201="雑費")/ROW(契約日ソート!$F$1:$F$201),0),ROW(O51))),"")</f>
        <v/>
      </c>
      <c r="P51" t="str">
        <f>IFERROR(INDEX(契約日ソート!P:P,1/LARGE(INDEX((契約日ソート!$F$1:$F$201="雑費")/ROW(契約日ソート!$F$1:$F$201),0),ROW(P51))),"")</f>
        <v/>
      </c>
      <c r="Q51" t="str">
        <f>IFERROR(INDEX(契約日ソート!Q:Q,1/LARGE(INDEX((契約日ソート!$F$1:$F$201="雑費")/ROW(契約日ソート!$F$1:$F$201),0),ROW(Q51))),"")</f>
        <v/>
      </c>
    </row>
    <row r="52" spans="1:17" x14ac:dyDescent="0.45">
      <c r="A52" t="str">
        <f>IFERROR(INDEX(契約日ソート!A:A,1/LARGE(INDEX((契約日ソート!$F$1:$F$201="雑費")/ROW(契約日ソート!$F$1:$F$201),0),ROW(A52))),"")</f>
        <v/>
      </c>
      <c r="B52" t="str">
        <f>IFERROR(INDEX(契約日ソート!B:B,1/LARGE(INDEX((契約日ソート!$F$1:$F$201="雑費")/ROW(契約日ソート!$F$1:$F$201),0),ROW(B52))),"")</f>
        <v/>
      </c>
      <c r="C52" t="str">
        <f>IFERROR(INDEX(契約日ソート!C:C,1/LARGE(INDEX((契約日ソート!$F$1:$F$201="雑費")/ROW(契約日ソート!$F$1:$F$201),0),ROW(C52))),"")</f>
        <v/>
      </c>
      <c r="D52" t="str">
        <f>IFERROR(INDEX(契約日ソート!D:D,1/LARGE(INDEX((契約日ソート!$F$1:$F$201="雑費")/ROW(契約日ソート!$F$1:$F$201),0),ROW(D52))),"")</f>
        <v/>
      </c>
      <c r="E52" t="str">
        <f>IFERROR(INDEX(契約日ソート!E:E,1/LARGE(INDEX((契約日ソート!$F$1:$F$201="雑費")/ROW(契約日ソート!$F$1:$F$201),0),ROW(E52))),"")</f>
        <v/>
      </c>
      <c r="F52" t="str">
        <f>IFERROR(INDEX(契約日ソート!F:F,1/LARGE(INDEX((契約日ソート!$F$1:$F$201="雑費")/ROW(契約日ソート!$F$1:$F$201),0),ROW(F52))),"")</f>
        <v/>
      </c>
      <c r="G52" t="str">
        <f>IFERROR(INDEX(契約日ソート!G:G,1/LARGE(INDEX((契約日ソート!$F$1:$F$201="雑費")/ROW(契約日ソート!$F$1:$F$201),0),ROW(G52))),"")</f>
        <v/>
      </c>
      <c r="H52" t="str">
        <f>IFERROR(INDEX(契約日ソート!H:H,1/LARGE(INDEX((契約日ソート!$F$1:$F$201="雑費")/ROW(契約日ソート!$F$1:$F$201),0),ROW(H52))),"")</f>
        <v/>
      </c>
      <c r="I52" t="str">
        <f>IFERROR(INDEX(契約日ソート!I:I,1/LARGE(INDEX((契約日ソート!$F$1:$F$201="雑費")/ROW(契約日ソート!$F$1:$F$201),0),ROW(I52))),"")</f>
        <v/>
      </c>
      <c r="J52" t="str">
        <f>IFERROR(INDEX(契約日ソート!J:J,1/LARGE(INDEX((契約日ソート!$F$1:$F$201="雑費")/ROW(契約日ソート!$F$1:$F$201),0),ROW(J52))),"")</f>
        <v/>
      </c>
      <c r="K52" t="str">
        <f>IFERROR(INDEX(契約日ソート!K:K,1/LARGE(INDEX((契約日ソート!$F$1:$F$201="雑費")/ROW(契約日ソート!$F$1:$F$201),0),ROW(K52))),"")</f>
        <v/>
      </c>
      <c r="L52" t="str">
        <f>IFERROR(INDEX(契約日ソート!L:L,1/LARGE(INDEX((契約日ソート!$F$1:$F$201="雑費")/ROW(契約日ソート!$F$1:$F$201),0),ROW(L52))),"")</f>
        <v/>
      </c>
      <c r="M52" t="str">
        <f>IFERROR(INDEX(契約日ソート!M:M,1/LARGE(INDEX((契約日ソート!$F$1:$F$201="雑費")/ROW(契約日ソート!$F$1:$F$201),0),ROW(M52))),"")</f>
        <v/>
      </c>
      <c r="N52" t="str">
        <f>IFERROR(INDEX(契約日ソート!N:N,1/LARGE(INDEX((契約日ソート!$F$1:$F$201="雑費")/ROW(契約日ソート!$F$1:$F$201),0),ROW(N52))),"")</f>
        <v/>
      </c>
      <c r="O52" t="str">
        <f>IFERROR(INDEX(契約日ソート!O:O,1/LARGE(INDEX((契約日ソート!$F$1:$F$201="雑費")/ROW(契約日ソート!$F$1:$F$201),0),ROW(O52))),"")</f>
        <v/>
      </c>
      <c r="P52" t="str">
        <f>IFERROR(INDEX(契約日ソート!P:P,1/LARGE(INDEX((契約日ソート!$F$1:$F$201="雑費")/ROW(契約日ソート!$F$1:$F$201),0),ROW(P52))),"")</f>
        <v/>
      </c>
      <c r="Q52" t="str">
        <f>IFERROR(INDEX(契約日ソート!Q:Q,1/LARGE(INDEX((契約日ソート!$F$1:$F$201="雑費")/ROW(契約日ソート!$F$1:$F$201),0),ROW(Q52))),"")</f>
        <v/>
      </c>
    </row>
    <row r="53" spans="1:17" x14ac:dyDescent="0.45">
      <c r="A53" t="str">
        <f>IFERROR(INDEX(契約日ソート!A:A,1/LARGE(INDEX((契約日ソート!$F$1:$F$201="雑費")/ROW(契約日ソート!$F$1:$F$201),0),ROW(A53))),"")</f>
        <v/>
      </c>
      <c r="B53" t="str">
        <f>IFERROR(INDEX(契約日ソート!B:B,1/LARGE(INDEX((契約日ソート!$F$1:$F$201="雑費")/ROW(契約日ソート!$F$1:$F$201),0),ROW(B53))),"")</f>
        <v/>
      </c>
      <c r="C53" t="str">
        <f>IFERROR(INDEX(契約日ソート!C:C,1/LARGE(INDEX((契約日ソート!$F$1:$F$201="雑費")/ROW(契約日ソート!$F$1:$F$201),0),ROW(C53))),"")</f>
        <v/>
      </c>
      <c r="D53" t="str">
        <f>IFERROR(INDEX(契約日ソート!D:D,1/LARGE(INDEX((契約日ソート!$F$1:$F$201="雑費")/ROW(契約日ソート!$F$1:$F$201),0),ROW(D53))),"")</f>
        <v/>
      </c>
      <c r="E53" t="str">
        <f>IFERROR(INDEX(契約日ソート!E:E,1/LARGE(INDEX((契約日ソート!$F$1:$F$201="雑費")/ROW(契約日ソート!$F$1:$F$201),0),ROW(E53))),"")</f>
        <v/>
      </c>
      <c r="F53" t="str">
        <f>IFERROR(INDEX(契約日ソート!F:F,1/LARGE(INDEX((契約日ソート!$F$1:$F$201="雑費")/ROW(契約日ソート!$F$1:$F$201),0),ROW(F53))),"")</f>
        <v/>
      </c>
      <c r="G53" t="str">
        <f>IFERROR(INDEX(契約日ソート!G:G,1/LARGE(INDEX((契約日ソート!$F$1:$F$201="雑費")/ROW(契約日ソート!$F$1:$F$201),0),ROW(G53))),"")</f>
        <v/>
      </c>
      <c r="H53" t="str">
        <f>IFERROR(INDEX(契約日ソート!H:H,1/LARGE(INDEX((契約日ソート!$F$1:$F$201="雑費")/ROW(契約日ソート!$F$1:$F$201),0),ROW(H53))),"")</f>
        <v/>
      </c>
      <c r="I53" t="str">
        <f>IFERROR(INDEX(契約日ソート!I:I,1/LARGE(INDEX((契約日ソート!$F$1:$F$201="雑費")/ROW(契約日ソート!$F$1:$F$201),0),ROW(I53))),"")</f>
        <v/>
      </c>
      <c r="J53" t="str">
        <f>IFERROR(INDEX(契約日ソート!J:J,1/LARGE(INDEX((契約日ソート!$F$1:$F$201="雑費")/ROW(契約日ソート!$F$1:$F$201),0),ROW(J53))),"")</f>
        <v/>
      </c>
      <c r="K53" t="str">
        <f>IFERROR(INDEX(契約日ソート!K:K,1/LARGE(INDEX((契約日ソート!$F$1:$F$201="雑費")/ROW(契約日ソート!$F$1:$F$201),0),ROW(K53))),"")</f>
        <v/>
      </c>
      <c r="L53" t="str">
        <f>IFERROR(INDEX(契約日ソート!L:L,1/LARGE(INDEX((契約日ソート!$F$1:$F$201="雑費")/ROW(契約日ソート!$F$1:$F$201),0),ROW(L53))),"")</f>
        <v/>
      </c>
      <c r="M53" t="str">
        <f>IFERROR(INDEX(契約日ソート!M:M,1/LARGE(INDEX((契約日ソート!$F$1:$F$201="雑費")/ROW(契約日ソート!$F$1:$F$201),0),ROW(M53))),"")</f>
        <v/>
      </c>
      <c r="N53" t="str">
        <f>IFERROR(INDEX(契約日ソート!N:N,1/LARGE(INDEX((契約日ソート!$F$1:$F$201="雑費")/ROW(契約日ソート!$F$1:$F$201),0),ROW(N53))),"")</f>
        <v/>
      </c>
      <c r="O53" t="str">
        <f>IFERROR(INDEX(契約日ソート!O:O,1/LARGE(INDEX((契約日ソート!$F$1:$F$201="雑費")/ROW(契約日ソート!$F$1:$F$201),0),ROW(O53))),"")</f>
        <v/>
      </c>
      <c r="P53" t="str">
        <f>IFERROR(INDEX(契約日ソート!P:P,1/LARGE(INDEX((契約日ソート!$F$1:$F$201="雑費")/ROW(契約日ソート!$F$1:$F$201),0),ROW(P53))),"")</f>
        <v/>
      </c>
      <c r="Q53" t="str">
        <f>IFERROR(INDEX(契約日ソート!Q:Q,1/LARGE(INDEX((契約日ソート!$F$1:$F$201="雑費")/ROW(契約日ソート!$F$1:$F$201),0),ROW(Q53))),"")</f>
        <v/>
      </c>
    </row>
    <row r="54" spans="1:17" x14ac:dyDescent="0.45">
      <c r="A54" t="str">
        <f>IFERROR(INDEX(契約日ソート!A:A,1/LARGE(INDEX((契約日ソート!$F$1:$F$201="雑費")/ROW(契約日ソート!$F$1:$F$201),0),ROW(A54))),"")</f>
        <v/>
      </c>
      <c r="B54" t="str">
        <f>IFERROR(INDEX(契約日ソート!B:B,1/LARGE(INDEX((契約日ソート!$F$1:$F$201="雑費")/ROW(契約日ソート!$F$1:$F$201),0),ROW(B54))),"")</f>
        <v/>
      </c>
      <c r="C54" t="str">
        <f>IFERROR(INDEX(契約日ソート!C:C,1/LARGE(INDEX((契約日ソート!$F$1:$F$201="雑費")/ROW(契約日ソート!$F$1:$F$201),0),ROW(C54))),"")</f>
        <v/>
      </c>
      <c r="D54" t="str">
        <f>IFERROR(INDEX(契約日ソート!D:D,1/LARGE(INDEX((契約日ソート!$F$1:$F$201="雑費")/ROW(契約日ソート!$F$1:$F$201),0),ROW(D54))),"")</f>
        <v/>
      </c>
      <c r="E54" t="str">
        <f>IFERROR(INDEX(契約日ソート!E:E,1/LARGE(INDEX((契約日ソート!$F$1:$F$201="雑費")/ROW(契約日ソート!$F$1:$F$201),0),ROW(E54))),"")</f>
        <v/>
      </c>
      <c r="F54" t="str">
        <f>IFERROR(INDEX(契約日ソート!F:F,1/LARGE(INDEX((契約日ソート!$F$1:$F$201="雑費")/ROW(契約日ソート!$F$1:$F$201),0),ROW(F54))),"")</f>
        <v/>
      </c>
      <c r="G54" t="str">
        <f>IFERROR(INDEX(契約日ソート!G:G,1/LARGE(INDEX((契約日ソート!$F$1:$F$201="雑費")/ROW(契約日ソート!$F$1:$F$201),0),ROW(G54))),"")</f>
        <v/>
      </c>
      <c r="H54" t="str">
        <f>IFERROR(INDEX(契約日ソート!H:H,1/LARGE(INDEX((契約日ソート!$F$1:$F$201="雑費")/ROW(契約日ソート!$F$1:$F$201),0),ROW(H54))),"")</f>
        <v/>
      </c>
      <c r="I54" t="str">
        <f>IFERROR(INDEX(契約日ソート!I:I,1/LARGE(INDEX((契約日ソート!$F$1:$F$201="雑費")/ROW(契約日ソート!$F$1:$F$201),0),ROW(I54))),"")</f>
        <v/>
      </c>
      <c r="J54" t="str">
        <f>IFERROR(INDEX(契約日ソート!J:J,1/LARGE(INDEX((契約日ソート!$F$1:$F$201="雑費")/ROW(契約日ソート!$F$1:$F$201),0),ROW(J54))),"")</f>
        <v/>
      </c>
      <c r="K54" t="str">
        <f>IFERROR(INDEX(契約日ソート!K:K,1/LARGE(INDEX((契約日ソート!$F$1:$F$201="雑費")/ROW(契約日ソート!$F$1:$F$201),0),ROW(K54))),"")</f>
        <v/>
      </c>
      <c r="L54" t="str">
        <f>IFERROR(INDEX(契約日ソート!L:L,1/LARGE(INDEX((契約日ソート!$F$1:$F$201="雑費")/ROW(契約日ソート!$F$1:$F$201),0),ROW(L54))),"")</f>
        <v/>
      </c>
      <c r="M54" t="str">
        <f>IFERROR(INDEX(契約日ソート!M:M,1/LARGE(INDEX((契約日ソート!$F$1:$F$201="雑費")/ROW(契約日ソート!$F$1:$F$201),0),ROW(M54))),"")</f>
        <v/>
      </c>
      <c r="N54" t="str">
        <f>IFERROR(INDEX(契約日ソート!N:N,1/LARGE(INDEX((契約日ソート!$F$1:$F$201="雑費")/ROW(契約日ソート!$F$1:$F$201),0),ROW(N54))),"")</f>
        <v/>
      </c>
      <c r="O54" t="str">
        <f>IFERROR(INDEX(契約日ソート!O:O,1/LARGE(INDEX((契約日ソート!$F$1:$F$201="雑費")/ROW(契約日ソート!$F$1:$F$201),0),ROW(O54))),"")</f>
        <v/>
      </c>
      <c r="P54" t="str">
        <f>IFERROR(INDEX(契約日ソート!P:P,1/LARGE(INDEX((契約日ソート!$F$1:$F$201="雑費")/ROW(契約日ソート!$F$1:$F$201),0),ROW(P54))),"")</f>
        <v/>
      </c>
      <c r="Q54" t="str">
        <f>IFERROR(INDEX(契約日ソート!Q:Q,1/LARGE(INDEX((契約日ソート!$F$1:$F$201="雑費")/ROW(契約日ソート!$F$1:$F$201),0),ROW(Q54))),"")</f>
        <v/>
      </c>
    </row>
    <row r="55" spans="1:17" x14ac:dyDescent="0.45">
      <c r="A55" t="str">
        <f>IFERROR(INDEX(契約日ソート!A:A,1/LARGE(INDEX((契約日ソート!$F$1:$F$201="雑費")/ROW(契約日ソート!$F$1:$F$201),0),ROW(A55))),"")</f>
        <v/>
      </c>
      <c r="B55" t="str">
        <f>IFERROR(INDEX(契約日ソート!B:B,1/LARGE(INDEX((契約日ソート!$F$1:$F$201="雑費")/ROW(契約日ソート!$F$1:$F$201),0),ROW(B55))),"")</f>
        <v/>
      </c>
      <c r="C55" t="str">
        <f>IFERROR(INDEX(契約日ソート!C:C,1/LARGE(INDEX((契約日ソート!$F$1:$F$201="雑費")/ROW(契約日ソート!$F$1:$F$201),0),ROW(C55))),"")</f>
        <v/>
      </c>
      <c r="D55" t="str">
        <f>IFERROR(INDEX(契約日ソート!D:D,1/LARGE(INDEX((契約日ソート!$F$1:$F$201="雑費")/ROW(契約日ソート!$F$1:$F$201),0),ROW(D55))),"")</f>
        <v/>
      </c>
      <c r="E55" t="str">
        <f>IFERROR(INDEX(契約日ソート!E:E,1/LARGE(INDEX((契約日ソート!$F$1:$F$201="雑費")/ROW(契約日ソート!$F$1:$F$201),0),ROW(E55))),"")</f>
        <v/>
      </c>
      <c r="F55" t="str">
        <f>IFERROR(INDEX(契約日ソート!F:F,1/LARGE(INDEX((契約日ソート!$F$1:$F$201="雑費")/ROW(契約日ソート!$F$1:$F$201),0),ROW(F55))),"")</f>
        <v/>
      </c>
      <c r="G55" t="str">
        <f>IFERROR(INDEX(契約日ソート!G:G,1/LARGE(INDEX((契約日ソート!$F$1:$F$201="雑費")/ROW(契約日ソート!$F$1:$F$201),0),ROW(G55))),"")</f>
        <v/>
      </c>
      <c r="H55" t="str">
        <f>IFERROR(INDEX(契約日ソート!H:H,1/LARGE(INDEX((契約日ソート!$F$1:$F$201="雑費")/ROW(契約日ソート!$F$1:$F$201),0),ROW(H55))),"")</f>
        <v/>
      </c>
      <c r="I55" t="str">
        <f>IFERROR(INDEX(契約日ソート!I:I,1/LARGE(INDEX((契約日ソート!$F$1:$F$201="雑費")/ROW(契約日ソート!$F$1:$F$201),0),ROW(I55))),"")</f>
        <v/>
      </c>
      <c r="J55" t="str">
        <f>IFERROR(INDEX(契約日ソート!J:J,1/LARGE(INDEX((契約日ソート!$F$1:$F$201="雑費")/ROW(契約日ソート!$F$1:$F$201),0),ROW(J55))),"")</f>
        <v/>
      </c>
      <c r="K55" t="str">
        <f>IFERROR(INDEX(契約日ソート!K:K,1/LARGE(INDEX((契約日ソート!$F$1:$F$201="雑費")/ROW(契約日ソート!$F$1:$F$201),0),ROW(K55))),"")</f>
        <v/>
      </c>
      <c r="L55" t="str">
        <f>IFERROR(INDEX(契約日ソート!L:L,1/LARGE(INDEX((契約日ソート!$F$1:$F$201="雑費")/ROW(契約日ソート!$F$1:$F$201),0),ROW(L55))),"")</f>
        <v/>
      </c>
      <c r="M55" t="str">
        <f>IFERROR(INDEX(契約日ソート!M:M,1/LARGE(INDEX((契約日ソート!$F$1:$F$201="雑費")/ROW(契約日ソート!$F$1:$F$201),0),ROW(M55))),"")</f>
        <v/>
      </c>
      <c r="N55" t="str">
        <f>IFERROR(INDEX(契約日ソート!N:N,1/LARGE(INDEX((契約日ソート!$F$1:$F$201="雑費")/ROW(契約日ソート!$F$1:$F$201),0),ROW(N55))),"")</f>
        <v/>
      </c>
      <c r="O55" t="str">
        <f>IFERROR(INDEX(契約日ソート!O:O,1/LARGE(INDEX((契約日ソート!$F$1:$F$201="雑費")/ROW(契約日ソート!$F$1:$F$201),0),ROW(O55))),"")</f>
        <v/>
      </c>
      <c r="P55" t="str">
        <f>IFERROR(INDEX(契約日ソート!P:P,1/LARGE(INDEX((契約日ソート!$F$1:$F$201="雑費")/ROW(契約日ソート!$F$1:$F$201),0),ROW(P55))),"")</f>
        <v/>
      </c>
      <c r="Q55" t="str">
        <f>IFERROR(INDEX(契約日ソート!Q:Q,1/LARGE(INDEX((契約日ソート!$F$1:$F$201="雑費")/ROW(契約日ソート!$F$1:$F$201),0),ROW(Q55))),"")</f>
        <v/>
      </c>
    </row>
    <row r="56" spans="1:17" x14ac:dyDescent="0.45">
      <c r="A56" t="str">
        <f>IFERROR(INDEX(契約日ソート!A:A,1/LARGE(INDEX((契約日ソート!$F$1:$F$201="雑費")/ROW(契約日ソート!$F$1:$F$201),0),ROW(A56))),"")</f>
        <v/>
      </c>
      <c r="B56" t="str">
        <f>IFERROR(INDEX(契約日ソート!B:B,1/LARGE(INDEX((契約日ソート!$F$1:$F$201="雑費")/ROW(契約日ソート!$F$1:$F$201),0),ROW(B56))),"")</f>
        <v/>
      </c>
      <c r="C56" t="str">
        <f>IFERROR(INDEX(契約日ソート!C:C,1/LARGE(INDEX((契約日ソート!$F$1:$F$201="雑費")/ROW(契約日ソート!$F$1:$F$201),0),ROW(C56))),"")</f>
        <v/>
      </c>
      <c r="D56" t="str">
        <f>IFERROR(INDEX(契約日ソート!D:D,1/LARGE(INDEX((契約日ソート!$F$1:$F$201="雑費")/ROW(契約日ソート!$F$1:$F$201),0),ROW(D56))),"")</f>
        <v/>
      </c>
      <c r="E56" t="str">
        <f>IFERROR(INDEX(契約日ソート!E:E,1/LARGE(INDEX((契約日ソート!$F$1:$F$201="雑費")/ROW(契約日ソート!$F$1:$F$201),0),ROW(E56))),"")</f>
        <v/>
      </c>
      <c r="F56" t="str">
        <f>IFERROR(INDEX(契約日ソート!F:F,1/LARGE(INDEX((契約日ソート!$F$1:$F$201="雑費")/ROW(契約日ソート!$F$1:$F$201),0),ROW(F56))),"")</f>
        <v/>
      </c>
      <c r="G56" t="str">
        <f>IFERROR(INDEX(契約日ソート!G:G,1/LARGE(INDEX((契約日ソート!$F$1:$F$201="雑費")/ROW(契約日ソート!$F$1:$F$201),0),ROW(G56))),"")</f>
        <v/>
      </c>
      <c r="H56" t="str">
        <f>IFERROR(INDEX(契約日ソート!H:H,1/LARGE(INDEX((契約日ソート!$F$1:$F$201="雑費")/ROW(契約日ソート!$F$1:$F$201),0),ROW(H56))),"")</f>
        <v/>
      </c>
      <c r="I56" t="str">
        <f>IFERROR(INDEX(契約日ソート!I:I,1/LARGE(INDEX((契約日ソート!$F$1:$F$201="雑費")/ROW(契約日ソート!$F$1:$F$201),0),ROW(I56))),"")</f>
        <v/>
      </c>
      <c r="J56" t="str">
        <f>IFERROR(INDEX(契約日ソート!J:J,1/LARGE(INDEX((契約日ソート!$F$1:$F$201="雑費")/ROW(契約日ソート!$F$1:$F$201),0),ROW(J56))),"")</f>
        <v/>
      </c>
      <c r="K56" t="str">
        <f>IFERROR(INDEX(契約日ソート!K:K,1/LARGE(INDEX((契約日ソート!$F$1:$F$201="雑費")/ROW(契約日ソート!$F$1:$F$201),0),ROW(K56))),"")</f>
        <v/>
      </c>
      <c r="L56" t="str">
        <f>IFERROR(INDEX(契約日ソート!L:L,1/LARGE(INDEX((契約日ソート!$F$1:$F$201="雑費")/ROW(契約日ソート!$F$1:$F$201),0),ROW(L56))),"")</f>
        <v/>
      </c>
      <c r="M56" t="str">
        <f>IFERROR(INDEX(契約日ソート!M:M,1/LARGE(INDEX((契約日ソート!$F$1:$F$201="雑費")/ROW(契約日ソート!$F$1:$F$201),0),ROW(M56))),"")</f>
        <v/>
      </c>
      <c r="N56" t="str">
        <f>IFERROR(INDEX(契約日ソート!N:N,1/LARGE(INDEX((契約日ソート!$F$1:$F$201="雑費")/ROW(契約日ソート!$F$1:$F$201),0),ROW(N56))),"")</f>
        <v/>
      </c>
      <c r="O56" t="str">
        <f>IFERROR(INDEX(契約日ソート!O:O,1/LARGE(INDEX((契約日ソート!$F$1:$F$201="雑費")/ROW(契約日ソート!$F$1:$F$201),0),ROW(O56))),"")</f>
        <v/>
      </c>
      <c r="P56" t="str">
        <f>IFERROR(INDEX(契約日ソート!P:P,1/LARGE(INDEX((契約日ソート!$F$1:$F$201="雑費")/ROW(契約日ソート!$F$1:$F$201),0),ROW(P56))),"")</f>
        <v/>
      </c>
      <c r="Q56" t="str">
        <f>IFERROR(INDEX(契約日ソート!Q:Q,1/LARGE(INDEX((契約日ソート!$F$1:$F$201="雑費")/ROW(契約日ソート!$F$1:$F$201),0),ROW(Q56))),"")</f>
        <v/>
      </c>
    </row>
    <row r="57" spans="1:17" x14ac:dyDescent="0.45">
      <c r="A57" t="str">
        <f>IFERROR(INDEX(契約日ソート!A:A,1/LARGE(INDEX((契約日ソート!$F$1:$F$201="雑費")/ROW(契約日ソート!$F$1:$F$201),0),ROW(A57))),"")</f>
        <v/>
      </c>
      <c r="B57" t="str">
        <f>IFERROR(INDEX(契約日ソート!B:B,1/LARGE(INDEX((契約日ソート!$F$1:$F$201="雑費")/ROW(契約日ソート!$F$1:$F$201),0),ROW(B57))),"")</f>
        <v/>
      </c>
      <c r="C57" t="str">
        <f>IFERROR(INDEX(契約日ソート!C:C,1/LARGE(INDEX((契約日ソート!$F$1:$F$201="雑費")/ROW(契約日ソート!$F$1:$F$201),0),ROW(C57))),"")</f>
        <v/>
      </c>
      <c r="D57" t="str">
        <f>IFERROR(INDEX(契約日ソート!D:D,1/LARGE(INDEX((契約日ソート!$F$1:$F$201="雑費")/ROW(契約日ソート!$F$1:$F$201),0),ROW(D57))),"")</f>
        <v/>
      </c>
      <c r="E57" t="str">
        <f>IFERROR(INDEX(契約日ソート!E:E,1/LARGE(INDEX((契約日ソート!$F$1:$F$201="雑費")/ROW(契約日ソート!$F$1:$F$201),0),ROW(E57))),"")</f>
        <v/>
      </c>
      <c r="F57" t="str">
        <f>IFERROR(INDEX(契約日ソート!F:F,1/LARGE(INDEX((契約日ソート!$F$1:$F$201="雑費")/ROW(契約日ソート!$F$1:$F$201),0),ROW(F57))),"")</f>
        <v/>
      </c>
      <c r="G57" t="str">
        <f>IFERROR(INDEX(契約日ソート!G:G,1/LARGE(INDEX((契約日ソート!$F$1:$F$201="雑費")/ROW(契約日ソート!$F$1:$F$201),0),ROW(G57))),"")</f>
        <v/>
      </c>
      <c r="H57" t="str">
        <f>IFERROR(INDEX(契約日ソート!H:H,1/LARGE(INDEX((契約日ソート!$F$1:$F$201="雑費")/ROW(契約日ソート!$F$1:$F$201),0),ROW(H57))),"")</f>
        <v/>
      </c>
      <c r="I57" t="str">
        <f>IFERROR(INDEX(契約日ソート!I:I,1/LARGE(INDEX((契約日ソート!$F$1:$F$201="雑費")/ROW(契約日ソート!$F$1:$F$201),0),ROW(I57))),"")</f>
        <v/>
      </c>
      <c r="J57" t="str">
        <f>IFERROR(INDEX(契約日ソート!J:J,1/LARGE(INDEX((契約日ソート!$F$1:$F$201="雑費")/ROW(契約日ソート!$F$1:$F$201),0),ROW(J57))),"")</f>
        <v/>
      </c>
      <c r="K57" t="str">
        <f>IFERROR(INDEX(契約日ソート!K:K,1/LARGE(INDEX((契約日ソート!$F$1:$F$201="雑費")/ROW(契約日ソート!$F$1:$F$201),0),ROW(K57))),"")</f>
        <v/>
      </c>
      <c r="L57" t="str">
        <f>IFERROR(INDEX(契約日ソート!L:L,1/LARGE(INDEX((契約日ソート!$F$1:$F$201="雑費")/ROW(契約日ソート!$F$1:$F$201),0),ROW(L57))),"")</f>
        <v/>
      </c>
      <c r="M57" t="str">
        <f>IFERROR(INDEX(契約日ソート!M:M,1/LARGE(INDEX((契約日ソート!$F$1:$F$201="雑費")/ROW(契約日ソート!$F$1:$F$201),0),ROW(M57))),"")</f>
        <v/>
      </c>
      <c r="N57" t="str">
        <f>IFERROR(INDEX(契約日ソート!N:N,1/LARGE(INDEX((契約日ソート!$F$1:$F$201="雑費")/ROW(契約日ソート!$F$1:$F$201),0),ROW(N57))),"")</f>
        <v/>
      </c>
      <c r="O57" t="str">
        <f>IFERROR(INDEX(契約日ソート!O:O,1/LARGE(INDEX((契約日ソート!$F$1:$F$201="雑費")/ROW(契約日ソート!$F$1:$F$201),0),ROW(O57))),"")</f>
        <v/>
      </c>
      <c r="P57" t="str">
        <f>IFERROR(INDEX(契約日ソート!P:P,1/LARGE(INDEX((契約日ソート!$F$1:$F$201="雑費")/ROW(契約日ソート!$F$1:$F$201),0),ROW(P57))),"")</f>
        <v/>
      </c>
      <c r="Q57" t="str">
        <f>IFERROR(INDEX(契約日ソート!Q:Q,1/LARGE(INDEX((契約日ソート!$F$1:$F$201="雑費")/ROW(契約日ソート!$F$1:$F$201),0),ROW(Q57))),"")</f>
        <v/>
      </c>
    </row>
    <row r="58" spans="1:17" x14ac:dyDescent="0.45">
      <c r="A58" t="str">
        <f>IFERROR(INDEX(契約日ソート!A:A,1/LARGE(INDEX((契約日ソート!$F$1:$F$201="雑費")/ROW(契約日ソート!$F$1:$F$201),0),ROW(A58))),"")</f>
        <v/>
      </c>
      <c r="B58" t="str">
        <f>IFERROR(INDEX(契約日ソート!B:B,1/LARGE(INDEX((契約日ソート!$F$1:$F$201="雑費")/ROW(契約日ソート!$F$1:$F$201),0),ROW(B58))),"")</f>
        <v/>
      </c>
      <c r="C58" t="str">
        <f>IFERROR(INDEX(契約日ソート!C:C,1/LARGE(INDEX((契約日ソート!$F$1:$F$201="雑費")/ROW(契約日ソート!$F$1:$F$201),0),ROW(C58))),"")</f>
        <v/>
      </c>
      <c r="D58" t="str">
        <f>IFERROR(INDEX(契約日ソート!D:D,1/LARGE(INDEX((契約日ソート!$F$1:$F$201="雑費")/ROW(契約日ソート!$F$1:$F$201),0),ROW(D58))),"")</f>
        <v/>
      </c>
      <c r="E58" t="str">
        <f>IFERROR(INDEX(契約日ソート!E:E,1/LARGE(INDEX((契約日ソート!$F$1:$F$201="雑費")/ROW(契約日ソート!$F$1:$F$201),0),ROW(E58))),"")</f>
        <v/>
      </c>
      <c r="F58" t="str">
        <f>IFERROR(INDEX(契約日ソート!F:F,1/LARGE(INDEX((契約日ソート!$F$1:$F$201="雑費")/ROW(契約日ソート!$F$1:$F$201),0),ROW(F58))),"")</f>
        <v/>
      </c>
      <c r="G58" t="str">
        <f>IFERROR(INDEX(契約日ソート!G:G,1/LARGE(INDEX((契約日ソート!$F$1:$F$201="雑費")/ROW(契約日ソート!$F$1:$F$201),0),ROW(G58))),"")</f>
        <v/>
      </c>
      <c r="H58" t="str">
        <f>IFERROR(INDEX(契約日ソート!H:H,1/LARGE(INDEX((契約日ソート!$F$1:$F$201="雑費")/ROW(契約日ソート!$F$1:$F$201),0),ROW(H58))),"")</f>
        <v/>
      </c>
      <c r="I58" t="str">
        <f>IFERROR(INDEX(契約日ソート!I:I,1/LARGE(INDEX((契約日ソート!$F$1:$F$201="雑費")/ROW(契約日ソート!$F$1:$F$201),0),ROW(I58))),"")</f>
        <v/>
      </c>
      <c r="J58" t="str">
        <f>IFERROR(INDEX(契約日ソート!J:J,1/LARGE(INDEX((契約日ソート!$F$1:$F$201="雑費")/ROW(契約日ソート!$F$1:$F$201),0),ROW(J58))),"")</f>
        <v/>
      </c>
      <c r="K58" t="str">
        <f>IFERROR(INDEX(契約日ソート!K:K,1/LARGE(INDEX((契約日ソート!$F$1:$F$201="雑費")/ROW(契約日ソート!$F$1:$F$201),0),ROW(K58))),"")</f>
        <v/>
      </c>
      <c r="L58" t="str">
        <f>IFERROR(INDEX(契約日ソート!L:L,1/LARGE(INDEX((契約日ソート!$F$1:$F$201="雑費")/ROW(契約日ソート!$F$1:$F$201),0),ROW(L58))),"")</f>
        <v/>
      </c>
      <c r="M58" t="str">
        <f>IFERROR(INDEX(契約日ソート!M:M,1/LARGE(INDEX((契約日ソート!$F$1:$F$201="雑費")/ROW(契約日ソート!$F$1:$F$201),0),ROW(M58))),"")</f>
        <v/>
      </c>
      <c r="N58" t="str">
        <f>IFERROR(INDEX(契約日ソート!N:N,1/LARGE(INDEX((契約日ソート!$F$1:$F$201="雑費")/ROW(契約日ソート!$F$1:$F$201),0),ROW(N58))),"")</f>
        <v/>
      </c>
      <c r="O58" t="str">
        <f>IFERROR(INDEX(契約日ソート!O:O,1/LARGE(INDEX((契約日ソート!$F$1:$F$201="雑費")/ROW(契約日ソート!$F$1:$F$201),0),ROW(O58))),"")</f>
        <v/>
      </c>
      <c r="P58" t="str">
        <f>IFERROR(INDEX(契約日ソート!P:P,1/LARGE(INDEX((契約日ソート!$F$1:$F$201="雑費")/ROW(契約日ソート!$F$1:$F$201),0),ROW(P58))),"")</f>
        <v/>
      </c>
      <c r="Q58" t="str">
        <f>IFERROR(INDEX(契約日ソート!Q:Q,1/LARGE(INDEX((契約日ソート!$F$1:$F$201="雑費")/ROW(契約日ソート!$F$1:$F$201),0),ROW(Q58))),"")</f>
        <v/>
      </c>
    </row>
    <row r="59" spans="1:17" x14ac:dyDescent="0.45">
      <c r="A59" t="str">
        <f>IFERROR(INDEX(契約日ソート!A:A,1/LARGE(INDEX((契約日ソート!$F$1:$F$201="雑費")/ROW(契約日ソート!$F$1:$F$201),0),ROW(A59))),"")</f>
        <v/>
      </c>
      <c r="B59" t="str">
        <f>IFERROR(INDEX(契約日ソート!B:B,1/LARGE(INDEX((契約日ソート!$F$1:$F$201="雑費")/ROW(契約日ソート!$F$1:$F$201),0),ROW(B59))),"")</f>
        <v/>
      </c>
      <c r="C59" t="str">
        <f>IFERROR(INDEX(契約日ソート!C:C,1/LARGE(INDEX((契約日ソート!$F$1:$F$201="雑費")/ROW(契約日ソート!$F$1:$F$201),0),ROW(C59))),"")</f>
        <v/>
      </c>
      <c r="D59" t="str">
        <f>IFERROR(INDEX(契約日ソート!D:D,1/LARGE(INDEX((契約日ソート!$F$1:$F$201="雑費")/ROW(契約日ソート!$F$1:$F$201),0),ROW(D59))),"")</f>
        <v/>
      </c>
      <c r="E59" t="str">
        <f>IFERROR(INDEX(契約日ソート!E:E,1/LARGE(INDEX((契約日ソート!$F$1:$F$201="雑費")/ROW(契約日ソート!$F$1:$F$201),0),ROW(E59))),"")</f>
        <v/>
      </c>
      <c r="F59" t="str">
        <f>IFERROR(INDEX(契約日ソート!F:F,1/LARGE(INDEX((契約日ソート!$F$1:$F$201="雑費")/ROW(契約日ソート!$F$1:$F$201),0),ROW(F59))),"")</f>
        <v/>
      </c>
      <c r="G59" t="str">
        <f>IFERROR(INDEX(契約日ソート!G:G,1/LARGE(INDEX((契約日ソート!$F$1:$F$201="雑費")/ROW(契約日ソート!$F$1:$F$201),0),ROW(G59))),"")</f>
        <v/>
      </c>
      <c r="H59" t="str">
        <f>IFERROR(INDEX(契約日ソート!H:H,1/LARGE(INDEX((契約日ソート!$F$1:$F$201="雑費")/ROW(契約日ソート!$F$1:$F$201),0),ROW(H59))),"")</f>
        <v/>
      </c>
      <c r="I59" t="str">
        <f>IFERROR(INDEX(契約日ソート!I:I,1/LARGE(INDEX((契約日ソート!$F$1:$F$201="雑費")/ROW(契約日ソート!$F$1:$F$201),0),ROW(I59))),"")</f>
        <v/>
      </c>
      <c r="J59" t="str">
        <f>IFERROR(INDEX(契約日ソート!J:J,1/LARGE(INDEX((契約日ソート!$F$1:$F$201="雑費")/ROW(契約日ソート!$F$1:$F$201),0),ROW(J59))),"")</f>
        <v/>
      </c>
      <c r="K59" t="str">
        <f>IFERROR(INDEX(契約日ソート!K:K,1/LARGE(INDEX((契約日ソート!$F$1:$F$201="雑費")/ROW(契約日ソート!$F$1:$F$201),0),ROW(K59))),"")</f>
        <v/>
      </c>
      <c r="L59" t="str">
        <f>IFERROR(INDEX(契約日ソート!L:L,1/LARGE(INDEX((契約日ソート!$F$1:$F$201="雑費")/ROW(契約日ソート!$F$1:$F$201),0),ROW(L59))),"")</f>
        <v/>
      </c>
      <c r="M59" t="str">
        <f>IFERROR(INDEX(契約日ソート!M:M,1/LARGE(INDEX((契約日ソート!$F$1:$F$201="雑費")/ROW(契約日ソート!$F$1:$F$201),0),ROW(M59))),"")</f>
        <v/>
      </c>
      <c r="N59" t="str">
        <f>IFERROR(INDEX(契約日ソート!N:N,1/LARGE(INDEX((契約日ソート!$F$1:$F$201="雑費")/ROW(契約日ソート!$F$1:$F$201),0),ROW(N59))),"")</f>
        <v/>
      </c>
      <c r="O59" t="str">
        <f>IFERROR(INDEX(契約日ソート!O:O,1/LARGE(INDEX((契約日ソート!$F$1:$F$201="雑費")/ROW(契約日ソート!$F$1:$F$201),0),ROW(O59))),"")</f>
        <v/>
      </c>
      <c r="P59" t="str">
        <f>IFERROR(INDEX(契約日ソート!P:P,1/LARGE(INDEX((契約日ソート!$F$1:$F$201="雑費")/ROW(契約日ソート!$F$1:$F$201),0),ROW(P59))),"")</f>
        <v/>
      </c>
      <c r="Q59" t="str">
        <f>IFERROR(INDEX(契約日ソート!Q:Q,1/LARGE(INDEX((契約日ソート!$F$1:$F$201="雑費")/ROW(契約日ソート!$F$1:$F$201),0),ROW(Q59))),"")</f>
        <v/>
      </c>
    </row>
    <row r="60" spans="1:17" x14ac:dyDescent="0.45">
      <c r="A60" t="str">
        <f>IFERROR(INDEX(契約日ソート!A:A,1/LARGE(INDEX((契約日ソート!$F$1:$F$201="雑費")/ROW(契約日ソート!$F$1:$F$201),0),ROW(A60))),"")</f>
        <v/>
      </c>
      <c r="B60" t="str">
        <f>IFERROR(INDEX(契約日ソート!B:B,1/LARGE(INDEX((契約日ソート!$F$1:$F$201="雑費")/ROW(契約日ソート!$F$1:$F$201),0),ROW(B60))),"")</f>
        <v/>
      </c>
      <c r="C60" t="str">
        <f>IFERROR(INDEX(契約日ソート!C:C,1/LARGE(INDEX((契約日ソート!$F$1:$F$201="雑費")/ROW(契約日ソート!$F$1:$F$201),0),ROW(C60))),"")</f>
        <v/>
      </c>
      <c r="D60" t="str">
        <f>IFERROR(INDEX(契約日ソート!D:D,1/LARGE(INDEX((契約日ソート!$F$1:$F$201="雑費")/ROW(契約日ソート!$F$1:$F$201),0),ROW(D60))),"")</f>
        <v/>
      </c>
      <c r="E60" t="str">
        <f>IFERROR(INDEX(契約日ソート!E:E,1/LARGE(INDEX((契約日ソート!$F$1:$F$201="雑費")/ROW(契約日ソート!$F$1:$F$201),0),ROW(E60))),"")</f>
        <v/>
      </c>
      <c r="F60" t="str">
        <f>IFERROR(INDEX(契約日ソート!F:F,1/LARGE(INDEX((契約日ソート!$F$1:$F$201="雑費")/ROW(契約日ソート!$F$1:$F$201),0),ROW(F60))),"")</f>
        <v/>
      </c>
      <c r="G60" t="str">
        <f>IFERROR(INDEX(契約日ソート!G:G,1/LARGE(INDEX((契約日ソート!$F$1:$F$201="雑費")/ROW(契約日ソート!$F$1:$F$201),0),ROW(G60))),"")</f>
        <v/>
      </c>
      <c r="H60" t="str">
        <f>IFERROR(INDEX(契約日ソート!H:H,1/LARGE(INDEX((契約日ソート!$F$1:$F$201="雑費")/ROW(契約日ソート!$F$1:$F$201),0),ROW(H60))),"")</f>
        <v/>
      </c>
      <c r="I60" t="str">
        <f>IFERROR(INDEX(契約日ソート!I:I,1/LARGE(INDEX((契約日ソート!$F$1:$F$201="雑費")/ROW(契約日ソート!$F$1:$F$201),0),ROW(I60))),"")</f>
        <v/>
      </c>
      <c r="J60" t="str">
        <f>IFERROR(INDEX(契約日ソート!J:J,1/LARGE(INDEX((契約日ソート!$F$1:$F$201="雑費")/ROW(契約日ソート!$F$1:$F$201),0),ROW(J60))),"")</f>
        <v/>
      </c>
      <c r="K60" t="str">
        <f>IFERROR(INDEX(契約日ソート!K:K,1/LARGE(INDEX((契約日ソート!$F$1:$F$201="雑費")/ROW(契約日ソート!$F$1:$F$201),0),ROW(K60))),"")</f>
        <v/>
      </c>
      <c r="L60" t="str">
        <f>IFERROR(INDEX(契約日ソート!L:L,1/LARGE(INDEX((契約日ソート!$F$1:$F$201="雑費")/ROW(契約日ソート!$F$1:$F$201),0),ROW(L60))),"")</f>
        <v/>
      </c>
      <c r="M60" t="str">
        <f>IFERROR(INDEX(契約日ソート!M:M,1/LARGE(INDEX((契約日ソート!$F$1:$F$201="雑費")/ROW(契約日ソート!$F$1:$F$201),0),ROW(M60))),"")</f>
        <v/>
      </c>
      <c r="N60" t="str">
        <f>IFERROR(INDEX(契約日ソート!N:N,1/LARGE(INDEX((契約日ソート!$F$1:$F$201="雑費")/ROW(契約日ソート!$F$1:$F$201),0),ROW(N60))),"")</f>
        <v/>
      </c>
      <c r="O60" t="str">
        <f>IFERROR(INDEX(契約日ソート!O:O,1/LARGE(INDEX((契約日ソート!$F$1:$F$201="雑費")/ROW(契約日ソート!$F$1:$F$201),0),ROW(O60))),"")</f>
        <v/>
      </c>
      <c r="P60" t="str">
        <f>IFERROR(INDEX(契約日ソート!P:P,1/LARGE(INDEX((契約日ソート!$F$1:$F$201="雑費")/ROW(契約日ソート!$F$1:$F$201),0),ROW(P60))),"")</f>
        <v/>
      </c>
      <c r="Q60" t="str">
        <f>IFERROR(INDEX(契約日ソート!Q:Q,1/LARGE(INDEX((契約日ソート!$F$1:$F$201="雑費")/ROW(契約日ソート!$F$1:$F$201),0),ROW(Q60))),"")</f>
        <v/>
      </c>
    </row>
    <row r="61" spans="1:17" x14ac:dyDescent="0.45">
      <c r="A61" t="str">
        <f>IFERROR(INDEX(契約日ソート!A:A,1/LARGE(INDEX((契約日ソート!$F$1:$F$201="雑費")/ROW(契約日ソート!$F$1:$F$201),0),ROW(A61))),"")</f>
        <v/>
      </c>
      <c r="B61" t="str">
        <f>IFERROR(INDEX(契約日ソート!B:B,1/LARGE(INDEX((契約日ソート!$F$1:$F$201="雑費")/ROW(契約日ソート!$F$1:$F$201),0),ROW(B61))),"")</f>
        <v/>
      </c>
      <c r="C61" t="str">
        <f>IFERROR(INDEX(契約日ソート!C:C,1/LARGE(INDEX((契約日ソート!$F$1:$F$201="雑費")/ROW(契約日ソート!$F$1:$F$201),0),ROW(C61))),"")</f>
        <v/>
      </c>
      <c r="D61" t="str">
        <f>IFERROR(INDEX(契約日ソート!D:D,1/LARGE(INDEX((契約日ソート!$F$1:$F$201="雑費")/ROW(契約日ソート!$F$1:$F$201),0),ROW(D61))),"")</f>
        <v/>
      </c>
      <c r="E61" t="str">
        <f>IFERROR(INDEX(契約日ソート!E:E,1/LARGE(INDEX((契約日ソート!$F$1:$F$201="雑費")/ROW(契約日ソート!$F$1:$F$201),0),ROW(E61))),"")</f>
        <v/>
      </c>
      <c r="F61" t="str">
        <f>IFERROR(INDEX(契約日ソート!F:F,1/LARGE(INDEX((契約日ソート!$F$1:$F$201="雑費")/ROW(契約日ソート!$F$1:$F$201),0),ROW(F61))),"")</f>
        <v/>
      </c>
      <c r="G61" t="str">
        <f>IFERROR(INDEX(契約日ソート!G:G,1/LARGE(INDEX((契約日ソート!$F$1:$F$201="雑費")/ROW(契約日ソート!$F$1:$F$201),0),ROW(G61))),"")</f>
        <v/>
      </c>
      <c r="H61" t="str">
        <f>IFERROR(INDEX(契約日ソート!H:H,1/LARGE(INDEX((契約日ソート!$F$1:$F$201="雑費")/ROW(契約日ソート!$F$1:$F$201),0),ROW(H61))),"")</f>
        <v/>
      </c>
      <c r="I61" t="str">
        <f>IFERROR(INDEX(契約日ソート!I:I,1/LARGE(INDEX((契約日ソート!$F$1:$F$201="雑費")/ROW(契約日ソート!$F$1:$F$201),0),ROW(I61))),"")</f>
        <v/>
      </c>
      <c r="J61" t="str">
        <f>IFERROR(INDEX(契約日ソート!J:J,1/LARGE(INDEX((契約日ソート!$F$1:$F$201="雑費")/ROW(契約日ソート!$F$1:$F$201),0),ROW(J61))),"")</f>
        <v/>
      </c>
      <c r="K61" t="str">
        <f>IFERROR(INDEX(契約日ソート!K:K,1/LARGE(INDEX((契約日ソート!$F$1:$F$201="雑費")/ROW(契約日ソート!$F$1:$F$201),0),ROW(K61))),"")</f>
        <v/>
      </c>
      <c r="L61" t="str">
        <f>IFERROR(INDEX(契約日ソート!L:L,1/LARGE(INDEX((契約日ソート!$F$1:$F$201="雑費")/ROW(契約日ソート!$F$1:$F$201),0),ROW(L61))),"")</f>
        <v/>
      </c>
      <c r="M61" t="str">
        <f>IFERROR(INDEX(契約日ソート!M:M,1/LARGE(INDEX((契約日ソート!$F$1:$F$201="雑費")/ROW(契約日ソート!$F$1:$F$201),0),ROW(M61))),"")</f>
        <v/>
      </c>
      <c r="N61" t="str">
        <f>IFERROR(INDEX(契約日ソート!N:N,1/LARGE(INDEX((契約日ソート!$F$1:$F$201="雑費")/ROW(契約日ソート!$F$1:$F$201),0),ROW(N61))),"")</f>
        <v/>
      </c>
      <c r="O61" t="str">
        <f>IFERROR(INDEX(契約日ソート!O:O,1/LARGE(INDEX((契約日ソート!$F$1:$F$201="雑費")/ROW(契約日ソート!$F$1:$F$201),0),ROW(O61))),"")</f>
        <v/>
      </c>
      <c r="P61" t="str">
        <f>IFERROR(INDEX(契約日ソート!P:P,1/LARGE(INDEX((契約日ソート!$F$1:$F$201="雑費")/ROW(契約日ソート!$F$1:$F$201),0),ROW(P61))),"")</f>
        <v/>
      </c>
      <c r="Q61" t="str">
        <f>IFERROR(INDEX(契約日ソート!Q:Q,1/LARGE(INDEX((契約日ソート!$F$1:$F$201="雑費")/ROW(契約日ソート!$F$1:$F$201),0),ROW(Q61))),"")</f>
        <v/>
      </c>
    </row>
    <row r="62" spans="1:17" x14ac:dyDescent="0.45">
      <c r="A62" t="str">
        <f>IFERROR(INDEX(契約日ソート!A:A,1/LARGE(INDEX((契約日ソート!$F$1:$F$201="雑費")/ROW(契約日ソート!$F$1:$F$201),0),ROW(A62))),"")</f>
        <v/>
      </c>
      <c r="B62" t="str">
        <f>IFERROR(INDEX(契約日ソート!B:B,1/LARGE(INDEX((契約日ソート!$F$1:$F$201="雑費")/ROW(契約日ソート!$F$1:$F$201),0),ROW(B62))),"")</f>
        <v/>
      </c>
      <c r="C62" t="str">
        <f>IFERROR(INDEX(契約日ソート!C:C,1/LARGE(INDEX((契約日ソート!$F$1:$F$201="雑費")/ROW(契約日ソート!$F$1:$F$201),0),ROW(C62))),"")</f>
        <v/>
      </c>
      <c r="D62" t="str">
        <f>IFERROR(INDEX(契約日ソート!D:D,1/LARGE(INDEX((契約日ソート!$F$1:$F$201="雑費")/ROW(契約日ソート!$F$1:$F$201),0),ROW(D62))),"")</f>
        <v/>
      </c>
      <c r="E62" t="str">
        <f>IFERROR(INDEX(契約日ソート!E:E,1/LARGE(INDEX((契約日ソート!$F$1:$F$201="雑費")/ROW(契約日ソート!$F$1:$F$201),0),ROW(E62))),"")</f>
        <v/>
      </c>
      <c r="F62" t="str">
        <f>IFERROR(INDEX(契約日ソート!F:F,1/LARGE(INDEX((契約日ソート!$F$1:$F$201="雑費")/ROW(契約日ソート!$F$1:$F$201),0),ROW(F62))),"")</f>
        <v/>
      </c>
      <c r="G62" t="str">
        <f>IFERROR(INDEX(契約日ソート!G:G,1/LARGE(INDEX((契約日ソート!$F$1:$F$201="雑費")/ROW(契約日ソート!$F$1:$F$201),0),ROW(G62))),"")</f>
        <v/>
      </c>
      <c r="H62" t="str">
        <f>IFERROR(INDEX(契約日ソート!H:H,1/LARGE(INDEX((契約日ソート!$F$1:$F$201="雑費")/ROW(契約日ソート!$F$1:$F$201),0),ROW(H62))),"")</f>
        <v/>
      </c>
      <c r="I62" t="str">
        <f>IFERROR(INDEX(契約日ソート!I:I,1/LARGE(INDEX((契約日ソート!$F$1:$F$201="雑費")/ROW(契約日ソート!$F$1:$F$201),0),ROW(I62))),"")</f>
        <v/>
      </c>
      <c r="J62" t="str">
        <f>IFERROR(INDEX(契約日ソート!J:J,1/LARGE(INDEX((契約日ソート!$F$1:$F$201="雑費")/ROW(契約日ソート!$F$1:$F$201),0),ROW(J62))),"")</f>
        <v/>
      </c>
      <c r="K62" t="str">
        <f>IFERROR(INDEX(契約日ソート!K:K,1/LARGE(INDEX((契約日ソート!$F$1:$F$201="雑費")/ROW(契約日ソート!$F$1:$F$201),0),ROW(K62))),"")</f>
        <v/>
      </c>
      <c r="L62" t="str">
        <f>IFERROR(INDEX(契約日ソート!L:L,1/LARGE(INDEX((契約日ソート!$F$1:$F$201="雑費")/ROW(契約日ソート!$F$1:$F$201),0),ROW(L62))),"")</f>
        <v/>
      </c>
      <c r="M62" t="str">
        <f>IFERROR(INDEX(契約日ソート!M:M,1/LARGE(INDEX((契約日ソート!$F$1:$F$201="雑費")/ROW(契約日ソート!$F$1:$F$201),0),ROW(M62))),"")</f>
        <v/>
      </c>
      <c r="N62" t="str">
        <f>IFERROR(INDEX(契約日ソート!N:N,1/LARGE(INDEX((契約日ソート!$F$1:$F$201="雑費")/ROW(契約日ソート!$F$1:$F$201),0),ROW(N62))),"")</f>
        <v/>
      </c>
      <c r="O62" t="str">
        <f>IFERROR(INDEX(契約日ソート!O:O,1/LARGE(INDEX((契約日ソート!$F$1:$F$201="雑費")/ROW(契約日ソート!$F$1:$F$201),0),ROW(O62))),"")</f>
        <v/>
      </c>
      <c r="P62" t="str">
        <f>IFERROR(INDEX(契約日ソート!P:P,1/LARGE(INDEX((契約日ソート!$F$1:$F$201="雑費")/ROW(契約日ソート!$F$1:$F$201),0),ROW(P62))),"")</f>
        <v/>
      </c>
      <c r="Q62" t="str">
        <f>IFERROR(INDEX(契約日ソート!Q:Q,1/LARGE(INDEX((契約日ソート!$F$1:$F$201="雑費")/ROW(契約日ソート!$F$1:$F$201),0),ROW(Q62))),"")</f>
        <v/>
      </c>
    </row>
    <row r="63" spans="1:17" x14ac:dyDescent="0.45">
      <c r="A63" t="str">
        <f>IFERROR(INDEX(契約日ソート!A:A,1/LARGE(INDEX((契約日ソート!$F$1:$F$201="雑費")/ROW(契約日ソート!$F$1:$F$201),0),ROW(A63))),"")</f>
        <v/>
      </c>
      <c r="B63" t="str">
        <f>IFERROR(INDEX(契約日ソート!B:B,1/LARGE(INDEX((契約日ソート!$F$1:$F$201="雑費")/ROW(契約日ソート!$F$1:$F$201),0),ROW(B63))),"")</f>
        <v/>
      </c>
      <c r="C63" t="str">
        <f>IFERROR(INDEX(契約日ソート!C:C,1/LARGE(INDEX((契約日ソート!$F$1:$F$201="雑費")/ROW(契約日ソート!$F$1:$F$201),0),ROW(C63))),"")</f>
        <v/>
      </c>
      <c r="D63" t="str">
        <f>IFERROR(INDEX(契約日ソート!D:D,1/LARGE(INDEX((契約日ソート!$F$1:$F$201="雑費")/ROW(契約日ソート!$F$1:$F$201),0),ROW(D63))),"")</f>
        <v/>
      </c>
      <c r="E63" t="str">
        <f>IFERROR(INDEX(契約日ソート!E:E,1/LARGE(INDEX((契約日ソート!$F$1:$F$201="雑費")/ROW(契約日ソート!$F$1:$F$201),0),ROW(E63))),"")</f>
        <v/>
      </c>
      <c r="F63" t="str">
        <f>IFERROR(INDEX(契約日ソート!F:F,1/LARGE(INDEX((契約日ソート!$F$1:$F$201="雑費")/ROW(契約日ソート!$F$1:$F$201),0),ROW(F63))),"")</f>
        <v/>
      </c>
      <c r="G63" t="str">
        <f>IFERROR(INDEX(契約日ソート!G:G,1/LARGE(INDEX((契約日ソート!$F$1:$F$201="雑費")/ROW(契約日ソート!$F$1:$F$201),0),ROW(G63))),"")</f>
        <v/>
      </c>
      <c r="H63" t="str">
        <f>IFERROR(INDEX(契約日ソート!H:H,1/LARGE(INDEX((契約日ソート!$F$1:$F$201="雑費")/ROW(契約日ソート!$F$1:$F$201),0),ROW(H63))),"")</f>
        <v/>
      </c>
      <c r="I63" t="str">
        <f>IFERROR(INDEX(契約日ソート!I:I,1/LARGE(INDEX((契約日ソート!$F$1:$F$201="雑費")/ROW(契約日ソート!$F$1:$F$201),0),ROW(I63))),"")</f>
        <v/>
      </c>
      <c r="J63" t="str">
        <f>IFERROR(INDEX(契約日ソート!J:J,1/LARGE(INDEX((契約日ソート!$F$1:$F$201="雑費")/ROW(契約日ソート!$F$1:$F$201),0),ROW(J63))),"")</f>
        <v/>
      </c>
      <c r="K63" t="str">
        <f>IFERROR(INDEX(契約日ソート!K:K,1/LARGE(INDEX((契約日ソート!$F$1:$F$201="雑費")/ROW(契約日ソート!$F$1:$F$201),0),ROW(K63))),"")</f>
        <v/>
      </c>
      <c r="L63" t="str">
        <f>IFERROR(INDEX(契約日ソート!L:L,1/LARGE(INDEX((契約日ソート!$F$1:$F$201="雑費")/ROW(契約日ソート!$F$1:$F$201),0),ROW(L63))),"")</f>
        <v/>
      </c>
      <c r="M63" t="str">
        <f>IFERROR(INDEX(契約日ソート!M:M,1/LARGE(INDEX((契約日ソート!$F$1:$F$201="雑費")/ROW(契約日ソート!$F$1:$F$201),0),ROW(M63))),"")</f>
        <v/>
      </c>
      <c r="N63" t="str">
        <f>IFERROR(INDEX(契約日ソート!N:N,1/LARGE(INDEX((契約日ソート!$F$1:$F$201="雑費")/ROW(契約日ソート!$F$1:$F$201),0),ROW(N63))),"")</f>
        <v/>
      </c>
      <c r="O63" t="str">
        <f>IFERROR(INDEX(契約日ソート!O:O,1/LARGE(INDEX((契約日ソート!$F$1:$F$201="雑費")/ROW(契約日ソート!$F$1:$F$201),0),ROW(O63))),"")</f>
        <v/>
      </c>
      <c r="P63" t="str">
        <f>IFERROR(INDEX(契約日ソート!P:P,1/LARGE(INDEX((契約日ソート!$F$1:$F$201="雑費")/ROW(契約日ソート!$F$1:$F$201),0),ROW(P63))),"")</f>
        <v/>
      </c>
      <c r="Q63" t="str">
        <f>IFERROR(INDEX(契約日ソート!Q:Q,1/LARGE(INDEX((契約日ソート!$F$1:$F$201="雑費")/ROW(契約日ソート!$F$1:$F$201),0),ROW(Q63))),"")</f>
        <v/>
      </c>
    </row>
    <row r="64" spans="1:17" x14ac:dyDescent="0.45">
      <c r="A64" t="str">
        <f>IFERROR(INDEX(契約日ソート!A:A,1/LARGE(INDEX((契約日ソート!$F$1:$F$201="雑費")/ROW(契約日ソート!$F$1:$F$201),0),ROW(A64))),"")</f>
        <v/>
      </c>
      <c r="B64" t="str">
        <f>IFERROR(INDEX(契約日ソート!B:B,1/LARGE(INDEX((契約日ソート!$F$1:$F$201="雑費")/ROW(契約日ソート!$F$1:$F$201),0),ROW(B64))),"")</f>
        <v/>
      </c>
      <c r="C64" t="str">
        <f>IFERROR(INDEX(契約日ソート!C:C,1/LARGE(INDEX((契約日ソート!$F$1:$F$201="雑費")/ROW(契約日ソート!$F$1:$F$201),0),ROW(C64))),"")</f>
        <v/>
      </c>
      <c r="D64" t="str">
        <f>IFERROR(INDEX(契約日ソート!D:D,1/LARGE(INDEX((契約日ソート!$F$1:$F$201="雑費")/ROW(契約日ソート!$F$1:$F$201),0),ROW(D64))),"")</f>
        <v/>
      </c>
      <c r="E64" t="str">
        <f>IFERROR(INDEX(契約日ソート!E:E,1/LARGE(INDEX((契約日ソート!$F$1:$F$201="雑費")/ROW(契約日ソート!$F$1:$F$201),0),ROW(E64))),"")</f>
        <v/>
      </c>
      <c r="F64" t="str">
        <f>IFERROR(INDEX(契約日ソート!F:F,1/LARGE(INDEX((契約日ソート!$F$1:$F$201="雑費")/ROW(契約日ソート!$F$1:$F$201),0),ROW(F64))),"")</f>
        <v/>
      </c>
      <c r="G64" t="str">
        <f>IFERROR(INDEX(契約日ソート!G:G,1/LARGE(INDEX((契約日ソート!$F$1:$F$201="雑費")/ROW(契約日ソート!$F$1:$F$201),0),ROW(G64))),"")</f>
        <v/>
      </c>
      <c r="H64" t="str">
        <f>IFERROR(INDEX(契約日ソート!H:H,1/LARGE(INDEX((契約日ソート!$F$1:$F$201="雑費")/ROW(契約日ソート!$F$1:$F$201),0),ROW(H64))),"")</f>
        <v/>
      </c>
      <c r="I64" t="str">
        <f>IFERROR(INDEX(契約日ソート!I:I,1/LARGE(INDEX((契約日ソート!$F$1:$F$201="雑費")/ROW(契約日ソート!$F$1:$F$201),0),ROW(I64))),"")</f>
        <v/>
      </c>
      <c r="J64" t="str">
        <f>IFERROR(INDEX(契約日ソート!J:J,1/LARGE(INDEX((契約日ソート!$F$1:$F$201="雑費")/ROW(契約日ソート!$F$1:$F$201),0),ROW(J64))),"")</f>
        <v/>
      </c>
      <c r="K64" t="str">
        <f>IFERROR(INDEX(契約日ソート!K:K,1/LARGE(INDEX((契約日ソート!$F$1:$F$201="雑費")/ROW(契約日ソート!$F$1:$F$201),0),ROW(K64))),"")</f>
        <v/>
      </c>
      <c r="L64" t="str">
        <f>IFERROR(INDEX(契約日ソート!L:L,1/LARGE(INDEX((契約日ソート!$F$1:$F$201="雑費")/ROW(契約日ソート!$F$1:$F$201),0),ROW(L64))),"")</f>
        <v/>
      </c>
      <c r="M64" t="str">
        <f>IFERROR(INDEX(契約日ソート!M:M,1/LARGE(INDEX((契約日ソート!$F$1:$F$201="雑費")/ROW(契約日ソート!$F$1:$F$201),0),ROW(M64))),"")</f>
        <v/>
      </c>
      <c r="N64" t="str">
        <f>IFERROR(INDEX(契約日ソート!N:N,1/LARGE(INDEX((契約日ソート!$F$1:$F$201="雑費")/ROW(契約日ソート!$F$1:$F$201),0),ROW(N64))),"")</f>
        <v/>
      </c>
      <c r="O64" t="str">
        <f>IFERROR(INDEX(契約日ソート!O:O,1/LARGE(INDEX((契約日ソート!$F$1:$F$201="雑費")/ROW(契約日ソート!$F$1:$F$201),0),ROW(O64))),"")</f>
        <v/>
      </c>
      <c r="P64" t="str">
        <f>IFERROR(INDEX(契約日ソート!P:P,1/LARGE(INDEX((契約日ソート!$F$1:$F$201="雑費")/ROW(契約日ソート!$F$1:$F$201),0),ROW(P64))),"")</f>
        <v/>
      </c>
      <c r="Q64" t="str">
        <f>IFERROR(INDEX(契約日ソート!Q:Q,1/LARGE(INDEX((契約日ソート!$F$1:$F$201="雑費")/ROW(契約日ソート!$F$1:$F$201),0),ROW(Q64))),"")</f>
        <v/>
      </c>
    </row>
    <row r="65" spans="1:17" x14ac:dyDescent="0.45">
      <c r="A65" t="str">
        <f>IFERROR(INDEX(契約日ソート!A:A,1/LARGE(INDEX((契約日ソート!$F$1:$F$201="雑費")/ROW(契約日ソート!$F$1:$F$201),0),ROW(A65))),"")</f>
        <v/>
      </c>
      <c r="B65" t="str">
        <f>IFERROR(INDEX(契約日ソート!B:B,1/LARGE(INDEX((契約日ソート!$F$1:$F$201="雑費")/ROW(契約日ソート!$F$1:$F$201),0),ROW(B65))),"")</f>
        <v/>
      </c>
      <c r="C65" t="str">
        <f>IFERROR(INDEX(契約日ソート!C:C,1/LARGE(INDEX((契約日ソート!$F$1:$F$201="雑費")/ROW(契約日ソート!$F$1:$F$201),0),ROW(C65))),"")</f>
        <v/>
      </c>
      <c r="D65" t="str">
        <f>IFERROR(INDEX(契約日ソート!D:D,1/LARGE(INDEX((契約日ソート!$F$1:$F$201="雑費")/ROW(契約日ソート!$F$1:$F$201),0),ROW(D65))),"")</f>
        <v/>
      </c>
      <c r="E65" t="str">
        <f>IFERROR(INDEX(契約日ソート!E:E,1/LARGE(INDEX((契約日ソート!$F$1:$F$201="雑費")/ROW(契約日ソート!$F$1:$F$201),0),ROW(E65))),"")</f>
        <v/>
      </c>
      <c r="F65" t="str">
        <f>IFERROR(INDEX(契約日ソート!F:F,1/LARGE(INDEX((契約日ソート!$F$1:$F$201="雑費")/ROW(契約日ソート!$F$1:$F$201),0),ROW(F65))),"")</f>
        <v/>
      </c>
      <c r="G65" t="str">
        <f>IFERROR(INDEX(契約日ソート!G:G,1/LARGE(INDEX((契約日ソート!$F$1:$F$201="雑費")/ROW(契約日ソート!$F$1:$F$201),0),ROW(G65))),"")</f>
        <v/>
      </c>
      <c r="H65" t="str">
        <f>IFERROR(INDEX(契約日ソート!H:H,1/LARGE(INDEX((契約日ソート!$F$1:$F$201="雑費")/ROW(契約日ソート!$F$1:$F$201),0),ROW(H65))),"")</f>
        <v/>
      </c>
      <c r="I65" t="str">
        <f>IFERROR(INDEX(契約日ソート!I:I,1/LARGE(INDEX((契約日ソート!$F$1:$F$201="雑費")/ROW(契約日ソート!$F$1:$F$201),0),ROW(I65))),"")</f>
        <v/>
      </c>
      <c r="J65" t="str">
        <f>IFERROR(INDEX(契約日ソート!J:J,1/LARGE(INDEX((契約日ソート!$F$1:$F$201="雑費")/ROW(契約日ソート!$F$1:$F$201),0),ROW(J65))),"")</f>
        <v/>
      </c>
      <c r="K65" t="str">
        <f>IFERROR(INDEX(契約日ソート!K:K,1/LARGE(INDEX((契約日ソート!$F$1:$F$201="雑費")/ROW(契約日ソート!$F$1:$F$201),0),ROW(K65))),"")</f>
        <v/>
      </c>
      <c r="L65" t="str">
        <f>IFERROR(INDEX(契約日ソート!L:L,1/LARGE(INDEX((契約日ソート!$F$1:$F$201="雑費")/ROW(契約日ソート!$F$1:$F$201),0),ROW(L65))),"")</f>
        <v/>
      </c>
      <c r="M65" t="str">
        <f>IFERROR(INDEX(契約日ソート!M:M,1/LARGE(INDEX((契約日ソート!$F$1:$F$201="雑費")/ROW(契約日ソート!$F$1:$F$201),0),ROW(M65))),"")</f>
        <v/>
      </c>
      <c r="N65" t="str">
        <f>IFERROR(INDEX(契約日ソート!N:N,1/LARGE(INDEX((契約日ソート!$F$1:$F$201="雑費")/ROW(契約日ソート!$F$1:$F$201),0),ROW(N65))),"")</f>
        <v/>
      </c>
      <c r="O65" t="str">
        <f>IFERROR(INDEX(契約日ソート!O:O,1/LARGE(INDEX((契約日ソート!$F$1:$F$201="雑費")/ROW(契約日ソート!$F$1:$F$201),0),ROW(O65))),"")</f>
        <v/>
      </c>
      <c r="P65" t="str">
        <f>IFERROR(INDEX(契約日ソート!P:P,1/LARGE(INDEX((契約日ソート!$F$1:$F$201="雑費")/ROW(契約日ソート!$F$1:$F$201),0),ROW(P65))),"")</f>
        <v/>
      </c>
      <c r="Q65" t="str">
        <f>IFERROR(INDEX(契約日ソート!Q:Q,1/LARGE(INDEX((契約日ソート!$F$1:$F$201="雑費")/ROW(契約日ソート!$F$1:$F$201),0),ROW(Q65))),"")</f>
        <v/>
      </c>
    </row>
    <row r="66" spans="1:17" x14ac:dyDescent="0.45">
      <c r="A66" t="str">
        <f>IFERROR(INDEX(契約日ソート!A:A,1/LARGE(INDEX((契約日ソート!$F$1:$F$201="雑費")/ROW(契約日ソート!$F$1:$F$201),0),ROW(A66))),"")</f>
        <v/>
      </c>
      <c r="B66" t="str">
        <f>IFERROR(INDEX(契約日ソート!B:B,1/LARGE(INDEX((契約日ソート!$F$1:$F$201="雑費")/ROW(契約日ソート!$F$1:$F$201),0),ROW(B66))),"")</f>
        <v/>
      </c>
      <c r="C66" t="str">
        <f>IFERROR(INDEX(契約日ソート!C:C,1/LARGE(INDEX((契約日ソート!$F$1:$F$201="雑費")/ROW(契約日ソート!$F$1:$F$201),0),ROW(C66))),"")</f>
        <v/>
      </c>
      <c r="D66" t="str">
        <f>IFERROR(INDEX(契約日ソート!D:D,1/LARGE(INDEX((契約日ソート!$F$1:$F$201="雑費")/ROW(契約日ソート!$F$1:$F$201),0),ROW(D66))),"")</f>
        <v/>
      </c>
      <c r="E66" t="str">
        <f>IFERROR(INDEX(契約日ソート!E:E,1/LARGE(INDEX((契約日ソート!$F$1:$F$201="雑費")/ROW(契約日ソート!$F$1:$F$201),0),ROW(E66))),"")</f>
        <v/>
      </c>
      <c r="F66" t="str">
        <f>IFERROR(INDEX(契約日ソート!F:F,1/LARGE(INDEX((契約日ソート!$F$1:$F$201="雑費")/ROW(契約日ソート!$F$1:$F$201),0),ROW(F66))),"")</f>
        <v/>
      </c>
      <c r="G66" t="str">
        <f>IFERROR(INDEX(契約日ソート!G:G,1/LARGE(INDEX((契約日ソート!$F$1:$F$201="雑費")/ROW(契約日ソート!$F$1:$F$201),0),ROW(G66))),"")</f>
        <v/>
      </c>
      <c r="H66" t="str">
        <f>IFERROR(INDEX(契約日ソート!H:H,1/LARGE(INDEX((契約日ソート!$F$1:$F$201="雑費")/ROW(契約日ソート!$F$1:$F$201),0),ROW(H66))),"")</f>
        <v/>
      </c>
      <c r="I66" t="str">
        <f>IFERROR(INDEX(契約日ソート!I:I,1/LARGE(INDEX((契約日ソート!$F$1:$F$201="雑費")/ROW(契約日ソート!$F$1:$F$201),0),ROW(I66))),"")</f>
        <v/>
      </c>
      <c r="J66" t="str">
        <f>IFERROR(INDEX(契約日ソート!J:J,1/LARGE(INDEX((契約日ソート!$F$1:$F$201="雑費")/ROW(契約日ソート!$F$1:$F$201),0),ROW(J66))),"")</f>
        <v/>
      </c>
      <c r="K66" t="str">
        <f>IFERROR(INDEX(契約日ソート!K:K,1/LARGE(INDEX((契約日ソート!$F$1:$F$201="雑費")/ROW(契約日ソート!$F$1:$F$201),0),ROW(K66))),"")</f>
        <v/>
      </c>
      <c r="L66" t="str">
        <f>IFERROR(INDEX(契約日ソート!L:L,1/LARGE(INDEX((契約日ソート!$F$1:$F$201="雑費")/ROW(契約日ソート!$F$1:$F$201),0),ROW(L66))),"")</f>
        <v/>
      </c>
      <c r="M66" t="str">
        <f>IFERROR(INDEX(契約日ソート!M:M,1/LARGE(INDEX((契約日ソート!$F$1:$F$201="雑費")/ROW(契約日ソート!$F$1:$F$201),0),ROW(M66))),"")</f>
        <v/>
      </c>
      <c r="N66" t="str">
        <f>IFERROR(INDEX(契約日ソート!N:N,1/LARGE(INDEX((契約日ソート!$F$1:$F$201="雑費")/ROW(契約日ソート!$F$1:$F$201),0),ROW(N66))),"")</f>
        <v/>
      </c>
      <c r="O66" t="str">
        <f>IFERROR(INDEX(契約日ソート!O:O,1/LARGE(INDEX((契約日ソート!$F$1:$F$201="雑費")/ROW(契約日ソート!$F$1:$F$201),0),ROW(O66))),"")</f>
        <v/>
      </c>
      <c r="P66" t="str">
        <f>IFERROR(INDEX(契約日ソート!P:P,1/LARGE(INDEX((契約日ソート!$F$1:$F$201="雑費")/ROW(契約日ソート!$F$1:$F$201),0),ROW(P66))),"")</f>
        <v/>
      </c>
      <c r="Q66" t="str">
        <f>IFERROR(INDEX(契約日ソート!Q:Q,1/LARGE(INDEX((契約日ソート!$F$1:$F$201="雑費")/ROW(契約日ソート!$F$1:$F$201),0),ROW(Q66))),"")</f>
        <v/>
      </c>
    </row>
    <row r="67" spans="1:17" x14ac:dyDescent="0.45">
      <c r="A67" t="str">
        <f>IFERROR(INDEX(契約日ソート!A:A,1/LARGE(INDEX((契約日ソート!$F$1:$F$201="雑費")/ROW(契約日ソート!$F$1:$F$201),0),ROW(A67))),"")</f>
        <v/>
      </c>
      <c r="B67" t="str">
        <f>IFERROR(INDEX(契約日ソート!B:B,1/LARGE(INDEX((契約日ソート!$F$1:$F$201="雑費")/ROW(契約日ソート!$F$1:$F$201),0),ROW(B67))),"")</f>
        <v/>
      </c>
      <c r="C67" t="str">
        <f>IFERROR(INDEX(契約日ソート!C:C,1/LARGE(INDEX((契約日ソート!$F$1:$F$201="雑費")/ROW(契約日ソート!$F$1:$F$201),0),ROW(C67))),"")</f>
        <v/>
      </c>
      <c r="D67" t="str">
        <f>IFERROR(INDEX(契約日ソート!D:D,1/LARGE(INDEX((契約日ソート!$F$1:$F$201="雑費")/ROW(契約日ソート!$F$1:$F$201),0),ROW(D67))),"")</f>
        <v/>
      </c>
      <c r="E67" t="str">
        <f>IFERROR(INDEX(契約日ソート!E:E,1/LARGE(INDEX((契約日ソート!$F$1:$F$201="雑費")/ROW(契約日ソート!$F$1:$F$201),0),ROW(E67))),"")</f>
        <v/>
      </c>
      <c r="F67" t="str">
        <f>IFERROR(INDEX(契約日ソート!F:F,1/LARGE(INDEX((契約日ソート!$F$1:$F$201="雑費")/ROW(契約日ソート!$F$1:$F$201),0),ROW(F67))),"")</f>
        <v/>
      </c>
      <c r="G67" t="str">
        <f>IFERROR(INDEX(契約日ソート!G:G,1/LARGE(INDEX((契約日ソート!$F$1:$F$201="雑費")/ROW(契約日ソート!$F$1:$F$201),0),ROW(G67))),"")</f>
        <v/>
      </c>
      <c r="H67" t="str">
        <f>IFERROR(INDEX(契約日ソート!H:H,1/LARGE(INDEX((契約日ソート!$F$1:$F$201="雑費")/ROW(契約日ソート!$F$1:$F$201),0),ROW(H67))),"")</f>
        <v/>
      </c>
      <c r="I67" t="str">
        <f>IFERROR(INDEX(契約日ソート!I:I,1/LARGE(INDEX((契約日ソート!$F$1:$F$201="雑費")/ROW(契約日ソート!$F$1:$F$201),0),ROW(I67))),"")</f>
        <v/>
      </c>
      <c r="J67" t="str">
        <f>IFERROR(INDEX(契約日ソート!J:J,1/LARGE(INDEX((契約日ソート!$F$1:$F$201="雑費")/ROW(契約日ソート!$F$1:$F$201),0),ROW(J67))),"")</f>
        <v/>
      </c>
      <c r="K67" t="str">
        <f>IFERROR(INDEX(契約日ソート!K:K,1/LARGE(INDEX((契約日ソート!$F$1:$F$201="雑費")/ROW(契約日ソート!$F$1:$F$201),0),ROW(K67))),"")</f>
        <v/>
      </c>
      <c r="L67" t="str">
        <f>IFERROR(INDEX(契約日ソート!L:L,1/LARGE(INDEX((契約日ソート!$F$1:$F$201="雑費")/ROW(契約日ソート!$F$1:$F$201),0),ROW(L67))),"")</f>
        <v/>
      </c>
      <c r="M67" t="str">
        <f>IFERROR(INDEX(契約日ソート!M:M,1/LARGE(INDEX((契約日ソート!$F$1:$F$201="雑費")/ROW(契約日ソート!$F$1:$F$201),0),ROW(M67))),"")</f>
        <v/>
      </c>
      <c r="N67" t="str">
        <f>IFERROR(INDEX(契約日ソート!N:N,1/LARGE(INDEX((契約日ソート!$F$1:$F$201="雑費")/ROW(契約日ソート!$F$1:$F$201),0),ROW(N67))),"")</f>
        <v/>
      </c>
      <c r="O67" t="str">
        <f>IFERROR(INDEX(契約日ソート!O:O,1/LARGE(INDEX((契約日ソート!$F$1:$F$201="雑費")/ROW(契約日ソート!$F$1:$F$201),0),ROW(O67))),"")</f>
        <v/>
      </c>
      <c r="P67" t="str">
        <f>IFERROR(INDEX(契約日ソート!P:P,1/LARGE(INDEX((契約日ソート!$F$1:$F$201="雑費")/ROW(契約日ソート!$F$1:$F$201),0),ROW(P67))),"")</f>
        <v/>
      </c>
      <c r="Q67" t="str">
        <f>IFERROR(INDEX(契約日ソート!Q:Q,1/LARGE(INDEX((契約日ソート!$F$1:$F$201="雑費")/ROW(契約日ソート!$F$1:$F$201),0),ROW(Q67))),"")</f>
        <v/>
      </c>
    </row>
    <row r="68" spans="1:17" x14ac:dyDescent="0.45">
      <c r="A68" t="str">
        <f>IFERROR(INDEX(契約日ソート!A:A,1/LARGE(INDEX((契約日ソート!$F$1:$F$201="雑費")/ROW(契約日ソート!$F$1:$F$201),0),ROW(A68))),"")</f>
        <v/>
      </c>
      <c r="B68" t="str">
        <f>IFERROR(INDEX(契約日ソート!B:B,1/LARGE(INDEX((契約日ソート!$F$1:$F$201="雑費")/ROW(契約日ソート!$F$1:$F$201),0),ROW(B68))),"")</f>
        <v/>
      </c>
      <c r="C68" t="str">
        <f>IFERROR(INDEX(契約日ソート!C:C,1/LARGE(INDEX((契約日ソート!$F$1:$F$201="雑費")/ROW(契約日ソート!$F$1:$F$201),0),ROW(C68))),"")</f>
        <v/>
      </c>
      <c r="D68" t="str">
        <f>IFERROR(INDEX(契約日ソート!D:D,1/LARGE(INDEX((契約日ソート!$F$1:$F$201="雑費")/ROW(契約日ソート!$F$1:$F$201),0),ROW(D68))),"")</f>
        <v/>
      </c>
      <c r="E68" t="str">
        <f>IFERROR(INDEX(契約日ソート!E:E,1/LARGE(INDEX((契約日ソート!$F$1:$F$201="雑費")/ROW(契約日ソート!$F$1:$F$201),0),ROW(E68))),"")</f>
        <v/>
      </c>
      <c r="F68" t="str">
        <f>IFERROR(INDEX(契約日ソート!F:F,1/LARGE(INDEX((契約日ソート!$F$1:$F$201="雑費")/ROW(契約日ソート!$F$1:$F$201),0),ROW(F68))),"")</f>
        <v/>
      </c>
      <c r="G68" t="str">
        <f>IFERROR(INDEX(契約日ソート!G:G,1/LARGE(INDEX((契約日ソート!$F$1:$F$201="雑費")/ROW(契約日ソート!$F$1:$F$201),0),ROW(G68))),"")</f>
        <v/>
      </c>
      <c r="H68" t="str">
        <f>IFERROR(INDEX(契約日ソート!H:H,1/LARGE(INDEX((契約日ソート!$F$1:$F$201="雑費")/ROW(契約日ソート!$F$1:$F$201),0),ROW(H68))),"")</f>
        <v/>
      </c>
      <c r="I68" t="str">
        <f>IFERROR(INDEX(契約日ソート!I:I,1/LARGE(INDEX((契約日ソート!$F$1:$F$201="雑費")/ROW(契約日ソート!$F$1:$F$201),0),ROW(I68))),"")</f>
        <v/>
      </c>
      <c r="J68" t="str">
        <f>IFERROR(INDEX(契約日ソート!J:J,1/LARGE(INDEX((契約日ソート!$F$1:$F$201="雑費")/ROW(契約日ソート!$F$1:$F$201),0),ROW(J68))),"")</f>
        <v/>
      </c>
      <c r="K68" t="str">
        <f>IFERROR(INDEX(契約日ソート!K:K,1/LARGE(INDEX((契約日ソート!$F$1:$F$201="雑費")/ROW(契約日ソート!$F$1:$F$201),0),ROW(K68))),"")</f>
        <v/>
      </c>
      <c r="L68" t="str">
        <f>IFERROR(INDEX(契約日ソート!L:L,1/LARGE(INDEX((契約日ソート!$F$1:$F$201="雑費")/ROW(契約日ソート!$F$1:$F$201),0),ROW(L68))),"")</f>
        <v/>
      </c>
      <c r="M68" t="str">
        <f>IFERROR(INDEX(契約日ソート!M:M,1/LARGE(INDEX((契約日ソート!$F$1:$F$201="雑費")/ROW(契約日ソート!$F$1:$F$201),0),ROW(M68))),"")</f>
        <v/>
      </c>
      <c r="N68" t="str">
        <f>IFERROR(INDEX(契約日ソート!N:N,1/LARGE(INDEX((契約日ソート!$F$1:$F$201="雑費")/ROW(契約日ソート!$F$1:$F$201),0),ROW(N68))),"")</f>
        <v/>
      </c>
      <c r="O68" t="str">
        <f>IFERROR(INDEX(契約日ソート!O:O,1/LARGE(INDEX((契約日ソート!$F$1:$F$201="雑費")/ROW(契約日ソート!$F$1:$F$201),0),ROW(O68))),"")</f>
        <v/>
      </c>
      <c r="P68" t="str">
        <f>IFERROR(INDEX(契約日ソート!P:P,1/LARGE(INDEX((契約日ソート!$F$1:$F$201="雑費")/ROW(契約日ソート!$F$1:$F$201),0),ROW(P68))),"")</f>
        <v/>
      </c>
      <c r="Q68" t="str">
        <f>IFERROR(INDEX(契約日ソート!Q:Q,1/LARGE(INDEX((契約日ソート!$F$1:$F$201="雑費")/ROW(契約日ソート!$F$1:$F$201),0),ROW(Q68))),"")</f>
        <v/>
      </c>
    </row>
    <row r="69" spans="1:17" x14ac:dyDescent="0.45">
      <c r="A69" t="str">
        <f>IFERROR(INDEX(契約日ソート!A:A,1/LARGE(INDEX((契約日ソート!$F$1:$F$201="雑費")/ROW(契約日ソート!$F$1:$F$201),0),ROW(A69))),"")</f>
        <v/>
      </c>
      <c r="B69" t="str">
        <f>IFERROR(INDEX(契約日ソート!B:B,1/LARGE(INDEX((契約日ソート!$F$1:$F$201="雑費")/ROW(契約日ソート!$F$1:$F$201),0),ROW(B69))),"")</f>
        <v/>
      </c>
      <c r="C69" t="str">
        <f>IFERROR(INDEX(契約日ソート!C:C,1/LARGE(INDEX((契約日ソート!$F$1:$F$201="雑費")/ROW(契約日ソート!$F$1:$F$201),0),ROW(C69))),"")</f>
        <v/>
      </c>
      <c r="D69" t="str">
        <f>IFERROR(INDEX(契約日ソート!D:D,1/LARGE(INDEX((契約日ソート!$F$1:$F$201="雑費")/ROW(契約日ソート!$F$1:$F$201),0),ROW(D69))),"")</f>
        <v/>
      </c>
      <c r="E69" t="str">
        <f>IFERROR(INDEX(契約日ソート!E:E,1/LARGE(INDEX((契約日ソート!$F$1:$F$201="雑費")/ROW(契約日ソート!$F$1:$F$201),0),ROW(E69))),"")</f>
        <v/>
      </c>
      <c r="F69" t="str">
        <f>IFERROR(INDEX(契約日ソート!F:F,1/LARGE(INDEX((契約日ソート!$F$1:$F$201="雑費")/ROW(契約日ソート!$F$1:$F$201),0),ROW(F69))),"")</f>
        <v/>
      </c>
      <c r="G69" t="str">
        <f>IFERROR(INDEX(契約日ソート!G:G,1/LARGE(INDEX((契約日ソート!$F$1:$F$201="雑費")/ROW(契約日ソート!$F$1:$F$201),0),ROW(G69))),"")</f>
        <v/>
      </c>
      <c r="H69" t="str">
        <f>IFERROR(INDEX(契約日ソート!H:H,1/LARGE(INDEX((契約日ソート!$F$1:$F$201="雑費")/ROW(契約日ソート!$F$1:$F$201),0),ROW(H69))),"")</f>
        <v/>
      </c>
      <c r="I69" t="str">
        <f>IFERROR(INDEX(契約日ソート!I:I,1/LARGE(INDEX((契約日ソート!$F$1:$F$201="雑費")/ROW(契約日ソート!$F$1:$F$201),0),ROW(I69))),"")</f>
        <v/>
      </c>
      <c r="J69" t="str">
        <f>IFERROR(INDEX(契約日ソート!J:J,1/LARGE(INDEX((契約日ソート!$F$1:$F$201="雑費")/ROW(契約日ソート!$F$1:$F$201),0),ROW(J69))),"")</f>
        <v/>
      </c>
      <c r="K69" t="str">
        <f>IFERROR(INDEX(契約日ソート!K:K,1/LARGE(INDEX((契約日ソート!$F$1:$F$201="雑費")/ROW(契約日ソート!$F$1:$F$201),0),ROW(K69))),"")</f>
        <v/>
      </c>
      <c r="L69" t="str">
        <f>IFERROR(INDEX(契約日ソート!L:L,1/LARGE(INDEX((契約日ソート!$F$1:$F$201="雑費")/ROW(契約日ソート!$F$1:$F$201),0),ROW(L69))),"")</f>
        <v/>
      </c>
      <c r="M69" t="str">
        <f>IFERROR(INDEX(契約日ソート!M:M,1/LARGE(INDEX((契約日ソート!$F$1:$F$201="雑費")/ROW(契約日ソート!$F$1:$F$201),0),ROW(M69))),"")</f>
        <v/>
      </c>
      <c r="N69" t="str">
        <f>IFERROR(INDEX(契約日ソート!N:N,1/LARGE(INDEX((契約日ソート!$F$1:$F$201="雑費")/ROW(契約日ソート!$F$1:$F$201),0),ROW(N69))),"")</f>
        <v/>
      </c>
      <c r="O69" t="str">
        <f>IFERROR(INDEX(契約日ソート!O:O,1/LARGE(INDEX((契約日ソート!$F$1:$F$201="雑費")/ROW(契約日ソート!$F$1:$F$201),0),ROW(O69))),"")</f>
        <v/>
      </c>
      <c r="P69" t="str">
        <f>IFERROR(INDEX(契約日ソート!P:P,1/LARGE(INDEX((契約日ソート!$F$1:$F$201="雑費")/ROW(契約日ソート!$F$1:$F$201),0),ROW(P69))),"")</f>
        <v/>
      </c>
      <c r="Q69" t="str">
        <f>IFERROR(INDEX(契約日ソート!Q:Q,1/LARGE(INDEX((契約日ソート!$F$1:$F$201="雑費")/ROW(契約日ソート!$F$1:$F$201),0),ROW(Q69))),"")</f>
        <v/>
      </c>
    </row>
    <row r="70" spans="1:17" x14ac:dyDescent="0.45">
      <c r="A70" t="str">
        <f>IFERROR(INDEX(契約日ソート!A:A,1/LARGE(INDEX((契約日ソート!$F$1:$F$201="雑費")/ROW(契約日ソート!$F$1:$F$201),0),ROW(A70))),"")</f>
        <v/>
      </c>
      <c r="B70" t="str">
        <f>IFERROR(INDEX(契約日ソート!B:B,1/LARGE(INDEX((契約日ソート!$F$1:$F$201="雑費")/ROW(契約日ソート!$F$1:$F$201),0),ROW(B70))),"")</f>
        <v/>
      </c>
      <c r="C70" t="str">
        <f>IFERROR(INDEX(契約日ソート!C:C,1/LARGE(INDEX((契約日ソート!$F$1:$F$201="雑費")/ROW(契約日ソート!$F$1:$F$201),0),ROW(C70))),"")</f>
        <v/>
      </c>
      <c r="D70" t="str">
        <f>IFERROR(INDEX(契約日ソート!D:D,1/LARGE(INDEX((契約日ソート!$F$1:$F$201="雑費")/ROW(契約日ソート!$F$1:$F$201),0),ROW(D70))),"")</f>
        <v/>
      </c>
      <c r="E70" t="str">
        <f>IFERROR(INDEX(契約日ソート!E:E,1/LARGE(INDEX((契約日ソート!$F$1:$F$201="雑費")/ROW(契約日ソート!$F$1:$F$201),0),ROW(E70))),"")</f>
        <v/>
      </c>
      <c r="F70" t="str">
        <f>IFERROR(INDEX(契約日ソート!F:F,1/LARGE(INDEX((契約日ソート!$F$1:$F$201="雑費")/ROW(契約日ソート!$F$1:$F$201),0),ROW(F70))),"")</f>
        <v/>
      </c>
      <c r="G70" t="str">
        <f>IFERROR(INDEX(契約日ソート!G:G,1/LARGE(INDEX((契約日ソート!$F$1:$F$201="雑費")/ROW(契約日ソート!$F$1:$F$201),0),ROW(G70))),"")</f>
        <v/>
      </c>
      <c r="H70" t="str">
        <f>IFERROR(INDEX(契約日ソート!H:H,1/LARGE(INDEX((契約日ソート!$F$1:$F$201="雑費")/ROW(契約日ソート!$F$1:$F$201),0),ROW(H70))),"")</f>
        <v/>
      </c>
      <c r="I70" t="str">
        <f>IFERROR(INDEX(契約日ソート!I:I,1/LARGE(INDEX((契約日ソート!$F$1:$F$201="雑費")/ROW(契約日ソート!$F$1:$F$201),0),ROW(I70))),"")</f>
        <v/>
      </c>
      <c r="J70" t="str">
        <f>IFERROR(INDEX(契約日ソート!J:J,1/LARGE(INDEX((契約日ソート!$F$1:$F$201="雑費")/ROW(契約日ソート!$F$1:$F$201),0),ROW(J70))),"")</f>
        <v/>
      </c>
      <c r="K70" t="str">
        <f>IFERROR(INDEX(契約日ソート!K:K,1/LARGE(INDEX((契約日ソート!$F$1:$F$201="雑費")/ROW(契約日ソート!$F$1:$F$201),0),ROW(K70))),"")</f>
        <v/>
      </c>
      <c r="L70" t="str">
        <f>IFERROR(INDEX(契約日ソート!L:L,1/LARGE(INDEX((契約日ソート!$F$1:$F$201="雑費")/ROW(契約日ソート!$F$1:$F$201),0),ROW(L70))),"")</f>
        <v/>
      </c>
      <c r="M70" t="str">
        <f>IFERROR(INDEX(契約日ソート!M:M,1/LARGE(INDEX((契約日ソート!$F$1:$F$201="雑費")/ROW(契約日ソート!$F$1:$F$201),0),ROW(M70))),"")</f>
        <v/>
      </c>
      <c r="N70" t="str">
        <f>IFERROR(INDEX(契約日ソート!N:N,1/LARGE(INDEX((契約日ソート!$F$1:$F$201="雑費")/ROW(契約日ソート!$F$1:$F$201),0),ROW(N70))),"")</f>
        <v/>
      </c>
      <c r="O70" t="str">
        <f>IFERROR(INDEX(契約日ソート!O:O,1/LARGE(INDEX((契約日ソート!$F$1:$F$201="雑費")/ROW(契約日ソート!$F$1:$F$201),0),ROW(O70))),"")</f>
        <v/>
      </c>
      <c r="P70" t="str">
        <f>IFERROR(INDEX(契約日ソート!P:P,1/LARGE(INDEX((契約日ソート!$F$1:$F$201="雑費")/ROW(契約日ソート!$F$1:$F$201),0),ROW(P70))),"")</f>
        <v/>
      </c>
      <c r="Q70" t="str">
        <f>IFERROR(INDEX(契約日ソート!Q:Q,1/LARGE(INDEX((契約日ソート!$F$1:$F$201="雑費")/ROW(契約日ソート!$F$1:$F$201),0),ROW(Q70))),"")</f>
        <v/>
      </c>
    </row>
    <row r="71" spans="1:17" x14ac:dyDescent="0.45">
      <c r="A71" t="str">
        <f>IFERROR(INDEX(契約日ソート!A:A,1/LARGE(INDEX((契約日ソート!$F$1:$F$201="雑費")/ROW(契約日ソート!$F$1:$F$201),0),ROW(A71))),"")</f>
        <v/>
      </c>
      <c r="B71" t="str">
        <f>IFERROR(INDEX(契約日ソート!B:B,1/LARGE(INDEX((契約日ソート!$F$1:$F$201="雑費")/ROW(契約日ソート!$F$1:$F$201),0),ROW(B71))),"")</f>
        <v/>
      </c>
      <c r="C71" t="str">
        <f>IFERROR(INDEX(契約日ソート!C:C,1/LARGE(INDEX((契約日ソート!$F$1:$F$201="雑費")/ROW(契約日ソート!$F$1:$F$201),0),ROW(C71))),"")</f>
        <v/>
      </c>
      <c r="D71" t="str">
        <f>IFERROR(INDEX(契約日ソート!D:D,1/LARGE(INDEX((契約日ソート!$F$1:$F$201="雑費")/ROW(契約日ソート!$F$1:$F$201),0),ROW(D71))),"")</f>
        <v/>
      </c>
      <c r="E71" t="str">
        <f>IFERROR(INDEX(契約日ソート!E:E,1/LARGE(INDEX((契約日ソート!$F$1:$F$201="雑費")/ROW(契約日ソート!$F$1:$F$201),0),ROW(E71))),"")</f>
        <v/>
      </c>
      <c r="F71" t="str">
        <f>IFERROR(INDEX(契約日ソート!F:F,1/LARGE(INDEX((契約日ソート!$F$1:$F$201="雑費")/ROW(契約日ソート!$F$1:$F$201),0),ROW(F71))),"")</f>
        <v/>
      </c>
      <c r="G71" t="str">
        <f>IFERROR(INDEX(契約日ソート!G:G,1/LARGE(INDEX((契約日ソート!$F$1:$F$201="雑費")/ROW(契約日ソート!$F$1:$F$201),0),ROW(G71))),"")</f>
        <v/>
      </c>
      <c r="H71" t="str">
        <f>IFERROR(INDEX(契約日ソート!H:H,1/LARGE(INDEX((契約日ソート!$F$1:$F$201="雑費")/ROW(契約日ソート!$F$1:$F$201),0),ROW(H71))),"")</f>
        <v/>
      </c>
      <c r="I71" t="str">
        <f>IFERROR(INDEX(契約日ソート!I:I,1/LARGE(INDEX((契約日ソート!$F$1:$F$201="雑費")/ROW(契約日ソート!$F$1:$F$201),0),ROW(I71))),"")</f>
        <v/>
      </c>
      <c r="J71" t="str">
        <f>IFERROR(INDEX(契約日ソート!J:J,1/LARGE(INDEX((契約日ソート!$F$1:$F$201="雑費")/ROW(契約日ソート!$F$1:$F$201),0),ROW(J71))),"")</f>
        <v/>
      </c>
      <c r="K71" t="str">
        <f>IFERROR(INDEX(契約日ソート!K:K,1/LARGE(INDEX((契約日ソート!$F$1:$F$201="雑費")/ROW(契約日ソート!$F$1:$F$201),0),ROW(K71))),"")</f>
        <v/>
      </c>
      <c r="L71" t="str">
        <f>IFERROR(INDEX(契約日ソート!L:L,1/LARGE(INDEX((契約日ソート!$F$1:$F$201="雑費")/ROW(契約日ソート!$F$1:$F$201),0),ROW(L71))),"")</f>
        <v/>
      </c>
      <c r="M71" t="str">
        <f>IFERROR(INDEX(契約日ソート!M:M,1/LARGE(INDEX((契約日ソート!$F$1:$F$201="雑費")/ROW(契約日ソート!$F$1:$F$201),0),ROW(M71))),"")</f>
        <v/>
      </c>
      <c r="N71" t="str">
        <f>IFERROR(INDEX(契約日ソート!N:N,1/LARGE(INDEX((契約日ソート!$F$1:$F$201="雑費")/ROW(契約日ソート!$F$1:$F$201),0),ROW(N71))),"")</f>
        <v/>
      </c>
      <c r="O71" t="str">
        <f>IFERROR(INDEX(契約日ソート!O:O,1/LARGE(INDEX((契約日ソート!$F$1:$F$201="雑費")/ROW(契約日ソート!$F$1:$F$201),0),ROW(O71))),"")</f>
        <v/>
      </c>
      <c r="P71" t="str">
        <f>IFERROR(INDEX(契約日ソート!P:P,1/LARGE(INDEX((契約日ソート!$F$1:$F$201="雑費")/ROW(契約日ソート!$F$1:$F$201),0),ROW(P71))),"")</f>
        <v/>
      </c>
      <c r="Q71" t="str">
        <f>IFERROR(INDEX(契約日ソート!Q:Q,1/LARGE(INDEX((契約日ソート!$F$1:$F$201="雑費")/ROW(契約日ソート!$F$1:$F$201),0),ROW(Q71))),"")</f>
        <v/>
      </c>
    </row>
    <row r="72" spans="1:17" x14ac:dyDescent="0.45">
      <c r="A72" t="str">
        <f>IFERROR(INDEX(契約日ソート!A:A,1/LARGE(INDEX((契約日ソート!$F$1:$F$201="雑費")/ROW(契約日ソート!$F$1:$F$201),0),ROW(A72))),"")</f>
        <v/>
      </c>
      <c r="B72" t="str">
        <f>IFERROR(INDEX(契約日ソート!B:B,1/LARGE(INDEX((契約日ソート!$F$1:$F$201="雑費")/ROW(契約日ソート!$F$1:$F$201),0),ROW(B72))),"")</f>
        <v/>
      </c>
      <c r="C72" t="str">
        <f>IFERROR(INDEX(契約日ソート!C:C,1/LARGE(INDEX((契約日ソート!$F$1:$F$201="雑費")/ROW(契約日ソート!$F$1:$F$201),0),ROW(C72))),"")</f>
        <v/>
      </c>
      <c r="D72" t="str">
        <f>IFERROR(INDEX(契約日ソート!D:D,1/LARGE(INDEX((契約日ソート!$F$1:$F$201="雑費")/ROW(契約日ソート!$F$1:$F$201),0),ROW(D72))),"")</f>
        <v/>
      </c>
      <c r="E72" t="str">
        <f>IFERROR(INDEX(契約日ソート!E:E,1/LARGE(INDEX((契約日ソート!$F$1:$F$201="雑費")/ROW(契約日ソート!$F$1:$F$201),0),ROW(E72))),"")</f>
        <v/>
      </c>
      <c r="F72" t="str">
        <f>IFERROR(INDEX(契約日ソート!F:F,1/LARGE(INDEX((契約日ソート!$F$1:$F$201="雑費")/ROW(契約日ソート!$F$1:$F$201),0),ROW(F72))),"")</f>
        <v/>
      </c>
      <c r="G72" t="str">
        <f>IFERROR(INDEX(契約日ソート!G:G,1/LARGE(INDEX((契約日ソート!$F$1:$F$201="雑費")/ROW(契約日ソート!$F$1:$F$201),0),ROW(G72))),"")</f>
        <v/>
      </c>
      <c r="H72" t="str">
        <f>IFERROR(INDEX(契約日ソート!H:H,1/LARGE(INDEX((契約日ソート!$F$1:$F$201="雑費")/ROW(契約日ソート!$F$1:$F$201),0),ROW(H72))),"")</f>
        <v/>
      </c>
      <c r="I72" t="str">
        <f>IFERROR(INDEX(契約日ソート!I:I,1/LARGE(INDEX((契約日ソート!$F$1:$F$201="雑費")/ROW(契約日ソート!$F$1:$F$201),0),ROW(I72))),"")</f>
        <v/>
      </c>
      <c r="J72" t="str">
        <f>IFERROR(INDEX(契約日ソート!J:J,1/LARGE(INDEX((契約日ソート!$F$1:$F$201="雑費")/ROW(契約日ソート!$F$1:$F$201),0),ROW(J72))),"")</f>
        <v/>
      </c>
      <c r="K72" t="str">
        <f>IFERROR(INDEX(契約日ソート!K:K,1/LARGE(INDEX((契約日ソート!$F$1:$F$201="雑費")/ROW(契約日ソート!$F$1:$F$201),0),ROW(K72))),"")</f>
        <v/>
      </c>
      <c r="L72" t="str">
        <f>IFERROR(INDEX(契約日ソート!L:L,1/LARGE(INDEX((契約日ソート!$F$1:$F$201="雑費")/ROW(契約日ソート!$F$1:$F$201),0),ROW(L72))),"")</f>
        <v/>
      </c>
      <c r="M72" t="str">
        <f>IFERROR(INDEX(契約日ソート!M:M,1/LARGE(INDEX((契約日ソート!$F$1:$F$201="雑費")/ROW(契約日ソート!$F$1:$F$201),0),ROW(M72))),"")</f>
        <v/>
      </c>
      <c r="N72" t="str">
        <f>IFERROR(INDEX(契約日ソート!N:N,1/LARGE(INDEX((契約日ソート!$F$1:$F$201="雑費")/ROW(契約日ソート!$F$1:$F$201),0),ROW(N72))),"")</f>
        <v/>
      </c>
      <c r="O72" t="str">
        <f>IFERROR(INDEX(契約日ソート!O:O,1/LARGE(INDEX((契約日ソート!$F$1:$F$201="雑費")/ROW(契約日ソート!$F$1:$F$201),0),ROW(O72))),"")</f>
        <v/>
      </c>
      <c r="P72" t="str">
        <f>IFERROR(INDEX(契約日ソート!P:P,1/LARGE(INDEX((契約日ソート!$F$1:$F$201="雑費")/ROW(契約日ソート!$F$1:$F$201),0),ROW(P72))),"")</f>
        <v/>
      </c>
      <c r="Q72" t="str">
        <f>IFERROR(INDEX(契約日ソート!Q:Q,1/LARGE(INDEX((契約日ソート!$F$1:$F$201="雑費")/ROW(契約日ソート!$F$1:$F$201),0),ROW(Q72))),"")</f>
        <v/>
      </c>
    </row>
    <row r="73" spans="1:17" x14ac:dyDescent="0.45">
      <c r="A73" t="str">
        <f>IFERROR(INDEX(契約日ソート!A:A,1/LARGE(INDEX((契約日ソート!$F$1:$F$201="雑費")/ROW(契約日ソート!$F$1:$F$201),0),ROW(A73))),"")</f>
        <v/>
      </c>
      <c r="B73" t="str">
        <f>IFERROR(INDEX(契約日ソート!B:B,1/LARGE(INDEX((契約日ソート!$F$1:$F$201="雑費")/ROW(契約日ソート!$F$1:$F$201),0),ROW(B73))),"")</f>
        <v/>
      </c>
      <c r="C73" t="str">
        <f>IFERROR(INDEX(契約日ソート!C:C,1/LARGE(INDEX((契約日ソート!$F$1:$F$201="雑費")/ROW(契約日ソート!$F$1:$F$201),0),ROW(C73))),"")</f>
        <v/>
      </c>
      <c r="D73" t="str">
        <f>IFERROR(INDEX(契約日ソート!D:D,1/LARGE(INDEX((契約日ソート!$F$1:$F$201="雑費")/ROW(契約日ソート!$F$1:$F$201),0),ROW(D73))),"")</f>
        <v/>
      </c>
      <c r="E73" t="str">
        <f>IFERROR(INDEX(契約日ソート!E:E,1/LARGE(INDEX((契約日ソート!$F$1:$F$201="雑費")/ROW(契約日ソート!$F$1:$F$201),0),ROW(E73))),"")</f>
        <v/>
      </c>
      <c r="F73" t="str">
        <f>IFERROR(INDEX(契約日ソート!F:F,1/LARGE(INDEX((契約日ソート!$F$1:$F$201="雑費")/ROW(契約日ソート!$F$1:$F$201),0),ROW(F73))),"")</f>
        <v/>
      </c>
      <c r="G73" t="str">
        <f>IFERROR(INDEX(契約日ソート!G:G,1/LARGE(INDEX((契約日ソート!$F$1:$F$201="雑費")/ROW(契約日ソート!$F$1:$F$201),0),ROW(G73))),"")</f>
        <v/>
      </c>
      <c r="H73" t="str">
        <f>IFERROR(INDEX(契約日ソート!H:H,1/LARGE(INDEX((契約日ソート!$F$1:$F$201="雑費")/ROW(契約日ソート!$F$1:$F$201),0),ROW(H73))),"")</f>
        <v/>
      </c>
      <c r="I73" t="str">
        <f>IFERROR(INDEX(契約日ソート!I:I,1/LARGE(INDEX((契約日ソート!$F$1:$F$201="雑費")/ROW(契約日ソート!$F$1:$F$201),0),ROW(I73))),"")</f>
        <v/>
      </c>
      <c r="J73" t="str">
        <f>IFERROR(INDEX(契約日ソート!J:J,1/LARGE(INDEX((契約日ソート!$F$1:$F$201="雑費")/ROW(契約日ソート!$F$1:$F$201),0),ROW(J73))),"")</f>
        <v/>
      </c>
      <c r="K73" t="str">
        <f>IFERROR(INDEX(契約日ソート!K:K,1/LARGE(INDEX((契約日ソート!$F$1:$F$201="雑費")/ROW(契約日ソート!$F$1:$F$201),0),ROW(K73))),"")</f>
        <v/>
      </c>
      <c r="L73" t="str">
        <f>IFERROR(INDEX(契約日ソート!L:L,1/LARGE(INDEX((契約日ソート!$F$1:$F$201="雑費")/ROW(契約日ソート!$F$1:$F$201),0),ROW(L73))),"")</f>
        <v/>
      </c>
      <c r="M73" t="str">
        <f>IFERROR(INDEX(契約日ソート!M:M,1/LARGE(INDEX((契約日ソート!$F$1:$F$201="雑費")/ROW(契約日ソート!$F$1:$F$201),0),ROW(M73))),"")</f>
        <v/>
      </c>
      <c r="N73" t="str">
        <f>IFERROR(INDEX(契約日ソート!N:N,1/LARGE(INDEX((契約日ソート!$F$1:$F$201="雑費")/ROW(契約日ソート!$F$1:$F$201),0),ROW(N73))),"")</f>
        <v/>
      </c>
      <c r="O73" t="str">
        <f>IFERROR(INDEX(契約日ソート!O:O,1/LARGE(INDEX((契約日ソート!$F$1:$F$201="雑費")/ROW(契約日ソート!$F$1:$F$201),0),ROW(O73))),"")</f>
        <v/>
      </c>
      <c r="P73" t="str">
        <f>IFERROR(INDEX(契約日ソート!P:P,1/LARGE(INDEX((契約日ソート!$F$1:$F$201="雑費")/ROW(契約日ソート!$F$1:$F$201),0),ROW(P73))),"")</f>
        <v/>
      </c>
      <c r="Q73" t="str">
        <f>IFERROR(INDEX(契約日ソート!Q:Q,1/LARGE(INDEX((契約日ソート!$F$1:$F$201="雑費")/ROW(契約日ソート!$F$1:$F$201),0),ROW(Q73))),"")</f>
        <v/>
      </c>
    </row>
    <row r="74" spans="1:17" x14ac:dyDescent="0.45">
      <c r="A74" t="str">
        <f>IFERROR(INDEX(契約日ソート!A:A,1/LARGE(INDEX((契約日ソート!$F$1:$F$201="雑費")/ROW(契約日ソート!$F$1:$F$201),0),ROW(A74))),"")</f>
        <v/>
      </c>
      <c r="B74" t="str">
        <f>IFERROR(INDEX(契約日ソート!B:B,1/LARGE(INDEX((契約日ソート!$F$1:$F$201="雑費")/ROW(契約日ソート!$F$1:$F$201),0),ROW(B74))),"")</f>
        <v/>
      </c>
      <c r="C74" t="str">
        <f>IFERROR(INDEX(契約日ソート!C:C,1/LARGE(INDEX((契約日ソート!$F$1:$F$201="雑費")/ROW(契約日ソート!$F$1:$F$201),0),ROW(C74))),"")</f>
        <v/>
      </c>
      <c r="D74" t="str">
        <f>IFERROR(INDEX(契約日ソート!D:D,1/LARGE(INDEX((契約日ソート!$F$1:$F$201="雑費")/ROW(契約日ソート!$F$1:$F$201),0),ROW(D74))),"")</f>
        <v/>
      </c>
      <c r="E74" t="str">
        <f>IFERROR(INDEX(契約日ソート!E:E,1/LARGE(INDEX((契約日ソート!$F$1:$F$201="雑費")/ROW(契約日ソート!$F$1:$F$201),0),ROW(E74))),"")</f>
        <v/>
      </c>
      <c r="F74" t="str">
        <f>IFERROR(INDEX(契約日ソート!F:F,1/LARGE(INDEX((契約日ソート!$F$1:$F$201="雑費")/ROW(契約日ソート!$F$1:$F$201),0),ROW(F74))),"")</f>
        <v/>
      </c>
      <c r="G74" t="str">
        <f>IFERROR(INDEX(契約日ソート!G:G,1/LARGE(INDEX((契約日ソート!$F$1:$F$201="雑費")/ROW(契約日ソート!$F$1:$F$201),0),ROW(G74))),"")</f>
        <v/>
      </c>
      <c r="H74" t="str">
        <f>IFERROR(INDEX(契約日ソート!H:H,1/LARGE(INDEX((契約日ソート!$F$1:$F$201="雑費")/ROW(契約日ソート!$F$1:$F$201),0),ROW(H74))),"")</f>
        <v/>
      </c>
      <c r="I74" t="str">
        <f>IFERROR(INDEX(契約日ソート!I:I,1/LARGE(INDEX((契約日ソート!$F$1:$F$201="雑費")/ROW(契約日ソート!$F$1:$F$201),0),ROW(I74))),"")</f>
        <v/>
      </c>
      <c r="J74" t="str">
        <f>IFERROR(INDEX(契約日ソート!J:J,1/LARGE(INDEX((契約日ソート!$F$1:$F$201="雑費")/ROW(契約日ソート!$F$1:$F$201),0),ROW(J74))),"")</f>
        <v/>
      </c>
      <c r="K74" t="str">
        <f>IFERROR(INDEX(契約日ソート!K:K,1/LARGE(INDEX((契約日ソート!$F$1:$F$201="雑費")/ROW(契約日ソート!$F$1:$F$201),0),ROW(K74))),"")</f>
        <v/>
      </c>
      <c r="L74" t="str">
        <f>IFERROR(INDEX(契約日ソート!L:L,1/LARGE(INDEX((契約日ソート!$F$1:$F$201="雑費")/ROW(契約日ソート!$F$1:$F$201),0),ROW(L74))),"")</f>
        <v/>
      </c>
      <c r="M74" t="str">
        <f>IFERROR(INDEX(契約日ソート!M:M,1/LARGE(INDEX((契約日ソート!$F$1:$F$201="雑費")/ROW(契約日ソート!$F$1:$F$201),0),ROW(M74))),"")</f>
        <v/>
      </c>
      <c r="N74" t="str">
        <f>IFERROR(INDEX(契約日ソート!N:N,1/LARGE(INDEX((契約日ソート!$F$1:$F$201="雑費")/ROW(契約日ソート!$F$1:$F$201),0),ROW(N74))),"")</f>
        <v/>
      </c>
      <c r="O74" t="str">
        <f>IFERROR(INDEX(契約日ソート!O:O,1/LARGE(INDEX((契約日ソート!$F$1:$F$201="雑費")/ROW(契約日ソート!$F$1:$F$201),0),ROW(O74))),"")</f>
        <v/>
      </c>
      <c r="P74" t="str">
        <f>IFERROR(INDEX(契約日ソート!P:P,1/LARGE(INDEX((契約日ソート!$F$1:$F$201="雑費")/ROW(契約日ソート!$F$1:$F$201),0),ROW(P74))),"")</f>
        <v/>
      </c>
      <c r="Q74" t="str">
        <f>IFERROR(INDEX(契約日ソート!Q:Q,1/LARGE(INDEX((契約日ソート!$F$1:$F$201="雑費")/ROW(契約日ソート!$F$1:$F$201),0),ROW(Q74))),"")</f>
        <v/>
      </c>
    </row>
    <row r="75" spans="1:17" x14ac:dyDescent="0.45">
      <c r="A75" t="str">
        <f>IFERROR(INDEX(契約日ソート!A:A,1/LARGE(INDEX((契約日ソート!$F$1:$F$201="雑費")/ROW(契約日ソート!$F$1:$F$201),0),ROW(A75))),"")</f>
        <v/>
      </c>
      <c r="B75" t="str">
        <f>IFERROR(INDEX(契約日ソート!B:B,1/LARGE(INDEX((契約日ソート!$F$1:$F$201="雑費")/ROW(契約日ソート!$F$1:$F$201),0),ROW(B75))),"")</f>
        <v/>
      </c>
      <c r="C75" t="str">
        <f>IFERROR(INDEX(契約日ソート!C:C,1/LARGE(INDEX((契約日ソート!$F$1:$F$201="雑費")/ROW(契約日ソート!$F$1:$F$201),0),ROW(C75))),"")</f>
        <v/>
      </c>
      <c r="D75" t="str">
        <f>IFERROR(INDEX(契約日ソート!D:D,1/LARGE(INDEX((契約日ソート!$F$1:$F$201="雑費")/ROW(契約日ソート!$F$1:$F$201),0),ROW(D75))),"")</f>
        <v/>
      </c>
      <c r="E75" t="str">
        <f>IFERROR(INDEX(契約日ソート!E:E,1/LARGE(INDEX((契約日ソート!$F$1:$F$201="雑費")/ROW(契約日ソート!$F$1:$F$201),0),ROW(E75))),"")</f>
        <v/>
      </c>
      <c r="F75" t="str">
        <f>IFERROR(INDEX(契約日ソート!F:F,1/LARGE(INDEX((契約日ソート!$F$1:$F$201="雑費")/ROW(契約日ソート!$F$1:$F$201),0),ROW(F75))),"")</f>
        <v/>
      </c>
      <c r="G75" t="str">
        <f>IFERROR(INDEX(契約日ソート!G:G,1/LARGE(INDEX((契約日ソート!$F$1:$F$201="雑費")/ROW(契約日ソート!$F$1:$F$201),0),ROW(G75))),"")</f>
        <v/>
      </c>
      <c r="H75" t="str">
        <f>IFERROR(INDEX(契約日ソート!H:H,1/LARGE(INDEX((契約日ソート!$F$1:$F$201="雑費")/ROW(契約日ソート!$F$1:$F$201),0),ROW(H75))),"")</f>
        <v/>
      </c>
      <c r="I75" t="str">
        <f>IFERROR(INDEX(契約日ソート!I:I,1/LARGE(INDEX((契約日ソート!$F$1:$F$201="雑費")/ROW(契約日ソート!$F$1:$F$201),0),ROW(I75))),"")</f>
        <v/>
      </c>
      <c r="J75" t="str">
        <f>IFERROR(INDEX(契約日ソート!J:J,1/LARGE(INDEX((契約日ソート!$F$1:$F$201="雑費")/ROW(契約日ソート!$F$1:$F$201),0),ROW(J75))),"")</f>
        <v/>
      </c>
      <c r="K75" t="str">
        <f>IFERROR(INDEX(契約日ソート!K:K,1/LARGE(INDEX((契約日ソート!$F$1:$F$201="雑費")/ROW(契約日ソート!$F$1:$F$201),0),ROW(K75))),"")</f>
        <v/>
      </c>
      <c r="L75" t="str">
        <f>IFERROR(INDEX(契約日ソート!L:L,1/LARGE(INDEX((契約日ソート!$F$1:$F$201="雑費")/ROW(契約日ソート!$F$1:$F$201),0),ROW(L75))),"")</f>
        <v/>
      </c>
      <c r="M75" t="str">
        <f>IFERROR(INDEX(契約日ソート!M:M,1/LARGE(INDEX((契約日ソート!$F$1:$F$201="雑費")/ROW(契約日ソート!$F$1:$F$201),0),ROW(M75))),"")</f>
        <v/>
      </c>
      <c r="N75" t="str">
        <f>IFERROR(INDEX(契約日ソート!N:N,1/LARGE(INDEX((契約日ソート!$F$1:$F$201="雑費")/ROW(契約日ソート!$F$1:$F$201),0),ROW(N75))),"")</f>
        <v/>
      </c>
      <c r="O75" t="str">
        <f>IFERROR(INDEX(契約日ソート!O:O,1/LARGE(INDEX((契約日ソート!$F$1:$F$201="雑費")/ROW(契約日ソート!$F$1:$F$201),0),ROW(O75))),"")</f>
        <v/>
      </c>
      <c r="P75" t="str">
        <f>IFERROR(INDEX(契約日ソート!P:P,1/LARGE(INDEX((契約日ソート!$F$1:$F$201="雑費")/ROW(契約日ソート!$F$1:$F$201),0),ROW(P75))),"")</f>
        <v/>
      </c>
      <c r="Q75" t="str">
        <f>IFERROR(INDEX(契約日ソート!Q:Q,1/LARGE(INDEX((契約日ソート!$F$1:$F$201="雑費")/ROW(契約日ソート!$F$1:$F$201),0),ROW(Q75))),"")</f>
        <v/>
      </c>
    </row>
    <row r="76" spans="1:17" x14ac:dyDescent="0.45">
      <c r="A76" t="str">
        <f>IFERROR(INDEX(契約日ソート!A:A,1/LARGE(INDEX((契約日ソート!$F$1:$F$201="雑費")/ROW(契約日ソート!$F$1:$F$201),0),ROW(A76))),"")</f>
        <v/>
      </c>
      <c r="B76" t="str">
        <f>IFERROR(INDEX(契約日ソート!B:B,1/LARGE(INDEX((契約日ソート!$F$1:$F$201="雑費")/ROW(契約日ソート!$F$1:$F$201),0),ROW(B76))),"")</f>
        <v/>
      </c>
      <c r="C76" t="str">
        <f>IFERROR(INDEX(契約日ソート!C:C,1/LARGE(INDEX((契約日ソート!$F$1:$F$201="雑費")/ROW(契約日ソート!$F$1:$F$201),0),ROW(C76))),"")</f>
        <v/>
      </c>
      <c r="D76" t="str">
        <f>IFERROR(INDEX(契約日ソート!D:D,1/LARGE(INDEX((契約日ソート!$F$1:$F$201="雑費")/ROW(契約日ソート!$F$1:$F$201),0),ROW(D76))),"")</f>
        <v/>
      </c>
      <c r="E76" t="str">
        <f>IFERROR(INDEX(契約日ソート!E:E,1/LARGE(INDEX((契約日ソート!$F$1:$F$201="雑費")/ROW(契約日ソート!$F$1:$F$201),0),ROW(E76))),"")</f>
        <v/>
      </c>
      <c r="F76" t="str">
        <f>IFERROR(INDEX(契約日ソート!F:F,1/LARGE(INDEX((契約日ソート!$F$1:$F$201="雑費")/ROW(契約日ソート!$F$1:$F$201),0),ROW(F76))),"")</f>
        <v/>
      </c>
      <c r="G76" t="str">
        <f>IFERROR(INDEX(契約日ソート!G:G,1/LARGE(INDEX((契約日ソート!$F$1:$F$201="雑費")/ROW(契約日ソート!$F$1:$F$201),0),ROW(G76))),"")</f>
        <v/>
      </c>
      <c r="H76" t="str">
        <f>IFERROR(INDEX(契約日ソート!H:H,1/LARGE(INDEX((契約日ソート!$F$1:$F$201="雑費")/ROW(契約日ソート!$F$1:$F$201),0),ROW(H76))),"")</f>
        <v/>
      </c>
      <c r="I76" t="str">
        <f>IFERROR(INDEX(契約日ソート!I:I,1/LARGE(INDEX((契約日ソート!$F$1:$F$201="雑費")/ROW(契約日ソート!$F$1:$F$201),0),ROW(I76))),"")</f>
        <v/>
      </c>
      <c r="J76" t="str">
        <f>IFERROR(INDEX(契約日ソート!J:J,1/LARGE(INDEX((契約日ソート!$F$1:$F$201="雑費")/ROW(契約日ソート!$F$1:$F$201),0),ROW(J76))),"")</f>
        <v/>
      </c>
      <c r="K76" t="str">
        <f>IFERROR(INDEX(契約日ソート!K:K,1/LARGE(INDEX((契約日ソート!$F$1:$F$201="雑費")/ROW(契約日ソート!$F$1:$F$201),0),ROW(K76))),"")</f>
        <v/>
      </c>
      <c r="L76" t="str">
        <f>IFERROR(INDEX(契約日ソート!L:L,1/LARGE(INDEX((契約日ソート!$F$1:$F$201="雑費")/ROW(契約日ソート!$F$1:$F$201),0),ROW(L76))),"")</f>
        <v/>
      </c>
      <c r="M76" t="str">
        <f>IFERROR(INDEX(契約日ソート!M:M,1/LARGE(INDEX((契約日ソート!$F$1:$F$201="雑費")/ROW(契約日ソート!$F$1:$F$201),0),ROW(M76))),"")</f>
        <v/>
      </c>
      <c r="N76" t="str">
        <f>IFERROR(INDEX(契約日ソート!N:N,1/LARGE(INDEX((契約日ソート!$F$1:$F$201="雑費")/ROW(契約日ソート!$F$1:$F$201),0),ROW(N76))),"")</f>
        <v/>
      </c>
      <c r="O76" t="str">
        <f>IFERROR(INDEX(契約日ソート!O:O,1/LARGE(INDEX((契約日ソート!$F$1:$F$201="雑費")/ROW(契約日ソート!$F$1:$F$201),0),ROW(O76))),"")</f>
        <v/>
      </c>
      <c r="P76" t="str">
        <f>IFERROR(INDEX(契約日ソート!P:P,1/LARGE(INDEX((契約日ソート!$F$1:$F$201="雑費")/ROW(契約日ソート!$F$1:$F$201),0),ROW(P76))),"")</f>
        <v/>
      </c>
      <c r="Q76" t="str">
        <f>IFERROR(INDEX(契約日ソート!Q:Q,1/LARGE(INDEX((契約日ソート!$F$1:$F$201="雑費")/ROW(契約日ソート!$F$1:$F$201),0),ROW(Q76))),"")</f>
        <v/>
      </c>
    </row>
    <row r="77" spans="1:17" x14ac:dyDescent="0.45">
      <c r="A77" t="str">
        <f>IFERROR(INDEX(契約日ソート!A:A,1/LARGE(INDEX((契約日ソート!$F$1:$F$201="雑費")/ROW(契約日ソート!$F$1:$F$201),0),ROW(A77))),"")</f>
        <v/>
      </c>
      <c r="B77" t="str">
        <f>IFERROR(INDEX(契約日ソート!B:B,1/LARGE(INDEX((契約日ソート!$F$1:$F$201="雑費")/ROW(契約日ソート!$F$1:$F$201),0),ROW(B77))),"")</f>
        <v/>
      </c>
      <c r="C77" t="str">
        <f>IFERROR(INDEX(契約日ソート!C:C,1/LARGE(INDEX((契約日ソート!$F$1:$F$201="雑費")/ROW(契約日ソート!$F$1:$F$201),0),ROW(C77))),"")</f>
        <v/>
      </c>
      <c r="D77" t="str">
        <f>IFERROR(INDEX(契約日ソート!D:D,1/LARGE(INDEX((契約日ソート!$F$1:$F$201="雑費")/ROW(契約日ソート!$F$1:$F$201),0),ROW(D77))),"")</f>
        <v/>
      </c>
      <c r="E77" t="str">
        <f>IFERROR(INDEX(契約日ソート!E:E,1/LARGE(INDEX((契約日ソート!$F$1:$F$201="雑費")/ROW(契約日ソート!$F$1:$F$201),0),ROW(E77))),"")</f>
        <v/>
      </c>
      <c r="F77" t="str">
        <f>IFERROR(INDEX(契約日ソート!F:F,1/LARGE(INDEX((契約日ソート!$F$1:$F$201="雑費")/ROW(契約日ソート!$F$1:$F$201),0),ROW(F77))),"")</f>
        <v/>
      </c>
      <c r="G77" t="str">
        <f>IFERROR(INDEX(契約日ソート!G:G,1/LARGE(INDEX((契約日ソート!$F$1:$F$201="雑費")/ROW(契約日ソート!$F$1:$F$201),0),ROW(G77))),"")</f>
        <v/>
      </c>
      <c r="H77" t="str">
        <f>IFERROR(INDEX(契約日ソート!H:H,1/LARGE(INDEX((契約日ソート!$F$1:$F$201="雑費")/ROW(契約日ソート!$F$1:$F$201),0),ROW(H77))),"")</f>
        <v/>
      </c>
      <c r="I77" t="str">
        <f>IFERROR(INDEX(契約日ソート!I:I,1/LARGE(INDEX((契約日ソート!$F$1:$F$201="雑費")/ROW(契約日ソート!$F$1:$F$201),0),ROW(I77))),"")</f>
        <v/>
      </c>
      <c r="J77" t="str">
        <f>IFERROR(INDEX(契約日ソート!J:J,1/LARGE(INDEX((契約日ソート!$F$1:$F$201="雑費")/ROW(契約日ソート!$F$1:$F$201),0),ROW(J77))),"")</f>
        <v/>
      </c>
      <c r="K77" t="str">
        <f>IFERROR(INDEX(契約日ソート!K:K,1/LARGE(INDEX((契約日ソート!$F$1:$F$201="雑費")/ROW(契約日ソート!$F$1:$F$201),0),ROW(K77))),"")</f>
        <v/>
      </c>
      <c r="L77" t="str">
        <f>IFERROR(INDEX(契約日ソート!L:L,1/LARGE(INDEX((契約日ソート!$F$1:$F$201="雑費")/ROW(契約日ソート!$F$1:$F$201),0),ROW(L77))),"")</f>
        <v/>
      </c>
      <c r="M77" t="str">
        <f>IFERROR(INDEX(契約日ソート!M:M,1/LARGE(INDEX((契約日ソート!$F$1:$F$201="雑費")/ROW(契約日ソート!$F$1:$F$201),0),ROW(M77))),"")</f>
        <v/>
      </c>
      <c r="N77" t="str">
        <f>IFERROR(INDEX(契約日ソート!N:N,1/LARGE(INDEX((契約日ソート!$F$1:$F$201="雑費")/ROW(契約日ソート!$F$1:$F$201),0),ROW(N77))),"")</f>
        <v/>
      </c>
      <c r="O77" t="str">
        <f>IFERROR(INDEX(契約日ソート!O:O,1/LARGE(INDEX((契約日ソート!$F$1:$F$201="雑費")/ROW(契約日ソート!$F$1:$F$201),0),ROW(O77))),"")</f>
        <v/>
      </c>
      <c r="P77" t="str">
        <f>IFERROR(INDEX(契約日ソート!P:P,1/LARGE(INDEX((契約日ソート!$F$1:$F$201="雑費")/ROW(契約日ソート!$F$1:$F$201),0),ROW(P77))),"")</f>
        <v/>
      </c>
      <c r="Q77" t="str">
        <f>IFERROR(INDEX(契約日ソート!Q:Q,1/LARGE(INDEX((契約日ソート!$F$1:$F$201="雑費")/ROW(契約日ソート!$F$1:$F$201),0),ROW(Q77))),"")</f>
        <v/>
      </c>
    </row>
    <row r="78" spans="1:17" x14ac:dyDescent="0.45">
      <c r="A78" t="str">
        <f>IFERROR(INDEX(契約日ソート!A:A,1/LARGE(INDEX((契約日ソート!$F$1:$F$201="雑費")/ROW(契約日ソート!$F$1:$F$201),0),ROW(A78))),"")</f>
        <v/>
      </c>
      <c r="B78" t="str">
        <f>IFERROR(INDEX(契約日ソート!B:B,1/LARGE(INDEX((契約日ソート!$F$1:$F$201="雑費")/ROW(契約日ソート!$F$1:$F$201),0),ROW(B78))),"")</f>
        <v/>
      </c>
      <c r="C78" t="str">
        <f>IFERROR(INDEX(契約日ソート!C:C,1/LARGE(INDEX((契約日ソート!$F$1:$F$201="雑費")/ROW(契約日ソート!$F$1:$F$201),0),ROW(C78))),"")</f>
        <v/>
      </c>
      <c r="D78" t="str">
        <f>IFERROR(INDEX(契約日ソート!D:D,1/LARGE(INDEX((契約日ソート!$F$1:$F$201="雑費")/ROW(契約日ソート!$F$1:$F$201),0),ROW(D78))),"")</f>
        <v/>
      </c>
      <c r="E78" t="str">
        <f>IFERROR(INDEX(契約日ソート!E:E,1/LARGE(INDEX((契約日ソート!$F$1:$F$201="雑費")/ROW(契約日ソート!$F$1:$F$201),0),ROW(E78))),"")</f>
        <v/>
      </c>
      <c r="F78" t="str">
        <f>IFERROR(INDEX(契約日ソート!F:F,1/LARGE(INDEX((契約日ソート!$F$1:$F$201="雑費")/ROW(契約日ソート!$F$1:$F$201),0),ROW(F78))),"")</f>
        <v/>
      </c>
      <c r="G78" t="str">
        <f>IFERROR(INDEX(契約日ソート!G:G,1/LARGE(INDEX((契約日ソート!$F$1:$F$201="雑費")/ROW(契約日ソート!$F$1:$F$201),0),ROW(G78))),"")</f>
        <v/>
      </c>
      <c r="H78" t="str">
        <f>IFERROR(INDEX(契約日ソート!H:H,1/LARGE(INDEX((契約日ソート!$F$1:$F$201="雑費")/ROW(契約日ソート!$F$1:$F$201),0),ROW(H78))),"")</f>
        <v/>
      </c>
      <c r="I78" t="str">
        <f>IFERROR(INDEX(契約日ソート!I:I,1/LARGE(INDEX((契約日ソート!$F$1:$F$201="雑費")/ROW(契約日ソート!$F$1:$F$201),0),ROW(I78))),"")</f>
        <v/>
      </c>
      <c r="J78" t="str">
        <f>IFERROR(INDEX(契約日ソート!J:J,1/LARGE(INDEX((契約日ソート!$F$1:$F$201="雑費")/ROW(契約日ソート!$F$1:$F$201),0),ROW(J78))),"")</f>
        <v/>
      </c>
      <c r="K78" t="str">
        <f>IFERROR(INDEX(契約日ソート!K:K,1/LARGE(INDEX((契約日ソート!$F$1:$F$201="雑費")/ROW(契約日ソート!$F$1:$F$201),0),ROW(K78))),"")</f>
        <v/>
      </c>
      <c r="L78" t="str">
        <f>IFERROR(INDEX(契約日ソート!L:L,1/LARGE(INDEX((契約日ソート!$F$1:$F$201="雑費")/ROW(契約日ソート!$F$1:$F$201),0),ROW(L78))),"")</f>
        <v/>
      </c>
      <c r="M78" t="str">
        <f>IFERROR(INDEX(契約日ソート!M:M,1/LARGE(INDEX((契約日ソート!$F$1:$F$201="雑費")/ROW(契約日ソート!$F$1:$F$201),0),ROW(M78))),"")</f>
        <v/>
      </c>
      <c r="N78" t="str">
        <f>IFERROR(INDEX(契約日ソート!N:N,1/LARGE(INDEX((契約日ソート!$F$1:$F$201="雑費")/ROW(契約日ソート!$F$1:$F$201),0),ROW(N78))),"")</f>
        <v/>
      </c>
      <c r="O78" t="str">
        <f>IFERROR(INDEX(契約日ソート!O:O,1/LARGE(INDEX((契約日ソート!$F$1:$F$201="雑費")/ROW(契約日ソート!$F$1:$F$201),0),ROW(O78))),"")</f>
        <v/>
      </c>
      <c r="P78" t="str">
        <f>IFERROR(INDEX(契約日ソート!P:P,1/LARGE(INDEX((契約日ソート!$F$1:$F$201="雑費")/ROW(契約日ソート!$F$1:$F$201),0),ROW(P78))),"")</f>
        <v/>
      </c>
      <c r="Q78" t="str">
        <f>IFERROR(INDEX(契約日ソート!Q:Q,1/LARGE(INDEX((契約日ソート!$F$1:$F$201="雑費")/ROW(契約日ソート!$F$1:$F$201),0),ROW(Q78))),"")</f>
        <v/>
      </c>
    </row>
    <row r="79" spans="1:17" x14ac:dyDescent="0.45">
      <c r="A79" t="str">
        <f>IFERROR(INDEX(契約日ソート!A:A,1/LARGE(INDEX((契約日ソート!$F$1:$F$201="雑費")/ROW(契約日ソート!$F$1:$F$201),0),ROW(A79))),"")</f>
        <v/>
      </c>
      <c r="B79" t="str">
        <f>IFERROR(INDEX(契約日ソート!B:B,1/LARGE(INDEX((契約日ソート!$F$1:$F$201="雑費")/ROW(契約日ソート!$F$1:$F$201),0),ROW(B79))),"")</f>
        <v/>
      </c>
      <c r="C79" t="str">
        <f>IFERROR(INDEX(契約日ソート!C:C,1/LARGE(INDEX((契約日ソート!$F$1:$F$201="雑費")/ROW(契約日ソート!$F$1:$F$201),0),ROW(C79))),"")</f>
        <v/>
      </c>
      <c r="D79" t="str">
        <f>IFERROR(INDEX(契約日ソート!D:D,1/LARGE(INDEX((契約日ソート!$F$1:$F$201="雑費")/ROW(契約日ソート!$F$1:$F$201),0),ROW(D79))),"")</f>
        <v/>
      </c>
      <c r="E79" t="str">
        <f>IFERROR(INDEX(契約日ソート!E:E,1/LARGE(INDEX((契約日ソート!$F$1:$F$201="雑費")/ROW(契約日ソート!$F$1:$F$201),0),ROW(E79))),"")</f>
        <v/>
      </c>
      <c r="F79" t="str">
        <f>IFERROR(INDEX(契約日ソート!F:F,1/LARGE(INDEX((契約日ソート!$F$1:$F$201="雑費")/ROW(契約日ソート!$F$1:$F$201),0),ROW(F79))),"")</f>
        <v/>
      </c>
      <c r="G79" t="str">
        <f>IFERROR(INDEX(契約日ソート!G:G,1/LARGE(INDEX((契約日ソート!$F$1:$F$201="雑費")/ROW(契約日ソート!$F$1:$F$201),0),ROW(G79))),"")</f>
        <v/>
      </c>
      <c r="H79" t="str">
        <f>IFERROR(INDEX(契約日ソート!H:H,1/LARGE(INDEX((契約日ソート!$F$1:$F$201="雑費")/ROW(契約日ソート!$F$1:$F$201),0),ROW(H79))),"")</f>
        <v/>
      </c>
      <c r="I79" t="str">
        <f>IFERROR(INDEX(契約日ソート!I:I,1/LARGE(INDEX((契約日ソート!$F$1:$F$201="雑費")/ROW(契約日ソート!$F$1:$F$201),0),ROW(I79))),"")</f>
        <v/>
      </c>
      <c r="J79" t="str">
        <f>IFERROR(INDEX(契約日ソート!J:J,1/LARGE(INDEX((契約日ソート!$F$1:$F$201="雑費")/ROW(契約日ソート!$F$1:$F$201),0),ROW(J79))),"")</f>
        <v/>
      </c>
      <c r="K79" t="str">
        <f>IFERROR(INDEX(契約日ソート!K:K,1/LARGE(INDEX((契約日ソート!$F$1:$F$201="雑費")/ROW(契約日ソート!$F$1:$F$201),0),ROW(K79))),"")</f>
        <v/>
      </c>
      <c r="L79" t="str">
        <f>IFERROR(INDEX(契約日ソート!L:L,1/LARGE(INDEX((契約日ソート!$F$1:$F$201="雑費")/ROW(契約日ソート!$F$1:$F$201),0),ROW(L79))),"")</f>
        <v/>
      </c>
      <c r="M79" t="str">
        <f>IFERROR(INDEX(契約日ソート!M:M,1/LARGE(INDEX((契約日ソート!$F$1:$F$201="雑費")/ROW(契約日ソート!$F$1:$F$201),0),ROW(M79))),"")</f>
        <v/>
      </c>
      <c r="N79" t="str">
        <f>IFERROR(INDEX(契約日ソート!N:N,1/LARGE(INDEX((契約日ソート!$F$1:$F$201="雑費")/ROW(契約日ソート!$F$1:$F$201),0),ROW(N79))),"")</f>
        <v/>
      </c>
      <c r="O79" t="str">
        <f>IFERROR(INDEX(契約日ソート!O:O,1/LARGE(INDEX((契約日ソート!$F$1:$F$201="雑費")/ROW(契約日ソート!$F$1:$F$201),0),ROW(O79))),"")</f>
        <v/>
      </c>
      <c r="P79" t="str">
        <f>IFERROR(INDEX(契約日ソート!P:P,1/LARGE(INDEX((契約日ソート!$F$1:$F$201="雑費")/ROW(契約日ソート!$F$1:$F$201),0),ROW(P79))),"")</f>
        <v/>
      </c>
      <c r="Q79" t="str">
        <f>IFERROR(INDEX(契約日ソート!Q:Q,1/LARGE(INDEX((契約日ソート!$F$1:$F$201="雑費")/ROW(契約日ソート!$F$1:$F$201),0),ROW(Q79))),"")</f>
        <v/>
      </c>
    </row>
    <row r="80" spans="1:17" x14ac:dyDescent="0.45">
      <c r="A80" t="str">
        <f>IFERROR(INDEX(契約日ソート!A:A,1/LARGE(INDEX((契約日ソート!$F$1:$F$201="雑費")/ROW(契約日ソート!$F$1:$F$201),0),ROW(A80))),"")</f>
        <v/>
      </c>
      <c r="B80" t="str">
        <f>IFERROR(INDEX(契約日ソート!B:B,1/LARGE(INDEX((契約日ソート!$F$1:$F$201="雑費")/ROW(契約日ソート!$F$1:$F$201),0),ROW(B80))),"")</f>
        <v/>
      </c>
      <c r="C80" t="str">
        <f>IFERROR(INDEX(契約日ソート!C:C,1/LARGE(INDEX((契約日ソート!$F$1:$F$201="雑費")/ROW(契約日ソート!$F$1:$F$201),0),ROW(C80))),"")</f>
        <v/>
      </c>
      <c r="D80" t="str">
        <f>IFERROR(INDEX(契約日ソート!D:D,1/LARGE(INDEX((契約日ソート!$F$1:$F$201="雑費")/ROW(契約日ソート!$F$1:$F$201),0),ROW(D80))),"")</f>
        <v/>
      </c>
      <c r="E80" t="str">
        <f>IFERROR(INDEX(契約日ソート!E:E,1/LARGE(INDEX((契約日ソート!$F$1:$F$201="雑費")/ROW(契約日ソート!$F$1:$F$201),0),ROW(E80))),"")</f>
        <v/>
      </c>
      <c r="F80" t="str">
        <f>IFERROR(INDEX(契約日ソート!F:F,1/LARGE(INDEX((契約日ソート!$F$1:$F$201="雑費")/ROW(契約日ソート!$F$1:$F$201),0),ROW(F80))),"")</f>
        <v/>
      </c>
      <c r="G80" t="str">
        <f>IFERROR(INDEX(契約日ソート!G:G,1/LARGE(INDEX((契約日ソート!$F$1:$F$201="雑費")/ROW(契約日ソート!$F$1:$F$201),0),ROW(G80))),"")</f>
        <v/>
      </c>
      <c r="H80" t="str">
        <f>IFERROR(INDEX(契約日ソート!H:H,1/LARGE(INDEX((契約日ソート!$F$1:$F$201="雑費")/ROW(契約日ソート!$F$1:$F$201),0),ROW(H80))),"")</f>
        <v/>
      </c>
      <c r="I80" t="str">
        <f>IFERROR(INDEX(契約日ソート!I:I,1/LARGE(INDEX((契約日ソート!$F$1:$F$201="雑費")/ROW(契約日ソート!$F$1:$F$201),0),ROW(I80))),"")</f>
        <v/>
      </c>
      <c r="J80" t="str">
        <f>IFERROR(INDEX(契約日ソート!J:J,1/LARGE(INDEX((契約日ソート!$F$1:$F$201="雑費")/ROW(契約日ソート!$F$1:$F$201),0),ROW(J80))),"")</f>
        <v/>
      </c>
      <c r="K80" t="str">
        <f>IFERROR(INDEX(契約日ソート!K:K,1/LARGE(INDEX((契約日ソート!$F$1:$F$201="雑費")/ROW(契約日ソート!$F$1:$F$201),0),ROW(K80))),"")</f>
        <v/>
      </c>
      <c r="L80" t="str">
        <f>IFERROR(INDEX(契約日ソート!L:L,1/LARGE(INDEX((契約日ソート!$F$1:$F$201="雑費")/ROW(契約日ソート!$F$1:$F$201),0),ROW(L80))),"")</f>
        <v/>
      </c>
      <c r="M80" t="str">
        <f>IFERROR(INDEX(契約日ソート!M:M,1/LARGE(INDEX((契約日ソート!$F$1:$F$201="雑費")/ROW(契約日ソート!$F$1:$F$201),0),ROW(M80))),"")</f>
        <v/>
      </c>
      <c r="N80" t="str">
        <f>IFERROR(INDEX(契約日ソート!N:N,1/LARGE(INDEX((契約日ソート!$F$1:$F$201="雑費")/ROW(契約日ソート!$F$1:$F$201),0),ROW(N80))),"")</f>
        <v/>
      </c>
      <c r="O80" t="str">
        <f>IFERROR(INDEX(契約日ソート!O:O,1/LARGE(INDEX((契約日ソート!$F$1:$F$201="雑費")/ROW(契約日ソート!$F$1:$F$201),0),ROW(O80))),"")</f>
        <v/>
      </c>
      <c r="P80" t="str">
        <f>IFERROR(INDEX(契約日ソート!P:P,1/LARGE(INDEX((契約日ソート!$F$1:$F$201="雑費")/ROW(契約日ソート!$F$1:$F$201),0),ROW(P80))),"")</f>
        <v/>
      </c>
      <c r="Q80" t="str">
        <f>IFERROR(INDEX(契約日ソート!Q:Q,1/LARGE(INDEX((契約日ソート!$F$1:$F$201="雑費")/ROW(契約日ソート!$F$1:$F$201),0),ROW(Q80))),"")</f>
        <v/>
      </c>
    </row>
    <row r="81" spans="1:17" x14ac:dyDescent="0.45">
      <c r="A81" t="str">
        <f>IFERROR(INDEX(契約日ソート!A:A,1/LARGE(INDEX((契約日ソート!$F$1:$F$201="雑費")/ROW(契約日ソート!$F$1:$F$201),0),ROW(A81))),"")</f>
        <v/>
      </c>
      <c r="B81" t="str">
        <f>IFERROR(INDEX(契約日ソート!B:B,1/LARGE(INDEX((契約日ソート!$F$1:$F$201="雑費")/ROW(契約日ソート!$F$1:$F$201),0),ROW(B81))),"")</f>
        <v/>
      </c>
      <c r="C81" t="str">
        <f>IFERROR(INDEX(契約日ソート!C:C,1/LARGE(INDEX((契約日ソート!$F$1:$F$201="雑費")/ROW(契約日ソート!$F$1:$F$201),0),ROW(C81))),"")</f>
        <v/>
      </c>
      <c r="D81" t="str">
        <f>IFERROR(INDEX(契約日ソート!D:D,1/LARGE(INDEX((契約日ソート!$F$1:$F$201="雑費")/ROW(契約日ソート!$F$1:$F$201),0),ROW(D81))),"")</f>
        <v/>
      </c>
      <c r="E81" t="str">
        <f>IFERROR(INDEX(契約日ソート!E:E,1/LARGE(INDEX((契約日ソート!$F$1:$F$201="雑費")/ROW(契約日ソート!$F$1:$F$201),0),ROW(E81))),"")</f>
        <v/>
      </c>
      <c r="F81" t="str">
        <f>IFERROR(INDEX(契約日ソート!F:F,1/LARGE(INDEX((契約日ソート!$F$1:$F$201="雑費")/ROW(契約日ソート!$F$1:$F$201),0),ROW(F81))),"")</f>
        <v/>
      </c>
      <c r="G81" t="str">
        <f>IFERROR(INDEX(契約日ソート!G:G,1/LARGE(INDEX((契約日ソート!$F$1:$F$201="雑費")/ROW(契約日ソート!$F$1:$F$201),0),ROW(G81))),"")</f>
        <v/>
      </c>
      <c r="H81" t="str">
        <f>IFERROR(INDEX(契約日ソート!H:H,1/LARGE(INDEX((契約日ソート!$F$1:$F$201="雑費")/ROW(契約日ソート!$F$1:$F$201),0),ROW(H81))),"")</f>
        <v/>
      </c>
      <c r="I81" t="str">
        <f>IFERROR(INDEX(契約日ソート!I:I,1/LARGE(INDEX((契約日ソート!$F$1:$F$201="雑費")/ROW(契約日ソート!$F$1:$F$201),0),ROW(I81))),"")</f>
        <v/>
      </c>
      <c r="J81" t="str">
        <f>IFERROR(INDEX(契約日ソート!J:J,1/LARGE(INDEX((契約日ソート!$F$1:$F$201="雑費")/ROW(契約日ソート!$F$1:$F$201),0),ROW(J81))),"")</f>
        <v/>
      </c>
      <c r="K81" t="str">
        <f>IFERROR(INDEX(契約日ソート!K:K,1/LARGE(INDEX((契約日ソート!$F$1:$F$201="雑費")/ROW(契約日ソート!$F$1:$F$201),0),ROW(K81))),"")</f>
        <v/>
      </c>
      <c r="L81" t="str">
        <f>IFERROR(INDEX(契約日ソート!L:L,1/LARGE(INDEX((契約日ソート!$F$1:$F$201="雑費")/ROW(契約日ソート!$F$1:$F$201),0),ROW(L81))),"")</f>
        <v/>
      </c>
      <c r="M81" t="str">
        <f>IFERROR(INDEX(契約日ソート!M:M,1/LARGE(INDEX((契約日ソート!$F$1:$F$201="雑費")/ROW(契約日ソート!$F$1:$F$201),0),ROW(M81))),"")</f>
        <v/>
      </c>
      <c r="N81" t="str">
        <f>IFERROR(INDEX(契約日ソート!N:N,1/LARGE(INDEX((契約日ソート!$F$1:$F$201="雑費")/ROW(契約日ソート!$F$1:$F$201),0),ROW(N81))),"")</f>
        <v/>
      </c>
      <c r="O81" t="str">
        <f>IFERROR(INDEX(契約日ソート!O:O,1/LARGE(INDEX((契約日ソート!$F$1:$F$201="雑費")/ROW(契約日ソート!$F$1:$F$201),0),ROW(O81))),"")</f>
        <v/>
      </c>
      <c r="P81" t="str">
        <f>IFERROR(INDEX(契約日ソート!P:P,1/LARGE(INDEX((契約日ソート!$F$1:$F$201="雑費")/ROW(契約日ソート!$F$1:$F$201),0),ROW(P81))),"")</f>
        <v/>
      </c>
      <c r="Q81" t="str">
        <f>IFERROR(INDEX(契約日ソート!Q:Q,1/LARGE(INDEX((契約日ソート!$F$1:$F$201="雑費")/ROW(契約日ソート!$F$1:$F$201),0),ROW(Q81))),"")</f>
        <v/>
      </c>
    </row>
    <row r="82" spans="1:17" x14ac:dyDescent="0.45">
      <c r="A82" t="str">
        <f>IFERROR(INDEX(契約日ソート!A:A,1/LARGE(INDEX((契約日ソート!$F$1:$F$201="雑費")/ROW(契約日ソート!$F$1:$F$201),0),ROW(A82))),"")</f>
        <v/>
      </c>
      <c r="B82" t="str">
        <f>IFERROR(INDEX(契約日ソート!B:B,1/LARGE(INDEX((契約日ソート!$F$1:$F$201="雑費")/ROW(契約日ソート!$F$1:$F$201),0),ROW(B82))),"")</f>
        <v/>
      </c>
      <c r="C82" t="str">
        <f>IFERROR(INDEX(契約日ソート!C:C,1/LARGE(INDEX((契約日ソート!$F$1:$F$201="雑費")/ROW(契約日ソート!$F$1:$F$201),0),ROW(C82))),"")</f>
        <v/>
      </c>
      <c r="D82" t="str">
        <f>IFERROR(INDEX(契約日ソート!D:D,1/LARGE(INDEX((契約日ソート!$F$1:$F$201="雑費")/ROW(契約日ソート!$F$1:$F$201),0),ROW(D82))),"")</f>
        <v/>
      </c>
      <c r="E82" t="str">
        <f>IFERROR(INDEX(契約日ソート!E:E,1/LARGE(INDEX((契約日ソート!$F$1:$F$201="雑費")/ROW(契約日ソート!$F$1:$F$201),0),ROW(E82))),"")</f>
        <v/>
      </c>
      <c r="F82" t="str">
        <f>IFERROR(INDEX(契約日ソート!F:F,1/LARGE(INDEX((契約日ソート!$F$1:$F$201="雑費")/ROW(契約日ソート!$F$1:$F$201),0),ROW(F82))),"")</f>
        <v/>
      </c>
      <c r="G82" t="str">
        <f>IFERROR(INDEX(契約日ソート!G:G,1/LARGE(INDEX((契約日ソート!$F$1:$F$201="雑費")/ROW(契約日ソート!$F$1:$F$201),0),ROW(G82))),"")</f>
        <v/>
      </c>
      <c r="H82" t="str">
        <f>IFERROR(INDEX(契約日ソート!H:H,1/LARGE(INDEX((契約日ソート!$F$1:$F$201="雑費")/ROW(契約日ソート!$F$1:$F$201),0),ROW(H82))),"")</f>
        <v/>
      </c>
      <c r="I82" t="str">
        <f>IFERROR(INDEX(契約日ソート!I:I,1/LARGE(INDEX((契約日ソート!$F$1:$F$201="雑費")/ROW(契約日ソート!$F$1:$F$201),0),ROW(I82))),"")</f>
        <v/>
      </c>
      <c r="J82" t="str">
        <f>IFERROR(INDEX(契約日ソート!J:J,1/LARGE(INDEX((契約日ソート!$F$1:$F$201="雑費")/ROW(契約日ソート!$F$1:$F$201),0),ROW(J82))),"")</f>
        <v/>
      </c>
      <c r="K82" t="str">
        <f>IFERROR(INDEX(契約日ソート!K:K,1/LARGE(INDEX((契約日ソート!$F$1:$F$201="雑費")/ROW(契約日ソート!$F$1:$F$201),0),ROW(K82))),"")</f>
        <v/>
      </c>
      <c r="L82" t="str">
        <f>IFERROR(INDEX(契約日ソート!L:L,1/LARGE(INDEX((契約日ソート!$F$1:$F$201="雑費")/ROW(契約日ソート!$F$1:$F$201),0),ROW(L82))),"")</f>
        <v/>
      </c>
      <c r="M82" t="str">
        <f>IFERROR(INDEX(契約日ソート!M:M,1/LARGE(INDEX((契約日ソート!$F$1:$F$201="雑費")/ROW(契約日ソート!$F$1:$F$201),0),ROW(M82))),"")</f>
        <v/>
      </c>
      <c r="N82" t="str">
        <f>IFERROR(INDEX(契約日ソート!N:N,1/LARGE(INDEX((契約日ソート!$F$1:$F$201="雑費")/ROW(契約日ソート!$F$1:$F$201),0),ROW(N82))),"")</f>
        <v/>
      </c>
      <c r="O82" t="str">
        <f>IFERROR(INDEX(契約日ソート!O:O,1/LARGE(INDEX((契約日ソート!$F$1:$F$201="雑費")/ROW(契約日ソート!$F$1:$F$201),0),ROW(O82))),"")</f>
        <v/>
      </c>
      <c r="P82" t="str">
        <f>IFERROR(INDEX(契約日ソート!P:P,1/LARGE(INDEX((契約日ソート!$F$1:$F$201="雑費")/ROW(契約日ソート!$F$1:$F$201),0),ROW(P82))),"")</f>
        <v/>
      </c>
      <c r="Q82" t="str">
        <f>IFERROR(INDEX(契約日ソート!Q:Q,1/LARGE(INDEX((契約日ソート!$F$1:$F$201="雑費")/ROW(契約日ソート!$F$1:$F$201),0),ROW(Q82))),"")</f>
        <v/>
      </c>
    </row>
    <row r="83" spans="1:17" x14ac:dyDescent="0.45">
      <c r="A83" t="str">
        <f>IFERROR(INDEX(契約日ソート!A:A,1/LARGE(INDEX((契約日ソート!$F$1:$F$201="雑費")/ROW(契約日ソート!$F$1:$F$201),0),ROW(A83))),"")</f>
        <v/>
      </c>
      <c r="B83" t="str">
        <f>IFERROR(INDEX(契約日ソート!B:B,1/LARGE(INDEX((契約日ソート!$F$1:$F$201="雑費")/ROW(契約日ソート!$F$1:$F$201),0),ROW(B83))),"")</f>
        <v/>
      </c>
      <c r="C83" t="str">
        <f>IFERROR(INDEX(契約日ソート!C:C,1/LARGE(INDEX((契約日ソート!$F$1:$F$201="雑費")/ROW(契約日ソート!$F$1:$F$201),0),ROW(C83))),"")</f>
        <v/>
      </c>
      <c r="D83" t="str">
        <f>IFERROR(INDEX(契約日ソート!D:D,1/LARGE(INDEX((契約日ソート!$F$1:$F$201="雑費")/ROW(契約日ソート!$F$1:$F$201),0),ROW(D83))),"")</f>
        <v/>
      </c>
      <c r="E83" t="str">
        <f>IFERROR(INDEX(契約日ソート!E:E,1/LARGE(INDEX((契約日ソート!$F$1:$F$201="雑費")/ROW(契約日ソート!$F$1:$F$201),0),ROW(E83))),"")</f>
        <v/>
      </c>
      <c r="F83" t="str">
        <f>IFERROR(INDEX(契約日ソート!F:F,1/LARGE(INDEX((契約日ソート!$F$1:$F$201="雑費")/ROW(契約日ソート!$F$1:$F$201),0),ROW(F83))),"")</f>
        <v/>
      </c>
      <c r="G83" t="str">
        <f>IFERROR(INDEX(契約日ソート!G:G,1/LARGE(INDEX((契約日ソート!$F$1:$F$201="雑費")/ROW(契約日ソート!$F$1:$F$201),0),ROW(G83))),"")</f>
        <v/>
      </c>
      <c r="H83" t="str">
        <f>IFERROR(INDEX(契約日ソート!H:H,1/LARGE(INDEX((契約日ソート!$F$1:$F$201="雑費")/ROW(契約日ソート!$F$1:$F$201),0),ROW(H83))),"")</f>
        <v/>
      </c>
      <c r="I83" t="str">
        <f>IFERROR(INDEX(契約日ソート!I:I,1/LARGE(INDEX((契約日ソート!$F$1:$F$201="雑費")/ROW(契約日ソート!$F$1:$F$201),0),ROW(I83))),"")</f>
        <v/>
      </c>
      <c r="J83" t="str">
        <f>IFERROR(INDEX(契約日ソート!J:J,1/LARGE(INDEX((契約日ソート!$F$1:$F$201="雑費")/ROW(契約日ソート!$F$1:$F$201),0),ROW(J83))),"")</f>
        <v/>
      </c>
      <c r="K83" t="str">
        <f>IFERROR(INDEX(契約日ソート!K:K,1/LARGE(INDEX((契約日ソート!$F$1:$F$201="雑費")/ROW(契約日ソート!$F$1:$F$201),0),ROW(K83))),"")</f>
        <v/>
      </c>
      <c r="L83" t="str">
        <f>IFERROR(INDEX(契約日ソート!L:L,1/LARGE(INDEX((契約日ソート!$F$1:$F$201="雑費")/ROW(契約日ソート!$F$1:$F$201),0),ROW(L83))),"")</f>
        <v/>
      </c>
      <c r="M83" t="str">
        <f>IFERROR(INDEX(契約日ソート!M:M,1/LARGE(INDEX((契約日ソート!$F$1:$F$201="雑費")/ROW(契約日ソート!$F$1:$F$201),0),ROW(M83))),"")</f>
        <v/>
      </c>
      <c r="N83" t="str">
        <f>IFERROR(INDEX(契約日ソート!N:N,1/LARGE(INDEX((契約日ソート!$F$1:$F$201="雑費")/ROW(契約日ソート!$F$1:$F$201),0),ROW(N83))),"")</f>
        <v/>
      </c>
      <c r="O83" t="str">
        <f>IFERROR(INDEX(契約日ソート!O:O,1/LARGE(INDEX((契約日ソート!$F$1:$F$201="雑費")/ROW(契約日ソート!$F$1:$F$201),0),ROW(O83))),"")</f>
        <v/>
      </c>
      <c r="P83" t="str">
        <f>IFERROR(INDEX(契約日ソート!P:P,1/LARGE(INDEX((契約日ソート!$F$1:$F$201="雑費")/ROW(契約日ソート!$F$1:$F$201),0),ROW(P83))),"")</f>
        <v/>
      </c>
      <c r="Q83" t="str">
        <f>IFERROR(INDEX(契約日ソート!Q:Q,1/LARGE(INDEX((契約日ソート!$F$1:$F$201="雑費")/ROW(契約日ソート!$F$1:$F$201),0),ROW(Q83))),"")</f>
        <v/>
      </c>
    </row>
    <row r="84" spans="1:17" x14ac:dyDescent="0.45">
      <c r="A84" t="str">
        <f>IFERROR(INDEX(契約日ソート!A:A,1/LARGE(INDEX((契約日ソート!$F$1:$F$201="雑費")/ROW(契約日ソート!$F$1:$F$201),0),ROW(A84))),"")</f>
        <v/>
      </c>
      <c r="B84" t="str">
        <f>IFERROR(INDEX(契約日ソート!B:B,1/LARGE(INDEX((契約日ソート!$F$1:$F$201="雑費")/ROW(契約日ソート!$F$1:$F$201),0),ROW(B84))),"")</f>
        <v/>
      </c>
      <c r="C84" t="str">
        <f>IFERROR(INDEX(契約日ソート!C:C,1/LARGE(INDEX((契約日ソート!$F$1:$F$201="雑費")/ROW(契約日ソート!$F$1:$F$201),0),ROW(C84))),"")</f>
        <v/>
      </c>
      <c r="D84" t="str">
        <f>IFERROR(INDEX(契約日ソート!D:D,1/LARGE(INDEX((契約日ソート!$F$1:$F$201="雑費")/ROW(契約日ソート!$F$1:$F$201),0),ROW(D84))),"")</f>
        <v/>
      </c>
      <c r="E84" t="str">
        <f>IFERROR(INDEX(契約日ソート!E:E,1/LARGE(INDEX((契約日ソート!$F$1:$F$201="雑費")/ROW(契約日ソート!$F$1:$F$201),0),ROW(E84))),"")</f>
        <v/>
      </c>
      <c r="F84" t="str">
        <f>IFERROR(INDEX(契約日ソート!F:F,1/LARGE(INDEX((契約日ソート!$F$1:$F$201="雑費")/ROW(契約日ソート!$F$1:$F$201),0),ROW(F84))),"")</f>
        <v/>
      </c>
      <c r="G84" t="str">
        <f>IFERROR(INDEX(契約日ソート!G:G,1/LARGE(INDEX((契約日ソート!$F$1:$F$201="雑費")/ROW(契約日ソート!$F$1:$F$201),0),ROW(G84))),"")</f>
        <v/>
      </c>
      <c r="H84" t="str">
        <f>IFERROR(INDEX(契約日ソート!H:H,1/LARGE(INDEX((契約日ソート!$F$1:$F$201="雑費")/ROW(契約日ソート!$F$1:$F$201),0),ROW(H84))),"")</f>
        <v/>
      </c>
      <c r="I84" t="str">
        <f>IFERROR(INDEX(契約日ソート!I:I,1/LARGE(INDEX((契約日ソート!$F$1:$F$201="雑費")/ROW(契約日ソート!$F$1:$F$201),0),ROW(I84))),"")</f>
        <v/>
      </c>
      <c r="J84" t="str">
        <f>IFERROR(INDEX(契約日ソート!J:J,1/LARGE(INDEX((契約日ソート!$F$1:$F$201="雑費")/ROW(契約日ソート!$F$1:$F$201),0),ROW(J84))),"")</f>
        <v/>
      </c>
      <c r="K84" t="str">
        <f>IFERROR(INDEX(契約日ソート!K:K,1/LARGE(INDEX((契約日ソート!$F$1:$F$201="雑費")/ROW(契約日ソート!$F$1:$F$201),0),ROW(K84))),"")</f>
        <v/>
      </c>
      <c r="L84" t="str">
        <f>IFERROR(INDEX(契約日ソート!L:L,1/LARGE(INDEX((契約日ソート!$F$1:$F$201="雑費")/ROW(契約日ソート!$F$1:$F$201),0),ROW(L84))),"")</f>
        <v/>
      </c>
      <c r="M84" t="str">
        <f>IFERROR(INDEX(契約日ソート!M:M,1/LARGE(INDEX((契約日ソート!$F$1:$F$201="雑費")/ROW(契約日ソート!$F$1:$F$201),0),ROW(M84))),"")</f>
        <v/>
      </c>
      <c r="N84" t="str">
        <f>IFERROR(INDEX(契約日ソート!N:N,1/LARGE(INDEX((契約日ソート!$F$1:$F$201="雑費")/ROW(契約日ソート!$F$1:$F$201),0),ROW(N84))),"")</f>
        <v/>
      </c>
      <c r="O84" t="str">
        <f>IFERROR(INDEX(契約日ソート!O:O,1/LARGE(INDEX((契約日ソート!$F$1:$F$201="雑費")/ROW(契約日ソート!$F$1:$F$201),0),ROW(O84))),"")</f>
        <v/>
      </c>
      <c r="P84" t="str">
        <f>IFERROR(INDEX(契約日ソート!P:P,1/LARGE(INDEX((契約日ソート!$F$1:$F$201="雑費")/ROW(契約日ソート!$F$1:$F$201),0),ROW(P84))),"")</f>
        <v/>
      </c>
      <c r="Q84" t="str">
        <f>IFERROR(INDEX(契約日ソート!Q:Q,1/LARGE(INDEX((契約日ソート!$F$1:$F$201="雑費")/ROW(契約日ソート!$F$1:$F$201),0),ROW(Q84))),"")</f>
        <v/>
      </c>
    </row>
    <row r="85" spans="1:17" x14ac:dyDescent="0.45">
      <c r="A85" t="str">
        <f>IFERROR(INDEX(契約日ソート!A:A,1/LARGE(INDEX((契約日ソート!$F$1:$F$201="雑費")/ROW(契約日ソート!$F$1:$F$201),0),ROW(A85))),"")</f>
        <v/>
      </c>
      <c r="B85" t="str">
        <f>IFERROR(INDEX(契約日ソート!B:B,1/LARGE(INDEX((契約日ソート!$F$1:$F$201="雑費")/ROW(契約日ソート!$F$1:$F$201),0),ROW(B85))),"")</f>
        <v/>
      </c>
      <c r="C85" t="str">
        <f>IFERROR(INDEX(契約日ソート!C:C,1/LARGE(INDEX((契約日ソート!$F$1:$F$201="雑費")/ROW(契約日ソート!$F$1:$F$201),0),ROW(C85))),"")</f>
        <v/>
      </c>
      <c r="D85" t="str">
        <f>IFERROR(INDEX(契約日ソート!D:D,1/LARGE(INDEX((契約日ソート!$F$1:$F$201="雑費")/ROW(契約日ソート!$F$1:$F$201),0),ROW(D85))),"")</f>
        <v/>
      </c>
      <c r="E85" t="str">
        <f>IFERROR(INDEX(契約日ソート!E:E,1/LARGE(INDEX((契約日ソート!$F$1:$F$201="雑費")/ROW(契約日ソート!$F$1:$F$201),0),ROW(E85))),"")</f>
        <v/>
      </c>
      <c r="F85" t="str">
        <f>IFERROR(INDEX(契約日ソート!F:F,1/LARGE(INDEX((契約日ソート!$F$1:$F$201="雑費")/ROW(契約日ソート!$F$1:$F$201),0),ROW(F85))),"")</f>
        <v/>
      </c>
      <c r="G85" t="str">
        <f>IFERROR(INDEX(契約日ソート!G:G,1/LARGE(INDEX((契約日ソート!$F$1:$F$201="雑費")/ROW(契約日ソート!$F$1:$F$201),0),ROW(G85))),"")</f>
        <v/>
      </c>
      <c r="H85" t="str">
        <f>IFERROR(INDEX(契約日ソート!H:H,1/LARGE(INDEX((契約日ソート!$F$1:$F$201="雑費")/ROW(契約日ソート!$F$1:$F$201),0),ROW(H85))),"")</f>
        <v/>
      </c>
      <c r="I85" t="str">
        <f>IFERROR(INDEX(契約日ソート!I:I,1/LARGE(INDEX((契約日ソート!$F$1:$F$201="雑費")/ROW(契約日ソート!$F$1:$F$201),0),ROW(I85))),"")</f>
        <v/>
      </c>
      <c r="J85" t="str">
        <f>IFERROR(INDEX(契約日ソート!J:J,1/LARGE(INDEX((契約日ソート!$F$1:$F$201="雑費")/ROW(契約日ソート!$F$1:$F$201),0),ROW(J85))),"")</f>
        <v/>
      </c>
      <c r="K85" t="str">
        <f>IFERROR(INDEX(契約日ソート!K:K,1/LARGE(INDEX((契約日ソート!$F$1:$F$201="雑費")/ROW(契約日ソート!$F$1:$F$201),0),ROW(K85))),"")</f>
        <v/>
      </c>
      <c r="L85" t="str">
        <f>IFERROR(INDEX(契約日ソート!L:L,1/LARGE(INDEX((契約日ソート!$F$1:$F$201="雑費")/ROW(契約日ソート!$F$1:$F$201),0),ROW(L85))),"")</f>
        <v/>
      </c>
      <c r="M85" t="str">
        <f>IFERROR(INDEX(契約日ソート!M:M,1/LARGE(INDEX((契約日ソート!$F$1:$F$201="雑費")/ROW(契約日ソート!$F$1:$F$201),0),ROW(M85))),"")</f>
        <v/>
      </c>
      <c r="N85" t="str">
        <f>IFERROR(INDEX(契約日ソート!N:N,1/LARGE(INDEX((契約日ソート!$F$1:$F$201="雑費")/ROW(契約日ソート!$F$1:$F$201),0),ROW(N85))),"")</f>
        <v/>
      </c>
      <c r="O85" t="str">
        <f>IFERROR(INDEX(契約日ソート!O:O,1/LARGE(INDEX((契約日ソート!$F$1:$F$201="雑費")/ROW(契約日ソート!$F$1:$F$201),0),ROW(O85))),"")</f>
        <v/>
      </c>
      <c r="P85" t="str">
        <f>IFERROR(INDEX(契約日ソート!P:P,1/LARGE(INDEX((契約日ソート!$F$1:$F$201="雑費")/ROW(契約日ソート!$F$1:$F$201),0),ROW(P85))),"")</f>
        <v/>
      </c>
      <c r="Q85" t="str">
        <f>IFERROR(INDEX(契約日ソート!Q:Q,1/LARGE(INDEX((契約日ソート!$F$1:$F$201="雑費")/ROW(契約日ソート!$F$1:$F$201),0),ROW(Q85))),"")</f>
        <v/>
      </c>
    </row>
    <row r="86" spans="1:17" x14ac:dyDescent="0.45">
      <c r="A86" t="str">
        <f>IFERROR(INDEX(契約日ソート!A:A,1/LARGE(INDEX((契約日ソート!$F$1:$F$201="雑費")/ROW(契約日ソート!$F$1:$F$201),0),ROW(A86))),"")</f>
        <v/>
      </c>
      <c r="B86" t="str">
        <f>IFERROR(INDEX(契約日ソート!B:B,1/LARGE(INDEX((契約日ソート!$F$1:$F$201="雑費")/ROW(契約日ソート!$F$1:$F$201),0),ROW(B86))),"")</f>
        <v/>
      </c>
      <c r="C86" t="str">
        <f>IFERROR(INDEX(契約日ソート!C:C,1/LARGE(INDEX((契約日ソート!$F$1:$F$201="雑費")/ROW(契約日ソート!$F$1:$F$201),0),ROW(C86))),"")</f>
        <v/>
      </c>
      <c r="D86" t="str">
        <f>IFERROR(INDEX(契約日ソート!D:D,1/LARGE(INDEX((契約日ソート!$F$1:$F$201="雑費")/ROW(契約日ソート!$F$1:$F$201),0),ROW(D86))),"")</f>
        <v/>
      </c>
      <c r="E86" t="str">
        <f>IFERROR(INDEX(契約日ソート!E:E,1/LARGE(INDEX((契約日ソート!$F$1:$F$201="雑費")/ROW(契約日ソート!$F$1:$F$201),0),ROW(E86))),"")</f>
        <v/>
      </c>
      <c r="F86" t="str">
        <f>IFERROR(INDEX(契約日ソート!F:F,1/LARGE(INDEX((契約日ソート!$F$1:$F$201="雑費")/ROW(契約日ソート!$F$1:$F$201),0),ROW(F86))),"")</f>
        <v/>
      </c>
      <c r="G86" t="str">
        <f>IFERROR(INDEX(契約日ソート!G:G,1/LARGE(INDEX((契約日ソート!$F$1:$F$201="雑費")/ROW(契約日ソート!$F$1:$F$201),0),ROW(G86))),"")</f>
        <v/>
      </c>
      <c r="H86" t="str">
        <f>IFERROR(INDEX(契約日ソート!H:H,1/LARGE(INDEX((契約日ソート!$F$1:$F$201="雑費")/ROW(契約日ソート!$F$1:$F$201),0),ROW(H86))),"")</f>
        <v/>
      </c>
      <c r="I86" t="str">
        <f>IFERROR(INDEX(契約日ソート!I:I,1/LARGE(INDEX((契約日ソート!$F$1:$F$201="雑費")/ROW(契約日ソート!$F$1:$F$201),0),ROW(I86))),"")</f>
        <v/>
      </c>
      <c r="J86" t="str">
        <f>IFERROR(INDEX(契約日ソート!J:J,1/LARGE(INDEX((契約日ソート!$F$1:$F$201="雑費")/ROW(契約日ソート!$F$1:$F$201),0),ROW(J86))),"")</f>
        <v/>
      </c>
      <c r="K86" t="str">
        <f>IFERROR(INDEX(契約日ソート!K:K,1/LARGE(INDEX((契約日ソート!$F$1:$F$201="雑費")/ROW(契約日ソート!$F$1:$F$201),0),ROW(K86))),"")</f>
        <v/>
      </c>
      <c r="L86" t="str">
        <f>IFERROR(INDEX(契約日ソート!L:L,1/LARGE(INDEX((契約日ソート!$F$1:$F$201="雑費")/ROW(契約日ソート!$F$1:$F$201),0),ROW(L86))),"")</f>
        <v/>
      </c>
      <c r="M86" t="str">
        <f>IFERROR(INDEX(契約日ソート!M:M,1/LARGE(INDEX((契約日ソート!$F$1:$F$201="雑費")/ROW(契約日ソート!$F$1:$F$201),0),ROW(M86))),"")</f>
        <v/>
      </c>
      <c r="N86" t="str">
        <f>IFERROR(INDEX(契約日ソート!N:N,1/LARGE(INDEX((契約日ソート!$F$1:$F$201="雑費")/ROW(契約日ソート!$F$1:$F$201),0),ROW(N86))),"")</f>
        <v/>
      </c>
      <c r="O86" t="str">
        <f>IFERROR(INDEX(契約日ソート!O:O,1/LARGE(INDEX((契約日ソート!$F$1:$F$201="雑費")/ROW(契約日ソート!$F$1:$F$201),0),ROW(O86))),"")</f>
        <v/>
      </c>
      <c r="P86" t="str">
        <f>IFERROR(INDEX(契約日ソート!P:P,1/LARGE(INDEX((契約日ソート!$F$1:$F$201="雑費")/ROW(契約日ソート!$F$1:$F$201),0),ROW(P86))),"")</f>
        <v/>
      </c>
      <c r="Q86" t="str">
        <f>IFERROR(INDEX(契約日ソート!Q:Q,1/LARGE(INDEX((契約日ソート!$F$1:$F$201="雑費")/ROW(契約日ソート!$F$1:$F$201),0),ROW(Q86))),"")</f>
        <v/>
      </c>
    </row>
    <row r="87" spans="1:17" x14ac:dyDescent="0.45">
      <c r="A87" t="str">
        <f>IFERROR(INDEX(契約日ソート!A:A,1/LARGE(INDEX((契約日ソート!$F$1:$F$201="雑費")/ROW(契約日ソート!$F$1:$F$201),0),ROW(A87))),"")</f>
        <v/>
      </c>
      <c r="B87" t="str">
        <f>IFERROR(INDEX(契約日ソート!B:B,1/LARGE(INDEX((契約日ソート!$F$1:$F$201="雑費")/ROW(契約日ソート!$F$1:$F$201),0),ROW(B87))),"")</f>
        <v/>
      </c>
      <c r="C87" t="str">
        <f>IFERROR(INDEX(契約日ソート!C:C,1/LARGE(INDEX((契約日ソート!$F$1:$F$201="雑費")/ROW(契約日ソート!$F$1:$F$201),0),ROW(C87))),"")</f>
        <v/>
      </c>
      <c r="D87" t="str">
        <f>IFERROR(INDEX(契約日ソート!D:D,1/LARGE(INDEX((契約日ソート!$F$1:$F$201="雑費")/ROW(契約日ソート!$F$1:$F$201),0),ROW(D87))),"")</f>
        <v/>
      </c>
      <c r="E87" t="str">
        <f>IFERROR(INDEX(契約日ソート!E:E,1/LARGE(INDEX((契約日ソート!$F$1:$F$201="雑費")/ROW(契約日ソート!$F$1:$F$201),0),ROW(E87))),"")</f>
        <v/>
      </c>
      <c r="F87" t="str">
        <f>IFERROR(INDEX(契約日ソート!F:F,1/LARGE(INDEX((契約日ソート!$F$1:$F$201="雑費")/ROW(契約日ソート!$F$1:$F$201),0),ROW(F87))),"")</f>
        <v/>
      </c>
      <c r="G87" t="str">
        <f>IFERROR(INDEX(契約日ソート!G:G,1/LARGE(INDEX((契約日ソート!$F$1:$F$201="雑費")/ROW(契約日ソート!$F$1:$F$201),0),ROW(G87))),"")</f>
        <v/>
      </c>
      <c r="H87" t="str">
        <f>IFERROR(INDEX(契約日ソート!H:H,1/LARGE(INDEX((契約日ソート!$F$1:$F$201="雑費")/ROW(契約日ソート!$F$1:$F$201),0),ROW(H87))),"")</f>
        <v/>
      </c>
      <c r="I87" t="str">
        <f>IFERROR(INDEX(契約日ソート!I:I,1/LARGE(INDEX((契約日ソート!$F$1:$F$201="雑費")/ROW(契約日ソート!$F$1:$F$201),0),ROW(I87))),"")</f>
        <v/>
      </c>
      <c r="J87" t="str">
        <f>IFERROR(INDEX(契約日ソート!J:J,1/LARGE(INDEX((契約日ソート!$F$1:$F$201="雑費")/ROW(契約日ソート!$F$1:$F$201),0),ROW(J87))),"")</f>
        <v/>
      </c>
      <c r="K87" t="str">
        <f>IFERROR(INDEX(契約日ソート!K:K,1/LARGE(INDEX((契約日ソート!$F$1:$F$201="雑費")/ROW(契約日ソート!$F$1:$F$201),0),ROW(K87))),"")</f>
        <v/>
      </c>
      <c r="L87" t="str">
        <f>IFERROR(INDEX(契約日ソート!L:L,1/LARGE(INDEX((契約日ソート!$F$1:$F$201="雑費")/ROW(契約日ソート!$F$1:$F$201),0),ROW(L87))),"")</f>
        <v/>
      </c>
      <c r="M87" t="str">
        <f>IFERROR(INDEX(契約日ソート!M:M,1/LARGE(INDEX((契約日ソート!$F$1:$F$201="雑費")/ROW(契約日ソート!$F$1:$F$201),0),ROW(M87))),"")</f>
        <v/>
      </c>
      <c r="N87" t="str">
        <f>IFERROR(INDEX(契約日ソート!N:N,1/LARGE(INDEX((契約日ソート!$F$1:$F$201="雑費")/ROW(契約日ソート!$F$1:$F$201),0),ROW(N87))),"")</f>
        <v/>
      </c>
      <c r="O87" t="str">
        <f>IFERROR(INDEX(契約日ソート!O:O,1/LARGE(INDEX((契約日ソート!$F$1:$F$201="雑費")/ROW(契約日ソート!$F$1:$F$201),0),ROW(O87))),"")</f>
        <v/>
      </c>
      <c r="P87" t="str">
        <f>IFERROR(INDEX(契約日ソート!P:P,1/LARGE(INDEX((契約日ソート!$F$1:$F$201="雑費")/ROW(契約日ソート!$F$1:$F$201),0),ROW(P87))),"")</f>
        <v/>
      </c>
      <c r="Q87" t="str">
        <f>IFERROR(INDEX(契約日ソート!Q:Q,1/LARGE(INDEX((契約日ソート!$F$1:$F$201="雑費")/ROW(契約日ソート!$F$1:$F$201),0),ROW(Q87))),"")</f>
        <v/>
      </c>
    </row>
    <row r="88" spans="1:17" x14ac:dyDescent="0.45">
      <c r="A88" t="str">
        <f>IFERROR(INDEX(契約日ソート!A:A,1/LARGE(INDEX((契約日ソート!$F$1:$F$201="雑費")/ROW(契約日ソート!$F$1:$F$201),0),ROW(A88))),"")</f>
        <v/>
      </c>
      <c r="B88" t="str">
        <f>IFERROR(INDEX(契約日ソート!B:B,1/LARGE(INDEX((契約日ソート!$F$1:$F$201="雑費")/ROW(契約日ソート!$F$1:$F$201),0),ROW(B88))),"")</f>
        <v/>
      </c>
      <c r="C88" t="str">
        <f>IFERROR(INDEX(契約日ソート!C:C,1/LARGE(INDEX((契約日ソート!$F$1:$F$201="雑費")/ROW(契約日ソート!$F$1:$F$201),0),ROW(C88))),"")</f>
        <v/>
      </c>
      <c r="D88" t="str">
        <f>IFERROR(INDEX(契約日ソート!D:D,1/LARGE(INDEX((契約日ソート!$F$1:$F$201="雑費")/ROW(契約日ソート!$F$1:$F$201),0),ROW(D88))),"")</f>
        <v/>
      </c>
      <c r="E88" t="str">
        <f>IFERROR(INDEX(契約日ソート!E:E,1/LARGE(INDEX((契約日ソート!$F$1:$F$201="雑費")/ROW(契約日ソート!$F$1:$F$201),0),ROW(E88))),"")</f>
        <v/>
      </c>
      <c r="F88" t="str">
        <f>IFERROR(INDEX(契約日ソート!F:F,1/LARGE(INDEX((契約日ソート!$F$1:$F$201="雑費")/ROW(契約日ソート!$F$1:$F$201),0),ROW(F88))),"")</f>
        <v/>
      </c>
      <c r="G88" t="str">
        <f>IFERROR(INDEX(契約日ソート!G:G,1/LARGE(INDEX((契約日ソート!$F$1:$F$201="雑費")/ROW(契約日ソート!$F$1:$F$201),0),ROW(G88))),"")</f>
        <v/>
      </c>
      <c r="H88" t="str">
        <f>IFERROR(INDEX(契約日ソート!H:H,1/LARGE(INDEX((契約日ソート!$F$1:$F$201="雑費")/ROW(契約日ソート!$F$1:$F$201),0),ROW(H88))),"")</f>
        <v/>
      </c>
      <c r="I88" t="str">
        <f>IFERROR(INDEX(契約日ソート!I:I,1/LARGE(INDEX((契約日ソート!$F$1:$F$201="雑費")/ROW(契約日ソート!$F$1:$F$201),0),ROW(I88))),"")</f>
        <v/>
      </c>
      <c r="J88" t="str">
        <f>IFERROR(INDEX(契約日ソート!J:J,1/LARGE(INDEX((契約日ソート!$F$1:$F$201="雑費")/ROW(契約日ソート!$F$1:$F$201),0),ROW(J88))),"")</f>
        <v/>
      </c>
      <c r="K88" t="str">
        <f>IFERROR(INDEX(契約日ソート!K:K,1/LARGE(INDEX((契約日ソート!$F$1:$F$201="雑費")/ROW(契約日ソート!$F$1:$F$201),0),ROW(K88))),"")</f>
        <v/>
      </c>
      <c r="L88" t="str">
        <f>IFERROR(INDEX(契約日ソート!L:L,1/LARGE(INDEX((契約日ソート!$F$1:$F$201="雑費")/ROW(契約日ソート!$F$1:$F$201),0),ROW(L88))),"")</f>
        <v/>
      </c>
      <c r="M88" t="str">
        <f>IFERROR(INDEX(契約日ソート!M:M,1/LARGE(INDEX((契約日ソート!$F$1:$F$201="雑費")/ROW(契約日ソート!$F$1:$F$201),0),ROW(M88))),"")</f>
        <v/>
      </c>
      <c r="N88" t="str">
        <f>IFERROR(INDEX(契約日ソート!N:N,1/LARGE(INDEX((契約日ソート!$F$1:$F$201="雑費")/ROW(契約日ソート!$F$1:$F$201),0),ROW(N88))),"")</f>
        <v/>
      </c>
      <c r="O88" t="str">
        <f>IFERROR(INDEX(契約日ソート!O:O,1/LARGE(INDEX((契約日ソート!$F$1:$F$201="雑費")/ROW(契約日ソート!$F$1:$F$201),0),ROW(O88))),"")</f>
        <v/>
      </c>
      <c r="P88" t="str">
        <f>IFERROR(INDEX(契約日ソート!P:P,1/LARGE(INDEX((契約日ソート!$F$1:$F$201="雑費")/ROW(契約日ソート!$F$1:$F$201),0),ROW(P88))),"")</f>
        <v/>
      </c>
      <c r="Q88" t="str">
        <f>IFERROR(INDEX(契約日ソート!Q:Q,1/LARGE(INDEX((契約日ソート!$F$1:$F$201="雑費")/ROW(契約日ソート!$F$1:$F$201),0),ROW(Q88))),"")</f>
        <v/>
      </c>
    </row>
    <row r="89" spans="1:17" x14ac:dyDescent="0.45">
      <c r="A89" t="str">
        <f>IFERROR(INDEX(契約日ソート!A:A,1/LARGE(INDEX((契約日ソート!$F$1:$F$201="雑費")/ROW(契約日ソート!$F$1:$F$201),0),ROW(A89))),"")</f>
        <v/>
      </c>
      <c r="B89" t="str">
        <f>IFERROR(INDEX(契約日ソート!B:B,1/LARGE(INDEX((契約日ソート!$F$1:$F$201="雑費")/ROW(契約日ソート!$F$1:$F$201),0),ROW(B89))),"")</f>
        <v/>
      </c>
      <c r="C89" t="str">
        <f>IFERROR(INDEX(契約日ソート!C:C,1/LARGE(INDEX((契約日ソート!$F$1:$F$201="雑費")/ROW(契約日ソート!$F$1:$F$201),0),ROW(C89))),"")</f>
        <v/>
      </c>
      <c r="D89" t="str">
        <f>IFERROR(INDEX(契約日ソート!D:D,1/LARGE(INDEX((契約日ソート!$F$1:$F$201="雑費")/ROW(契約日ソート!$F$1:$F$201),0),ROW(D89))),"")</f>
        <v/>
      </c>
      <c r="E89" t="str">
        <f>IFERROR(INDEX(契約日ソート!E:E,1/LARGE(INDEX((契約日ソート!$F$1:$F$201="雑費")/ROW(契約日ソート!$F$1:$F$201),0),ROW(E89))),"")</f>
        <v/>
      </c>
      <c r="F89" t="str">
        <f>IFERROR(INDEX(契約日ソート!F:F,1/LARGE(INDEX((契約日ソート!$F$1:$F$201="雑費")/ROW(契約日ソート!$F$1:$F$201),0),ROW(F89))),"")</f>
        <v/>
      </c>
      <c r="G89" t="str">
        <f>IFERROR(INDEX(契約日ソート!G:G,1/LARGE(INDEX((契約日ソート!$F$1:$F$201="雑費")/ROW(契約日ソート!$F$1:$F$201),0),ROW(G89))),"")</f>
        <v/>
      </c>
      <c r="H89" t="str">
        <f>IFERROR(INDEX(契約日ソート!H:H,1/LARGE(INDEX((契約日ソート!$F$1:$F$201="雑費")/ROW(契約日ソート!$F$1:$F$201),0),ROW(H89))),"")</f>
        <v/>
      </c>
      <c r="I89" t="str">
        <f>IFERROR(INDEX(契約日ソート!I:I,1/LARGE(INDEX((契約日ソート!$F$1:$F$201="雑費")/ROW(契約日ソート!$F$1:$F$201),0),ROW(I89))),"")</f>
        <v/>
      </c>
      <c r="J89" t="str">
        <f>IFERROR(INDEX(契約日ソート!J:J,1/LARGE(INDEX((契約日ソート!$F$1:$F$201="雑費")/ROW(契約日ソート!$F$1:$F$201),0),ROW(J89))),"")</f>
        <v/>
      </c>
      <c r="K89" t="str">
        <f>IFERROR(INDEX(契約日ソート!K:K,1/LARGE(INDEX((契約日ソート!$F$1:$F$201="雑費")/ROW(契約日ソート!$F$1:$F$201),0),ROW(K89))),"")</f>
        <v/>
      </c>
      <c r="L89" t="str">
        <f>IFERROR(INDEX(契約日ソート!L:L,1/LARGE(INDEX((契約日ソート!$F$1:$F$201="雑費")/ROW(契約日ソート!$F$1:$F$201),0),ROW(L89))),"")</f>
        <v/>
      </c>
      <c r="M89" t="str">
        <f>IFERROR(INDEX(契約日ソート!M:M,1/LARGE(INDEX((契約日ソート!$F$1:$F$201="雑費")/ROW(契約日ソート!$F$1:$F$201),0),ROW(M89))),"")</f>
        <v/>
      </c>
      <c r="N89" t="str">
        <f>IFERROR(INDEX(契約日ソート!N:N,1/LARGE(INDEX((契約日ソート!$F$1:$F$201="雑費")/ROW(契約日ソート!$F$1:$F$201),0),ROW(N89))),"")</f>
        <v/>
      </c>
      <c r="O89" t="str">
        <f>IFERROR(INDEX(契約日ソート!O:O,1/LARGE(INDEX((契約日ソート!$F$1:$F$201="雑費")/ROW(契約日ソート!$F$1:$F$201),0),ROW(O89))),"")</f>
        <v/>
      </c>
      <c r="P89" t="str">
        <f>IFERROR(INDEX(契約日ソート!P:P,1/LARGE(INDEX((契約日ソート!$F$1:$F$201="雑費")/ROW(契約日ソート!$F$1:$F$201),0),ROW(P89))),"")</f>
        <v/>
      </c>
      <c r="Q89" t="str">
        <f>IFERROR(INDEX(契約日ソート!Q:Q,1/LARGE(INDEX((契約日ソート!$F$1:$F$201="雑費")/ROW(契約日ソート!$F$1:$F$201),0),ROW(Q89))),"")</f>
        <v/>
      </c>
    </row>
    <row r="90" spans="1:17" x14ac:dyDescent="0.45">
      <c r="A90" t="str">
        <f>IFERROR(INDEX(契約日ソート!A:A,1/LARGE(INDEX((契約日ソート!$F$1:$F$201="雑費")/ROW(契約日ソート!$F$1:$F$201),0),ROW(A90))),"")</f>
        <v/>
      </c>
      <c r="B90" t="str">
        <f>IFERROR(INDEX(契約日ソート!B:B,1/LARGE(INDEX((契約日ソート!$F$1:$F$201="雑費")/ROW(契約日ソート!$F$1:$F$201),0),ROW(B90))),"")</f>
        <v/>
      </c>
      <c r="C90" t="str">
        <f>IFERROR(INDEX(契約日ソート!C:C,1/LARGE(INDEX((契約日ソート!$F$1:$F$201="雑費")/ROW(契約日ソート!$F$1:$F$201),0),ROW(C90))),"")</f>
        <v/>
      </c>
      <c r="D90" t="str">
        <f>IFERROR(INDEX(契約日ソート!D:D,1/LARGE(INDEX((契約日ソート!$F$1:$F$201="雑費")/ROW(契約日ソート!$F$1:$F$201),0),ROW(D90))),"")</f>
        <v/>
      </c>
      <c r="E90" t="str">
        <f>IFERROR(INDEX(契約日ソート!E:E,1/LARGE(INDEX((契約日ソート!$F$1:$F$201="雑費")/ROW(契約日ソート!$F$1:$F$201),0),ROW(E90))),"")</f>
        <v/>
      </c>
      <c r="F90" t="str">
        <f>IFERROR(INDEX(契約日ソート!F:F,1/LARGE(INDEX((契約日ソート!$F$1:$F$201="雑費")/ROW(契約日ソート!$F$1:$F$201),0),ROW(F90))),"")</f>
        <v/>
      </c>
      <c r="G90" t="str">
        <f>IFERROR(INDEX(契約日ソート!G:G,1/LARGE(INDEX((契約日ソート!$F$1:$F$201="雑費")/ROW(契約日ソート!$F$1:$F$201),0),ROW(G90))),"")</f>
        <v/>
      </c>
      <c r="H90" t="str">
        <f>IFERROR(INDEX(契約日ソート!H:H,1/LARGE(INDEX((契約日ソート!$F$1:$F$201="雑費")/ROW(契約日ソート!$F$1:$F$201),0),ROW(H90))),"")</f>
        <v/>
      </c>
      <c r="I90" t="str">
        <f>IFERROR(INDEX(契約日ソート!I:I,1/LARGE(INDEX((契約日ソート!$F$1:$F$201="雑費")/ROW(契約日ソート!$F$1:$F$201),0),ROW(I90))),"")</f>
        <v/>
      </c>
      <c r="J90" t="str">
        <f>IFERROR(INDEX(契約日ソート!J:J,1/LARGE(INDEX((契約日ソート!$F$1:$F$201="雑費")/ROW(契約日ソート!$F$1:$F$201),0),ROW(J90))),"")</f>
        <v/>
      </c>
      <c r="K90" t="str">
        <f>IFERROR(INDEX(契約日ソート!K:K,1/LARGE(INDEX((契約日ソート!$F$1:$F$201="雑費")/ROW(契約日ソート!$F$1:$F$201),0),ROW(K90))),"")</f>
        <v/>
      </c>
      <c r="L90" t="str">
        <f>IFERROR(INDEX(契約日ソート!L:L,1/LARGE(INDEX((契約日ソート!$F$1:$F$201="雑費")/ROW(契約日ソート!$F$1:$F$201),0),ROW(L90))),"")</f>
        <v/>
      </c>
      <c r="M90" t="str">
        <f>IFERROR(INDEX(契約日ソート!M:M,1/LARGE(INDEX((契約日ソート!$F$1:$F$201="雑費")/ROW(契約日ソート!$F$1:$F$201),0),ROW(M90))),"")</f>
        <v/>
      </c>
      <c r="N90" t="str">
        <f>IFERROR(INDEX(契約日ソート!N:N,1/LARGE(INDEX((契約日ソート!$F$1:$F$201="雑費")/ROW(契約日ソート!$F$1:$F$201),0),ROW(N90))),"")</f>
        <v/>
      </c>
      <c r="O90" t="str">
        <f>IFERROR(INDEX(契約日ソート!O:O,1/LARGE(INDEX((契約日ソート!$F$1:$F$201="雑費")/ROW(契約日ソート!$F$1:$F$201),0),ROW(O90))),"")</f>
        <v/>
      </c>
      <c r="P90" t="str">
        <f>IFERROR(INDEX(契約日ソート!P:P,1/LARGE(INDEX((契約日ソート!$F$1:$F$201="雑費")/ROW(契約日ソート!$F$1:$F$201),0),ROW(P90))),"")</f>
        <v/>
      </c>
      <c r="Q90" t="str">
        <f>IFERROR(INDEX(契約日ソート!Q:Q,1/LARGE(INDEX((契約日ソート!$F$1:$F$201="雑費")/ROW(契約日ソート!$F$1:$F$201),0),ROW(Q90))),"")</f>
        <v/>
      </c>
    </row>
    <row r="91" spans="1:17" x14ac:dyDescent="0.45">
      <c r="A91" t="str">
        <f>IFERROR(INDEX(契約日ソート!A:A,1/LARGE(INDEX((契約日ソート!$F$1:$F$201="雑費")/ROW(契約日ソート!$F$1:$F$201),0),ROW(A91))),"")</f>
        <v/>
      </c>
      <c r="B91" t="str">
        <f>IFERROR(INDEX(契約日ソート!B:B,1/LARGE(INDEX((契約日ソート!$F$1:$F$201="雑費")/ROW(契約日ソート!$F$1:$F$201),0),ROW(B91))),"")</f>
        <v/>
      </c>
      <c r="C91" t="str">
        <f>IFERROR(INDEX(契約日ソート!C:C,1/LARGE(INDEX((契約日ソート!$F$1:$F$201="雑費")/ROW(契約日ソート!$F$1:$F$201),0),ROW(C91))),"")</f>
        <v/>
      </c>
      <c r="D91" t="str">
        <f>IFERROR(INDEX(契約日ソート!D:D,1/LARGE(INDEX((契約日ソート!$F$1:$F$201="雑費")/ROW(契約日ソート!$F$1:$F$201),0),ROW(D91))),"")</f>
        <v/>
      </c>
      <c r="E91" t="str">
        <f>IFERROR(INDEX(契約日ソート!E:E,1/LARGE(INDEX((契約日ソート!$F$1:$F$201="雑費")/ROW(契約日ソート!$F$1:$F$201),0),ROW(E91))),"")</f>
        <v/>
      </c>
      <c r="F91" t="str">
        <f>IFERROR(INDEX(契約日ソート!F:F,1/LARGE(INDEX((契約日ソート!$F$1:$F$201="雑費")/ROW(契約日ソート!$F$1:$F$201),0),ROW(F91))),"")</f>
        <v/>
      </c>
      <c r="G91" t="str">
        <f>IFERROR(INDEX(契約日ソート!G:G,1/LARGE(INDEX((契約日ソート!$F$1:$F$201="雑費")/ROW(契約日ソート!$F$1:$F$201),0),ROW(G91))),"")</f>
        <v/>
      </c>
      <c r="H91" t="str">
        <f>IFERROR(INDEX(契約日ソート!H:H,1/LARGE(INDEX((契約日ソート!$F$1:$F$201="雑費")/ROW(契約日ソート!$F$1:$F$201),0),ROW(H91))),"")</f>
        <v/>
      </c>
      <c r="I91" t="str">
        <f>IFERROR(INDEX(契約日ソート!I:I,1/LARGE(INDEX((契約日ソート!$F$1:$F$201="雑費")/ROW(契約日ソート!$F$1:$F$201),0),ROW(I91))),"")</f>
        <v/>
      </c>
      <c r="J91" t="str">
        <f>IFERROR(INDEX(契約日ソート!J:J,1/LARGE(INDEX((契約日ソート!$F$1:$F$201="雑費")/ROW(契約日ソート!$F$1:$F$201),0),ROW(J91))),"")</f>
        <v/>
      </c>
      <c r="K91" t="str">
        <f>IFERROR(INDEX(契約日ソート!K:K,1/LARGE(INDEX((契約日ソート!$F$1:$F$201="雑費")/ROW(契約日ソート!$F$1:$F$201),0),ROW(K91))),"")</f>
        <v/>
      </c>
      <c r="L91" t="str">
        <f>IFERROR(INDEX(契約日ソート!L:L,1/LARGE(INDEX((契約日ソート!$F$1:$F$201="雑費")/ROW(契約日ソート!$F$1:$F$201),0),ROW(L91))),"")</f>
        <v/>
      </c>
      <c r="M91" t="str">
        <f>IFERROR(INDEX(契約日ソート!M:M,1/LARGE(INDEX((契約日ソート!$F$1:$F$201="雑費")/ROW(契約日ソート!$F$1:$F$201),0),ROW(M91))),"")</f>
        <v/>
      </c>
      <c r="N91" t="str">
        <f>IFERROR(INDEX(契約日ソート!N:N,1/LARGE(INDEX((契約日ソート!$F$1:$F$201="雑費")/ROW(契約日ソート!$F$1:$F$201),0),ROW(N91))),"")</f>
        <v/>
      </c>
      <c r="O91" t="str">
        <f>IFERROR(INDEX(契約日ソート!O:O,1/LARGE(INDEX((契約日ソート!$F$1:$F$201="雑費")/ROW(契約日ソート!$F$1:$F$201),0),ROW(O91))),"")</f>
        <v/>
      </c>
      <c r="P91" t="str">
        <f>IFERROR(INDEX(契約日ソート!P:P,1/LARGE(INDEX((契約日ソート!$F$1:$F$201="雑費")/ROW(契約日ソート!$F$1:$F$201),0),ROW(P91))),"")</f>
        <v/>
      </c>
      <c r="Q91" t="str">
        <f>IFERROR(INDEX(契約日ソート!Q:Q,1/LARGE(INDEX((契約日ソート!$F$1:$F$201="雑費")/ROW(契約日ソート!$F$1:$F$201),0),ROW(Q91))),"")</f>
        <v/>
      </c>
    </row>
    <row r="92" spans="1:17" x14ac:dyDescent="0.45">
      <c r="A92" t="str">
        <f>IFERROR(INDEX(契約日ソート!A:A,1/LARGE(INDEX((契約日ソート!$F$1:$F$201="雑費")/ROW(契約日ソート!$F$1:$F$201),0),ROW(A92))),"")</f>
        <v/>
      </c>
      <c r="B92" t="str">
        <f>IFERROR(INDEX(契約日ソート!B:B,1/LARGE(INDEX((契約日ソート!$F$1:$F$201="雑費")/ROW(契約日ソート!$F$1:$F$201),0),ROW(B92))),"")</f>
        <v/>
      </c>
      <c r="C92" t="str">
        <f>IFERROR(INDEX(契約日ソート!C:C,1/LARGE(INDEX((契約日ソート!$F$1:$F$201="雑費")/ROW(契約日ソート!$F$1:$F$201),0),ROW(C92))),"")</f>
        <v/>
      </c>
      <c r="D92" t="str">
        <f>IFERROR(INDEX(契約日ソート!D:D,1/LARGE(INDEX((契約日ソート!$F$1:$F$201="雑費")/ROW(契約日ソート!$F$1:$F$201),0),ROW(D92))),"")</f>
        <v/>
      </c>
      <c r="E92" t="str">
        <f>IFERROR(INDEX(契約日ソート!E:E,1/LARGE(INDEX((契約日ソート!$F$1:$F$201="雑費")/ROW(契約日ソート!$F$1:$F$201),0),ROW(E92))),"")</f>
        <v/>
      </c>
      <c r="F92" t="str">
        <f>IFERROR(INDEX(契約日ソート!F:F,1/LARGE(INDEX((契約日ソート!$F$1:$F$201="雑費")/ROW(契約日ソート!$F$1:$F$201),0),ROW(F92))),"")</f>
        <v/>
      </c>
      <c r="G92" t="str">
        <f>IFERROR(INDEX(契約日ソート!G:G,1/LARGE(INDEX((契約日ソート!$F$1:$F$201="雑費")/ROW(契約日ソート!$F$1:$F$201),0),ROW(G92))),"")</f>
        <v/>
      </c>
      <c r="H92" t="str">
        <f>IFERROR(INDEX(契約日ソート!H:H,1/LARGE(INDEX((契約日ソート!$F$1:$F$201="雑費")/ROW(契約日ソート!$F$1:$F$201),0),ROW(H92))),"")</f>
        <v/>
      </c>
      <c r="I92" t="str">
        <f>IFERROR(INDEX(契約日ソート!I:I,1/LARGE(INDEX((契約日ソート!$F$1:$F$201="雑費")/ROW(契約日ソート!$F$1:$F$201),0),ROW(I92))),"")</f>
        <v/>
      </c>
      <c r="J92" t="str">
        <f>IFERROR(INDEX(契約日ソート!J:J,1/LARGE(INDEX((契約日ソート!$F$1:$F$201="雑費")/ROW(契約日ソート!$F$1:$F$201),0),ROW(J92))),"")</f>
        <v/>
      </c>
      <c r="K92" t="str">
        <f>IFERROR(INDEX(契約日ソート!K:K,1/LARGE(INDEX((契約日ソート!$F$1:$F$201="雑費")/ROW(契約日ソート!$F$1:$F$201),0),ROW(K92))),"")</f>
        <v/>
      </c>
      <c r="L92" t="str">
        <f>IFERROR(INDEX(契約日ソート!L:L,1/LARGE(INDEX((契約日ソート!$F$1:$F$201="雑費")/ROW(契約日ソート!$F$1:$F$201),0),ROW(L92))),"")</f>
        <v/>
      </c>
      <c r="M92" t="str">
        <f>IFERROR(INDEX(契約日ソート!M:M,1/LARGE(INDEX((契約日ソート!$F$1:$F$201="雑費")/ROW(契約日ソート!$F$1:$F$201),0),ROW(M92))),"")</f>
        <v/>
      </c>
      <c r="N92" t="str">
        <f>IFERROR(INDEX(契約日ソート!N:N,1/LARGE(INDEX((契約日ソート!$F$1:$F$201="雑費")/ROW(契約日ソート!$F$1:$F$201),0),ROW(N92))),"")</f>
        <v/>
      </c>
      <c r="O92" t="str">
        <f>IFERROR(INDEX(契約日ソート!O:O,1/LARGE(INDEX((契約日ソート!$F$1:$F$201="雑費")/ROW(契約日ソート!$F$1:$F$201),0),ROW(O92))),"")</f>
        <v/>
      </c>
      <c r="P92" t="str">
        <f>IFERROR(INDEX(契約日ソート!P:P,1/LARGE(INDEX((契約日ソート!$F$1:$F$201="雑費")/ROW(契約日ソート!$F$1:$F$201),0),ROW(P92))),"")</f>
        <v/>
      </c>
      <c r="Q92" t="str">
        <f>IFERROR(INDEX(契約日ソート!Q:Q,1/LARGE(INDEX((契約日ソート!$F$1:$F$201="雑費")/ROW(契約日ソート!$F$1:$F$201),0),ROW(Q92))),"")</f>
        <v/>
      </c>
    </row>
    <row r="93" spans="1:17" x14ac:dyDescent="0.45">
      <c r="A93" t="str">
        <f>IFERROR(INDEX(契約日ソート!A:A,1/LARGE(INDEX((契約日ソート!$F$1:$F$201="雑費")/ROW(契約日ソート!$F$1:$F$201),0),ROW(A93))),"")</f>
        <v/>
      </c>
      <c r="B93" t="str">
        <f>IFERROR(INDEX(契約日ソート!B:B,1/LARGE(INDEX((契約日ソート!$F$1:$F$201="雑費")/ROW(契約日ソート!$F$1:$F$201),0),ROW(B93))),"")</f>
        <v/>
      </c>
      <c r="C93" t="str">
        <f>IFERROR(INDEX(契約日ソート!C:C,1/LARGE(INDEX((契約日ソート!$F$1:$F$201="雑費")/ROW(契約日ソート!$F$1:$F$201),0),ROW(C93))),"")</f>
        <v/>
      </c>
      <c r="D93" t="str">
        <f>IFERROR(INDEX(契約日ソート!D:D,1/LARGE(INDEX((契約日ソート!$F$1:$F$201="雑費")/ROW(契約日ソート!$F$1:$F$201),0),ROW(D93))),"")</f>
        <v/>
      </c>
      <c r="E93" t="str">
        <f>IFERROR(INDEX(契約日ソート!E:E,1/LARGE(INDEX((契約日ソート!$F$1:$F$201="雑費")/ROW(契約日ソート!$F$1:$F$201),0),ROW(E93))),"")</f>
        <v/>
      </c>
      <c r="F93" t="str">
        <f>IFERROR(INDEX(契約日ソート!F:F,1/LARGE(INDEX((契約日ソート!$F$1:$F$201="雑費")/ROW(契約日ソート!$F$1:$F$201),0),ROW(F93))),"")</f>
        <v/>
      </c>
      <c r="G93" t="str">
        <f>IFERROR(INDEX(契約日ソート!G:G,1/LARGE(INDEX((契約日ソート!$F$1:$F$201="雑費")/ROW(契約日ソート!$F$1:$F$201),0),ROW(G93))),"")</f>
        <v/>
      </c>
      <c r="H93" t="str">
        <f>IFERROR(INDEX(契約日ソート!H:H,1/LARGE(INDEX((契約日ソート!$F$1:$F$201="雑費")/ROW(契約日ソート!$F$1:$F$201),0),ROW(H93))),"")</f>
        <v/>
      </c>
      <c r="I93" t="str">
        <f>IFERROR(INDEX(契約日ソート!I:I,1/LARGE(INDEX((契約日ソート!$F$1:$F$201="雑費")/ROW(契約日ソート!$F$1:$F$201),0),ROW(I93))),"")</f>
        <v/>
      </c>
      <c r="J93" t="str">
        <f>IFERROR(INDEX(契約日ソート!J:J,1/LARGE(INDEX((契約日ソート!$F$1:$F$201="雑費")/ROW(契約日ソート!$F$1:$F$201),0),ROW(J93))),"")</f>
        <v/>
      </c>
      <c r="K93" t="str">
        <f>IFERROR(INDEX(契約日ソート!K:K,1/LARGE(INDEX((契約日ソート!$F$1:$F$201="雑費")/ROW(契約日ソート!$F$1:$F$201),0),ROW(K93))),"")</f>
        <v/>
      </c>
      <c r="L93" t="str">
        <f>IFERROR(INDEX(契約日ソート!L:L,1/LARGE(INDEX((契約日ソート!$F$1:$F$201="雑費")/ROW(契約日ソート!$F$1:$F$201),0),ROW(L93))),"")</f>
        <v/>
      </c>
      <c r="M93" t="str">
        <f>IFERROR(INDEX(契約日ソート!M:M,1/LARGE(INDEX((契約日ソート!$F$1:$F$201="雑費")/ROW(契約日ソート!$F$1:$F$201),0),ROW(M93))),"")</f>
        <v/>
      </c>
      <c r="N93" t="str">
        <f>IFERROR(INDEX(契約日ソート!N:N,1/LARGE(INDEX((契約日ソート!$F$1:$F$201="雑費")/ROW(契約日ソート!$F$1:$F$201),0),ROW(N93))),"")</f>
        <v/>
      </c>
      <c r="O93" t="str">
        <f>IFERROR(INDEX(契約日ソート!O:O,1/LARGE(INDEX((契約日ソート!$F$1:$F$201="雑費")/ROW(契約日ソート!$F$1:$F$201),0),ROW(O93))),"")</f>
        <v/>
      </c>
      <c r="P93" t="str">
        <f>IFERROR(INDEX(契約日ソート!P:P,1/LARGE(INDEX((契約日ソート!$F$1:$F$201="雑費")/ROW(契約日ソート!$F$1:$F$201),0),ROW(P93))),"")</f>
        <v/>
      </c>
      <c r="Q93" t="str">
        <f>IFERROR(INDEX(契約日ソート!Q:Q,1/LARGE(INDEX((契約日ソート!$F$1:$F$201="雑費")/ROW(契約日ソート!$F$1:$F$201),0),ROW(Q93))),"")</f>
        <v/>
      </c>
    </row>
    <row r="94" spans="1:17" x14ac:dyDescent="0.45">
      <c r="A94" t="str">
        <f>IFERROR(INDEX(契約日ソート!A:A,1/LARGE(INDEX((契約日ソート!$F$1:$F$201="雑費")/ROW(契約日ソート!$F$1:$F$201),0),ROW(A94))),"")</f>
        <v/>
      </c>
      <c r="B94" t="str">
        <f>IFERROR(INDEX(契約日ソート!B:B,1/LARGE(INDEX((契約日ソート!$F$1:$F$201="雑費")/ROW(契約日ソート!$F$1:$F$201),0),ROW(B94))),"")</f>
        <v/>
      </c>
      <c r="C94" t="str">
        <f>IFERROR(INDEX(契約日ソート!C:C,1/LARGE(INDEX((契約日ソート!$F$1:$F$201="雑費")/ROW(契約日ソート!$F$1:$F$201),0),ROW(C94))),"")</f>
        <v/>
      </c>
      <c r="D94" t="str">
        <f>IFERROR(INDEX(契約日ソート!D:D,1/LARGE(INDEX((契約日ソート!$F$1:$F$201="雑費")/ROW(契約日ソート!$F$1:$F$201),0),ROW(D94))),"")</f>
        <v/>
      </c>
      <c r="E94" t="str">
        <f>IFERROR(INDEX(契約日ソート!E:E,1/LARGE(INDEX((契約日ソート!$F$1:$F$201="雑費")/ROW(契約日ソート!$F$1:$F$201),0),ROW(E94))),"")</f>
        <v/>
      </c>
      <c r="F94" t="str">
        <f>IFERROR(INDEX(契約日ソート!F:F,1/LARGE(INDEX((契約日ソート!$F$1:$F$201="雑費")/ROW(契約日ソート!$F$1:$F$201),0),ROW(F94))),"")</f>
        <v/>
      </c>
      <c r="G94" t="str">
        <f>IFERROR(INDEX(契約日ソート!G:G,1/LARGE(INDEX((契約日ソート!$F$1:$F$201="雑費")/ROW(契約日ソート!$F$1:$F$201),0),ROW(G94))),"")</f>
        <v/>
      </c>
      <c r="H94" t="str">
        <f>IFERROR(INDEX(契約日ソート!H:H,1/LARGE(INDEX((契約日ソート!$F$1:$F$201="雑費")/ROW(契約日ソート!$F$1:$F$201),0),ROW(H94))),"")</f>
        <v/>
      </c>
      <c r="I94" t="str">
        <f>IFERROR(INDEX(契約日ソート!I:I,1/LARGE(INDEX((契約日ソート!$F$1:$F$201="雑費")/ROW(契約日ソート!$F$1:$F$201),0),ROW(I94))),"")</f>
        <v/>
      </c>
      <c r="J94" t="str">
        <f>IFERROR(INDEX(契約日ソート!J:J,1/LARGE(INDEX((契約日ソート!$F$1:$F$201="雑費")/ROW(契約日ソート!$F$1:$F$201),0),ROW(J94))),"")</f>
        <v/>
      </c>
      <c r="K94" t="str">
        <f>IFERROR(INDEX(契約日ソート!K:K,1/LARGE(INDEX((契約日ソート!$F$1:$F$201="雑費")/ROW(契約日ソート!$F$1:$F$201),0),ROW(K94))),"")</f>
        <v/>
      </c>
      <c r="L94" t="str">
        <f>IFERROR(INDEX(契約日ソート!L:L,1/LARGE(INDEX((契約日ソート!$F$1:$F$201="雑費")/ROW(契約日ソート!$F$1:$F$201),0),ROW(L94))),"")</f>
        <v/>
      </c>
      <c r="M94" t="str">
        <f>IFERROR(INDEX(契約日ソート!M:M,1/LARGE(INDEX((契約日ソート!$F$1:$F$201="雑費")/ROW(契約日ソート!$F$1:$F$201),0),ROW(M94))),"")</f>
        <v/>
      </c>
      <c r="N94" t="str">
        <f>IFERROR(INDEX(契約日ソート!N:N,1/LARGE(INDEX((契約日ソート!$F$1:$F$201="雑費")/ROW(契約日ソート!$F$1:$F$201),0),ROW(N94))),"")</f>
        <v/>
      </c>
      <c r="O94" t="str">
        <f>IFERROR(INDEX(契約日ソート!O:O,1/LARGE(INDEX((契約日ソート!$F$1:$F$201="雑費")/ROW(契約日ソート!$F$1:$F$201),0),ROW(O94))),"")</f>
        <v/>
      </c>
      <c r="P94" t="str">
        <f>IFERROR(INDEX(契約日ソート!P:P,1/LARGE(INDEX((契約日ソート!$F$1:$F$201="雑費")/ROW(契約日ソート!$F$1:$F$201),0),ROW(P94))),"")</f>
        <v/>
      </c>
      <c r="Q94" t="str">
        <f>IFERROR(INDEX(契約日ソート!Q:Q,1/LARGE(INDEX((契約日ソート!$F$1:$F$201="雑費")/ROW(契約日ソート!$F$1:$F$201),0),ROW(Q94))),"")</f>
        <v/>
      </c>
    </row>
    <row r="95" spans="1:17" x14ac:dyDescent="0.45">
      <c r="A95" t="str">
        <f>IFERROR(INDEX(契約日ソート!A:A,1/LARGE(INDEX((契約日ソート!$F$1:$F$201="雑費")/ROW(契約日ソート!$F$1:$F$201),0),ROW(A95))),"")</f>
        <v/>
      </c>
      <c r="B95" t="str">
        <f>IFERROR(INDEX(契約日ソート!B:B,1/LARGE(INDEX((契約日ソート!$F$1:$F$201="雑費")/ROW(契約日ソート!$F$1:$F$201),0),ROW(B95))),"")</f>
        <v/>
      </c>
      <c r="C95" t="str">
        <f>IFERROR(INDEX(契約日ソート!C:C,1/LARGE(INDEX((契約日ソート!$F$1:$F$201="雑費")/ROW(契約日ソート!$F$1:$F$201),0),ROW(C95))),"")</f>
        <v/>
      </c>
      <c r="D95" t="str">
        <f>IFERROR(INDEX(契約日ソート!D:D,1/LARGE(INDEX((契約日ソート!$F$1:$F$201="雑費")/ROW(契約日ソート!$F$1:$F$201),0),ROW(D95))),"")</f>
        <v/>
      </c>
      <c r="E95" t="str">
        <f>IFERROR(INDEX(契約日ソート!E:E,1/LARGE(INDEX((契約日ソート!$F$1:$F$201="雑費")/ROW(契約日ソート!$F$1:$F$201),0),ROW(E95))),"")</f>
        <v/>
      </c>
      <c r="F95" t="str">
        <f>IFERROR(INDEX(契約日ソート!F:F,1/LARGE(INDEX((契約日ソート!$F$1:$F$201="雑費")/ROW(契約日ソート!$F$1:$F$201),0),ROW(F95))),"")</f>
        <v/>
      </c>
      <c r="G95" t="str">
        <f>IFERROR(INDEX(契約日ソート!G:G,1/LARGE(INDEX((契約日ソート!$F$1:$F$201="雑費")/ROW(契約日ソート!$F$1:$F$201),0),ROW(G95))),"")</f>
        <v/>
      </c>
      <c r="H95" t="str">
        <f>IFERROR(INDEX(契約日ソート!H:H,1/LARGE(INDEX((契約日ソート!$F$1:$F$201="雑費")/ROW(契約日ソート!$F$1:$F$201),0),ROW(H95))),"")</f>
        <v/>
      </c>
      <c r="I95" t="str">
        <f>IFERROR(INDEX(契約日ソート!I:I,1/LARGE(INDEX((契約日ソート!$F$1:$F$201="雑費")/ROW(契約日ソート!$F$1:$F$201),0),ROW(I95))),"")</f>
        <v/>
      </c>
      <c r="J95" t="str">
        <f>IFERROR(INDEX(契約日ソート!J:J,1/LARGE(INDEX((契約日ソート!$F$1:$F$201="雑費")/ROW(契約日ソート!$F$1:$F$201),0),ROW(J95))),"")</f>
        <v/>
      </c>
      <c r="K95" t="str">
        <f>IFERROR(INDEX(契約日ソート!K:K,1/LARGE(INDEX((契約日ソート!$F$1:$F$201="雑費")/ROW(契約日ソート!$F$1:$F$201),0),ROW(K95))),"")</f>
        <v/>
      </c>
      <c r="L95" t="str">
        <f>IFERROR(INDEX(契約日ソート!L:L,1/LARGE(INDEX((契約日ソート!$F$1:$F$201="雑費")/ROW(契約日ソート!$F$1:$F$201),0),ROW(L95))),"")</f>
        <v/>
      </c>
      <c r="M95" t="str">
        <f>IFERROR(INDEX(契約日ソート!M:M,1/LARGE(INDEX((契約日ソート!$F$1:$F$201="雑費")/ROW(契約日ソート!$F$1:$F$201),0),ROW(M95))),"")</f>
        <v/>
      </c>
      <c r="N95" t="str">
        <f>IFERROR(INDEX(契約日ソート!N:N,1/LARGE(INDEX((契約日ソート!$F$1:$F$201="雑費")/ROW(契約日ソート!$F$1:$F$201),0),ROW(N95))),"")</f>
        <v/>
      </c>
      <c r="O95" t="str">
        <f>IFERROR(INDEX(契約日ソート!O:O,1/LARGE(INDEX((契約日ソート!$F$1:$F$201="雑費")/ROW(契約日ソート!$F$1:$F$201),0),ROW(O95))),"")</f>
        <v/>
      </c>
      <c r="P95" t="str">
        <f>IFERROR(INDEX(契約日ソート!P:P,1/LARGE(INDEX((契約日ソート!$F$1:$F$201="雑費")/ROW(契約日ソート!$F$1:$F$201),0),ROW(P95))),"")</f>
        <v/>
      </c>
      <c r="Q95" t="str">
        <f>IFERROR(INDEX(契約日ソート!Q:Q,1/LARGE(INDEX((契約日ソート!$F$1:$F$201="雑費")/ROW(契約日ソート!$F$1:$F$201),0),ROW(Q95))),"")</f>
        <v/>
      </c>
    </row>
    <row r="96" spans="1:17" x14ac:dyDescent="0.45">
      <c r="A96" t="str">
        <f>IFERROR(INDEX(契約日ソート!A:A,1/LARGE(INDEX((契約日ソート!$F$1:$F$201="雑費")/ROW(契約日ソート!$F$1:$F$201),0),ROW(A96))),"")</f>
        <v/>
      </c>
      <c r="B96" t="str">
        <f>IFERROR(INDEX(契約日ソート!B:B,1/LARGE(INDEX((契約日ソート!$F$1:$F$201="雑費")/ROW(契約日ソート!$F$1:$F$201),0),ROW(B96))),"")</f>
        <v/>
      </c>
      <c r="C96" t="str">
        <f>IFERROR(INDEX(契約日ソート!C:C,1/LARGE(INDEX((契約日ソート!$F$1:$F$201="雑費")/ROW(契約日ソート!$F$1:$F$201),0),ROW(C96))),"")</f>
        <v/>
      </c>
      <c r="D96" t="str">
        <f>IFERROR(INDEX(契約日ソート!D:D,1/LARGE(INDEX((契約日ソート!$F$1:$F$201="雑費")/ROW(契約日ソート!$F$1:$F$201),0),ROW(D96))),"")</f>
        <v/>
      </c>
      <c r="E96" t="str">
        <f>IFERROR(INDEX(契約日ソート!E:E,1/LARGE(INDEX((契約日ソート!$F$1:$F$201="雑費")/ROW(契約日ソート!$F$1:$F$201),0),ROW(E96))),"")</f>
        <v/>
      </c>
      <c r="F96" t="str">
        <f>IFERROR(INDEX(契約日ソート!F:F,1/LARGE(INDEX((契約日ソート!$F$1:$F$201="雑費")/ROW(契約日ソート!$F$1:$F$201),0),ROW(F96))),"")</f>
        <v/>
      </c>
      <c r="G96" t="str">
        <f>IFERROR(INDEX(契約日ソート!G:G,1/LARGE(INDEX((契約日ソート!$F$1:$F$201="雑費")/ROW(契約日ソート!$F$1:$F$201),0),ROW(G96))),"")</f>
        <v/>
      </c>
      <c r="H96" t="str">
        <f>IFERROR(INDEX(契約日ソート!H:H,1/LARGE(INDEX((契約日ソート!$F$1:$F$201="雑費")/ROW(契約日ソート!$F$1:$F$201),0),ROW(H96))),"")</f>
        <v/>
      </c>
      <c r="I96" t="str">
        <f>IFERROR(INDEX(契約日ソート!I:I,1/LARGE(INDEX((契約日ソート!$F$1:$F$201="雑費")/ROW(契約日ソート!$F$1:$F$201),0),ROW(I96))),"")</f>
        <v/>
      </c>
      <c r="J96" t="str">
        <f>IFERROR(INDEX(契約日ソート!J:J,1/LARGE(INDEX((契約日ソート!$F$1:$F$201="雑費")/ROW(契約日ソート!$F$1:$F$201),0),ROW(J96))),"")</f>
        <v/>
      </c>
      <c r="K96" t="str">
        <f>IFERROR(INDEX(契約日ソート!K:K,1/LARGE(INDEX((契約日ソート!$F$1:$F$201="雑費")/ROW(契約日ソート!$F$1:$F$201),0),ROW(K96))),"")</f>
        <v/>
      </c>
      <c r="L96" t="str">
        <f>IFERROR(INDEX(契約日ソート!L:L,1/LARGE(INDEX((契約日ソート!$F$1:$F$201="雑費")/ROW(契約日ソート!$F$1:$F$201),0),ROW(L96))),"")</f>
        <v/>
      </c>
      <c r="M96" t="str">
        <f>IFERROR(INDEX(契約日ソート!M:M,1/LARGE(INDEX((契約日ソート!$F$1:$F$201="雑費")/ROW(契約日ソート!$F$1:$F$201),0),ROW(M96))),"")</f>
        <v/>
      </c>
      <c r="N96" t="str">
        <f>IFERROR(INDEX(契約日ソート!N:N,1/LARGE(INDEX((契約日ソート!$F$1:$F$201="雑費")/ROW(契約日ソート!$F$1:$F$201),0),ROW(N96))),"")</f>
        <v/>
      </c>
      <c r="O96" t="str">
        <f>IFERROR(INDEX(契約日ソート!O:O,1/LARGE(INDEX((契約日ソート!$F$1:$F$201="雑費")/ROW(契約日ソート!$F$1:$F$201),0),ROW(O96))),"")</f>
        <v/>
      </c>
      <c r="P96" t="str">
        <f>IFERROR(INDEX(契約日ソート!P:P,1/LARGE(INDEX((契約日ソート!$F$1:$F$201="雑費")/ROW(契約日ソート!$F$1:$F$201),0),ROW(P96))),"")</f>
        <v/>
      </c>
      <c r="Q96" t="str">
        <f>IFERROR(INDEX(契約日ソート!Q:Q,1/LARGE(INDEX((契約日ソート!$F$1:$F$201="雑費")/ROW(契約日ソート!$F$1:$F$201),0),ROW(Q96))),"")</f>
        <v/>
      </c>
    </row>
    <row r="97" spans="1:17" x14ac:dyDescent="0.45">
      <c r="A97" t="str">
        <f>IFERROR(INDEX(契約日ソート!A:A,1/LARGE(INDEX((契約日ソート!$F$1:$F$201="雑費")/ROW(契約日ソート!$F$1:$F$201),0),ROW(A97))),"")</f>
        <v/>
      </c>
      <c r="B97" t="str">
        <f>IFERROR(INDEX(契約日ソート!B:B,1/LARGE(INDEX((契約日ソート!$F$1:$F$201="雑費")/ROW(契約日ソート!$F$1:$F$201),0),ROW(B97))),"")</f>
        <v/>
      </c>
      <c r="C97" t="str">
        <f>IFERROR(INDEX(契約日ソート!C:C,1/LARGE(INDEX((契約日ソート!$F$1:$F$201="雑費")/ROW(契約日ソート!$F$1:$F$201),0),ROW(C97))),"")</f>
        <v/>
      </c>
      <c r="D97" t="str">
        <f>IFERROR(INDEX(契約日ソート!D:D,1/LARGE(INDEX((契約日ソート!$F$1:$F$201="雑費")/ROW(契約日ソート!$F$1:$F$201),0),ROW(D97))),"")</f>
        <v/>
      </c>
      <c r="E97" t="str">
        <f>IFERROR(INDEX(契約日ソート!E:E,1/LARGE(INDEX((契約日ソート!$F$1:$F$201="雑費")/ROW(契約日ソート!$F$1:$F$201),0),ROW(E97))),"")</f>
        <v/>
      </c>
      <c r="F97" t="str">
        <f>IFERROR(INDEX(契約日ソート!F:F,1/LARGE(INDEX((契約日ソート!$F$1:$F$201="雑費")/ROW(契約日ソート!$F$1:$F$201),0),ROW(F97))),"")</f>
        <v/>
      </c>
      <c r="G97" t="str">
        <f>IFERROR(INDEX(契約日ソート!G:G,1/LARGE(INDEX((契約日ソート!$F$1:$F$201="雑費")/ROW(契約日ソート!$F$1:$F$201),0),ROW(G97))),"")</f>
        <v/>
      </c>
      <c r="H97" t="str">
        <f>IFERROR(INDEX(契約日ソート!H:H,1/LARGE(INDEX((契約日ソート!$F$1:$F$201="雑費")/ROW(契約日ソート!$F$1:$F$201),0),ROW(H97))),"")</f>
        <v/>
      </c>
      <c r="I97" t="str">
        <f>IFERROR(INDEX(契約日ソート!I:I,1/LARGE(INDEX((契約日ソート!$F$1:$F$201="雑費")/ROW(契約日ソート!$F$1:$F$201),0),ROW(I97))),"")</f>
        <v/>
      </c>
      <c r="J97" t="str">
        <f>IFERROR(INDEX(契約日ソート!J:J,1/LARGE(INDEX((契約日ソート!$F$1:$F$201="雑費")/ROW(契約日ソート!$F$1:$F$201),0),ROW(J97))),"")</f>
        <v/>
      </c>
      <c r="K97" t="str">
        <f>IFERROR(INDEX(契約日ソート!K:K,1/LARGE(INDEX((契約日ソート!$F$1:$F$201="雑費")/ROW(契約日ソート!$F$1:$F$201),0),ROW(K97))),"")</f>
        <v/>
      </c>
      <c r="L97" t="str">
        <f>IFERROR(INDEX(契約日ソート!L:L,1/LARGE(INDEX((契約日ソート!$F$1:$F$201="雑費")/ROW(契約日ソート!$F$1:$F$201),0),ROW(L97))),"")</f>
        <v/>
      </c>
      <c r="M97" t="str">
        <f>IFERROR(INDEX(契約日ソート!M:M,1/LARGE(INDEX((契約日ソート!$F$1:$F$201="雑費")/ROW(契約日ソート!$F$1:$F$201),0),ROW(M97))),"")</f>
        <v/>
      </c>
      <c r="N97" t="str">
        <f>IFERROR(INDEX(契約日ソート!N:N,1/LARGE(INDEX((契約日ソート!$F$1:$F$201="雑費")/ROW(契約日ソート!$F$1:$F$201),0),ROW(N97))),"")</f>
        <v/>
      </c>
      <c r="O97" t="str">
        <f>IFERROR(INDEX(契約日ソート!O:O,1/LARGE(INDEX((契約日ソート!$F$1:$F$201="雑費")/ROW(契約日ソート!$F$1:$F$201),0),ROW(O97))),"")</f>
        <v/>
      </c>
      <c r="P97" t="str">
        <f>IFERROR(INDEX(契約日ソート!P:P,1/LARGE(INDEX((契約日ソート!$F$1:$F$201="雑費")/ROW(契約日ソート!$F$1:$F$201),0),ROW(P97))),"")</f>
        <v/>
      </c>
      <c r="Q97" t="str">
        <f>IFERROR(INDEX(契約日ソート!Q:Q,1/LARGE(INDEX((契約日ソート!$F$1:$F$201="雑費")/ROW(契約日ソート!$F$1:$F$201),0),ROW(Q97))),"")</f>
        <v/>
      </c>
    </row>
    <row r="98" spans="1:17" x14ac:dyDescent="0.45">
      <c r="A98" t="str">
        <f>IFERROR(INDEX(契約日ソート!A:A,1/LARGE(INDEX((契約日ソート!$F$1:$F$201="雑費")/ROW(契約日ソート!$F$1:$F$201),0),ROW(A98))),"")</f>
        <v/>
      </c>
      <c r="B98" t="str">
        <f>IFERROR(INDEX(契約日ソート!B:B,1/LARGE(INDEX((契約日ソート!$F$1:$F$201="雑費")/ROW(契約日ソート!$F$1:$F$201),0),ROW(B98))),"")</f>
        <v/>
      </c>
      <c r="C98" t="str">
        <f>IFERROR(INDEX(契約日ソート!C:C,1/LARGE(INDEX((契約日ソート!$F$1:$F$201="雑費")/ROW(契約日ソート!$F$1:$F$201),0),ROW(C98))),"")</f>
        <v/>
      </c>
      <c r="D98" t="str">
        <f>IFERROR(INDEX(契約日ソート!D:D,1/LARGE(INDEX((契約日ソート!$F$1:$F$201="雑費")/ROW(契約日ソート!$F$1:$F$201),0),ROW(D98))),"")</f>
        <v/>
      </c>
      <c r="E98" t="str">
        <f>IFERROR(INDEX(契約日ソート!E:E,1/LARGE(INDEX((契約日ソート!$F$1:$F$201="雑費")/ROW(契約日ソート!$F$1:$F$201),0),ROW(E98))),"")</f>
        <v/>
      </c>
      <c r="F98" t="str">
        <f>IFERROR(INDEX(契約日ソート!F:F,1/LARGE(INDEX((契約日ソート!$F$1:$F$201="雑費")/ROW(契約日ソート!$F$1:$F$201),0),ROW(F98))),"")</f>
        <v/>
      </c>
      <c r="G98" t="str">
        <f>IFERROR(INDEX(契約日ソート!G:G,1/LARGE(INDEX((契約日ソート!$F$1:$F$201="雑費")/ROW(契約日ソート!$F$1:$F$201),0),ROW(G98))),"")</f>
        <v/>
      </c>
      <c r="H98" t="str">
        <f>IFERROR(INDEX(契約日ソート!H:H,1/LARGE(INDEX((契約日ソート!$F$1:$F$201="雑費")/ROW(契約日ソート!$F$1:$F$201),0),ROW(H98))),"")</f>
        <v/>
      </c>
      <c r="I98" t="str">
        <f>IFERROR(INDEX(契約日ソート!I:I,1/LARGE(INDEX((契約日ソート!$F$1:$F$201="雑費")/ROW(契約日ソート!$F$1:$F$201),0),ROW(I98))),"")</f>
        <v/>
      </c>
      <c r="J98" t="str">
        <f>IFERROR(INDEX(契約日ソート!J:J,1/LARGE(INDEX((契約日ソート!$F$1:$F$201="雑費")/ROW(契約日ソート!$F$1:$F$201),0),ROW(J98))),"")</f>
        <v/>
      </c>
      <c r="K98" t="str">
        <f>IFERROR(INDEX(契約日ソート!K:K,1/LARGE(INDEX((契約日ソート!$F$1:$F$201="雑費")/ROW(契約日ソート!$F$1:$F$201),0),ROW(K98))),"")</f>
        <v/>
      </c>
      <c r="L98" t="str">
        <f>IFERROR(INDEX(契約日ソート!L:L,1/LARGE(INDEX((契約日ソート!$F$1:$F$201="雑費")/ROW(契約日ソート!$F$1:$F$201),0),ROW(L98))),"")</f>
        <v/>
      </c>
      <c r="M98" t="str">
        <f>IFERROR(INDEX(契約日ソート!M:M,1/LARGE(INDEX((契約日ソート!$F$1:$F$201="雑費")/ROW(契約日ソート!$F$1:$F$201),0),ROW(M98))),"")</f>
        <v/>
      </c>
      <c r="N98" t="str">
        <f>IFERROR(INDEX(契約日ソート!N:N,1/LARGE(INDEX((契約日ソート!$F$1:$F$201="雑費")/ROW(契約日ソート!$F$1:$F$201),0),ROW(N98))),"")</f>
        <v/>
      </c>
      <c r="O98" t="str">
        <f>IFERROR(INDEX(契約日ソート!O:O,1/LARGE(INDEX((契約日ソート!$F$1:$F$201="雑費")/ROW(契約日ソート!$F$1:$F$201),0),ROW(O98))),"")</f>
        <v/>
      </c>
      <c r="P98" t="str">
        <f>IFERROR(INDEX(契約日ソート!P:P,1/LARGE(INDEX((契約日ソート!$F$1:$F$201="雑費")/ROW(契約日ソート!$F$1:$F$201),0),ROW(P98))),"")</f>
        <v/>
      </c>
      <c r="Q98" t="str">
        <f>IFERROR(INDEX(契約日ソート!Q:Q,1/LARGE(INDEX((契約日ソート!$F$1:$F$201="雑費")/ROW(契約日ソート!$F$1:$F$201),0),ROW(Q98))),"")</f>
        <v/>
      </c>
    </row>
    <row r="99" spans="1:17" x14ac:dyDescent="0.45">
      <c r="A99" t="str">
        <f>IFERROR(INDEX(契約日ソート!A:A,1/LARGE(INDEX((契約日ソート!$F$1:$F$201="雑費")/ROW(契約日ソート!$F$1:$F$201),0),ROW(A99))),"")</f>
        <v/>
      </c>
      <c r="B99" t="str">
        <f>IFERROR(INDEX(契約日ソート!B:B,1/LARGE(INDEX((契約日ソート!$F$1:$F$201="雑費")/ROW(契約日ソート!$F$1:$F$201),0),ROW(B99))),"")</f>
        <v/>
      </c>
      <c r="C99" t="str">
        <f>IFERROR(INDEX(契約日ソート!C:C,1/LARGE(INDEX((契約日ソート!$F$1:$F$201="雑費")/ROW(契約日ソート!$F$1:$F$201),0),ROW(C99))),"")</f>
        <v/>
      </c>
      <c r="D99" t="str">
        <f>IFERROR(INDEX(契約日ソート!D:D,1/LARGE(INDEX((契約日ソート!$F$1:$F$201="雑費")/ROW(契約日ソート!$F$1:$F$201),0),ROW(D99))),"")</f>
        <v/>
      </c>
      <c r="E99" t="str">
        <f>IFERROR(INDEX(契約日ソート!E:E,1/LARGE(INDEX((契約日ソート!$F$1:$F$201="雑費")/ROW(契約日ソート!$F$1:$F$201),0),ROW(E99))),"")</f>
        <v/>
      </c>
      <c r="F99" t="str">
        <f>IFERROR(INDEX(契約日ソート!F:F,1/LARGE(INDEX((契約日ソート!$F$1:$F$201="雑費")/ROW(契約日ソート!$F$1:$F$201),0),ROW(F99))),"")</f>
        <v/>
      </c>
      <c r="G99" t="str">
        <f>IFERROR(INDEX(契約日ソート!G:G,1/LARGE(INDEX((契約日ソート!$F$1:$F$201="雑費")/ROW(契約日ソート!$F$1:$F$201),0),ROW(G99))),"")</f>
        <v/>
      </c>
      <c r="H99" t="str">
        <f>IFERROR(INDEX(契約日ソート!H:H,1/LARGE(INDEX((契約日ソート!$F$1:$F$201="雑費")/ROW(契約日ソート!$F$1:$F$201),0),ROW(H99))),"")</f>
        <v/>
      </c>
      <c r="I99" t="str">
        <f>IFERROR(INDEX(契約日ソート!I:I,1/LARGE(INDEX((契約日ソート!$F$1:$F$201="雑費")/ROW(契約日ソート!$F$1:$F$201),0),ROW(I99))),"")</f>
        <v/>
      </c>
      <c r="J99" t="str">
        <f>IFERROR(INDEX(契約日ソート!J:J,1/LARGE(INDEX((契約日ソート!$F$1:$F$201="雑費")/ROW(契約日ソート!$F$1:$F$201),0),ROW(J99))),"")</f>
        <v/>
      </c>
      <c r="K99" t="str">
        <f>IFERROR(INDEX(契約日ソート!K:K,1/LARGE(INDEX((契約日ソート!$F$1:$F$201="雑費")/ROW(契約日ソート!$F$1:$F$201),0),ROW(K99))),"")</f>
        <v/>
      </c>
      <c r="L99" t="str">
        <f>IFERROR(INDEX(契約日ソート!L:L,1/LARGE(INDEX((契約日ソート!$F$1:$F$201="雑費")/ROW(契約日ソート!$F$1:$F$201),0),ROW(L99))),"")</f>
        <v/>
      </c>
      <c r="M99" t="str">
        <f>IFERROR(INDEX(契約日ソート!M:M,1/LARGE(INDEX((契約日ソート!$F$1:$F$201="雑費")/ROW(契約日ソート!$F$1:$F$201),0),ROW(M99))),"")</f>
        <v/>
      </c>
      <c r="N99" t="str">
        <f>IFERROR(INDEX(契約日ソート!N:N,1/LARGE(INDEX((契約日ソート!$F$1:$F$201="雑費")/ROW(契約日ソート!$F$1:$F$201),0),ROW(N99))),"")</f>
        <v/>
      </c>
      <c r="O99" t="str">
        <f>IFERROR(INDEX(契約日ソート!O:O,1/LARGE(INDEX((契約日ソート!$F$1:$F$201="雑費")/ROW(契約日ソート!$F$1:$F$201),0),ROW(O99))),"")</f>
        <v/>
      </c>
      <c r="P99" t="str">
        <f>IFERROR(INDEX(契約日ソート!P:P,1/LARGE(INDEX((契約日ソート!$F$1:$F$201="雑費")/ROW(契約日ソート!$F$1:$F$201),0),ROW(P99))),"")</f>
        <v/>
      </c>
      <c r="Q99" t="str">
        <f>IFERROR(INDEX(契約日ソート!Q:Q,1/LARGE(INDEX((契約日ソート!$F$1:$F$201="雑費")/ROW(契約日ソート!$F$1:$F$201),0),ROW(Q99))),"")</f>
        <v/>
      </c>
    </row>
    <row r="100" spans="1:17" x14ac:dyDescent="0.45">
      <c r="A100" t="str">
        <f>IFERROR(INDEX(契約日ソート!A:A,1/LARGE(INDEX((契約日ソート!$F$1:$F$201="雑費")/ROW(契約日ソート!$F$1:$F$201),0),ROW(A100))),"")</f>
        <v/>
      </c>
      <c r="B100" t="str">
        <f>IFERROR(INDEX(契約日ソート!B:B,1/LARGE(INDEX((契約日ソート!$F$1:$F$201="雑費")/ROW(契約日ソート!$F$1:$F$201),0),ROW(B100))),"")</f>
        <v/>
      </c>
      <c r="C100" t="str">
        <f>IFERROR(INDEX(契約日ソート!C:C,1/LARGE(INDEX((契約日ソート!$F$1:$F$201="雑費")/ROW(契約日ソート!$F$1:$F$201),0),ROW(C100))),"")</f>
        <v/>
      </c>
      <c r="D100" t="str">
        <f>IFERROR(INDEX(契約日ソート!D:D,1/LARGE(INDEX((契約日ソート!$F$1:$F$201="雑費")/ROW(契約日ソート!$F$1:$F$201),0),ROW(D100))),"")</f>
        <v/>
      </c>
      <c r="E100" t="str">
        <f>IFERROR(INDEX(契約日ソート!E:E,1/LARGE(INDEX((契約日ソート!$F$1:$F$201="雑費")/ROW(契約日ソート!$F$1:$F$201),0),ROW(E100))),"")</f>
        <v/>
      </c>
      <c r="F100" t="str">
        <f>IFERROR(INDEX(契約日ソート!F:F,1/LARGE(INDEX((契約日ソート!$F$1:$F$201="雑費")/ROW(契約日ソート!$F$1:$F$201),0),ROW(F100))),"")</f>
        <v/>
      </c>
      <c r="G100" t="str">
        <f>IFERROR(INDEX(契約日ソート!G:G,1/LARGE(INDEX((契約日ソート!$F$1:$F$201="雑費")/ROW(契約日ソート!$F$1:$F$201),0),ROW(G100))),"")</f>
        <v/>
      </c>
      <c r="H100" t="str">
        <f>IFERROR(INDEX(契約日ソート!H:H,1/LARGE(INDEX((契約日ソート!$F$1:$F$201="雑費")/ROW(契約日ソート!$F$1:$F$201),0),ROW(H100))),"")</f>
        <v/>
      </c>
      <c r="I100" t="str">
        <f>IFERROR(INDEX(契約日ソート!I:I,1/LARGE(INDEX((契約日ソート!$F$1:$F$201="雑費")/ROW(契約日ソート!$F$1:$F$201),0),ROW(I100))),"")</f>
        <v/>
      </c>
      <c r="J100" t="str">
        <f>IFERROR(INDEX(契約日ソート!J:J,1/LARGE(INDEX((契約日ソート!$F$1:$F$201="雑費")/ROW(契約日ソート!$F$1:$F$201),0),ROW(J100))),"")</f>
        <v/>
      </c>
      <c r="K100" t="str">
        <f>IFERROR(INDEX(契約日ソート!K:K,1/LARGE(INDEX((契約日ソート!$F$1:$F$201="雑費")/ROW(契約日ソート!$F$1:$F$201),0),ROW(K100))),"")</f>
        <v/>
      </c>
      <c r="L100" t="str">
        <f>IFERROR(INDEX(契約日ソート!L:L,1/LARGE(INDEX((契約日ソート!$F$1:$F$201="雑費")/ROW(契約日ソート!$F$1:$F$201),0),ROW(L100))),"")</f>
        <v/>
      </c>
      <c r="M100" t="str">
        <f>IFERROR(INDEX(契約日ソート!M:M,1/LARGE(INDEX((契約日ソート!$F$1:$F$201="雑費")/ROW(契約日ソート!$F$1:$F$201),0),ROW(M100))),"")</f>
        <v/>
      </c>
      <c r="N100" t="str">
        <f>IFERROR(INDEX(契約日ソート!N:N,1/LARGE(INDEX((契約日ソート!$F$1:$F$201="雑費")/ROW(契約日ソート!$F$1:$F$201),0),ROW(N100))),"")</f>
        <v/>
      </c>
      <c r="O100" t="str">
        <f>IFERROR(INDEX(契約日ソート!O:O,1/LARGE(INDEX((契約日ソート!$F$1:$F$201="雑費")/ROW(契約日ソート!$F$1:$F$201),0),ROW(O100))),"")</f>
        <v/>
      </c>
      <c r="P100" t="str">
        <f>IFERROR(INDEX(契約日ソート!P:P,1/LARGE(INDEX((契約日ソート!$F$1:$F$201="雑費")/ROW(契約日ソート!$F$1:$F$201),0),ROW(P100))),"")</f>
        <v/>
      </c>
      <c r="Q100" t="str">
        <f>IFERROR(INDEX(契約日ソート!Q:Q,1/LARGE(INDEX((契約日ソート!$F$1:$F$201="雑費")/ROW(契約日ソート!$F$1:$F$201),0),ROW(Q100))),"")</f>
        <v/>
      </c>
    </row>
  </sheetData>
  <phoneticPr fontId="1"/>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100"/>
  <sheetViews>
    <sheetView workbookViewId="0">
      <selection activeCell="N3" sqref="N3"/>
    </sheetView>
  </sheetViews>
  <sheetFormatPr defaultRowHeight="18" x14ac:dyDescent="0.45"/>
  <cols>
    <col min="12" max="12" width="9" style="25"/>
  </cols>
  <sheetData>
    <row r="1" spans="1:13" x14ac:dyDescent="0.45">
      <c r="A1">
        <f>IF(雑費!B1="","",雑費!B1)</f>
        <v>46082</v>
      </c>
      <c r="B1">
        <f>IF($A1="","",雑費!D1)</f>
        <v>2400</v>
      </c>
      <c r="C1" t="str">
        <f>IF($A1="","",雑費!E1)</f>
        <v>立候補準備</v>
      </c>
      <c r="D1" t="str">
        <f>IF($A1="","",雑費!G1)</f>
        <v>事務所電気代</v>
      </c>
      <c r="E1" t="str">
        <f>IF($A1="","",雑費!H1)</f>
        <v>美作市美来14</v>
      </c>
      <c r="F1" t="str">
        <f>IF($A1="","",雑費!I1)</f>
        <v>株式会社美作電力</v>
      </c>
      <c r="G1" t="str">
        <f>IF($A1="","",雑費!J1)</f>
        <v>電力会社</v>
      </c>
      <c r="H1">
        <f>IF($A1="","",雑費!K1)</f>
        <v>0</v>
      </c>
      <c r="I1" t="str">
        <f>IF($A1="","",雑費!M1&amp;"食分")</f>
        <v>0食分</v>
      </c>
      <c r="J1">
        <f>IF($A1="","",雑費!N1)</f>
        <v>0</v>
      </c>
      <c r="K1" t="str">
        <f>IF($A1="","",IF(雑費!O1="○","公費負担",""))</f>
        <v/>
      </c>
      <c r="L1" s="25" t="str">
        <f>IF($A1="","",IF(雑費!B1&lt;&gt;雑費!C1,TEXT(雑費!C1,"m/d")&amp;"支払",""))</f>
        <v>3/19支払</v>
      </c>
      <c r="M1" t="str">
        <f>IF($A1="","",雑費!P1)</f>
        <v>有</v>
      </c>
    </row>
    <row r="2" spans="1:13" x14ac:dyDescent="0.45">
      <c r="A2">
        <f>IF(雑費!B2="",IF(COUNTIF(A$1:A1,"（雑費 計）"),"","（雑費 計）"),雑費!B2)</f>
        <v>46090</v>
      </c>
      <c r="B2">
        <f>IF($A2="","",IF($A2="（雑費 計）",SUM(B$1:B1),雑費!D2))</f>
        <v>300</v>
      </c>
      <c r="C2" t="str">
        <f>IF(OR($A2="",$A2="（雑費 計）"),"",雑費!E2)</f>
        <v>選挙運動</v>
      </c>
      <c r="D2" t="str">
        <f>IF(OR($A2="",$A2="（雑費 計）"),"",雑費!G2)</f>
        <v>ゴミ袋</v>
      </c>
      <c r="E2" t="str">
        <f>IF(OR($A2="",$A2="（雑費 計）"),"",雑費!H2)</f>
        <v>美作市美来15</v>
      </c>
      <c r="F2" t="str">
        <f>IF(OR($A2="",$A2="（雑費 計）"),"",雑費!I2)</f>
        <v>株式会社美作ホーム</v>
      </c>
      <c r="G2" t="str">
        <f>IF(OR($A2="",$A2="（雑費 計）"),"",雑費!J2)</f>
        <v>小売業</v>
      </c>
      <c r="H2">
        <f>IF(OR($A2="",$A2="（雑費 計）"),"",雑費!K2)</f>
        <v>0</v>
      </c>
      <c r="I2" t="str">
        <f>IF(OR($A2="",$A2="（雑費 計）"),"",雑費!M2&amp;"食分")</f>
        <v>0食分</v>
      </c>
      <c r="J2">
        <f>IF(OR($A2="",$A2="（雑費 計）"),"",雑費!N2)</f>
        <v>0</v>
      </c>
      <c r="K2" t="str">
        <f>IF(OR($A2="",$A2="（雑費 計）"),"",IF(雑費!O2="○","公費負担",""))</f>
        <v/>
      </c>
      <c r="L2" s="25" t="str">
        <f>IF(OR($A2="",$A2="（雑費 計）"),"",IF(雑費!B2&lt;&gt;雑費!C2,TEXT(雑費!C2,"m/d")&amp;"支払",""))</f>
        <v/>
      </c>
      <c r="M2" t="str">
        <f>IF(OR($A2="",$A2="（雑費 計）"),"",雑費!P2)</f>
        <v>有</v>
      </c>
    </row>
    <row r="3" spans="1:13" x14ac:dyDescent="0.45">
      <c r="A3" t="str">
        <f>IF(雑費!B3="",IF(COUNTIF(A$1:A2,"（雑費 計）"),"","（雑費 計）"),雑費!B3)</f>
        <v>（雑費 計）</v>
      </c>
      <c r="B3">
        <f>IF($A3="","",IF($A3="（雑費 計）",SUM(B$1:B2),雑費!D3))</f>
        <v>2700</v>
      </c>
      <c r="C3" t="str">
        <f>IF(OR($A3="",$A3="（雑費 計）"),"",雑費!E3)</f>
        <v/>
      </c>
      <c r="D3" t="str">
        <f>IF(OR($A3="",$A3="（雑費 計）"),"",雑費!G3)</f>
        <v/>
      </c>
      <c r="E3" t="str">
        <f>IF(OR($A3="",$A3="（雑費 計）"),"",雑費!H3)</f>
        <v/>
      </c>
      <c r="F3" t="str">
        <f>IF(OR($A3="",$A3="（雑費 計）"),"",雑費!I3)</f>
        <v/>
      </c>
      <c r="G3" t="str">
        <f>IF(OR($A3="",$A3="（雑費 計）"),"",雑費!J3)</f>
        <v/>
      </c>
      <c r="H3" t="str">
        <f>IF(OR($A3="",$A3="（雑費 計）"),"",雑費!K3)</f>
        <v/>
      </c>
      <c r="I3" t="str">
        <f>IF(OR($A3="",$A3="（雑費 計）"),"",雑費!M3&amp;"食分")</f>
        <v/>
      </c>
      <c r="J3" t="str">
        <f>IF(OR($A3="",$A3="（雑費 計）"),"",雑費!N3)</f>
        <v/>
      </c>
      <c r="K3" t="str">
        <f>IF(OR($A3="",$A3="（雑費 計）"),"",IF(雑費!O3="○","公費負担",""))</f>
        <v/>
      </c>
      <c r="L3" s="25" t="str">
        <f>IF(OR($A3="",$A3="（雑費 計）"),"",IF(雑費!B3&lt;&gt;雑費!C3,TEXT(雑費!C3,"m/d")&amp;"支払",""))</f>
        <v/>
      </c>
      <c r="M3" t="str">
        <f>IF(OR($A3="",$A3="（雑費 計）"),"",雑費!P3)</f>
        <v/>
      </c>
    </row>
    <row r="4" spans="1:13" x14ac:dyDescent="0.45">
      <c r="A4" t="str">
        <f>IF(雑費!B4="",IF(COUNTIF(A$1:A3,"（雑費 計）"),"","（雑費 計）"),雑費!B4)</f>
        <v/>
      </c>
      <c r="B4" t="str">
        <f>IF($A4="","",IF($A4="（雑費 計）",SUM(B$1:B3),雑費!D4))</f>
        <v/>
      </c>
      <c r="C4" t="str">
        <f>IF(OR($A4="",$A4="（雑費 計）"),"",雑費!E4)</f>
        <v/>
      </c>
      <c r="D4" t="str">
        <f>IF(OR($A4="",$A4="（雑費 計）"),"",雑費!G4)</f>
        <v/>
      </c>
      <c r="E4" t="str">
        <f>IF(OR($A4="",$A4="（雑費 計）"),"",雑費!H4)</f>
        <v/>
      </c>
      <c r="F4" t="str">
        <f>IF(OR($A4="",$A4="（雑費 計）"),"",雑費!I4)</f>
        <v/>
      </c>
      <c r="G4" t="str">
        <f>IF(OR($A4="",$A4="（雑費 計）"),"",雑費!J4)</f>
        <v/>
      </c>
      <c r="H4" t="str">
        <f>IF(OR($A4="",$A4="（雑費 計）"),"",雑費!K4)</f>
        <v/>
      </c>
      <c r="I4" t="str">
        <f>IF(OR($A4="",$A4="（雑費 計）"),"",雑費!M4&amp;"食分")</f>
        <v/>
      </c>
      <c r="J4" t="str">
        <f>IF(OR($A4="",$A4="（雑費 計）"),"",雑費!N4)</f>
        <v/>
      </c>
      <c r="K4" t="str">
        <f>IF(OR($A4="",$A4="（雑費 計）"),"",IF(雑費!O4="○","公費負担",""))</f>
        <v/>
      </c>
      <c r="L4" s="25" t="str">
        <f>IF(OR($A4="",$A4="（雑費 計）"),"",IF(雑費!B4&lt;&gt;雑費!C4,TEXT(雑費!C4,"m/d")&amp;"支払",""))</f>
        <v/>
      </c>
      <c r="M4" t="str">
        <f>IF(OR($A4="",$A4="（雑費 計）"),"",雑費!P4)</f>
        <v/>
      </c>
    </row>
    <row r="5" spans="1:13" x14ac:dyDescent="0.45">
      <c r="A5" t="str">
        <f>IF(雑費!B5="",IF(COUNTIF(A$1:A4,"（雑費 計）"),"","（雑費 計）"),雑費!B5)</f>
        <v/>
      </c>
      <c r="B5" t="str">
        <f>IF($A5="","",IF($A5="（雑費 計）",SUM(B$1:B4),雑費!D5))</f>
        <v/>
      </c>
      <c r="C5" t="str">
        <f>IF(OR($A5="",$A5="（雑費 計）"),"",雑費!E5)</f>
        <v/>
      </c>
      <c r="D5" t="str">
        <f>IF(OR($A5="",$A5="（雑費 計）"),"",雑費!G5)</f>
        <v/>
      </c>
      <c r="E5" t="str">
        <f>IF(OR($A5="",$A5="（雑費 計）"),"",雑費!H5)</f>
        <v/>
      </c>
      <c r="F5" t="str">
        <f>IF(OR($A5="",$A5="（雑費 計）"),"",雑費!I5)</f>
        <v/>
      </c>
      <c r="G5" t="str">
        <f>IF(OR($A5="",$A5="（雑費 計）"),"",雑費!J5)</f>
        <v/>
      </c>
      <c r="H5" t="str">
        <f>IF(OR($A5="",$A5="（雑費 計）"),"",雑費!K5)</f>
        <v/>
      </c>
      <c r="I5" t="str">
        <f>IF(OR($A5="",$A5="（雑費 計）"),"",雑費!M5&amp;"食分")</f>
        <v/>
      </c>
      <c r="J5" t="str">
        <f>IF(OR($A5="",$A5="（雑費 計）"),"",雑費!N5)</f>
        <v/>
      </c>
      <c r="K5" t="str">
        <f>IF(OR($A5="",$A5="（雑費 計）"),"",IF(雑費!O5="○","公費負担",""))</f>
        <v/>
      </c>
      <c r="L5" s="25" t="str">
        <f>IF(OR($A5="",$A5="（雑費 計）"),"",IF(雑費!B5&lt;&gt;雑費!C5,TEXT(雑費!C5,"m/d")&amp;"支払",""))</f>
        <v/>
      </c>
      <c r="M5" t="str">
        <f>IF(OR($A5="",$A5="（雑費 計）"),"",雑費!P5)</f>
        <v/>
      </c>
    </row>
    <row r="6" spans="1:13" x14ac:dyDescent="0.45">
      <c r="A6" t="str">
        <f>IF(雑費!B6="",IF(COUNTIF(A$1:A5,"（雑費 計）"),"","（雑費 計）"),雑費!B6)</f>
        <v/>
      </c>
      <c r="B6" t="str">
        <f>IF($A6="","",IF($A6="（雑費 計）",SUM(B$1:B5),雑費!D6))</f>
        <v/>
      </c>
      <c r="C6" t="str">
        <f>IF(OR($A6="",$A6="（雑費 計）"),"",雑費!E6)</f>
        <v/>
      </c>
      <c r="D6" t="str">
        <f>IF(OR($A6="",$A6="（雑費 計）"),"",雑費!G6)</f>
        <v/>
      </c>
      <c r="E6" t="str">
        <f>IF(OR($A6="",$A6="（雑費 計）"),"",雑費!H6)</f>
        <v/>
      </c>
      <c r="F6" t="str">
        <f>IF(OR($A6="",$A6="（雑費 計）"),"",雑費!I6)</f>
        <v/>
      </c>
      <c r="G6" t="str">
        <f>IF(OR($A6="",$A6="（雑費 計）"),"",雑費!J6)</f>
        <v/>
      </c>
      <c r="H6" t="str">
        <f>IF(OR($A6="",$A6="（雑費 計）"),"",雑費!K6)</f>
        <v/>
      </c>
      <c r="I6" t="str">
        <f>IF(OR($A6="",$A6="（雑費 計）"),"",雑費!M6&amp;"食分")</f>
        <v/>
      </c>
      <c r="J6" t="str">
        <f>IF(OR($A6="",$A6="（雑費 計）"),"",雑費!N6)</f>
        <v/>
      </c>
      <c r="K6" t="str">
        <f>IF(OR($A6="",$A6="（雑費 計）"),"",IF(雑費!O6="○","公費負担",""))</f>
        <v/>
      </c>
      <c r="L6" s="25" t="str">
        <f>IF(OR($A6="",$A6="（雑費 計）"),"",IF(雑費!B6&lt;&gt;雑費!C6,TEXT(雑費!C6,"m/d")&amp;"支払",""))</f>
        <v/>
      </c>
      <c r="M6" t="str">
        <f>IF(OR($A6="",$A6="（雑費 計）"),"",雑費!P6)</f>
        <v/>
      </c>
    </row>
    <row r="7" spans="1:13" x14ac:dyDescent="0.45">
      <c r="A7" t="str">
        <f>IF(雑費!B7="",IF(COUNTIF(A$1:A6,"（雑費 計）"),"","（雑費 計）"),雑費!B7)</f>
        <v/>
      </c>
      <c r="B7" t="str">
        <f>IF($A7="","",IF($A7="（雑費 計）",SUM(B$1:B6),雑費!D7))</f>
        <v/>
      </c>
      <c r="C7" t="str">
        <f>IF(OR($A7="",$A7="（雑費 計）"),"",雑費!E7)</f>
        <v/>
      </c>
      <c r="D7" t="str">
        <f>IF(OR($A7="",$A7="（雑費 計）"),"",雑費!G7)</f>
        <v/>
      </c>
      <c r="E7" t="str">
        <f>IF(OR($A7="",$A7="（雑費 計）"),"",雑費!H7)</f>
        <v/>
      </c>
      <c r="F7" t="str">
        <f>IF(OR($A7="",$A7="（雑費 計）"),"",雑費!I7)</f>
        <v/>
      </c>
      <c r="G7" t="str">
        <f>IF(OR($A7="",$A7="（雑費 計）"),"",雑費!J7)</f>
        <v/>
      </c>
      <c r="H7" t="str">
        <f>IF(OR($A7="",$A7="（雑費 計）"),"",雑費!K7)</f>
        <v/>
      </c>
      <c r="I7" t="str">
        <f>IF(OR($A7="",$A7="（雑費 計）"),"",雑費!M7&amp;"食分")</f>
        <v/>
      </c>
      <c r="J7" t="str">
        <f>IF(OR($A7="",$A7="（雑費 計）"),"",雑費!N7)</f>
        <v/>
      </c>
      <c r="K7" t="str">
        <f>IF(OR($A7="",$A7="（雑費 計）"),"",IF(雑費!O7="○","公費負担",""))</f>
        <v/>
      </c>
      <c r="L7" s="25" t="str">
        <f>IF(OR($A7="",$A7="（雑費 計）"),"",IF(雑費!B7&lt;&gt;雑費!C7,TEXT(雑費!C7,"m/d")&amp;"支払",""))</f>
        <v/>
      </c>
      <c r="M7" t="str">
        <f>IF(OR($A7="",$A7="（雑費 計）"),"",雑費!P7)</f>
        <v/>
      </c>
    </row>
    <row r="8" spans="1:13" x14ac:dyDescent="0.45">
      <c r="A8" t="str">
        <f>IF(雑費!B8="",IF(COUNTIF(A$1:A7,"（雑費 計）"),"","（雑費 計）"),雑費!B8)</f>
        <v/>
      </c>
      <c r="B8" t="str">
        <f>IF($A8="","",IF($A8="（雑費 計）",SUM(B$1:B7),雑費!D8))</f>
        <v/>
      </c>
      <c r="C8" t="str">
        <f>IF(OR($A8="",$A8="（雑費 計）"),"",雑費!E8)</f>
        <v/>
      </c>
      <c r="D8" t="str">
        <f>IF(OR($A8="",$A8="（雑費 計）"),"",雑費!G8)</f>
        <v/>
      </c>
      <c r="E8" t="str">
        <f>IF(OR($A8="",$A8="（雑費 計）"),"",雑費!H8)</f>
        <v/>
      </c>
      <c r="F8" t="str">
        <f>IF(OR($A8="",$A8="（雑費 計）"),"",雑費!I8)</f>
        <v/>
      </c>
      <c r="G8" t="str">
        <f>IF(OR($A8="",$A8="（雑費 計）"),"",雑費!J8)</f>
        <v/>
      </c>
      <c r="H8" t="str">
        <f>IF(OR($A8="",$A8="（雑費 計）"),"",雑費!K8)</f>
        <v/>
      </c>
      <c r="I8" t="str">
        <f>IF(OR($A8="",$A8="（雑費 計）"),"",雑費!M8&amp;"食分")</f>
        <v/>
      </c>
      <c r="J8" t="str">
        <f>IF(OR($A8="",$A8="（雑費 計）"),"",雑費!N8)</f>
        <v/>
      </c>
      <c r="K8" t="str">
        <f>IF(OR($A8="",$A8="（雑費 計）"),"",IF(雑費!O8="○","公費負担",""))</f>
        <v/>
      </c>
      <c r="L8" s="25" t="str">
        <f>IF(OR($A8="",$A8="（雑費 計）"),"",IF(雑費!B8&lt;&gt;雑費!C8,TEXT(雑費!C8,"m/d")&amp;"支払",""))</f>
        <v/>
      </c>
      <c r="M8" t="str">
        <f>IF(OR($A8="",$A8="（雑費 計）"),"",雑費!P8)</f>
        <v/>
      </c>
    </row>
    <row r="9" spans="1:13" x14ac:dyDescent="0.45">
      <c r="A9" t="str">
        <f>IF(雑費!B9="",IF(COUNTIF(A$1:A8,"（雑費 計）"),"","（雑費 計）"),雑費!B9)</f>
        <v/>
      </c>
      <c r="B9" t="str">
        <f>IF($A9="","",IF($A9="（雑費 計）",SUM(B$1:B8),雑費!D9))</f>
        <v/>
      </c>
      <c r="C9" t="str">
        <f>IF(OR($A9="",$A9="（雑費 計）"),"",雑費!E9)</f>
        <v/>
      </c>
      <c r="D9" t="str">
        <f>IF(OR($A9="",$A9="（雑費 計）"),"",雑費!G9)</f>
        <v/>
      </c>
      <c r="E9" t="str">
        <f>IF(OR($A9="",$A9="（雑費 計）"),"",雑費!H9)</f>
        <v/>
      </c>
      <c r="F9" t="str">
        <f>IF(OR($A9="",$A9="（雑費 計）"),"",雑費!I9)</f>
        <v/>
      </c>
      <c r="G9" t="str">
        <f>IF(OR($A9="",$A9="（雑費 計）"),"",雑費!J9)</f>
        <v/>
      </c>
      <c r="H9" t="str">
        <f>IF(OR($A9="",$A9="（雑費 計）"),"",雑費!K9)</f>
        <v/>
      </c>
      <c r="I9" t="str">
        <f>IF(OR($A9="",$A9="（雑費 計）"),"",雑費!M9&amp;"食分")</f>
        <v/>
      </c>
      <c r="J9" t="str">
        <f>IF(OR($A9="",$A9="（雑費 計）"),"",雑費!N9)</f>
        <v/>
      </c>
      <c r="K9" t="str">
        <f>IF(OR($A9="",$A9="（雑費 計）"),"",IF(雑費!O9="○","公費負担",""))</f>
        <v/>
      </c>
      <c r="L9" s="25" t="str">
        <f>IF(OR($A9="",$A9="（雑費 計）"),"",IF(雑費!B9&lt;&gt;雑費!C9,TEXT(雑費!C9,"m/d")&amp;"支払",""))</f>
        <v/>
      </c>
      <c r="M9" t="str">
        <f>IF(OR($A9="",$A9="（雑費 計）"),"",雑費!P9)</f>
        <v/>
      </c>
    </row>
    <row r="10" spans="1:13" x14ac:dyDescent="0.45">
      <c r="A10" t="str">
        <f>IF(雑費!B10="",IF(COUNTIF(A$1:A9,"（雑費 計）"),"","（雑費 計）"),雑費!B10)</f>
        <v/>
      </c>
      <c r="B10" t="str">
        <f>IF($A10="","",IF($A10="（雑費 計）",SUM(B$1:B9),雑費!D10))</f>
        <v/>
      </c>
      <c r="C10" t="str">
        <f>IF(OR($A10="",$A10="（雑費 計）"),"",雑費!E10)</f>
        <v/>
      </c>
      <c r="D10" t="str">
        <f>IF(OR($A10="",$A10="（雑費 計）"),"",雑費!G10)</f>
        <v/>
      </c>
      <c r="E10" t="str">
        <f>IF(OR($A10="",$A10="（雑費 計）"),"",雑費!H10)</f>
        <v/>
      </c>
      <c r="F10" t="str">
        <f>IF(OR($A10="",$A10="（雑費 計）"),"",雑費!I10)</f>
        <v/>
      </c>
      <c r="G10" t="str">
        <f>IF(OR($A10="",$A10="（雑費 計）"),"",雑費!J10)</f>
        <v/>
      </c>
      <c r="H10" t="str">
        <f>IF(OR($A10="",$A10="（雑費 計）"),"",雑費!K10)</f>
        <v/>
      </c>
      <c r="I10" t="str">
        <f>IF(OR($A10="",$A10="（雑費 計）"),"",雑費!M10&amp;"食分")</f>
        <v/>
      </c>
      <c r="J10" t="str">
        <f>IF(OR($A10="",$A10="（雑費 計）"),"",雑費!N10)</f>
        <v/>
      </c>
      <c r="K10" t="str">
        <f>IF(OR($A10="",$A10="（雑費 計）"),"",IF(雑費!O10="○","公費負担",""))</f>
        <v/>
      </c>
      <c r="L10" s="25" t="str">
        <f>IF(OR($A10="",$A10="（雑費 計）"),"",IF(雑費!B10&lt;&gt;雑費!C10,TEXT(雑費!C10,"m/d")&amp;"支払",""))</f>
        <v/>
      </c>
      <c r="M10" t="str">
        <f>IF(OR($A10="",$A10="（雑費 計）"),"",雑費!P10)</f>
        <v/>
      </c>
    </row>
    <row r="11" spans="1:13" x14ac:dyDescent="0.45">
      <c r="A11" t="str">
        <f>IF(雑費!B11="",IF(COUNTIF(A$1:A10,"（雑費 計）"),"","（雑費 計）"),雑費!B11)</f>
        <v/>
      </c>
      <c r="B11" t="str">
        <f>IF($A11="","",IF($A11="（雑費 計）",SUM(B$1:B10),雑費!D11))</f>
        <v/>
      </c>
      <c r="C11" t="str">
        <f>IF(OR($A11="",$A11="（雑費 計）"),"",雑費!E11)</f>
        <v/>
      </c>
      <c r="D11" t="str">
        <f>IF(OR($A11="",$A11="（雑費 計）"),"",雑費!G11)</f>
        <v/>
      </c>
      <c r="E11" t="str">
        <f>IF(OR($A11="",$A11="（雑費 計）"),"",雑費!H11)</f>
        <v/>
      </c>
      <c r="F11" t="str">
        <f>IF(OR($A11="",$A11="（雑費 計）"),"",雑費!I11)</f>
        <v/>
      </c>
      <c r="G11" t="str">
        <f>IF(OR($A11="",$A11="（雑費 計）"),"",雑費!J11)</f>
        <v/>
      </c>
      <c r="H11" t="str">
        <f>IF(OR($A11="",$A11="（雑費 計）"),"",雑費!K11)</f>
        <v/>
      </c>
      <c r="I11" t="str">
        <f>IF(OR($A11="",$A11="（雑費 計）"),"",雑費!M11&amp;"食分")</f>
        <v/>
      </c>
      <c r="J11" t="str">
        <f>IF(OR($A11="",$A11="（雑費 計）"),"",雑費!N11)</f>
        <v/>
      </c>
      <c r="K11" t="str">
        <f>IF(OR($A11="",$A11="（雑費 計）"),"",IF(雑費!O11="○","公費負担",""))</f>
        <v/>
      </c>
      <c r="L11" s="25" t="str">
        <f>IF(OR($A11="",$A11="（雑費 計）"),"",IF(雑費!B11&lt;&gt;雑費!C11,TEXT(雑費!C11,"m/d")&amp;"支払",""))</f>
        <v/>
      </c>
      <c r="M11" t="str">
        <f>IF(OR($A11="",$A11="（雑費 計）"),"",雑費!P11)</f>
        <v/>
      </c>
    </row>
    <row r="12" spans="1:13" x14ac:dyDescent="0.45">
      <c r="A12" t="str">
        <f>IF(雑費!B12="",IF(COUNTIF(A$1:A11,"（雑費 計）"),"","（雑費 計）"),雑費!B12)</f>
        <v/>
      </c>
      <c r="B12" t="str">
        <f>IF($A12="","",IF($A12="（雑費 計）",SUM(B$1:B11),雑費!D12))</f>
        <v/>
      </c>
      <c r="C12" t="str">
        <f>IF(OR($A12="",$A12="（雑費 計）"),"",雑費!E12)</f>
        <v/>
      </c>
      <c r="D12" t="str">
        <f>IF(OR($A12="",$A12="（雑費 計）"),"",雑費!G12)</f>
        <v/>
      </c>
      <c r="E12" t="str">
        <f>IF(OR($A12="",$A12="（雑費 計）"),"",雑費!H12)</f>
        <v/>
      </c>
      <c r="F12" t="str">
        <f>IF(OR($A12="",$A12="（雑費 計）"),"",雑費!I12)</f>
        <v/>
      </c>
      <c r="G12" t="str">
        <f>IF(OR($A12="",$A12="（雑費 計）"),"",雑費!J12)</f>
        <v/>
      </c>
      <c r="H12" t="str">
        <f>IF(OR($A12="",$A12="（雑費 計）"),"",雑費!K12)</f>
        <v/>
      </c>
      <c r="I12" t="str">
        <f>IF(OR($A12="",$A12="（雑費 計）"),"",雑費!M12&amp;"食分")</f>
        <v/>
      </c>
      <c r="J12" t="str">
        <f>IF(OR($A12="",$A12="（雑費 計）"),"",雑費!N12)</f>
        <v/>
      </c>
      <c r="K12" t="str">
        <f>IF(OR($A12="",$A12="（雑費 計）"),"",IF(雑費!O12="○","公費負担",""))</f>
        <v/>
      </c>
      <c r="L12" s="25" t="str">
        <f>IF(OR($A12="",$A12="（雑費 計）"),"",IF(雑費!B12&lt;&gt;雑費!C12,TEXT(雑費!C12,"m/d")&amp;"支払",""))</f>
        <v/>
      </c>
      <c r="M12" t="str">
        <f>IF(OR($A12="",$A12="（雑費 計）"),"",雑費!P12)</f>
        <v/>
      </c>
    </row>
    <row r="13" spans="1:13" x14ac:dyDescent="0.45">
      <c r="A13" t="str">
        <f>IF(雑費!B13="",IF(COUNTIF(A$1:A12,"（雑費 計）"),"","（雑費 計）"),雑費!B13)</f>
        <v/>
      </c>
      <c r="B13" t="str">
        <f>IF($A13="","",IF($A13="（雑費 計）",SUM(B$1:B12),雑費!D13))</f>
        <v/>
      </c>
      <c r="C13" t="str">
        <f>IF(OR($A13="",$A13="（雑費 計）"),"",雑費!E13)</f>
        <v/>
      </c>
      <c r="D13" t="str">
        <f>IF(OR($A13="",$A13="（雑費 計）"),"",雑費!G13)</f>
        <v/>
      </c>
      <c r="E13" t="str">
        <f>IF(OR($A13="",$A13="（雑費 計）"),"",雑費!H13)</f>
        <v/>
      </c>
      <c r="F13" t="str">
        <f>IF(OR($A13="",$A13="（雑費 計）"),"",雑費!I13)</f>
        <v/>
      </c>
      <c r="G13" t="str">
        <f>IF(OR($A13="",$A13="（雑費 計）"),"",雑費!J13)</f>
        <v/>
      </c>
      <c r="H13" t="str">
        <f>IF(OR($A13="",$A13="（雑費 計）"),"",雑費!K13)</f>
        <v/>
      </c>
      <c r="I13" t="str">
        <f>IF(OR($A13="",$A13="（雑費 計）"),"",雑費!M13&amp;"食分")</f>
        <v/>
      </c>
      <c r="J13" t="str">
        <f>IF(OR($A13="",$A13="（雑費 計）"),"",雑費!N13)</f>
        <v/>
      </c>
      <c r="K13" t="str">
        <f>IF(OR($A13="",$A13="（雑費 計）"),"",IF(雑費!O13="○","公費負担",""))</f>
        <v/>
      </c>
      <c r="L13" s="25" t="str">
        <f>IF(OR($A13="",$A13="（雑費 計）"),"",IF(雑費!B13&lt;&gt;雑費!C13,TEXT(雑費!C13,"m/d")&amp;"支払",""))</f>
        <v/>
      </c>
      <c r="M13" t="str">
        <f>IF(OR($A13="",$A13="（雑費 計）"),"",雑費!P13)</f>
        <v/>
      </c>
    </row>
    <row r="14" spans="1:13" x14ac:dyDescent="0.45">
      <c r="A14" t="str">
        <f>IF(雑費!B14="",IF(COUNTIF(A$1:A13,"（雑費 計）"),"","（雑費 計）"),雑費!B14)</f>
        <v/>
      </c>
      <c r="B14" t="str">
        <f>IF($A14="","",IF($A14="（雑費 計）",SUM(B$1:B13),雑費!D14))</f>
        <v/>
      </c>
      <c r="C14" t="str">
        <f>IF(OR($A14="",$A14="（雑費 計）"),"",雑費!E14)</f>
        <v/>
      </c>
      <c r="D14" t="str">
        <f>IF(OR($A14="",$A14="（雑費 計）"),"",雑費!G14)</f>
        <v/>
      </c>
      <c r="E14" t="str">
        <f>IF(OR($A14="",$A14="（雑費 計）"),"",雑費!H14)</f>
        <v/>
      </c>
      <c r="F14" t="str">
        <f>IF(OR($A14="",$A14="（雑費 計）"),"",雑費!I14)</f>
        <v/>
      </c>
      <c r="G14" t="str">
        <f>IF(OR($A14="",$A14="（雑費 計）"),"",雑費!J14)</f>
        <v/>
      </c>
      <c r="H14" t="str">
        <f>IF(OR($A14="",$A14="（雑費 計）"),"",雑費!K14)</f>
        <v/>
      </c>
      <c r="I14" t="str">
        <f>IF(OR($A14="",$A14="（雑費 計）"),"",雑費!M14&amp;"食分")</f>
        <v/>
      </c>
      <c r="J14" t="str">
        <f>IF(OR($A14="",$A14="（雑費 計）"),"",雑費!N14)</f>
        <v/>
      </c>
      <c r="K14" t="str">
        <f>IF(OR($A14="",$A14="（雑費 計）"),"",IF(雑費!O14="○","公費負担",""))</f>
        <v/>
      </c>
      <c r="L14" s="25" t="str">
        <f>IF(OR($A14="",$A14="（雑費 計）"),"",IF(雑費!B14&lt;&gt;雑費!C14,TEXT(雑費!C14,"m/d")&amp;"支払",""))</f>
        <v/>
      </c>
      <c r="M14" t="str">
        <f>IF(OR($A14="",$A14="（雑費 計）"),"",雑費!P14)</f>
        <v/>
      </c>
    </row>
    <row r="15" spans="1:13" x14ac:dyDescent="0.45">
      <c r="A15" t="str">
        <f>IF(雑費!B15="",IF(COUNTIF(A$1:A14,"（雑費 計）"),"","（雑費 計）"),雑費!B15)</f>
        <v/>
      </c>
      <c r="B15" t="str">
        <f>IF($A15="","",IF($A15="（雑費 計）",SUM(B$1:B14),雑費!D15))</f>
        <v/>
      </c>
      <c r="C15" t="str">
        <f>IF(OR($A15="",$A15="（雑費 計）"),"",雑費!E15)</f>
        <v/>
      </c>
      <c r="D15" t="str">
        <f>IF(OR($A15="",$A15="（雑費 計）"),"",雑費!G15)</f>
        <v/>
      </c>
      <c r="E15" t="str">
        <f>IF(OR($A15="",$A15="（雑費 計）"),"",雑費!H15)</f>
        <v/>
      </c>
      <c r="F15" t="str">
        <f>IF(OR($A15="",$A15="（雑費 計）"),"",雑費!I15)</f>
        <v/>
      </c>
      <c r="G15" t="str">
        <f>IF(OR($A15="",$A15="（雑費 計）"),"",雑費!J15)</f>
        <v/>
      </c>
      <c r="H15" t="str">
        <f>IF(OR($A15="",$A15="（雑費 計）"),"",雑費!K15)</f>
        <v/>
      </c>
      <c r="I15" t="str">
        <f>IF(OR($A15="",$A15="（雑費 計）"),"",雑費!M15&amp;"食分")</f>
        <v/>
      </c>
      <c r="J15" t="str">
        <f>IF(OR($A15="",$A15="（雑費 計）"),"",雑費!N15)</f>
        <v/>
      </c>
      <c r="K15" t="str">
        <f>IF(OR($A15="",$A15="（雑費 計）"),"",IF(雑費!O15="○","公費負担",""))</f>
        <v/>
      </c>
      <c r="L15" s="25" t="str">
        <f>IF(OR($A15="",$A15="（雑費 計）"),"",IF(雑費!B15&lt;&gt;雑費!C15,TEXT(雑費!C15,"m/d")&amp;"支払",""))</f>
        <v/>
      </c>
      <c r="M15" t="str">
        <f>IF(OR($A15="",$A15="（雑費 計）"),"",雑費!P15)</f>
        <v/>
      </c>
    </row>
    <row r="16" spans="1:13" x14ac:dyDescent="0.45">
      <c r="A16" t="str">
        <f>IF(雑費!B16="",IF(COUNTIF(A$1:A15,"（雑費 計）"),"","（雑費 計）"),雑費!B16)</f>
        <v/>
      </c>
      <c r="B16" t="str">
        <f>IF($A16="","",IF($A16="（雑費 計）",SUM(B$1:B15),雑費!D16))</f>
        <v/>
      </c>
      <c r="C16" t="str">
        <f>IF(OR($A16="",$A16="（雑費 計）"),"",雑費!E16)</f>
        <v/>
      </c>
      <c r="D16" t="str">
        <f>IF(OR($A16="",$A16="（雑費 計）"),"",雑費!G16)</f>
        <v/>
      </c>
      <c r="E16" t="str">
        <f>IF(OR($A16="",$A16="（雑費 計）"),"",雑費!H16)</f>
        <v/>
      </c>
      <c r="F16" t="str">
        <f>IF(OR($A16="",$A16="（雑費 計）"),"",雑費!I16)</f>
        <v/>
      </c>
      <c r="G16" t="str">
        <f>IF(OR($A16="",$A16="（雑費 計）"),"",雑費!J16)</f>
        <v/>
      </c>
      <c r="H16" t="str">
        <f>IF(OR($A16="",$A16="（雑費 計）"),"",雑費!K16)</f>
        <v/>
      </c>
      <c r="I16" t="str">
        <f>IF(OR($A16="",$A16="（雑費 計）"),"",雑費!M16&amp;"食分")</f>
        <v/>
      </c>
      <c r="J16" t="str">
        <f>IF(OR($A16="",$A16="（雑費 計）"),"",雑費!N16)</f>
        <v/>
      </c>
      <c r="K16" t="str">
        <f>IF(OR($A16="",$A16="（雑費 計）"),"",IF(雑費!O16="○","公費負担",""))</f>
        <v/>
      </c>
      <c r="L16" s="25" t="str">
        <f>IF(OR($A16="",$A16="（雑費 計）"),"",IF(雑費!B16&lt;&gt;雑費!C16,TEXT(雑費!C16,"m/d")&amp;"支払",""))</f>
        <v/>
      </c>
      <c r="M16" t="str">
        <f>IF(OR($A16="",$A16="（雑費 計）"),"",雑費!P16)</f>
        <v/>
      </c>
    </row>
    <row r="17" spans="1:13" x14ac:dyDescent="0.45">
      <c r="A17" t="str">
        <f>IF(雑費!B17="",IF(COUNTIF(A$1:A16,"（雑費 計）"),"","（雑費 計）"),雑費!B17)</f>
        <v/>
      </c>
      <c r="B17" t="str">
        <f>IF($A17="","",IF($A17="（雑費 計）",SUM(B$1:B16),雑費!D17))</f>
        <v/>
      </c>
      <c r="C17" t="str">
        <f>IF(OR($A17="",$A17="（雑費 計）"),"",雑費!E17)</f>
        <v/>
      </c>
      <c r="D17" t="str">
        <f>IF(OR($A17="",$A17="（雑費 計）"),"",雑費!G17)</f>
        <v/>
      </c>
      <c r="E17" t="str">
        <f>IF(OR($A17="",$A17="（雑費 計）"),"",雑費!H17)</f>
        <v/>
      </c>
      <c r="F17" t="str">
        <f>IF(OR($A17="",$A17="（雑費 計）"),"",雑費!I17)</f>
        <v/>
      </c>
      <c r="G17" t="str">
        <f>IF(OR($A17="",$A17="（雑費 計）"),"",雑費!J17)</f>
        <v/>
      </c>
      <c r="H17" t="str">
        <f>IF(OR($A17="",$A17="（雑費 計）"),"",雑費!K17)</f>
        <v/>
      </c>
      <c r="I17" t="str">
        <f>IF(OR($A17="",$A17="（雑費 計）"),"",雑費!M17&amp;"食分")</f>
        <v/>
      </c>
      <c r="J17" t="str">
        <f>IF(OR($A17="",$A17="（雑費 計）"),"",雑費!N17)</f>
        <v/>
      </c>
      <c r="K17" t="str">
        <f>IF(OR($A17="",$A17="（雑費 計）"),"",IF(雑費!O17="○","公費負担",""))</f>
        <v/>
      </c>
      <c r="L17" s="25" t="str">
        <f>IF(OR($A17="",$A17="（雑費 計）"),"",IF(雑費!B17&lt;&gt;雑費!C17,TEXT(雑費!C17,"m/d")&amp;"支払",""))</f>
        <v/>
      </c>
      <c r="M17" t="str">
        <f>IF(OR($A17="",$A17="（雑費 計）"),"",雑費!P17)</f>
        <v/>
      </c>
    </row>
    <row r="18" spans="1:13" x14ac:dyDescent="0.45">
      <c r="A18" t="str">
        <f>IF(雑費!B18="",IF(COUNTIF(A$1:A17,"（雑費 計）"),"","（雑費 計）"),雑費!B18)</f>
        <v/>
      </c>
      <c r="B18" t="str">
        <f>IF($A18="","",IF($A18="（雑費 計）",SUM(B$1:B17),雑費!D18))</f>
        <v/>
      </c>
      <c r="C18" t="str">
        <f>IF(OR($A18="",$A18="（雑費 計）"),"",雑費!E18)</f>
        <v/>
      </c>
      <c r="D18" t="str">
        <f>IF(OR($A18="",$A18="（雑費 計）"),"",雑費!G18)</f>
        <v/>
      </c>
      <c r="E18" t="str">
        <f>IF(OR($A18="",$A18="（雑費 計）"),"",雑費!H18)</f>
        <v/>
      </c>
      <c r="F18" t="str">
        <f>IF(OR($A18="",$A18="（雑費 計）"),"",雑費!I18)</f>
        <v/>
      </c>
      <c r="G18" t="str">
        <f>IF(OR($A18="",$A18="（雑費 計）"),"",雑費!J18)</f>
        <v/>
      </c>
      <c r="H18" t="str">
        <f>IF(OR($A18="",$A18="（雑費 計）"),"",雑費!K18)</f>
        <v/>
      </c>
      <c r="I18" t="str">
        <f>IF(OR($A18="",$A18="（雑費 計）"),"",雑費!M18&amp;"食分")</f>
        <v/>
      </c>
      <c r="J18" t="str">
        <f>IF(OR($A18="",$A18="（雑費 計）"),"",雑費!N18)</f>
        <v/>
      </c>
      <c r="K18" t="str">
        <f>IF(OR($A18="",$A18="（雑費 計）"),"",IF(雑費!O18="○","公費負担",""))</f>
        <v/>
      </c>
      <c r="L18" s="25" t="str">
        <f>IF(OR($A18="",$A18="（雑費 計）"),"",IF(雑費!B18&lt;&gt;雑費!C18,TEXT(雑費!C18,"m/d")&amp;"支払",""))</f>
        <v/>
      </c>
      <c r="M18" t="str">
        <f>IF(OR($A18="",$A18="（雑費 計）"),"",雑費!P18)</f>
        <v/>
      </c>
    </row>
    <row r="19" spans="1:13" x14ac:dyDescent="0.45">
      <c r="A19" t="str">
        <f>IF(雑費!B19="",IF(COUNTIF(A$1:A18,"（雑費 計）"),"","（雑費 計）"),雑費!B19)</f>
        <v/>
      </c>
      <c r="B19" t="str">
        <f>IF($A19="","",IF($A19="（雑費 計）",SUM(B$1:B18),雑費!D19))</f>
        <v/>
      </c>
      <c r="C19" t="str">
        <f>IF(OR($A19="",$A19="（雑費 計）"),"",雑費!E19)</f>
        <v/>
      </c>
      <c r="D19" t="str">
        <f>IF(OR($A19="",$A19="（雑費 計）"),"",雑費!G19)</f>
        <v/>
      </c>
      <c r="E19" t="str">
        <f>IF(OR($A19="",$A19="（雑費 計）"),"",雑費!H19)</f>
        <v/>
      </c>
      <c r="F19" t="str">
        <f>IF(OR($A19="",$A19="（雑費 計）"),"",雑費!I19)</f>
        <v/>
      </c>
      <c r="G19" t="str">
        <f>IF(OR($A19="",$A19="（雑費 計）"),"",雑費!J19)</f>
        <v/>
      </c>
      <c r="H19" t="str">
        <f>IF(OR($A19="",$A19="（雑費 計）"),"",雑費!K19)</f>
        <v/>
      </c>
      <c r="I19" t="str">
        <f>IF(OR($A19="",$A19="（雑費 計）"),"",雑費!M19&amp;"食分")</f>
        <v/>
      </c>
      <c r="J19" t="str">
        <f>IF(OR($A19="",$A19="（雑費 計）"),"",雑費!N19)</f>
        <v/>
      </c>
      <c r="K19" t="str">
        <f>IF(OR($A19="",$A19="（雑費 計）"),"",IF(雑費!O19="○","公費負担",""))</f>
        <v/>
      </c>
      <c r="L19" s="25" t="str">
        <f>IF(OR($A19="",$A19="（雑費 計）"),"",IF(雑費!B19&lt;&gt;雑費!C19,TEXT(雑費!C19,"m/d")&amp;"支払",""))</f>
        <v/>
      </c>
      <c r="M19" t="str">
        <f>IF(OR($A19="",$A19="（雑費 計）"),"",雑費!P19)</f>
        <v/>
      </c>
    </row>
    <row r="20" spans="1:13" x14ac:dyDescent="0.45">
      <c r="A20" t="str">
        <f>IF(雑費!B20="",IF(COUNTIF(A$1:A19,"（雑費 計）"),"","（雑費 計）"),雑費!B20)</f>
        <v/>
      </c>
      <c r="B20" t="str">
        <f>IF($A20="","",IF($A20="（雑費 計）",SUM(B$1:B19),雑費!D20))</f>
        <v/>
      </c>
      <c r="C20" t="str">
        <f>IF(OR($A20="",$A20="（雑費 計）"),"",雑費!E20)</f>
        <v/>
      </c>
      <c r="D20" t="str">
        <f>IF(OR($A20="",$A20="（雑費 計）"),"",雑費!G20)</f>
        <v/>
      </c>
      <c r="E20" t="str">
        <f>IF(OR($A20="",$A20="（雑費 計）"),"",雑費!H20)</f>
        <v/>
      </c>
      <c r="F20" t="str">
        <f>IF(OR($A20="",$A20="（雑費 計）"),"",雑費!I20)</f>
        <v/>
      </c>
      <c r="G20" t="str">
        <f>IF(OR($A20="",$A20="（雑費 計）"),"",雑費!J20)</f>
        <v/>
      </c>
      <c r="H20" t="str">
        <f>IF(OR($A20="",$A20="（雑費 計）"),"",雑費!K20)</f>
        <v/>
      </c>
      <c r="I20" t="str">
        <f>IF(OR($A20="",$A20="（雑費 計）"),"",雑費!M20&amp;"食分")</f>
        <v/>
      </c>
      <c r="J20" t="str">
        <f>IF(OR($A20="",$A20="（雑費 計）"),"",雑費!N20)</f>
        <v/>
      </c>
      <c r="K20" t="str">
        <f>IF(OR($A20="",$A20="（雑費 計）"),"",IF(雑費!O20="○","公費負担",""))</f>
        <v/>
      </c>
      <c r="L20" s="25" t="str">
        <f>IF(OR($A20="",$A20="（雑費 計）"),"",IF(雑費!B20&lt;&gt;雑費!C20,TEXT(雑費!C20,"m/d")&amp;"支払",""))</f>
        <v/>
      </c>
      <c r="M20" t="str">
        <f>IF(OR($A20="",$A20="（雑費 計）"),"",雑費!P20)</f>
        <v/>
      </c>
    </row>
    <row r="21" spans="1:13" x14ac:dyDescent="0.45">
      <c r="A21" t="str">
        <f>IF(雑費!B21="",IF(COUNTIF(A$1:A20,"（雑費 計）"),"","（雑費 計）"),雑費!B21)</f>
        <v/>
      </c>
      <c r="B21" t="str">
        <f>IF($A21="","",IF($A21="（雑費 計）",SUM(B$1:B20),雑費!D21))</f>
        <v/>
      </c>
      <c r="C21" t="str">
        <f>IF(OR($A21="",$A21="（雑費 計）"),"",雑費!E21)</f>
        <v/>
      </c>
      <c r="D21" t="str">
        <f>IF(OR($A21="",$A21="（雑費 計）"),"",雑費!G21)</f>
        <v/>
      </c>
      <c r="E21" t="str">
        <f>IF(OR($A21="",$A21="（雑費 計）"),"",雑費!H21)</f>
        <v/>
      </c>
      <c r="F21" t="str">
        <f>IF(OR($A21="",$A21="（雑費 計）"),"",雑費!I21)</f>
        <v/>
      </c>
      <c r="G21" t="str">
        <f>IF(OR($A21="",$A21="（雑費 計）"),"",雑費!J21)</f>
        <v/>
      </c>
      <c r="H21" t="str">
        <f>IF(OR($A21="",$A21="（雑費 計）"),"",雑費!K21)</f>
        <v/>
      </c>
      <c r="I21" t="str">
        <f>IF(OR($A21="",$A21="（雑費 計）"),"",雑費!M21&amp;"食分")</f>
        <v/>
      </c>
      <c r="J21" t="str">
        <f>IF(OR($A21="",$A21="（雑費 計）"),"",雑費!N21)</f>
        <v/>
      </c>
      <c r="K21" t="str">
        <f>IF(OR($A21="",$A21="（雑費 計）"),"",IF(雑費!O21="○","公費負担",""))</f>
        <v/>
      </c>
      <c r="L21" s="25" t="str">
        <f>IF(OR($A21="",$A21="（雑費 計）"),"",IF(雑費!B21&lt;&gt;雑費!C21,TEXT(雑費!C21,"m/d")&amp;"支払",""))</f>
        <v/>
      </c>
      <c r="M21" t="str">
        <f>IF(OR($A21="",$A21="（雑費 計）"),"",雑費!P21)</f>
        <v/>
      </c>
    </row>
    <row r="22" spans="1:13" x14ac:dyDescent="0.45">
      <c r="A22" t="str">
        <f>IF(雑費!B22="",IF(COUNTIF(A$1:A21,"（雑費 計）"),"","（雑費 計）"),雑費!B22)</f>
        <v/>
      </c>
      <c r="B22" t="str">
        <f>IF($A22="","",IF($A22="（雑費 計）",SUM(B$1:B21),雑費!D22))</f>
        <v/>
      </c>
      <c r="C22" t="str">
        <f>IF(OR($A22="",$A22="（雑費 計）"),"",雑費!E22)</f>
        <v/>
      </c>
      <c r="D22" t="str">
        <f>IF(OR($A22="",$A22="（雑費 計）"),"",雑費!G22)</f>
        <v/>
      </c>
      <c r="E22" t="str">
        <f>IF(OR($A22="",$A22="（雑費 計）"),"",雑費!H22)</f>
        <v/>
      </c>
      <c r="F22" t="str">
        <f>IF(OR($A22="",$A22="（雑費 計）"),"",雑費!I22)</f>
        <v/>
      </c>
      <c r="G22" t="str">
        <f>IF(OR($A22="",$A22="（雑費 計）"),"",雑費!J22)</f>
        <v/>
      </c>
      <c r="H22" t="str">
        <f>IF(OR($A22="",$A22="（雑費 計）"),"",雑費!K22)</f>
        <v/>
      </c>
      <c r="I22" t="str">
        <f>IF(OR($A22="",$A22="（雑費 計）"),"",雑費!M22&amp;"食分")</f>
        <v/>
      </c>
      <c r="J22" t="str">
        <f>IF(OR($A22="",$A22="（雑費 計）"),"",雑費!N22)</f>
        <v/>
      </c>
      <c r="K22" t="str">
        <f>IF(OR($A22="",$A22="（雑費 計）"),"",IF(雑費!O22="○","公費負担",""))</f>
        <v/>
      </c>
      <c r="L22" s="25" t="str">
        <f>IF(OR($A22="",$A22="（雑費 計）"),"",IF(雑費!B22&lt;&gt;雑費!C22,TEXT(雑費!C22,"m/d")&amp;"支払",""))</f>
        <v/>
      </c>
      <c r="M22" t="str">
        <f>IF(OR($A22="",$A22="（雑費 計）"),"",雑費!P22)</f>
        <v/>
      </c>
    </row>
    <row r="23" spans="1:13" x14ac:dyDescent="0.45">
      <c r="A23" t="str">
        <f>IF(雑費!B23="",IF(COUNTIF(A$1:A22,"（雑費 計）"),"","（雑費 計）"),雑費!B23)</f>
        <v/>
      </c>
      <c r="B23" t="str">
        <f>IF($A23="","",IF($A23="（雑費 計）",SUM(B$1:B22),雑費!D23))</f>
        <v/>
      </c>
      <c r="C23" t="str">
        <f>IF(OR($A23="",$A23="（雑費 計）"),"",雑費!E23)</f>
        <v/>
      </c>
      <c r="D23" t="str">
        <f>IF(OR($A23="",$A23="（雑費 計）"),"",雑費!G23)</f>
        <v/>
      </c>
      <c r="E23" t="str">
        <f>IF(OR($A23="",$A23="（雑費 計）"),"",雑費!H23)</f>
        <v/>
      </c>
      <c r="F23" t="str">
        <f>IF(OR($A23="",$A23="（雑費 計）"),"",雑費!I23)</f>
        <v/>
      </c>
      <c r="G23" t="str">
        <f>IF(OR($A23="",$A23="（雑費 計）"),"",雑費!J23)</f>
        <v/>
      </c>
      <c r="H23" t="str">
        <f>IF(OR($A23="",$A23="（雑費 計）"),"",雑費!K23)</f>
        <v/>
      </c>
      <c r="I23" t="str">
        <f>IF(OR($A23="",$A23="（雑費 計）"),"",雑費!M23&amp;"食分")</f>
        <v/>
      </c>
      <c r="J23" t="str">
        <f>IF(OR($A23="",$A23="（雑費 計）"),"",雑費!N23)</f>
        <v/>
      </c>
      <c r="K23" t="str">
        <f>IF(OR($A23="",$A23="（雑費 計）"),"",IF(雑費!O23="○","公費負担",""))</f>
        <v/>
      </c>
      <c r="L23" s="25" t="str">
        <f>IF(OR($A23="",$A23="（雑費 計）"),"",IF(雑費!B23&lt;&gt;雑費!C23,TEXT(雑費!C23,"m/d")&amp;"支払",""))</f>
        <v/>
      </c>
      <c r="M23" t="str">
        <f>IF(OR($A23="",$A23="（雑費 計）"),"",雑費!P23)</f>
        <v/>
      </c>
    </row>
    <row r="24" spans="1:13" x14ac:dyDescent="0.45">
      <c r="A24" t="str">
        <f>IF(雑費!B24="",IF(COUNTIF(A$1:A23,"（雑費 計）"),"","（雑費 計）"),雑費!B24)</f>
        <v/>
      </c>
      <c r="B24" t="str">
        <f>IF($A24="","",IF($A24="（雑費 計）",SUM(B$1:B23),雑費!D24))</f>
        <v/>
      </c>
      <c r="C24" t="str">
        <f>IF(OR($A24="",$A24="（雑費 計）"),"",雑費!E24)</f>
        <v/>
      </c>
      <c r="D24" t="str">
        <f>IF(OR($A24="",$A24="（雑費 計）"),"",雑費!G24)</f>
        <v/>
      </c>
      <c r="E24" t="str">
        <f>IF(OR($A24="",$A24="（雑費 計）"),"",雑費!H24)</f>
        <v/>
      </c>
      <c r="F24" t="str">
        <f>IF(OR($A24="",$A24="（雑費 計）"),"",雑費!I24)</f>
        <v/>
      </c>
      <c r="G24" t="str">
        <f>IF(OR($A24="",$A24="（雑費 計）"),"",雑費!J24)</f>
        <v/>
      </c>
      <c r="H24" t="str">
        <f>IF(OR($A24="",$A24="（雑費 計）"),"",雑費!K24)</f>
        <v/>
      </c>
      <c r="I24" t="str">
        <f>IF(OR($A24="",$A24="（雑費 計）"),"",雑費!M24&amp;"食分")</f>
        <v/>
      </c>
      <c r="J24" t="str">
        <f>IF(OR($A24="",$A24="（雑費 計）"),"",雑費!N24)</f>
        <v/>
      </c>
      <c r="K24" t="str">
        <f>IF(OR($A24="",$A24="（雑費 計）"),"",IF(雑費!O24="○","公費負担",""))</f>
        <v/>
      </c>
      <c r="L24" s="25" t="str">
        <f>IF(OR($A24="",$A24="（雑費 計）"),"",IF(雑費!B24&lt;&gt;雑費!C24,TEXT(雑費!C24,"m/d")&amp;"支払",""))</f>
        <v/>
      </c>
      <c r="M24" t="str">
        <f>IF(OR($A24="",$A24="（雑費 計）"),"",雑費!P24)</f>
        <v/>
      </c>
    </row>
    <row r="25" spans="1:13" x14ac:dyDescent="0.45">
      <c r="A25" t="str">
        <f>IF(雑費!B25="",IF(COUNTIF(A$1:A24,"（雑費 計）"),"","（雑費 計）"),雑費!B25)</f>
        <v/>
      </c>
      <c r="B25" t="str">
        <f>IF($A25="","",IF($A25="（雑費 計）",SUM(B$1:B24),雑費!D25))</f>
        <v/>
      </c>
      <c r="C25" t="str">
        <f>IF(OR($A25="",$A25="（雑費 計）"),"",雑費!E25)</f>
        <v/>
      </c>
      <c r="D25" t="str">
        <f>IF(OR($A25="",$A25="（雑費 計）"),"",雑費!G25)</f>
        <v/>
      </c>
      <c r="E25" t="str">
        <f>IF(OR($A25="",$A25="（雑費 計）"),"",雑費!H25)</f>
        <v/>
      </c>
      <c r="F25" t="str">
        <f>IF(OR($A25="",$A25="（雑費 計）"),"",雑費!I25)</f>
        <v/>
      </c>
      <c r="G25" t="str">
        <f>IF(OR($A25="",$A25="（雑費 計）"),"",雑費!J25)</f>
        <v/>
      </c>
      <c r="H25" t="str">
        <f>IF(OR($A25="",$A25="（雑費 計）"),"",雑費!K25)</f>
        <v/>
      </c>
      <c r="I25" t="str">
        <f>IF(OR($A25="",$A25="（雑費 計）"),"",雑費!M25&amp;"食分")</f>
        <v/>
      </c>
      <c r="J25" t="str">
        <f>IF(OR($A25="",$A25="（雑費 計）"),"",雑費!N25)</f>
        <v/>
      </c>
      <c r="K25" t="str">
        <f>IF(OR($A25="",$A25="（雑費 計）"),"",IF(雑費!O25="○","公費負担",""))</f>
        <v/>
      </c>
      <c r="L25" s="25" t="str">
        <f>IF(OR($A25="",$A25="（雑費 計）"),"",IF(雑費!B25&lt;&gt;雑費!C25,TEXT(雑費!C25,"m/d")&amp;"支払",""))</f>
        <v/>
      </c>
      <c r="M25" t="str">
        <f>IF(OR($A25="",$A25="（雑費 計）"),"",雑費!P25)</f>
        <v/>
      </c>
    </row>
    <row r="26" spans="1:13" x14ac:dyDescent="0.45">
      <c r="A26" t="str">
        <f>IF(雑費!B26="",IF(COUNTIF(A$1:A25,"（雑費 計）"),"","（雑費 計）"),雑費!B26)</f>
        <v/>
      </c>
      <c r="B26" t="str">
        <f>IF($A26="","",IF($A26="（雑費 計）",SUM(B$1:B25),雑費!D26))</f>
        <v/>
      </c>
      <c r="C26" t="str">
        <f>IF(OR($A26="",$A26="（雑費 計）"),"",雑費!E26)</f>
        <v/>
      </c>
      <c r="D26" t="str">
        <f>IF(OR($A26="",$A26="（雑費 計）"),"",雑費!G26)</f>
        <v/>
      </c>
      <c r="E26" t="str">
        <f>IF(OR($A26="",$A26="（雑費 計）"),"",雑費!H26)</f>
        <v/>
      </c>
      <c r="F26" t="str">
        <f>IF(OR($A26="",$A26="（雑費 計）"),"",雑費!I26)</f>
        <v/>
      </c>
      <c r="G26" t="str">
        <f>IF(OR($A26="",$A26="（雑費 計）"),"",雑費!J26)</f>
        <v/>
      </c>
      <c r="H26" t="str">
        <f>IF(OR($A26="",$A26="（雑費 計）"),"",雑費!K26)</f>
        <v/>
      </c>
      <c r="I26" t="str">
        <f>IF(OR($A26="",$A26="（雑費 計）"),"",雑費!M26&amp;"食分")</f>
        <v/>
      </c>
      <c r="J26" t="str">
        <f>IF(OR($A26="",$A26="（雑費 計）"),"",雑費!N26)</f>
        <v/>
      </c>
      <c r="K26" t="str">
        <f>IF(OR($A26="",$A26="（雑費 計）"),"",IF(雑費!O26="○","公費負担",""))</f>
        <v/>
      </c>
      <c r="L26" s="25" t="str">
        <f>IF(OR($A26="",$A26="（雑費 計）"),"",IF(雑費!B26&lt;&gt;雑費!C26,TEXT(雑費!C26,"m/d")&amp;"支払",""))</f>
        <v/>
      </c>
      <c r="M26" t="str">
        <f>IF(OR($A26="",$A26="（雑費 計）"),"",雑費!P26)</f>
        <v/>
      </c>
    </row>
    <row r="27" spans="1:13" x14ac:dyDescent="0.45">
      <c r="A27" t="str">
        <f>IF(雑費!B27="",IF(COUNTIF(A$1:A26,"（雑費 計）"),"","（雑費 計）"),雑費!B27)</f>
        <v/>
      </c>
      <c r="B27" t="str">
        <f>IF($A27="","",IF($A27="（雑費 計）",SUM(B$1:B26),雑費!D27))</f>
        <v/>
      </c>
      <c r="C27" t="str">
        <f>IF(OR($A27="",$A27="（雑費 計）"),"",雑費!E27)</f>
        <v/>
      </c>
      <c r="D27" t="str">
        <f>IF(OR($A27="",$A27="（雑費 計）"),"",雑費!G27)</f>
        <v/>
      </c>
      <c r="E27" t="str">
        <f>IF(OR($A27="",$A27="（雑費 計）"),"",雑費!H27)</f>
        <v/>
      </c>
      <c r="F27" t="str">
        <f>IF(OR($A27="",$A27="（雑費 計）"),"",雑費!I27)</f>
        <v/>
      </c>
      <c r="G27" t="str">
        <f>IF(OR($A27="",$A27="（雑費 計）"),"",雑費!J27)</f>
        <v/>
      </c>
      <c r="H27" t="str">
        <f>IF(OR($A27="",$A27="（雑費 計）"),"",雑費!K27)</f>
        <v/>
      </c>
      <c r="I27" t="str">
        <f>IF(OR($A27="",$A27="（雑費 計）"),"",雑費!M27&amp;"食分")</f>
        <v/>
      </c>
      <c r="J27" t="str">
        <f>IF(OR($A27="",$A27="（雑費 計）"),"",雑費!N27)</f>
        <v/>
      </c>
      <c r="K27" t="str">
        <f>IF(OR($A27="",$A27="（雑費 計）"),"",IF(雑費!O27="○","公費負担",""))</f>
        <v/>
      </c>
      <c r="L27" s="25" t="str">
        <f>IF(OR($A27="",$A27="（雑費 計）"),"",IF(雑費!B27&lt;&gt;雑費!C27,TEXT(雑費!C27,"m/d")&amp;"支払",""))</f>
        <v/>
      </c>
      <c r="M27" t="str">
        <f>IF(OR($A27="",$A27="（雑費 計）"),"",雑費!P27)</f>
        <v/>
      </c>
    </row>
    <row r="28" spans="1:13" x14ac:dyDescent="0.45">
      <c r="A28" t="str">
        <f>IF(雑費!B28="",IF(COUNTIF(A$1:A27,"（雑費 計）"),"","（雑費 計）"),雑費!B28)</f>
        <v/>
      </c>
      <c r="B28" t="str">
        <f>IF($A28="","",IF($A28="（雑費 計）",SUM(B$1:B27),雑費!D28))</f>
        <v/>
      </c>
      <c r="C28" t="str">
        <f>IF(OR($A28="",$A28="（雑費 計）"),"",雑費!E28)</f>
        <v/>
      </c>
      <c r="D28" t="str">
        <f>IF(OR($A28="",$A28="（雑費 計）"),"",雑費!G28)</f>
        <v/>
      </c>
      <c r="E28" t="str">
        <f>IF(OR($A28="",$A28="（雑費 計）"),"",雑費!H28)</f>
        <v/>
      </c>
      <c r="F28" t="str">
        <f>IF(OR($A28="",$A28="（雑費 計）"),"",雑費!I28)</f>
        <v/>
      </c>
      <c r="G28" t="str">
        <f>IF(OR($A28="",$A28="（雑費 計）"),"",雑費!J28)</f>
        <v/>
      </c>
      <c r="H28" t="str">
        <f>IF(OR($A28="",$A28="（雑費 計）"),"",雑費!K28)</f>
        <v/>
      </c>
      <c r="I28" t="str">
        <f>IF(OR($A28="",$A28="（雑費 計）"),"",雑費!M28&amp;"食分")</f>
        <v/>
      </c>
      <c r="J28" t="str">
        <f>IF(OR($A28="",$A28="（雑費 計）"),"",雑費!N28)</f>
        <v/>
      </c>
      <c r="K28" t="str">
        <f>IF(OR($A28="",$A28="（雑費 計）"),"",IF(雑費!O28="○","公費負担",""))</f>
        <v/>
      </c>
      <c r="L28" s="25" t="str">
        <f>IF(OR($A28="",$A28="（雑費 計）"),"",IF(雑費!B28&lt;&gt;雑費!C28,TEXT(雑費!C28,"m/d")&amp;"支払",""))</f>
        <v/>
      </c>
      <c r="M28" t="str">
        <f>IF(OR($A28="",$A28="（雑費 計）"),"",雑費!P28)</f>
        <v/>
      </c>
    </row>
    <row r="29" spans="1:13" x14ac:dyDescent="0.45">
      <c r="A29" t="str">
        <f>IF(雑費!B29="",IF(COUNTIF(A$1:A28,"（雑費 計）"),"","（雑費 計）"),雑費!B29)</f>
        <v/>
      </c>
      <c r="B29" t="str">
        <f>IF($A29="","",IF($A29="（雑費 計）",SUM(B$1:B28),雑費!D29))</f>
        <v/>
      </c>
      <c r="C29" t="str">
        <f>IF(OR($A29="",$A29="（雑費 計）"),"",雑費!E29)</f>
        <v/>
      </c>
      <c r="D29" t="str">
        <f>IF(OR($A29="",$A29="（雑費 計）"),"",雑費!G29)</f>
        <v/>
      </c>
      <c r="E29" t="str">
        <f>IF(OR($A29="",$A29="（雑費 計）"),"",雑費!H29)</f>
        <v/>
      </c>
      <c r="F29" t="str">
        <f>IF(OR($A29="",$A29="（雑費 計）"),"",雑費!I29)</f>
        <v/>
      </c>
      <c r="G29" t="str">
        <f>IF(OR($A29="",$A29="（雑費 計）"),"",雑費!J29)</f>
        <v/>
      </c>
      <c r="H29" t="str">
        <f>IF(OR($A29="",$A29="（雑費 計）"),"",雑費!K29)</f>
        <v/>
      </c>
      <c r="I29" t="str">
        <f>IF(OR($A29="",$A29="（雑費 計）"),"",雑費!M29&amp;"食分")</f>
        <v/>
      </c>
      <c r="J29" t="str">
        <f>IF(OR($A29="",$A29="（雑費 計）"),"",雑費!N29)</f>
        <v/>
      </c>
      <c r="K29" t="str">
        <f>IF(OR($A29="",$A29="（雑費 計）"),"",IF(雑費!O29="○","公費負担",""))</f>
        <v/>
      </c>
      <c r="L29" s="25" t="str">
        <f>IF(OR($A29="",$A29="（雑費 計）"),"",IF(雑費!B29&lt;&gt;雑費!C29,TEXT(雑費!C29,"m/d")&amp;"支払",""))</f>
        <v/>
      </c>
      <c r="M29" t="str">
        <f>IF(OR($A29="",$A29="（雑費 計）"),"",雑費!P29)</f>
        <v/>
      </c>
    </row>
    <row r="30" spans="1:13" x14ac:dyDescent="0.45">
      <c r="A30" t="str">
        <f>IF(雑費!B30="",IF(COUNTIF(A$1:A29,"（雑費 計）"),"","（雑費 計）"),雑費!B30)</f>
        <v/>
      </c>
      <c r="B30" t="str">
        <f>IF($A30="","",IF($A30="（雑費 計）",SUM(B$1:B29),雑費!D30))</f>
        <v/>
      </c>
      <c r="C30" t="str">
        <f>IF(OR($A30="",$A30="（雑費 計）"),"",雑費!E30)</f>
        <v/>
      </c>
      <c r="D30" t="str">
        <f>IF(OR($A30="",$A30="（雑費 計）"),"",雑費!G30)</f>
        <v/>
      </c>
      <c r="E30" t="str">
        <f>IF(OR($A30="",$A30="（雑費 計）"),"",雑費!H30)</f>
        <v/>
      </c>
      <c r="F30" t="str">
        <f>IF(OR($A30="",$A30="（雑費 計）"),"",雑費!I30)</f>
        <v/>
      </c>
      <c r="G30" t="str">
        <f>IF(OR($A30="",$A30="（雑費 計）"),"",雑費!J30)</f>
        <v/>
      </c>
      <c r="H30" t="str">
        <f>IF(OR($A30="",$A30="（雑費 計）"),"",雑費!K30)</f>
        <v/>
      </c>
      <c r="I30" t="str">
        <f>IF(OR($A30="",$A30="（雑費 計）"),"",雑費!M30&amp;"食分")</f>
        <v/>
      </c>
      <c r="J30" t="str">
        <f>IF(OR($A30="",$A30="（雑費 計）"),"",雑費!N30)</f>
        <v/>
      </c>
      <c r="K30" t="str">
        <f>IF(OR($A30="",$A30="（雑費 計）"),"",IF(雑費!O30="○","公費負担",""))</f>
        <v/>
      </c>
      <c r="L30" s="25" t="str">
        <f>IF(OR($A30="",$A30="（雑費 計）"),"",IF(雑費!B30&lt;&gt;雑費!C30,TEXT(雑費!C30,"m/d")&amp;"支払",""))</f>
        <v/>
      </c>
      <c r="M30" t="str">
        <f>IF(OR($A30="",$A30="（雑費 計）"),"",雑費!P30)</f>
        <v/>
      </c>
    </row>
    <row r="31" spans="1:13" x14ac:dyDescent="0.45">
      <c r="A31" t="str">
        <f>IF(雑費!B31="",IF(COUNTIF(A$1:A30,"（雑費 計）"),"","（雑費 計）"),雑費!B31)</f>
        <v/>
      </c>
      <c r="B31" t="str">
        <f>IF($A31="","",IF($A31="（雑費 計）",SUM(B$1:B30),雑費!D31))</f>
        <v/>
      </c>
      <c r="C31" t="str">
        <f>IF(OR($A31="",$A31="（雑費 計）"),"",雑費!E31)</f>
        <v/>
      </c>
      <c r="D31" t="str">
        <f>IF(OR($A31="",$A31="（雑費 計）"),"",雑費!G31)</f>
        <v/>
      </c>
      <c r="E31" t="str">
        <f>IF(OR($A31="",$A31="（雑費 計）"),"",雑費!H31)</f>
        <v/>
      </c>
      <c r="F31" t="str">
        <f>IF(OR($A31="",$A31="（雑費 計）"),"",雑費!I31)</f>
        <v/>
      </c>
      <c r="G31" t="str">
        <f>IF(OR($A31="",$A31="（雑費 計）"),"",雑費!J31)</f>
        <v/>
      </c>
      <c r="H31" t="str">
        <f>IF(OR($A31="",$A31="（雑費 計）"),"",雑費!K31)</f>
        <v/>
      </c>
      <c r="I31" t="str">
        <f>IF(OR($A31="",$A31="（雑費 計）"),"",雑費!M31&amp;"食分")</f>
        <v/>
      </c>
      <c r="J31" t="str">
        <f>IF(OR($A31="",$A31="（雑費 計）"),"",雑費!N31)</f>
        <v/>
      </c>
      <c r="K31" t="str">
        <f>IF(OR($A31="",$A31="（雑費 計）"),"",IF(雑費!O31="○","公費負担",""))</f>
        <v/>
      </c>
      <c r="L31" s="25" t="str">
        <f>IF(OR($A31="",$A31="（雑費 計）"),"",IF(雑費!B31&lt;&gt;雑費!C31,TEXT(雑費!C31,"m/d")&amp;"支払",""))</f>
        <v/>
      </c>
      <c r="M31" t="str">
        <f>IF(OR($A31="",$A31="（雑費 計）"),"",雑費!P31)</f>
        <v/>
      </c>
    </row>
    <row r="32" spans="1:13" x14ac:dyDescent="0.45">
      <c r="A32" t="str">
        <f>IF(雑費!B32="",IF(COUNTIF(A$1:A31,"（雑費 計）"),"","（雑費 計）"),雑費!B32)</f>
        <v/>
      </c>
      <c r="B32" t="str">
        <f>IF($A32="","",IF($A32="（雑費 計）",SUM(B$1:B31),雑費!D32))</f>
        <v/>
      </c>
      <c r="C32" t="str">
        <f>IF(OR($A32="",$A32="（雑費 計）"),"",雑費!E32)</f>
        <v/>
      </c>
      <c r="D32" t="str">
        <f>IF(OR($A32="",$A32="（雑費 計）"),"",雑費!G32)</f>
        <v/>
      </c>
      <c r="E32" t="str">
        <f>IF(OR($A32="",$A32="（雑費 計）"),"",雑費!H32)</f>
        <v/>
      </c>
      <c r="F32" t="str">
        <f>IF(OR($A32="",$A32="（雑費 計）"),"",雑費!I32)</f>
        <v/>
      </c>
      <c r="G32" t="str">
        <f>IF(OR($A32="",$A32="（雑費 計）"),"",雑費!J32)</f>
        <v/>
      </c>
      <c r="H32" t="str">
        <f>IF(OR($A32="",$A32="（雑費 計）"),"",雑費!K32)</f>
        <v/>
      </c>
      <c r="I32" t="str">
        <f>IF(OR($A32="",$A32="（雑費 計）"),"",雑費!M32&amp;"食分")</f>
        <v/>
      </c>
      <c r="J32" t="str">
        <f>IF(OR($A32="",$A32="（雑費 計）"),"",雑費!N32)</f>
        <v/>
      </c>
      <c r="K32" t="str">
        <f>IF(OR($A32="",$A32="（雑費 計）"),"",IF(雑費!O32="○","公費負担",""))</f>
        <v/>
      </c>
      <c r="L32" s="25" t="str">
        <f>IF(OR($A32="",$A32="（雑費 計）"),"",IF(雑費!B32&lt;&gt;雑費!C32,TEXT(雑費!C32,"m/d")&amp;"支払",""))</f>
        <v/>
      </c>
      <c r="M32" t="str">
        <f>IF(OR($A32="",$A32="（雑費 計）"),"",雑費!P32)</f>
        <v/>
      </c>
    </row>
    <row r="33" spans="1:13" x14ac:dyDescent="0.45">
      <c r="A33" t="str">
        <f>IF(雑費!B33="",IF(COUNTIF(A$1:A32,"（雑費 計）"),"","（雑費 計）"),雑費!B33)</f>
        <v/>
      </c>
      <c r="B33" t="str">
        <f>IF($A33="","",IF($A33="（雑費 計）",SUM(B$1:B32),雑費!D33))</f>
        <v/>
      </c>
      <c r="C33" t="str">
        <f>IF(OR($A33="",$A33="（雑費 計）"),"",雑費!E33)</f>
        <v/>
      </c>
      <c r="D33" t="str">
        <f>IF(OR($A33="",$A33="（雑費 計）"),"",雑費!G33)</f>
        <v/>
      </c>
      <c r="E33" t="str">
        <f>IF(OR($A33="",$A33="（雑費 計）"),"",雑費!H33)</f>
        <v/>
      </c>
      <c r="F33" t="str">
        <f>IF(OR($A33="",$A33="（雑費 計）"),"",雑費!I33)</f>
        <v/>
      </c>
      <c r="G33" t="str">
        <f>IF(OR($A33="",$A33="（雑費 計）"),"",雑費!J33)</f>
        <v/>
      </c>
      <c r="H33" t="str">
        <f>IF(OR($A33="",$A33="（雑費 計）"),"",雑費!K33)</f>
        <v/>
      </c>
      <c r="I33" t="str">
        <f>IF(OR($A33="",$A33="（雑費 計）"),"",雑費!M33&amp;"食分")</f>
        <v/>
      </c>
      <c r="J33" t="str">
        <f>IF(OR($A33="",$A33="（雑費 計）"),"",雑費!N33)</f>
        <v/>
      </c>
      <c r="K33" t="str">
        <f>IF(OR($A33="",$A33="（雑費 計）"),"",IF(雑費!O33="○","公費負担",""))</f>
        <v/>
      </c>
      <c r="L33" s="25" t="str">
        <f>IF(OR($A33="",$A33="（雑費 計）"),"",IF(雑費!B33&lt;&gt;雑費!C33,TEXT(雑費!C33,"m/d")&amp;"支払",""))</f>
        <v/>
      </c>
      <c r="M33" t="str">
        <f>IF(OR($A33="",$A33="（雑費 計）"),"",雑費!P33)</f>
        <v/>
      </c>
    </row>
    <row r="34" spans="1:13" x14ac:dyDescent="0.45">
      <c r="A34" t="str">
        <f>IF(雑費!B34="",IF(COUNTIF(A$1:A33,"（雑費 計）"),"","（雑費 計）"),雑費!B34)</f>
        <v/>
      </c>
      <c r="B34" t="str">
        <f>IF($A34="","",IF($A34="（雑費 計）",SUM(B$1:B33),雑費!D34))</f>
        <v/>
      </c>
      <c r="C34" t="str">
        <f>IF(OR($A34="",$A34="（雑費 計）"),"",雑費!E34)</f>
        <v/>
      </c>
      <c r="D34" t="str">
        <f>IF(OR($A34="",$A34="（雑費 計）"),"",雑費!G34)</f>
        <v/>
      </c>
      <c r="E34" t="str">
        <f>IF(OR($A34="",$A34="（雑費 計）"),"",雑費!H34)</f>
        <v/>
      </c>
      <c r="F34" t="str">
        <f>IF(OR($A34="",$A34="（雑費 計）"),"",雑費!I34)</f>
        <v/>
      </c>
      <c r="G34" t="str">
        <f>IF(OR($A34="",$A34="（雑費 計）"),"",雑費!J34)</f>
        <v/>
      </c>
      <c r="H34" t="str">
        <f>IF(OR($A34="",$A34="（雑費 計）"),"",雑費!K34)</f>
        <v/>
      </c>
      <c r="I34" t="str">
        <f>IF(OR($A34="",$A34="（雑費 計）"),"",雑費!M34&amp;"食分")</f>
        <v/>
      </c>
      <c r="J34" t="str">
        <f>IF(OR($A34="",$A34="（雑費 計）"),"",雑費!N34)</f>
        <v/>
      </c>
      <c r="K34" t="str">
        <f>IF(OR($A34="",$A34="（雑費 計）"),"",IF(雑費!O34="○","公費負担",""))</f>
        <v/>
      </c>
      <c r="L34" s="25" t="str">
        <f>IF(OR($A34="",$A34="（雑費 計）"),"",IF(雑費!B34&lt;&gt;雑費!C34,TEXT(雑費!C34,"m/d")&amp;"支払",""))</f>
        <v/>
      </c>
      <c r="M34" t="str">
        <f>IF(OR($A34="",$A34="（雑費 計）"),"",雑費!P34)</f>
        <v/>
      </c>
    </row>
    <row r="35" spans="1:13" x14ac:dyDescent="0.45">
      <c r="A35" t="str">
        <f>IF(雑費!B35="",IF(COUNTIF(A$1:A34,"（雑費 計）"),"","（雑費 計）"),雑費!B35)</f>
        <v/>
      </c>
      <c r="B35" t="str">
        <f>IF($A35="","",IF($A35="（雑費 計）",SUM(B$1:B34),雑費!D35))</f>
        <v/>
      </c>
      <c r="C35" t="str">
        <f>IF(OR($A35="",$A35="（雑費 計）"),"",雑費!E35)</f>
        <v/>
      </c>
      <c r="D35" t="str">
        <f>IF(OR($A35="",$A35="（雑費 計）"),"",雑費!G35)</f>
        <v/>
      </c>
      <c r="E35" t="str">
        <f>IF(OR($A35="",$A35="（雑費 計）"),"",雑費!H35)</f>
        <v/>
      </c>
      <c r="F35" t="str">
        <f>IF(OR($A35="",$A35="（雑費 計）"),"",雑費!I35)</f>
        <v/>
      </c>
      <c r="G35" t="str">
        <f>IF(OR($A35="",$A35="（雑費 計）"),"",雑費!J35)</f>
        <v/>
      </c>
      <c r="H35" t="str">
        <f>IF(OR($A35="",$A35="（雑費 計）"),"",雑費!K35)</f>
        <v/>
      </c>
      <c r="I35" t="str">
        <f>IF(OR($A35="",$A35="（雑費 計）"),"",雑費!M35&amp;"食分")</f>
        <v/>
      </c>
      <c r="J35" t="str">
        <f>IF(OR($A35="",$A35="（雑費 計）"),"",雑費!N35)</f>
        <v/>
      </c>
      <c r="K35" t="str">
        <f>IF(OR($A35="",$A35="（雑費 計）"),"",IF(雑費!O35="○","公費負担",""))</f>
        <v/>
      </c>
      <c r="L35" s="25" t="str">
        <f>IF(OR($A35="",$A35="（雑費 計）"),"",IF(雑費!B35&lt;&gt;雑費!C35,TEXT(雑費!C35,"m/d")&amp;"支払",""))</f>
        <v/>
      </c>
      <c r="M35" t="str">
        <f>IF(OR($A35="",$A35="（雑費 計）"),"",雑費!P35)</f>
        <v/>
      </c>
    </row>
    <row r="36" spans="1:13" x14ac:dyDescent="0.45">
      <c r="A36" t="str">
        <f>IF(雑費!B36="",IF(COUNTIF(A$1:A35,"（雑費 計）"),"","（雑費 計）"),雑費!B36)</f>
        <v/>
      </c>
      <c r="B36" t="str">
        <f>IF($A36="","",IF($A36="（雑費 計）",SUM(B$1:B35),雑費!D36))</f>
        <v/>
      </c>
      <c r="C36" t="str">
        <f>IF(OR($A36="",$A36="（雑費 計）"),"",雑費!E36)</f>
        <v/>
      </c>
      <c r="D36" t="str">
        <f>IF(OR($A36="",$A36="（雑費 計）"),"",雑費!G36)</f>
        <v/>
      </c>
      <c r="E36" t="str">
        <f>IF(OR($A36="",$A36="（雑費 計）"),"",雑費!H36)</f>
        <v/>
      </c>
      <c r="F36" t="str">
        <f>IF(OR($A36="",$A36="（雑費 計）"),"",雑費!I36)</f>
        <v/>
      </c>
      <c r="G36" t="str">
        <f>IF(OR($A36="",$A36="（雑費 計）"),"",雑費!J36)</f>
        <v/>
      </c>
      <c r="H36" t="str">
        <f>IF(OR($A36="",$A36="（雑費 計）"),"",雑費!K36)</f>
        <v/>
      </c>
      <c r="I36" t="str">
        <f>IF(OR($A36="",$A36="（雑費 計）"),"",雑費!M36&amp;"食分")</f>
        <v/>
      </c>
      <c r="J36" t="str">
        <f>IF(OR($A36="",$A36="（雑費 計）"),"",雑費!N36)</f>
        <v/>
      </c>
      <c r="K36" t="str">
        <f>IF(OR($A36="",$A36="（雑費 計）"),"",IF(雑費!O36="○","公費負担",""))</f>
        <v/>
      </c>
      <c r="L36" s="25" t="str">
        <f>IF(OR($A36="",$A36="（雑費 計）"),"",IF(雑費!B36&lt;&gt;雑費!C36,TEXT(雑費!C36,"m/d")&amp;"支払",""))</f>
        <v/>
      </c>
      <c r="M36" t="str">
        <f>IF(OR($A36="",$A36="（雑費 計）"),"",雑費!P36)</f>
        <v/>
      </c>
    </row>
    <row r="37" spans="1:13" x14ac:dyDescent="0.45">
      <c r="A37" t="str">
        <f>IF(雑費!B37="",IF(COUNTIF(A$1:A36,"（雑費 計）"),"","（雑費 計）"),雑費!B37)</f>
        <v/>
      </c>
      <c r="B37" t="str">
        <f>IF($A37="","",IF($A37="（雑費 計）",SUM(B$1:B36),雑費!D37))</f>
        <v/>
      </c>
      <c r="C37" t="str">
        <f>IF(OR($A37="",$A37="（雑費 計）"),"",雑費!E37)</f>
        <v/>
      </c>
      <c r="D37" t="str">
        <f>IF(OR($A37="",$A37="（雑費 計）"),"",雑費!G37)</f>
        <v/>
      </c>
      <c r="E37" t="str">
        <f>IF(OR($A37="",$A37="（雑費 計）"),"",雑費!H37)</f>
        <v/>
      </c>
      <c r="F37" t="str">
        <f>IF(OR($A37="",$A37="（雑費 計）"),"",雑費!I37)</f>
        <v/>
      </c>
      <c r="G37" t="str">
        <f>IF(OR($A37="",$A37="（雑費 計）"),"",雑費!J37)</f>
        <v/>
      </c>
      <c r="H37" t="str">
        <f>IF(OR($A37="",$A37="（雑費 計）"),"",雑費!K37)</f>
        <v/>
      </c>
      <c r="I37" t="str">
        <f>IF(OR($A37="",$A37="（雑費 計）"),"",雑費!M37&amp;"食分")</f>
        <v/>
      </c>
      <c r="J37" t="str">
        <f>IF(OR($A37="",$A37="（雑費 計）"),"",雑費!N37)</f>
        <v/>
      </c>
      <c r="K37" t="str">
        <f>IF(OR($A37="",$A37="（雑費 計）"),"",IF(雑費!O37="○","公費負担",""))</f>
        <v/>
      </c>
      <c r="L37" s="25" t="str">
        <f>IF(OR($A37="",$A37="（雑費 計）"),"",IF(雑費!B37&lt;&gt;雑費!C37,TEXT(雑費!C37,"m/d")&amp;"支払",""))</f>
        <v/>
      </c>
      <c r="M37" t="str">
        <f>IF(OR($A37="",$A37="（雑費 計）"),"",雑費!P37)</f>
        <v/>
      </c>
    </row>
    <row r="38" spans="1:13" x14ac:dyDescent="0.45">
      <c r="A38" t="str">
        <f>IF(雑費!B38="",IF(COUNTIF(A$1:A37,"（雑費 計）"),"","（雑費 計）"),雑費!B38)</f>
        <v/>
      </c>
      <c r="B38" t="str">
        <f>IF($A38="","",IF($A38="（雑費 計）",SUM(B$1:B37),雑費!D38))</f>
        <v/>
      </c>
      <c r="C38" t="str">
        <f>IF(OR($A38="",$A38="（雑費 計）"),"",雑費!E38)</f>
        <v/>
      </c>
      <c r="D38" t="str">
        <f>IF(OR($A38="",$A38="（雑費 計）"),"",雑費!G38)</f>
        <v/>
      </c>
      <c r="E38" t="str">
        <f>IF(OR($A38="",$A38="（雑費 計）"),"",雑費!H38)</f>
        <v/>
      </c>
      <c r="F38" t="str">
        <f>IF(OR($A38="",$A38="（雑費 計）"),"",雑費!I38)</f>
        <v/>
      </c>
      <c r="G38" t="str">
        <f>IF(OR($A38="",$A38="（雑費 計）"),"",雑費!J38)</f>
        <v/>
      </c>
      <c r="H38" t="str">
        <f>IF(OR($A38="",$A38="（雑費 計）"),"",雑費!K38)</f>
        <v/>
      </c>
      <c r="I38" t="str">
        <f>IF(OR($A38="",$A38="（雑費 計）"),"",雑費!M38&amp;"食分")</f>
        <v/>
      </c>
      <c r="J38" t="str">
        <f>IF(OR($A38="",$A38="（雑費 計）"),"",雑費!N38)</f>
        <v/>
      </c>
      <c r="K38" t="str">
        <f>IF(OR($A38="",$A38="（雑費 計）"),"",IF(雑費!O38="○","公費負担",""))</f>
        <v/>
      </c>
      <c r="L38" s="25" t="str">
        <f>IF(OR($A38="",$A38="（雑費 計）"),"",IF(雑費!B38&lt;&gt;雑費!C38,TEXT(雑費!C38,"m/d")&amp;"支払",""))</f>
        <v/>
      </c>
      <c r="M38" t="str">
        <f>IF(OR($A38="",$A38="（雑費 計）"),"",雑費!P38)</f>
        <v/>
      </c>
    </row>
    <row r="39" spans="1:13" x14ac:dyDescent="0.45">
      <c r="A39" t="str">
        <f>IF(雑費!B39="",IF(COUNTIF(A$1:A38,"（雑費 計）"),"","（雑費 計）"),雑費!B39)</f>
        <v/>
      </c>
      <c r="B39" t="str">
        <f>IF($A39="","",IF($A39="（雑費 計）",SUM(B$1:B38),雑費!D39))</f>
        <v/>
      </c>
      <c r="C39" t="str">
        <f>IF(OR($A39="",$A39="（雑費 計）"),"",雑費!E39)</f>
        <v/>
      </c>
      <c r="D39" t="str">
        <f>IF(OR($A39="",$A39="（雑費 計）"),"",雑費!G39)</f>
        <v/>
      </c>
      <c r="E39" t="str">
        <f>IF(OR($A39="",$A39="（雑費 計）"),"",雑費!H39)</f>
        <v/>
      </c>
      <c r="F39" t="str">
        <f>IF(OR($A39="",$A39="（雑費 計）"),"",雑費!I39)</f>
        <v/>
      </c>
      <c r="G39" t="str">
        <f>IF(OR($A39="",$A39="（雑費 計）"),"",雑費!J39)</f>
        <v/>
      </c>
      <c r="H39" t="str">
        <f>IF(OR($A39="",$A39="（雑費 計）"),"",雑費!K39)</f>
        <v/>
      </c>
      <c r="I39" t="str">
        <f>IF(OR($A39="",$A39="（雑費 計）"),"",雑費!M39&amp;"食分")</f>
        <v/>
      </c>
      <c r="J39" t="str">
        <f>IF(OR($A39="",$A39="（雑費 計）"),"",雑費!N39)</f>
        <v/>
      </c>
      <c r="K39" t="str">
        <f>IF(OR($A39="",$A39="（雑費 計）"),"",IF(雑費!O39="○","公費負担",""))</f>
        <v/>
      </c>
      <c r="L39" s="25" t="str">
        <f>IF(OR($A39="",$A39="（雑費 計）"),"",IF(雑費!B39&lt;&gt;雑費!C39,TEXT(雑費!C39,"m/d")&amp;"支払",""))</f>
        <v/>
      </c>
      <c r="M39" t="str">
        <f>IF(OR($A39="",$A39="（雑費 計）"),"",雑費!P39)</f>
        <v/>
      </c>
    </row>
    <row r="40" spans="1:13" x14ac:dyDescent="0.45">
      <c r="A40" t="str">
        <f>IF(雑費!B40="",IF(COUNTIF(A$1:A39,"（雑費 計）"),"","（雑費 計）"),雑費!B40)</f>
        <v/>
      </c>
      <c r="B40" t="str">
        <f>IF($A40="","",IF($A40="（雑費 計）",SUM(B$1:B39),雑費!D40))</f>
        <v/>
      </c>
      <c r="C40" t="str">
        <f>IF(OR($A40="",$A40="（雑費 計）"),"",雑費!E40)</f>
        <v/>
      </c>
      <c r="D40" t="str">
        <f>IF(OR($A40="",$A40="（雑費 計）"),"",雑費!G40)</f>
        <v/>
      </c>
      <c r="E40" t="str">
        <f>IF(OR($A40="",$A40="（雑費 計）"),"",雑費!H40)</f>
        <v/>
      </c>
      <c r="F40" t="str">
        <f>IF(OR($A40="",$A40="（雑費 計）"),"",雑費!I40)</f>
        <v/>
      </c>
      <c r="G40" t="str">
        <f>IF(OR($A40="",$A40="（雑費 計）"),"",雑費!J40)</f>
        <v/>
      </c>
      <c r="H40" t="str">
        <f>IF(OR($A40="",$A40="（雑費 計）"),"",雑費!K40)</f>
        <v/>
      </c>
      <c r="I40" t="str">
        <f>IF(OR($A40="",$A40="（雑費 計）"),"",雑費!M40&amp;"食分")</f>
        <v/>
      </c>
      <c r="J40" t="str">
        <f>IF(OR($A40="",$A40="（雑費 計）"),"",雑費!N40)</f>
        <v/>
      </c>
      <c r="K40" t="str">
        <f>IF(OR($A40="",$A40="（雑費 計）"),"",IF(雑費!O40="○","公費負担",""))</f>
        <v/>
      </c>
      <c r="L40" s="25" t="str">
        <f>IF(OR($A40="",$A40="（雑費 計）"),"",IF(雑費!B40&lt;&gt;雑費!C40,TEXT(雑費!C40,"m/d")&amp;"支払",""))</f>
        <v/>
      </c>
      <c r="M40" t="str">
        <f>IF(OR($A40="",$A40="（雑費 計）"),"",雑費!P40)</f>
        <v/>
      </c>
    </row>
    <row r="41" spans="1:13" x14ac:dyDescent="0.45">
      <c r="A41" t="str">
        <f>IF(雑費!B41="",IF(COUNTIF(A$1:A40,"（雑費 計）"),"","（雑費 計）"),雑費!B41)</f>
        <v/>
      </c>
      <c r="B41" t="str">
        <f>IF($A41="","",IF($A41="（雑費 計）",SUM(B$1:B40),雑費!D41))</f>
        <v/>
      </c>
      <c r="C41" t="str">
        <f>IF(OR($A41="",$A41="（雑費 計）"),"",雑費!E41)</f>
        <v/>
      </c>
      <c r="D41" t="str">
        <f>IF(OR($A41="",$A41="（雑費 計）"),"",雑費!G41)</f>
        <v/>
      </c>
      <c r="E41" t="str">
        <f>IF(OR($A41="",$A41="（雑費 計）"),"",雑費!H41)</f>
        <v/>
      </c>
      <c r="F41" t="str">
        <f>IF(OR($A41="",$A41="（雑費 計）"),"",雑費!I41)</f>
        <v/>
      </c>
      <c r="G41" t="str">
        <f>IF(OR($A41="",$A41="（雑費 計）"),"",雑費!J41)</f>
        <v/>
      </c>
      <c r="H41" t="str">
        <f>IF(OR($A41="",$A41="（雑費 計）"),"",雑費!K41)</f>
        <v/>
      </c>
      <c r="I41" t="str">
        <f>IF(OR($A41="",$A41="（雑費 計）"),"",雑費!M41&amp;"食分")</f>
        <v/>
      </c>
      <c r="J41" t="str">
        <f>IF(OR($A41="",$A41="（雑費 計）"),"",雑費!N41)</f>
        <v/>
      </c>
      <c r="K41" t="str">
        <f>IF(OR($A41="",$A41="（雑費 計）"),"",IF(雑費!O41="○","公費負担",""))</f>
        <v/>
      </c>
      <c r="L41" s="25" t="str">
        <f>IF(OR($A41="",$A41="（雑費 計）"),"",IF(雑費!B41&lt;&gt;雑費!C41,TEXT(雑費!C41,"m/d")&amp;"支払",""))</f>
        <v/>
      </c>
      <c r="M41" t="str">
        <f>IF(OR($A41="",$A41="（雑費 計）"),"",雑費!P41)</f>
        <v/>
      </c>
    </row>
    <row r="42" spans="1:13" x14ac:dyDescent="0.45">
      <c r="A42" t="str">
        <f>IF(雑費!B42="",IF(COUNTIF(A$1:A41,"（雑費 計）"),"","（雑費 計）"),雑費!B42)</f>
        <v/>
      </c>
      <c r="B42" t="str">
        <f>IF($A42="","",IF($A42="（雑費 計）",SUM(B$1:B41),雑費!D42))</f>
        <v/>
      </c>
      <c r="C42" t="str">
        <f>IF(OR($A42="",$A42="（雑費 計）"),"",雑費!E42)</f>
        <v/>
      </c>
      <c r="D42" t="str">
        <f>IF(OR($A42="",$A42="（雑費 計）"),"",雑費!G42)</f>
        <v/>
      </c>
      <c r="E42" t="str">
        <f>IF(OR($A42="",$A42="（雑費 計）"),"",雑費!H42)</f>
        <v/>
      </c>
      <c r="F42" t="str">
        <f>IF(OR($A42="",$A42="（雑費 計）"),"",雑費!I42)</f>
        <v/>
      </c>
      <c r="G42" t="str">
        <f>IF(OR($A42="",$A42="（雑費 計）"),"",雑費!J42)</f>
        <v/>
      </c>
      <c r="H42" t="str">
        <f>IF(OR($A42="",$A42="（雑費 計）"),"",雑費!K42)</f>
        <v/>
      </c>
      <c r="I42" t="str">
        <f>IF(OR($A42="",$A42="（雑費 計）"),"",雑費!M42&amp;"食分")</f>
        <v/>
      </c>
      <c r="J42" t="str">
        <f>IF(OR($A42="",$A42="（雑費 計）"),"",雑費!N42)</f>
        <v/>
      </c>
      <c r="K42" t="str">
        <f>IF(OR($A42="",$A42="（雑費 計）"),"",IF(雑費!O42="○","公費負担",""))</f>
        <v/>
      </c>
      <c r="L42" s="25" t="str">
        <f>IF(OR($A42="",$A42="（雑費 計）"),"",IF(雑費!B42&lt;&gt;雑費!C42,TEXT(雑費!C42,"m/d")&amp;"支払",""))</f>
        <v/>
      </c>
      <c r="M42" t="str">
        <f>IF(OR($A42="",$A42="（雑費 計）"),"",雑費!P42)</f>
        <v/>
      </c>
    </row>
    <row r="43" spans="1:13" x14ac:dyDescent="0.45">
      <c r="A43" t="str">
        <f>IF(雑費!B43="",IF(COUNTIF(A$1:A42,"（雑費 計）"),"","（雑費 計）"),雑費!B43)</f>
        <v/>
      </c>
      <c r="B43" t="str">
        <f>IF($A43="","",IF($A43="（雑費 計）",SUM(B$1:B42),雑費!D43))</f>
        <v/>
      </c>
      <c r="C43" t="str">
        <f>IF(OR($A43="",$A43="（雑費 計）"),"",雑費!E43)</f>
        <v/>
      </c>
      <c r="D43" t="str">
        <f>IF(OR($A43="",$A43="（雑費 計）"),"",雑費!G43)</f>
        <v/>
      </c>
      <c r="E43" t="str">
        <f>IF(OR($A43="",$A43="（雑費 計）"),"",雑費!H43)</f>
        <v/>
      </c>
      <c r="F43" t="str">
        <f>IF(OR($A43="",$A43="（雑費 計）"),"",雑費!I43)</f>
        <v/>
      </c>
      <c r="G43" t="str">
        <f>IF(OR($A43="",$A43="（雑費 計）"),"",雑費!J43)</f>
        <v/>
      </c>
      <c r="H43" t="str">
        <f>IF(OR($A43="",$A43="（雑費 計）"),"",雑費!K43)</f>
        <v/>
      </c>
      <c r="I43" t="str">
        <f>IF(OR($A43="",$A43="（雑費 計）"),"",雑費!M43&amp;"食分")</f>
        <v/>
      </c>
      <c r="J43" t="str">
        <f>IF(OR($A43="",$A43="（雑費 計）"),"",雑費!N43)</f>
        <v/>
      </c>
      <c r="K43" t="str">
        <f>IF(OR($A43="",$A43="（雑費 計）"),"",IF(雑費!O43="○","公費負担",""))</f>
        <v/>
      </c>
      <c r="L43" s="25" t="str">
        <f>IF(OR($A43="",$A43="（雑費 計）"),"",IF(雑費!B43&lt;&gt;雑費!C43,TEXT(雑費!C43,"m/d")&amp;"支払",""))</f>
        <v/>
      </c>
      <c r="M43" t="str">
        <f>IF(OR($A43="",$A43="（雑費 計）"),"",雑費!P43)</f>
        <v/>
      </c>
    </row>
    <row r="44" spans="1:13" x14ac:dyDescent="0.45">
      <c r="A44" t="str">
        <f>IF(雑費!B44="",IF(COUNTIF(A$1:A43,"（雑費 計）"),"","（雑費 計）"),雑費!B44)</f>
        <v/>
      </c>
      <c r="B44" t="str">
        <f>IF($A44="","",IF($A44="（雑費 計）",SUM(B$1:B43),雑費!D44))</f>
        <v/>
      </c>
      <c r="C44" t="str">
        <f>IF(OR($A44="",$A44="（雑費 計）"),"",雑費!E44)</f>
        <v/>
      </c>
      <c r="D44" t="str">
        <f>IF(OR($A44="",$A44="（雑費 計）"),"",雑費!G44)</f>
        <v/>
      </c>
      <c r="E44" t="str">
        <f>IF(OR($A44="",$A44="（雑費 計）"),"",雑費!H44)</f>
        <v/>
      </c>
      <c r="F44" t="str">
        <f>IF(OR($A44="",$A44="（雑費 計）"),"",雑費!I44)</f>
        <v/>
      </c>
      <c r="G44" t="str">
        <f>IF(OR($A44="",$A44="（雑費 計）"),"",雑費!J44)</f>
        <v/>
      </c>
      <c r="H44" t="str">
        <f>IF(OR($A44="",$A44="（雑費 計）"),"",雑費!K44)</f>
        <v/>
      </c>
      <c r="I44" t="str">
        <f>IF(OR($A44="",$A44="（雑費 計）"),"",雑費!M44&amp;"食分")</f>
        <v/>
      </c>
      <c r="J44" t="str">
        <f>IF(OR($A44="",$A44="（雑費 計）"),"",雑費!N44)</f>
        <v/>
      </c>
      <c r="K44" t="str">
        <f>IF(OR($A44="",$A44="（雑費 計）"),"",IF(雑費!O44="○","公費負担",""))</f>
        <v/>
      </c>
      <c r="L44" s="25" t="str">
        <f>IF(OR($A44="",$A44="（雑費 計）"),"",IF(雑費!B44&lt;&gt;雑費!C44,TEXT(雑費!C44,"m/d")&amp;"支払",""))</f>
        <v/>
      </c>
      <c r="M44" t="str">
        <f>IF(OR($A44="",$A44="（雑費 計）"),"",雑費!P44)</f>
        <v/>
      </c>
    </row>
    <row r="45" spans="1:13" x14ac:dyDescent="0.45">
      <c r="A45" t="str">
        <f>IF(雑費!B45="",IF(COUNTIF(A$1:A44,"（雑費 計）"),"","（雑費 計）"),雑費!B45)</f>
        <v/>
      </c>
      <c r="B45" t="str">
        <f>IF($A45="","",IF($A45="（雑費 計）",SUM(B$1:B44),雑費!D45))</f>
        <v/>
      </c>
      <c r="C45" t="str">
        <f>IF(OR($A45="",$A45="（雑費 計）"),"",雑費!E45)</f>
        <v/>
      </c>
      <c r="D45" t="str">
        <f>IF(OR($A45="",$A45="（雑費 計）"),"",雑費!G45)</f>
        <v/>
      </c>
      <c r="E45" t="str">
        <f>IF(OR($A45="",$A45="（雑費 計）"),"",雑費!H45)</f>
        <v/>
      </c>
      <c r="F45" t="str">
        <f>IF(OR($A45="",$A45="（雑費 計）"),"",雑費!I45)</f>
        <v/>
      </c>
      <c r="G45" t="str">
        <f>IF(OR($A45="",$A45="（雑費 計）"),"",雑費!J45)</f>
        <v/>
      </c>
      <c r="H45" t="str">
        <f>IF(OR($A45="",$A45="（雑費 計）"),"",雑費!K45)</f>
        <v/>
      </c>
      <c r="I45" t="str">
        <f>IF(OR($A45="",$A45="（雑費 計）"),"",雑費!M45&amp;"食分")</f>
        <v/>
      </c>
      <c r="J45" t="str">
        <f>IF(OR($A45="",$A45="（雑費 計）"),"",雑費!N45)</f>
        <v/>
      </c>
      <c r="K45" t="str">
        <f>IF(OR($A45="",$A45="（雑費 計）"),"",IF(雑費!O45="○","公費負担",""))</f>
        <v/>
      </c>
      <c r="L45" s="25" t="str">
        <f>IF(OR($A45="",$A45="（雑費 計）"),"",IF(雑費!B45&lt;&gt;雑費!C45,TEXT(雑費!C45,"m/d")&amp;"支払",""))</f>
        <v/>
      </c>
      <c r="M45" t="str">
        <f>IF(OR($A45="",$A45="（雑費 計）"),"",雑費!P45)</f>
        <v/>
      </c>
    </row>
    <row r="46" spans="1:13" x14ac:dyDescent="0.45">
      <c r="A46" t="str">
        <f>IF(雑費!B46="",IF(COUNTIF(A$1:A45,"（雑費 計）"),"","（雑費 計）"),雑費!B46)</f>
        <v/>
      </c>
      <c r="B46" t="str">
        <f>IF($A46="","",IF($A46="（雑費 計）",SUM(B$1:B45),雑費!D46))</f>
        <v/>
      </c>
      <c r="C46" t="str">
        <f>IF(OR($A46="",$A46="（雑費 計）"),"",雑費!E46)</f>
        <v/>
      </c>
      <c r="D46" t="str">
        <f>IF(OR($A46="",$A46="（雑費 計）"),"",雑費!G46)</f>
        <v/>
      </c>
      <c r="E46" t="str">
        <f>IF(OR($A46="",$A46="（雑費 計）"),"",雑費!H46)</f>
        <v/>
      </c>
      <c r="F46" t="str">
        <f>IF(OR($A46="",$A46="（雑費 計）"),"",雑費!I46)</f>
        <v/>
      </c>
      <c r="G46" t="str">
        <f>IF(OR($A46="",$A46="（雑費 計）"),"",雑費!J46)</f>
        <v/>
      </c>
      <c r="H46" t="str">
        <f>IF(OR($A46="",$A46="（雑費 計）"),"",雑費!K46)</f>
        <v/>
      </c>
      <c r="I46" t="str">
        <f>IF(OR($A46="",$A46="（雑費 計）"),"",雑費!M46&amp;"食分")</f>
        <v/>
      </c>
      <c r="J46" t="str">
        <f>IF(OR($A46="",$A46="（雑費 計）"),"",雑費!N46)</f>
        <v/>
      </c>
      <c r="K46" t="str">
        <f>IF(OR($A46="",$A46="（雑費 計）"),"",IF(雑費!O46="○","公費負担",""))</f>
        <v/>
      </c>
      <c r="L46" s="25" t="str">
        <f>IF(OR($A46="",$A46="（雑費 計）"),"",IF(雑費!B46&lt;&gt;雑費!C46,TEXT(雑費!C46,"m/d")&amp;"支払",""))</f>
        <v/>
      </c>
      <c r="M46" t="str">
        <f>IF(OR($A46="",$A46="（雑費 計）"),"",雑費!P46)</f>
        <v/>
      </c>
    </row>
    <row r="47" spans="1:13" x14ac:dyDescent="0.45">
      <c r="A47" t="str">
        <f>IF(雑費!B47="",IF(COUNTIF(A$1:A46,"（雑費 計）"),"","（雑費 計）"),雑費!B47)</f>
        <v/>
      </c>
      <c r="B47" t="str">
        <f>IF($A47="","",IF($A47="（雑費 計）",SUM(B$1:B46),雑費!D47))</f>
        <v/>
      </c>
      <c r="C47" t="str">
        <f>IF(OR($A47="",$A47="（雑費 計）"),"",雑費!E47)</f>
        <v/>
      </c>
      <c r="D47" t="str">
        <f>IF(OR($A47="",$A47="（雑費 計）"),"",雑費!G47)</f>
        <v/>
      </c>
      <c r="E47" t="str">
        <f>IF(OR($A47="",$A47="（雑費 計）"),"",雑費!H47)</f>
        <v/>
      </c>
      <c r="F47" t="str">
        <f>IF(OR($A47="",$A47="（雑費 計）"),"",雑費!I47)</f>
        <v/>
      </c>
      <c r="G47" t="str">
        <f>IF(OR($A47="",$A47="（雑費 計）"),"",雑費!J47)</f>
        <v/>
      </c>
      <c r="H47" t="str">
        <f>IF(OR($A47="",$A47="（雑費 計）"),"",雑費!K47)</f>
        <v/>
      </c>
      <c r="I47" t="str">
        <f>IF(OR($A47="",$A47="（雑費 計）"),"",雑費!M47&amp;"食分")</f>
        <v/>
      </c>
      <c r="J47" t="str">
        <f>IF(OR($A47="",$A47="（雑費 計）"),"",雑費!N47)</f>
        <v/>
      </c>
      <c r="K47" t="str">
        <f>IF(OR($A47="",$A47="（雑費 計）"),"",IF(雑費!O47="○","公費負担",""))</f>
        <v/>
      </c>
      <c r="L47" s="25" t="str">
        <f>IF(OR($A47="",$A47="（雑費 計）"),"",IF(雑費!B47&lt;&gt;雑費!C47,TEXT(雑費!C47,"m/d")&amp;"支払",""))</f>
        <v/>
      </c>
      <c r="M47" t="str">
        <f>IF(OR($A47="",$A47="（雑費 計）"),"",雑費!P47)</f>
        <v/>
      </c>
    </row>
    <row r="48" spans="1:13" x14ac:dyDescent="0.45">
      <c r="A48" t="str">
        <f>IF(雑費!B48="",IF(COUNTIF(A$1:A47,"（雑費 計）"),"","（雑費 計）"),雑費!B48)</f>
        <v/>
      </c>
      <c r="B48" t="str">
        <f>IF($A48="","",IF($A48="（雑費 計）",SUM(B$1:B47),雑費!D48))</f>
        <v/>
      </c>
      <c r="C48" t="str">
        <f>IF(OR($A48="",$A48="（雑費 計）"),"",雑費!E48)</f>
        <v/>
      </c>
      <c r="D48" t="str">
        <f>IF(OR($A48="",$A48="（雑費 計）"),"",雑費!G48)</f>
        <v/>
      </c>
      <c r="E48" t="str">
        <f>IF(OR($A48="",$A48="（雑費 計）"),"",雑費!H48)</f>
        <v/>
      </c>
      <c r="F48" t="str">
        <f>IF(OR($A48="",$A48="（雑費 計）"),"",雑費!I48)</f>
        <v/>
      </c>
      <c r="G48" t="str">
        <f>IF(OR($A48="",$A48="（雑費 計）"),"",雑費!J48)</f>
        <v/>
      </c>
      <c r="H48" t="str">
        <f>IF(OR($A48="",$A48="（雑費 計）"),"",雑費!K48)</f>
        <v/>
      </c>
      <c r="I48" t="str">
        <f>IF(OR($A48="",$A48="（雑費 計）"),"",雑費!M48&amp;"食分")</f>
        <v/>
      </c>
      <c r="J48" t="str">
        <f>IF(OR($A48="",$A48="（雑費 計）"),"",雑費!N48)</f>
        <v/>
      </c>
      <c r="K48" t="str">
        <f>IF(OR($A48="",$A48="（雑費 計）"),"",IF(雑費!O48="○","公費負担",""))</f>
        <v/>
      </c>
      <c r="L48" s="25" t="str">
        <f>IF(OR($A48="",$A48="（雑費 計）"),"",IF(雑費!B48&lt;&gt;雑費!C48,TEXT(雑費!C48,"m/d")&amp;"支払",""))</f>
        <v/>
      </c>
      <c r="M48" t="str">
        <f>IF(OR($A48="",$A48="（雑費 計）"),"",雑費!P48)</f>
        <v/>
      </c>
    </row>
    <row r="49" spans="1:13" x14ac:dyDescent="0.45">
      <c r="A49" t="str">
        <f>IF(雑費!B49="",IF(COUNTIF(A$1:A48,"（雑費 計）"),"","（雑費 計）"),雑費!B49)</f>
        <v/>
      </c>
      <c r="B49" t="str">
        <f>IF($A49="","",IF($A49="（雑費 計）",SUM(B$1:B48),雑費!D49))</f>
        <v/>
      </c>
      <c r="C49" t="str">
        <f>IF(OR($A49="",$A49="（雑費 計）"),"",雑費!E49)</f>
        <v/>
      </c>
      <c r="D49" t="str">
        <f>IF(OR($A49="",$A49="（雑費 計）"),"",雑費!G49)</f>
        <v/>
      </c>
      <c r="E49" t="str">
        <f>IF(OR($A49="",$A49="（雑費 計）"),"",雑費!H49)</f>
        <v/>
      </c>
      <c r="F49" t="str">
        <f>IF(OR($A49="",$A49="（雑費 計）"),"",雑費!I49)</f>
        <v/>
      </c>
      <c r="G49" t="str">
        <f>IF(OR($A49="",$A49="（雑費 計）"),"",雑費!J49)</f>
        <v/>
      </c>
      <c r="H49" t="str">
        <f>IF(OR($A49="",$A49="（雑費 計）"),"",雑費!K49)</f>
        <v/>
      </c>
      <c r="I49" t="str">
        <f>IF(OR($A49="",$A49="（雑費 計）"),"",雑費!M49&amp;"食分")</f>
        <v/>
      </c>
      <c r="J49" t="str">
        <f>IF(OR($A49="",$A49="（雑費 計）"),"",雑費!N49)</f>
        <v/>
      </c>
      <c r="K49" t="str">
        <f>IF(OR($A49="",$A49="（雑費 計）"),"",IF(雑費!O49="○","公費負担",""))</f>
        <v/>
      </c>
      <c r="L49" s="25" t="str">
        <f>IF(OR($A49="",$A49="（雑費 計）"),"",IF(雑費!B49&lt;&gt;雑費!C49,TEXT(雑費!C49,"m/d")&amp;"支払",""))</f>
        <v/>
      </c>
      <c r="M49" t="str">
        <f>IF(OR($A49="",$A49="（雑費 計）"),"",雑費!P49)</f>
        <v/>
      </c>
    </row>
    <row r="50" spans="1:13" x14ac:dyDescent="0.45">
      <c r="A50" t="str">
        <f>IF(雑費!B50="",IF(COUNTIF(A$1:A49,"（雑費 計）"),"","（雑費 計）"),雑費!B50)</f>
        <v/>
      </c>
      <c r="B50" t="str">
        <f>IF($A50="","",IF($A50="（雑費 計）",SUM(B$1:B49),雑費!D50))</f>
        <v/>
      </c>
      <c r="C50" t="str">
        <f>IF(OR($A50="",$A50="（雑費 計）"),"",雑費!E50)</f>
        <v/>
      </c>
      <c r="D50" t="str">
        <f>IF(OR($A50="",$A50="（雑費 計）"),"",雑費!G50)</f>
        <v/>
      </c>
      <c r="E50" t="str">
        <f>IF(OR($A50="",$A50="（雑費 計）"),"",雑費!H50)</f>
        <v/>
      </c>
      <c r="F50" t="str">
        <f>IF(OR($A50="",$A50="（雑費 計）"),"",雑費!I50)</f>
        <v/>
      </c>
      <c r="G50" t="str">
        <f>IF(OR($A50="",$A50="（雑費 計）"),"",雑費!J50)</f>
        <v/>
      </c>
      <c r="H50" t="str">
        <f>IF(OR($A50="",$A50="（雑費 計）"),"",雑費!K50)</f>
        <v/>
      </c>
      <c r="I50" t="str">
        <f>IF(OR($A50="",$A50="（雑費 計）"),"",雑費!M50&amp;"食分")</f>
        <v/>
      </c>
      <c r="J50" t="str">
        <f>IF(OR($A50="",$A50="（雑費 計）"),"",雑費!N50)</f>
        <v/>
      </c>
      <c r="K50" t="str">
        <f>IF(OR($A50="",$A50="（雑費 計）"),"",IF(雑費!O50="○","公費負担",""))</f>
        <v/>
      </c>
      <c r="L50" s="25" t="str">
        <f>IF(OR($A50="",$A50="（雑費 計）"),"",IF(雑費!B50&lt;&gt;雑費!C50,TEXT(雑費!C50,"m/d")&amp;"支払",""))</f>
        <v/>
      </c>
      <c r="M50" t="str">
        <f>IF(OR($A50="",$A50="（雑費 計）"),"",雑費!P50)</f>
        <v/>
      </c>
    </row>
    <row r="51" spans="1:13" x14ac:dyDescent="0.45">
      <c r="A51" t="str">
        <f>IF(雑費!B51="",IF(COUNTIF(A$1:A50,"（雑費 計）"),"","（雑費 計）"),雑費!B51)</f>
        <v/>
      </c>
      <c r="B51" t="str">
        <f>IF($A51="","",IF($A51="（雑費 計）",SUM(B$1:B50),雑費!D51))</f>
        <v/>
      </c>
      <c r="C51" t="str">
        <f>IF(OR($A51="",$A51="（雑費 計）"),"",雑費!E51)</f>
        <v/>
      </c>
      <c r="D51" t="str">
        <f>IF(OR($A51="",$A51="（雑費 計）"),"",雑費!G51)</f>
        <v/>
      </c>
      <c r="E51" t="str">
        <f>IF(OR($A51="",$A51="（雑費 計）"),"",雑費!H51)</f>
        <v/>
      </c>
      <c r="F51" t="str">
        <f>IF(OR($A51="",$A51="（雑費 計）"),"",雑費!I51)</f>
        <v/>
      </c>
      <c r="G51" t="str">
        <f>IF(OR($A51="",$A51="（雑費 計）"),"",雑費!J51)</f>
        <v/>
      </c>
      <c r="H51" t="str">
        <f>IF(OR($A51="",$A51="（雑費 計）"),"",雑費!K51)</f>
        <v/>
      </c>
      <c r="I51" t="str">
        <f>IF(OR($A51="",$A51="（雑費 計）"),"",雑費!M51&amp;"食分")</f>
        <v/>
      </c>
      <c r="J51" t="str">
        <f>IF(OR($A51="",$A51="（雑費 計）"),"",雑費!N51)</f>
        <v/>
      </c>
      <c r="K51" t="str">
        <f>IF(OR($A51="",$A51="（雑費 計）"),"",IF(雑費!O51="○","公費負担",""))</f>
        <v/>
      </c>
      <c r="L51" s="25" t="str">
        <f>IF(OR($A51="",$A51="（雑費 計）"),"",IF(雑費!B51&lt;&gt;雑費!C51,TEXT(雑費!C51,"m/d")&amp;"支払",""))</f>
        <v/>
      </c>
      <c r="M51" t="str">
        <f>IF(OR($A51="",$A51="（雑費 計）"),"",雑費!P51)</f>
        <v/>
      </c>
    </row>
    <row r="52" spans="1:13" x14ac:dyDescent="0.45">
      <c r="A52" t="str">
        <f>IF(雑費!B52="",IF(COUNTIF(A$1:A51,"（雑費 計）"),"","（雑費 計）"),雑費!B52)</f>
        <v/>
      </c>
      <c r="B52" t="str">
        <f>IF($A52="","",IF($A52="（雑費 計）",SUM(B$1:B51),雑費!D52))</f>
        <v/>
      </c>
      <c r="C52" t="str">
        <f>IF(OR($A52="",$A52="（雑費 計）"),"",雑費!E52)</f>
        <v/>
      </c>
      <c r="D52" t="str">
        <f>IF(OR($A52="",$A52="（雑費 計）"),"",雑費!G52)</f>
        <v/>
      </c>
      <c r="E52" t="str">
        <f>IF(OR($A52="",$A52="（雑費 計）"),"",雑費!H52)</f>
        <v/>
      </c>
      <c r="F52" t="str">
        <f>IF(OR($A52="",$A52="（雑費 計）"),"",雑費!I52)</f>
        <v/>
      </c>
      <c r="G52" t="str">
        <f>IF(OR($A52="",$A52="（雑費 計）"),"",雑費!J52)</f>
        <v/>
      </c>
      <c r="H52" t="str">
        <f>IF(OR($A52="",$A52="（雑費 計）"),"",雑費!K52)</f>
        <v/>
      </c>
      <c r="I52" t="str">
        <f>IF(OR($A52="",$A52="（雑費 計）"),"",雑費!M52&amp;"食分")</f>
        <v/>
      </c>
      <c r="J52" t="str">
        <f>IF(OR($A52="",$A52="（雑費 計）"),"",雑費!N52)</f>
        <v/>
      </c>
      <c r="K52" t="str">
        <f>IF(OR($A52="",$A52="（雑費 計）"),"",IF(雑費!O52="○","公費負担",""))</f>
        <v/>
      </c>
      <c r="L52" s="25" t="str">
        <f>IF(OR($A52="",$A52="（雑費 計）"),"",IF(雑費!B52&lt;&gt;雑費!C52,TEXT(雑費!C52,"m/d")&amp;"支払",""))</f>
        <v/>
      </c>
      <c r="M52" t="str">
        <f>IF(OR($A52="",$A52="（雑費 計）"),"",雑費!P52)</f>
        <v/>
      </c>
    </row>
    <row r="53" spans="1:13" x14ac:dyDescent="0.45">
      <c r="A53" t="str">
        <f>IF(雑費!B53="",IF(COUNTIF(A$1:A52,"（雑費 計）"),"","（雑費 計）"),雑費!B53)</f>
        <v/>
      </c>
      <c r="B53" t="str">
        <f>IF($A53="","",IF($A53="（雑費 計）",SUM(B$1:B52),雑費!D53))</f>
        <v/>
      </c>
      <c r="C53" t="str">
        <f>IF(OR($A53="",$A53="（雑費 計）"),"",雑費!E53)</f>
        <v/>
      </c>
      <c r="D53" t="str">
        <f>IF(OR($A53="",$A53="（雑費 計）"),"",雑費!G53)</f>
        <v/>
      </c>
      <c r="E53" t="str">
        <f>IF(OR($A53="",$A53="（雑費 計）"),"",雑費!H53)</f>
        <v/>
      </c>
      <c r="F53" t="str">
        <f>IF(OR($A53="",$A53="（雑費 計）"),"",雑費!I53)</f>
        <v/>
      </c>
      <c r="G53" t="str">
        <f>IF(OR($A53="",$A53="（雑費 計）"),"",雑費!J53)</f>
        <v/>
      </c>
      <c r="H53" t="str">
        <f>IF(OR($A53="",$A53="（雑費 計）"),"",雑費!K53)</f>
        <v/>
      </c>
      <c r="I53" t="str">
        <f>IF(OR($A53="",$A53="（雑費 計）"),"",雑費!M53&amp;"食分")</f>
        <v/>
      </c>
      <c r="J53" t="str">
        <f>IF(OR($A53="",$A53="（雑費 計）"),"",雑費!N53)</f>
        <v/>
      </c>
      <c r="K53" t="str">
        <f>IF(OR($A53="",$A53="（雑費 計）"),"",IF(雑費!O53="○","公費負担",""))</f>
        <v/>
      </c>
      <c r="L53" s="25" t="str">
        <f>IF(OR($A53="",$A53="（雑費 計）"),"",IF(雑費!B53&lt;&gt;雑費!C53,TEXT(雑費!C53,"m/d")&amp;"支払",""))</f>
        <v/>
      </c>
      <c r="M53" t="str">
        <f>IF(OR($A53="",$A53="（雑費 計）"),"",雑費!P53)</f>
        <v/>
      </c>
    </row>
    <row r="54" spans="1:13" x14ac:dyDescent="0.45">
      <c r="A54" t="str">
        <f>IF(雑費!B54="",IF(COUNTIF(A$1:A53,"（雑費 計）"),"","（雑費 計）"),雑費!B54)</f>
        <v/>
      </c>
      <c r="B54" t="str">
        <f>IF($A54="","",IF($A54="（雑費 計）",SUM(B$1:B53),雑費!D54))</f>
        <v/>
      </c>
      <c r="C54" t="str">
        <f>IF(OR($A54="",$A54="（雑費 計）"),"",雑費!E54)</f>
        <v/>
      </c>
      <c r="D54" t="str">
        <f>IF(OR($A54="",$A54="（雑費 計）"),"",雑費!G54)</f>
        <v/>
      </c>
      <c r="E54" t="str">
        <f>IF(OR($A54="",$A54="（雑費 計）"),"",雑費!H54)</f>
        <v/>
      </c>
      <c r="F54" t="str">
        <f>IF(OR($A54="",$A54="（雑費 計）"),"",雑費!I54)</f>
        <v/>
      </c>
      <c r="G54" t="str">
        <f>IF(OR($A54="",$A54="（雑費 計）"),"",雑費!J54)</f>
        <v/>
      </c>
      <c r="H54" t="str">
        <f>IF(OR($A54="",$A54="（雑費 計）"),"",雑費!K54)</f>
        <v/>
      </c>
      <c r="I54" t="str">
        <f>IF(OR($A54="",$A54="（雑費 計）"),"",雑費!M54&amp;"食分")</f>
        <v/>
      </c>
      <c r="J54" t="str">
        <f>IF(OR($A54="",$A54="（雑費 計）"),"",雑費!N54)</f>
        <v/>
      </c>
      <c r="K54" t="str">
        <f>IF(OR($A54="",$A54="（雑費 計）"),"",IF(雑費!O54="○","公費負担",""))</f>
        <v/>
      </c>
      <c r="L54" s="25" t="str">
        <f>IF(OR($A54="",$A54="（雑費 計）"),"",IF(雑費!B54&lt;&gt;雑費!C54,TEXT(雑費!C54,"m/d")&amp;"支払",""))</f>
        <v/>
      </c>
      <c r="M54" t="str">
        <f>IF(OR($A54="",$A54="（雑費 計）"),"",雑費!P54)</f>
        <v/>
      </c>
    </row>
    <row r="55" spans="1:13" x14ac:dyDescent="0.45">
      <c r="A55" t="str">
        <f>IF(雑費!B55="",IF(COUNTIF(A$1:A54,"（雑費 計）"),"","（雑費 計）"),雑費!B55)</f>
        <v/>
      </c>
      <c r="B55" t="str">
        <f>IF($A55="","",IF($A55="（雑費 計）",SUM(B$1:B54),雑費!D55))</f>
        <v/>
      </c>
      <c r="C55" t="str">
        <f>IF(OR($A55="",$A55="（雑費 計）"),"",雑費!E55)</f>
        <v/>
      </c>
      <c r="D55" t="str">
        <f>IF(OR($A55="",$A55="（雑費 計）"),"",雑費!G55)</f>
        <v/>
      </c>
      <c r="E55" t="str">
        <f>IF(OR($A55="",$A55="（雑費 計）"),"",雑費!H55)</f>
        <v/>
      </c>
      <c r="F55" t="str">
        <f>IF(OR($A55="",$A55="（雑費 計）"),"",雑費!I55)</f>
        <v/>
      </c>
      <c r="G55" t="str">
        <f>IF(OR($A55="",$A55="（雑費 計）"),"",雑費!J55)</f>
        <v/>
      </c>
      <c r="H55" t="str">
        <f>IF(OR($A55="",$A55="（雑費 計）"),"",雑費!K55)</f>
        <v/>
      </c>
      <c r="I55" t="str">
        <f>IF(OR($A55="",$A55="（雑費 計）"),"",雑費!M55&amp;"食分")</f>
        <v/>
      </c>
      <c r="J55" t="str">
        <f>IF(OR($A55="",$A55="（雑費 計）"),"",雑費!N55)</f>
        <v/>
      </c>
      <c r="K55" t="str">
        <f>IF(OR($A55="",$A55="（雑費 計）"),"",IF(雑費!O55="○","公費負担",""))</f>
        <v/>
      </c>
      <c r="L55" s="25" t="str">
        <f>IF(OR($A55="",$A55="（雑費 計）"),"",IF(雑費!B55&lt;&gt;雑費!C55,TEXT(雑費!C55,"m/d")&amp;"支払",""))</f>
        <v/>
      </c>
      <c r="M55" t="str">
        <f>IF(OR($A55="",$A55="（雑費 計）"),"",雑費!P55)</f>
        <v/>
      </c>
    </row>
    <row r="56" spans="1:13" x14ac:dyDescent="0.45">
      <c r="A56" t="str">
        <f>IF(雑費!B56="",IF(COUNTIF(A$1:A55,"（雑費 計）"),"","（雑費 計）"),雑費!B56)</f>
        <v/>
      </c>
      <c r="B56" t="str">
        <f>IF($A56="","",IF($A56="（雑費 計）",SUM(B$1:B55),雑費!D56))</f>
        <v/>
      </c>
      <c r="C56" t="str">
        <f>IF(OR($A56="",$A56="（雑費 計）"),"",雑費!E56)</f>
        <v/>
      </c>
      <c r="D56" t="str">
        <f>IF(OR($A56="",$A56="（雑費 計）"),"",雑費!G56)</f>
        <v/>
      </c>
      <c r="E56" t="str">
        <f>IF(OR($A56="",$A56="（雑費 計）"),"",雑費!H56)</f>
        <v/>
      </c>
      <c r="F56" t="str">
        <f>IF(OR($A56="",$A56="（雑費 計）"),"",雑費!I56)</f>
        <v/>
      </c>
      <c r="G56" t="str">
        <f>IF(OR($A56="",$A56="（雑費 計）"),"",雑費!J56)</f>
        <v/>
      </c>
      <c r="H56" t="str">
        <f>IF(OR($A56="",$A56="（雑費 計）"),"",雑費!K56)</f>
        <v/>
      </c>
      <c r="I56" t="str">
        <f>IF(OR($A56="",$A56="（雑費 計）"),"",雑費!M56&amp;"食分")</f>
        <v/>
      </c>
      <c r="J56" t="str">
        <f>IF(OR($A56="",$A56="（雑費 計）"),"",雑費!N56)</f>
        <v/>
      </c>
      <c r="K56" t="str">
        <f>IF(OR($A56="",$A56="（雑費 計）"),"",IF(雑費!O56="○","公費負担",""))</f>
        <v/>
      </c>
      <c r="L56" s="25" t="str">
        <f>IF(OR($A56="",$A56="（雑費 計）"),"",IF(雑費!B56&lt;&gt;雑費!C56,TEXT(雑費!C56,"m/d")&amp;"支払",""))</f>
        <v/>
      </c>
      <c r="M56" t="str">
        <f>IF(OR($A56="",$A56="（雑費 計）"),"",雑費!P56)</f>
        <v/>
      </c>
    </row>
    <row r="57" spans="1:13" x14ac:dyDescent="0.45">
      <c r="A57" t="str">
        <f>IF(雑費!B57="",IF(COUNTIF(A$1:A56,"（雑費 計）"),"","（雑費 計）"),雑費!B57)</f>
        <v/>
      </c>
      <c r="B57" t="str">
        <f>IF($A57="","",IF($A57="（雑費 計）",SUM(B$1:B56),雑費!D57))</f>
        <v/>
      </c>
      <c r="C57" t="str">
        <f>IF(OR($A57="",$A57="（雑費 計）"),"",雑費!E57)</f>
        <v/>
      </c>
      <c r="D57" t="str">
        <f>IF(OR($A57="",$A57="（雑費 計）"),"",雑費!G57)</f>
        <v/>
      </c>
      <c r="E57" t="str">
        <f>IF(OR($A57="",$A57="（雑費 計）"),"",雑費!H57)</f>
        <v/>
      </c>
      <c r="F57" t="str">
        <f>IF(OR($A57="",$A57="（雑費 計）"),"",雑費!I57)</f>
        <v/>
      </c>
      <c r="G57" t="str">
        <f>IF(OR($A57="",$A57="（雑費 計）"),"",雑費!J57)</f>
        <v/>
      </c>
      <c r="H57" t="str">
        <f>IF(OR($A57="",$A57="（雑費 計）"),"",雑費!K57)</f>
        <v/>
      </c>
      <c r="I57" t="str">
        <f>IF(OR($A57="",$A57="（雑費 計）"),"",雑費!M57&amp;"食分")</f>
        <v/>
      </c>
      <c r="J57" t="str">
        <f>IF(OR($A57="",$A57="（雑費 計）"),"",雑費!N57)</f>
        <v/>
      </c>
      <c r="K57" t="str">
        <f>IF(OR($A57="",$A57="（雑費 計）"),"",IF(雑費!O57="○","公費負担",""))</f>
        <v/>
      </c>
      <c r="L57" s="25" t="str">
        <f>IF(OR($A57="",$A57="（雑費 計）"),"",IF(雑費!B57&lt;&gt;雑費!C57,TEXT(雑費!C57,"m/d")&amp;"支払",""))</f>
        <v/>
      </c>
      <c r="M57" t="str">
        <f>IF(OR($A57="",$A57="（雑費 計）"),"",雑費!P57)</f>
        <v/>
      </c>
    </row>
    <row r="58" spans="1:13" x14ac:dyDescent="0.45">
      <c r="A58" t="str">
        <f>IF(雑費!B58="",IF(COUNTIF(A$1:A57,"（雑費 計）"),"","（雑費 計）"),雑費!B58)</f>
        <v/>
      </c>
      <c r="B58" t="str">
        <f>IF($A58="","",IF($A58="（雑費 計）",SUM(B$1:B57),雑費!D58))</f>
        <v/>
      </c>
      <c r="C58" t="str">
        <f>IF(OR($A58="",$A58="（雑費 計）"),"",雑費!E58)</f>
        <v/>
      </c>
      <c r="D58" t="str">
        <f>IF(OR($A58="",$A58="（雑費 計）"),"",雑費!G58)</f>
        <v/>
      </c>
      <c r="E58" t="str">
        <f>IF(OR($A58="",$A58="（雑費 計）"),"",雑費!H58)</f>
        <v/>
      </c>
      <c r="F58" t="str">
        <f>IF(OR($A58="",$A58="（雑費 計）"),"",雑費!I58)</f>
        <v/>
      </c>
      <c r="G58" t="str">
        <f>IF(OR($A58="",$A58="（雑費 計）"),"",雑費!J58)</f>
        <v/>
      </c>
      <c r="H58" t="str">
        <f>IF(OR($A58="",$A58="（雑費 計）"),"",雑費!K58)</f>
        <v/>
      </c>
      <c r="I58" t="str">
        <f>IF(OR($A58="",$A58="（雑費 計）"),"",雑費!M58&amp;"食分")</f>
        <v/>
      </c>
      <c r="J58" t="str">
        <f>IF(OR($A58="",$A58="（雑費 計）"),"",雑費!N58)</f>
        <v/>
      </c>
      <c r="K58" t="str">
        <f>IF(OR($A58="",$A58="（雑費 計）"),"",IF(雑費!O58="○","公費負担",""))</f>
        <v/>
      </c>
      <c r="L58" s="25" t="str">
        <f>IF(OR($A58="",$A58="（雑費 計）"),"",IF(雑費!B58&lt;&gt;雑費!C58,TEXT(雑費!C58,"m/d")&amp;"支払",""))</f>
        <v/>
      </c>
      <c r="M58" t="str">
        <f>IF(OR($A58="",$A58="（雑費 計）"),"",雑費!P58)</f>
        <v/>
      </c>
    </row>
    <row r="59" spans="1:13" x14ac:dyDescent="0.45">
      <c r="A59" t="str">
        <f>IF(雑費!B59="",IF(COUNTIF(A$1:A58,"（雑費 計）"),"","（雑費 計）"),雑費!B59)</f>
        <v/>
      </c>
      <c r="B59" t="str">
        <f>IF($A59="","",IF($A59="（雑費 計）",SUM(B$1:B58),雑費!D59))</f>
        <v/>
      </c>
      <c r="C59" t="str">
        <f>IF(OR($A59="",$A59="（雑費 計）"),"",雑費!E59)</f>
        <v/>
      </c>
      <c r="D59" t="str">
        <f>IF(OR($A59="",$A59="（雑費 計）"),"",雑費!G59)</f>
        <v/>
      </c>
      <c r="E59" t="str">
        <f>IF(OR($A59="",$A59="（雑費 計）"),"",雑費!H59)</f>
        <v/>
      </c>
      <c r="F59" t="str">
        <f>IF(OR($A59="",$A59="（雑費 計）"),"",雑費!I59)</f>
        <v/>
      </c>
      <c r="G59" t="str">
        <f>IF(OR($A59="",$A59="（雑費 計）"),"",雑費!J59)</f>
        <v/>
      </c>
      <c r="H59" t="str">
        <f>IF(OR($A59="",$A59="（雑費 計）"),"",雑費!K59)</f>
        <v/>
      </c>
      <c r="I59" t="str">
        <f>IF(OR($A59="",$A59="（雑費 計）"),"",雑費!M59&amp;"食分")</f>
        <v/>
      </c>
      <c r="J59" t="str">
        <f>IF(OR($A59="",$A59="（雑費 計）"),"",雑費!N59)</f>
        <v/>
      </c>
      <c r="K59" t="str">
        <f>IF(OR($A59="",$A59="（雑費 計）"),"",IF(雑費!O59="○","公費負担",""))</f>
        <v/>
      </c>
      <c r="L59" s="25" t="str">
        <f>IF(OR($A59="",$A59="（雑費 計）"),"",IF(雑費!B59&lt;&gt;雑費!C59,TEXT(雑費!C59,"m/d")&amp;"支払",""))</f>
        <v/>
      </c>
      <c r="M59" t="str">
        <f>IF(OR($A59="",$A59="（雑費 計）"),"",雑費!P59)</f>
        <v/>
      </c>
    </row>
    <row r="60" spans="1:13" x14ac:dyDescent="0.45">
      <c r="A60" t="str">
        <f>IF(雑費!B60="",IF(COUNTIF(A$1:A59,"（雑費 計）"),"","（雑費 計）"),雑費!B60)</f>
        <v/>
      </c>
      <c r="B60" t="str">
        <f>IF($A60="","",IF($A60="（雑費 計）",SUM(B$1:B59),雑費!D60))</f>
        <v/>
      </c>
      <c r="C60" t="str">
        <f>IF(OR($A60="",$A60="（雑費 計）"),"",雑費!E60)</f>
        <v/>
      </c>
      <c r="D60" t="str">
        <f>IF(OR($A60="",$A60="（雑費 計）"),"",雑費!G60)</f>
        <v/>
      </c>
      <c r="E60" t="str">
        <f>IF(OR($A60="",$A60="（雑費 計）"),"",雑費!H60)</f>
        <v/>
      </c>
      <c r="F60" t="str">
        <f>IF(OR($A60="",$A60="（雑費 計）"),"",雑費!I60)</f>
        <v/>
      </c>
      <c r="G60" t="str">
        <f>IF(OR($A60="",$A60="（雑費 計）"),"",雑費!J60)</f>
        <v/>
      </c>
      <c r="H60" t="str">
        <f>IF(OR($A60="",$A60="（雑費 計）"),"",雑費!K60)</f>
        <v/>
      </c>
      <c r="I60" t="str">
        <f>IF(OR($A60="",$A60="（雑費 計）"),"",雑費!M60&amp;"食分")</f>
        <v/>
      </c>
      <c r="J60" t="str">
        <f>IF(OR($A60="",$A60="（雑費 計）"),"",雑費!N60)</f>
        <v/>
      </c>
      <c r="K60" t="str">
        <f>IF(OR($A60="",$A60="（雑費 計）"),"",IF(雑費!O60="○","公費負担",""))</f>
        <v/>
      </c>
      <c r="L60" s="25" t="str">
        <f>IF(OR($A60="",$A60="（雑費 計）"),"",IF(雑費!B60&lt;&gt;雑費!C60,TEXT(雑費!C60,"m/d")&amp;"支払",""))</f>
        <v/>
      </c>
      <c r="M60" t="str">
        <f>IF(OR($A60="",$A60="（雑費 計）"),"",雑費!P60)</f>
        <v/>
      </c>
    </row>
    <row r="61" spans="1:13" x14ac:dyDescent="0.45">
      <c r="A61" t="str">
        <f>IF(雑費!B61="",IF(COUNTIF(A$1:A60,"（雑費 計）"),"","（雑費 計）"),雑費!B61)</f>
        <v/>
      </c>
      <c r="B61" t="str">
        <f>IF($A61="","",IF($A61="（雑費 計）",SUM(B$1:B60),雑費!D61))</f>
        <v/>
      </c>
      <c r="C61" t="str">
        <f>IF(OR($A61="",$A61="（雑費 計）"),"",雑費!E61)</f>
        <v/>
      </c>
      <c r="D61" t="str">
        <f>IF(OR($A61="",$A61="（雑費 計）"),"",雑費!G61)</f>
        <v/>
      </c>
      <c r="E61" t="str">
        <f>IF(OR($A61="",$A61="（雑費 計）"),"",雑費!H61)</f>
        <v/>
      </c>
      <c r="F61" t="str">
        <f>IF(OR($A61="",$A61="（雑費 計）"),"",雑費!I61)</f>
        <v/>
      </c>
      <c r="G61" t="str">
        <f>IF(OR($A61="",$A61="（雑費 計）"),"",雑費!J61)</f>
        <v/>
      </c>
      <c r="H61" t="str">
        <f>IF(OR($A61="",$A61="（雑費 計）"),"",雑費!K61)</f>
        <v/>
      </c>
      <c r="I61" t="str">
        <f>IF(OR($A61="",$A61="（雑費 計）"),"",雑費!M61&amp;"食分")</f>
        <v/>
      </c>
      <c r="J61" t="str">
        <f>IF(OR($A61="",$A61="（雑費 計）"),"",雑費!N61)</f>
        <v/>
      </c>
      <c r="K61" t="str">
        <f>IF(OR($A61="",$A61="（雑費 計）"),"",IF(雑費!O61="○","公費負担",""))</f>
        <v/>
      </c>
      <c r="L61" s="25" t="str">
        <f>IF(OR($A61="",$A61="（雑費 計）"),"",IF(雑費!B61&lt;&gt;雑費!C61,TEXT(雑費!C61,"m/d")&amp;"支払",""))</f>
        <v/>
      </c>
      <c r="M61" t="str">
        <f>IF(OR($A61="",$A61="（雑費 計）"),"",雑費!P61)</f>
        <v/>
      </c>
    </row>
    <row r="62" spans="1:13" x14ac:dyDescent="0.45">
      <c r="A62" t="str">
        <f>IF(雑費!B62="",IF(COUNTIF(A$1:A61,"（雑費 計）"),"","（雑費 計）"),雑費!B62)</f>
        <v/>
      </c>
      <c r="B62" t="str">
        <f>IF($A62="","",IF($A62="（雑費 計）",SUM(B$1:B61),雑費!D62))</f>
        <v/>
      </c>
      <c r="C62" t="str">
        <f>IF(OR($A62="",$A62="（雑費 計）"),"",雑費!E62)</f>
        <v/>
      </c>
      <c r="D62" t="str">
        <f>IF(OR($A62="",$A62="（雑費 計）"),"",雑費!G62)</f>
        <v/>
      </c>
      <c r="E62" t="str">
        <f>IF(OR($A62="",$A62="（雑費 計）"),"",雑費!H62)</f>
        <v/>
      </c>
      <c r="F62" t="str">
        <f>IF(OR($A62="",$A62="（雑費 計）"),"",雑費!I62)</f>
        <v/>
      </c>
      <c r="G62" t="str">
        <f>IF(OR($A62="",$A62="（雑費 計）"),"",雑費!J62)</f>
        <v/>
      </c>
      <c r="H62" t="str">
        <f>IF(OR($A62="",$A62="（雑費 計）"),"",雑費!K62)</f>
        <v/>
      </c>
      <c r="I62" t="str">
        <f>IF(OR($A62="",$A62="（雑費 計）"),"",雑費!M62&amp;"食分")</f>
        <v/>
      </c>
      <c r="J62" t="str">
        <f>IF(OR($A62="",$A62="（雑費 計）"),"",雑費!N62)</f>
        <v/>
      </c>
      <c r="K62" t="str">
        <f>IF(OR($A62="",$A62="（雑費 計）"),"",IF(雑費!O62="○","公費負担",""))</f>
        <v/>
      </c>
      <c r="L62" s="25" t="str">
        <f>IF(OR($A62="",$A62="（雑費 計）"),"",IF(雑費!B62&lt;&gt;雑費!C62,TEXT(雑費!C62,"m/d")&amp;"支払",""))</f>
        <v/>
      </c>
      <c r="M62" t="str">
        <f>IF(OR($A62="",$A62="（雑費 計）"),"",雑費!P62)</f>
        <v/>
      </c>
    </row>
    <row r="63" spans="1:13" x14ac:dyDescent="0.45">
      <c r="A63" t="str">
        <f>IF(雑費!B63="",IF(COUNTIF(A$1:A62,"（雑費 計）"),"","（雑費 計）"),雑費!B63)</f>
        <v/>
      </c>
      <c r="B63" t="str">
        <f>IF($A63="","",IF($A63="（雑費 計）",SUM(B$1:B62),雑費!D63))</f>
        <v/>
      </c>
      <c r="C63" t="str">
        <f>IF(OR($A63="",$A63="（雑費 計）"),"",雑費!E63)</f>
        <v/>
      </c>
      <c r="D63" t="str">
        <f>IF(OR($A63="",$A63="（雑費 計）"),"",雑費!G63)</f>
        <v/>
      </c>
      <c r="E63" t="str">
        <f>IF(OR($A63="",$A63="（雑費 計）"),"",雑費!H63)</f>
        <v/>
      </c>
      <c r="F63" t="str">
        <f>IF(OR($A63="",$A63="（雑費 計）"),"",雑費!I63)</f>
        <v/>
      </c>
      <c r="G63" t="str">
        <f>IF(OR($A63="",$A63="（雑費 計）"),"",雑費!J63)</f>
        <v/>
      </c>
      <c r="H63" t="str">
        <f>IF(OR($A63="",$A63="（雑費 計）"),"",雑費!K63)</f>
        <v/>
      </c>
      <c r="I63" t="str">
        <f>IF(OR($A63="",$A63="（雑費 計）"),"",雑費!M63&amp;"食分")</f>
        <v/>
      </c>
      <c r="J63" t="str">
        <f>IF(OR($A63="",$A63="（雑費 計）"),"",雑費!N63)</f>
        <v/>
      </c>
      <c r="K63" t="str">
        <f>IF(OR($A63="",$A63="（雑費 計）"),"",IF(雑費!O63="○","公費負担",""))</f>
        <v/>
      </c>
      <c r="L63" s="25" t="str">
        <f>IF(OR($A63="",$A63="（雑費 計）"),"",IF(雑費!B63&lt;&gt;雑費!C63,TEXT(雑費!C63,"m/d")&amp;"支払",""))</f>
        <v/>
      </c>
      <c r="M63" t="str">
        <f>IF(OR($A63="",$A63="（雑費 計）"),"",雑費!P63)</f>
        <v/>
      </c>
    </row>
    <row r="64" spans="1:13" x14ac:dyDescent="0.45">
      <c r="A64" t="str">
        <f>IF(雑費!B64="",IF(COUNTIF(A$1:A63,"（雑費 計）"),"","（雑費 計）"),雑費!B64)</f>
        <v/>
      </c>
      <c r="B64" t="str">
        <f>IF($A64="","",IF($A64="（雑費 計）",SUM(B$1:B63),雑費!D64))</f>
        <v/>
      </c>
      <c r="C64" t="str">
        <f>IF(OR($A64="",$A64="（雑費 計）"),"",雑費!E64)</f>
        <v/>
      </c>
      <c r="D64" t="str">
        <f>IF(OR($A64="",$A64="（雑費 計）"),"",雑費!G64)</f>
        <v/>
      </c>
      <c r="E64" t="str">
        <f>IF(OR($A64="",$A64="（雑費 計）"),"",雑費!H64)</f>
        <v/>
      </c>
      <c r="F64" t="str">
        <f>IF(OR($A64="",$A64="（雑費 計）"),"",雑費!I64)</f>
        <v/>
      </c>
      <c r="G64" t="str">
        <f>IF(OR($A64="",$A64="（雑費 計）"),"",雑費!J64)</f>
        <v/>
      </c>
      <c r="H64" t="str">
        <f>IF(OR($A64="",$A64="（雑費 計）"),"",雑費!K64)</f>
        <v/>
      </c>
      <c r="I64" t="str">
        <f>IF(OR($A64="",$A64="（雑費 計）"),"",雑費!M64&amp;"食分")</f>
        <v/>
      </c>
      <c r="J64" t="str">
        <f>IF(OR($A64="",$A64="（雑費 計）"),"",雑費!N64)</f>
        <v/>
      </c>
      <c r="K64" t="str">
        <f>IF(OR($A64="",$A64="（雑費 計）"),"",IF(雑費!O64="○","公費負担",""))</f>
        <v/>
      </c>
      <c r="L64" s="25" t="str">
        <f>IF(OR($A64="",$A64="（雑費 計）"),"",IF(雑費!B64&lt;&gt;雑費!C64,TEXT(雑費!C64,"m/d")&amp;"支払",""))</f>
        <v/>
      </c>
      <c r="M64" t="str">
        <f>IF(OR($A64="",$A64="（雑費 計）"),"",雑費!P64)</f>
        <v/>
      </c>
    </row>
    <row r="65" spans="1:13" x14ac:dyDescent="0.45">
      <c r="A65" t="str">
        <f>IF(雑費!B65="",IF(COUNTIF(A$1:A64,"（雑費 計）"),"","（雑費 計）"),雑費!B65)</f>
        <v/>
      </c>
      <c r="B65" t="str">
        <f>IF($A65="","",IF($A65="（雑費 計）",SUM(B$1:B64),雑費!D65))</f>
        <v/>
      </c>
      <c r="C65" t="str">
        <f>IF(OR($A65="",$A65="（雑費 計）"),"",雑費!E65)</f>
        <v/>
      </c>
      <c r="D65" t="str">
        <f>IF(OR($A65="",$A65="（雑費 計）"),"",雑費!G65)</f>
        <v/>
      </c>
      <c r="E65" t="str">
        <f>IF(OR($A65="",$A65="（雑費 計）"),"",雑費!H65)</f>
        <v/>
      </c>
      <c r="F65" t="str">
        <f>IF(OR($A65="",$A65="（雑費 計）"),"",雑費!I65)</f>
        <v/>
      </c>
      <c r="G65" t="str">
        <f>IF(OR($A65="",$A65="（雑費 計）"),"",雑費!J65)</f>
        <v/>
      </c>
      <c r="H65" t="str">
        <f>IF(OR($A65="",$A65="（雑費 計）"),"",雑費!K65)</f>
        <v/>
      </c>
      <c r="I65" t="str">
        <f>IF(OR($A65="",$A65="（雑費 計）"),"",雑費!M65&amp;"食分")</f>
        <v/>
      </c>
      <c r="J65" t="str">
        <f>IF(OR($A65="",$A65="（雑費 計）"),"",雑費!N65)</f>
        <v/>
      </c>
      <c r="K65" t="str">
        <f>IF(OR($A65="",$A65="（雑費 計）"),"",IF(雑費!O65="○","公費負担",""))</f>
        <v/>
      </c>
      <c r="L65" s="25" t="str">
        <f>IF(OR($A65="",$A65="（雑費 計）"),"",IF(雑費!B65&lt;&gt;雑費!C65,TEXT(雑費!C65,"m/d")&amp;"支払",""))</f>
        <v/>
      </c>
      <c r="M65" t="str">
        <f>IF(OR($A65="",$A65="（雑費 計）"),"",雑費!P65)</f>
        <v/>
      </c>
    </row>
    <row r="66" spans="1:13" x14ac:dyDescent="0.45">
      <c r="A66" t="str">
        <f>IF(雑費!B66="",IF(COUNTIF(A$1:A65,"（雑費 計）"),"","（雑費 計）"),雑費!B66)</f>
        <v/>
      </c>
      <c r="B66" t="str">
        <f>IF($A66="","",IF($A66="（雑費 計）",SUM(B$1:B65),雑費!D66))</f>
        <v/>
      </c>
      <c r="C66" t="str">
        <f>IF(OR($A66="",$A66="（雑費 計）"),"",雑費!E66)</f>
        <v/>
      </c>
      <c r="D66" t="str">
        <f>IF(OR($A66="",$A66="（雑費 計）"),"",雑費!G66)</f>
        <v/>
      </c>
      <c r="E66" t="str">
        <f>IF(OR($A66="",$A66="（雑費 計）"),"",雑費!H66)</f>
        <v/>
      </c>
      <c r="F66" t="str">
        <f>IF(OR($A66="",$A66="（雑費 計）"),"",雑費!I66)</f>
        <v/>
      </c>
      <c r="G66" t="str">
        <f>IF(OR($A66="",$A66="（雑費 計）"),"",雑費!J66)</f>
        <v/>
      </c>
      <c r="H66" t="str">
        <f>IF(OR($A66="",$A66="（雑費 計）"),"",雑費!K66)</f>
        <v/>
      </c>
      <c r="I66" t="str">
        <f>IF(OR($A66="",$A66="（雑費 計）"),"",雑費!M66&amp;"食分")</f>
        <v/>
      </c>
      <c r="J66" t="str">
        <f>IF(OR($A66="",$A66="（雑費 計）"),"",雑費!N66)</f>
        <v/>
      </c>
      <c r="K66" t="str">
        <f>IF(OR($A66="",$A66="（雑費 計）"),"",IF(雑費!O66="○","公費負担",""))</f>
        <v/>
      </c>
      <c r="L66" s="25" t="str">
        <f>IF(OR($A66="",$A66="（雑費 計）"),"",IF(雑費!B66&lt;&gt;雑費!C66,TEXT(雑費!C66,"m/d")&amp;"支払",""))</f>
        <v/>
      </c>
      <c r="M66" t="str">
        <f>IF(OR($A66="",$A66="（雑費 計）"),"",雑費!P66)</f>
        <v/>
      </c>
    </row>
    <row r="67" spans="1:13" x14ac:dyDescent="0.45">
      <c r="A67" t="str">
        <f>IF(雑費!B67="",IF(COUNTIF(A$1:A66,"（雑費 計）"),"","（雑費 計）"),雑費!B67)</f>
        <v/>
      </c>
      <c r="B67" t="str">
        <f>IF($A67="","",IF($A67="（雑費 計）",SUM(B$1:B66),雑費!D67))</f>
        <v/>
      </c>
      <c r="C67" t="str">
        <f>IF(OR($A67="",$A67="（雑費 計）"),"",雑費!E67)</f>
        <v/>
      </c>
      <c r="D67" t="str">
        <f>IF(OR($A67="",$A67="（雑費 計）"),"",雑費!G67)</f>
        <v/>
      </c>
      <c r="E67" t="str">
        <f>IF(OR($A67="",$A67="（雑費 計）"),"",雑費!H67)</f>
        <v/>
      </c>
      <c r="F67" t="str">
        <f>IF(OR($A67="",$A67="（雑費 計）"),"",雑費!I67)</f>
        <v/>
      </c>
      <c r="G67" t="str">
        <f>IF(OR($A67="",$A67="（雑費 計）"),"",雑費!J67)</f>
        <v/>
      </c>
      <c r="H67" t="str">
        <f>IF(OR($A67="",$A67="（雑費 計）"),"",雑費!K67)</f>
        <v/>
      </c>
      <c r="I67" t="str">
        <f>IF(OR($A67="",$A67="（雑費 計）"),"",雑費!M67&amp;"食分")</f>
        <v/>
      </c>
      <c r="J67" t="str">
        <f>IF(OR($A67="",$A67="（雑費 計）"),"",雑費!N67)</f>
        <v/>
      </c>
      <c r="K67" t="str">
        <f>IF(OR($A67="",$A67="（雑費 計）"),"",IF(雑費!O67="○","公費負担",""))</f>
        <v/>
      </c>
      <c r="L67" s="25" t="str">
        <f>IF(OR($A67="",$A67="（雑費 計）"),"",IF(雑費!B67&lt;&gt;雑費!C67,TEXT(雑費!C67,"m/d")&amp;"支払",""))</f>
        <v/>
      </c>
      <c r="M67" t="str">
        <f>IF(OR($A67="",$A67="（雑費 計）"),"",雑費!P67)</f>
        <v/>
      </c>
    </row>
    <row r="68" spans="1:13" x14ac:dyDescent="0.45">
      <c r="A68" t="str">
        <f>IF(雑費!B68="",IF(COUNTIF(A$1:A67,"（雑費 計）"),"","（雑費 計）"),雑費!B68)</f>
        <v/>
      </c>
      <c r="B68" t="str">
        <f>IF($A68="","",IF($A68="（雑費 計）",SUM(B$1:B67),雑費!D68))</f>
        <v/>
      </c>
      <c r="C68" t="str">
        <f>IF(OR($A68="",$A68="（雑費 計）"),"",雑費!E68)</f>
        <v/>
      </c>
      <c r="D68" t="str">
        <f>IF(OR($A68="",$A68="（雑費 計）"),"",雑費!G68)</f>
        <v/>
      </c>
      <c r="E68" t="str">
        <f>IF(OR($A68="",$A68="（雑費 計）"),"",雑費!H68)</f>
        <v/>
      </c>
      <c r="F68" t="str">
        <f>IF(OR($A68="",$A68="（雑費 計）"),"",雑費!I68)</f>
        <v/>
      </c>
      <c r="G68" t="str">
        <f>IF(OR($A68="",$A68="（雑費 計）"),"",雑費!J68)</f>
        <v/>
      </c>
      <c r="H68" t="str">
        <f>IF(OR($A68="",$A68="（雑費 計）"),"",雑費!K68)</f>
        <v/>
      </c>
      <c r="I68" t="str">
        <f>IF(OR($A68="",$A68="（雑費 計）"),"",雑費!M68&amp;"食分")</f>
        <v/>
      </c>
      <c r="J68" t="str">
        <f>IF(OR($A68="",$A68="（雑費 計）"),"",雑費!N68)</f>
        <v/>
      </c>
      <c r="K68" t="str">
        <f>IF(OR($A68="",$A68="（雑費 計）"),"",IF(雑費!O68="○","公費負担",""))</f>
        <v/>
      </c>
      <c r="L68" s="25" t="str">
        <f>IF(OR($A68="",$A68="（雑費 計）"),"",IF(雑費!B68&lt;&gt;雑費!C68,TEXT(雑費!C68,"m/d")&amp;"支払",""))</f>
        <v/>
      </c>
      <c r="M68" t="str">
        <f>IF(OR($A68="",$A68="（雑費 計）"),"",雑費!P68)</f>
        <v/>
      </c>
    </row>
    <row r="69" spans="1:13" x14ac:dyDescent="0.45">
      <c r="A69" t="str">
        <f>IF(雑費!B69="",IF(COUNTIF(A$1:A68,"（雑費 計）"),"","（雑費 計）"),雑費!B69)</f>
        <v/>
      </c>
      <c r="B69" t="str">
        <f>IF($A69="","",IF($A69="（雑費 計）",SUM(B$1:B68),雑費!D69))</f>
        <v/>
      </c>
      <c r="C69" t="str">
        <f>IF(OR($A69="",$A69="（雑費 計）"),"",雑費!E69)</f>
        <v/>
      </c>
      <c r="D69" t="str">
        <f>IF(OR($A69="",$A69="（雑費 計）"),"",雑費!G69)</f>
        <v/>
      </c>
      <c r="E69" t="str">
        <f>IF(OR($A69="",$A69="（雑費 計）"),"",雑費!H69)</f>
        <v/>
      </c>
      <c r="F69" t="str">
        <f>IF(OR($A69="",$A69="（雑費 計）"),"",雑費!I69)</f>
        <v/>
      </c>
      <c r="G69" t="str">
        <f>IF(OR($A69="",$A69="（雑費 計）"),"",雑費!J69)</f>
        <v/>
      </c>
      <c r="H69" t="str">
        <f>IF(OR($A69="",$A69="（雑費 計）"),"",雑費!K69)</f>
        <v/>
      </c>
      <c r="I69" t="str">
        <f>IF(OR($A69="",$A69="（雑費 計）"),"",雑費!M69&amp;"食分")</f>
        <v/>
      </c>
      <c r="J69" t="str">
        <f>IF(OR($A69="",$A69="（雑費 計）"),"",雑費!N69)</f>
        <v/>
      </c>
      <c r="K69" t="str">
        <f>IF(OR($A69="",$A69="（雑費 計）"),"",IF(雑費!O69="○","公費負担",""))</f>
        <v/>
      </c>
      <c r="L69" s="25" t="str">
        <f>IF(OR($A69="",$A69="（雑費 計）"),"",IF(雑費!B69&lt;&gt;雑費!C69,TEXT(雑費!C69,"m/d")&amp;"支払",""))</f>
        <v/>
      </c>
      <c r="M69" t="str">
        <f>IF(OR($A69="",$A69="（雑費 計）"),"",雑費!P69)</f>
        <v/>
      </c>
    </row>
    <row r="70" spans="1:13" x14ac:dyDescent="0.45">
      <c r="A70" t="str">
        <f>IF(雑費!B70="",IF(COUNTIF(A$1:A69,"（雑費 計）"),"","（雑費 計）"),雑費!B70)</f>
        <v/>
      </c>
      <c r="B70" t="str">
        <f>IF($A70="","",IF($A70="（雑費 計）",SUM(B$1:B69),雑費!D70))</f>
        <v/>
      </c>
      <c r="C70" t="str">
        <f>IF(OR($A70="",$A70="（雑費 計）"),"",雑費!E70)</f>
        <v/>
      </c>
      <c r="D70" t="str">
        <f>IF(OR($A70="",$A70="（雑費 計）"),"",雑費!G70)</f>
        <v/>
      </c>
      <c r="E70" t="str">
        <f>IF(OR($A70="",$A70="（雑費 計）"),"",雑費!H70)</f>
        <v/>
      </c>
      <c r="F70" t="str">
        <f>IF(OR($A70="",$A70="（雑費 計）"),"",雑費!I70)</f>
        <v/>
      </c>
      <c r="G70" t="str">
        <f>IF(OR($A70="",$A70="（雑費 計）"),"",雑費!J70)</f>
        <v/>
      </c>
      <c r="H70" t="str">
        <f>IF(OR($A70="",$A70="（雑費 計）"),"",雑費!K70)</f>
        <v/>
      </c>
      <c r="I70" t="str">
        <f>IF(OR($A70="",$A70="（雑費 計）"),"",雑費!M70&amp;"食分")</f>
        <v/>
      </c>
      <c r="J70" t="str">
        <f>IF(OR($A70="",$A70="（雑費 計）"),"",雑費!N70)</f>
        <v/>
      </c>
      <c r="K70" t="str">
        <f>IF(OR($A70="",$A70="（雑費 計）"),"",IF(雑費!O70="○","公費負担",""))</f>
        <v/>
      </c>
      <c r="L70" s="25" t="str">
        <f>IF(OR($A70="",$A70="（雑費 計）"),"",IF(雑費!B70&lt;&gt;雑費!C70,TEXT(雑費!C70,"m/d")&amp;"支払",""))</f>
        <v/>
      </c>
      <c r="M70" t="str">
        <f>IF(OR($A70="",$A70="（雑費 計）"),"",雑費!P70)</f>
        <v/>
      </c>
    </row>
    <row r="71" spans="1:13" x14ac:dyDescent="0.45">
      <c r="A71" t="str">
        <f>IF(雑費!B71="",IF(COUNTIF(A$1:A70,"（雑費 計）"),"","（雑費 計）"),雑費!B71)</f>
        <v/>
      </c>
      <c r="B71" t="str">
        <f>IF($A71="","",IF($A71="（雑費 計）",SUM(B$1:B70),雑費!D71))</f>
        <v/>
      </c>
      <c r="C71" t="str">
        <f>IF(OR($A71="",$A71="（雑費 計）"),"",雑費!E71)</f>
        <v/>
      </c>
      <c r="D71" t="str">
        <f>IF(OR($A71="",$A71="（雑費 計）"),"",雑費!G71)</f>
        <v/>
      </c>
      <c r="E71" t="str">
        <f>IF(OR($A71="",$A71="（雑費 計）"),"",雑費!H71)</f>
        <v/>
      </c>
      <c r="F71" t="str">
        <f>IF(OR($A71="",$A71="（雑費 計）"),"",雑費!I71)</f>
        <v/>
      </c>
      <c r="G71" t="str">
        <f>IF(OR($A71="",$A71="（雑費 計）"),"",雑費!J71)</f>
        <v/>
      </c>
      <c r="H71" t="str">
        <f>IF(OR($A71="",$A71="（雑費 計）"),"",雑費!K71)</f>
        <v/>
      </c>
      <c r="I71" t="str">
        <f>IF(OR($A71="",$A71="（雑費 計）"),"",雑費!M71&amp;"食分")</f>
        <v/>
      </c>
      <c r="J71" t="str">
        <f>IF(OR($A71="",$A71="（雑費 計）"),"",雑費!N71)</f>
        <v/>
      </c>
      <c r="K71" t="str">
        <f>IF(OR($A71="",$A71="（雑費 計）"),"",IF(雑費!O71="○","公費負担",""))</f>
        <v/>
      </c>
      <c r="L71" s="25" t="str">
        <f>IF(OR($A71="",$A71="（雑費 計）"),"",IF(雑費!B71&lt;&gt;雑費!C71,TEXT(雑費!C71,"m/d")&amp;"支払",""))</f>
        <v/>
      </c>
      <c r="M71" t="str">
        <f>IF(OR($A71="",$A71="（雑費 計）"),"",雑費!P71)</f>
        <v/>
      </c>
    </row>
    <row r="72" spans="1:13" x14ac:dyDescent="0.45">
      <c r="A72" t="str">
        <f>IF(雑費!B72="",IF(COUNTIF(A$1:A71,"（雑費 計）"),"","（雑費 計）"),雑費!B72)</f>
        <v/>
      </c>
      <c r="B72" t="str">
        <f>IF($A72="","",IF($A72="（雑費 計）",SUM(B$1:B71),雑費!D72))</f>
        <v/>
      </c>
      <c r="C72" t="str">
        <f>IF(OR($A72="",$A72="（雑費 計）"),"",雑費!E72)</f>
        <v/>
      </c>
      <c r="D72" t="str">
        <f>IF(OR($A72="",$A72="（雑費 計）"),"",雑費!G72)</f>
        <v/>
      </c>
      <c r="E72" t="str">
        <f>IF(OR($A72="",$A72="（雑費 計）"),"",雑費!H72)</f>
        <v/>
      </c>
      <c r="F72" t="str">
        <f>IF(OR($A72="",$A72="（雑費 計）"),"",雑費!I72)</f>
        <v/>
      </c>
      <c r="G72" t="str">
        <f>IF(OR($A72="",$A72="（雑費 計）"),"",雑費!J72)</f>
        <v/>
      </c>
      <c r="H72" t="str">
        <f>IF(OR($A72="",$A72="（雑費 計）"),"",雑費!K72)</f>
        <v/>
      </c>
      <c r="I72" t="str">
        <f>IF(OR($A72="",$A72="（雑費 計）"),"",雑費!M72&amp;"食分")</f>
        <v/>
      </c>
      <c r="J72" t="str">
        <f>IF(OR($A72="",$A72="（雑費 計）"),"",雑費!N72)</f>
        <v/>
      </c>
      <c r="K72" t="str">
        <f>IF(OR($A72="",$A72="（雑費 計）"),"",IF(雑費!O72="○","公費負担",""))</f>
        <v/>
      </c>
      <c r="L72" s="25" t="str">
        <f>IF(OR($A72="",$A72="（雑費 計）"),"",IF(雑費!B72&lt;&gt;雑費!C72,TEXT(雑費!C72,"m/d")&amp;"支払",""))</f>
        <v/>
      </c>
      <c r="M72" t="str">
        <f>IF(OR($A72="",$A72="（雑費 計）"),"",雑費!P72)</f>
        <v/>
      </c>
    </row>
    <row r="73" spans="1:13" x14ac:dyDescent="0.45">
      <c r="A73" t="str">
        <f>IF(雑費!B73="",IF(COUNTIF(A$1:A72,"（雑費 計）"),"","（雑費 計）"),雑費!B73)</f>
        <v/>
      </c>
      <c r="B73" t="str">
        <f>IF($A73="","",IF($A73="（雑費 計）",SUM(B$1:B72),雑費!D73))</f>
        <v/>
      </c>
      <c r="C73" t="str">
        <f>IF(OR($A73="",$A73="（雑費 計）"),"",雑費!E73)</f>
        <v/>
      </c>
      <c r="D73" t="str">
        <f>IF(OR($A73="",$A73="（雑費 計）"),"",雑費!G73)</f>
        <v/>
      </c>
      <c r="E73" t="str">
        <f>IF(OR($A73="",$A73="（雑費 計）"),"",雑費!H73)</f>
        <v/>
      </c>
      <c r="F73" t="str">
        <f>IF(OR($A73="",$A73="（雑費 計）"),"",雑費!I73)</f>
        <v/>
      </c>
      <c r="G73" t="str">
        <f>IF(OR($A73="",$A73="（雑費 計）"),"",雑費!J73)</f>
        <v/>
      </c>
      <c r="H73" t="str">
        <f>IF(OR($A73="",$A73="（雑費 計）"),"",雑費!K73)</f>
        <v/>
      </c>
      <c r="I73" t="str">
        <f>IF(OR($A73="",$A73="（雑費 計）"),"",雑費!M73&amp;"食分")</f>
        <v/>
      </c>
      <c r="J73" t="str">
        <f>IF(OR($A73="",$A73="（雑費 計）"),"",雑費!N73)</f>
        <v/>
      </c>
      <c r="K73" t="str">
        <f>IF(OR($A73="",$A73="（雑費 計）"),"",IF(雑費!O73="○","公費負担",""))</f>
        <v/>
      </c>
      <c r="L73" s="25" t="str">
        <f>IF(OR($A73="",$A73="（雑費 計）"),"",IF(雑費!B73&lt;&gt;雑費!C73,TEXT(雑費!C73,"m/d")&amp;"支払",""))</f>
        <v/>
      </c>
      <c r="M73" t="str">
        <f>IF(OR($A73="",$A73="（雑費 計）"),"",雑費!P73)</f>
        <v/>
      </c>
    </row>
    <row r="74" spans="1:13" x14ac:dyDescent="0.45">
      <c r="A74" t="str">
        <f>IF(雑費!B74="",IF(COUNTIF(A$1:A73,"（雑費 計）"),"","（雑費 計）"),雑費!B74)</f>
        <v/>
      </c>
      <c r="B74" t="str">
        <f>IF($A74="","",IF($A74="（雑費 計）",SUM(B$1:B73),雑費!D74))</f>
        <v/>
      </c>
      <c r="C74" t="str">
        <f>IF(OR($A74="",$A74="（雑費 計）"),"",雑費!E74)</f>
        <v/>
      </c>
      <c r="D74" t="str">
        <f>IF(OR($A74="",$A74="（雑費 計）"),"",雑費!G74)</f>
        <v/>
      </c>
      <c r="E74" t="str">
        <f>IF(OR($A74="",$A74="（雑費 計）"),"",雑費!H74)</f>
        <v/>
      </c>
      <c r="F74" t="str">
        <f>IF(OR($A74="",$A74="（雑費 計）"),"",雑費!I74)</f>
        <v/>
      </c>
      <c r="G74" t="str">
        <f>IF(OR($A74="",$A74="（雑費 計）"),"",雑費!J74)</f>
        <v/>
      </c>
      <c r="H74" t="str">
        <f>IF(OR($A74="",$A74="（雑費 計）"),"",雑費!K74)</f>
        <v/>
      </c>
      <c r="I74" t="str">
        <f>IF(OR($A74="",$A74="（雑費 計）"),"",雑費!M74&amp;"食分")</f>
        <v/>
      </c>
      <c r="J74" t="str">
        <f>IF(OR($A74="",$A74="（雑費 計）"),"",雑費!N74)</f>
        <v/>
      </c>
      <c r="K74" t="str">
        <f>IF(OR($A74="",$A74="（雑費 計）"),"",IF(雑費!O74="○","公費負担",""))</f>
        <v/>
      </c>
      <c r="L74" s="25" t="str">
        <f>IF(OR($A74="",$A74="（雑費 計）"),"",IF(雑費!B74&lt;&gt;雑費!C74,TEXT(雑費!C74,"m/d")&amp;"支払",""))</f>
        <v/>
      </c>
      <c r="M74" t="str">
        <f>IF(OR($A74="",$A74="（雑費 計）"),"",雑費!P74)</f>
        <v/>
      </c>
    </row>
    <row r="75" spans="1:13" x14ac:dyDescent="0.45">
      <c r="A75" t="str">
        <f>IF(雑費!B75="",IF(COUNTIF(A$1:A74,"（雑費 計）"),"","（雑費 計）"),雑費!B75)</f>
        <v/>
      </c>
      <c r="B75" t="str">
        <f>IF($A75="","",IF($A75="（雑費 計）",SUM(B$1:B74),雑費!D75))</f>
        <v/>
      </c>
      <c r="C75" t="str">
        <f>IF(OR($A75="",$A75="（雑費 計）"),"",雑費!E75)</f>
        <v/>
      </c>
      <c r="D75" t="str">
        <f>IF(OR($A75="",$A75="（雑費 計）"),"",雑費!G75)</f>
        <v/>
      </c>
      <c r="E75" t="str">
        <f>IF(OR($A75="",$A75="（雑費 計）"),"",雑費!H75)</f>
        <v/>
      </c>
      <c r="F75" t="str">
        <f>IF(OR($A75="",$A75="（雑費 計）"),"",雑費!I75)</f>
        <v/>
      </c>
      <c r="G75" t="str">
        <f>IF(OR($A75="",$A75="（雑費 計）"),"",雑費!J75)</f>
        <v/>
      </c>
      <c r="H75" t="str">
        <f>IF(OR($A75="",$A75="（雑費 計）"),"",雑費!K75)</f>
        <v/>
      </c>
      <c r="I75" t="str">
        <f>IF(OR($A75="",$A75="（雑費 計）"),"",雑費!M75&amp;"食分")</f>
        <v/>
      </c>
      <c r="J75" t="str">
        <f>IF(OR($A75="",$A75="（雑費 計）"),"",雑費!N75)</f>
        <v/>
      </c>
      <c r="K75" t="str">
        <f>IF(OR($A75="",$A75="（雑費 計）"),"",IF(雑費!O75="○","公費負担",""))</f>
        <v/>
      </c>
      <c r="L75" s="25" t="str">
        <f>IF(OR($A75="",$A75="（雑費 計）"),"",IF(雑費!B75&lt;&gt;雑費!C75,TEXT(雑費!C75,"m/d")&amp;"支払",""))</f>
        <v/>
      </c>
      <c r="M75" t="str">
        <f>IF(OR($A75="",$A75="（雑費 計）"),"",雑費!P75)</f>
        <v/>
      </c>
    </row>
    <row r="76" spans="1:13" x14ac:dyDescent="0.45">
      <c r="A76" t="str">
        <f>IF(雑費!B76="",IF(COUNTIF(A$1:A75,"（雑費 計）"),"","（雑費 計）"),雑費!B76)</f>
        <v/>
      </c>
      <c r="B76" t="str">
        <f>IF($A76="","",IF($A76="（雑費 計）",SUM(B$1:B75),雑費!D76))</f>
        <v/>
      </c>
      <c r="C76" t="str">
        <f>IF(OR($A76="",$A76="（雑費 計）"),"",雑費!E76)</f>
        <v/>
      </c>
      <c r="D76" t="str">
        <f>IF(OR($A76="",$A76="（雑費 計）"),"",雑費!G76)</f>
        <v/>
      </c>
      <c r="E76" t="str">
        <f>IF(OR($A76="",$A76="（雑費 計）"),"",雑費!H76)</f>
        <v/>
      </c>
      <c r="F76" t="str">
        <f>IF(OR($A76="",$A76="（雑費 計）"),"",雑費!I76)</f>
        <v/>
      </c>
      <c r="G76" t="str">
        <f>IF(OR($A76="",$A76="（雑費 計）"),"",雑費!J76)</f>
        <v/>
      </c>
      <c r="H76" t="str">
        <f>IF(OR($A76="",$A76="（雑費 計）"),"",雑費!K76)</f>
        <v/>
      </c>
      <c r="I76" t="str">
        <f>IF(OR($A76="",$A76="（雑費 計）"),"",雑費!M76&amp;"食分")</f>
        <v/>
      </c>
      <c r="J76" t="str">
        <f>IF(OR($A76="",$A76="（雑費 計）"),"",雑費!N76)</f>
        <v/>
      </c>
      <c r="K76" t="str">
        <f>IF(OR($A76="",$A76="（雑費 計）"),"",IF(雑費!O76="○","公費負担",""))</f>
        <v/>
      </c>
      <c r="L76" s="25" t="str">
        <f>IF(OR($A76="",$A76="（雑費 計）"),"",IF(雑費!B76&lt;&gt;雑費!C76,TEXT(雑費!C76,"m/d")&amp;"支払",""))</f>
        <v/>
      </c>
      <c r="M76" t="str">
        <f>IF(OR($A76="",$A76="（雑費 計）"),"",雑費!P76)</f>
        <v/>
      </c>
    </row>
    <row r="77" spans="1:13" x14ac:dyDescent="0.45">
      <c r="A77" t="str">
        <f>IF(雑費!B77="",IF(COUNTIF(A$1:A76,"（雑費 計）"),"","（雑費 計）"),雑費!B77)</f>
        <v/>
      </c>
      <c r="B77" t="str">
        <f>IF($A77="","",IF($A77="（雑費 計）",SUM(B$1:B76),雑費!D77))</f>
        <v/>
      </c>
      <c r="C77" t="str">
        <f>IF(OR($A77="",$A77="（雑費 計）"),"",雑費!E77)</f>
        <v/>
      </c>
      <c r="D77" t="str">
        <f>IF(OR($A77="",$A77="（雑費 計）"),"",雑費!G77)</f>
        <v/>
      </c>
      <c r="E77" t="str">
        <f>IF(OR($A77="",$A77="（雑費 計）"),"",雑費!H77)</f>
        <v/>
      </c>
      <c r="F77" t="str">
        <f>IF(OR($A77="",$A77="（雑費 計）"),"",雑費!I77)</f>
        <v/>
      </c>
      <c r="G77" t="str">
        <f>IF(OR($A77="",$A77="（雑費 計）"),"",雑費!J77)</f>
        <v/>
      </c>
      <c r="H77" t="str">
        <f>IF(OR($A77="",$A77="（雑費 計）"),"",雑費!K77)</f>
        <v/>
      </c>
      <c r="I77" t="str">
        <f>IF(OR($A77="",$A77="（雑費 計）"),"",雑費!M77&amp;"食分")</f>
        <v/>
      </c>
      <c r="J77" t="str">
        <f>IF(OR($A77="",$A77="（雑費 計）"),"",雑費!N77)</f>
        <v/>
      </c>
      <c r="K77" t="str">
        <f>IF(OR($A77="",$A77="（雑費 計）"),"",IF(雑費!O77="○","公費負担",""))</f>
        <v/>
      </c>
      <c r="L77" s="25" t="str">
        <f>IF(OR($A77="",$A77="（雑費 計）"),"",IF(雑費!B77&lt;&gt;雑費!C77,TEXT(雑費!C77,"m/d")&amp;"支払",""))</f>
        <v/>
      </c>
      <c r="M77" t="str">
        <f>IF(OR($A77="",$A77="（雑費 計）"),"",雑費!P77)</f>
        <v/>
      </c>
    </row>
    <row r="78" spans="1:13" x14ac:dyDescent="0.45">
      <c r="A78" t="str">
        <f>IF(雑費!B78="",IF(COUNTIF(A$1:A77,"（雑費 計）"),"","（雑費 計）"),雑費!B78)</f>
        <v/>
      </c>
      <c r="B78" t="str">
        <f>IF($A78="","",IF($A78="（雑費 計）",SUM(B$1:B77),雑費!D78))</f>
        <v/>
      </c>
      <c r="C78" t="str">
        <f>IF(OR($A78="",$A78="（雑費 計）"),"",雑費!E78)</f>
        <v/>
      </c>
      <c r="D78" t="str">
        <f>IF(OR($A78="",$A78="（雑費 計）"),"",雑費!G78)</f>
        <v/>
      </c>
      <c r="E78" t="str">
        <f>IF(OR($A78="",$A78="（雑費 計）"),"",雑費!H78)</f>
        <v/>
      </c>
      <c r="F78" t="str">
        <f>IF(OR($A78="",$A78="（雑費 計）"),"",雑費!I78)</f>
        <v/>
      </c>
      <c r="G78" t="str">
        <f>IF(OR($A78="",$A78="（雑費 計）"),"",雑費!J78)</f>
        <v/>
      </c>
      <c r="H78" t="str">
        <f>IF(OR($A78="",$A78="（雑費 計）"),"",雑費!K78)</f>
        <v/>
      </c>
      <c r="I78" t="str">
        <f>IF(OR($A78="",$A78="（雑費 計）"),"",雑費!M78&amp;"食分")</f>
        <v/>
      </c>
      <c r="J78" t="str">
        <f>IF(OR($A78="",$A78="（雑費 計）"),"",雑費!N78)</f>
        <v/>
      </c>
      <c r="K78" t="str">
        <f>IF(OR($A78="",$A78="（雑費 計）"),"",IF(雑費!O78="○","公費負担",""))</f>
        <v/>
      </c>
      <c r="L78" s="25" t="str">
        <f>IF(OR($A78="",$A78="（雑費 計）"),"",IF(雑費!B78&lt;&gt;雑費!C78,TEXT(雑費!C78,"m/d")&amp;"支払",""))</f>
        <v/>
      </c>
      <c r="M78" t="str">
        <f>IF(OR($A78="",$A78="（雑費 計）"),"",雑費!P78)</f>
        <v/>
      </c>
    </row>
    <row r="79" spans="1:13" x14ac:dyDescent="0.45">
      <c r="A79" t="str">
        <f>IF(雑費!B79="",IF(COUNTIF(A$1:A78,"（雑費 計）"),"","（雑費 計）"),雑費!B79)</f>
        <v/>
      </c>
      <c r="B79" t="str">
        <f>IF($A79="","",IF($A79="（雑費 計）",SUM(B$1:B78),雑費!D79))</f>
        <v/>
      </c>
      <c r="C79" t="str">
        <f>IF(OR($A79="",$A79="（雑費 計）"),"",雑費!E79)</f>
        <v/>
      </c>
      <c r="D79" t="str">
        <f>IF(OR($A79="",$A79="（雑費 計）"),"",雑費!G79)</f>
        <v/>
      </c>
      <c r="E79" t="str">
        <f>IF(OR($A79="",$A79="（雑費 計）"),"",雑費!H79)</f>
        <v/>
      </c>
      <c r="F79" t="str">
        <f>IF(OR($A79="",$A79="（雑費 計）"),"",雑費!I79)</f>
        <v/>
      </c>
      <c r="G79" t="str">
        <f>IF(OR($A79="",$A79="（雑費 計）"),"",雑費!J79)</f>
        <v/>
      </c>
      <c r="H79" t="str">
        <f>IF(OR($A79="",$A79="（雑費 計）"),"",雑費!K79)</f>
        <v/>
      </c>
      <c r="I79" t="str">
        <f>IF(OR($A79="",$A79="（雑費 計）"),"",雑費!M79&amp;"食分")</f>
        <v/>
      </c>
      <c r="J79" t="str">
        <f>IF(OR($A79="",$A79="（雑費 計）"),"",雑費!N79)</f>
        <v/>
      </c>
      <c r="K79" t="str">
        <f>IF(OR($A79="",$A79="（雑費 計）"),"",IF(雑費!O79="○","公費負担",""))</f>
        <v/>
      </c>
      <c r="L79" s="25" t="str">
        <f>IF(OR($A79="",$A79="（雑費 計）"),"",IF(雑費!B79&lt;&gt;雑費!C79,TEXT(雑費!C79,"m/d")&amp;"支払",""))</f>
        <v/>
      </c>
      <c r="M79" t="str">
        <f>IF(OR($A79="",$A79="（雑費 計）"),"",雑費!P79)</f>
        <v/>
      </c>
    </row>
    <row r="80" spans="1:13" x14ac:dyDescent="0.45">
      <c r="A80" t="str">
        <f>IF(雑費!B80="",IF(COUNTIF(A$1:A79,"（雑費 計）"),"","（雑費 計）"),雑費!B80)</f>
        <v/>
      </c>
      <c r="B80" t="str">
        <f>IF($A80="","",IF($A80="（雑費 計）",SUM(B$1:B79),雑費!D80))</f>
        <v/>
      </c>
      <c r="C80" t="str">
        <f>IF(OR($A80="",$A80="（雑費 計）"),"",雑費!E80)</f>
        <v/>
      </c>
      <c r="D80" t="str">
        <f>IF(OR($A80="",$A80="（雑費 計）"),"",雑費!G80)</f>
        <v/>
      </c>
      <c r="E80" t="str">
        <f>IF(OR($A80="",$A80="（雑費 計）"),"",雑費!H80)</f>
        <v/>
      </c>
      <c r="F80" t="str">
        <f>IF(OR($A80="",$A80="（雑費 計）"),"",雑費!I80)</f>
        <v/>
      </c>
      <c r="G80" t="str">
        <f>IF(OR($A80="",$A80="（雑費 計）"),"",雑費!J80)</f>
        <v/>
      </c>
      <c r="H80" t="str">
        <f>IF(OR($A80="",$A80="（雑費 計）"),"",雑費!K80)</f>
        <v/>
      </c>
      <c r="I80" t="str">
        <f>IF(OR($A80="",$A80="（雑費 計）"),"",雑費!M80&amp;"食分")</f>
        <v/>
      </c>
      <c r="J80" t="str">
        <f>IF(OR($A80="",$A80="（雑費 計）"),"",雑費!N80)</f>
        <v/>
      </c>
      <c r="K80" t="str">
        <f>IF(OR($A80="",$A80="（雑費 計）"),"",IF(雑費!O80="○","公費負担",""))</f>
        <v/>
      </c>
      <c r="L80" s="25" t="str">
        <f>IF(OR($A80="",$A80="（雑費 計）"),"",IF(雑費!B80&lt;&gt;雑費!C80,TEXT(雑費!C80,"m/d")&amp;"支払",""))</f>
        <v/>
      </c>
      <c r="M80" t="str">
        <f>IF(OR($A80="",$A80="（雑費 計）"),"",雑費!P80)</f>
        <v/>
      </c>
    </row>
    <row r="81" spans="1:13" x14ac:dyDescent="0.45">
      <c r="A81" t="str">
        <f>IF(雑費!B81="",IF(COUNTIF(A$1:A80,"（雑費 計）"),"","（雑費 計）"),雑費!B81)</f>
        <v/>
      </c>
      <c r="B81" t="str">
        <f>IF($A81="","",IF($A81="（雑費 計）",SUM(B$1:B80),雑費!D81))</f>
        <v/>
      </c>
      <c r="C81" t="str">
        <f>IF(OR($A81="",$A81="（雑費 計）"),"",雑費!E81)</f>
        <v/>
      </c>
      <c r="D81" t="str">
        <f>IF(OR($A81="",$A81="（雑費 計）"),"",雑費!G81)</f>
        <v/>
      </c>
      <c r="E81" t="str">
        <f>IF(OR($A81="",$A81="（雑費 計）"),"",雑費!H81)</f>
        <v/>
      </c>
      <c r="F81" t="str">
        <f>IF(OR($A81="",$A81="（雑費 計）"),"",雑費!I81)</f>
        <v/>
      </c>
      <c r="G81" t="str">
        <f>IF(OR($A81="",$A81="（雑費 計）"),"",雑費!J81)</f>
        <v/>
      </c>
      <c r="H81" t="str">
        <f>IF(OR($A81="",$A81="（雑費 計）"),"",雑費!K81)</f>
        <v/>
      </c>
      <c r="I81" t="str">
        <f>IF(OR($A81="",$A81="（雑費 計）"),"",雑費!M81&amp;"食分")</f>
        <v/>
      </c>
      <c r="J81" t="str">
        <f>IF(OR($A81="",$A81="（雑費 計）"),"",雑費!N81)</f>
        <v/>
      </c>
      <c r="K81" t="str">
        <f>IF(OR($A81="",$A81="（雑費 計）"),"",IF(雑費!O81="○","公費負担",""))</f>
        <v/>
      </c>
      <c r="L81" s="25" t="str">
        <f>IF(OR($A81="",$A81="（雑費 計）"),"",IF(雑費!B81&lt;&gt;雑費!C81,TEXT(雑費!C81,"m/d")&amp;"支払",""))</f>
        <v/>
      </c>
      <c r="M81" t="str">
        <f>IF(OR($A81="",$A81="（雑費 計）"),"",雑費!P81)</f>
        <v/>
      </c>
    </row>
    <row r="82" spans="1:13" x14ac:dyDescent="0.45">
      <c r="A82" t="str">
        <f>IF(雑費!B82="",IF(COUNTIF(A$1:A81,"（雑費 計）"),"","（雑費 計）"),雑費!B82)</f>
        <v/>
      </c>
      <c r="B82" t="str">
        <f>IF($A82="","",IF($A82="（雑費 計）",SUM(B$1:B81),雑費!D82))</f>
        <v/>
      </c>
      <c r="C82" t="str">
        <f>IF(OR($A82="",$A82="（雑費 計）"),"",雑費!E82)</f>
        <v/>
      </c>
      <c r="D82" t="str">
        <f>IF(OR($A82="",$A82="（雑費 計）"),"",雑費!G82)</f>
        <v/>
      </c>
      <c r="E82" t="str">
        <f>IF(OR($A82="",$A82="（雑費 計）"),"",雑費!H82)</f>
        <v/>
      </c>
      <c r="F82" t="str">
        <f>IF(OR($A82="",$A82="（雑費 計）"),"",雑費!I82)</f>
        <v/>
      </c>
      <c r="G82" t="str">
        <f>IF(OR($A82="",$A82="（雑費 計）"),"",雑費!J82)</f>
        <v/>
      </c>
      <c r="H82" t="str">
        <f>IF(OR($A82="",$A82="（雑費 計）"),"",雑費!K82)</f>
        <v/>
      </c>
      <c r="I82" t="str">
        <f>IF(OR($A82="",$A82="（雑費 計）"),"",雑費!M82&amp;"食分")</f>
        <v/>
      </c>
      <c r="J82" t="str">
        <f>IF(OR($A82="",$A82="（雑費 計）"),"",雑費!N82)</f>
        <v/>
      </c>
      <c r="K82" t="str">
        <f>IF(OR($A82="",$A82="（雑費 計）"),"",IF(雑費!O82="○","公費負担",""))</f>
        <v/>
      </c>
      <c r="L82" s="25" t="str">
        <f>IF(OR($A82="",$A82="（雑費 計）"),"",IF(雑費!B82&lt;&gt;雑費!C82,TEXT(雑費!C82,"m/d")&amp;"支払",""))</f>
        <v/>
      </c>
      <c r="M82" t="str">
        <f>IF(OR($A82="",$A82="（雑費 計）"),"",雑費!P82)</f>
        <v/>
      </c>
    </row>
    <row r="83" spans="1:13" x14ac:dyDescent="0.45">
      <c r="A83" t="str">
        <f>IF(雑費!B83="",IF(COUNTIF(A$1:A82,"（雑費 計）"),"","（雑費 計）"),雑費!B83)</f>
        <v/>
      </c>
      <c r="B83" t="str">
        <f>IF($A83="","",IF($A83="（雑費 計）",SUM(B$1:B82),雑費!D83))</f>
        <v/>
      </c>
      <c r="C83" t="str">
        <f>IF(OR($A83="",$A83="（雑費 計）"),"",雑費!E83)</f>
        <v/>
      </c>
      <c r="D83" t="str">
        <f>IF(OR($A83="",$A83="（雑費 計）"),"",雑費!G83)</f>
        <v/>
      </c>
      <c r="E83" t="str">
        <f>IF(OR($A83="",$A83="（雑費 計）"),"",雑費!H83)</f>
        <v/>
      </c>
      <c r="F83" t="str">
        <f>IF(OR($A83="",$A83="（雑費 計）"),"",雑費!I83)</f>
        <v/>
      </c>
      <c r="G83" t="str">
        <f>IF(OR($A83="",$A83="（雑費 計）"),"",雑費!J83)</f>
        <v/>
      </c>
      <c r="H83" t="str">
        <f>IF(OR($A83="",$A83="（雑費 計）"),"",雑費!K83)</f>
        <v/>
      </c>
      <c r="I83" t="str">
        <f>IF(OR($A83="",$A83="（雑費 計）"),"",雑費!M83&amp;"食分")</f>
        <v/>
      </c>
      <c r="J83" t="str">
        <f>IF(OR($A83="",$A83="（雑費 計）"),"",雑費!N83)</f>
        <v/>
      </c>
      <c r="K83" t="str">
        <f>IF(OR($A83="",$A83="（雑費 計）"),"",IF(雑費!O83="○","公費負担",""))</f>
        <v/>
      </c>
      <c r="L83" s="25" t="str">
        <f>IF(OR($A83="",$A83="（雑費 計）"),"",IF(雑費!B83&lt;&gt;雑費!C83,TEXT(雑費!C83,"m/d")&amp;"支払",""))</f>
        <v/>
      </c>
      <c r="M83" t="str">
        <f>IF(OR($A83="",$A83="（雑費 計）"),"",雑費!P83)</f>
        <v/>
      </c>
    </row>
    <row r="84" spans="1:13" x14ac:dyDescent="0.45">
      <c r="A84" t="str">
        <f>IF(雑費!B84="",IF(COUNTIF(A$1:A83,"（雑費 計）"),"","（雑費 計）"),雑費!B84)</f>
        <v/>
      </c>
      <c r="B84" t="str">
        <f>IF($A84="","",IF($A84="（雑費 計）",SUM(B$1:B83),雑費!D84))</f>
        <v/>
      </c>
      <c r="C84" t="str">
        <f>IF(OR($A84="",$A84="（雑費 計）"),"",雑費!E84)</f>
        <v/>
      </c>
      <c r="D84" t="str">
        <f>IF(OR($A84="",$A84="（雑費 計）"),"",雑費!G84)</f>
        <v/>
      </c>
      <c r="E84" t="str">
        <f>IF(OR($A84="",$A84="（雑費 計）"),"",雑費!H84)</f>
        <v/>
      </c>
      <c r="F84" t="str">
        <f>IF(OR($A84="",$A84="（雑費 計）"),"",雑費!I84)</f>
        <v/>
      </c>
      <c r="G84" t="str">
        <f>IF(OR($A84="",$A84="（雑費 計）"),"",雑費!J84)</f>
        <v/>
      </c>
      <c r="H84" t="str">
        <f>IF(OR($A84="",$A84="（雑費 計）"),"",雑費!K84)</f>
        <v/>
      </c>
      <c r="I84" t="str">
        <f>IF(OR($A84="",$A84="（雑費 計）"),"",雑費!M84&amp;"食分")</f>
        <v/>
      </c>
      <c r="J84" t="str">
        <f>IF(OR($A84="",$A84="（雑費 計）"),"",雑費!N84)</f>
        <v/>
      </c>
      <c r="K84" t="str">
        <f>IF(OR($A84="",$A84="（雑費 計）"),"",IF(雑費!O84="○","公費負担",""))</f>
        <v/>
      </c>
      <c r="L84" s="25" t="str">
        <f>IF(OR($A84="",$A84="（雑費 計）"),"",IF(雑費!B84&lt;&gt;雑費!C84,TEXT(雑費!C84,"m/d")&amp;"支払",""))</f>
        <v/>
      </c>
      <c r="M84" t="str">
        <f>IF(OR($A84="",$A84="（雑費 計）"),"",雑費!P84)</f>
        <v/>
      </c>
    </row>
    <row r="85" spans="1:13" x14ac:dyDescent="0.45">
      <c r="A85" t="str">
        <f>IF(雑費!B85="",IF(COUNTIF(A$1:A84,"（雑費 計）"),"","（雑費 計）"),雑費!B85)</f>
        <v/>
      </c>
      <c r="B85" t="str">
        <f>IF($A85="","",IF($A85="（雑費 計）",SUM(B$1:B84),雑費!D85))</f>
        <v/>
      </c>
      <c r="C85" t="str">
        <f>IF(OR($A85="",$A85="（雑費 計）"),"",雑費!E85)</f>
        <v/>
      </c>
      <c r="D85" t="str">
        <f>IF(OR($A85="",$A85="（雑費 計）"),"",雑費!G85)</f>
        <v/>
      </c>
      <c r="E85" t="str">
        <f>IF(OR($A85="",$A85="（雑費 計）"),"",雑費!H85)</f>
        <v/>
      </c>
      <c r="F85" t="str">
        <f>IF(OR($A85="",$A85="（雑費 計）"),"",雑費!I85)</f>
        <v/>
      </c>
      <c r="G85" t="str">
        <f>IF(OR($A85="",$A85="（雑費 計）"),"",雑費!J85)</f>
        <v/>
      </c>
      <c r="H85" t="str">
        <f>IF(OR($A85="",$A85="（雑費 計）"),"",雑費!K85)</f>
        <v/>
      </c>
      <c r="I85" t="str">
        <f>IF(OR($A85="",$A85="（雑費 計）"),"",雑費!M85&amp;"食分")</f>
        <v/>
      </c>
      <c r="J85" t="str">
        <f>IF(OR($A85="",$A85="（雑費 計）"),"",雑費!N85)</f>
        <v/>
      </c>
      <c r="K85" t="str">
        <f>IF(OR($A85="",$A85="（雑費 計）"),"",IF(雑費!O85="○","公費負担",""))</f>
        <v/>
      </c>
      <c r="L85" s="25" t="str">
        <f>IF(OR($A85="",$A85="（雑費 計）"),"",IF(雑費!B85&lt;&gt;雑費!C85,TEXT(雑費!C85,"m/d")&amp;"支払",""))</f>
        <v/>
      </c>
      <c r="M85" t="str">
        <f>IF(OR($A85="",$A85="（雑費 計）"),"",雑費!P85)</f>
        <v/>
      </c>
    </row>
    <row r="86" spans="1:13" x14ac:dyDescent="0.45">
      <c r="A86" t="str">
        <f>IF(雑費!B86="",IF(COUNTIF(A$1:A85,"（雑費 計）"),"","（雑費 計）"),雑費!B86)</f>
        <v/>
      </c>
      <c r="B86" t="str">
        <f>IF($A86="","",IF($A86="（雑費 計）",SUM(B$1:B85),雑費!D86))</f>
        <v/>
      </c>
      <c r="C86" t="str">
        <f>IF(OR($A86="",$A86="（雑費 計）"),"",雑費!E86)</f>
        <v/>
      </c>
      <c r="D86" t="str">
        <f>IF(OR($A86="",$A86="（雑費 計）"),"",雑費!G86)</f>
        <v/>
      </c>
      <c r="E86" t="str">
        <f>IF(OR($A86="",$A86="（雑費 計）"),"",雑費!H86)</f>
        <v/>
      </c>
      <c r="F86" t="str">
        <f>IF(OR($A86="",$A86="（雑費 計）"),"",雑費!I86)</f>
        <v/>
      </c>
      <c r="G86" t="str">
        <f>IF(OR($A86="",$A86="（雑費 計）"),"",雑費!J86)</f>
        <v/>
      </c>
      <c r="H86" t="str">
        <f>IF(OR($A86="",$A86="（雑費 計）"),"",雑費!K86)</f>
        <v/>
      </c>
      <c r="I86" t="str">
        <f>IF(OR($A86="",$A86="（雑費 計）"),"",雑費!M86&amp;"食分")</f>
        <v/>
      </c>
      <c r="J86" t="str">
        <f>IF(OR($A86="",$A86="（雑費 計）"),"",雑費!N86)</f>
        <v/>
      </c>
      <c r="K86" t="str">
        <f>IF(OR($A86="",$A86="（雑費 計）"),"",IF(雑費!O86="○","公費負担",""))</f>
        <v/>
      </c>
      <c r="L86" s="25" t="str">
        <f>IF(OR($A86="",$A86="（雑費 計）"),"",IF(雑費!B86&lt;&gt;雑費!C86,TEXT(雑費!C86,"m/d")&amp;"支払",""))</f>
        <v/>
      </c>
      <c r="M86" t="str">
        <f>IF(OR($A86="",$A86="（雑費 計）"),"",雑費!P86)</f>
        <v/>
      </c>
    </row>
    <row r="87" spans="1:13" x14ac:dyDescent="0.45">
      <c r="A87" t="str">
        <f>IF(雑費!B87="",IF(COUNTIF(A$1:A86,"（雑費 計）"),"","（雑費 計）"),雑費!B87)</f>
        <v/>
      </c>
      <c r="B87" t="str">
        <f>IF($A87="","",IF($A87="（雑費 計）",SUM(B$1:B86),雑費!D87))</f>
        <v/>
      </c>
      <c r="C87" t="str">
        <f>IF(OR($A87="",$A87="（雑費 計）"),"",雑費!E87)</f>
        <v/>
      </c>
      <c r="D87" t="str">
        <f>IF(OR($A87="",$A87="（雑費 計）"),"",雑費!G87)</f>
        <v/>
      </c>
      <c r="E87" t="str">
        <f>IF(OR($A87="",$A87="（雑費 計）"),"",雑費!H87)</f>
        <v/>
      </c>
      <c r="F87" t="str">
        <f>IF(OR($A87="",$A87="（雑費 計）"),"",雑費!I87)</f>
        <v/>
      </c>
      <c r="G87" t="str">
        <f>IF(OR($A87="",$A87="（雑費 計）"),"",雑費!J87)</f>
        <v/>
      </c>
      <c r="H87" t="str">
        <f>IF(OR($A87="",$A87="（雑費 計）"),"",雑費!K87)</f>
        <v/>
      </c>
      <c r="I87" t="str">
        <f>IF(OR($A87="",$A87="（雑費 計）"),"",雑費!M87&amp;"食分")</f>
        <v/>
      </c>
      <c r="J87" t="str">
        <f>IF(OR($A87="",$A87="（雑費 計）"),"",雑費!N87)</f>
        <v/>
      </c>
      <c r="K87" t="str">
        <f>IF(OR($A87="",$A87="（雑費 計）"),"",IF(雑費!O87="○","公費負担",""))</f>
        <v/>
      </c>
      <c r="L87" s="25" t="str">
        <f>IF(OR($A87="",$A87="（雑費 計）"),"",IF(雑費!B87&lt;&gt;雑費!C87,TEXT(雑費!C87,"m/d")&amp;"支払",""))</f>
        <v/>
      </c>
      <c r="M87" t="str">
        <f>IF(OR($A87="",$A87="（雑費 計）"),"",雑費!P87)</f>
        <v/>
      </c>
    </row>
    <row r="88" spans="1:13" x14ac:dyDescent="0.45">
      <c r="A88" t="str">
        <f>IF(雑費!B88="",IF(COUNTIF(A$1:A87,"（雑費 計）"),"","（雑費 計）"),雑費!B88)</f>
        <v/>
      </c>
      <c r="B88" t="str">
        <f>IF($A88="","",IF($A88="（雑費 計）",SUM(B$1:B87),雑費!D88))</f>
        <v/>
      </c>
      <c r="C88" t="str">
        <f>IF(OR($A88="",$A88="（雑費 計）"),"",雑費!E88)</f>
        <v/>
      </c>
      <c r="D88" t="str">
        <f>IF(OR($A88="",$A88="（雑費 計）"),"",雑費!G88)</f>
        <v/>
      </c>
      <c r="E88" t="str">
        <f>IF(OR($A88="",$A88="（雑費 計）"),"",雑費!H88)</f>
        <v/>
      </c>
      <c r="F88" t="str">
        <f>IF(OR($A88="",$A88="（雑費 計）"),"",雑費!I88)</f>
        <v/>
      </c>
      <c r="G88" t="str">
        <f>IF(OR($A88="",$A88="（雑費 計）"),"",雑費!J88)</f>
        <v/>
      </c>
      <c r="H88" t="str">
        <f>IF(OR($A88="",$A88="（雑費 計）"),"",雑費!K88)</f>
        <v/>
      </c>
      <c r="I88" t="str">
        <f>IF(OR($A88="",$A88="（雑費 計）"),"",雑費!M88&amp;"食分")</f>
        <v/>
      </c>
      <c r="J88" t="str">
        <f>IF(OR($A88="",$A88="（雑費 計）"),"",雑費!N88)</f>
        <v/>
      </c>
      <c r="K88" t="str">
        <f>IF(OR($A88="",$A88="（雑費 計）"),"",IF(雑費!O88="○","公費負担",""))</f>
        <v/>
      </c>
      <c r="L88" s="25" t="str">
        <f>IF(OR($A88="",$A88="（雑費 計）"),"",IF(雑費!B88&lt;&gt;雑費!C88,TEXT(雑費!C88,"m/d")&amp;"支払",""))</f>
        <v/>
      </c>
      <c r="M88" t="str">
        <f>IF(OR($A88="",$A88="（雑費 計）"),"",雑費!P88)</f>
        <v/>
      </c>
    </row>
    <row r="89" spans="1:13" x14ac:dyDescent="0.45">
      <c r="A89" t="str">
        <f>IF(雑費!B89="",IF(COUNTIF(A$1:A88,"（雑費 計）"),"","（雑費 計）"),雑費!B89)</f>
        <v/>
      </c>
      <c r="B89" t="str">
        <f>IF($A89="","",IF($A89="（雑費 計）",SUM(B$1:B88),雑費!D89))</f>
        <v/>
      </c>
      <c r="C89" t="str">
        <f>IF(OR($A89="",$A89="（雑費 計）"),"",雑費!E89)</f>
        <v/>
      </c>
      <c r="D89" t="str">
        <f>IF(OR($A89="",$A89="（雑費 計）"),"",雑費!G89)</f>
        <v/>
      </c>
      <c r="E89" t="str">
        <f>IF(OR($A89="",$A89="（雑費 計）"),"",雑費!H89)</f>
        <v/>
      </c>
      <c r="F89" t="str">
        <f>IF(OR($A89="",$A89="（雑費 計）"),"",雑費!I89)</f>
        <v/>
      </c>
      <c r="G89" t="str">
        <f>IF(OR($A89="",$A89="（雑費 計）"),"",雑費!J89)</f>
        <v/>
      </c>
      <c r="H89" t="str">
        <f>IF(OR($A89="",$A89="（雑費 計）"),"",雑費!K89)</f>
        <v/>
      </c>
      <c r="I89" t="str">
        <f>IF(OR($A89="",$A89="（雑費 計）"),"",雑費!M89&amp;"食分")</f>
        <v/>
      </c>
      <c r="J89" t="str">
        <f>IF(OR($A89="",$A89="（雑費 計）"),"",雑費!N89)</f>
        <v/>
      </c>
      <c r="K89" t="str">
        <f>IF(OR($A89="",$A89="（雑費 計）"),"",IF(雑費!O89="○","公費負担",""))</f>
        <v/>
      </c>
      <c r="L89" s="25" t="str">
        <f>IF(OR($A89="",$A89="（雑費 計）"),"",IF(雑費!B89&lt;&gt;雑費!C89,TEXT(雑費!C89,"m/d")&amp;"支払",""))</f>
        <v/>
      </c>
      <c r="M89" t="str">
        <f>IF(OR($A89="",$A89="（雑費 計）"),"",雑費!P89)</f>
        <v/>
      </c>
    </row>
    <row r="90" spans="1:13" x14ac:dyDescent="0.45">
      <c r="A90" t="str">
        <f>IF(雑費!B90="",IF(COUNTIF(A$1:A89,"（雑費 計）"),"","（雑費 計）"),雑費!B90)</f>
        <v/>
      </c>
      <c r="B90" t="str">
        <f>IF($A90="","",IF($A90="（雑費 計）",SUM(B$1:B89),雑費!D90))</f>
        <v/>
      </c>
      <c r="C90" t="str">
        <f>IF(OR($A90="",$A90="（雑費 計）"),"",雑費!E90)</f>
        <v/>
      </c>
      <c r="D90" t="str">
        <f>IF(OR($A90="",$A90="（雑費 計）"),"",雑費!G90)</f>
        <v/>
      </c>
      <c r="E90" t="str">
        <f>IF(OR($A90="",$A90="（雑費 計）"),"",雑費!H90)</f>
        <v/>
      </c>
      <c r="F90" t="str">
        <f>IF(OR($A90="",$A90="（雑費 計）"),"",雑費!I90)</f>
        <v/>
      </c>
      <c r="G90" t="str">
        <f>IF(OR($A90="",$A90="（雑費 計）"),"",雑費!J90)</f>
        <v/>
      </c>
      <c r="H90" t="str">
        <f>IF(OR($A90="",$A90="（雑費 計）"),"",雑費!K90)</f>
        <v/>
      </c>
      <c r="I90" t="str">
        <f>IF(OR($A90="",$A90="（雑費 計）"),"",雑費!M90&amp;"食分")</f>
        <v/>
      </c>
      <c r="J90" t="str">
        <f>IF(OR($A90="",$A90="（雑費 計）"),"",雑費!N90)</f>
        <v/>
      </c>
      <c r="K90" t="str">
        <f>IF(OR($A90="",$A90="（雑費 計）"),"",IF(雑費!O90="○","公費負担",""))</f>
        <v/>
      </c>
      <c r="L90" s="25" t="str">
        <f>IF(OR($A90="",$A90="（雑費 計）"),"",IF(雑費!B90&lt;&gt;雑費!C90,TEXT(雑費!C90,"m/d")&amp;"支払",""))</f>
        <v/>
      </c>
      <c r="M90" t="str">
        <f>IF(OR($A90="",$A90="（雑費 計）"),"",雑費!P90)</f>
        <v/>
      </c>
    </row>
    <row r="91" spans="1:13" x14ac:dyDescent="0.45">
      <c r="A91" t="str">
        <f>IF(雑費!B91="",IF(COUNTIF(A$1:A90,"（雑費 計）"),"","（雑費 計）"),雑費!B91)</f>
        <v/>
      </c>
      <c r="B91" t="str">
        <f>IF($A91="","",IF($A91="（雑費 計）",SUM(B$1:B90),雑費!D91))</f>
        <v/>
      </c>
      <c r="C91" t="str">
        <f>IF(OR($A91="",$A91="（雑費 計）"),"",雑費!E91)</f>
        <v/>
      </c>
      <c r="D91" t="str">
        <f>IF(OR($A91="",$A91="（雑費 計）"),"",雑費!G91)</f>
        <v/>
      </c>
      <c r="E91" t="str">
        <f>IF(OR($A91="",$A91="（雑費 計）"),"",雑費!H91)</f>
        <v/>
      </c>
      <c r="F91" t="str">
        <f>IF(OR($A91="",$A91="（雑費 計）"),"",雑費!I91)</f>
        <v/>
      </c>
      <c r="G91" t="str">
        <f>IF(OR($A91="",$A91="（雑費 計）"),"",雑費!J91)</f>
        <v/>
      </c>
      <c r="H91" t="str">
        <f>IF(OR($A91="",$A91="（雑費 計）"),"",雑費!K91)</f>
        <v/>
      </c>
      <c r="I91" t="str">
        <f>IF(OR($A91="",$A91="（雑費 計）"),"",雑費!M91&amp;"食分")</f>
        <v/>
      </c>
      <c r="J91" t="str">
        <f>IF(OR($A91="",$A91="（雑費 計）"),"",雑費!N91)</f>
        <v/>
      </c>
      <c r="K91" t="str">
        <f>IF(OR($A91="",$A91="（雑費 計）"),"",IF(雑費!O91="○","公費負担",""))</f>
        <v/>
      </c>
      <c r="L91" s="25" t="str">
        <f>IF(OR($A91="",$A91="（雑費 計）"),"",IF(雑費!B91&lt;&gt;雑費!C91,TEXT(雑費!C91,"m/d")&amp;"支払",""))</f>
        <v/>
      </c>
      <c r="M91" t="str">
        <f>IF(OR($A91="",$A91="（雑費 計）"),"",雑費!P91)</f>
        <v/>
      </c>
    </row>
    <row r="92" spans="1:13" x14ac:dyDescent="0.45">
      <c r="A92" t="str">
        <f>IF(雑費!B92="",IF(COUNTIF(A$1:A91,"（雑費 計）"),"","（雑費 計）"),雑費!B92)</f>
        <v/>
      </c>
      <c r="B92" t="str">
        <f>IF($A92="","",IF($A92="（雑費 計）",SUM(B$1:B91),雑費!D92))</f>
        <v/>
      </c>
      <c r="C92" t="str">
        <f>IF(OR($A92="",$A92="（雑費 計）"),"",雑費!E92)</f>
        <v/>
      </c>
      <c r="D92" t="str">
        <f>IF(OR($A92="",$A92="（雑費 計）"),"",雑費!G92)</f>
        <v/>
      </c>
      <c r="E92" t="str">
        <f>IF(OR($A92="",$A92="（雑費 計）"),"",雑費!H92)</f>
        <v/>
      </c>
      <c r="F92" t="str">
        <f>IF(OR($A92="",$A92="（雑費 計）"),"",雑費!I92)</f>
        <v/>
      </c>
      <c r="G92" t="str">
        <f>IF(OR($A92="",$A92="（雑費 計）"),"",雑費!J92)</f>
        <v/>
      </c>
      <c r="H92" t="str">
        <f>IF(OR($A92="",$A92="（雑費 計）"),"",雑費!K92)</f>
        <v/>
      </c>
      <c r="I92" t="str">
        <f>IF(OR($A92="",$A92="（雑費 計）"),"",雑費!M92&amp;"食分")</f>
        <v/>
      </c>
      <c r="J92" t="str">
        <f>IF(OR($A92="",$A92="（雑費 計）"),"",雑費!N92)</f>
        <v/>
      </c>
      <c r="K92" t="str">
        <f>IF(OR($A92="",$A92="（雑費 計）"),"",IF(雑費!O92="○","公費負担",""))</f>
        <v/>
      </c>
      <c r="L92" s="25" t="str">
        <f>IF(OR($A92="",$A92="（雑費 計）"),"",IF(雑費!B92&lt;&gt;雑費!C92,TEXT(雑費!C92,"m/d")&amp;"支払",""))</f>
        <v/>
      </c>
      <c r="M92" t="str">
        <f>IF(OR($A92="",$A92="（雑費 計）"),"",雑費!P92)</f>
        <v/>
      </c>
    </row>
    <row r="93" spans="1:13" x14ac:dyDescent="0.45">
      <c r="A93" t="str">
        <f>IF(雑費!B93="",IF(COUNTIF(A$1:A92,"（雑費 計）"),"","（雑費 計）"),雑費!B93)</f>
        <v/>
      </c>
      <c r="B93" t="str">
        <f>IF($A93="","",IF($A93="（雑費 計）",SUM(B$1:B92),雑費!D93))</f>
        <v/>
      </c>
      <c r="C93" t="str">
        <f>IF(OR($A93="",$A93="（雑費 計）"),"",雑費!E93)</f>
        <v/>
      </c>
      <c r="D93" t="str">
        <f>IF(OR($A93="",$A93="（雑費 計）"),"",雑費!G93)</f>
        <v/>
      </c>
      <c r="E93" t="str">
        <f>IF(OR($A93="",$A93="（雑費 計）"),"",雑費!H93)</f>
        <v/>
      </c>
      <c r="F93" t="str">
        <f>IF(OR($A93="",$A93="（雑費 計）"),"",雑費!I93)</f>
        <v/>
      </c>
      <c r="G93" t="str">
        <f>IF(OR($A93="",$A93="（雑費 計）"),"",雑費!J93)</f>
        <v/>
      </c>
      <c r="H93" t="str">
        <f>IF(OR($A93="",$A93="（雑費 計）"),"",雑費!K93)</f>
        <v/>
      </c>
      <c r="I93" t="str">
        <f>IF(OR($A93="",$A93="（雑費 計）"),"",雑費!M93&amp;"食分")</f>
        <v/>
      </c>
      <c r="J93" t="str">
        <f>IF(OR($A93="",$A93="（雑費 計）"),"",雑費!N93)</f>
        <v/>
      </c>
      <c r="K93" t="str">
        <f>IF(OR($A93="",$A93="（雑費 計）"),"",IF(雑費!O93="○","公費負担",""))</f>
        <v/>
      </c>
      <c r="L93" s="25" t="str">
        <f>IF(OR($A93="",$A93="（雑費 計）"),"",IF(雑費!B93&lt;&gt;雑費!C93,TEXT(雑費!C93,"m/d")&amp;"支払",""))</f>
        <v/>
      </c>
      <c r="M93" t="str">
        <f>IF(OR($A93="",$A93="（雑費 計）"),"",雑費!P93)</f>
        <v/>
      </c>
    </row>
    <row r="94" spans="1:13" x14ac:dyDescent="0.45">
      <c r="A94" t="str">
        <f>IF(雑費!B94="",IF(COUNTIF(A$1:A93,"（雑費 計）"),"","（雑費 計）"),雑費!B94)</f>
        <v/>
      </c>
      <c r="B94" t="str">
        <f>IF($A94="","",IF($A94="（雑費 計）",SUM(B$1:B93),雑費!D94))</f>
        <v/>
      </c>
      <c r="C94" t="str">
        <f>IF(OR($A94="",$A94="（雑費 計）"),"",雑費!E94)</f>
        <v/>
      </c>
      <c r="D94" t="str">
        <f>IF(OR($A94="",$A94="（雑費 計）"),"",雑費!G94)</f>
        <v/>
      </c>
      <c r="E94" t="str">
        <f>IF(OR($A94="",$A94="（雑費 計）"),"",雑費!H94)</f>
        <v/>
      </c>
      <c r="F94" t="str">
        <f>IF(OR($A94="",$A94="（雑費 計）"),"",雑費!I94)</f>
        <v/>
      </c>
      <c r="G94" t="str">
        <f>IF(OR($A94="",$A94="（雑費 計）"),"",雑費!J94)</f>
        <v/>
      </c>
      <c r="H94" t="str">
        <f>IF(OR($A94="",$A94="（雑費 計）"),"",雑費!K94)</f>
        <v/>
      </c>
      <c r="I94" t="str">
        <f>IF(OR($A94="",$A94="（雑費 計）"),"",雑費!M94&amp;"食分")</f>
        <v/>
      </c>
      <c r="J94" t="str">
        <f>IF(OR($A94="",$A94="（雑費 計）"),"",雑費!N94)</f>
        <v/>
      </c>
      <c r="K94" t="str">
        <f>IF(OR($A94="",$A94="（雑費 計）"),"",IF(雑費!O94="○","公費負担",""))</f>
        <v/>
      </c>
      <c r="L94" s="25" t="str">
        <f>IF(OR($A94="",$A94="（雑費 計）"),"",IF(雑費!B94&lt;&gt;雑費!C94,TEXT(雑費!C94,"m/d")&amp;"支払",""))</f>
        <v/>
      </c>
      <c r="M94" t="str">
        <f>IF(OR($A94="",$A94="（雑費 計）"),"",雑費!P94)</f>
        <v/>
      </c>
    </row>
    <row r="95" spans="1:13" x14ac:dyDescent="0.45">
      <c r="A95" t="str">
        <f>IF(雑費!B95="",IF(COUNTIF(A$1:A94,"（雑費 計）"),"","（雑費 計）"),雑費!B95)</f>
        <v/>
      </c>
      <c r="B95" t="str">
        <f>IF($A95="","",IF($A95="（雑費 計）",SUM(B$1:B94),雑費!D95))</f>
        <v/>
      </c>
      <c r="C95" t="str">
        <f>IF(OR($A95="",$A95="（雑費 計）"),"",雑費!E95)</f>
        <v/>
      </c>
      <c r="D95" t="str">
        <f>IF(OR($A95="",$A95="（雑費 計）"),"",雑費!G95)</f>
        <v/>
      </c>
      <c r="E95" t="str">
        <f>IF(OR($A95="",$A95="（雑費 計）"),"",雑費!H95)</f>
        <v/>
      </c>
      <c r="F95" t="str">
        <f>IF(OR($A95="",$A95="（雑費 計）"),"",雑費!I95)</f>
        <v/>
      </c>
      <c r="G95" t="str">
        <f>IF(OR($A95="",$A95="（雑費 計）"),"",雑費!J95)</f>
        <v/>
      </c>
      <c r="H95" t="str">
        <f>IF(OR($A95="",$A95="（雑費 計）"),"",雑費!K95)</f>
        <v/>
      </c>
      <c r="I95" t="str">
        <f>IF(OR($A95="",$A95="（雑費 計）"),"",雑費!M95&amp;"食分")</f>
        <v/>
      </c>
      <c r="J95" t="str">
        <f>IF(OR($A95="",$A95="（雑費 計）"),"",雑費!N95)</f>
        <v/>
      </c>
      <c r="K95" t="str">
        <f>IF(OR($A95="",$A95="（雑費 計）"),"",IF(雑費!O95="○","公費負担",""))</f>
        <v/>
      </c>
      <c r="L95" s="25" t="str">
        <f>IF(OR($A95="",$A95="（雑費 計）"),"",IF(雑費!B95&lt;&gt;雑費!C95,TEXT(雑費!C95,"m/d")&amp;"支払",""))</f>
        <v/>
      </c>
      <c r="M95" t="str">
        <f>IF(OR($A95="",$A95="（雑費 計）"),"",雑費!P95)</f>
        <v/>
      </c>
    </row>
    <row r="96" spans="1:13" x14ac:dyDescent="0.45">
      <c r="A96" t="str">
        <f>IF(雑費!B96="",IF(COUNTIF(A$1:A95,"（雑費 計）"),"","（雑費 計）"),雑費!B96)</f>
        <v/>
      </c>
      <c r="B96" t="str">
        <f>IF($A96="","",IF($A96="（雑費 計）",SUM(B$1:B95),雑費!D96))</f>
        <v/>
      </c>
      <c r="C96" t="str">
        <f>IF(OR($A96="",$A96="（雑費 計）"),"",雑費!E96)</f>
        <v/>
      </c>
      <c r="D96" t="str">
        <f>IF(OR($A96="",$A96="（雑費 計）"),"",雑費!G96)</f>
        <v/>
      </c>
      <c r="E96" t="str">
        <f>IF(OR($A96="",$A96="（雑費 計）"),"",雑費!H96)</f>
        <v/>
      </c>
      <c r="F96" t="str">
        <f>IF(OR($A96="",$A96="（雑費 計）"),"",雑費!I96)</f>
        <v/>
      </c>
      <c r="G96" t="str">
        <f>IF(OR($A96="",$A96="（雑費 計）"),"",雑費!J96)</f>
        <v/>
      </c>
      <c r="H96" t="str">
        <f>IF(OR($A96="",$A96="（雑費 計）"),"",雑費!K96)</f>
        <v/>
      </c>
      <c r="I96" t="str">
        <f>IF(OR($A96="",$A96="（雑費 計）"),"",雑費!M96&amp;"食分")</f>
        <v/>
      </c>
      <c r="J96" t="str">
        <f>IF(OR($A96="",$A96="（雑費 計）"),"",雑費!N96)</f>
        <v/>
      </c>
      <c r="K96" t="str">
        <f>IF(OR($A96="",$A96="（雑費 計）"),"",IF(雑費!O96="○","公費負担",""))</f>
        <v/>
      </c>
      <c r="L96" s="25" t="str">
        <f>IF(OR($A96="",$A96="（雑費 計）"),"",IF(雑費!B96&lt;&gt;雑費!C96,TEXT(雑費!C96,"m/d")&amp;"支払",""))</f>
        <v/>
      </c>
      <c r="M96" t="str">
        <f>IF(OR($A96="",$A96="（雑費 計）"),"",雑費!P96)</f>
        <v/>
      </c>
    </row>
    <row r="97" spans="1:13" x14ac:dyDescent="0.45">
      <c r="A97" t="str">
        <f>IF(雑費!B97="",IF(COUNTIF(A$1:A96,"（雑費 計）"),"","（雑費 計）"),雑費!B97)</f>
        <v/>
      </c>
      <c r="B97" t="str">
        <f>IF($A97="","",IF($A97="（雑費 計）",SUM(B$1:B96),雑費!D97))</f>
        <v/>
      </c>
      <c r="C97" t="str">
        <f>IF(OR($A97="",$A97="（雑費 計）"),"",雑費!E97)</f>
        <v/>
      </c>
      <c r="D97" t="str">
        <f>IF(OR($A97="",$A97="（雑費 計）"),"",雑費!G97)</f>
        <v/>
      </c>
      <c r="E97" t="str">
        <f>IF(OR($A97="",$A97="（雑費 計）"),"",雑費!H97)</f>
        <v/>
      </c>
      <c r="F97" t="str">
        <f>IF(OR($A97="",$A97="（雑費 計）"),"",雑費!I97)</f>
        <v/>
      </c>
      <c r="G97" t="str">
        <f>IF(OR($A97="",$A97="（雑費 計）"),"",雑費!J97)</f>
        <v/>
      </c>
      <c r="H97" t="str">
        <f>IF(OR($A97="",$A97="（雑費 計）"),"",雑費!K97)</f>
        <v/>
      </c>
      <c r="I97" t="str">
        <f>IF(OR($A97="",$A97="（雑費 計）"),"",雑費!M97&amp;"食分")</f>
        <v/>
      </c>
      <c r="J97" t="str">
        <f>IF(OR($A97="",$A97="（雑費 計）"),"",雑費!N97)</f>
        <v/>
      </c>
      <c r="K97" t="str">
        <f>IF(OR($A97="",$A97="（雑費 計）"),"",IF(雑費!O97="○","公費負担",""))</f>
        <v/>
      </c>
      <c r="L97" s="25" t="str">
        <f>IF(OR($A97="",$A97="（雑費 計）"),"",IF(雑費!B97&lt;&gt;雑費!C97,TEXT(雑費!C97,"m/d")&amp;"支払",""))</f>
        <v/>
      </c>
      <c r="M97" t="str">
        <f>IF(OR($A97="",$A97="（雑費 計）"),"",雑費!P97)</f>
        <v/>
      </c>
    </row>
    <row r="98" spans="1:13" x14ac:dyDescent="0.45">
      <c r="A98" t="str">
        <f>IF(雑費!B98="",IF(COUNTIF(A$1:A97,"（雑費 計）"),"","（雑費 計）"),雑費!B98)</f>
        <v/>
      </c>
      <c r="B98" t="str">
        <f>IF($A98="","",IF($A98="（雑費 計）",SUM(B$1:B97),雑費!D98))</f>
        <v/>
      </c>
      <c r="C98" t="str">
        <f>IF(OR($A98="",$A98="（雑費 計）"),"",雑費!E98)</f>
        <v/>
      </c>
      <c r="D98" t="str">
        <f>IF(OR($A98="",$A98="（雑費 計）"),"",雑費!G98)</f>
        <v/>
      </c>
      <c r="E98" t="str">
        <f>IF(OR($A98="",$A98="（雑費 計）"),"",雑費!H98)</f>
        <v/>
      </c>
      <c r="F98" t="str">
        <f>IF(OR($A98="",$A98="（雑費 計）"),"",雑費!I98)</f>
        <v/>
      </c>
      <c r="G98" t="str">
        <f>IF(OR($A98="",$A98="（雑費 計）"),"",雑費!J98)</f>
        <v/>
      </c>
      <c r="H98" t="str">
        <f>IF(OR($A98="",$A98="（雑費 計）"),"",雑費!K98)</f>
        <v/>
      </c>
      <c r="I98" t="str">
        <f>IF(OR($A98="",$A98="（雑費 計）"),"",雑費!M98&amp;"食分")</f>
        <v/>
      </c>
      <c r="J98" t="str">
        <f>IF(OR($A98="",$A98="（雑費 計）"),"",雑費!N98)</f>
        <v/>
      </c>
      <c r="K98" t="str">
        <f>IF(OR($A98="",$A98="（雑費 計）"),"",IF(雑費!O98="○","公費負担",""))</f>
        <v/>
      </c>
      <c r="L98" s="25" t="str">
        <f>IF(OR($A98="",$A98="（雑費 計）"),"",IF(雑費!B98&lt;&gt;雑費!C98,TEXT(雑費!C98,"m/d")&amp;"支払",""))</f>
        <v/>
      </c>
      <c r="M98" t="str">
        <f>IF(OR($A98="",$A98="（雑費 計）"),"",雑費!P98)</f>
        <v/>
      </c>
    </row>
    <row r="99" spans="1:13" x14ac:dyDescent="0.45">
      <c r="A99" t="str">
        <f>IF(雑費!B99="",IF(COUNTIF(A$1:A98,"（雑費 計）"),"","（雑費 計）"),雑費!B99)</f>
        <v/>
      </c>
      <c r="B99" t="str">
        <f>IF($A99="","",IF($A99="（雑費 計）",SUM(B$1:B98),雑費!D99))</f>
        <v/>
      </c>
      <c r="C99" t="str">
        <f>IF(OR($A99="",$A99="（雑費 計）"),"",雑費!E99)</f>
        <v/>
      </c>
      <c r="D99" t="str">
        <f>IF(OR($A99="",$A99="（雑費 計）"),"",雑費!G99)</f>
        <v/>
      </c>
      <c r="E99" t="str">
        <f>IF(OR($A99="",$A99="（雑費 計）"),"",雑費!H99)</f>
        <v/>
      </c>
      <c r="F99" t="str">
        <f>IF(OR($A99="",$A99="（雑費 計）"),"",雑費!I99)</f>
        <v/>
      </c>
      <c r="G99" t="str">
        <f>IF(OR($A99="",$A99="（雑費 計）"),"",雑費!J99)</f>
        <v/>
      </c>
      <c r="H99" t="str">
        <f>IF(OR($A99="",$A99="（雑費 計）"),"",雑費!K99)</f>
        <v/>
      </c>
      <c r="I99" t="str">
        <f>IF(OR($A99="",$A99="（雑費 計）"),"",雑費!M99&amp;"食分")</f>
        <v/>
      </c>
      <c r="J99" t="str">
        <f>IF(OR($A99="",$A99="（雑費 計）"),"",雑費!N99)</f>
        <v/>
      </c>
      <c r="K99" t="str">
        <f>IF(OR($A99="",$A99="（雑費 計）"),"",IF(雑費!O99="○","公費負担",""))</f>
        <v/>
      </c>
      <c r="L99" s="25" t="str">
        <f>IF(OR($A99="",$A99="（雑費 計）"),"",IF(雑費!B99&lt;&gt;雑費!C99,TEXT(雑費!C99,"m/d")&amp;"支払",""))</f>
        <v/>
      </c>
      <c r="M99" t="str">
        <f>IF(OR($A99="",$A99="（雑費 計）"),"",雑費!P99)</f>
        <v/>
      </c>
    </row>
    <row r="100" spans="1:13" x14ac:dyDescent="0.45">
      <c r="A100" t="str">
        <f>IF(雑費!B100="",IF(COUNTIF(A$1:A99,"（雑費 計）"),"","（雑費 計）"),雑費!B100)</f>
        <v/>
      </c>
      <c r="B100" t="str">
        <f>IF($A100="","",IF($A100="（雑費 計）",SUM(B$1:B99),雑費!D100))</f>
        <v/>
      </c>
      <c r="C100" t="str">
        <f>IF(OR($A100="",$A100="（雑費 計）"),"",雑費!E100)</f>
        <v/>
      </c>
      <c r="D100" t="str">
        <f>IF(OR($A100="",$A100="（雑費 計）"),"",雑費!G100)</f>
        <v/>
      </c>
      <c r="E100" t="str">
        <f>IF(OR($A100="",$A100="（雑費 計）"),"",雑費!H100)</f>
        <v/>
      </c>
      <c r="F100" t="str">
        <f>IF(OR($A100="",$A100="（雑費 計）"),"",雑費!I100)</f>
        <v/>
      </c>
      <c r="G100" t="str">
        <f>IF(OR($A100="",$A100="（雑費 計）"),"",雑費!J100)</f>
        <v/>
      </c>
      <c r="H100" t="str">
        <f>IF(OR($A100="",$A100="（雑費 計）"),"",雑費!K100)</f>
        <v/>
      </c>
      <c r="I100" t="str">
        <f>IF(OR($A100="",$A100="（雑費 計）"),"",雑費!M100&amp;"食分")</f>
        <v/>
      </c>
      <c r="J100" t="str">
        <f>IF(OR($A100="",$A100="（雑費 計）"),"",雑費!N100)</f>
        <v/>
      </c>
      <c r="K100" t="str">
        <f>IF(OR($A100="",$A100="（雑費 計）"),"",IF(雑費!O100="○","公費負担",""))</f>
        <v/>
      </c>
      <c r="L100" s="25" t="str">
        <f>IF(OR($A100="",$A100="（雑費 計）"),"",IF(雑費!B100&lt;&gt;雑費!C100,TEXT(雑費!C100,"m/d")&amp;"支払",""))</f>
        <v/>
      </c>
      <c r="M100" t="str">
        <f>IF(OR($A100="",$A100="（雑費 計）"),"",雑費!P100)</f>
        <v/>
      </c>
    </row>
  </sheetData>
  <phoneticPr fontId="1"/>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1000"/>
  <sheetViews>
    <sheetView topLeftCell="A224" workbookViewId="0">
      <selection activeCell="A7" sqref="A7"/>
    </sheetView>
  </sheetViews>
  <sheetFormatPr defaultRowHeight="18" x14ac:dyDescent="0.45"/>
  <sheetData>
    <row r="1" spans="1:13" x14ac:dyDescent="0.45">
      <c r="A1">
        <f>人件費整理!A1</f>
        <v>44593</v>
      </c>
      <c r="B1">
        <f>人件費整理!B1</f>
        <v>20000</v>
      </c>
      <c r="C1" t="str">
        <f>人件費整理!C1</f>
        <v>立候補準備</v>
      </c>
      <c r="D1" t="str">
        <f>人件費整理!D1</f>
        <v>車上運動員報酬</v>
      </c>
      <c r="E1" t="str">
        <f>人件費整理!E1</f>
        <v>美作市美来4</v>
      </c>
      <c r="F1" t="str">
        <f>人件費整理!F1</f>
        <v>美作　花子</v>
      </c>
      <c r="G1" t="str">
        <f>人件費整理!G1</f>
        <v>自営業</v>
      </c>
      <c r="H1">
        <f>人件費整理!H1</f>
        <v>0</v>
      </c>
      <c r="I1" t="str">
        <f>人件費整理!I1</f>
        <v>0食分</v>
      </c>
      <c r="J1">
        <f>人件費整理!J1</f>
        <v>0</v>
      </c>
      <c r="K1" t="str">
        <f>人件費整理!K1</f>
        <v/>
      </c>
      <c r="L1" t="str">
        <f>人件費整理!L1</f>
        <v>3/14支払</v>
      </c>
      <c r="M1" t="str">
        <f>人件費整理!M1</f>
        <v>有</v>
      </c>
    </row>
    <row r="2" spans="1:13" x14ac:dyDescent="0.45">
      <c r="A2">
        <f>人件費整理!A2</f>
        <v>46082</v>
      </c>
      <c r="B2">
        <f>人件費整理!B2</f>
        <v>10000</v>
      </c>
      <c r="C2" t="str">
        <f>人件費整理!C2</f>
        <v>立候補準備</v>
      </c>
      <c r="D2" t="str">
        <f>人件費整理!D2</f>
        <v>事務員報酬</v>
      </c>
      <c r="E2" t="str">
        <f>人件費整理!E2</f>
        <v>美作市美来11</v>
      </c>
      <c r="F2" t="str">
        <f>人件費整理!F2</f>
        <v>美作　一郎</v>
      </c>
      <c r="G2" t="str">
        <f>人件費整理!G2</f>
        <v>無職</v>
      </c>
      <c r="H2">
        <f>人件費整理!H2</f>
        <v>0</v>
      </c>
      <c r="I2" t="str">
        <f>人件費整理!I2</f>
        <v>0食分</v>
      </c>
      <c r="J2">
        <f>人件費整理!J2</f>
        <v>0</v>
      </c>
      <c r="K2" t="str">
        <f>人件費整理!K2</f>
        <v/>
      </c>
      <c r="L2" t="str">
        <f>人件費整理!L2</f>
        <v>3/14支払</v>
      </c>
      <c r="M2" t="str">
        <f>人件費整理!M2</f>
        <v>有</v>
      </c>
    </row>
    <row r="3" spans="1:13" x14ac:dyDescent="0.45">
      <c r="A3" t="str">
        <f>人件費整理!A3</f>
        <v>（人件費 計）</v>
      </c>
      <c r="B3">
        <f>人件費整理!B3</f>
        <v>30000</v>
      </c>
      <c r="C3" t="str">
        <f>人件費整理!C3</f>
        <v/>
      </c>
      <c r="D3" t="str">
        <f>人件費整理!D3</f>
        <v/>
      </c>
      <c r="E3" t="str">
        <f>人件費整理!E3</f>
        <v/>
      </c>
      <c r="F3" t="str">
        <f>人件費整理!F3</f>
        <v/>
      </c>
      <c r="G3" t="str">
        <f>人件費整理!G3</f>
        <v/>
      </c>
      <c r="H3" t="str">
        <f>人件費整理!H3</f>
        <v/>
      </c>
      <c r="I3" t="str">
        <f>人件費整理!I3</f>
        <v/>
      </c>
      <c r="J3" t="str">
        <f>人件費整理!J3</f>
        <v/>
      </c>
      <c r="K3" t="str">
        <f>人件費整理!K3</f>
        <v/>
      </c>
      <c r="L3" t="str">
        <f>人件費整理!L3</f>
        <v/>
      </c>
      <c r="M3" t="str">
        <f>人件費整理!M3</f>
        <v/>
      </c>
    </row>
    <row r="4" spans="1:13" x14ac:dyDescent="0.45">
      <c r="A4" t="str">
        <f>人件費整理!A4</f>
        <v/>
      </c>
      <c r="B4" t="str">
        <f>人件費整理!B4</f>
        <v/>
      </c>
      <c r="C4" t="str">
        <f>人件費整理!C4</f>
        <v/>
      </c>
      <c r="D4" t="str">
        <f>人件費整理!D4</f>
        <v/>
      </c>
      <c r="E4" t="str">
        <f>人件費整理!E4</f>
        <v/>
      </c>
      <c r="F4" t="str">
        <f>人件費整理!F4</f>
        <v/>
      </c>
      <c r="G4" t="str">
        <f>人件費整理!G4</f>
        <v/>
      </c>
      <c r="H4" t="str">
        <f>人件費整理!H4</f>
        <v/>
      </c>
      <c r="I4" t="str">
        <f>人件費整理!I4</f>
        <v/>
      </c>
      <c r="J4" t="str">
        <f>人件費整理!J4</f>
        <v/>
      </c>
      <c r="K4" t="str">
        <f>人件費整理!K4</f>
        <v/>
      </c>
      <c r="L4" t="str">
        <f>人件費整理!L4</f>
        <v/>
      </c>
      <c r="M4" t="str">
        <f>人件費整理!M4</f>
        <v/>
      </c>
    </row>
    <row r="5" spans="1:13" x14ac:dyDescent="0.45">
      <c r="A5" t="str">
        <f>人件費整理!A5</f>
        <v/>
      </c>
      <c r="B5" t="str">
        <f>人件費整理!B5</f>
        <v/>
      </c>
      <c r="C5" t="str">
        <f>人件費整理!C5</f>
        <v/>
      </c>
      <c r="D5" t="str">
        <f>人件費整理!D5</f>
        <v/>
      </c>
      <c r="E5" t="str">
        <f>人件費整理!E5</f>
        <v/>
      </c>
      <c r="F5" t="str">
        <f>人件費整理!F5</f>
        <v/>
      </c>
      <c r="G5" t="str">
        <f>人件費整理!G5</f>
        <v/>
      </c>
      <c r="H5" t="str">
        <f>人件費整理!H5</f>
        <v/>
      </c>
      <c r="I5" t="str">
        <f>人件費整理!I5</f>
        <v/>
      </c>
      <c r="J5" t="str">
        <f>人件費整理!J5</f>
        <v/>
      </c>
      <c r="K5" t="str">
        <f>人件費整理!K5</f>
        <v/>
      </c>
      <c r="L5" t="str">
        <f>人件費整理!L5</f>
        <v/>
      </c>
      <c r="M5" t="str">
        <f>人件費整理!M5</f>
        <v/>
      </c>
    </row>
    <row r="6" spans="1:13" x14ac:dyDescent="0.45">
      <c r="A6" t="str">
        <f>人件費整理!A6</f>
        <v/>
      </c>
      <c r="B6" t="str">
        <f>人件費整理!B6</f>
        <v/>
      </c>
      <c r="C6" t="str">
        <f>人件費整理!C6</f>
        <v/>
      </c>
      <c r="D6" t="str">
        <f>人件費整理!D6</f>
        <v/>
      </c>
      <c r="E6" t="str">
        <f>人件費整理!E6</f>
        <v/>
      </c>
      <c r="F6" t="str">
        <f>人件費整理!F6</f>
        <v/>
      </c>
      <c r="G6" t="str">
        <f>人件費整理!G6</f>
        <v/>
      </c>
      <c r="H6" t="str">
        <f>人件費整理!H6</f>
        <v/>
      </c>
      <c r="I6" t="str">
        <f>人件費整理!I6</f>
        <v/>
      </c>
      <c r="J6" t="str">
        <f>人件費整理!J6</f>
        <v/>
      </c>
      <c r="K6" t="str">
        <f>人件費整理!K6</f>
        <v/>
      </c>
      <c r="L6" t="str">
        <f>人件費整理!L6</f>
        <v/>
      </c>
      <c r="M6" t="str">
        <f>人件費整理!M6</f>
        <v/>
      </c>
    </row>
    <row r="7" spans="1:13" x14ac:dyDescent="0.45">
      <c r="A7" t="str">
        <f>人件費整理!A7</f>
        <v/>
      </c>
      <c r="B7" t="str">
        <f>人件費整理!B7</f>
        <v/>
      </c>
      <c r="C7" t="str">
        <f>人件費整理!C7</f>
        <v/>
      </c>
      <c r="D7" t="str">
        <f>人件費整理!D7</f>
        <v/>
      </c>
      <c r="E7" t="str">
        <f>人件費整理!E7</f>
        <v/>
      </c>
      <c r="F7" t="str">
        <f>人件費整理!F7</f>
        <v/>
      </c>
      <c r="G7" t="str">
        <f>人件費整理!G7</f>
        <v/>
      </c>
      <c r="H7" t="str">
        <f>人件費整理!H7</f>
        <v/>
      </c>
      <c r="I7" t="str">
        <f>人件費整理!I7</f>
        <v/>
      </c>
      <c r="J7" t="str">
        <f>人件費整理!J7</f>
        <v/>
      </c>
      <c r="K7" t="str">
        <f>人件費整理!K7</f>
        <v/>
      </c>
      <c r="L7" t="str">
        <f>人件費整理!L7</f>
        <v/>
      </c>
      <c r="M7" t="str">
        <f>人件費整理!M7</f>
        <v/>
      </c>
    </row>
    <row r="8" spans="1:13" x14ac:dyDescent="0.45">
      <c r="A8" t="str">
        <f>人件費整理!A8</f>
        <v/>
      </c>
      <c r="B8" t="str">
        <f>人件費整理!B8</f>
        <v/>
      </c>
      <c r="C8" t="str">
        <f>人件費整理!C8</f>
        <v/>
      </c>
      <c r="D8" t="str">
        <f>人件費整理!D8</f>
        <v/>
      </c>
      <c r="E8" t="str">
        <f>人件費整理!E8</f>
        <v/>
      </c>
      <c r="F8" t="str">
        <f>人件費整理!F8</f>
        <v/>
      </c>
      <c r="G8" t="str">
        <f>人件費整理!G8</f>
        <v/>
      </c>
      <c r="H8" t="str">
        <f>人件費整理!H8</f>
        <v/>
      </c>
      <c r="I8" t="str">
        <f>人件費整理!I8</f>
        <v/>
      </c>
      <c r="J8" t="str">
        <f>人件費整理!J8</f>
        <v/>
      </c>
      <c r="K8" t="str">
        <f>人件費整理!K8</f>
        <v/>
      </c>
      <c r="L8" t="str">
        <f>人件費整理!L8</f>
        <v/>
      </c>
      <c r="M8" t="str">
        <f>人件費整理!M8</f>
        <v/>
      </c>
    </row>
    <row r="9" spans="1:13" x14ac:dyDescent="0.45">
      <c r="A9" t="str">
        <f>人件費整理!A9</f>
        <v/>
      </c>
      <c r="B9" t="str">
        <f>人件費整理!B9</f>
        <v/>
      </c>
      <c r="C9" t="str">
        <f>人件費整理!C9</f>
        <v/>
      </c>
      <c r="D9" t="str">
        <f>人件費整理!D9</f>
        <v/>
      </c>
      <c r="E9" t="str">
        <f>人件費整理!E9</f>
        <v/>
      </c>
      <c r="F9" t="str">
        <f>人件費整理!F9</f>
        <v/>
      </c>
      <c r="G9" t="str">
        <f>人件費整理!G9</f>
        <v/>
      </c>
      <c r="H9" t="str">
        <f>人件費整理!H9</f>
        <v/>
      </c>
      <c r="I9" t="str">
        <f>人件費整理!I9</f>
        <v/>
      </c>
      <c r="J9" t="str">
        <f>人件費整理!J9</f>
        <v/>
      </c>
      <c r="K9" t="str">
        <f>人件費整理!K9</f>
        <v/>
      </c>
      <c r="L9" t="str">
        <f>人件費整理!L9</f>
        <v/>
      </c>
      <c r="M9" t="str">
        <f>人件費整理!M9</f>
        <v/>
      </c>
    </row>
    <row r="10" spans="1:13" x14ac:dyDescent="0.45">
      <c r="A10" t="str">
        <f>人件費整理!A10</f>
        <v/>
      </c>
      <c r="B10" t="str">
        <f>人件費整理!B10</f>
        <v/>
      </c>
      <c r="C10" t="str">
        <f>人件費整理!C10</f>
        <v/>
      </c>
      <c r="D10" t="str">
        <f>人件費整理!D10</f>
        <v/>
      </c>
      <c r="E10" t="str">
        <f>人件費整理!E10</f>
        <v/>
      </c>
      <c r="F10" t="str">
        <f>人件費整理!F10</f>
        <v/>
      </c>
      <c r="G10" t="str">
        <f>人件費整理!G10</f>
        <v/>
      </c>
      <c r="H10" t="str">
        <f>人件費整理!H10</f>
        <v/>
      </c>
      <c r="I10" t="str">
        <f>人件費整理!I10</f>
        <v/>
      </c>
      <c r="J10" t="str">
        <f>人件費整理!J10</f>
        <v/>
      </c>
      <c r="K10" t="str">
        <f>人件費整理!K10</f>
        <v/>
      </c>
      <c r="L10" t="str">
        <f>人件費整理!L10</f>
        <v/>
      </c>
      <c r="M10" t="str">
        <f>人件費整理!M10</f>
        <v/>
      </c>
    </row>
    <row r="11" spans="1:13" x14ac:dyDescent="0.45">
      <c r="A11" t="str">
        <f>人件費整理!A11</f>
        <v/>
      </c>
      <c r="B11" t="str">
        <f>人件費整理!B11</f>
        <v/>
      </c>
      <c r="C11" t="str">
        <f>人件費整理!C11</f>
        <v/>
      </c>
      <c r="D11" t="str">
        <f>人件費整理!D11</f>
        <v/>
      </c>
      <c r="E11" t="str">
        <f>人件費整理!E11</f>
        <v/>
      </c>
      <c r="F11" t="str">
        <f>人件費整理!F11</f>
        <v/>
      </c>
      <c r="G11" t="str">
        <f>人件費整理!G11</f>
        <v/>
      </c>
      <c r="H11" t="str">
        <f>人件費整理!H11</f>
        <v/>
      </c>
      <c r="I11" t="str">
        <f>人件費整理!I11</f>
        <v/>
      </c>
      <c r="J11" t="str">
        <f>人件費整理!J11</f>
        <v/>
      </c>
      <c r="K11" t="str">
        <f>人件費整理!K11</f>
        <v/>
      </c>
      <c r="L11" t="str">
        <f>人件費整理!L11</f>
        <v/>
      </c>
      <c r="M11" t="str">
        <f>人件費整理!M11</f>
        <v/>
      </c>
    </row>
    <row r="12" spans="1:13" x14ac:dyDescent="0.45">
      <c r="A12" t="str">
        <f>人件費整理!A12</f>
        <v/>
      </c>
      <c r="B12" t="str">
        <f>人件費整理!B12</f>
        <v/>
      </c>
      <c r="C12" t="str">
        <f>人件費整理!C12</f>
        <v/>
      </c>
      <c r="D12" t="str">
        <f>人件費整理!D12</f>
        <v/>
      </c>
      <c r="E12" t="str">
        <f>人件費整理!E12</f>
        <v/>
      </c>
      <c r="F12" t="str">
        <f>人件費整理!F12</f>
        <v/>
      </c>
      <c r="G12" t="str">
        <f>人件費整理!G12</f>
        <v/>
      </c>
      <c r="H12" t="str">
        <f>人件費整理!H12</f>
        <v/>
      </c>
      <c r="I12" t="str">
        <f>人件費整理!I12</f>
        <v/>
      </c>
      <c r="J12" t="str">
        <f>人件費整理!J12</f>
        <v/>
      </c>
      <c r="K12" t="str">
        <f>人件費整理!K12</f>
        <v/>
      </c>
      <c r="L12" t="str">
        <f>人件費整理!L12</f>
        <v/>
      </c>
      <c r="M12" t="str">
        <f>人件費整理!M12</f>
        <v/>
      </c>
    </row>
    <row r="13" spans="1:13" x14ac:dyDescent="0.45">
      <c r="A13" t="str">
        <f>人件費整理!A13</f>
        <v/>
      </c>
      <c r="B13" t="str">
        <f>人件費整理!B13</f>
        <v/>
      </c>
      <c r="C13" t="str">
        <f>人件費整理!C13</f>
        <v/>
      </c>
      <c r="D13" t="str">
        <f>人件費整理!D13</f>
        <v/>
      </c>
      <c r="E13" t="str">
        <f>人件費整理!E13</f>
        <v/>
      </c>
      <c r="F13" t="str">
        <f>人件費整理!F13</f>
        <v/>
      </c>
      <c r="G13" t="str">
        <f>人件費整理!G13</f>
        <v/>
      </c>
      <c r="H13" t="str">
        <f>人件費整理!H13</f>
        <v/>
      </c>
      <c r="I13" t="str">
        <f>人件費整理!I13</f>
        <v/>
      </c>
      <c r="J13" t="str">
        <f>人件費整理!J13</f>
        <v/>
      </c>
      <c r="K13" t="str">
        <f>人件費整理!K13</f>
        <v/>
      </c>
      <c r="L13" t="str">
        <f>人件費整理!L13</f>
        <v/>
      </c>
      <c r="M13" t="str">
        <f>人件費整理!M13</f>
        <v/>
      </c>
    </row>
    <row r="14" spans="1:13" x14ac:dyDescent="0.45">
      <c r="A14" t="str">
        <f>人件費整理!A14</f>
        <v/>
      </c>
      <c r="B14" t="str">
        <f>人件費整理!B14</f>
        <v/>
      </c>
      <c r="C14" t="str">
        <f>人件費整理!C14</f>
        <v/>
      </c>
      <c r="D14" t="str">
        <f>人件費整理!D14</f>
        <v/>
      </c>
      <c r="E14" t="str">
        <f>人件費整理!E14</f>
        <v/>
      </c>
      <c r="F14" t="str">
        <f>人件費整理!F14</f>
        <v/>
      </c>
      <c r="G14" t="str">
        <f>人件費整理!G14</f>
        <v/>
      </c>
      <c r="H14" t="str">
        <f>人件費整理!H14</f>
        <v/>
      </c>
      <c r="I14" t="str">
        <f>人件費整理!I14</f>
        <v/>
      </c>
      <c r="J14" t="str">
        <f>人件費整理!J14</f>
        <v/>
      </c>
      <c r="K14" t="str">
        <f>人件費整理!K14</f>
        <v/>
      </c>
      <c r="L14" t="str">
        <f>人件費整理!L14</f>
        <v/>
      </c>
      <c r="M14" t="str">
        <f>人件費整理!M14</f>
        <v/>
      </c>
    </row>
    <row r="15" spans="1:13" x14ac:dyDescent="0.45">
      <c r="A15" t="str">
        <f>人件費整理!A15</f>
        <v/>
      </c>
      <c r="B15" t="str">
        <f>人件費整理!B15</f>
        <v/>
      </c>
      <c r="C15" t="str">
        <f>人件費整理!C15</f>
        <v/>
      </c>
      <c r="D15" t="str">
        <f>人件費整理!D15</f>
        <v/>
      </c>
      <c r="E15" t="str">
        <f>人件費整理!E15</f>
        <v/>
      </c>
      <c r="F15" t="str">
        <f>人件費整理!F15</f>
        <v/>
      </c>
      <c r="G15" t="str">
        <f>人件費整理!G15</f>
        <v/>
      </c>
      <c r="H15" t="str">
        <f>人件費整理!H15</f>
        <v/>
      </c>
      <c r="I15" t="str">
        <f>人件費整理!I15</f>
        <v/>
      </c>
      <c r="J15" t="str">
        <f>人件費整理!J15</f>
        <v/>
      </c>
      <c r="K15" t="str">
        <f>人件費整理!K15</f>
        <v/>
      </c>
      <c r="L15" t="str">
        <f>人件費整理!L15</f>
        <v/>
      </c>
      <c r="M15" t="str">
        <f>人件費整理!M15</f>
        <v/>
      </c>
    </row>
    <row r="16" spans="1:13" x14ac:dyDescent="0.45">
      <c r="A16" t="str">
        <f>人件費整理!A16</f>
        <v/>
      </c>
      <c r="B16" t="str">
        <f>人件費整理!B16</f>
        <v/>
      </c>
      <c r="C16" t="str">
        <f>人件費整理!C16</f>
        <v/>
      </c>
      <c r="D16" t="str">
        <f>人件費整理!D16</f>
        <v/>
      </c>
      <c r="E16" t="str">
        <f>人件費整理!E16</f>
        <v/>
      </c>
      <c r="F16" t="str">
        <f>人件費整理!F16</f>
        <v/>
      </c>
      <c r="G16" t="str">
        <f>人件費整理!G16</f>
        <v/>
      </c>
      <c r="H16" t="str">
        <f>人件費整理!H16</f>
        <v/>
      </c>
      <c r="I16" t="str">
        <f>人件費整理!I16</f>
        <v/>
      </c>
      <c r="J16" t="str">
        <f>人件費整理!J16</f>
        <v/>
      </c>
      <c r="K16" t="str">
        <f>人件費整理!K16</f>
        <v/>
      </c>
      <c r="L16" t="str">
        <f>人件費整理!L16</f>
        <v/>
      </c>
      <c r="M16" t="str">
        <f>人件費整理!M16</f>
        <v/>
      </c>
    </row>
    <row r="17" spans="1:13" x14ac:dyDescent="0.45">
      <c r="A17" t="str">
        <f>人件費整理!A17</f>
        <v/>
      </c>
      <c r="B17" t="str">
        <f>人件費整理!B17</f>
        <v/>
      </c>
      <c r="C17" t="str">
        <f>人件費整理!C17</f>
        <v/>
      </c>
      <c r="D17" t="str">
        <f>人件費整理!D17</f>
        <v/>
      </c>
      <c r="E17" t="str">
        <f>人件費整理!E17</f>
        <v/>
      </c>
      <c r="F17" t="str">
        <f>人件費整理!F17</f>
        <v/>
      </c>
      <c r="G17" t="str">
        <f>人件費整理!G17</f>
        <v/>
      </c>
      <c r="H17" t="str">
        <f>人件費整理!H17</f>
        <v/>
      </c>
      <c r="I17" t="str">
        <f>人件費整理!I17</f>
        <v/>
      </c>
      <c r="J17" t="str">
        <f>人件費整理!J17</f>
        <v/>
      </c>
      <c r="K17" t="str">
        <f>人件費整理!K17</f>
        <v/>
      </c>
      <c r="L17" t="str">
        <f>人件費整理!L17</f>
        <v/>
      </c>
      <c r="M17" t="str">
        <f>人件費整理!M17</f>
        <v/>
      </c>
    </row>
    <row r="18" spans="1:13" x14ac:dyDescent="0.45">
      <c r="A18" t="str">
        <f>人件費整理!A18</f>
        <v/>
      </c>
      <c r="B18" t="str">
        <f>人件費整理!B18</f>
        <v/>
      </c>
      <c r="C18" t="str">
        <f>人件費整理!C18</f>
        <v/>
      </c>
      <c r="D18" t="str">
        <f>人件費整理!D18</f>
        <v/>
      </c>
      <c r="E18" t="str">
        <f>人件費整理!E18</f>
        <v/>
      </c>
      <c r="F18" t="str">
        <f>人件費整理!F18</f>
        <v/>
      </c>
      <c r="G18" t="str">
        <f>人件費整理!G18</f>
        <v/>
      </c>
      <c r="H18" t="str">
        <f>人件費整理!H18</f>
        <v/>
      </c>
      <c r="I18" t="str">
        <f>人件費整理!I18</f>
        <v/>
      </c>
      <c r="J18" t="str">
        <f>人件費整理!J18</f>
        <v/>
      </c>
      <c r="K18" t="str">
        <f>人件費整理!K18</f>
        <v/>
      </c>
      <c r="L18" t="str">
        <f>人件費整理!L18</f>
        <v/>
      </c>
      <c r="M18" t="str">
        <f>人件費整理!M18</f>
        <v/>
      </c>
    </row>
    <row r="19" spans="1:13" x14ac:dyDescent="0.45">
      <c r="A19" t="str">
        <f>人件費整理!A19</f>
        <v/>
      </c>
      <c r="B19" t="str">
        <f>人件費整理!B19</f>
        <v/>
      </c>
      <c r="C19" t="str">
        <f>人件費整理!C19</f>
        <v/>
      </c>
      <c r="D19" t="str">
        <f>人件費整理!D19</f>
        <v/>
      </c>
      <c r="E19" t="str">
        <f>人件費整理!E19</f>
        <v/>
      </c>
      <c r="F19" t="str">
        <f>人件費整理!F19</f>
        <v/>
      </c>
      <c r="G19" t="str">
        <f>人件費整理!G19</f>
        <v/>
      </c>
      <c r="H19" t="str">
        <f>人件費整理!H19</f>
        <v/>
      </c>
      <c r="I19" t="str">
        <f>人件費整理!I19</f>
        <v/>
      </c>
      <c r="J19" t="str">
        <f>人件費整理!J19</f>
        <v/>
      </c>
      <c r="K19" t="str">
        <f>人件費整理!K19</f>
        <v/>
      </c>
      <c r="L19" t="str">
        <f>人件費整理!L19</f>
        <v/>
      </c>
      <c r="M19" t="str">
        <f>人件費整理!M19</f>
        <v/>
      </c>
    </row>
    <row r="20" spans="1:13" x14ac:dyDescent="0.45">
      <c r="A20" t="str">
        <f>人件費整理!A20</f>
        <v/>
      </c>
      <c r="B20" t="str">
        <f>人件費整理!B20</f>
        <v/>
      </c>
      <c r="C20" t="str">
        <f>人件費整理!C20</f>
        <v/>
      </c>
      <c r="D20" t="str">
        <f>人件費整理!D20</f>
        <v/>
      </c>
      <c r="E20" t="str">
        <f>人件費整理!E20</f>
        <v/>
      </c>
      <c r="F20" t="str">
        <f>人件費整理!F20</f>
        <v/>
      </c>
      <c r="G20" t="str">
        <f>人件費整理!G20</f>
        <v/>
      </c>
      <c r="H20" t="str">
        <f>人件費整理!H20</f>
        <v/>
      </c>
      <c r="I20" t="str">
        <f>人件費整理!I20</f>
        <v/>
      </c>
      <c r="J20" t="str">
        <f>人件費整理!J20</f>
        <v/>
      </c>
      <c r="K20" t="str">
        <f>人件費整理!K20</f>
        <v/>
      </c>
      <c r="L20" t="str">
        <f>人件費整理!L20</f>
        <v/>
      </c>
      <c r="M20" t="str">
        <f>人件費整理!M20</f>
        <v/>
      </c>
    </row>
    <row r="21" spans="1:13" x14ac:dyDescent="0.45">
      <c r="A21" t="str">
        <f>人件費整理!A21</f>
        <v/>
      </c>
      <c r="B21" t="str">
        <f>人件費整理!B21</f>
        <v/>
      </c>
      <c r="C21" t="str">
        <f>人件費整理!C21</f>
        <v/>
      </c>
      <c r="D21" t="str">
        <f>人件費整理!D21</f>
        <v/>
      </c>
      <c r="E21" t="str">
        <f>人件費整理!E21</f>
        <v/>
      </c>
      <c r="F21" t="str">
        <f>人件費整理!F21</f>
        <v/>
      </c>
      <c r="G21" t="str">
        <f>人件費整理!G21</f>
        <v/>
      </c>
      <c r="H21" t="str">
        <f>人件費整理!H21</f>
        <v/>
      </c>
      <c r="I21" t="str">
        <f>人件費整理!I21</f>
        <v/>
      </c>
      <c r="J21" t="str">
        <f>人件費整理!J21</f>
        <v/>
      </c>
      <c r="K21" t="str">
        <f>人件費整理!K21</f>
        <v/>
      </c>
      <c r="L21" t="str">
        <f>人件費整理!L21</f>
        <v/>
      </c>
      <c r="M21" t="str">
        <f>人件費整理!M21</f>
        <v/>
      </c>
    </row>
    <row r="22" spans="1:13" x14ac:dyDescent="0.45">
      <c r="A22" t="str">
        <f>人件費整理!A22</f>
        <v/>
      </c>
      <c r="B22" t="str">
        <f>人件費整理!B22</f>
        <v/>
      </c>
      <c r="C22" t="str">
        <f>人件費整理!C22</f>
        <v/>
      </c>
      <c r="D22" t="str">
        <f>人件費整理!D22</f>
        <v/>
      </c>
      <c r="E22" t="str">
        <f>人件費整理!E22</f>
        <v/>
      </c>
      <c r="F22" t="str">
        <f>人件費整理!F22</f>
        <v/>
      </c>
      <c r="G22" t="str">
        <f>人件費整理!G22</f>
        <v/>
      </c>
      <c r="H22" t="str">
        <f>人件費整理!H22</f>
        <v/>
      </c>
      <c r="I22" t="str">
        <f>人件費整理!I22</f>
        <v/>
      </c>
      <c r="J22" t="str">
        <f>人件費整理!J22</f>
        <v/>
      </c>
      <c r="K22" t="str">
        <f>人件費整理!K22</f>
        <v/>
      </c>
      <c r="L22" t="str">
        <f>人件費整理!L22</f>
        <v/>
      </c>
      <c r="M22" t="str">
        <f>人件費整理!M22</f>
        <v/>
      </c>
    </row>
    <row r="23" spans="1:13" x14ac:dyDescent="0.45">
      <c r="A23" t="str">
        <f>人件費整理!A23</f>
        <v/>
      </c>
      <c r="B23" t="str">
        <f>人件費整理!B23</f>
        <v/>
      </c>
      <c r="C23" t="str">
        <f>人件費整理!C23</f>
        <v/>
      </c>
      <c r="D23" t="str">
        <f>人件費整理!D23</f>
        <v/>
      </c>
      <c r="E23" t="str">
        <f>人件費整理!E23</f>
        <v/>
      </c>
      <c r="F23" t="str">
        <f>人件費整理!F23</f>
        <v/>
      </c>
      <c r="G23" t="str">
        <f>人件費整理!G23</f>
        <v/>
      </c>
      <c r="H23" t="str">
        <f>人件費整理!H23</f>
        <v/>
      </c>
      <c r="I23" t="str">
        <f>人件費整理!I23</f>
        <v/>
      </c>
      <c r="J23" t="str">
        <f>人件費整理!J23</f>
        <v/>
      </c>
      <c r="K23" t="str">
        <f>人件費整理!K23</f>
        <v/>
      </c>
      <c r="L23" t="str">
        <f>人件費整理!L23</f>
        <v/>
      </c>
      <c r="M23" t="str">
        <f>人件費整理!M23</f>
        <v/>
      </c>
    </row>
    <row r="24" spans="1:13" x14ac:dyDescent="0.45">
      <c r="A24" t="str">
        <f>人件費整理!A24</f>
        <v/>
      </c>
      <c r="B24" t="str">
        <f>人件費整理!B24</f>
        <v/>
      </c>
      <c r="C24" t="str">
        <f>人件費整理!C24</f>
        <v/>
      </c>
      <c r="D24" t="str">
        <f>人件費整理!D24</f>
        <v/>
      </c>
      <c r="E24" t="str">
        <f>人件費整理!E24</f>
        <v/>
      </c>
      <c r="F24" t="str">
        <f>人件費整理!F24</f>
        <v/>
      </c>
      <c r="G24" t="str">
        <f>人件費整理!G24</f>
        <v/>
      </c>
      <c r="H24" t="str">
        <f>人件費整理!H24</f>
        <v/>
      </c>
      <c r="I24" t="str">
        <f>人件費整理!I24</f>
        <v/>
      </c>
      <c r="J24" t="str">
        <f>人件費整理!J24</f>
        <v/>
      </c>
      <c r="K24" t="str">
        <f>人件費整理!K24</f>
        <v/>
      </c>
      <c r="L24" t="str">
        <f>人件費整理!L24</f>
        <v/>
      </c>
      <c r="M24" t="str">
        <f>人件費整理!M24</f>
        <v/>
      </c>
    </row>
    <row r="25" spans="1:13" x14ac:dyDescent="0.45">
      <c r="A25" t="str">
        <f>人件費整理!A25</f>
        <v/>
      </c>
      <c r="B25" t="str">
        <f>人件費整理!B25</f>
        <v/>
      </c>
      <c r="C25" t="str">
        <f>人件費整理!C25</f>
        <v/>
      </c>
      <c r="D25" t="str">
        <f>人件費整理!D25</f>
        <v/>
      </c>
      <c r="E25" t="str">
        <f>人件費整理!E25</f>
        <v/>
      </c>
      <c r="F25" t="str">
        <f>人件費整理!F25</f>
        <v/>
      </c>
      <c r="G25" t="str">
        <f>人件費整理!G25</f>
        <v/>
      </c>
      <c r="H25" t="str">
        <f>人件費整理!H25</f>
        <v/>
      </c>
      <c r="I25" t="str">
        <f>人件費整理!I25</f>
        <v/>
      </c>
      <c r="J25" t="str">
        <f>人件費整理!J25</f>
        <v/>
      </c>
      <c r="K25" t="str">
        <f>人件費整理!K25</f>
        <v/>
      </c>
      <c r="L25" t="str">
        <f>人件費整理!L25</f>
        <v/>
      </c>
      <c r="M25" t="str">
        <f>人件費整理!M25</f>
        <v/>
      </c>
    </row>
    <row r="26" spans="1:13" x14ac:dyDescent="0.45">
      <c r="A26" t="str">
        <f>人件費整理!A26</f>
        <v/>
      </c>
      <c r="B26" t="str">
        <f>人件費整理!B26</f>
        <v/>
      </c>
      <c r="C26" t="str">
        <f>人件費整理!C26</f>
        <v/>
      </c>
      <c r="D26" t="str">
        <f>人件費整理!D26</f>
        <v/>
      </c>
      <c r="E26" t="str">
        <f>人件費整理!E26</f>
        <v/>
      </c>
      <c r="F26" t="str">
        <f>人件費整理!F26</f>
        <v/>
      </c>
      <c r="G26" t="str">
        <f>人件費整理!G26</f>
        <v/>
      </c>
      <c r="H26" t="str">
        <f>人件費整理!H26</f>
        <v/>
      </c>
      <c r="I26" t="str">
        <f>人件費整理!I26</f>
        <v/>
      </c>
      <c r="J26" t="str">
        <f>人件費整理!J26</f>
        <v/>
      </c>
      <c r="K26" t="str">
        <f>人件費整理!K26</f>
        <v/>
      </c>
      <c r="L26" t="str">
        <f>人件費整理!L26</f>
        <v/>
      </c>
      <c r="M26" t="str">
        <f>人件費整理!M26</f>
        <v/>
      </c>
    </row>
    <row r="27" spans="1:13" x14ac:dyDescent="0.45">
      <c r="A27" t="str">
        <f>人件費整理!A27</f>
        <v/>
      </c>
      <c r="B27" t="str">
        <f>人件費整理!B27</f>
        <v/>
      </c>
      <c r="C27" t="str">
        <f>人件費整理!C27</f>
        <v/>
      </c>
      <c r="D27" t="str">
        <f>人件費整理!D27</f>
        <v/>
      </c>
      <c r="E27" t="str">
        <f>人件費整理!E27</f>
        <v/>
      </c>
      <c r="F27" t="str">
        <f>人件費整理!F27</f>
        <v/>
      </c>
      <c r="G27" t="str">
        <f>人件費整理!G27</f>
        <v/>
      </c>
      <c r="H27" t="str">
        <f>人件費整理!H27</f>
        <v/>
      </c>
      <c r="I27" t="str">
        <f>人件費整理!I27</f>
        <v/>
      </c>
      <c r="J27" t="str">
        <f>人件費整理!J27</f>
        <v/>
      </c>
      <c r="K27" t="str">
        <f>人件費整理!K27</f>
        <v/>
      </c>
      <c r="L27" t="str">
        <f>人件費整理!L27</f>
        <v/>
      </c>
      <c r="M27" t="str">
        <f>人件費整理!M27</f>
        <v/>
      </c>
    </row>
    <row r="28" spans="1:13" x14ac:dyDescent="0.45">
      <c r="A28" t="str">
        <f>人件費整理!A28</f>
        <v/>
      </c>
      <c r="B28" t="str">
        <f>人件費整理!B28</f>
        <v/>
      </c>
      <c r="C28" t="str">
        <f>人件費整理!C28</f>
        <v/>
      </c>
      <c r="D28" t="str">
        <f>人件費整理!D28</f>
        <v/>
      </c>
      <c r="E28" t="str">
        <f>人件費整理!E28</f>
        <v/>
      </c>
      <c r="F28" t="str">
        <f>人件費整理!F28</f>
        <v/>
      </c>
      <c r="G28" t="str">
        <f>人件費整理!G28</f>
        <v/>
      </c>
      <c r="H28" t="str">
        <f>人件費整理!H28</f>
        <v/>
      </c>
      <c r="I28" t="str">
        <f>人件費整理!I28</f>
        <v/>
      </c>
      <c r="J28" t="str">
        <f>人件費整理!J28</f>
        <v/>
      </c>
      <c r="K28" t="str">
        <f>人件費整理!K28</f>
        <v/>
      </c>
      <c r="L28" t="str">
        <f>人件費整理!L28</f>
        <v/>
      </c>
      <c r="M28" t="str">
        <f>人件費整理!M28</f>
        <v/>
      </c>
    </row>
    <row r="29" spans="1:13" x14ac:dyDescent="0.45">
      <c r="A29" t="str">
        <f>人件費整理!A29</f>
        <v/>
      </c>
      <c r="B29" t="str">
        <f>人件費整理!B29</f>
        <v/>
      </c>
      <c r="C29" t="str">
        <f>人件費整理!C29</f>
        <v/>
      </c>
      <c r="D29" t="str">
        <f>人件費整理!D29</f>
        <v/>
      </c>
      <c r="E29" t="str">
        <f>人件費整理!E29</f>
        <v/>
      </c>
      <c r="F29" t="str">
        <f>人件費整理!F29</f>
        <v/>
      </c>
      <c r="G29" t="str">
        <f>人件費整理!G29</f>
        <v/>
      </c>
      <c r="H29" t="str">
        <f>人件費整理!H29</f>
        <v/>
      </c>
      <c r="I29" t="str">
        <f>人件費整理!I29</f>
        <v/>
      </c>
      <c r="J29" t="str">
        <f>人件費整理!J29</f>
        <v/>
      </c>
      <c r="K29" t="str">
        <f>人件費整理!K29</f>
        <v/>
      </c>
      <c r="L29" t="str">
        <f>人件費整理!L29</f>
        <v/>
      </c>
      <c r="M29" t="str">
        <f>人件費整理!M29</f>
        <v/>
      </c>
    </row>
    <row r="30" spans="1:13" x14ac:dyDescent="0.45">
      <c r="A30" t="str">
        <f>人件費整理!A30</f>
        <v/>
      </c>
      <c r="B30" t="str">
        <f>人件費整理!B30</f>
        <v/>
      </c>
      <c r="C30" t="str">
        <f>人件費整理!C30</f>
        <v/>
      </c>
      <c r="D30" t="str">
        <f>人件費整理!D30</f>
        <v/>
      </c>
      <c r="E30" t="str">
        <f>人件費整理!E30</f>
        <v/>
      </c>
      <c r="F30" t="str">
        <f>人件費整理!F30</f>
        <v/>
      </c>
      <c r="G30" t="str">
        <f>人件費整理!G30</f>
        <v/>
      </c>
      <c r="H30" t="str">
        <f>人件費整理!H30</f>
        <v/>
      </c>
      <c r="I30" t="str">
        <f>人件費整理!I30</f>
        <v/>
      </c>
      <c r="J30" t="str">
        <f>人件費整理!J30</f>
        <v/>
      </c>
      <c r="K30" t="str">
        <f>人件費整理!K30</f>
        <v/>
      </c>
      <c r="L30" t="str">
        <f>人件費整理!L30</f>
        <v/>
      </c>
      <c r="M30" t="str">
        <f>人件費整理!M30</f>
        <v/>
      </c>
    </row>
    <row r="31" spans="1:13" x14ac:dyDescent="0.45">
      <c r="A31" t="str">
        <f>人件費整理!A31</f>
        <v/>
      </c>
      <c r="B31" t="str">
        <f>人件費整理!B31</f>
        <v/>
      </c>
      <c r="C31" t="str">
        <f>人件費整理!C31</f>
        <v/>
      </c>
      <c r="D31" t="str">
        <f>人件費整理!D31</f>
        <v/>
      </c>
      <c r="E31" t="str">
        <f>人件費整理!E31</f>
        <v/>
      </c>
      <c r="F31" t="str">
        <f>人件費整理!F31</f>
        <v/>
      </c>
      <c r="G31" t="str">
        <f>人件費整理!G31</f>
        <v/>
      </c>
      <c r="H31" t="str">
        <f>人件費整理!H31</f>
        <v/>
      </c>
      <c r="I31" t="str">
        <f>人件費整理!I31</f>
        <v/>
      </c>
      <c r="J31" t="str">
        <f>人件費整理!J31</f>
        <v/>
      </c>
      <c r="K31" t="str">
        <f>人件費整理!K31</f>
        <v/>
      </c>
      <c r="L31" t="str">
        <f>人件費整理!L31</f>
        <v/>
      </c>
      <c r="M31" t="str">
        <f>人件費整理!M31</f>
        <v/>
      </c>
    </row>
    <row r="32" spans="1:13" x14ac:dyDescent="0.45">
      <c r="A32" t="str">
        <f>人件費整理!A32</f>
        <v/>
      </c>
      <c r="B32" t="str">
        <f>人件費整理!B32</f>
        <v/>
      </c>
      <c r="C32" t="str">
        <f>人件費整理!C32</f>
        <v/>
      </c>
      <c r="D32" t="str">
        <f>人件費整理!D32</f>
        <v/>
      </c>
      <c r="E32" t="str">
        <f>人件費整理!E32</f>
        <v/>
      </c>
      <c r="F32" t="str">
        <f>人件費整理!F32</f>
        <v/>
      </c>
      <c r="G32" t="str">
        <f>人件費整理!G32</f>
        <v/>
      </c>
      <c r="H32" t="str">
        <f>人件費整理!H32</f>
        <v/>
      </c>
      <c r="I32" t="str">
        <f>人件費整理!I32</f>
        <v/>
      </c>
      <c r="J32" t="str">
        <f>人件費整理!J32</f>
        <v/>
      </c>
      <c r="K32" t="str">
        <f>人件費整理!K32</f>
        <v/>
      </c>
      <c r="L32" t="str">
        <f>人件費整理!L32</f>
        <v/>
      </c>
      <c r="M32" t="str">
        <f>人件費整理!M32</f>
        <v/>
      </c>
    </row>
    <row r="33" spans="1:13" x14ac:dyDescent="0.45">
      <c r="A33" t="str">
        <f>人件費整理!A33</f>
        <v/>
      </c>
      <c r="B33" t="str">
        <f>人件費整理!B33</f>
        <v/>
      </c>
      <c r="C33" t="str">
        <f>人件費整理!C33</f>
        <v/>
      </c>
      <c r="D33" t="str">
        <f>人件費整理!D33</f>
        <v/>
      </c>
      <c r="E33" t="str">
        <f>人件費整理!E33</f>
        <v/>
      </c>
      <c r="F33" t="str">
        <f>人件費整理!F33</f>
        <v/>
      </c>
      <c r="G33" t="str">
        <f>人件費整理!G33</f>
        <v/>
      </c>
      <c r="H33" t="str">
        <f>人件費整理!H33</f>
        <v/>
      </c>
      <c r="I33" t="str">
        <f>人件費整理!I33</f>
        <v/>
      </c>
      <c r="J33" t="str">
        <f>人件費整理!J33</f>
        <v/>
      </c>
      <c r="K33" t="str">
        <f>人件費整理!K33</f>
        <v/>
      </c>
      <c r="L33" t="str">
        <f>人件費整理!L33</f>
        <v/>
      </c>
      <c r="M33" t="str">
        <f>人件費整理!M33</f>
        <v/>
      </c>
    </row>
    <row r="34" spans="1:13" x14ac:dyDescent="0.45">
      <c r="A34" t="str">
        <f>人件費整理!A34</f>
        <v/>
      </c>
      <c r="B34" t="str">
        <f>人件費整理!B34</f>
        <v/>
      </c>
      <c r="C34" t="str">
        <f>人件費整理!C34</f>
        <v/>
      </c>
      <c r="D34" t="str">
        <f>人件費整理!D34</f>
        <v/>
      </c>
      <c r="E34" t="str">
        <f>人件費整理!E34</f>
        <v/>
      </c>
      <c r="F34" t="str">
        <f>人件費整理!F34</f>
        <v/>
      </c>
      <c r="G34" t="str">
        <f>人件費整理!G34</f>
        <v/>
      </c>
      <c r="H34" t="str">
        <f>人件費整理!H34</f>
        <v/>
      </c>
      <c r="I34" t="str">
        <f>人件費整理!I34</f>
        <v/>
      </c>
      <c r="J34" t="str">
        <f>人件費整理!J34</f>
        <v/>
      </c>
      <c r="K34" t="str">
        <f>人件費整理!K34</f>
        <v/>
      </c>
      <c r="L34" t="str">
        <f>人件費整理!L34</f>
        <v/>
      </c>
      <c r="M34" t="str">
        <f>人件費整理!M34</f>
        <v/>
      </c>
    </row>
    <row r="35" spans="1:13" x14ac:dyDescent="0.45">
      <c r="A35" t="str">
        <f>人件費整理!A35</f>
        <v/>
      </c>
      <c r="B35" t="str">
        <f>人件費整理!B35</f>
        <v/>
      </c>
      <c r="C35" t="str">
        <f>人件費整理!C35</f>
        <v/>
      </c>
      <c r="D35" t="str">
        <f>人件費整理!D35</f>
        <v/>
      </c>
      <c r="E35" t="str">
        <f>人件費整理!E35</f>
        <v/>
      </c>
      <c r="F35" t="str">
        <f>人件費整理!F35</f>
        <v/>
      </c>
      <c r="G35" t="str">
        <f>人件費整理!G35</f>
        <v/>
      </c>
      <c r="H35" t="str">
        <f>人件費整理!H35</f>
        <v/>
      </c>
      <c r="I35" t="str">
        <f>人件費整理!I35</f>
        <v/>
      </c>
      <c r="J35" t="str">
        <f>人件費整理!J35</f>
        <v/>
      </c>
      <c r="K35" t="str">
        <f>人件費整理!K35</f>
        <v/>
      </c>
      <c r="L35" t="str">
        <f>人件費整理!L35</f>
        <v/>
      </c>
      <c r="M35" t="str">
        <f>人件費整理!M35</f>
        <v/>
      </c>
    </row>
    <row r="36" spans="1:13" x14ac:dyDescent="0.45">
      <c r="A36" t="str">
        <f>人件費整理!A36</f>
        <v/>
      </c>
      <c r="B36" t="str">
        <f>人件費整理!B36</f>
        <v/>
      </c>
      <c r="C36" t="str">
        <f>人件費整理!C36</f>
        <v/>
      </c>
      <c r="D36" t="str">
        <f>人件費整理!D36</f>
        <v/>
      </c>
      <c r="E36" t="str">
        <f>人件費整理!E36</f>
        <v/>
      </c>
      <c r="F36" t="str">
        <f>人件費整理!F36</f>
        <v/>
      </c>
      <c r="G36" t="str">
        <f>人件費整理!G36</f>
        <v/>
      </c>
      <c r="H36" t="str">
        <f>人件費整理!H36</f>
        <v/>
      </c>
      <c r="I36" t="str">
        <f>人件費整理!I36</f>
        <v/>
      </c>
      <c r="J36" t="str">
        <f>人件費整理!J36</f>
        <v/>
      </c>
      <c r="K36" t="str">
        <f>人件費整理!K36</f>
        <v/>
      </c>
      <c r="L36" t="str">
        <f>人件費整理!L36</f>
        <v/>
      </c>
      <c r="M36" t="str">
        <f>人件費整理!M36</f>
        <v/>
      </c>
    </row>
    <row r="37" spans="1:13" x14ac:dyDescent="0.45">
      <c r="A37" t="str">
        <f>人件費整理!A37</f>
        <v/>
      </c>
      <c r="B37" t="str">
        <f>人件費整理!B37</f>
        <v/>
      </c>
      <c r="C37" t="str">
        <f>人件費整理!C37</f>
        <v/>
      </c>
      <c r="D37" t="str">
        <f>人件費整理!D37</f>
        <v/>
      </c>
      <c r="E37" t="str">
        <f>人件費整理!E37</f>
        <v/>
      </c>
      <c r="F37" t="str">
        <f>人件費整理!F37</f>
        <v/>
      </c>
      <c r="G37" t="str">
        <f>人件費整理!G37</f>
        <v/>
      </c>
      <c r="H37" t="str">
        <f>人件費整理!H37</f>
        <v/>
      </c>
      <c r="I37" t="str">
        <f>人件費整理!I37</f>
        <v/>
      </c>
      <c r="J37" t="str">
        <f>人件費整理!J37</f>
        <v/>
      </c>
      <c r="K37" t="str">
        <f>人件費整理!K37</f>
        <v/>
      </c>
      <c r="L37" t="str">
        <f>人件費整理!L37</f>
        <v/>
      </c>
      <c r="M37" t="str">
        <f>人件費整理!M37</f>
        <v/>
      </c>
    </row>
    <row r="38" spans="1:13" x14ac:dyDescent="0.45">
      <c r="A38" t="str">
        <f>人件費整理!A38</f>
        <v/>
      </c>
      <c r="B38" t="str">
        <f>人件費整理!B38</f>
        <v/>
      </c>
      <c r="C38" t="str">
        <f>人件費整理!C38</f>
        <v/>
      </c>
      <c r="D38" t="str">
        <f>人件費整理!D38</f>
        <v/>
      </c>
      <c r="E38" t="str">
        <f>人件費整理!E38</f>
        <v/>
      </c>
      <c r="F38" t="str">
        <f>人件費整理!F38</f>
        <v/>
      </c>
      <c r="G38" t="str">
        <f>人件費整理!G38</f>
        <v/>
      </c>
      <c r="H38" t="str">
        <f>人件費整理!H38</f>
        <v/>
      </c>
      <c r="I38" t="str">
        <f>人件費整理!I38</f>
        <v/>
      </c>
      <c r="J38" t="str">
        <f>人件費整理!J38</f>
        <v/>
      </c>
      <c r="K38" t="str">
        <f>人件費整理!K38</f>
        <v/>
      </c>
      <c r="L38" t="str">
        <f>人件費整理!L38</f>
        <v/>
      </c>
      <c r="M38" t="str">
        <f>人件費整理!M38</f>
        <v/>
      </c>
    </row>
    <row r="39" spans="1:13" x14ac:dyDescent="0.45">
      <c r="A39" t="str">
        <f>人件費整理!A39</f>
        <v/>
      </c>
      <c r="B39" t="str">
        <f>人件費整理!B39</f>
        <v/>
      </c>
      <c r="C39" t="str">
        <f>人件費整理!C39</f>
        <v/>
      </c>
      <c r="D39" t="str">
        <f>人件費整理!D39</f>
        <v/>
      </c>
      <c r="E39" t="str">
        <f>人件費整理!E39</f>
        <v/>
      </c>
      <c r="F39" t="str">
        <f>人件費整理!F39</f>
        <v/>
      </c>
      <c r="G39" t="str">
        <f>人件費整理!G39</f>
        <v/>
      </c>
      <c r="H39" t="str">
        <f>人件費整理!H39</f>
        <v/>
      </c>
      <c r="I39" t="str">
        <f>人件費整理!I39</f>
        <v/>
      </c>
      <c r="J39" t="str">
        <f>人件費整理!J39</f>
        <v/>
      </c>
      <c r="K39" t="str">
        <f>人件費整理!K39</f>
        <v/>
      </c>
      <c r="L39" t="str">
        <f>人件費整理!L39</f>
        <v/>
      </c>
      <c r="M39" t="str">
        <f>人件費整理!M39</f>
        <v/>
      </c>
    </row>
    <row r="40" spans="1:13" x14ac:dyDescent="0.45">
      <c r="A40" t="str">
        <f>人件費整理!A40</f>
        <v/>
      </c>
      <c r="B40" t="str">
        <f>人件費整理!B40</f>
        <v/>
      </c>
      <c r="C40" t="str">
        <f>人件費整理!C40</f>
        <v/>
      </c>
      <c r="D40" t="str">
        <f>人件費整理!D40</f>
        <v/>
      </c>
      <c r="E40" t="str">
        <f>人件費整理!E40</f>
        <v/>
      </c>
      <c r="F40" t="str">
        <f>人件費整理!F40</f>
        <v/>
      </c>
      <c r="G40" t="str">
        <f>人件費整理!G40</f>
        <v/>
      </c>
      <c r="H40" t="str">
        <f>人件費整理!H40</f>
        <v/>
      </c>
      <c r="I40" t="str">
        <f>人件費整理!I40</f>
        <v/>
      </c>
      <c r="J40" t="str">
        <f>人件費整理!J40</f>
        <v/>
      </c>
      <c r="K40" t="str">
        <f>人件費整理!K40</f>
        <v/>
      </c>
      <c r="L40" t="str">
        <f>人件費整理!L40</f>
        <v/>
      </c>
      <c r="M40" t="str">
        <f>人件費整理!M40</f>
        <v/>
      </c>
    </row>
    <row r="41" spans="1:13" x14ac:dyDescent="0.45">
      <c r="A41" t="str">
        <f>人件費整理!A41</f>
        <v/>
      </c>
      <c r="B41" t="str">
        <f>人件費整理!B41</f>
        <v/>
      </c>
      <c r="C41" t="str">
        <f>人件費整理!C41</f>
        <v/>
      </c>
      <c r="D41" t="str">
        <f>人件費整理!D41</f>
        <v/>
      </c>
      <c r="E41" t="str">
        <f>人件費整理!E41</f>
        <v/>
      </c>
      <c r="F41" t="str">
        <f>人件費整理!F41</f>
        <v/>
      </c>
      <c r="G41" t="str">
        <f>人件費整理!G41</f>
        <v/>
      </c>
      <c r="H41" t="str">
        <f>人件費整理!H41</f>
        <v/>
      </c>
      <c r="I41" t="str">
        <f>人件費整理!I41</f>
        <v/>
      </c>
      <c r="J41" t="str">
        <f>人件費整理!J41</f>
        <v/>
      </c>
      <c r="K41" t="str">
        <f>人件費整理!K41</f>
        <v/>
      </c>
      <c r="L41" t="str">
        <f>人件費整理!L41</f>
        <v/>
      </c>
      <c r="M41" t="str">
        <f>人件費整理!M41</f>
        <v/>
      </c>
    </row>
    <row r="42" spans="1:13" x14ac:dyDescent="0.45">
      <c r="A42" t="str">
        <f>人件費整理!A42</f>
        <v/>
      </c>
      <c r="B42" t="str">
        <f>人件費整理!B42</f>
        <v/>
      </c>
      <c r="C42" t="str">
        <f>人件費整理!C42</f>
        <v/>
      </c>
      <c r="D42" t="str">
        <f>人件費整理!D42</f>
        <v/>
      </c>
      <c r="E42" t="str">
        <f>人件費整理!E42</f>
        <v/>
      </c>
      <c r="F42" t="str">
        <f>人件費整理!F42</f>
        <v/>
      </c>
      <c r="G42" t="str">
        <f>人件費整理!G42</f>
        <v/>
      </c>
      <c r="H42" t="str">
        <f>人件費整理!H42</f>
        <v/>
      </c>
      <c r="I42" t="str">
        <f>人件費整理!I42</f>
        <v/>
      </c>
      <c r="J42" t="str">
        <f>人件費整理!J42</f>
        <v/>
      </c>
      <c r="K42" t="str">
        <f>人件費整理!K42</f>
        <v/>
      </c>
      <c r="L42" t="str">
        <f>人件費整理!L42</f>
        <v/>
      </c>
      <c r="M42" t="str">
        <f>人件費整理!M42</f>
        <v/>
      </c>
    </row>
    <row r="43" spans="1:13" x14ac:dyDescent="0.45">
      <c r="A43" t="str">
        <f>人件費整理!A43</f>
        <v/>
      </c>
      <c r="B43" t="str">
        <f>人件費整理!B43</f>
        <v/>
      </c>
      <c r="C43" t="str">
        <f>人件費整理!C43</f>
        <v/>
      </c>
      <c r="D43" t="str">
        <f>人件費整理!D43</f>
        <v/>
      </c>
      <c r="E43" t="str">
        <f>人件費整理!E43</f>
        <v/>
      </c>
      <c r="F43" t="str">
        <f>人件費整理!F43</f>
        <v/>
      </c>
      <c r="G43" t="str">
        <f>人件費整理!G43</f>
        <v/>
      </c>
      <c r="H43" t="str">
        <f>人件費整理!H43</f>
        <v/>
      </c>
      <c r="I43" t="str">
        <f>人件費整理!I43</f>
        <v/>
      </c>
      <c r="J43" t="str">
        <f>人件費整理!J43</f>
        <v/>
      </c>
      <c r="K43" t="str">
        <f>人件費整理!K43</f>
        <v/>
      </c>
      <c r="L43" t="str">
        <f>人件費整理!L43</f>
        <v/>
      </c>
      <c r="M43" t="str">
        <f>人件費整理!M43</f>
        <v/>
      </c>
    </row>
    <row r="44" spans="1:13" x14ac:dyDescent="0.45">
      <c r="A44" t="str">
        <f>人件費整理!A44</f>
        <v/>
      </c>
      <c r="B44" t="str">
        <f>人件費整理!B44</f>
        <v/>
      </c>
      <c r="C44" t="str">
        <f>人件費整理!C44</f>
        <v/>
      </c>
      <c r="D44" t="str">
        <f>人件費整理!D44</f>
        <v/>
      </c>
      <c r="E44" t="str">
        <f>人件費整理!E44</f>
        <v/>
      </c>
      <c r="F44" t="str">
        <f>人件費整理!F44</f>
        <v/>
      </c>
      <c r="G44" t="str">
        <f>人件費整理!G44</f>
        <v/>
      </c>
      <c r="H44" t="str">
        <f>人件費整理!H44</f>
        <v/>
      </c>
      <c r="I44" t="str">
        <f>人件費整理!I44</f>
        <v/>
      </c>
      <c r="J44" t="str">
        <f>人件費整理!J44</f>
        <v/>
      </c>
      <c r="K44" t="str">
        <f>人件費整理!K44</f>
        <v/>
      </c>
      <c r="L44" t="str">
        <f>人件費整理!L44</f>
        <v/>
      </c>
      <c r="M44" t="str">
        <f>人件費整理!M44</f>
        <v/>
      </c>
    </row>
    <row r="45" spans="1:13" x14ac:dyDescent="0.45">
      <c r="A45" t="str">
        <f>人件費整理!A45</f>
        <v/>
      </c>
      <c r="B45" t="str">
        <f>人件費整理!B45</f>
        <v/>
      </c>
      <c r="C45" t="str">
        <f>人件費整理!C45</f>
        <v/>
      </c>
      <c r="D45" t="str">
        <f>人件費整理!D45</f>
        <v/>
      </c>
      <c r="E45" t="str">
        <f>人件費整理!E45</f>
        <v/>
      </c>
      <c r="F45" t="str">
        <f>人件費整理!F45</f>
        <v/>
      </c>
      <c r="G45" t="str">
        <f>人件費整理!G45</f>
        <v/>
      </c>
      <c r="H45" t="str">
        <f>人件費整理!H45</f>
        <v/>
      </c>
      <c r="I45" t="str">
        <f>人件費整理!I45</f>
        <v/>
      </c>
      <c r="J45" t="str">
        <f>人件費整理!J45</f>
        <v/>
      </c>
      <c r="K45" t="str">
        <f>人件費整理!K45</f>
        <v/>
      </c>
      <c r="L45" t="str">
        <f>人件費整理!L45</f>
        <v/>
      </c>
      <c r="M45" t="str">
        <f>人件費整理!M45</f>
        <v/>
      </c>
    </row>
    <row r="46" spans="1:13" x14ac:dyDescent="0.45">
      <c r="A46" t="str">
        <f>人件費整理!A46</f>
        <v/>
      </c>
      <c r="B46" t="str">
        <f>人件費整理!B46</f>
        <v/>
      </c>
      <c r="C46" t="str">
        <f>人件費整理!C46</f>
        <v/>
      </c>
      <c r="D46" t="str">
        <f>人件費整理!D46</f>
        <v/>
      </c>
      <c r="E46" t="str">
        <f>人件費整理!E46</f>
        <v/>
      </c>
      <c r="F46" t="str">
        <f>人件費整理!F46</f>
        <v/>
      </c>
      <c r="G46" t="str">
        <f>人件費整理!G46</f>
        <v/>
      </c>
      <c r="H46" t="str">
        <f>人件費整理!H46</f>
        <v/>
      </c>
      <c r="I46" t="str">
        <f>人件費整理!I46</f>
        <v/>
      </c>
      <c r="J46" t="str">
        <f>人件費整理!J46</f>
        <v/>
      </c>
      <c r="K46" t="str">
        <f>人件費整理!K46</f>
        <v/>
      </c>
      <c r="L46" t="str">
        <f>人件費整理!L46</f>
        <v/>
      </c>
      <c r="M46" t="str">
        <f>人件費整理!M46</f>
        <v/>
      </c>
    </row>
    <row r="47" spans="1:13" x14ac:dyDescent="0.45">
      <c r="A47" t="str">
        <f>人件費整理!A47</f>
        <v/>
      </c>
      <c r="B47" t="str">
        <f>人件費整理!B47</f>
        <v/>
      </c>
      <c r="C47" t="str">
        <f>人件費整理!C47</f>
        <v/>
      </c>
      <c r="D47" t="str">
        <f>人件費整理!D47</f>
        <v/>
      </c>
      <c r="E47" t="str">
        <f>人件費整理!E47</f>
        <v/>
      </c>
      <c r="F47" t="str">
        <f>人件費整理!F47</f>
        <v/>
      </c>
      <c r="G47" t="str">
        <f>人件費整理!G47</f>
        <v/>
      </c>
      <c r="H47" t="str">
        <f>人件費整理!H47</f>
        <v/>
      </c>
      <c r="I47" t="str">
        <f>人件費整理!I47</f>
        <v/>
      </c>
      <c r="J47" t="str">
        <f>人件費整理!J47</f>
        <v/>
      </c>
      <c r="K47" t="str">
        <f>人件費整理!K47</f>
        <v/>
      </c>
      <c r="L47" t="str">
        <f>人件費整理!L47</f>
        <v/>
      </c>
      <c r="M47" t="str">
        <f>人件費整理!M47</f>
        <v/>
      </c>
    </row>
    <row r="48" spans="1:13" x14ac:dyDescent="0.45">
      <c r="A48" t="str">
        <f>人件費整理!A48</f>
        <v/>
      </c>
      <c r="B48" t="str">
        <f>人件費整理!B48</f>
        <v/>
      </c>
      <c r="C48" t="str">
        <f>人件費整理!C48</f>
        <v/>
      </c>
      <c r="D48" t="str">
        <f>人件費整理!D48</f>
        <v/>
      </c>
      <c r="E48" t="str">
        <f>人件費整理!E48</f>
        <v/>
      </c>
      <c r="F48" t="str">
        <f>人件費整理!F48</f>
        <v/>
      </c>
      <c r="G48" t="str">
        <f>人件費整理!G48</f>
        <v/>
      </c>
      <c r="H48" t="str">
        <f>人件費整理!H48</f>
        <v/>
      </c>
      <c r="I48" t="str">
        <f>人件費整理!I48</f>
        <v/>
      </c>
      <c r="J48" t="str">
        <f>人件費整理!J48</f>
        <v/>
      </c>
      <c r="K48" t="str">
        <f>人件費整理!K48</f>
        <v/>
      </c>
      <c r="L48" t="str">
        <f>人件費整理!L48</f>
        <v/>
      </c>
      <c r="M48" t="str">
        <f>人件費整理!M48</f>
        <v/>
      </c>
    </row>
    <row r="49" spans="1:13" x14ac:dyDescent="0.45">
      <c r="A49" t="str">
        <f>人件費整理!A49</f>
        <v/>
      </c>
      <c r="B49" t="str">
        <f>人件費整理!B49</f>
        <v/>
      </c>
      <c r="C49" t="str">
        <f>人件費整理!C49</f>
        <v/>
      </c>
      <c r="D49" t="str">
        <f>人件費整理!D49</f>
        <v/>
      </c>
      <c r="E49" t="str">
        <f>人件費整理!E49</f>
        <v/>
      </c>
      <c r="F49" t="str">
        <f>人件費整理!F49</f>
        <v/>
      </c>
      <c r="G49" t="str">
        <f>人件費整理!G49</f>
        <v/>
      </c>
      <c r="H49" t="str">
        <f>人件費整理!H49</f>
        <v/>
      </c>
      <c r="I49" t="str">
        <f>人件費整理!I49</f>
        <v/>
      </c>
      <c r="J49" t="str">
        <f>人件費整理!J49</f>
        <v/>
      </c>
      <c r="K49" t="str">
        <f>人件費整理!K49</f>
        <v/>
      </c>
      <c r="L49" t="str">
        <f>人件費整理!L49</f>
        <v/>
      </c>
      <c r="M49" t="str">
        <f>人件費整理!M49</f>
        <v/>
      </c>
    </row>
    <row r="50" spans="1:13" x14ac:dyDescent="0.45">
      <c r="A50" t="str">
        <f>人件費整理!A50</f>
        <v/>
      </c>
      <c r="B50" t="str">
        <f>人件費整理!B50</f>
        <v/>
      </c>
      <c r="C50" t="str">
        <f>人件費整理!C50</f>
        <v/>
      </c>
      <c r="D50" t="str">
        <f>人件費整理!D50</f>
        <v/>
      </c>
      <c r="E50" t="str">
        <f>人件費整理!E50</f>
        <v/>
      </c>
      <c r="F50" t="str">
        <f>人件費整理!F50</f>
        <v/>
      </c>
      <c r="G50" t="str">
        <f>人件費整理!G50</f>
        <v/>
      </c>
      <c r="H50" t="str">
        <f>人件費整理!H50</f>
        <v/>
      </c>
      <c r="I50" t="str">
        <f>人件費整理!I50</f>
        <v/>
      </c>
      <c r="J50" t="str">
        <f>人件費整理!J50</f>
        <v/>
      </c>
      <c r="K50" t="str">
        <f>人件費整理!K50</f>
        <v/>
      </c>
      <c r="L50" t="str">
        <f>人件費整理!L50</f>
        <v/>
      </c>
      <c r="M50" t="str">
        <f>人件費整理!M50</f>
        <v/>
      </c>
    </row>
    <row r="51" spans="1:13" x14ac:dyDescent="0.45">
      <c r="A51" t="str">
        <f>人件費整理!A51</f>
        <v/>
      </c>
      <c r="B51" t="str">
        <f>人件費整理!B51</f>
        <v/>
      </c>
      <c r="C51" t="str">
        <f>人件費整理!C51</f>
        <v/>
      </c>
      <c r="D51" t="str">
        <f>人件費整理!D51</f>
        <v/>
      </c>
      <c r="E51" t="str">
        <f>人件費整理!E51</f>
        <v/>
      </c>
      <c r="F51" t="str">
        <f>人件費整理!F51</f>
        <v/>
      </c>
      <c r="G51" t="str">
        <f>人件費整理!G51</f>
        <v/>
      </c>
      <c r="H51" t="str">
        <f>人件費整理!H51</f>
        <v/>
      </c>
      <c r="I51" t="str">
        <f>人件費整理!I51</f>
        <v/>
      </c>
      <c r="J51" t="str">
        <f>人件費整理!J51</f>
        <v/>
      </c>
      <c r="K51" t="str">
        <f>人件費整理!K51</f>
        <v/>
      </c>
      <c r="L51" t="str">
        <f>人件費整理!L51</f>
        <v/>
      </c>
      <c r="M51" t="str">
        <f>人件費整理!M51</f>
        <v/>
      </c>
    </row>
    <row r="52" spans="1:13" x14ac:dyDescent="0.45">
      <c r="A52" t="str">
        <f>人件費整理!A52</f>
        <v/>
      </c>
      <c r="B52" t="str">
        <f>人件費整理!B52</f>
        <v/>
      </c>
      <c r="C52" t="str">
        <f>人件費整理!C52</f>
        <v/>
      </c>
      <c r="D52" t="str">
        <f>人件費整理!D52</f>
        <v/>
      </c>
      <c r="E52" t="str">
        <f>人件費整理!E52</f>
        <v/>
      </c>
      <c r="F52" t="str">
        <f>人件費整理!F52</f>
        <v/>
      </c>
      <c r="G52" t="str">
        <f>人件費整理!G52</f>
        <v/>
      </c>
      <c r="H52" t="str">
        <f>人件費整理!H52</f>
        <v/>
      </c>
      <c r="I52" t="str">
        <f>人件費整理!I52</f>
        <v/>
      </c>
      <c r="J52" t="str">
        <f>人件費整理!J52</f>
        <v/>
      </c>
      <c r="K52" t="str">
        <f>人件費整理!K52</f>
        <v/>
      </c>
      <c r="L52" t="str">
        <f>人件費整理!L52</f>
        <v/>
      </c>
      <c r="M52" t="str">
        <f>人件費整理!M52</f>
        <v/>
      </c>
    </row>
    <row r="53" spans="1:13" x14ac:dyDescent="0.45">
      <c r="A53" t="str">
        <f>人件費整理!A53</f>
        <v/>
      </c>
      <c r="B53" t="str">
        <f>人件費整理!B53</f>
        <v/>
      </c>
      <c r="C53" t="str">
        <f>人件費整理!C53</f>
        <v/>
      </c>
      <c r="D53" t="str">
        <f>人件費整理!D53</f>
        <v/>
      </c>
      <c r="E53" t="str">
        <f>人件費整理!E53</f>
        <v/>
      </c>
      <c r="F53" t="str">
        <f>人件費整理!F53</f>
        <v/>
      </c>
      <c r="G53" t="str">
        <f>人件費整理!G53</f>
        <v/>
      </c>
      <c r="H53" t="str">
        <f>人件費整理!H53</f>
        <v/>
      </c>
      <c r="I53" t="str">
        <f>人件費整理!I53</f>
        <v/>
      </c>
      <c r="J53" t="str">
        <f>人件費整理!J53</f>
        <v/>
      </c>
      <c r="K53" t="str">
        <f>人件費整理!K53</f>
        <v/>
      </c>
      <c r="L53" t="str">
        <f>人件費整理!L53</f>
        <v/>
      </c>
      <c r="M53" t="str">
        <f>人件費整理!M53</f>
        <v/>
      </c>
    </row>
    <row r="54" spans="1:13" x14ac:dyDescent="0.45">
      <c r="A54" t="str">
        <f>人件費整理!A54</f>
        <v/>
      </c>
      <c r="B54" t="str">
        <f>人件費整理!B54</f>
        <v/>
      </c>
      <c r="C54" t="str">
        <f>人件費整理!C54</f>
        <v/>
      </c>
      <c r="D54" t="str">
        <f>人件費整理!D54</f>
        <v/>
      </c>
      <c r="E54" t="str">
        <f>人件費整理!E54</f>
        <v/>
      </c>
      <c r="F54" t="str">
        <f>人件費整理!F54</f>
        <v/>
      </c>
      <c r="G54" t="str">
        <f>人件費整理!G54</f>
        <v/>
      </c>
      <c r="H54" t="str">
        <f>人件費整理!H54</f>
        <v/>
      </c>
      <c r="I54" t="str">
        <f>人件費整理!I54</f>
        <v/>
      </c>
      <c r="J54" t="str">
        <f>人件費整理!J54</f>
        <v/>
      </c>
      <c r="K54" t="str">
        <f>人件費整理!K54</f>
        <v/>
      </c>
      <c r="L54" t="str">
        <f>人件費整理!L54</f>
        <v/>
      </c>
      <c r="M54" t="str">
        <f>人件費整理!M54</f>
        <v/>
      </c>
    </row>
    <row r="55" spans="1:13" x14ac:dyDescent="0.45">
      <c r="A55" t="str">
        <f>人件費整理!A55</f>
        <v/>
      </c>
      <c r="B55" t="str">
        <f>人件費整理!B55</f>
        <v/>
      </c>
      <c r="C55" t="str">
        <f>人件費整理!C55</f>
        <v/>
      </c>
      <c r="D55" t="str">
        <f>人件費整理!D55</f>
        <v/>
      </c>
      <c r="E55" t="str">
        <f>人件費整理!E55</f>
        <v/>
      </c>
      <c r="F55" t="str">
        <f>人件費整理!F55</f>
        <v/>
      </c>
      <c r="G55" t="str">
        <f>人件費整理!G55</f>
        <v/>
      </c>
      <c r="H55" t="str">
        <f>人件費整理!H55</f>
        <v/>
      </c>
      <c r="I55" t="str">
        <f>人件費整理!I55</f>
        <v/>
      </c>
      <c r="J55" t="str">
        <f>人件費整理!J55</f>
        <v/>
      </c>
      <c r="K55" t="str">
        <f>人件費整理!K55</f>
        <v/>
      </c>
      <c r="L55" t="str">
        <f>人件費整理!L55</f>
        <v/>
      </c>
      <c r="M55" t="str">
        <f>人件費整理!M55</f>
        <v/>
      </c>
    </row>
    <row r="56" spans="1:13" x14ac:dyDescent="0.45">
      <c r="A56" t="str">
        <f>人件費整理!A56</f>
        <v/>
      </c>
      <c r="B56" t="str">
        <f>人件費整理!B56</f>
        <v/>
      </c>
      <c r="C56" t="str">
        <f>人件費整理!C56</f>
        <v/>
      </c>
      <c r="D56" t="str">
        <f>人件費整理!D56</f>
        <v/>
      </c>
      <c r="E56" t="str">
        <f>人件費整理!E56</f>
        <v/>
      </c>
      <c r="F56" t="str">
        <f>人件費整理!F56</f>
        <v/>
      </c>
      <c r="G56" t="str">
        <f>人件費整理!G56</f>
        <v/>
      </c>
      <c r="H56" t="str">
        <f>人件費整理!H56</f>
        <v/>
      </c>
      <c r="I56" t="str">
        <f>人件費整理!I56</f>
        <v/>
      </c>
      <c r="J56" t="str">
        <f>人件費整理!J56</f>
        <v/>
      </c>
      <c r="K56" t="str">
        <f>人件費整理!K56</f>
        <v/>
      </c>
      <c r="L56" t="str">
        <f>人件費整理!L56</f>
        <v/>
      </c>
      <c r="M56" t="str">
        <f>人件費整理!M56</f>
        <v/>
      </c>
    </row>
    <row r="57" spans="1:13" x14ac:dyDescent="0.45">
      <c r="A57" t="str">
        <f>人件費整理!A57</f>
        <v/>
      </c>
      <c r="B57" t="str">
        <f>人件費整理!B57</f>
        <v/>
      </c>
      <c r="C57" t="str">
        <f>人件費整理!C57</f>
        <v/>
      </c>
      <c r="D57" t="str">
        <f>人件費整理!D57</f>
        <v/>
      </c>
      <c r="E57" t="str">
        <f>人件費整理!E57</f>
        <v/>
      </c>
      <c r="F57" t="str">
        <f>人件費整理!F57</f>
        <v/>
      </c>
      <c r="G57" t="str">
        <f>人件費整理!G57</f>
        <v/>
      </c>
      <c r="H57" t="str">
        <f>人件費整理!H57</f>
        <v/>
      </c>
      <c r="I57" t="str">
        <f>人件費整理!I57</f>
        <v/>
      </c>
      <c r="J57" t="str">
        <f>人件費整理!J57</f>
        <v/>
      </c>
      <c r="K57" t="str">
        <f>人件費整理!K57</f>
        <v/>
      </c>
      <c r="L57" t="str">
        <f>人件費整理!L57</f>
        <v/>
      </c>
      <c r="M57" t="str">
        <f>人件費整理!M57</f>
        <v/>
      </c>
    </row>
    <row r="58" spans="1:13" x14ac:dyDescent="0.45">
      <c r="A58" t="str">
        <f>人件費整理!A58</f>
        <v/>
      </c>
      <c r="B58" t="str">
        <f>人件費整理!B58</f>
        <v/>
      </c>
      <c r="C58" t="str">
        <f>人件費整理!C58</f>
        <v/>
      </c>
      <c r="D58" t="str">
        <f>人件費整理!D58</f>
        <v/>
      </c>
      <c r="E58" t="str">
        <f>人件費整理!E58</f>
        <v/>
      </c>
      <c r="F58" t="str">
        <f>人件費整理!F58</f>
        <v/>
      </c>
      <c r="G58" t="str">
        <f>人件費整理!G58</f>
        <v/>
      </c>
      <c r="H58" t="str">
        <f>人件費整理!H58</f>
        <v/>
      </c>
      <c r="I58" t="str">
        <f>人件費整理!I58</f>
        <v/>
      </c>
      <c r="J58" t="str">
        <f>人件費整理!J58</f>
        <v/>
      </c>
      <c r="K58" t="str">
        <f>人件費整理!K58</f>
        <v/>
      </c>
      <c r="L58" t="str">
        <f>人件費整理!L58</f>
        <v/>
      </c>
      <c r="M58" t="str">
        <f>人件費整理!M58</f>
        <v/>
      </c>
    </row>
    <row r="59" spans="1:13" x14ac:dyDescent="0.45">
      <c r="A59" t="str">
        <f>人件費整理!A59</f>
        <v/>
      </c>
      <c r="B59" t="str">
        <f>人件費整理!B59</f>
        <v/>
      </c>
      <c r="C59" t="str">
        <f>人件費整理!C59</f>
        <v/>
      </c>
      <c r="D59" t="str">
        <f>人件費整理!D59</f>
        <v/>
      </c>
      <c r="E59" t="str">
        <f>人件費整理!E59</f>
        <v/>
      </c>
      <c r="F59" t="str">
        <f>人件費整理!F59</f>
        <v/>
      </c>
      <c r="G59" t="str">
        <f>人件費整理!G59</f>
        <v/>
      </c>
      <c r="H59" t="str">
        <f>人件費整理!H59</f>
        <v/>
      </c>
      <c r="I59" t="str">
        <f>人件費整理!I59</f>
        <v/>
      </c>
      <c r="J59" t="str">
        <f>人件費整理!J59</f>
        <v/>
      </c>
      <c r="K59" t="str">
        <f>人件費整理!K59</f>
        <v/>
      </c>
      <c r="L59" t="str">
        <f>人件費整理!L59</f>
        <v/>
      </c>
      <c r="M59" t="str">
        <f>人件費整理!M59</f>
        <v/>
      </c>
    </row>
    <row r="60" spans="1:13" x14ac:dyDescent="0.45">
      <c r="A60" t="str">
        <f>人件費整理!A60</f>
        <v/>
      </c>
      <c r="B60" t="str">
        <f>人件費整理!B60</f>
        <v/>
      </c>
      <c r="C60" t="str">
        <f>人件費整理!C60</f>
        <v/>
      </c>
      <c r="D60" t="str">
        <f>人件費整理!D60</f>
        <v/>
      </c>
      <c r="E60" t="str">
        <f>人件費整理!E60</f>
        <v/>
      </c>
      <c r="F60" t="str">
        <f>人件費整理!F60</f>
        <v/>
      </c>
      <c r="G60" t="str">
        <f>人件費整理!G60</f>
        <v/>
      </c>
      <c r="H60" t="str">
        <f>人件費整理!H60</f>
        <v/>
      </c>
      <c r="I60" t="str">
        <f>人件費整理!I60</f>
        <v/>
      </c>
      <c r="J60" t="str">
        <f>人件費整理!J60</f>
        <v/>
      </c>
      <c r="K60" t="str">
        <f>人件費整理!K60</f>
        <v/>
      </c>
      <c r="L60" t="str">
        <f>人件費整理!L60</f>
        <v/>
      </c>
      <c r="M60" t="str">
        <f>人件費整理!M60</f>
        <v/>
      </c>
    </row>
    <row r="61" spans="1:13" x14ac:dyDescent="0.45">
      <c r="A61" t="str">
        <f>人件費整理!A61</f>
        <v/>
      </c>
      <c r="B61" t="str">
        <f>人件費整理!B61</f>
        <v/>
      </c>
      <c r="C61" t="str">
        <f>人件費整理!C61</f>
        <v/>
      </c>
      <c r="D61" t="str">
        <f>人件費整理!D61</f>
        <v/>
      </c>
      <c r="E61" t="str">
        <f>人件費整理!E61</f>
        <v/>
      </c>
      <c r="F61" t="str">
        <f>人件費整理!F61</f>
        <v/>
      </c>
      <c r="G61" t="str">
        <f>人件費整理!G61</f>
        <v/>
      </c>
      <c r="H61" t="str">
        <f>人件費整理!H61</f>
        <v/>
      </c>
      <c r="I61" t="str">
        <f>人件費整理!I61</f>
        <v/>
      </c>
      <c r="J61" t="str">
        <f>人件費整理!J61</f>
        <v/>
      </c>
      <c r="K61" t="str">
        <f>人件費整理!K61</f>
        <v/>
      </c>
      <c r="L61" t="str">
        <f>人件費整理!L61</f>
        <v/>
      </c>
      <c r="M61" t="str">
        <f>人件費整理!M61</f>
        <v/>
      </c>
    </row>
    <row r="62" spans="1:13" x14ac:dyDescent="0.45">
      <c r="A62" t="str">
        <f>人件費整理!A62</f>
        <v/>
      </c>
      <c r="B62" t="str">
        <f>人件費整理!B62</f>
        <v/>
      </c>
      <c r="C62" t="str">
        <f>人件費整理!C62</f>
        <v/>
      </c>
      <c r="D62" t="str">
        <f>人件費整理!D62</f>
        <v/>
      </c>
      <c r="E62" t="str">
        <f>人件費整理!E62</f>
        <v/>
      </c>
      <c r="F62" t="str">
        <f>人件費整理!F62</f>
        <v/>
      </c>
      <c r="G62" t="str">
        <f>人件費整理!G62</f>
        <v/>
      </c>
      <c r="H62" t="str">
        <f>人件費整理!H62</f>
        <v/>
      </c>
      <c r="I62" t="str">
        <f>人件費整理!I62</f>
        <v/>
      </c>
      <c r="J62" t="str">
        <f>人件費整理!J62</f>
        <v/>
      </c>
      <c r="K62" t="str">
        <f>人件費整理!K62</f>
        <v/>
      </c>
      <c r="L62" t="str">
        <f>人件費整理!L62</f>
        <v/>
      </c>
      <c r="M62" t="str">
        <f>人件費整理!M62</f>
        <v/>
      </c>
    </row>
    <row r="63" spans="1:13" x14ac:dyDescent="0.45">
      <c r="A63" t="str">
        <f>人件費整理!A63</f>
        <v/>
      </c>
      <c r="B63" t="str">
        <f>人件費整理!B63</f>
        <v/>
      </c>
      <c r="C63" t="str">
        <f>人件費整理!C63</f>
        <v/>
      </c>
      <c r="D63" t="str">
        <f>人件費整理!D63</f>
        <v/>
      </c>
      <c r="E63" t="str">
        <f>人件費整理!E63</f>
        <v/>
      </c>
      <c r="F63" t="str">
        <f>人件費整理!F63</f>
        <v/>
      </c>
      <c r="G63" t="str">
        <f>人件費整理!G63</f>
        <v/>
      </c>
      <c r="H63" t="str">
        <f>人件費整理!H63</f>
        <v/>
      </c>
      <c r="I63" t="str">
        <f>人件費整理!I63</f>
        <v/>
      </c>
      <c r="J63" t="str">
        <f>人件費整理!J63</f>
        <v/>
      </c>
      <c r="K63" t="str">
        <f>人件費整理!K63</f>
        <v/>
      </c>
      <c r="L63" t="str">
        <f>人件費整理!L63</f>
        <v/>
      </c>
      <c r="M63" t="str">
        <f>人件費整理!M63</f>
        <v/>
      </c>
    </row>
    <row r="64" spans="1:13" x14ac:dyDescent="0.45">
      <c r="A64" t="str">
        <f>人件費整理!A64</f>
        <v/>
      </c>
      <c r="B64" t="str">
        <f>人件費整理!B64</f>
        <v/>
      </c>
      <c r="C64" t="str">
        <f>人件費整理!C64</f>
        <v/>
      </c>
      <c r="D64" t="str">
        <f>人件費整理!D64</f>
        <v/>
      </c>
      <c r="E64" t="str">
        <f>人件費整理!E64</f>
        <v/>
      </c>
      <c r="F64" t="str">
        <f>人件費整理!F64</f>
        <v/>
      </c>
      <c r="G64" t="str">
        <f>人件費整理!G64</f>
        <v/>
      </c>
      <c r="H64" t="str">
        <f>人件費整理!H64</f>
        <v/>
      </c>
      <c r="I64" t="str">
        <f>人件費整理!I64</f>
        <v/>
      </c>
      <c r="J64" t="str">
        <f>人件費整理!J64</f>
        <v/>
      </c>
      <c r="K64" t="str">
        <f>人件費整理!K64</f>
        <v/>
      </c>
      <c r="L64" t="str">
        <f>人件費整理!L64</f>
        <v/>
      </c>
      <c r="M64" t="str">
        <f>人件費整理!M64</f>
        <v/>
      </c>
    </row>
    <row r="65" spans="1:13" x14ac:dyDescent="0.45">
      <c r="A65" t="str">
        <f>人件費整理!A65</f>
        <v/>
      </c>
      <c r="B65" t="str">
        <f>人件費整理!B65</f>
        <v/>
      </c>
      <c r="C65" t="str">
        <f>人件費整理!C65</f>
        <v/>
      </c>
      <c r="D65" t="str">
        <f>人件費整理!D65</f>
        <v/>
      </c>
      <c r="E65" t="str">
        <f>人件費整理!E65</f>
        <v/>
      </c>
      <c r="F65" t="str">
        <f>人件費整理!F65</f>
        <v/>
      </c>
      <c r="G65" t="str">
        <f>人件費整理!G65</f>
        <v/>
      </c>
      <c r="H65" t="str">
        <f>人件費整理!H65</f>
        <v/>
      </c>
      <c r="I65" t="str">
        <f>人件費整理!I65</f>
        <v/>
      </c>
      <c r="J65" t="str">
        <f>人件費整理!J65</f>
        <v/>
      </c>
      <c r="K65" t="str">
        <f>人件費整理!K65</f>
        <v/>
      </c>
      <c r="L65" t="str">
        <f>人件費整理!L65</f>
        <v/>
      </c>
      <c r="M65" t="str">
        <f>人件費整理!M65</f>
        <v/>
      </c>
    </row>
    <row r="66" spans="1:13" x14ac:dyDescent="0.45">
      <c r="A66" t="str">
        <f>人件費整理!A66</f>
        <v/>
      </c>
      <c r="B66" t="str">
        <f>人件費整理!B66</f>
        <v/>
      </c>
      <c r="C66" t="str">
        <f>人件費整理!C66</f>
        <v/>
      </c>
      <c r="D66" t="str">
        <f>人件費整理!D66</f>
        <v/>
      </c>
      <c r="E66" t="str">
        <f>人件費整理!E66</f>
        <v/>
      </c>
      <c r="F66" t="str">
        <f>人件費整理!F66</f>
        <v/>
      </c>
      <c r="G66" t="str">
        <f>人件費整理!G66</f>
        <v/>
      </c>
      <c r="H66" t="str">
        <f>人件費整理!H66</f>
        <v/>
      </c>
      <c r="I66" t="str">
        <f>人件費整理!I66</f>
        <v/>
      </c>
      <c r="J66" t="str">
        <f>人件費整理!J66</f>
        <v/>
      </c>
      <c r="K66" t="str">
        <f>人件費整理!K66</f>
        <v/>
      </c>
      <c r="L66" t="str">
        <f>人件費整理!L66</f>
        <v/>
      </c>
      <c r="M66" t="str">
        <f>人件費整理!M66</f>
        <v/>
      </c>
    </row>
    <row r="67" spans="1:13" x14ac:dyDescent="0.45">
      <c r="A67" t="str">
        <f>人件費整理!A67</f>
        <v/>
      </c>
      <c r="B67" t="str">
        <f>人件費整理!B67</f>
        <v/>
      </c>
      <c r="C67" t="str">
        <f>人件費整理!C67</f>
        <v/>
      </c>
      <c r="D67" t="str">
        <f>人件費整理!D67</f>
        <v/>
      </c>
      <c r="E67" t="str">
        <f>人件費整理!E67</f>
        <v/>
      </c>
      <c r="F67" t="str">
        <f>人件費整理!F67</f>
        <v/>
      </c>
      <c r="G67" t="str">
        <f>人件費整理!G67</f>
        <v/>
      </c>
      <c r="H67" t="str">
        <f>人件費整理!H67</f>
        <v/>
      </c>
      <c r="I67" t="str">
        <f>人件費整理!I67</f>
        <v/>
      </c>
      <c r="J67" t="str">
        <f>人件費整理!J67</f>
        <v/>
      </c>
      <c r="K67" t="str">
        <f>人件費整理!K67</f>
        <v/>
      </c>
      <c r="L67" t="str">
        <f>人件費整理!L67</f>
        <v/>
      </c>
      <c r="M67" t="str">
        <f>人件費整理!M67</f>
        <v/>
      </c>
    </row>
    <row r="68" spans="1:13" x14ac:dyDescent="0.45">
      <c r="A68" t="str">
        <f>人件費整理!A68</f>
        <v/>
      </c>
      <c r="B68" t="str">
        <f>人件費整理!B68</f>
        <v/>
      </c>
      <c r="C68" t="str">
        <f>人件費整理!C68</f>
        <v/>
      </c>
      <c r="D68" t="str">
        <f>人件費整理!D68</f>
        <v/>
      </c>
      <c r="E68" t="str">
        <f>人件費整理!E68</f>
        <v/>
      </c>
      <c r="F68" t="str">
        <f>人件費整理!F68</f>
        <v/>
      </c>
      <c r="G68" t="str">
        <f>人件費整理!G68</f>
        <v/>
      </c>
      <c r="H68" t="str">
        <f>人件費整理!H68</f>
        <v/>
      </c>
      <c r="I68" t="str">
        <f>人件費整理!I68</f>
        <v/>
      </c>
      <c r="J68" t="str">
        <f>人件費整理!J68</f>
        <v/>
      </c>
      <c r="K68" t="str">
        <f>人件費整理!K68</f>
        <v/>
      </c>
      <c r="L68" t="str">
        <f>人件費整理!L68</f>
        <v/>
      </c>
      <c r="M68" t="str">
        <f>人件費整理!M68</f>
        <v/>
      </c>
    </row>
    <row r="69" spans="1:13" x14ac:dyDescent="0.45">
      <c r="A69" t="str">
        <f>人件費整理!A69</f>
        <v/>
      </c>
      <c r="B69" t="str">
        <f>人件費整理!B69</f>
        <v/>
      </c>
      <c r="C69" t="str">
        <f>人件費整理!C69</f>
        <v/>
      </c>
      <c r="D69" t="str">
        <f>人件費整理!D69</f>
        <v/>
      </c>
      <c r="E69" t="str">
        <f>人件費整理!E69</f>
        <v/>
      </c>
      <c r="F69" t="str">
        <f>人件費整理!F69</f>
        <v/>
      </c>
      <c r="G69" t="str">
        <f>人件費整理!G69</f>
        <v/>
      </c>
      <c r="H69" t="str">
        <f>人件費整理!H69</f>
        <v/>
      </c>
      <c r="I69" t="str">
        <f>人件費整理!I69</f>
        <v/>
      </c>
      <c r="J69" t="str">
        <f>人件費整理!J69</f>
        <v/>
      </c>
      <c r="K69" t="str">
        <f>人件費整理!K69</f>
        <v/>
      </c>
      <c r="L69" t="str">
        <f>人件費整理!L69</f>
        <v/>
      </c>
      <c r="M69" t="str">
        <f>人件費整理!M69</f>
        <v/>
      </c>
    </row>
    <row r="70" spans="1:13" x14ac:dyDescent="0.45">
      <c r="A70" t="str">
        <f>人件費整理!A70</f>
        <v/>
      </c>
      <c r="B70" t="str">
        <f>人件費整理!B70</f>
        <v/>
      </c>
      <c r="C70" t="str">
        <f>人件費整理!C70</f>
        <v/>
      </c>
      <c r="D70" t="str">
        <f>人件費整理!D70</f>
        <v/>
      </c>
      <c r="E70" t="str">
        <f>人件費整理!E70</f>
        <v/>
      </c>
      <c r="F70" t="str">
        <f>人件費整理!F70</f>
        <v/>
      </c>
      <c r="G70" t="str">
        <f>人件費整理!G70</f>
        <v/>
      </c>
      <c r="H70" t="str">
        <f>人件費整理!H70</f>
        <v/>
      </c>
      <c r="I70" t="str">
        <f>人件費整理!I70</f>
        <v/>
      </c>
      <c r="J70" t="str">
        <f>人件費整理!J70</f>
        <v/>
      </c>
      <c r="K70" t="str">
        <f>人件費整理!K70</f>
        <v/>
      </c>
      <c r="L70" t="str">
        <f>人件費整理!L70</f>
        <v/>
      </c>
      <c r="M70" t="str">
        <f>人件費整理!M70</f>
        <v/>
      </c>
    </row>
    <row r="71" spans="1:13" x14ac:dyDescent="0.45">
      <c r="A71" t="str">
        <f>人件費整理!A71</f>
        <v/>
      </c>
      <c r="B71" t="str">
        <f>人件費整理!B71</f>
        <v/>
      </c>
      <c r="C71" t="str">
        <f>人件費整理!C71</f>
        <v/>
      </c>
      <c r="D71" t="str">
        <f>人件費整理!D71</f>
        <v/>
      </c>
      <c r="E71" t="str">
        <f>人件費整理!E71</f>
        <v/>
      </c>
      <c r="F71" t="str">
        <f>人件費整理!F71</f>
        <v/>
      </c>
      <c r="G71" t="str">
        <f>人件費整理!G71</f>
        <v/>
      </c>
      <c r="H71" t="str">
        <f>人件費整理!H71</f>
        <v/>
      </c>
      <c r="I71" t="str">
        <f>人件費整理!I71</f>
        <v/>
      </c>
      <c r="J71" t="str">
        <f>人件費整理!J71</f>
        <v/>
      </c>
      <c r="K71" t="str">
        <f>人件費整理!K71</f>
        <v/>
      </c>
      <c r="L71" t="str">
        <f>人件費整理!L71</f>
        <v/>
      </c>
      <c r="M71" t="str">
        <f>人件費整理!M71</f>
        <v/>
      </c>
    </row>
    <row r="72" spans="1:13" x14ac:dyDescent="0.45">
      <c r="A72" t="str">
        <f>人件費整理!A72</f>
        <v/>
      </c>
      <c r="B72" t="str">
        <f>人件費整理!B72</f>
        <v/>
      </c>
      <c r="C72" t="str">
        <f>人件費整理!C72</f>
        <v/>
      </c>
      <c r="D72" t="str">
        <f>人件費整理!D72</f>
        <v/>
      </c>
      <c r="E72" t="str">
        <f>人件費整理!E72</f>
        <v/>
      </c>
      <c r="F72" t="str">
        <f>人件費整理!F72</f>
        <v/>
      </c>
      <c r="G72" t="str">
        <f>人件費整理!G72</f>
        <v/>
      </c>
      <c r="H72" t="str">
        <f>人件費整理!H72</f>
        <v/>
      </c>
      <c r="I72" t="str">
        <f>人件費整理!I72</f>
        <v/>
      </c>
      <c r="J72" t="str">
        <f>人件費整理!J72</f>
        <v/>
      </c>
      <c r="K72" t="str">
        <f>人件費整理!K72</f>
        <v/>
      </c>
      <c r="L72" t="str">
        <f>人件費整理!L72</f>
        <v/>
      </c>
      <c r="M72" t="str">
        <f>人件費整理!M72</f>
        <v/>
      </c>
    </row>
    <row r="73" spans="1:13" x14ac:dyDescent="0.45">
      <c r="A73" t="str">
        <f>人件費整理!A73</f>
        <v/>
      </c>
      <c r="B73" t="str">
        <f>人件費整理!B73</f>
        <v/>
      </c>
      <c r="C73" t="str">
        <f>人件費整理!C73</f>
        <v/>
      </c>
      <c r="D73" t="str">
        <f>人件費整理!D73</f>
        <v/>
      </c>
      <c r="E73" t="str">
        <f>人件費整理!E73</f>
        <v/>
      </c>
      <c r="F73" t="str">
        <f>人件費整理!F73</f>
        <v/>
      </c>
      <c r="G73" t="str">
        <f>人件費整理!G73</f>
        <v/>
      </c>
      <c r="H73" t="str">
        <f>人件費整理!H73</f>
        <v/>
      </c>
      <c r="I73" t="str">
        <f>人件費整理!I73</f>
        <v/>
      </c>
      <c r="J73" t="str">
        <f>人件費整理!J73</f>
        <v/>
      </c>
      <c r="K73" t="str">
        <f>人件費整理!K73</f>
        <v/>
      </c>
      <c r="L73" t="str">
        <f>人件費整理!L73</f>
        <v/>
      </c>
      <c r="M73" t="str">
        <f>人件費整理!M73</f>
        <v/>
      </c>
    </row>
    <row r="74" spans="1:13" x14ac:dyDescent="0.45">
      <c r="A74" t="str">
        <f>人件費整理!A74</f>
        <v/>
      </c>
      <c r="B74" t="str">
        <f>人件費整理!B74</f>
        <v/>
      </c>
      <c r="C74" t="str">
        <f>人件費整理!C74</f>
        <v/>
      </c>
      <c r="D74" t="str">
        <f>人件費整理!D74</f>
        <v/>
      </c>
      <c r="E74" t="str">
        <f>人件費整理!E74</f>
        <v/>
      </c>
      <c r="F74" t="str">
        <f>人件費整理!F74</f>
        <v/>
      </c>
      <c r="G74" t="str">
        <f>人件費整理!G74</f>
        <v/>
      </c>
      <c r="H74" t="str">
        <f>人件費整理!H74</f>
        <v/>
      </c>
      <c r="I74" t="str">
        <f>人件費整理!I74</f>
        <v/>
      </c>
      <c r="J74" t="str">
        <f>人件費整理!J74</f>
        <v/>
      </c>
      <c r="K74" t="str">
        <f>人件費整理!K74</f>
        <v/>
      </c>
      <c r="L74" t="str">
        <f>人件費整理!L74</f>
        <v/>
      </c>
      <c r="M74" t="str">
        <f>人件費整理!M74</f>
        <v/>
      </c>
    </row>
    <row r="75" spans="1:13" x14ac:dyDescent="0.45">
      <c r="A75" t="str">
        <f>人件費整理!A75</f>
        <v/>
      </c>
      <c r="B75" t="str">
        <f>人件費整理!B75</f>
        <v/>
      </c>
      <c r="C75" t="str">
        <f>人件費整理!C75</f>
        <v/>
      </c>
      <c r="D75" t="str">
        <f>人件費整理!D75</f>
        <v/>
      </c>
      <c r="E75" t="str">
        <f>人件費整理!E75</f>
        <v/>
      </c>
      <c r="F75" t="str">
        <f>人件費整理!F75</f>
        <v/>
      </c>
      <c r="G75" t="str">
        <f>人件費整理!G75</f>
        <v/>
      </c>
      <c r="H75" t="str">
        <f>人件費整理!H75</f>
        <v/>
      </c>
      <c r="I75" t="str">
        <f>人件費整理!I75</f>
        <v/>
      </c>
      <c r="J75" t="str">
        <f>人件費整理!J75</f>
        <v/>
      </c>
      <c r="K75" t="str">
        <f>人件費整理!K75</f>
        <v/>
      </c>
      <c r="L75" t="str">
        <f>人件費整理!L75</f>
        <v/>
      </c>
      <c r="M75" t="str">
        <f>人件費整理!M75</f>
        <v/>
      </c>
    </row>
    <row r="76" spans="1:13" x14ac:dyDescent="0.45">
      <c r="A76" t="str">
        <f>人件費整理!A76</f>
        <v/>
      </c>
      <c r="B76" t="str">
        <f>人件費整理!B76</f>
        <v/>
      </c>
      <c r="C76" t="str">
        <f>人件費整理!C76</f>
        <v/>
      </c>
      <c r="D76" t="str">
        <f>人件費整理!D76</f>
        <v/>
      </c>
      <c r="E76" t="str">
        <f>人件費整理!E76</f>
        <v/>
      </c>
      <c r="F76" t="str">
        <f>人件費整理!F76</f>
        <v/>
      </c>
      <c r="G76" t="str">
        <f>人件費整理!G76</f>
        <v/>
      </c>
      <c r="H76" t="str">
        <f>人件費整理!H76</f>
        <v/>
      </c>
      <c r="I76" t="str">
        <f>人件費整理!I76</f>
        <v/>
      </c>
      <c r="J76" t="str">
        <f>人件費整理!J76</f>
        <v/>
      </c>
      <c r="K76" t="str">
        <f>人件費整理!K76</f>
        <v/>
      </c>
      <c r="L76" t="str">
        <f>人件費整理!L76</f>
        <v/>
      </c>
      <c r="M76" t="str">
        <f>人件費整理!M76</f>
        <v/>
      </c>
    </row>
    <row r="77" spans="1:13" x14ac:dyDescent="0.45">
      <c r="A77" t="str">
        <f>人件費整理!A77</f>
        <v/>
      </c>
      <c r="B77" t="str">
        <f>人件費整理!B77</f>
        <v/>
      </c>
      <c r="C77" t="str">
        <f>人件費整理!C77</f>
        <v/>
      </c>
      <c r="D77" t="str">
        <f>人件費整理!D77</f>
        <v/>
      </c>
      <c r="E77" t="str">
        <f>人件費整理!E77</f>
        <v/>
      </c>
      <c r="F77" t="str">
        <f>人件費整理!F77</f>
        <v/>
      </c>
      <c r="G77" t="str">
        <f>人件費整理!G77</f>
        <v/>
      </c>
      <c r="H77" t="str">
        <f>人件費整理!H77</f>
        <v/>
      </c>
      <c r="I77" t="str">
        <f>人件費整理!I77</f>
        <v/>
      </c>
      <c r="J77" t="str">
        <f>人件費整理!J77</f>
        <v/>
      </c>
      <c r="K77" t="str">
        <f>人件費整理!K77</f>
        <v/>
      </c>
      <c r="L77" t="str">
        <f>人件費整理!L77</f>
        <v/>
      </c>
      <c r="M77" t="str">
        <f>人件費整理!M77</f>
        <v/>
      </c>
    </row>
    <row r="78" spans="1:13" x14ac:dyDescent="0.45">
      <c r="A78" t="str">
        <f>人件費整理!A78</f>
        <v/>
      </c>
      <c r="B78" t="str">
        <f>人件費整理!B78</f>
        <v/>
      </c>
      <c r="C78" t="str">
        <f>人件費整理!C78</f>
        <v/>
      </c>
      <c r="D78" t="str">
        <f>人件費整理!D78</f>
        <v/>
      </c>
      <c r="E78" t="str">
        <f>人件費整理!E78</f>
        <v/>
      </c>
      <c r="F78" t="str">
        <f>人件費整理!F78</f>
        <v/>
      </c>
      <c r="G78" t="str">
        <f>人件費整理!G78</f>
        <v/>
      </c>
      <c r="H78" t="str">
        <f>人件費整理!H78</f>
        <v/>
      </c>
      <c r="I78" t="str">
        <f>人件費整理!I78</f>
        <v/>
      </c>
      <c r="J78" t="str">
        <f>人件費整理!J78</f>
        <v/>
      </c>
      <c r="K78" t="str">
        <f>人件費整理!K78</f>
        <v/>
      </c>
      <c r="L78" t="str">
        <f>人件費整理!L78</f>
        <v/>
      </c>
      <c r="M78" t="str">
        <f>人件費整理!M78</f>
        <v/>
      </c>
    </row>
    <row r="79" spans="1:13" x14ac:dyDescent="0.45">
      <c r="A79" t="str">
        <f>人件費整理!A79</f>
        <v/>
      </c>
      <c r="B79" t="str">
        <f>人件費整理!B79</f>
        <v/>
      </c>
      <c r="C79" t="str">
        <f>人件費整理!C79</f>
        <v/>
      </c>
      <c r="D79" t="str">
        <f>人件費整理!D79</f>
        <v/>
      </c>
      <c r="E79" t="str">
        <f>人件費整理!E79</f>
        <v/>
      </c>
      <c r="F79" t="str">
        <f>人件費整理!F79</f>
        <v/>
      </c>
      <c r="G79" t="str">
        <f>人件費整理!G79</f>
        <v/>
      </c>
      <c r="H79" t="str">
        <f>人件費整理!H79</f>
        <v/>
      </c>
      <c r="I79" t="str">
        <f>人件費整理!I79</f>
        <v/>
      </c>
      <c r="J79" t="str">
        <f>人件費整理!J79</f>
        <v/>
      </c>
      <c r="K79" t="str">
        <f>人件費整理!K79</f>
        <v/>
      </c>
      <c r="L79" t="str">
        <f>人件費整理!L79</f>
        <v/>
      </c>
      <c r="M79" t="str">
        <f>人件費整理!M79</f>
        <v/>
      </c>
    </row>
    <row r="80" spans="1:13" x14ac:dyDescent="0.45">
      <c r="A80" t="str">
        <f>人件費整理!A80</f>
        <v/>
      </c>
      <c r="B80" t="str">
        <f>人件費整理!B80</f>
        <v/>
      </c>
      <c r="C80" t="str">
        <f>人件費整理!C80</f>
        <v/>
      </c>
      <c r="D80" t="str">
        <f>人件費整理!D80</f>
        <v/>
      </c>
      <c r="E80" t="str">
        <f>人件費整理!E80</f>
        <v/>
      </c>
      <c r="F80" t="str">
        <f>人件費整理!F80</f>
        <v/>
      </c>
      <c r="G80" t="str">
        <f>人件費整理!G80</f>
        <v/>
      </c>
      <c r="H80" t="str">
        <f>人件費整理!H80</f>
        <v/>
      </c>
      <c r="I80" t="str">
        <f>人件費整理!I80</f>
        <v/>
      </c>
      <c r="J80" t="str">
        <f>人件費整理!J80</f>
        <v/>
      </c>
      <c r="K80" t="str">
        <f>人件費整理!K80</f>
        <v/>
      </c>
      <c r="L80" t="str">
        <f>人件費整理!L80</f>
        <v/>
      </c>
      <c r="M80" t="str">
        <f>人件費整理!M80</f>
        <v/>
      </c>
    </row>
    <row r="81" spans="1:13" x14ac:dyDescent="0.45">
      <c r="A81" t="str">
        <f>人件費整理!A81</f>
        <v/>
      </c>
      <c r="B81" t="str">
        <f>人件費整理!B81</f>
        <v/>
      </c>
      <c r="C81" t="str">
        <f>人件費整理!C81</f>
        <v/>
      </c>
      <c r="D81" t="str">
        <f>人件費整理!D81</f>
        <v/>
      </c>
      <c r="E81" t="str">
        <f>人件費整理!E81</f>
        <v/>
      </c>
      <c r="F81" t="str">
        <f>人件費整理!F81</f>
        <v/>
      </c>
      <c r="G81" t="str">
        <f>人件費整理!G81</f>
        <v/>
      </c>
      <c r="H81" t="str">
        <f>人件費整理!H81</f>
        <v/>
      </c>
      <c r="I81" t="str">
        <f>人件費整理!I81</f>
        <v/>
      </c>
      <c r="J81" t="str">
        <f>人件費整理!J81</f>
        <v/>
      </c>
      <c r="K81" t="str">
        <f>人件費整理!K81</f>
        <v/>
      </c>
      <c r="L81" t="str">
        <f>人件費整理!L81</f>
        <v/>
      </c>
      <c r="M81" t="str">
        <f>人件費整理!M81</f>
        <v/>
      </c>
    </row>
    <row r="82" spans="1:13" x14ac:dyDescent="0.45">
      <c r="A82" t="str">
        <f>人件費整理!A82</f>
        <v/>
      </c>
      <c r="B82" t="str">
        <f>人件費整理!B82</f>
        <v/>
      </c>
      <c r="C82" t="str">
        <f>人件費整理!C82</f>
        <v/>
      </c>
      <c r="D82" t="str">
        <f>人件費整理!D82</f>
        <v/>
      </c>
      <c r="E82" t="str">
        <f>人件費整理!E82</f>
        <v/>
      </c>
      <c r="F82" t="str">
        <f>人件費整理!F82</f>
        <v/>
      </c>
      <c r="G82" t="str">
        <f>人件費整理!G82</f>
        <v/>
      </c>
      <c r="H82" t="str">
        <f>人件費整理!H82</f>
        <v/>
      </c>
      <c r="I82" t="str">
        <f>人件費整理!I82</f>
        <v/>
      </c>
      <c r="J82" t="str">
        <f>人件費整理!J82</f>
        <v/>
      </c>
      <c r="K82" t="str">
        <f>人件費整理!K82</f>
        <v/>
      </c>
      <c r="L82" t="str">
        <f>人件費整理!L82</f>
        <v/>
      </c>
      <c r="M82" t="str">
        <f>人件費整理!M82</f>
        <v/>
      </c>
    </row>
    <row r="83" spans="1:13" x14ac:dyDescent="0.45">
      <c r="A83" t="str">
        <f>人件費整理!A83</f>
        <v/>
      </c>
      <c r="B83" t="str">
        <f>人件費整理!B83</f>
        <v/>
      </c>
      <c r="C83" t="str">
        <f>人件費整理!C83</f>
        <v/>
      </c>
      <c r="D83" t="str">
        <f>人件費整理!D83</f>
        <v/>
      </c>
      <c r="E83" t="str">
        <f>人件費整理!E83</f>
        <v/>
      </c>
      <c r="F83" t="str">
        <f>人件費整理!F83</f>
        <v/>
      </c>
      <c r="G83" t="str">
        <f>人件費整理!G83</f>
        <v/>
      </c>
      <c r="H83" t="str">
        <f>人件費整理!H83</f>
        <v/>
      </c>
      <c r="I83" t="str">
        <f>人件費整理!I83</f>
        <v/>
      </c>
      <c r="J83" t="str">
        <f>人件費整理!J83</f>
        <v/>
      </c>
      <c r="K83" t="str">
        <f>人件費整理!K83</f>
        <v/>
      </c>
      <c r="L83" t="str">
        <f>人件費整理!L83</f>
        <v/>
      </c>
      <c r="M83" t="str">
        <f>人件費整理!M83</f>
        <v/>
      </c>
    </row>
    <row r="84" spans="1:13" x14ac:dyDescent="0.45">
      <c r="A84" t="str">
        <f>人件費整理!A84</f>
        <v/>
      </c>
      <c r="B84" t="str">
        <f>人件費整理!B84</f>
        <v/>
      </c>
      <c r="C84" t="str">
        <f>人件費整理!C84</f>
        <v/>
      </c>
      <c r="D84" t="str">
        <f>人件費整理!D84</f>
        <v/>
      </c>
      <c r="E84" t="str">
        <f>人件費整理!E84</f>
        <v/>
      </c>
      <c r="F84" t="str">
        <f>人件費整理!F84</f>
        <v/>
      </c>
      <c r="G84" t="str">
        <f>人件費整理!G84</f>
        <v/>
      </c>
      <c r="H84" t="str">
        <f>人件費整理!H84</f>
        <v/>
      </c>
      <c r="I84" t="str">
        <f>人件費整理!I84</f>
        <v/>
      </c>
      <c r="J84" t="str">
        <f>人件費整理!J84</f>
        <v/>
      </c>
      <c r="K84" t="str">
        <f>人件費整理!K84</f>
        <v/>
      </c>
      <c r="L84" t="str">
        <f>人件費整理!L84</f>
        <v/>
      </c>
      <c r="M84" t="str">
        <f>人件費整理!M84</f>
        <v/>
      </c>
    </row>
    <row r="85" spans="1:13" x14ac:dyDescent="0.45">
      <c r="A85" t="str">
        <f>人件費整理!A85</f>
        <v/>
      </c>
      <c r="B85" t="str">
        <f>人件費整理!B85</f>
        <v/>
      </c>
      <c r="C85" t="str">
        <f>人件費整理!C85</f>
        <v/>
      </c>
      <c r="D85" t="str">
        <f>人件費整理!D85</f>
        <v/>
      </c>
      <c r="E85" t="str">
        <f>人件費整理!E85</f>
        <v/>
      </c>
      <c r="F85" t="str">
        <f>人件費整理!F85</f>
        <v/>
      </c>
      <c r="G85" t="str">
        <f>人件費整理!G85</f>
        <v/>
      </c>
      <c r="H85" t="str">
        <f>人件費整理!H85</f>
        <v/>
      </c>
      <c r="I85" t="str">
        <f>人件費整理!I85</f>
        <v/>
      </c>
      <c r="J85" t="str">
        <f>人件費整理!J85</f>
        <v/>
      </c>
      <c r="K85" t="str">
        <f>人件費整理!K85</f>
        <v/>
      </c>
      <c r="L85" t="str">
        <f>人件費整理!L85</f>
        <v/>
      </c>
      <c r="M85" t="str">
        <f>人件費整理!M85</f>
        <v/>
      </c>
    </row>
    <row r="86" spans="1:13" x14ac:dyDescent="0.45">
      <c r="A86" t="str">
        <f>人件費整理!A86</f>
        <v/>
      </c>
      <c r="B86" t="str">
        <f>人件費整理!B86</f>
        <v/>
      </c>
      <c r="C86" t="str">
        <f>人件費整理!C86</f>
        <v/>
      </c>
      <c r="D86" t="str">
        <f>人件費整理!D86</f>
        <v/>
      </c>
      <c r="E86" t="str">
        <f>人件費整理!E86</f>
        <v/>
      </c>
      <c r="F86" t="str">
        <f>人件費整理!F86</f>
        <v/>
      </c>
      <c r="G86" t="str">
        <f>人件費整理!G86</f>
        <v/>
      </c>
      <c r="H86" t="str">
        <f>人件費整理!H86</f>
        <v/>
      </c>
      <c r="I86" t="str">
        <f>人件費整理!I86</f>
        <v/>
      </c>
      <c r="J86" t="str">
        <f>人件費整理!J86</f>
        <v/>
      </c>
      <c r="K86" t="str">
        <f>人件費整理!K86</f>
        <v/>
      </c>
      <c r="L86" t="str">
        <f>人件費整理!L86</f>
        <v/>
      </c>
      <c r="M86" t="str">
        <f>人件費整理!M86</f>
        <v/>
      </c>
    </row>
    <row r="87" spans="1:13" x14ac:dyDescent="0.45">
      <c r="A87" t="str">
        <f>人件費整理!A87</f>
        <v/>
      </c>
      <c r="B87" t="str">
        <f>人件費整理!B87</f>
        <v/>
      </c>
      <c r="C87" t="str">
        <f>人件費整理!C87</f>
        <v/>
      </c>
      <c r="D87" t="str">
        <f>人件費整理!D87</f>
        <v/>
      </c>
      <c r="E87" t="str">
        <f>人件費整理!E87</f>
        <v/>
      </c>
      <c r="F87" t="str">
        <f>人件費整理!F87</f>
        <v/>
      </c>
      <c r="G87" t="str">
        <f>人件費整理!G87</f>
        <v/>
      </c>
      <c r="H87" t="str">
        <f>人件費整理!H87</f>
        <v/>
      </c>
      <c r="I87" t="str">
        <f>人件費整理!I87</f>
        <v/>
      </c>
      <c r="J87" t="str">
        <f>人件費整理!J87</f>
        <v/>
      </c>
      <c r="K87" t="str">
        <f>人件費整理!K87</f>
        <v/>
      </c>
      <c r="L87" t="str">
        <f>人件費整理!L87</f>
        <v/>
      </c>
      <c r="M87" t="str">
        <f>人件費整理!M87</f>
        <v/>
      </c>
    </row>
    <row r="88" spans="1:13" x14ac:dyDescent="0.45">
      <c r="A88" t="str">
        <f>人件費整理!A88</f>
        <v/>
      </c>
      <c r="B88" t="str">
        <f>人件費整理!B88</f>
        <v/>
      </c>
      <c r="C88" t="str">
        <f>人件費整理!C88</f>
        <v/>
      </c>
      <c r="D88" t="str">
        <f>人件費整理!D88</f>
        <v/>
      </c>
      <c r="E88" t="str">
        <f>人件費整理!E88</f>
        <v/>
      </c>
      <c r="F88" t="str">
        <f>人件費整理!F88</f>
        <v/>
      </c>
      <c r="G88" t="str">
        <f>人件費整理!G88</f>
        <v/>
      </c>
      <c r="H88" t="str">
        <f>人件費整理!H88</f>
        <v/>
      </c>
      <c r="I88" t="str">
        <f>人件費整理!I88</f>
        <v/>
      </c>
      <c r="J88" t="str">
        <f>人件費整理!J88</f>
        <v/>
      </c>
      <c r="K88" t="str">
        <f>人件費整理!K88</f>
        <v/>
      </c>
      <c r="L88" t="str">
        <f>人件費整理!L88</f>
        <v/>
      </c>
      <c r="M88" t="str">
        <f>人件費整理!M88</f>
        <v/>
      </c>
    </row>
    <row r="89" spans="1:13" x14ac:dyDescent="0.45">
      <c r="A89" t="str">
        <f>人件費整理!A89</f>
        <v/>
      </c>
      <c r="B89" t="str">
        <f>人件費整理!B89</f>
        <v/>
      </c>
      <c r="C89" t="str">
        <f>人件費整理!C89</f>
        <v/>
      </c>
      <c r="D89" t="str">
        <f>人件費整理!D89</f>
        <v/>
      </c>
      <c r="E89" t="str">
        <f>人件費整理!E89</f>
        <v/>
      </c>
      <c r="F89" t="str">
        <f>人件費整理!F89</f>
        <v/>
      </c>
      <c r="G89" t="str">
        <f>人件費整理!G89</f>
        <v/>
      </c>
      <c r="H89" t="str">
        <f>人件費整理!H89</f>
        <v/>
      </c>
      <c r="I89" t="str">
        <f>人件費整理!I89</f>
        <v/>
      </c>
      <c r="J89" t="str">
        <f>人件費整理!J89</f>
        <v/>
      </c>
      <c r="K89" t="str">
        <f>人件費整理!K89</f>
        <v/>
      </c>
      <c r="L89" t="str">
        <f>人件費整理!L89</f>
        <v/>
      </c>
      <c r="M89" t="str">
        <f>人件費整理!M89</f>
        <v/>
      </c>
    </row>
    <row r="90" spans="1:13" x14ac:dyDescent="0.45">
      <c r="A90" t="str">
        <f>人件費整理!A90</f>
        <v/>
      </c>
      <c r="B90" t="str">
        <f>人件費整理!B90</f>
        <v/>
      </c>
      <c r="C90" t="str">
        <f>人件費整理!C90</f>
        <v/>
      </c>
      <c r="D90" t="str">
        <f>人件費整理!D90</f>
        <v/>
      </c>
      <c r="E90" t="str">
        <f>人件費整理!E90</f>
        <v/>
      </c>
      <c r="F90" t="str">
        <f>人件費整理!F90</f>
        <v/>
      </c>
      <c r="G90" t="str">
        <f>人件費整理!G90</f>
        <v/>
      </c>
      <c r="H90" t="str">
        <f>人件費整理!H90</f>
        <v/>
      </c>
      <c r="I90" t="str">
        <f>人件費整理!I90</f>
        <v/>
      </c>
      <c r="J90" t="str">
        <f>人件費整理!J90</f>
        <v/>
      </c>
      <c r="K90" t="str">
        <f>人件費整理!K90</f>
        <v/>
      </c>
      <c r="L90" t="str">
        <f>人件費整理!L90</f>
        <v/>
      </c>
      <c r="M90" t="str">
        <f>人件費整理!M90</f>
        <v/>
      </c>
    </row>
    <row r="91" spans="1:13" x14ac:dyDescent="0.45">
      <c r="A91" t="str">
        <f>人件費整理!A91</f>
        <v/>
      </c>
      <c r="B91" t="str">
        <f>人件費整理!B91</f>
        <v/>
      </c>
      <c r="C91" t="str">
        <f>人件費整理!C91</f>
        <v/>
      </c>
      <c r="D91" t="str">
        <f>人件費整理!D91</f>
        <v/>
      </c>
      <c r="E91" t="str">
        <f>人件費整理!E91</f>
        <v/>
      </c>
      <c r="F91" t="str">
        <f>人件費整理!F91</f>
        <v/>
      </c>
      <c r="G91" t="str">
        <f>人件費整理!G91</f>
        <v/>
      </c>
      <c r="H91" t="str">
        <f>人件費整理!H91</f>
        <v/>
      </c>
      <c r="I91" t="str">
        <f>人件費整理!I91</f>
        <v/>
      </c>
      <c r="J91" t="str">
        <f>人件費整理!J91</f>
        <v/>
      </c>
      <c r="K91" t="str">
        <f>人件費整理!K91</f>
        <v/>
      </c>
      <c r="L91" t="str">
        <f>人件費整理!L91</f>
        <v/>
      </c>
      <c r="M91" t="str">
        <f>人件費整理!M91</f>
        <v/>
      </c>
    </row>
    <row r="92" spans="1:13" x14ac:dyDescent="0.45">
      <c r="A92" t="str">
        <f>人件費整理!A92</f>
        <v/>
      </c>
      <c r="B92" t="str">
        <f>人件費整理!B92</f>
        <v/>
      </c>
      <c r="C92" t="str">
        <f>人件費整理!C92</f>
        <v/>
      </c>
      <c r="D92" t="str">
        <f>人件費整理!D92</f>
        <v/>
      </c>
      <c r="E92" t="str">
        <f>人件費整理!E92</f>
        <v/>
      </c>
      <c r="F92" t="str">
        <f>人件費整理!F92</f>
        <v/>
      </c>
      <c r="G92" t="str">
        <f>人件費整理!G92</f>
        <v/>
      </c>
      <c r="H92" t="str">
        <f>人件費整理!H92</f>
        <v/>
      </c>
      <c r="I92" t="str">
        <f>人件費整理!I92</f>
        <v/>
      </c>
      <c r="J92" t="str">
        <f>人件費整理!J92</f>
        <v/>
      </c>
      <c r="K92" t="str">
        <f>人件費整理!K92</f>
        <v/>
      </c>
      <c r="L92" t="str">
        <f>人件費整理!L92</f>
        <v/>
      </c>
      <c r="M92" t="str">
        <f>人件費整理!M92</f>
        <v/>
      </c>
    </row>
    <row r="93" spans="1:13" x14ac:dyDescent="0.45">
      <c r="A93" t="str">
        <f>人件費整理!A93</f>
        <v/>
      </c>
      <c r="B93" t="str">
        <f>人件費整理!B93</f>
        <v/>
      </c>
      <c r="C93" t="str">
        <f>人件費整理!C93</f>
        <v/>
      </c>
      <c r="D93" t="str">
        <f>人件費整理!D93</f>
        <v/>
      </c>
      <c r="E93" t="str">
        <f>人件費整理!E93</f>
        <v/>
      </c>
      <c r="F93" t="str">
        <f>人件費整理!F93</f>
        <v/>
      </c>
      <c r="G93" t="str">
        <f>人件費整理!G93</f>
        <v/>
      </c>
      <c r="H93" t="str">
        <f>人件費整理!H93</f>
        <v/>
      </c>
      <c r="I93" t="str">
        <f>人件費整理!I93</f>
        <v/>
      </c>
      <c r="J93" t="str">
        <f>人件費整理!J93</f>
        <v/>
      </c>
      <c r="K93" t="str">
        <f>人件費整理!K93</f>
        <v/>
      </c>
      <c r="L93" t="str">
        <f>人件費整理!L93</f>
        <v/>
      </c>
      <c r="M93" t="str">
        <f>人件費整理!M93</f>
        <v/>
      </c>
    </row>
    <row r="94" spans="1:13" x14ac:dyDescent="0.45">
      <c r="A94" t="str">
        <f>人件費整理!A94</f>
        <v/>
      </c>
      <c r="B94" t="str">
        <f>人件費整理!B94</f>
        <v/>
      </c>
      <c r="C94" t="str">
        <f>人件費整理!C94</f>
        <v/>
      </c>
      <c r="D94" t="str">
        <f>人件費整理!D94</f>
        <v/>
      </c>
      <c r="E94" t="str">
        <f>人件費整理!E94</f>
        <v/>
      </c>
      <c r="F94" t="str">
        <f>人件費整理!F94</f>
        <v/>
      </c>
      <c r="G94" t="str">
        <f>人件費整理!G94</f>
        <v/>
      </c>
      <c r="H94" t="str">
        <f>人件費整理!H94</f>
        <v/>
      </c>
      <c r="I94" t="str">
        <f>人件費整理!I94</f>
        <v/>
      </c>
      <c r="J94" t="str">
        <f>人件費整理!J94</f>
        <v/>
      </c>
      <c r="K94" t="str">
        <f>人件費整理!K94</f>
        <v/>
      </c>
      <c r="L94" t="str">
        <f>人件費整理!L94</f>
        <v/>
      </c>
      <c r="M94" t="str">
        <f>人件費整理!M94</f>
        <v/>
      </c>
    </row>
    <row r="95" spans="1:13" x14ac:dyDescent="0.45">
      <c r="A95" t="str">
        <f>人件費整理!A95</f>
        <v/>
      </c>
      <c r="B95" t="str">
        <f>人件費整理!B95</f>
        <v/>
      </c>
      <c r="C95" t="str">
        <f>人件費整理!C95</f>
        <v/>
      </c>
      <c r="D95" t="str">
        <f>人件費整理!D95</f>
        <v/>
      </c>
      <c r="E95" t="str">
        <f>人件費整理!E95</f>
        <v/>
      </c>
      <c r="F95" t="str">
        <f>人件費整理!F95</f>
        <v/>
      </c>
      <c r="G95" t="str">
        <f>人件費整理!G95</f>
        <v/>
      </c>
      <c r="H95" t="str">
        <f>人件費整理!H95</f>
        <v/>
      </c>
      <c r="I95" t="str">
        <f>人件費整理!I95</f>
        <v/>
      </c>
      <c r="J95" t="str">
        <f>人件費整理!J95</f>
        <v/>
      </c>
      <c r="K95" t="str">
        <f>人件費整理!K95</f>
        <v/>
      </c>
      <c r="L95" t="str">
        <f>人件費整理!L95</f>
        <v/>
      </c>
      <c r="M95" t="str">
        <f>人件費整理!M95</f>
        <v/>
      </c>
    </row>
    <row r="96" spans="1:13" x14ac:dyDescent="0.45">
      <c r="A96" t="str">
        <f>人件費整理!A96</f>
        <v/>
      </c>
      <c r="B96" t="str">
        <f>人件費整理!B96</f>
        <v/>
      </c>
      <c r="C96" t="str">
        <f>人件費整理!C96</f>
        <v/>
      </c>
      <c r="D96" t="str">
        <f>人件費整理!D96</f>
        <v/>
      </c>
      <c r="E96" t="str">
        <f>人件費整理!E96</f>
        <v/>
      </c>
      <c r="F96" t="str">
        <f>人件費整理!F96</f>
        <v/>
      </c>
      <c r="G96" t="str">
        <f>人件費整理!G96</f>
        <v/>
      </c>
      <c r="H96" t="str">
        <f>人件費整理!H96</f>
        <v/>
      </c>
      <c r="I96" t="str">
        <f>人件費整理!I96</f>
        <v/>
      </c>
      <c r="J96" t="str">
        <f>人件費整理!J96</f>
        <v/>
      </c>
      <c r="K96" t="str">
        <f>人件費整理!K96</f>
        <v/>
      </c>
      <c r="L96" t="str">
        <f>人件費整理!L96</f>
        <v/>
      </c>
      <c r="M96" t="str">
        <f>人件費整理!M96</f>
        <v/>
      </c>
    </row>
    <row r="97" spans="1:13" x14ac:dyDescent="0.45">
      <c r="A97" t="str">
        <f>人件費整理!A97</f>
        <v/>
      </c>
      <c r="B97" t="str">
        <f>人件費整理!B97</f>
        <v/>
      </c>
      <c r="C97" t="str">
        <f>人件費整理!C97</f>
        <v/>
      </c>
      <c r="D97" t="str">
        <f>人件費整理!D97</f>
        <v/>
      </c>
      <c r="E97" t="str">
        <f>人件費整理!E97</f>
        <v/>
      </c>
      <c r="F97" t="str">
        <f>人件費整理!F97</f>
        <v/>
      </c>
      <c r="G97" t="str">
        <f>人件費整理!G97</f>
        <v/>
      </c>
      <c r="H97" t="str">
        <f>人件費整理!H97</f>
        <v/>
      </c>
      <c r="I97" t="str">
        <f>人件費整理!I97</f>
        <v/>
      </c>
      <c r="J97" t="str">
        <f>人件費整理!J97</f>
        <v/>
      </c>
      <c r="K97" t="str">
        <f>人件費整理!K97</f>
        <v/>
      </c>
      <c r="L97" t="str">
        <f>人件費整理!L97</f>
        <v/>
      </c>
      <c r="M97" t="str">
        <f>人件費整理!M97</f>
        <v/>
      </c>
    </row>
    <row r="98" spans="1:13" x14ac:dyDescent="0.45">
      <c r="A98" t="str">
        <f>人件費整理!A98</f>
        <v/>
      </c>
      <c r="B98" t="str">
        <f>人件費整理!B98</f>
        <v/>
      </c>
      <c r="C98" t="str">
        <f>人件費整理!C98</f>
        <v/>
      </c>
      <c r="D98" t="str">
        <f>人件費整理!D98</f>
        <v/>
      </c>
      <c r="E98" t="str">
        <f>人件費整理!E98</f>
        <v/>
      </c>
      <c r="F98" t="str">
        <f>人件費整理!F98</f>
        <v/>
      </c>
      <c r="G98" t="str">
        <f>人件費整理!G98</f>
        <v/>
      </c>
      <c r="H98" t="str">
        <f>人件費整理!H98</f>
        <v/>
      </c>
      <c r="I98" t="str">
        <f>人件費整理!I98</f>
        <v/>
      </c>
      <c r="J98" t="str">
        <f>人件費整理!J98</f>
        <v/>
      </c>
      <c r="K98" t="str">
        <f>人件費整理!K98</f>
        <v/>
      </c>
      <c r="L98" t="str">
        <f>人件費整理!L98</f>
        <v/>
      </c>
      <c r="M98" t="str">
        <f>人件費整理!M98</f>
        <v/>
      </c>
    </row>
    <row r="99" spans="1:13" x14ac:dyDescent="0.45">
      <c r="A99" t="str">
        <f>人件費整理!A99</f>
        <v/>
      </c>
      <c r="B99" t="str">
        <f>人件費整理!B99</f>
        <v/>
      </c>
      <c r="C99" t="str">
        <f>人件費整理!C99</f>
        <v/>
      </c>
      <c r="D99" t="str">
        <f>人件費整理!D99</f>
        <v/>
      </c>
      <c r="E99" t="str">
        <f>人件費整理!E99</f>
        <v/>
      </c>
      <c r="F99" t="str">
        <f>人件費整理!F99</f>
        <v/>
      </c>
      <c r="G99" t="str">
        <f>人件費整理!G99</f>
        <v/>
      </c>
      <c r="H99" t="str">
        <f>人件費整理!H99</f>
        <v/>
      </c>
      <c r="I99" t="str">
        <f>人件費整理!I99</f>
        <v/>
      </c>
      <c r="J99" t="str">
        <f>人件費整理!J99</f>
        <v/>
      </c>
      <c r="K99" t="str">
        <f>人件費整理!K99</f>
        <v/>
      </c>
      <c r="L99" t="str">
        <f>人件費整理!L99</f>
        <v/>
      </c>
      <c r="M99" t="str">
        <f>人件費整理!M99</f>
        <v/>
      </c>
    </row>
    <row r="100" spans="1:13" x14ac:dyDescent="0.45">
      <c r="A100" t="str">
        <f>人件費整理!A100</f>
        <v/>
      </c>
      <c r="B100" t="str">
        <f>人件費整理!B100</f>
        <v/>
      </c>
      <c r="C100" t="str">
        <f>人件費整理!C100</f>
        <v/>
      </c>
      <c r="D100" t="str">
        <f>人件費整理!D100</f>
        <v/>
      </c>
      <c r="E100" t="str">
        <f>人件費整理!E100</f>
        <v/>
      </c>
      <c r="F100" t="str">
        <f>人件費整理!F100</f>
        <v/>
      </c>
      <c r="G100" t="str">
        <f>人件費整理!G100</f>
        <v/>
      </c>
      <c r="H100" t="str">
        <f>人件費整理!H100</f>
        <v/>
      </c>
      <c r="I100" t="str">
        <f>人件費整理!I100</f>
        <v/>
      </c>
      <c r="J100" t="str">
        <f>人件費整理!J100</f>
        <v/>
      </c>
      <c r="K100" t="str">
        <f>人件費整理!K100</f>
        <v/>
      </c>
      <c r="L100" t="str">
        <f>人件費整理!L100</f>
        <v/>
      </c>
      <c r="M100" t="str">
        <f>人件費整理!M100</f>
        <v/>
      </c>
    </row>
    <row r="101" spans="1:13" x14ac:dyDescent="0.45">
      <c r="A101">
        <f>家屋費整理!A1</f>
        <v>46053</v>
      </c>
      <c r="B101">
        <f>家屋費整理!B1</f>
        <v>56000</v>
      </c>
      <c r="C101" t="str">
        <f>家屋費整理!C1</f>
        <v>立候補準備</v>
      </c>
      <c r="D101" t="str">
        <f>家屋費整理!D1</f>
        <v>事務所設置費</v>
      </c>
      <c r="E101" t="str">
        <f>家屋費整理!E1</f>
        <v>美作市美来2</v>
      </c>
      <c r="F101" t="str">
        <f>家屋費整理!F1</f>
        <v>株式会社美作建設</v>
      </c>
      <c r="G101" t="str">
        <f>家屋費整理!G1</f>
        <v>建設業</v>
      </c>
      <c r="H101">
        <f>家屋費整理!H1</f>
        <v>0</v>
      </c>
      <c r="I101" t="str">
        <f>家屋費整理!I1</f>
        <v>0食分</v>
      </c>
      <c r="J101">
        <f>家屋費整理!J1</f>
        <v>0</v>
      </c>
      <c r="K101" t="str">
        <f>家屋費整理!K1</f>
        <v/>
      </c>
      <c r="L101" t="str">
        <f>家屋費整理!L1</f>
        <v>3/17支払</v>
      </c>
      <c r="M101" t="str">
        <f>家屋費整理!M1</f>
        <v>有</v>
      </c>
    </row>
    <row r="102" spans="1:13" x14ac:dyDescent="0.45">
      <c r="A102">
        <f>家屋費整理!A2</f>
        <v>46053</v>
      </c>
      <c r="B102">
        <f>家屋費整理!B2</f>
        <v>21000</v>
      </c>
      <c r="C102" t="str">
        <f>家屋費整理!C2</f>
        <v>立候補準備</v>
      </c>
      <c r="D102" t="str">
        <f>家屋費整理!D2</f>
        <v>土地借上代</v>
      </c>
      <c r="E102" t="str">
        <f>家屋費整理!E2</f>
        <v>美作市美来3</v>
      </c>
      <c r="F102" t="str">
        <f>家屋費整理!F2</f>
        <v>美作　太郎</v>
      </c>
      <c r="G102" t="str">
        <f>家屋費整理!G2</f>
        <v>無職</v>
      </c>
      <c r="H102" t="str">
        <f>家屋費整理!H2</f>
        <v>日額3,000円×7日分</v>
      </c>
      <c r="I102" t="str">
        <f>家屋費整理!I2</f>
        <v>0食分</v>
      </c>
      <c r="J102">
        <f>家屋費整理!J2</f>
        <v>0</v>
      </c>
      <c r="K102" t="str">
        <f>家屋費整理!K2</f>
        <v/>
      </c>
      <c r="L102" t="str">
        <f>家屋費整理!L2</f>
        <v>3/17支払</v>
      </c>
      <c r="M102" t="str">
        <f>家屋費整理!M2</f>
        <v>無</v>
      </c>
    </row>
    <row r="103" spans="1:13" x14ac:dyDescent="0.45">
      <c r="A103" t="str">
        <f>家屋費整理!A3</f>
        <v>（家屋費 計）</v>
      </c>
      <c r="B103">
        <f>家屋費整理!B3</f>
        <v>77000</v>
      </c>
      <c r="C103" t="str">
        <f>家屋費整理!C3</f>
        <v/>
      </c>
      <c r="D103" t="str">
        <f>家屋費整理!D3</f>
        <v/>
      </c>
      <c r="E103" t="str">
        <f>家屋費整理!E3</f>
        <v/>
      </c>
      <c r="F103" t="str">
        <f>家屋費整理!F3</f>
        <v/>
      </c>
      <c r="G103" t="str">
        <f>家屋費整理!G3</f>
        <v/>
      </c>
      <c r="H103" t="str">
        <f>家屋費整理!H3</f>
        <v/>
      </c>
      <c r="I103" t="str">
        <f>家屋費整理!I3</f>
        <v/>
      </c>
      <c r="J103" t="str">
        <f>家屋費整理!J3</f>
        <v/>
      </c>
      <c r="K103" t="str">
        <f>家屋費整理!K3</f>
        <v/>
      </c>
      <c r="L103" t="str">
        <f>家屋費整理!L3</f>
        <v/>
      </c>
      <c r="M103" t="str">
        <f>家屋費整理!M3</f>
        <v/>
      </c>
    </row>
    <row r="104" spans="1:13" x14ac:dyDescent="0.45">
      <c r="A104" t="str">
        <f>家屋費整理!A4</f>
        <v/>
      </c>
      <c r="B104" t="str">
        <f>家屋費整理!B4</f>
        <v/>
      </c>
      <c r="C104" t="str">
        <f>家屋費整理!C4</f>
        <v/>
      </c>
      <c r="D104" t="str">
        <f>家屋費整理!D4</f>
        <v/>
      </c>
      <c r="E104" t="str">
        <f>家屋費整理!E4</f>
        <v/>
      </c>
      <c r="F104" t="str">
        <f>家屋費整理!F4</f>
        <v/>
      </c>
      <c r="G104" t="str">
        <f>家屋費整理!G4</f>
        <v/>
      </c>
      <c r="H104" t="str">
        <f>家屋費整理!H4</f>
        <v/>
      </c>
      <c r="I104" t="str">
        <f>家屋費整理!I4</f>
        <v/>
      </c>
      <c r="J104" t="str">
        <f>家屋費整理!J4</f>
        <v/>
      </c>
      <c r="K104" t="str">
        <f>家屋費整理!K4</f>
        <v/>
      </c>
      <c r="L104" t="str">
        <f>家屋費整理!L4</f>
        <v/>
      </c>
      <c r="M104" t="str">
        <f>家屋費整理!M4</f>
        <v/>
      </c>
    </row>
    <row r="105" spans="1:13" x14ac:dyDescent="0.45">
      <c r="A105" t="str">
        <f>家屋費整理!A5</f>
        <v/>
      </c>
      <c r="B105" t="str">
        <f>家屋費整理!B5</f>
        <v/>
      </c>
      <c r="C105" t="str">
        <f>家屋費整理!C5</f>
        <v/>
      </c>
      <c r="D105" t="str">
        <f>家屋費整理!D5</f>
        <v/>
      </c>
      <c r="E105" t="str">
        <f>家屋費整理!E5</f>
        <v/>
      </c>
      <c r="F105" t="str">
        <f>家屋費整理!F5</f>
        <v/>
      </c>
      <c r="G105" t="str">
        <f>家屋費整理!G5</f>
        <v/>
      </c>
      <c r="H105" t="str">
        <f>家屋費整理!H5</f>
        <v/>
      </c>
      <c r="I105" t="str">
        <f>家屋費整理!I5</f>
        <v/>
      </c>
      <c r="J105" t="str">
        <f>家屋費整理!J5</f>
        <v/>
      </c>
      <c r="K105" t="str">
        <f>家屋費整理!K5</f>
        <v/>
      </c>
      <c r="L105" t="str">
        <f>家屋費整理!L5</f>
        <v/>
      </c>
      <c r="M105" t="str">
        <f>家屋費整理!M5</f>
        <v/>
      </c>
    </row>
    <row r="106" spans="1:13" x14ac:dyDescent="0.45">
      <c r="A106" t="str">
        <f>家屋費整理!A6</f>
        <v/>
      </c>
      <c r="B106" t="str">
        <f>家屋費整理!B6</f>
        <v/>
      </c>
      <c r="C106" t="str">
        <f>家屋費整理!C6</f>
        <v/>
      </c>
      <c r="D106" t="str">
        <f>家屋費整理!D6</f>
        <v/>
      </c>
      <c r="E106" t="str">
        <f>家屋費整理!E6</f>
        <v/>
      </c>
      <c r="F106" t="str">
        <f>家屋費整理!F6</f>
        <v/>
      </c>
      <c r="G106" t="str">
        <f>家屋費整理!G6</f>
        <v/>
      </c>
      <c r="H106" t="str">
        <f>家屋費整理!H6</f>
        <v/>
      </c>
      <c r="I106" t="str">
        <f>家屋費整理!I6</f>
        <v/>
      </c>
      <c r="J106" t="str">
        <f>家屋費整理!J6</f>
        <v/>
      </c>
      <c r="K106" t="str">
        <f>家屋費整理!K6</f>
        <v/>
      </c>
      <c r="L106" t="str">
        <f>家屋費整理!L6</f>
        <v/>
      </c>
      <c r="M106" t="str">
        <f>家屋費整理!M6</f>
        <v/>
      </c>
    </row>
    <row r="107" spans="1:13" x14ac:dyDescent="0.45">
      <c r="A107" t="str">
        <f>家屋費整理!A7</f>
        <v/>
      </c>
      <c r="B107" t="str">
        <f>家屋費整理!B7</f>
        <v/>
      </c>
      <c r="C107" t="str">
        <f>家屋費整理!C7</f>
        <v/>
      </c>
      <c r="D107" t="str">
        <f>家屋費整理!D7</f>
        <v/>
      </c>
      <c r="E107" t="str">
        <f>家屋費整理!E7</f>
        <v/>
      </c>
      <c r="F107" t="str">
        <f>家屋費整理!F7</f>
        <v/>
      </c>
      <c r="G107" t="str">
        <f>家屋費整理!G7</f>
        <v/>
      </c>
      <c r="H107" t="str">
        <f>家屋費整理!H7</f>
        <v/>
      </c>
      <c r="I107" t="str">
        <f>家屋費整理!I7</f>
        <v/>
      </c>
      <c r="J107" t="str">
        <f>家屋費整理!J7</f>
        <v/>
      </c>
      <c r="K107" t="str">
        <f>家屋費整理!K7</f>
        <v/>
      </c>
      <c r="L107" t="str">
        <f>家屋費整理!L7</f>
        <v/>
      </c>
      <c r="M107" t="str">
        <f>家屋費整理!M7</f>
        <v/>
      </c>
    </row>
    <row r="108" spans="1:13" x14ac:dyDescent="0.45">
      <c r="A108" t="str">
        <f>家屋費整理!A8</f>
        <v/>
      </c>
      <c r="B108" t="str">
        <f>家屋費整理!B8</f>
        <v/>
      </c>
      <c r="C108" t="str">
        <f>家屋費整理!C8</f>
        <v/>
      </c>
      <c r="D108" t="str">
        <f>家屋費整理!D8</f>
        <v/>
      </c>
      <c r="E108" t="str">
        <f>家屋費整理!E8</f>
        <v/>
      </c>
      <c r="F108" t="str">
        <f>家屋費整理!F8</f>
        <v/>
      </c>
      <c r="G108" t="str">
        <f>家屋費整理!G8</f>
        <v/>
      </c>
      <c r="H108" t="str">
        <f>家屋費整理!H8</f>
        <v/>
      </c>
      <c r="I108" t="str">
        <f>家屋費整理!I8</f>
        <v/>
      </c>
      <c r="J108" t="str">
        <f>家屋費整理!J8</f>
        <v/>
      </c>
      <c r="K108" t="str">
        <f>家屋費整理!K8</f>
        <v/>
      </c>
      <c r="L108" t="str">
        <f>家屋費整理!L8</f>
        <v/>
      </c>
      <c r="M108" t="str">
        <f>家屋費整理!M8</f>
        <v/>
      </c>
    </row>
    <row r="109" spans="1:13" x14ac:dyDescent="0.45">
      <c r="A109" t="str">
        <f>家屋費整理!A9</f>
        <v/>
      </c>
      <c r="B109" t="str">
        <f>家屋費整理!B9</f>
        <v/>
      </c>
      <c r="C109" t="str">
        <f>家屋費整理!C9</f>
        <v/>
      </c>
      <c r="D109" t="str">
        <f>家屋費整理!D9</f>
        <v/>
      </c>
      <c r="E109" t="str">
        <f>家屋費整理!E9</f>
        <v/>
      </c>
      <c r="F109" t="str">
        <f>家屋費整理!F9</f>
        <v/>
      </c>
      <c r="G109" t="str">
        <f>家屋費整理!G9</f>
        <v/>
      </c>
      <c r="H109" t="str">
        <f>家屋費整理!H9</f>
        <v/>
      </c>
      <c r="I109" t="str">
        <f>家屋費整理!I9</f>
        <v/>
      </c>
      <c r="J109" t="str">
        <f>家屋費整理!J9</f>
        <v/>
      </c>
      <c r="K109" t="str">
        <f>家屋費整理!K9</f>
        <v/>
      </c>
      <c r="L109" t="str">
        <f>家屋費整理!L9</f>
        <v/>
      </c>
      <c r="M109" t="str">
        <f>家屋費整理!M9</f>
        <v/>
      </c>
    </row>
    <row r="110" spans="1:13" x14ac:dyDescent="0.45">
      <c r="A110" t="str">
        <f>家屋費整理!A10</f>
        <v/>
      </c>
      <c r="B110" t="str">
        <f>家屋費整理!B10</f>
        <v/>
      </c>
      <c r="C110" t="str">
        <f>家屋費整理!C10</f>
        <v/>
      </c>
      <c r="D110" t="str">
        <f>家屋費整理!D10</f>
        <v/>
      </c>
      <c r="E110" t="str">
        <f>家屋費整理!E10</f>
        <v/>
      </c>
      <c r="F110" t="str">
        <f>家屋費整理!F10</f>
        <v/>
      </c>
      <c r="G110" t="str">
        <f>家屋費整理!G10</f>
        <v/>
      </c>
      <c r="H110" t="str">
        <f>家屋費整理!H10</f>
        <v/>
      </c>
      <c r="I110" t="str">
        <f>家屋費整理!I10</f>
        <v/>
      </c>
      <c r="J110" t="str">
        <f>家屋費整理!J10</f>
        <v/>
      </c>
      <c r="K110" t="str">
        <f>家屋費整理!K10</f>
        <v/>
      </c>
      <c r="L110" t="str">
        <f>家屋費整理!L10</f>
        <v/>
      </c>
      <c r="M110" t="str">
        <f>家屋費整理!M10</f>
        <v/>
      </c>
    </row>
    <row r="111" spans="1:13" x14ac:dyDescent="0.45">
      <c r="A111" t="str">
        <f>家屋費整理!A11</f>
        <v/>
      </c>
      <c r="B111" t="str">
        <f>家屋費整理!B11</f>
        <v/>
      </c>
      <c r="C111" t="str">
        <f>家屋費整理!C11</f>
        <v/>
      </c>
      <c r="D111" t="str">
        <f>家屋費整理!D11</f>
        <v/>
      </c>
      <c r="E111" t="str">
        <f>家屋費整理!E11</f>
        <v/>
      </c>
      <c r="F111" t="str">
        <f>家屋費整理!F11</f>
        <v/>
      </c>
      <c r="G111" t="str">
        <f>家屋費整理!G11</f>
        <v/>
      </c>
      <c r="H111" t="str">
        <f>家屋費整理!H11</f>
        <v/>
      </c>
      <c r="I111" t="str">
        <f>家屋費整理!I11</f>
        <v/>
      </c>
      <c r="J111" t="str">
        <f>家屋費整理!J11</f>
        <v/>
      </c>
      <c r="K111" t="str">
        <f>家屋費整理!K11</f>
        <v/>
      </c>
      <c r="L111" t="str">
        <f>家屋費整理!L11</f>
        <v/>
      </c>
      <c r="M111" t="str">
        <f>家屋費整理!M11</f>
        <v/>
      </c>
    </row>
    <row r="112" spans="1:13" x14ac:dyDescent="0.45">
      <c r="A112" t="str">
        <f>家屋費整理!A12</f>
        <v/>
      </c>
      <c r="B112" t="str">
        <f>家屋費整理!B12</f>
        <v/>
      </c>
      <c r="C112" t="str">
        <f>家屋費整理!C12</f>
        <v/>
      </c>
      <c r="D112" t="str">
        <f>家屋費整理!D12</f>
        <v/>
      </c>
      <c r="E112" t="str">
        <f>家屋費整理!E12</f>
        <v/>
      </c>
      <c r="F112" t="str">
        <f>家屋費整理!F12</f>
        <v/>
      </c>
      <c r="G112" t="str">
        <f>家屋費整理!G12</f>
        <v/>
      </c>
      <c r="H112" t="str">
        <f>家屋費整理!H12</f>
        <v/>
      </c>
      <c r="I112" t="str">
        <f>家屋費整理!I12</f>
        <v/>
      </c>
      <c r="J112" t="str">
        <f>家屋費整理!J12</f>
        <v/>
      </c>
      <c r="K112" t="str">
        <f>家屋費整理!K12</f>
        <v/>
      </c>
      <c r="L112" t="str">
        <f>家屋費整理!L12</f>
        <v/>
      </c>
      <c r="M112" t="str">
        <f>家屋費整理!M12</f>
        <v/>
      </c>
    </row>
    <row r="113" spans="1:13" x14ac:dyDescent="0.45">
      <c r="A113" t="str">
        <f>家屋費整理!A13</f>
        <v/>
      </c>
      <c r="B113" t="str">
        <f>家屋費整理!B13</f>
        <v/>
      </c>
      <c r="C113" t="str">
        <f>家屋費整理!C13</f>
        <v/>
      </c>
      <c r="D113" t="str">
        <f>家屋費整理!D13</f>
        <v/>
      </c>
      <c r="E113" t="str">
        <f>家屋費整理!E13</f>
        <v/>
      </c>
      <c r="F113" t="str">
        <f>家屋費整理!F13</f>
        <v/>
      </c>
      <c r="G113" t="str">
        <f>家屋費整理!G13</f>
        <v/>
      </c>
      <c r="H113" t="str">
        <f>家屋費整理!H13</f>
        <v/>
      </c>
      <c r="I113" t="str">
        <f>家屋費整理!I13</f>
        <v/>
      </c>
      <c r="J113" t="str">
        <f>家屋費整理!J13</f>
        <v/>
      </c>
      <c r="K113" t="str">
        <f>家屋費整理!K13</f>
        <v/>
      </c>
      <c r="L113" t="str">
        <f>家屋費整理!L13</f>
        <v/>
      </c>
      <c r="M113" t="str">
        <f>家屋費整理!M13</f>
        <v/>
      </c>
    </row>
    <row r="114" spans="1:13" x14ac:dyDescent="0.45">
      <c r="A114" t="str">
        <f>家屋費整理!A14</f>
        <v/>
      </c>
      <c r="B114" t="str">
        <f>家屋費整理!B14</f>
        <v/>
      </c>
      <c r="C114" t="str">
        <f>家屋費整理!C14</f>
        <v/>
      </c>
      <c r="D114" t="str">
        <f>家屋費整理!D14</f>
        <v/>
      </c>
      <c r="E114" t="str">
        <f>家屋費整理!E14</f>
        <v/>
      </c>
      <c r="F114" t="str">
        <f>家屋費整理!F14</f>
        <v/>
      </c>
      <c r="G114" t="str">
        <f>家屋費整理!G14</f>
        <v/>
      </c>
      <c r="H114" t="str">
        <f>家屋費整理!H14</f>
        <v/>
      </c>
      <c r="I114" t="str">
        <f>家屋費整理!I14</f>
        <v/>
      </c>
      <c r="J114" t="str">
        <f>家屋費整理!J14</f>
        <v/>
      </c>
      <c r="K114" t="str">
        <f>家屋費整理!K14</f>
        <v/>
      </c>
      <c r="L114" t="str">
        <f>家屋費整理!L14</f>
        <v/>
      </c>
      <c r="M114" t="str">
        <f>家屋費整理!M14</f>
        <v/>
      </c>
    </row>
    <row r="115" spans="1:13" x14ac:dyDescent="0.45">
      <c r="A115" t="str">
        <f>家屋費整理!A15</f>
        <v/>
      </c>
      <c r="B115" t="str">
        <f>家屋費整理!B15</f>
        <v/>
      </c>
      <c r="C115" t="str">
        <f>家屋費整理!C15</f>
        <v/>
      </c>
      <c r="D115" t="str">
        <f>家屋費整理!D15</f>
        <v/>
      </c>
      <c r="E115" t="str">
        <f>家屋費整理!E15</f>
        <v/>
      </c>
      <c r="F115" t="str">
        <f>家屋費整理!F15</f>
        <v/>
      </c>
      <c r="G115" t="str">
        <f>家屋費整理!G15</f>
        <v/>
      </c>
      <c r="H115" t="str">
        <f>家屋費整理!H15</f>
        <v/>
      </c>
      <c r="I115" t="str">
        <f>家屋費整理!I15</f>
        <v/>
      </c>
      <c r="J115" t="str">
        <f>家屋費整理!J15</f>
        <v/>
      </c>
      <c r="K115" t="str">
        <f>家屋費整理!K15</f>
        <v/>
      </c>
      <c r="L115" t="str">
        <f>家屋費整理!L15</f>
        <v/>
      </c>
      <c r="M115" t="str">
        <f>家屋費整理!M15</f>
        <v/>
      </c>
    </row>
    <row r="116" spans="1:13" x14ac:dyDescent="0.45">
      <c r="A116" t="str">
        <f>家屋費整理!A16</f>
        <v/>
      </c>
      <c r="B116" t="str">
        <f>家屋費整理!B16</f>
        <v/>
      </c>
      <c r="C116" t="str">
        <f>家屋費整理!C16</f>
        <v/>
      </c>
      <c r="D116" t="str">
        <f>家屋費整理!D16</f>
        <v/>
      </c>
      <c r="E116" t="str">
        <f>家屋費整理!E16</f>
        <v/>
      </c>
      <c r="F116" t="str">
        <f>家屋費整理!F16</f>
        <v/>
      </c>
      <c r="G116" t="str">
        <f>家屋費整理!G16</f>
        <v/>
      </c>
      <c r="H116" t="str">
        <f>家屋費整理!H16</f>
        <v/>
      </c>
      <c r="I116" t="str">
        <f>家屋費整理!I16</f>
        <v/>
      </c>
      <c r="J116" t="str">
        <f>家屋費整理!J16</f>
        <v/>
      </c>
      <c r="K116" t="str">
        <f>家屋費整理!K16</f>
        <v/>
      </c>
      <c r="L116" t="str">
        <f>家屋費整理!L16</f>
        <v/>
      </c>
      <c r="M116" t="str">
        <f>家屋費整理!M16</f>
        <v/>
      </c>
    </row>
    <row r="117" spans="1:13" x14ac:dyDescent="0.45">
      <c r="A117" t="str">
        <f>家屋費整理!A17</f>
        <v/>
      </c>
      <c r="B117" t="str">
        <f>家屋費整理!B17</f>
        <v/>
      </c>
      <c r="C117" t="str">
        <f>家屋費整理!C17</f>
        <v/>
      </c>
      <c r="D117" t="str">
        <f>家屋費整理!D17</f>
        <v/>
      </c>
      <c r="E117" t="str">
        <f>家屋費整理!E17</f>
        <v/>
      </c>
      <c r="F117" t="str">
        <f>家屋費整理!F17</f>
        <v/>
      </c>
      <c r="G117" t="str">
        <f>家屋費整理!G17</f>
        <v/>
      </c>
      <c r="H117" t="str">
        <f>家屋費整理!H17</f>
        <v/>
      </c>
      <c r="I117" t="str">
        <f>家屋費整理!I17</f>
        <v/>
      </c>
      <c r="J117" t="str">
        <f>家屋費整理!J17</f>
        <v/>
      </c>
      <c r="K117" t="str">
        <f>家屋費整理!K17</f>
        <v/>
      </c>
      <c r="L117" t="str">
        <f>家屋費整理!L17</f>
        <v/>
      </c>
      <c r="M117" t="str">
        <f>家屋費整理!M17</f>
        <v/>
      </c>
    </row>
    <row r="118" spans="1:13" x14ac:dyDescent="0.45">
      <c r="A118" t="str">
        <f>家屋費整理!A18</f>
        <v/>
      </c>
      <c r="B118" t="str">
        <f>家屋費整理!B18</f>
        <v/>
      </c>
      <c r="C118" t="str">
        <f>家屋費整理!C18</f>
        <v/>
      </c>
      <c r="D118" t="str">
        <f>家屋費整理!D18</f>
        <v/>
      </c>
      <c r="E118" t="str">
        <f>家屋費整理!E18</f>
        <v/>
      </c>
      <c r="F118" t="str">
        <f>家屋費整理!F18</f>
        <v/>
      </c>
      <c r="G118" t="str">
        <f>家屋費整理!G18</f>
        <v/>
      </c>
      <c r="H118" t="str">
        <f>家屋費整理!H18</f>
        <v/>
      </c>
      <c r="I118" t="str">
        <f>家屋費整理!I18</f>
        <v/>
      </c>
      <c r="J118" t="str">
        <f>家屋費整理!J18</f>
        <v/>
      </c>
      <c r="K118" t="str">
        <f>家屋費整理!K18</f>
        <v/>
      </c>
      <c r="L118" t="str">
        <f>家屋費整理!L18</f>
        <v/>
      </c>
      <c r="M118" t="str">
        <f>家屋費整理!M18</f>
        <v/>
      </c>
    </row>
    <row r="119" spans="1:13" x14ac:dyDescent="0.45">
      <c r="A119" t="str">
        <f>家屋費整理!A19</f>
        <v/>
      </c>
      <c r="B119" t="str">
        <f>家屋費整理!B19</f>
        <v/>
      </c>
      <c r="C119" t="str">
        <f>家屋費整理!C19</f>
        <v/>
      </c>
      <c r="D119" t="str">
        <f>家屋費整理!D19</f>
        <v/>
      </c>
      <c r="E119" t="str">
        <f>家屋費整理!E19</f>
        <v/>
      </c>
      <c r="F119" t="str">
        <f>家屋費整理!F19</f>
        <v/>
      </c>
      <c r="G119" t="str">
        <f>家屋費整理!G19</f>
        <v/>
      </c>
      <c r="H119" t="str">
        <f>家屋費整理!H19</f>
        <v/>
      </c>
      <c r="I119" t="str">
        <f>家屋費整理!I19</f>
        <v/>
      </c>
      <c r="J119" t="str">
        <f>家屋費整理!J19</f>
        <v/>
      </c>
      <c r="K119" t="str">
        <f>家屋費整理!K19</f>
        <v/>
      </c>
      <c r="L119" t="str">
        <f>家屋費整理!L19</f>
        <v/>
      </c>
      <c r="M119" t="str">
        <f>家屋費整理!M19</f>
        <v/>
      </c>
    </row>
    <row r="120" spans="1:13" x14ac:dyDescent="0.45">
      <c r="A120" t="str">
        <f>家屋費整理!A20</f>
        <v/>
      </c>
      <c r="B120" t="str">
        <f>家屋費整理!B20</f>
        <v/>
      </c>
      <c r="C120" t="str">
        <f>家屋費整理!C20</f>
        <v/>
      </c>
      <c r="D120" t="str">
        <f>家屋費整理!D20</f>
        <v/>
      </c>
      <c r="E120" t="str">
        <f>家屋費整理!E20</f>
        <v/>
      </c>
      <c r="F120" t="str">
        <f>家屋費整理!F20</f>
        <v/>
      </c>
      <c r="G120" t="str">
        <f>家屋費整理!G20</f>
        <v/>
      </c>
      <c r="H120" t="str">
        <f>家屋費整理!H20</f>
        <v/>
      </c>
      <c r="I120" t="str">
        <f>家屋費整理!I20</f>
        <v/>
      </c>
      <c r="J120" t="str">
        <f>家屋費整理!J20</f>
        <v/>
      </c>
      <c r="K120" t="str">
        <f>家屋費整理!K20</f>
        <v/>
      </c>
      <c r="L120" t="str">
        <f>家屋費整理!L20</f>
        <v/>
      </c>
      <c r="M120" t="str">
        <f>家屋費整理!M20</f>
        <v/>
      </c>
    </row>
    <row r="121" spans="1:13" x14ac:dyDescent="0.45">
      <c r="A121" t="str">
        <f>家屋費整理!A21</f>
        <v/>
      </c>
      <c r="B121" t="str">
        <f>家屋費整理!B21</f>
        <v/>
      </c>
      <c r="C121" t="str">
        <f>家屋費整理!C21</f>
        <v/>
      </c>
      <c r="D121" t="str">
        <f>家屋費整理!D21</f>
        <v/>
      </c>
      <c r="E121" t="str">
        <f>家屋費整理!E21</f>
        <v/>
      </c>
      <c r="F121" t="str">
        <f>家屋費整理!F21</f>
        <v/>
      </c>
      <c r="G121" t="str">
        <f>家屋費整理!G21</f>
        <v/>
      </c>
      <c r="H121" t="str">
        <f>家屋費整理!H21</f>
        <v/>
      </c>
      <c r="I121" t="str">
        <f>家屋費整理!I21</f>
        <v/>
      </c>
      <c r="J121" t="str">
        <f>家屋費整理!J21</f>
        <v/>
      </c>
      <c r="K121" t="str">
        <f>家屋費整理!K21</f>
        <v/>
      </c>
      <c r="L121" t="str">
        <f>家屋費整理!L21</f>
        <v/>
      </c>
      <c r="M121" t="str">
        <f>家屋費整理!M21</f>
        <v/>
      </c>
    </row>
    <row r="122" spans="1:13" x14ac:dyDescent="0.45">
      <c r="A122" t="str">
        <f>家屋費整理!A22</f>
        <v/>
      </c>
      <c r="B122" t="str">
        <f>家屋費整理!B22</f>
        <v/>
      </c>
      <c r="C122" t="str">
        <f>家屋費整理!C22</f>
        <v/>
      </c>
      <c r="D122" t="str">
        <f>家屋費整理!D22</f>
        <v/>
      </c>
      <c r="E122" t="str">
        <f>家屋費整理!E22</f>
        <v/>
      </c>
      <c r="F122" t="str">
        <f>家屋費整理!F22</f>
        <v/>
      </c>
      <c r="G122" t="str">
        <f>家屋費整理!G22</f>
        <v/>
      </c>
      <c r="H122" t="str">
        <f>家屋費整理!H22</f>
        <v/>
      </c>
      <c r="I122" t="str">
        <f>家屋費整理!I22</f>
        <v/>
      </c>
      <c r="J122" t="str">
        <f>家屋費整理!J22</f>
        <v/>
      </c>
      <c r="K122" t="str">
        <f>家屋費整理!K22</f>
        <v/>
      </c>
      <c r="L122" t="str">
        <f>家屋費整理!L22</f>
        <v/>
      </c>
      <c r="M122" t="str">
        <f>家屋費整理!M22</f>
        <v/>
      </c>
    </row>
    <row r="123" spans="1:13" x14ac:dyDescent="0.45">
      <c r="A123" t="str">
        <f>家屋費整理!A23</f>
        <v/>
      </c>
      <c r="B123" t="str">
        <f>家屋費整理!B23</f>
        <v/>
      </c>
      <c r="C123" t="str">
        <f>家屋費整理!C23</f>
        <v/>
      </c>
      <c r="D123" t="str">
        <f>家屋費整理!D23</f>
        <v/>
      </c>
      <c r="E123" t="str">
        <f>家屋費整理!E23</f>
        <v/>
      </c>
      <c r="F123" t="str">
        <f>家屋費整理!F23</f>
        <v/>
      </c>
      <c r="G123" t="str">
        <f>家屋費整理!G23</f>
        <v/>
      </c>
      <c r="H123" t="str">
        <f>家屋費整理!H23</f>
        <v/>
      </c>
      <c r="I123" t="str">
        <f>家屋費整理!I23</f>
        <v/>
      </c>
      <c r="J123" t="str">
        <f>家屋費整理!J23</f>
        <v/>
      </c>
      <c r="K123" t="str">
        <f>家屋費整理!K23</f>
        <v/>
      </c>
      <c r="L123" t="str">
        <f>家屋費整理!L23</f>
        <v/>
      </c>
      <c r="M123" t="str">
        <f>家屋費整理!M23</f>
        <v/>
      </c>
    </row>
    <row r="124" spans="1:13" x14ac:dyDescent="0.45">
      <c r="A124" t="str">
        <f>家屋費整理!A24</f>
        <v/>
      </c>
      <c r="B124" t="str">
        <f>家屋費整理!B24</f>
        <v/>
      </c>
      <c r="C124" t="str">
        <f>家屋費整理!C24</f>
        <v/>
      </c>
      <c r="D124" t="str">
        <f>家屋費整理!D24</f>
        <v/>
      </c>
      <c r="E124" t="str">
        <f>家屋費整理!E24</f>
        <v/>
      </c>
      <c r="F124" t="str">
        <f>家屋費整理!F24</f>
        <v/>
      </c>
      <c r="G124" t="str">
        <f>家屋費整理!G24</f>
        <v/>
      </c>
      <c r="H124" t="str">
        <f>家屋費整理!H24</f>
        <v/>
      </c>
      <c r="I124" t="str">
        <f>家屋費整理!I24</f>
        <v/>
      </c>
      <c r="J124" t="str">
        <f>家屋費整理!J24</f>
        <v/>
      </c>
      <c r="K124" t="str">
        <f>家屋費整理!K24</f>
        <v/>
      </c>
      <c r="L124" t="str">
        <f>家屋費整理!L24</f>
        <v/>
      </c>
      <c r="M124" t="str">
        <f>家屋費整理!M24</f>
        <v/>
      </c>
    </row>
    <row r="125" spans="1:13" x14ac:dyDescent="0.45">
      <c r="A125" t="str">
        <f>家屋費整理!A25</f>
        <v/>
      </c>
      <c r="B125" t="str">
        <f>家屋費整理!B25</f>
        <v/>
      </c>
      <c r="C125" t="str">
        <f>家屋費整理!C25</f>
        <v/>
      </c>
      <c r="D125" t="str">
        <f>家屋費整理!D25</f>
        <v/>
      </c>
      <c r="E125" t="str">
        <f>家屋費整理!E25</f>
        <v/>
      </c>
      <c r="F125" t="str">
        <f>家屋費整理!F25</f>
        <v/>
      </c>
      <c r="G125" t="str">
        <f>家屋費整理!G25</f>
        <v/>
      </c>
      <c r="H125" t="str">
        <f>家屋費整理!H25</f>
        <v/>
      </c>
      <c r="I125" t="str">
        <f>家屋費整理!I25</f>
        <v/>
      </c>
      <c r="J125" t="str">
        <f>家屋費整理!J25</f>
        <v/>
      </c>
      <c r="K125" t="str">
        <f>家屋費整理!K25</f>
        <v/>
      </c>
      <c r="L125" t="str">
        <f>家屋費整理!L25</f>
        <v/>
      </c>
      <c r="M125" t="str">
        <f>家屋費整理!M25</f>
        <v/>
      </c>
    </row>
    <row r="126" spans="1:13" x14ac:dyDescent="0.45">
      <c r="A126" t="str">
        <f>家屋費整理!A26</f>
        <v/>
      </c>
      <c r="B126" t="str">
        <f>家屋費整理!B26</f>
        <v/>
      </c>
      <c r="C126" t="str">
        <f>家屋費整理!C26</f>
        <v/>
      </c>
      <c r="D126" t="str">
        <f>家屋費整理!D26</f>
        <v/>
      </c>
      <c r="E126" t="str">
        <f>家屋費整理!E26</f>
        <v/>
      </c>
      <c r="F126" t="str">
        <f>家屋費整理!F26</f>
        <v/>
      </c>
      <c r="G126" t="str">
        <f>家屋費整理!G26</f>
        <v/>
      </c>
      <c r="H126" t="str">
        <f>家屋費整理!H26</f>
        <v/>
      </c>
      <c r="I126" t="str">
        <f>家屋費整理!I26</f>
        <v/>
      </c>
      <c r="J126" t="str">
        <f>家屋費整理!J26</f>
        <v/>
      </c>
      <c r="K126" t="str">
        <f>家屋費整理!K26</f>
        <v/>
      </c>
      <c r="L126" t="str">
        <f>家屋費整理!L26</f>
        <v/>
      </c>
      <c r="M126" t="str">
        <f>家屋費整理!M26</f>
        <v/>
      </c>
    </row>
    <row r="127" spans="1:13" x14ac:dyDescent="0.45">
      <c r="A127" t="str">
        <f>家屋費整理!A27</f>
        <v/>
      </c>
      <c r="B127" t="str">
        <f>家屋費整理!B27</f>
        <v/>
      </c>
      <c r="C127" t="str">
        <f>家屋費整理!C27</f>
        <v/>
      </c>
      <c r="D127" t="str">
        <f>家屋費整理!D27</f>
        <v/>
      </c>
      <c r="E127" t="str">
        <f>家屋費整理!E27</f>
        <v/>
      </c>
      <c r="F127" t="str">
        <f>家屋費整理!F27</f>
        <v/>
      </c>
      <c r="G127" t="str">
        <f>家屋費整理!G27</f>
        <v/>
      </c>
      <c r="H127" t="str">
        <f>家屋費整理!H27</f>
        <v/>
      </c>
      <c r="I127" t="str">
        <f>家屋費整理!I27</f>
        <v/>
      </c>
      <c r="J127" t="str">
        <f>家屋費整理!J27</f>
        <v/>
      </c>
      <c r="K127" t="str">
        <f>家屋費整理!K27</f>
        <v/>
      </c>
      <c r="L127" t="str">
        <f>家屋費整理!L27</f>
        <v/>
      </c>
      <c r="M127" t="str">
        <f>家屋費整理!M27</f>
        <v/>
      </c>
    </row>
    <row r="128" spans="1:13" x14ac:dyDescent="0.45">
      <c r="A128" t="str">
        <f>家屋費整理!A28</f>
        <v/>
      </c>
      <c r="B128" t="str">
        <f>家屋費整理!B28</f>
        <v/>
      </c>
      <c r="C128" t="str">
        <f>家屋費整理!C28</f>
        <v/>
      </c>
      <c r="D128" t="str">
        <f>家屋費整理!D28</f>
        <v/>
      </c>
      <c r="E128" t="str">
        <f>家屋費整理!E28</f>
        <v/>
      </c>
      <c r="F128" t="str">
        <f>家屋費整理!F28</f>
        <v/>
      </c>
      <c r="G128" t="str">
        <f>家屋費整理!G28</f>
        <v/>
      </c>
      <c r="H128" t="str">
        <f>家屋費整理!H28</f>
        <v/>
      </c>
      <c r="I128" t="str">
        <f>家屋費整理!I28</f>
        <v/>
      </c>
      <c r="J128" t="str">
        <f>家屋費整理!J28</f>
        <v/>
      </c>
      <c r="K128" t="str">
        <f>家屋費整理!K28</f>
        <v/>
      </c>
      <c r="L128" t="str">
        <f>家屋費整理!L28</f>
        <v/>
      </c>
      <c r="M128" t="str">
        <f>家屋費整理!M28</f>
        <v/>
      </c>
    </row>
    <row r="129" spans="1:13" x14ac:dyDescent="0.45">
      <c r="A129" t="str">
        <f>家屋費整理!A29</f>
        <v/>
      </c>
      <c r="B129" t="str">
        <f>家屋費整理!B29</f>
        <v/>
      </c>
      <c r="C129" t="str">
        <f>家屋費整理!C29</f>
        <v/>
      </c>
      <c r="D129" t="str">
        <f>家屋費整理!D29</f>
        <v/>
      </c>
      <c r="E129" t="str">
        <f>家屋費整理!E29</f>
        <v/>
      </c>
      <c r="F129" t="str">
        <f>家屋費整理!F29</f>
        <v/>
      </c>
      <c r="G129" t="str">
        <f>家屋費整理!G29</f>
        <v/>
      </c>
      <c r="H129" t="str">
        <f>家屋費整理!H29</f>
        <v/>
      </c>
      <c r="I129" t="str">
        <f>家屋費整理!I29</f>
        <v/>
      </c>
      <c r="J129" t="str">
        <f>家屋費整理!J29</f>
        <v/>
      </c>
      <c r="K129" t="str">
        <f>家屋費整理!K29</f>
        <v/>
      </c>
      <c r="L129" t="str">
        <f>家屋費整理!L29</f>
        <v/>
      </c>
      <c r="M129" t="str">
        <f>家屋費整理!M29</f>
        <v/>
      </c>
    </row>
    <row r="130" spans="1:13" x14ac:dyDescent="0.45">
      <c r="A130" t="str">
        <f>家屋費整理!A30</f>
        <v/>
      </c>
      <c r="B130" t="str">
        <f>家屋費整理!B30</f>
        <v/>
      </c>
      <c r="C130" t="str">
        <f>家屋費整理!C30</f>
        <v/>
      </c>
      <c r="D130" t="str">
        <f>家屋費整理!D30</f>
        <v/>
      </c>
      <c r="E130" t="str">
        <f>家屋費整理!E30</f>
        <v/>
      </c>
      <c r="F130" t="str">
        <f>家屋費整理!F30</f>
        <v/>
      </c>
      <c r="G130" t="str">
        <f>家屋費整理!G30</f>
        <v/>
      </c>
      <c r="H130" t="str">
        <f>家屋費整理!H30</f>
        <v/>
      </c>
      <c r="I130" t="str">
        <f>家屋費整理!I30</f>
        <v/>
      </c>
      <c r="J130" t="str">
        <f>家屋費整理!J30</f>
        <v/>
      </c>
      <c r="K130" t="str">
        <f>家屋費整理!K30</f>
        <v/>
      </c>
      <c r="L130" t="str">
        <f>家屋費整理!L30</f>
        <v/>
      </c>
      <c r="M130" t="str">
        <f>家屋費整理!M30</f>
        <v/>
      </c>
    </row>
    <row r="131" spans="1:13" x14ac:dyDescent="0.45">
      <c r="A131" t="str">
        <f>家屋費整理!A31</f>
        <v/>
      </c>
      <c r="B131" t="str">
        <f>家屋費整理!B31</f>
        <v/>
      </c>
      <c r="C131" t="str">
        <f>家屋費整理!C31</f>
        <v/>
      </c>
      <c r="D131" t="str">
        <f>家屋費整理!D31</f>
        <v/>
      </c>
      <c r="E131" t="str">
        <f>家屋費整理!E31</f>
        <v/>
      </c>
      <c r="F131" t="str">
        <f>家屋費整理!F31</f>
        <v/>
      </c>
      <c r="G131" t="str">
        <f>家屋費整理!G31</f>
        <v/>
      </c>
      <c r="H131" t="str">
        <f>家屋費整理!H31</f>
        <v/>
      </c>
      <c r="I131" t="str">
        <f>家屋費整理!I31</f>
        <v/>
      </c>
      <c r="J131" t="str">
        <f>家屋費整理!J31</f>
        <v/>
      </c>
      <c r="K131" t="str">
        <f>家屋費整理!K31</f>
        <v/>
      </c>
      <c r="L131" t="str">
        <f>家屋費整理!L31</f>
        <v/>
      </c>
      <c r="M131" t="str">
        <f>家屋費整理!M31</f>
        <v/>
      </c>
    </row>
    <row r="132" spans="1:13" x14ac:dyDescent="0.45">
      <c r="A132" t="str">
        <f>家屋費整理!A32</f>
        <v/>
      </c>
      <c r="B132" t="str">
        <f>家屋費整理!B32</f>
        <v/>
      </c>
      <c r="C132" t="str">
        <f>家屋費整理!C32</f>
        <v/>
      </c>
      <c r="D132" t="str">
        <f>家屋費整理!D32</f>
        <v/>
      </c>
      <c r="E132" t="str">
        <f>家屋費整理!E32</f>
        <v/>
      </c>
      <c r="F132" t="str">
        <f>家屋費整理!F32</f>
        <v/>
      </c>
      <c r="G132" t="str">
        <f>家屋費整理!G32</f>
        <v/>
      </c>
      <c r="H132" t="str">
        <f>家屋費整理!H32</f>
        <v/>
      </c>
      <c r="I132" t="str">
        <f>家屋費整理!I32</f>
        <v/>
      </c>
      <c r="J132" t="str">
        <f>家屋費整理!J32</f>
        <v/>
      </c>
      <c r="K132" t="str">
        <f>家屋費整理!K32</f>
        <v/>
      </c>
      <c r="L132" t="str">
        <f>家屋費整理!L32</f>
        <v/>
      </c>
      <c r="M132" t="str">
        <f>家屋費整理!M32</f>
        <v/>
      </c>
    </row>
    <row r="133" spans="1:13" x14ac:dyDescent="0.45">
      <c r="A133" t="str">
        <f>家屋費整理!A33</f>
        <v/>
      </c>
      <c r="B133" t="str">
        <f>家屋費整理!B33</f>
        <v/>
      </c>
      <c r="C133" t="str">
        <f>家屋費整理!C33</f>
        <v/>
      </c>
      <c r="D133" t="str">
        <f>家屋費整理!D33</f>
        <v/>
      </c>
      <c r="E133" t="str">
        <f>家屋費整理!E33</f>
        <v/>
      </c>
      <c r="F133" t="str">
        <f>家屋費整理!F33</f>
        <v/>
      </c>
      <c r="G133" t="str">
        <f>家屋費整理!G33</f>
        <v/>
      </c>
      <c r="H133" t="str">
        <f>家屋費整理!H33</f>
        <v/>
      </c>
      <c r="I133" t="str">
        <f>家屋費整理!I33</f>
        <v/>
      </c>
      <c r="J133" t="str">
        <f>家屋費整理!J33</f>
        <v/>
      </c>
      <c r="K133" t="str">
        <f>家屋費整理!K33</f>
        <v/>
      </c>
      <c r="L133" t="str">
        <f>家屋費整理!L33</f>
        <v/>
      </c>
      <c r="M133" t="str">
        <f>家屋費整理!M33</f>
        <v/>
      </c>
    </row>
    <row r="134" spans="1:13" x14ac:dyDescent="0.45">
      <c r="A134" t="str">
        <f>家屋費整理!A34</f>
        <v/>
      </c>
      <c r="B134" t="str">
        <f>家屋費整理!B34</f>
        <v/>
      </c>
      <c r="C134" t="str">
        <f>家屋費整理!C34</f>
        <v/>
      </c>
      <c r="D134" t="str">
        <f>家屋費整理!D34</f>
        <v/>
      </c>
      <c r="E134" t="str">
        <f>家屋費整理!E34</f>
        <v/>
      </c>
      <c r="F134" t="str">
        <f>家屋費整理!F34</f>
        <v/>
      </c>
      <c r="G134" t="str">
        <f>家屋費整理!G34</f>
        <v/>
      </c>
      <c r="H134" t="str">
        <f>家屋費整理!H34</f>
        <v/>
      </c>
      <c r="I134" t="str">
        <f>家屋費整理!I34</f>
        <v/>
      </c>
      <c r="J134" t="str">
        <f>家屋費整理!J34</f>
        <v/>
      </c>
      <c r="K134" t="str">
        <f>家屋費整理!K34</f>
        <v/>
      </c>
      <c r="L134" t="str">
        <f>家屋費整理!L34</f>
        <v/>
      </c>
      <c r="M134" t="str">
        <f>家屋費整理!M34</f>
        <v/>
      </c>
    </row>
    <row r="135" spans="1:13" x14ac:dyDescent="0.45">
      <c r="A135" t="str">
        <f>家屋費整理!A35</f>
        <v/>
      </c>
      <c r="B135" t="str">
        <f>家屋費整理!B35</f>
        <v/>
      </c>
      <c r="C135" t="str">
        <f>家屋費整理!C35</f>
        <v/>
      </c>
      <c r="D135" t="str">
        <f>家屋費整理!D35</f>
        <v/>
      </c>
      <c r="E135" t="str">
        <f>家屋費整理!E35</f>
        <v/>
      </c>
      <c r="F135" t="str">
        <f>家屋費整理!F35</f>
        <v/>
      </c>
      <c r="G135" t="str">
        <f>家屋費整理!G35</f>
        <v/>
      </c>
      <c r="H135" t="str">
        <f>家屋費整理!H35</f>
        <v/>
      </c>
      <c r="I135" t="str">
        <f>家屋費整理!I35</f>
        <v/>
      </c>
      <c r="J135" t="str">
        <f>家屋費整理!J35</f>
        <v/>
      </c>
      <c r="K135" t="str">
        <f>家屋費整理!K35</f>
        <v/>
      </c>
      <c r="L135" t="str">
        <f>家屋費整理!L35</f>
        <v/>
      </c>
      <c r="M135" t="str">
        <f>家屋費整理!M35</f>
        <v/>
      </c>
    </row>
    <row r="136" spans="1:13" x14ac:dyDescent="0.45">
      <c r="A136" t="str">
        <f>家屋費整理!A36</f>
        <v/>
      </c>
      <c r="B136" t="str">
        <f>家屋費整理!B36</f>
        <v/>
      </c>
      <c r="C136" t="str">
        <f>家屋費整理!C36</f>
        <v/>
      </c>
      <c r="D136" t="str">
        <f>家屋費整理!D36</f>
        <v/>
      </c>
      <c r="E136" t="str">
        <f>家屋費整理!E36</f>
        <v/>
      </c>
      <c r="F136" t="str">
        <f>家屋費整理!F36</f>
        <v/>
      </c>
      <c r="G136" t="str">
        <f>家屋費整理!G36</f>
        <v/>
      </c>
      <c r="H136" t="str">
        <f>家屋費整理!H36</f>
        <v/>
      </c>
      <c r="I136" t="str">
        <f>家屋費整理!I36</f>
        <v/>
      </c>
      <c r="J136" t="str">
        <f>家屋費整理!J36</f>
        <v/>
      </c>
      <c r="K136" t="str">
        <f>家屋費整理!K36</f>
        <v/>
      </c>
      <c r="L136" t="str">
        <f>家屋費整理!L36</f>
        <v/>
      </c>
      <c r="M136" t="str">
        <f>家屋費整理!M36</f>
        <v/>
      </c>
    </row>
    <row r="137" spans="1:13" x14ac:dyDescent="0.45">
      <c r="A137" t="str">
        <f>家屋費整理!A37</f>
        <v/>
      </c>
      <c r="B137" t="str">
        <f>家屋費整理!B37</f>
        <v/>
      </c>
      <c r="C137" t="str">
        <f>家屋費整理!C37</f>
        <v/>
      </c>
      <c r="D137" t="str">
        <f>家屋費整理!D37</f>
        <v/>
      </c>
      <c r="E137" t="str">
        <f>家屋費整理!E37</f>
        <v/>
      </c>
      <c r="F137" t="str">
        <f>家屋費整理!F37</f>
        <v/>
      </c>
      <c r="G137" t="str">
        <f>家屋費整理!G37</f>
        <v/>
      </c>
      <c r="H137" t="str">
        <f>家屋費整理!H37</f>
        <v/>
      </c>
      <c r="I137" t="str">
        <f>家屋費整理!I37</f>
        <v/>
      </c>
      <c r="J137" t="str">
        <f>家屋費整理!J37</f>
        <v/>
      </c>
      <c r="K137" t="str">
        <f>家屋費整理!K37</f>
        <v/>
      </c>
      <c r="L137" t="str">
        <f>家屋費整理!L37</f>
        <v/>
      </c>
      <c r="M137" t="str">
        <f>家屋費整理!M37</f>
        <v/>
      </c>
    </row>
    <row r="138" spans="1:13" x14ac:dyDescent="0.45">
      <c r="A138" t="str">
        <f>家屋費整理!A38</f>
        <v/>
      </c>
      <c r="B138" t="str">
        <f>家屋費整理!B38</f>
        <v/>
      </c>
      <c r="C138" t="str">
        <f>家屋費整理!C38</f>
        <v/>
      </c>
      <c r="D138" t="str">
        <f>家屋費整理!D38</f>
        <v/>
      </c>
      <c r="E138" t="str">
        <f>家屋費整理!E38</f>
        <v/>
      </c>
      <c r="F138" t="str">
        <f>家屋費整理!F38</f>
        <v/>
      </c>
      <c r="G138" t="str">
        <f>家屋費整理!G38</f>
        <v/>
      </c>
      <c r="H138" t="str">
        <f>家屋費整理!H38</f>
        <v/>
      </c>
      <c r="I138" t="str">
        <f>家屋費整理!I38</f>
        <v/>
      </c>
      <c r="J138" t="str">
        <f>家屋費整理!J38</f>
        <v/>
      </c>
      <c r="K138" t="str">
        <f>家屋費整理!K38</f>
        <v/>
      </c>
      <c r="L138" t="str">
        <f>家屋費整理!L38</f>
        <v/>
      </c>
      <c r="M138" t="str">
        <f>家屋費整理!M38</f>
        <v/>
      </c>
    </row>
    <row r="139" spans="1:13" x14ac:dyDescent="0.45">
      <c r="A139" t="str">
        <f>家屋費整理!A39</f>
        <v/>
      </c>
      <c r="B139" t="str">
        <f>家屋費整理!B39</f>
        <v/>
      </c>
      <c r="C139" t="str">
        <f>家屋費整理!C39</f>
        <v/>
      </c>
      <c r="D139" t="str">
        <f>家屋費整理!D39</f>
        <v/>
      </c>
      <c r="E139" t="str">
        <f>家屋費整理!E39</f>
        <v/>
      </c>
      <c r="F139" t="str">
        <f>家屋費整理!F39</f>
        <v/>
      </c>
      <c r="G139" t="str">
        <f>家屋費整理!G39</f>
        <v/>
      </c>
      <c r="H139" t="str">
        <f>家屋費整理!H39</f>
        <v/>
      </c>
      <c r="I139" t="str">
        <f>家屋費整理!I39</f>
        <v/>
      </c>
      <c r="J139" t="str">
        <f>家屋費整理!J39</f>
        <v/>
      </c>
      <c r="K139" t="str">
        <f>家屋費整理!K39</f>
        <v/>
      </c>
      <c r="L139" t="str">
        <f>家屋費整理!L39</f>
        <v/>
      </c>
      <c r="M139" t="str">
        <f>家屋費整理!M39</f>
        <v/>
      </c>
    </row>
    <row r="140" spans="1:13" x14ac:dyDescent="0.45">
      <c r="A140" t="str">
        <f>家屋費整理!A40</f>
        <v/>
      </c>
      <c r="B140" t="str">
        <f>家屋費整理!B40</f>
        <v/>
      </c>
      <c r="C140" t="str">
        <f>家屋費整理!C40</f>
        <v/>
      </c>
      <c r="D140" t="str">
        <f>家屋費整理!D40</f>
        <v/>
      </c>
      <c r="E140" t="str">
        <f>家屋費整理!E40</f>
        <v/>
      </c>
      <c r="F140" t="str">
        <f>家屋費整理!F40</f>
        <v/>
      </c>
      <c r="G140" t="str">
        <f>家屋費整理!G40</f>
        <v/>
      </c>
      <c r="H140" t="str">
        <f>家屋費整理!H40</f>
        <v/>
      </c>
      <c r="I140" t="str">
        <f>家屋費整理!I40</f>
        <v/>
      </c>
      <c r="J140" t="str">
        <f>家屋費整理!J40</f>
        <v/>
      </c>
      <c r="K140" t="str">
        <f>家屋費整理!K40</f>
        <v/>
      </c>
      <c r="L140" t="str">
        <f>家屋費整理!L40</f>
        <v/>
      </c>
      <c r="M140" t="str">
        <f>家屋費整理!M40</f>
        <v/>
      </c>
    </row>
    <row r="141" spans="1:13" x14ac:dyDescent="0.45">
      <c r="A141" t="str">
        <f>家屋費整理!A41</f>
        <v/>
      </c>
      <c r="B141" t="str">
        <f>家屋費整理!B41</f>
        <v/>
      </c>
      <c r="C141" t="str">
        <f>家屋費整理!C41</f>
        <v/>
      </c>
      <c r="D141" t="str">
        <f>家屋費整理!D41</f>
        <v/>
      </c>
      <c r="E141" t="str">
        <f>家屋費整理!E41</f>
        <v/>
      </c>
      <c r="F141" t="str">
        <f>家屋費整理!F41</f>
        <v/>
      </c>
      <c r="G141" t="str">
        <f>家屋費整理!G41</f>
        <v/>
      </c>
      <c r="H141" t="str">
        <f>家屋費整理!H41</f>
        <v/>
      </c>
      <c r="I141" t="str">
        <f>家屋費整理!I41</f>
        <v/>
      </c>
      <c r="J141" t="str">
        <f>家屋費整理!J41</f>
        <v/>
      </c>
      <c r="K141" t="str">
        <f>家屋費整理!K41</f>
        <v/>
      </c>
      <c r="L141" t="str">
        <f>家屋費整理!L41</f>
        <v/>
      </c>
      <c r="M141" t="str">
        <f>家屋費整理!M41</f>
        <v/>
      </c>
    </row>
    <row r="142" spans="1:13" x14ac:dyDescent="0.45">
      <c r="A142" t="str">
        <f>家屋費整理!A42</f>
        <v/>
      </c>
      <c r="B142" t="str">
        <f>家屋費整理!B42</f>
        <v/>
      </c>
      <c r="C142" t="str">
        <f>家屋費整理!C42</f>
        <v/>
      </c>
      <c r="D142" t="str">
        <f>家屋費整理!D42</f>
        <v/>
      </c>
      <c r="E142" t="str">
        <f>家屋費整理!E42</f>
        <v/>
      </c>
      <c r="F142" t="str">
        <f>家屋費整理!F42</f>
        <v/>
      </c>
      <c r="G142" t="str">
        <f>家屋費整理!G42</f>
        <v/>
      </c>
      <c r="H142" t="str">
        <f>家屋費整理!H42</f>
        <v/>
      </c>
      <c r="I142" t="str">
        <f>家屋費整理!I42</f>
        <v/>
      </c>
      <c r="J142" t="str">
        <f>家屋費整理!J42</f>
        <v/>
      </c>
      <c r="K142" t="str">
        <f>家屋費整理!K42</f>
        <v/>
      </c>
      <c r="L142" t="str">
        <f>家屋費整理!L42</f>
        <v/>
      </c>
      <c r="M142" t="str">
        <f>家屋費整理!M42</f>
        <v/>
      </c>
    </row>
    <row r="143" spans="1:13" x14ac:dyDescent="0.45">
      <c r="A143" t="str">
        <f>家屋費整理!A43</f>
        <v/>
      </c>
      <c r="B143" t="str">
        <f>家屋費整理!B43</f>
        <v/>
      </c>
      <c r="C143" t="str">
        <f>家屋費整理!C43</f>
        <v/>
      </c>
      <c r="D143" t="str">
        <f>家屋費整理!D43</f>
        <v/>
      </c>
      <c r="E143" t="str">
        <f>家屋費整理!E43</f>
        <v/>
      </c>
      <c r="F143" t="str">
        <f>家屋費整理!F43</f>
        <v/>
      </c>
      <c r="G143" t="str">
        <f>家屋費整理!G43</f>
        <v/>
      </c>
      <c r="H143" t="str">
        <f>家屋費整理!H43</f>
        <v/>
      </c>
      <c r="I143" t="str">
        <f>家屋費整理!I43</f>
        <v/>
      </c>
      <c r="J143" t="str">
        <f>家屋費整理!J43</f>
        <v/>
      </c>
      <c r="K143" t="str">
        <f>家屋費整理!K43</f>
        <v/>
      </c>
      <c r="L143" t="str">
        <f>家屋費整理!L43</f>
        <v/>
      </c>
      <c r="M143" t="str">
        <f>家屋費整理!M43</f>
        <v/>
      </c>
    </row>
    <row r="144" spans="1:13" x14ac:dyDescent="0.45">
      <c r="A144" t="str">
        <f>家屋費整理!A44</f>
        <v/>
      </c>
      <c r="B144" t="str">
        <f>家屋費整理!B44</f>
        <v/>
      </c>
      <c r="C144" t="str">
        <f>家屋費整理!C44</f>
        <v/>
      </c>
      <c r="D144" t="str">
        <f>家屋費整理!D44</f>
        <v/>
      </c>
      <c r="E144" t="str">
        <f>家屋費整理!E44</f>
        <v/>
      </c>
      <c r="F144" t="str">
        <f>家屋費整理!F44</f>
        <v/>
      </c>
      <c r="G144" t="str">
        <f>家屋費整理!G44</f>
        <v/>
      </c>
      <c r="H144" t="str">
        <f>家屋費整理!H44</f>
        <v/>
      </c>
      <c r="I144" t="str">
        <f>家屋費整理!I44</f>
        <v/>
      </c>
      <c r="J144" t="str">
        <f>家屋費整理!J44</f>
        <v/>
      </c>
      <c r="K144" t="str">
        <f>家屋費整理!K44</f>
        <v/>
      </c>
      <c r="L144" t="str">
        <f>家屋費整理!L44</f>
        <v/>
      </c>
      <c r="M144" t="str">
        <f>家屋費整理!M44</f>
        <v/>
      </c>
    </row>
    <row r="145" spans="1:13" x14ac:dyDescent="0.45">
      <c r="A145" t="str">
        <f>家屋費整理!A45</f>
        <v/>
      </c>
      <c r="B145" t="str">
        <f>家屋費整理!B45</f>
        <v/>
      </c>
      <c r="C145" t="str">
        <f>家屋費整理!C45</f>
        <v/>
      </c>
      <c r="D145" t="str">
        <f>家屋費整理!D45</f>
        <v/>
      </c>
      <c r="E145" t="str">
        <f>家屋費整理!E45</f>
        <v/>
      </c>
      <c r="F145" t="str">
        <f>家屋費整理!F45</f>
        <v/>
      </c>
      <c r="G145" t="str">
        <f>家屋費整理!G45</f>
        <v/>
      </c>
      <c r="H145" t="str">
        <f>家屋費整理!H45</f>
        <v/>
      </c>
      <c r="I145" t="str">
        <f>家屋費整理!I45</f>
        <v/>
      </c>
      <c r="J145" t="str">
        <f>家屋費整理!J45</f>
        <v/>
      </c>
      <c r="K145" t="str">
        <f>家屋費整理!K45</f>
        <v/>
      </c>
      <c r="L145" t="str">
        <f>家屋費整理!L45</f>
        <v/>
      </c>
      <c r="M145" t="str">
        <f>家屋費整理!M45</f>
        <v/>
      </c>
    </row>
    <row r="146" spans="1:13" x14ac:dyDescent="0.45">
      <c r="A146" t="str">
        <f>家屋費整理!A46</f>
        <v/>
      </c>
      <c r="B146" t="str">
        <f>家屋費整理!B46</f>
        <v/>
      </c>
      <c r="C146" t="str">
        <f>家屋費整理!C46</f>
        <v/>
      </c>
      <c r="D146" t="str">
        <f>家屋費整理!D46</f>
        <v/>
      </c>
      <c r="E146" t="str">
        <f>家屋費整理!E46</f>
        <v/>
      </c>
      <c r="F146" t="str">
        <f>家屋費整理!F46</f>
        <v/>
      </c>
      <c r="G146" t="str">
        <f>家屋費整理!G46</f>
        <v/>
      </c>
      <c r="H146" t="str">
        <f>家屋費整理!H46</f>
        <v/>
      </c>
      <c r="I146" t="str">
        <f>家屋費整理!I46</f>
        <v/>
      </c>
      <c r="J146" t="str">
        <f>家屋費整理!J46</f>
        <v/>
      </c>
      <c r="K146" t="str">
        <f>家屋費整理!K46</f>
        <v/>
      </c>
      <c r="L146" t="str">
        <f>家屋費整理!L46</f>
        <v/>
      </c>
      <c r="M146" t="str">
        <f>家屋費整理!M46</f>
        <v/>
      </c>
    </row>
    <row r="147" spans="1:13" x14ac:dyDescent="0.45">
      <c r="A147" t="str">
        <f>家屋費整理!A47</f>
        <v/>
      </c>
      <c r="B147" t="str">
        <f>家屋費整理!B47</f>
        <v/>
      </c>
      <c r="C147" t="str">
        <f>家屋費整理!C47</f>
        <v/>
      </c>
      <c r="D147" t="str">
        <f>家屋費整理!D47</f>
        <v/>
      </c>
      <c r="E147" t="str">
        <f>家屋費整理!E47</f>
        <v/>
      </c>
      <c r="F147" t="str">
        <f>家屋費整理!F47</f>
        <v/>
      </c>
      <c r="G147" t="str">
        <f>家屋費整理!G47</f>
        <v/>
      </c>
      <c r="H147" t="str">
        <f>家屋費整理!H47</f>
        <v/>
      </c>
      <c r="I147" t="str">
        <f>家屋費整理!I47</f>
        <v/>
      </c>
      <c r="J147" t="str">
        <f>家屋費整理!J47</f>
        <v/>
      </c>
      <c r="K147" t="str">
        <f>家屋費整理!K47</f>
        <v/>
      </c>
      <c r="L147" t="str">
        <f>家屋費整理!L47</f>
        <v/>
      </c>
      <c r="M147" t="str">
        <f>家屋費整理!M47</f>
        <v/>
      </c>
    </row>
    <row r="148" spans="1:13" x14ac:dyDescent="0.45">
      <c r="A148" t="str">
        <f>家屋費整理!A48</f>
        <v/>
      </c>
      <c r="B148" t="str">
        <f>家屋費整理!B48</f>
        <v/>
      </c>
      <c r="C148" t="str">
        <f>家屋費整理!C48</f>
        <v/>
      </c>
      <c r="D148" t="str">
        <f>家屋費整理!D48</f>
        <v/>
      </c>
      <c r="E148" t="str">
        <f>家屋費整理!E48</f>
        <v/>
      </c>
      <c r="F148" t="str">
        <f>家屋費整理!F48</f>
        <v/>
      </c>
      <c r="G148" t="str">
        <f>家屋費整理!G48</f>
        <v/>
      </c>
      <c r="H148" t="str">
        <f>家屋費整理!H48</f>
        <v/>
      </c>
      <c r="I148" t="str">
        <f>家屋費整理!I48</f>
        <v/>
      </c>
      <c r="J148" t="str">
        <f>家屋費整理!J48</f>
        <v/>
      </c>
      <c r="K148" t="str">
        <f>家屋費整理!K48</f>
        <v/>
      </c>
      <c r="L148" t="str">
        <f>家屋費整理!L48</f>
        <v/>
      </c>
      <c r="M148" t="str">
        <f>家屋費整理!M48</f>
        <v/>
      </c>
    </row>
    <row r="149" spans="1:13" x14ac:dyDescent="0.45">
      <c r="A149" t="str">
        <f>家屋費整理!A49</f>
        <v/>
      </c>
      <c r="B149" t="str">
        <f>家屋費整理!B49</f>
        <v/>
      </c>
      <c r="C149" t="str">
        <f>家屋費整理!C49</f>
        <v/>
      </c>
      <c r="D149" t="str">
        <f>家屋費整理!D49</f>
        <v/>
      </c>
      <c r="E149" t="str">
        <f>家屋費整理!E49</f>
        <v/>
      </c>
      <c r="F149" t="str">
        <f>家屋費整理!F49</f>
        <v/>
      </c>
      <c r="G149" t="str">
        <f>家屋費整理!G49</f>
        <v/>
      </c>
      <c r="H149" t="str">
        <f>家屋費整理!H49</f>
        <v/>
      </c>
      <c r="I149" t="str">
        <f>家屋費整理!I49</f>
        <v/>
      </c>
      <c r="J149" t="str">
        <f>家屋費整理!J49</f>
        <v/>
      </c>
      <c r="K149" t="str">
        <f>家屋費整理!K49</f>
        <v/>
      </c>
      <c r="L149" t="str">
        <f>家屋費整理!L49</f>
        <v/>
      </c>
      <c r="M149" t="str">
        <f>家屋費整理!M49</f>
        <v/>
      </c>
    </row>
    <row r="150" spans="1:13" x14ac:dyDescent="0.45">
      <c r="A150" t="str">
        <f>家屋費整理!A50</f>
        <v/>
      </c>
      <c r="B150" t="str">
        <f>家屋費整理!B50</f>
        <v/>
      </c>
      <c r="C150" t="str">
        <f>家屋費整理!C50</f>
        <v/>
      </c>
      <c r="D150" t="str">
        <f>家屋費整理!D50</f>
        <v/>
      </c>
      <c r="E150" t="str">
        <f>家屋費整理!E50</f>
        <v/>
      </c>
      <c r="F150" t="str">
        <f>家屋費整理!F50</f>
        <v/>
      </c>
      <c r="G150" t="str">
        <f>家屋費整理!G50</f>
        <v/>
      </c>
      <c r="H150" t="str">
        <f>家屋費整理!H50</f>
        <v/>
      </c>
      <c r="I150" t="str">
        <f>家屋費整理!I50</f>
        <v/>
      </c>
      <c r="J150" t="str">
        <f>家屋費整理!J50</f>
        <v/>
      </c>
      <c r="K150" t="str">
        <f>家屋費整理!K50</f>
        <v/>
      </c>
      <c r="L150" t="str">
        <f>家屋費整理!L50</f>
        <v/>
      </c>
      <c r="M150" t="str">
        <f>家屋費整理!M50</f>
        <v/>
      </c>
    </row>
    <row r="151" spans="1:13" x14ac:dyDescent="0.45">
      <c r="A151" t="str">
        <f>家屋費整理!A51</f>
        <v/>
      </c>
      <c r="B151" t="str">
        <f>家屋費整理!B51</f>
        <v/>
      </c>
      <c r="C151" t="str">
        <f>家屋費整理!C51</f>
        <v/>
      </c>
      <c r="D151" t="str">
        <f>家屋費整理!D51</f>
        <v/>
      </c>
      <c r="E151" t="str">
        <f>家屋費整理!E51</f>
        <v/>
      </c>
      <c r="F151" t="str">
        <f>家屋費整理!F51</f>
        <v/>
      </c>
      <c r="G151" t="str">
        <f>家屋費整理!G51</f>
        <v/>
      </c>
      <c r="H151" t="str">
        <f>家屋費整理!H51</f>
        <v/>
      </c>
      <c r="I151" t="str">
        <f>家屋費整理!I51</f>
        <v/>
      </c>
      <c r="J151" t="str">
        <f>家屋費整理!J51</f>
        <v/>
      </c>
      <c r="K151" t="str">
        <f>家屋費整理!K51</f>
        <v/>
      </c>
      <c r="L151" t="str">
        <f>家屋費整理!L51</f>
        <v/>
      </c>
      <c r="M151" t="str">
        <f>家屋費整理!M51</f>
        <v/>
      </c>
    </row>
    <row r="152" spans="1:13" x14ac:dyDescent="0.45">
      <c r="A152" t="str">
        <f>家屋費整理!A52</f>
        <v/>
      </c>
      <c r="B152" t="str">
        <f>家屋費整理!B52</f>
        <v/>
      </c>
      <c r="C152" t="str">
        <f>家屋費整理!C52</f>
        <v/>
      </c>
      <c r="D152" t="str">
        <f>家屋費整理!D52</f>
        <v/>
      </c>
      <c r="E152" t="str">
        <f>家屋費整理!E52</f>
        <v/>
      </c>
      <c r="F152" t="str">
        <f>家屋費整理!F52</f>
        <v/>
      </c>
      <c r="G152" t="str">
        <f>家屋費整理!G52</f>
        <v/>
      </c>
      <c r="H152" t="str">
        <f>家屋費整理!H52</f>
        <v/>
      </c>
      <c r="I152" t="str">
        <f>家屋費整理!I52</f>
        <v/>
      </c>
      <c r="J152" t="str">
        <f>家屋費整理!J52</f>
        <v/>
      </c>
      <c r="K152" t="str">
        <f>家屋費整理!K52</f>
        <v/>
      </c>
      <c r="L152" t="str">
        <f>家屋費整理!L52</f>
        <v/>
      </c>
      <c r="M152" t="str">
        <f>家屋費整理!M52</f>
        <v/>
      </c>
    </row>
    <row r="153" spans="1:13" x14ac:dyDescent="0.45">
      <c r="A153" t="str">
        <f>家屋費整理!A53</f>
        <v/>
      </c>
      <c r="B153" t="str">
        <f>家屋費整理!B53</f>
        <v/>
      </c>
      <c r="C153" t="str">
        <f>家屋費整理!C53</f>
        <v/>
      </c>
      <c r="D153" t="str">
        <f>家屋費整理!D53</f>
        <v/>
      </c>
      <c r="E153" t="str">
        <f>家屋費整理!E53</f>
        <v/>
      </c>
      <c r="F153" t="str">
        <f>家屋費整理!F53</f>
        <v/>
      </c>
      <c r="G153" t="str">
        <f>家屋費整理!G53</f>
        <v/>
      </c>
      <c r="H153" t="str">
        <f>家屋費整理!H53</f>
        <v/>
      </c>
      <c r="I153" t="str">
        <f>家屋費整理!I53</f>
        <v/>
      </c>
      <c r="J153" t="str">
        <f>家屋費整理!J53</f>
        <v/>
      </c>
      <c r="K153" t="str">
        <f>家屋費整理!K53</f>
        <v/>
      </c>
      <c r="L153" t="str">
        <f>家屋費整理!L53</f>
        <v/>
      </c>
      <c r="M153" t="str">
        <f>家屋費整理!M53</f>
        <v/>
      </c>
    </row>
    <row r="154" spans="1:13" x14ac:dyDescent="0.45">
      <c r="A154" t="str">
        <f>家屋費整理!A54</f>
        <v/>
      </c>
      <c r="B154" t="str">
        <f>家屋費整理!B54</f>
        <v/>
      </c>
      <c r="C154" t="str">
        <f>家屋費整理!C54</f>
        <v/>
      </c>
      <c r="D154" t="str">
        <f>家屋費整理!D54</f>
        <v/>
      </c>
      <c r="E154" t="str">
        <f>家屋費整理!E54</f>
        <v/>
      </c>
      <c r="F154" t="str">
        <f>家屋費整理!F54</f>
        <v/>
      </c>
      <c r="G154" t="str">
        <f>家屋費整理!G54</f>
        <v/>
      </c>
      <c r="H154" t="str">
        <f>家屋費整理!H54</f>
        <v/>
      </c>
      <c r="I154" t="str">
        <f>家屋費整理!I54</f>
        <v/>
      </c>
      <c r="J154" t="str">
        <f>家屋費整理!J54</f>
        <v/>
      </c>
      <c r="K154" t="str">
        <f>家屋費整理!K54</f>
        <v/>
      </c>
      <c r="L154" t="str">
        <f>家屋費整理!L54</f>
        <v/>
      </c>
      <c r="M154" t="str">
        <f>家屋費整理!M54</f>
        <v/>
      </c>
    </row>
    <row r="155" spans="1:13" x14ac:dyDescent="0.45">
      <c r="A155" t="str">
        <f>家屋費整理!A55</f>
        <v/>
      </c>
      <c r="B155" t="str">
        <f>家屋費整理!B55</f>
        <v/>
      </c>
      <c r="C155" t="str">
        <f>家屋費整理!C55</f>
        <v/>
      </c>
      <c r="D155" t="str">
        <f>家屋費整理!D55</f>
        <v/>
      </c>
      <c r="E155" t="str">
        <f>家屋費整理!E55</f>
        <v/>
      </c>
      <c r="F155" t="str">
        <f>家屋費整理!F55</f>
        <v/>
      </c>
      <c r="G155" t="str">
        <f>家屋費整理!G55</f>
        <v/>
      </c>
      <c r="H155" t="str">
        <f>家屋費整理!H55</f>
        <v/>
      </c>
      <c r="I155" t="str">
        <f>家屋費整理!I55</f>
        <v/>
      </c>
      <c r="J155" t="str">
        <f>家屋費整理!J55</f>
        <v/>
      </c>
      <c r="K155" t="str">
        <f>家屋費整理!K55</f>
        <v/>
      </c>
      <c r="L155" t="str">
        <f>家屋費整理!L55</f>
        <v/>
      </c>
      <c r="M155" t="str">
        <f>家屋費整理!M55</f>
        <v/>
      </c>
    </row>
    <row r="156" spans="1:13" x14ac:dyDescent="0.45">
      <c r="A156" t="str">
        <f>家屋費整理!A56</f>
        <v/>
      </c>
      <c r="B156" t="str">
        <f>家屋費整理!B56</f>
        <v/>
      </c>
      <c r="C156" t="str">
        <f>家屋費整理!C56</f>
        <v/>
      </c>
      <c r="D156" t="str">
        <f>家屋費整理!D56</f>
        <v/>
      </c>
      <c r="E156" t="str">
        <f>家屋費整理!E56</f>
        <v/>
      </c>
      <c r="F156" t="str">
        <f>家屋費整理!F56</f>
        <v/>
      </c>
      <c r="G156" t="str">
        <f>家屋費整理!G56</f>
        <v/>
      </c>
      <c r="H156" t="str">
        <f>家屋費整理!H56</f>
        <v/>
      </c>
      <c r="I156" t="str">
        <f>家屋費整理!I56</f>
        <v/>
      </c>
      <c r="J156" t="str">
        <f>家屋費整理!J56</f>
        <v/>
      </c>
      <c r="K156" t="str">
        <f>家屋費整理!K56</f>
        <v/>
      </c>
      <c r="L156" t="str">
        <f>家屋費整理!L56</f>
        <v/>
      </c>
      <c r="M156" t="str">
        <f>家屋費整理!M56</f>
        <v/>
      </c>
    </row>
    <row r="157" spans="1:13" x14ac:dyDescent="0.45">
      <c r="A157" t="str">
        <f>家屋費整理!A57</f>
        <v/>
      </c>
      <c r="B157" t="str">
        <f>家屋費整理!B57</f>
        <v/>
      </c>
      <c r="C157" t="str">
        <f>家屋費整理!C57</f>
        <v/>
      </c>
      <c r="D157" t="str">
        <f>家屋費整理!D57</f>
        <v/>
      </c>
      <c r="E157" t="str">
        <f>家屋費整理!E57</f>
        <v/>
      </c>
      <c r="F157" t="str">
        <f>家屋費整理!F57</f>
        <v/>
      </c>
      <c r="G157" t="str">
        <f>家屋費整理!G57</f>
        <v/>
      </c>
      <c r="H157" t="str">
        <f>家屋費整理!H57</f>
        <v/>
      </c>
      <c r="I157" t="str">
        <f>家屋費整理!I57</f>
        <v/>
      </c>
      <c r="J157" t="str">
        <f>家屋費整理!J57</f>
        <v/>
      </c>
      <c r="K157" t="str">
        <f>家屋費整理!K57</f>
        <v/>
      </c>
      <c r="L157" t="str">
        <f>家屋費整理!L57</f>
        <v/>
      </c>
      <c r="M157" t="str">
        <f>家屋費整理!M57</f>
        <v/>
      </c>
    </row>
    <row r="158" spans="1:13" x14ac:dyDescent="0.45">
      <c r="A158" t="str">
        <f>家屋費整理!A58</f>
        <v/>
      </c>
      <c r="B158" t="str">
        <f>家屋費整理!B58</f>
        <v/>
      </c>
      <c r="C158" t="str">
        <f>家屋費整理!C58</f>
        <v/>
      </c>
      <c r="D158" t="str">
        <f>家屋費整理!D58</f>
        <v/>
      </c>
      <c r="E158" t="str">
        <f>家屋費整理!E58</f>
        <v/>
      </c>
      <c r="F158" t="str">
        <f>家屋費整理!F58</f>
        <v/>
      </c>
      <c r="G158" t="str">
        <f>家屋費整理!G58</f>
        <v/>
      </c>
      <c r="H158" t="str">
        <f>家屋費整理!H58</f>
        <v/>
      </c>
      <c r="I158" t="str">
        <f>家屋費整理!I58</f>
        <v/>
      </c>
      <c r="J158" t="str">
        <f>家屋費整理!J58</f>
        <v/>
      </c>
      <c r="K158" t="str">
        <f>家屋費整理!K58</f>
        <v/>
      </c>
      <c r="L158" t="str">
        <f>家屋費整理!L58</f>
        <v/>
      </c>
      <c r="M158" t="str">
        <f>家屋費整理!M58</f>
        <v/>
      </c>
    </row>
    <row r="159" spans="1:13" x14ac:dyDescent="0.45">
      <c r="A159" t="str">
        <f>家屋費整理!A59</f>
        <v/>
      </c>
      <c r="B159" t="str">
        <f>家屋費整理!B59</f>
        <v/>
      </c>
      <c r="C159" t="str">
        <f>家屋費整理!C59</f>
        <v/>
      </c>
      <c r="D159" t="str">
        <f>家屋費整理!D59</f>
        <v/>
      </c>
      <c r="E159" t="str">
        <f>家屋費整理!E59</f>
        <v/>
      </c>
      <c r="F159" t="str">
        <f>家屋費整理!F59</f>
        <v/>
      </c>
      <c r="G159" t="str">
        <f>家屋費整理!G59</f>
        <v/>
      </c>
      <c r="H159" t="str">
        <f>家屋費整理!H59</f>
        <v/>
      </c>
      <c r="I159" t="str">
        <f>家屋費整理!I59</f>
        <v/>
      </c>
      <c r="J159" t="str">
        <f>家屋費整理!J59</f>
        <v/>
      </c>
      <c r="K159" t="str">
        <f>家屋費整理!K59</f>
        <v/>
      </c>
      <c r="L159" t="str">
        <f>家屋費整理!L59</f>
        <v/>
      </c>
      <c r="M159" t="str">
        <f>家屋費整理!M59</f>
        <v/>
      </c>
    </row>
    <row r="160" spans="1:13" x14ac:dyDescent="0.45">
      <c r="A160" t="str">
        <f>家屋費整理!A60</f>
        <v/>
      </c>
      <c r="B160" t="str">
        <f>家屋費整理!B60</f>
        <v/>
      </c>
      <c r="C160" t="str">
        <f>家屋費整理!C60</f>
        <v/>
      </c>
      <c r="D160" t="str">
        <f>家屋費整理!D60</f>
        <v/>
      </c>
      <c r="E160" t="str">
        <f>家屋費整理!E60</f>
        <v/>
      </c>
      <c r="F160" t="str">
        <f>家屋費整理!F60</f>
        <v/>
      </c>
      <c r="G160" t="str">
        <f>家屋費整理!G60</f>
        <v/>
      </c>
      <c r="H160" t="str">
        <f>家屋費整理!H60</f>
        <v/>
      </c>
      <c r="I160" t="str">
        <f>家屋費整理!I60</f>
        <v/>
      </c>
      <c r="J160" t="str">
        <f>家屋費整理!J60</f>
        <v/>
      </c>
      <c r="K160" t="str">
        <f>家屋費整理!K60</f>
        <v/>
      </c>
      <c r="L160" t="str">
        <f>家屋費整理!L60</f>
        <v/>
      </c>
      <c r="M160" t="str">
        <f>家屋費整理!M60</f>
        <v/>
      </c>
    </row>
    <row r="161" spans="1:13" x14ac:dyDescent="0.45">
      <c r="A161" t="str">
        <f>家屋費整理!A61</f>
        <v/>
      </c>
      <c r="B161" t="str">
        <f>家屋費整理!B61</f>
        <v/>
      </c>
      <c r="C161" t="str">
        <f>家屋費整理!C61</f>
        <v/>
      </c>
      <c r="D161" t="str">
        <f>家屋費整理!D61</f>
        <v/>
      </c>
      <c r="E161" t="str">
        <f>家屋費整理!E61</f>
        <v/>
      </c>
      <c r="F161" t="str">
        <f>家屋費整理!F61</f>
        <v/>
      </c>
      <c r="G161" t="str">
        <f>家屋費整理!G61</f>
        <v/>
      </c>
      <c r="H161" t="str">
        <f>家屋費整理!H61</f>
        <v/>
      </c>
      <c r="I161" t="str">
        <f>家屋費整理!I61</f>
        <v/>
      </c>
      <c r="J161" t="str">
        <f>家屋費整理!J61</f>
        <v/>
      </c>
      <c r="K161" t="str">
        <f>家屋費整理!K61</f>
        <v/>
      </c>
      <c r="L161" t="str">
        <f>家屋費整理!L61</f>
        <v/>
      </c>
      <c r="M161" t="str">
        <f>家屋費整理!M61</f>
        <v/>
      </c>
    </row>
    <row r="162" spans="1:13" x14ac:dyDescent="0.45">
      <c r="A162" t="str">
        <f>家屋費整理!A62</f>
        <v/>
      </c>
      <c r="B162" t="str">
        <f>家屋費整理!B62</f>
        <v/>
      </c>
      <c r="C162" t="str">
        <f>家屋費整理!C62</f>
        <v/>
      </c>
      <c r="D162" t="str">
        <f>家屋費整理!D62</f>
        <v/>
      </c>
      <c r="E162" t="str">
        <f>家屋費整理!E62</f>
        <v/>
      </c>
      <c r="F162" t="str">
        <f>家屋費整理!F62</f>
        <v/>
      </c>
      <c r="G162" t="str">
        <f>家屋費整理!G62</f>
        <v/>
      </c>
      <c r="H162" t="str">
        <f>家屋費整理!H62</f>
        <v/>
      </c>
      <c r="I162" t="str">
        <f>家屋費整理!I62</f>
        <v/>
      </c>
      <c r="J162" t="str">
        <f>家屋費整理!J62</f>
        <v/>
      </c>
      <c r="K162" t="str">
        <f>家屋費整理!K62</f>
        <v/>
      </c>
      <c r="L162" t="str">
        <f>家屋費整理!L62</f>
        <v/>
      </c>
      <c r="M162" t="str">
        <f>家屋費整理!M62</f>
        <v/>
      </c>
    </row>
    <row r="163" spans="1:13" x14ac:dyDescent="0.45">
      <c r="A163" t="str">
        <f>家屋費整理!A63</f>
        <v/>
      </c>
      <c r="B163" t="str">
        <f>家屋費整理!B63</f>
        <v/>
      </c>
      <c r="C163" t="str">
        <f>家屋費整理!C63</f>
        <v/>
      </c>
      <c r="D163" t="str">
        <f>家屋費整理!D63</f>
        <v/>
      </c>
      <c r="E163" t="str">
        <f>家屋費整理!E63</f>
        <v/>
      </c>
      <c r="F163" t="str">
        <f>家屋費整理!F63</f>
        <v/>
      </c>
      <c r="G163" t="str">
        <f>家屋費整理!G63</f>
        <v/>
      </c>
      <c r="H163" t="str">
        <f>家屋費整理!H63</f>
        <v/>
      </c>
      <c r="I163" t="str">
        <f>家屋費整理!I63</f>
        <v/>
      </c>
      <c r="J163" t="str">
        <f>家屋費整理!J63</f>
        <v/>
      </c>
      <c r="K163" t="str">
        <f>家屋費整理!K63</f>
        <v/>
      </c>
      <c r="L163" t="str">
        <f>家屋費整理!L63</f>
        <v/>
      </c>
      <c r="M163" t="str">
        <f>家屋費整理!M63</f>
        <v/>
      </c>
    </row>
    <row r="164" spans="1:13" x14ac:dyDescent="0.45">
      <c r="A164" t="str">
        <f>家屋費整理!A64</f>
        <v/>
      </c>
      <c r="B164" t="str">
        <f>家屋費整理!B64</f>
        <v/>
      </c>
      <c r="C164" t="str">
        <f>家屋費整理!C64</f>
        <v/>
      </c>
      <c r="D164" t="str">
        <f>家屋費整理!D64</f>
        <v/>
      </c>
      <c r="E164" t="str">
        <f>家屋費整理!E64</f>
        <v/>
      </c>
      <c r="F164" t="str">
        <f>家屋費整理!F64</f>
        <v/>
      </c>
      <c r="G164" t="str">
        <f>家屋費整理!G64</f>
        <v/>
      </c>
      <c r="H164" t="str">
        <f>家屋費整理!H64</f>
        <v/>
      </c>
      <c r="I164" t="str">
        <f>家屋費整理!I64</f>
        <v/>
      </c>
      <c r="J164" t="str">
        <f>家屋費整理!J64</f>
        <v/>
      </c>
      <c r="K164" t="str">
        <f>家屋費整理!K64</f>
        <v/>
      </c>
      <c r="L164" t="str">
        <f>家屋費整理!L64</f>
        <v/>
      </c>
      <c r="M164" t="str">
        <f>家屋費整理!M64</f>
        <v/>
      </c>
    </row>
    <row r="165" spans="1:13" x14ac:dyDescent="0.45">
      <c r="A165" t="str">
        <f>家屋費整理!A65</f>
        <v/>
      </c>
      <c r="B165" t="str">
        <f>家屋費整理!B65</f>
        <v/>
      </c>
      <c r="C165" t="str">
        <f>家屋費整理!C65</f>
        <v/>
      </c>
      <c r="D165" t="str">
        <f>家屋費整理!D65</f>
        <v/>
      </c>
      <c r="E165" t="str">
        <f>家屋費整理!E65</f>
        <v/>
      </c>
      <c r="F165" t="str">
        <f>家屋費整理!F65</f>
        <v/>
      </c>
      <c r="G165" t="str">
        <f>家屋費整理!G65</f>
        <v/>
      </c>
      <c r="H165" t="str">
        <f>家屋費整理!H65</f>
        <v/>
      </c>
      <c r="I165" t="str">
        <f>家屋費整理!I65</f>
        <v/>
      </c>
      <c r="J165" t="str">
        <f>家屋費整理!J65</f>
        <v/>
      </c>
      <c r="K165" t="str">
        <f>家屋費整理!K65</f>
        <v/>
      </c>
      <c r="L165" t="str">
        <f>家屋費整理!L65</f>
        <v/>
      </c>
      <c r="M165" t="str">
        <f>家屋費整理!M65</f>
        <v/>
      </c>
    </row>
    <row r="166" spans="1:13" x14ac:dyDescent="0.45">
      <c r="A166" t="str">
        <f>家屋費整理!A66</f>
        <v/>
      </c>
      <c r="B166" t="str">
        <f>家屋費整理!B66</f>
        <v/>
      </c>
      <c r="C166" t="str">
        <f>家屋費整理!C66</f>
        <v/>
      </c>
      <c r="D166" t="str">
        <f>家屋費整理!D66</f>
        <v/>
      </c>
      <c r="E166" t="str">
        <f>家屋費整理!E66</f>
        <v/>
      </c>
      <c r="F166" t="str">
        <f>家屋費整理!F66</f>
        <v/>
      </c>
      <c r="G166" t="str">
        <f>家屋費整理!G66</f>
        <v/>
      </c>
      <c r="H166" t="str">
        <f>家屋費整理!H66</f>
        <v/>
      </c>
      <c r="I166" t="str">
        <f>家屋費整理!I66</f>
        <v/>
      </c>
      <c r="J166" t="str">
        <f>家屋費整理!J66</f>
        <v/>
      </c>
      <c r="K166" t="str">
        <f>家屋費整理!K66</f>
        <v/>
      </c>
      <c r="L166" t="str">
        <f>家屋費整理!L66</f>
        <v/>
      </c>
      <c r="M166" t="str">
        <f>家屋費整理!M66</f>
        <v/>
      </c>
    </row>
    <row r="167" spans="1:13" x14ac:dyDescent="0.45">
      <c r="A167" t="str">
        <f>家屋費整理!A67</f>
        <v/>
      </c>
      <c r="B167" t="str">
        <f>家屋費整理!B67</f>
        <v/>
      </c>
      <c r="C167" t="str">
        <f>家屋費整理!C67</f>
        <v/>
      </c>
      <c r="D167" t="str">
        <f>家屋費整理!D67</f>
        <v/>
      </c>
      <c r="E167" t="str">
        <f>家屋費整理!E67</f>
        <v/>
      </c>
      <c r="F167" t="str">
        <f>家屋費整理!F67</f>
        <v/>
      </c>
      <c r="G167" t="str">
        <f>家屋費整理!G67</f>
        <v/>
      </c>
      <c r="H167" t="str">
        <f>家屋費整理!H67</f>
        <v/>
      </c>
      <c r="I167" t="str">
        <f>家屋費整理!I67</f>
        <v/>
      </c>
      <c r="J167" t="str">
        <f>家屋費整理!J67</f>
        <v/>
      </c>
      <c r="K167" t="str">
        <f>家屋費整理!K67</f>
        <v/>
      </c>
      <c r="L167" t="str">
        <f>家屋費整理!L67</f>
        <v/>
      </c>
      <c r="M167" t="str">
        <f>家屋費整理!M67</f>
        <v/>
      </c>
    </row>
    <row r="168" spans="1:13" x14ac:dyDescent="0.45">
      <c r="A168" t="str">
        <f>家屋費整理!A68</f>
        <v/>
      </c>
      <c r="B168" t="str">
        <f>家屋費整理!B68</f>
        <v/>
      </c>
      <c r="C168" t="str">
        <f>家屋費整理!C68</f>
        <v/>
      </c>
      <c r="D168" t="str">
        <f>家屋費整理!D68</f>
        <v/>
      </c>
      <c r="E168" t="str">
        <f>家屋費整理!E68</f>
        <v/>
      </c>
      <c r="F168" t="str">
        <f>家屋費整理!F68</f>
        <v/>
      </c>
      <c r="G168" t="str">
        <f>家屋費整理!G68</f>
        <v/>
      </c>
      <c r="H168" t="str">
        <f>家屋費整理!H68</f>
        <v/>
      </c>
      <c r="I168" t="str">
        <f>家屋費整理!I68</f>
        <v/>
      </c>
      <c r="J168" t="str">
        <f>家屋費整理!J68</f>
        <v/>
      </c>
      <c r="K168" t="str">
        <f>家屋費整理!K68</f>
        <v/>
      </c>
      <c r="L168" t="str">
        <f>家屋費整理!L68</f>
        <v/>
      </c>
      <c r="M168" t="str">
        <f>家屋費整理!M68</f>
        <v/>
      </c>
    </row>
    <row r="169" spans="1:13" x14ac:dyDescent="0.45">
      <c r="A169" t="str">
        <f>家屋費整理!A69</f>
        <v/>
      </c>
      <c r="B169" t="str">
        <f>家屋費整理!B69</f>
        <v/>
      </c>
      <c r="C169" t="str">
        <f>家屋費整理!C69</f>
        <v/>
      </c>
      <c r="D169" t="str">
        <f>家屋費整理!D69</f>
        <v/>
      </c>
      <c r="E169" t="str">
        <f>家屋費整理!E69</f>
        <v/>
      </c>
      <c r="F169" t="str">
        <f>家屋費整理!F69</f>
        <v/>
      </c>
      <c r="G169" t="str">
        <f>家屋費整理!G69</f>
        <v/>
      </c>
      <c r="H169" t="str">
        <f>家屋費整理!H69</f>
        <v/>
      </c>
      <c r="I169" t="str">
        <f>家屋費整理!I69</f>
        <v/>
      </c>
      <c r="J169" t="str">
        <f>家屋費整理!J69</f>
        <v/>
      </c>
      <c r="K169" t="str">
        <f>家屋費整理!K69</f>
        <v/>
      </c>
      <c r="L169" t="str">
        <f>家屋費整理!L69</f>
        <v/>
      </c>
      <c r="M169" t="str">
        <f>家屋費整理!M69</f>
        <v/>
      </c>
    </row>
    <row r="170" spans="1:13" x14ac:dyDescent="0.45">
      <c r="A170" t="str">
        <f>家屋費整理!A70</f>
        <v/>
      </c>
      <c r="B170" t="str">
        <f>家屋費整理!B70</f>
        <v/>
      </c>
      <c r="C170" t="str">
        <f>家屋費整理!C70</f>
        <v/>
      </c>
      <c r="D170" t="str">
        <f>家屋費整理!D70</f>
        <v/>
      </c>
      <c r="E170" t="str">
        <f>家屋費整理!E70</f>
        <v/>
      </c>
      <c r="F170" t="str">
        <f>家屋費整理!F70</f>
        <v/>
      </c>
      <c r="G170" t="str">
        <f>家屋費整理!G70</f>
        <v/>
      </c>
      <c r="H170" t="str">
        <f>家屋費整理!H70</f>
        <v/>
      </c>
      <c r="I170" t="str">
        <f>家屋費整理!I70</f>
        <v/>
      </c>
      <c r="J170" t="str">
        <f>家屋費整理!J70</f>
        <v/>
      </c>
      <c r="K170" t="str">
        <f>家屋費整理!K70</f>
        <v/>
      </c>
      <c r="L170" t="str">
        <f>家屋費整理!L70</f>
        <v/>
      </c>
      <c r="M170" t="str">
        <f>家屋費整理!M70</f>
        <v/>
      </c>
    </row>
    <row r="171" spans="1:13" x14ac:dyDescent="0.45">
      <c r="A171" t="str">
        <f>家屋費整理!A71</f>
        <v/>
      </c>
      <c r="B171" t="str">
        <f>家屋費整理!B71</f>
        <v/>
      </c>
      <c r="C171" t="str">
        <f>家屋費整理!C71</f>
        <v/>
      </c>
      <c r="D171" t="str">
        <f>家屋費整理!D71</f>
        <v/>
      </c>
      <c r="E171" t="str">
        <f>家屋費整理!E71</f>
        <v/>
      </c>
      <c r="F171" t="str">
        <f>家屋費整理!F71</f>
        <v/>
      </c>
      <c r="G171" t="str">
        <f>家屋費整理!G71</f>
        <v/>
      </c>
      <c r="H171" t="str">
        <f>家屋費整理!H71</f>
        <v/>
      </c>
      <c r="I171" t="str">
        <f>家屋費整理!I71</f>
        <v/>
      </c>
      <c r="J171" t="str">
        <f>家屋費整理!J71</f>
        <v/>
      </c>
      <c r="K171" t="str">
        <f>家屋費整理!K71</f>
        <v/>
      </c>
      <c r="L171" t="str">
        <f>家屋費整理!L71</f>
        <v/>
      </c>
      <c r="M171" t="str">
        <f>家屋費整理!M71</f>
        <v/>
      </c>
    </row>
    <row r="172" spans="1:13" x14ac:dyDescent="0.45">
      <c r="A172" t="str">
        <f>家屋費整理!A72</f>
        <v/>
      </c>
      <c r="B172" t="str">
        <f>家屋費整理!B72</f>
        <v/>
      </c>
      <c r="C172" t="str">
        <f>家屋費整理!C72</f>
        <v/>
      </c>
      <c r="D172" t="str">
        <f>家屋費整理!D72</f>
        <v/>
      </c>
      <c r="E172" t="str">
        <f>家屋費整理!E72</f>
        <v/>
      </c>
      <c r="F172" t="str">
        <f>家屋費整理!F72</f>
        <v/>
      </c>
      <c r="G172" t="str">
        <f>家屋費整理!G72</f>
        <v/>
      </c>
      <c r="H172" t="str">
        <f>家屋費整理!H72</f>
        <v/>
      </c>
      <c r="I172" t="str">
        <f>家屋費整理!I72</f>
        <v/>
      </c>
      <c r="J172" t="str">
        <f>家屋費整理!J72</f>
        <v/>
      </c>
      <c r="K172" t="str">
        <f>家屋費整理!K72</f>
        <v/>
      </c>
      <c r="L172" t="str">
        <f>家屋費整理!L72</f>
        <v/>
      </c>
      <c r="M172" t="str">
        <f>家屋費整理!M72</f>
        <v/>
      </c>
    </row>
    <row r="173" spans="1:13" x14ac:dyDescent="0.45">
      <c r="A173" t="str">
        <f>家屋費整理!A73</f>
        <v/>
      </c>
      <c r="B173" t="str">
        <f>家屋費整理!B73</f>
        <v/>
      </c>
      <c r="C173" t="str">
        <f>家屋費整理!C73</f>
        <v/>
      </c>
      <c r="D173" t="str">
        <f>家屋費整理!D73</f>
        <v/>
      </c>
      <c r="E173" t="str">
        <f>家屋費整理!E73</f>
        <v/>
      </c>
      <c r="F173" t="str">
        <f>家屋費整理!F73</f>
        <v/>
      </c>
      <c r="G173" t="str">
        <f>家屋費整理!G73</f>
        <v/>
      </c>
      <c r="H173" t="str">
        <f>家屋費整理!H73</f>
        <v/>
      </c>
      <c r="I173" t="str">
        <f>家屋費整理!I73</f>
        <v/>
      </c>
      <c r="J173" t="str">
        <f>家屋費整理!J73</f>
        <v/>
      </c>
      <c r="K173" t="str">
        <f>家屋費整理!K73</f>
        <v/>
      </c>
      <c r="L173" t="str">
        <f>家屋費整理!L73</f>
        <v/>
      </c>
      <c r="M173" t="str">
        <f>家屋費整理!M73</f>
        <v/>
      </c>
    </row>
    <row r="174" spans="1:13" x14ac:dyDescent="0.45">
      <c r="A174" t="str">
        <f>家屋費整理!A74</f>
        <v/>
      </c>
      <c r="B174" t="str">
        <f>家屋費整理!B74</f>
        <v/>
      </c>
      <c r="C174" t="str">
        <f>家屋費整理!C74</f>
        <v/>
      </c>
      <c r="D174" t="str">
        <f>家屋費整理!D74</f>
        <v/>
      </c>
      <c r="E174" t="str">
        <f>家屋費整理!E74</f>
        <v/>
      </c>
      <c r="F174" t="str">
        <f>家屋費整理!F74</f>
        <v/>
      </c>
      <c r="G174" t="str">
        <f>家屋費整理!G74</f>
        <v/>
      </c>
      <c r="H174" t="str">
        <f>家屋費整理!H74</f>
        <v/>
      </c>
      <c r="I174" t="str">
        <f>家屋費整理!I74</f>
        <v/>
      </c>
      <c r="J174" t="str">
        <f>家屋費整理!J74</f>
        <v/>
      </c>
      <c r="K174" t="str">
        <f>家屋費整理!K74</f>
        <v/>
      </c>
      <c r="L174" t="str">
        <f>家屋費整理!L74</f>
        <v/>
      </c>
      <c r="M174" t="str">
        <f>家屋費整理!M74</f>
        <v/>
      </c>
    </row>
    <row r="175" spans="1:13" x14ac:dyDescent="0.45">
      <c r="A175" t="str">
        <f>家屋費整理!A75</f>
        <v/>
      </c>
      <c r="B175" t="str">
        <f>家屋費整理!B75</f>
        <v/>
      </c>
      <c r="C175" t="str">
        <f>家屋費整理!C75</f>
        <v/>
      </c>
      <c r="D175" t="str">
        <f>家屋費整理!D75</f>
        <v/>
      </c>
      <c r="E175" t="str">
        <f>家屋費整理!E75</f>
        <v/>
      </c>
      <c r="F175" t="str">
        <f>家屋費整理!F75</f>
        <v/>
      </c>
      <c r="G175" t="str">
        <f>家屋費整理!G75</f>
        <v/>
      </c>
      <c r="H175" t="str">
        <f>家屋費整理!H75</f>
        <v/>
      </c>
      <c r="I175" t="str">
        <f>家屋費整理!I75</f>
        <v/>
      </c>
      <c r="J175" t="str">
        <f>家屋費整理!J75</f>
        <v/>
      </c>
      <c r="K175" t="str">
        <f>家屋費整理!K75</f>
        <v/>
      </c>
      <c r="L175" t="str">
        <f>家屋費整理!L75</f>
        <v/>
      </c>
      <c r="M175" t="str">
        <f>家屋費整理!M75</f>
        <v/>
      </c>
    </row>
    <row r="176" spans="1:13" x14ac:dyDescent="0.45">
      <c r="A176" t="str">
        <f>家屋費整理!A76</f>
        <v/>
      </c>
      <c r="B176" t="str">
        <f>家屋費整理!B76</f>
        <v/>
      </c>
      <c r="C176" t="str">
        <f>家屋費整理!C76</f>
        <v/>
      </c>
      <c r="D176" t="str">
        <f>家屋費整理!D76</f>
        <v/>
      </c>
      <c r="E176" t="str">
        <f>家屋費整理!E76</f>
        <v/>
      </c>
      <c r="F176" t="str">
        <f>家屋費整理!F76</f>
        <v/>
      </c>
      <c r="G176" t="str">
        <f>家屋費整理!G76</f>
        <v/>
      </c>
      <c r="H176" t="str">
        <f>家屋費整理!H76</f>
        <v/>
      </c>
      <c r="I176" t="str">
        <f>家屋費整理!I76</f>
        <v/>
      </c>
      <c r="J176" t="str">
        <f>家屋費整理!J76</f>
        <v/>
      </c>
      <c r="K176" t="str">
        <f>家屋費整理!K76</f>
        <v/>
      </c>
      <c r="L176" t="str">
        <f>家屋費整理!L76</f>
        <v/>
      </c>
      <c r="M176" t="str">
        <f>家屋費整理!M76</f>
        <v/>
      </c>
    </row>
    <row r="177" spans="1:13" x14ac:dyDescent="0.45">
      <c r="A177" t="str">
        <f>家屋費整理!A77</f>
        <v/>
      </c>
      <c r="B177" t="str">
        <f>家屋費整理!B77</f>
        <v/>
      </c>
      <c r="C177" t="str">
        <f>家屋費整理!C77</f>
        <v/>
      </c>
      <c r="D177" t="str">
        <f>家屋費整理!D77</f>
        <v/>
      </c>
      <c r="E177" t="str">
        <f>家屋費整理!E77</f>
        <v/>
      </c>
      <c r="F177" t="str">
        <f>家屋費整理!F77</f>
        <v/>
      </c>
      <c r="G177" t="str">
        <f>家屋費整理!G77</f>
        <v/>
      </c>
      <c r="H177" t="str">
        <f>家屋費整理!H77</f>
        <v/>
      </c>
      <c r="I177" t="str">
        <f>家屋費整理!I77</f>
        <v/>
      </c>
      <c r="J177" t="str">
        <f>家屋費整理!J77</f>
        <v/>
      </c>
      <c r="K177" t="str">
        <f>家屋費整理!K77</f>
        <v/>
      </c>
      <c r="L177" t="str">
        <f>家屋費整理!L77</f>
        <v/>
      </c>
      <c r="M177" t="str">
        <f>家屋費整理!M77</f>
        <v/>
      </c>
    </row>
    <row r="178" spans="1:13" x14ac:dyDescent="0.45">
      <c r="A178" t="str">
        <f>家屋費整理!A78</f>
        <v/>
      </c>
      <c r="B178" t="str">
        <f>家屋費整理!B78</f>
        <v/>
      </c>
      <c r="C178" t="str">
        <f>家屋費整理!C78</f>
        <v/>
      </c>
      <c r="D178" t="str">
        <f>家屋費整理!D78</f>
        <v/>
      </c>
      <c r="E178" t="str">
        <f>家屋費整理!E78</f>
        <v/>
      </c>
      <c r="F178" t="str">
        <f>家屋費整理!F78</f>
        <v/>
      </c>
      <c r="G178" t="str">
        <f>家屋費整理!G78</f>
        <v/>
      </c>
      <c r="H178" t="str">
        <f>家屋費整理!H78</f>
        <v/>
      </c>
      <c r="I178" t="str">
        <f>家屋費整理!I78</f>
        <v/>
      </c>
      <c r="J178" t="str">
        <f>家屋費整理!J78</f>
        <v/>
      </c>
      <c r="K178" t="str">
        <f>家屋費整理!K78</f>
        <v/>
      </c>
      <c r="L178" t="str">
        <f>家屋費整理!L78</f>
        <v/>
      </c>
      <c r="M178" t="str">
        <f>家屋費整理!M78</f>
        <v/>
      </c>
    </row>
    <row r="179" spans="1:13" x14ac:dyDescent="0.45">
      <c r="A179" t="str">
        <f>家屋費整理!A79</f>
        <v/>
      </c>
      <c r="B179" t="str">
        <f>家屋費整理!B79</f>
        <v/>
      </c>
      <c r="C179" t="str">
        <f>家屋費整理!C79</f>
        <v/>
      </c>
      <c r="D179" t="str">
        <f>家屋費整理!D79</f>
        <v/>
      </c>
      <c r="E179" t="str">
        <f>家屋費整理!E79</f>
        <v/>
      </c>
      <c r="F179" t="str">
        <f>家屋費整理!F79</f>
        <v/>
      </c>
      <c r="G179" t="str">
        <f>家屋費整理!G79</f>
        <v/>
      </c>
      <c r="H179" t="str">
        <f>家屋費整理!H79</f>
        <v/>
      </c>
      <c r="I179" t="str">
        <f>家屋費整理!I79</f>
        <v/>
      </c>
      <c r="J179" t="str">
        <f>家屋費整理!J79</f>
        <v/>
      </c>
      <c r="K179" t="str">
        <f>家屋費整理!K79</f>
        <v/>
      </c>
      <c r="L179" t="str">
        <f>家屋費整理!L79</f>
        <v/>
      </c>
      <c r="M179" t="str">
        <f>家屋費整理!M79</f>
        <v/>
      </c>
    </row>
    <row r="180" spans="1:13" x14ac:dyDescent="0.45">
      <c r="A180" t="str">
        <f>家屋費整理!A80</f>
        <v/>
      </c>
      <c r="B180" t="str">
        <f>家屋費整理!B80</f>
        <v/>
      </c>
      <c r="C180" t="str">
        <f>家屋費整理!C80</f>
        <v/>
      </c>
      <c r="D180" t="str">
        <f>家屋費整理!D80</f>
        <v/>
      </c>
      <c r="E180" t="str">
        <f>家屋費整理!E80</f>
        <v/>
      </c>
      <c r="F180" t="str">
        <f>家屋費整理!F80</f>
        <v/>
      </c>
      <c r="G180" t="str">
        <f>家屋費整理!G80</f>
        <v/>
      </c>
      <c r="H180" t="str">
        <f>家屋費整理!H80</f>
        <v/>
      </c>
      <c r="I180" t="str">
        <f>家屋費整理!I80</f>
        <v/>
      </c>
      <c r="J180" t="str">
        <f>家屋費整理!J80</f>
        <v/>
      </c>
      <c r="K180" t="str">
        <f>家屋費整理!K80</f>
        <v/>
      </c>
      <c r="L180" t="str">
        <f>家屋費整理!L80</f>
        <v/>
      </c>
      <c r="M180" t="str">
        <f>家屋費整理!M80</f>
        <v/>
      </c>
    </row>
    <row r="181" spans="1:13" x14ac:dyDescent="0.45">
      <c r="A181" t="str">
        <f>家屋費整理!A81</f>
        <v/>
      </c>
      <c r="B181" t="str">
        <f>家屋費整理!B81</f>
        <v/>
      </c>
      <c r="C181" t="str">
        <f>家屋費整理!C81</f>
        <v/>
      </c>
      <c r="D181" t="str">
        <f>家屋費整理!D81</f>
        <v/>
      </c>
      <c r="E181" t="str">
        <f>家屋費整理!E81</f>
        <v/>
      </c>
      <c r="F181" t="str">
        <f>家屋費整理!F81</f>
        <v/>
      </c>
      <c r="G181" t="str">
        <f>家屋費整理!G81</f>
        <v/>
      </c>
      <c r="H181" t="str">
        <f>家屋費整理!H81</f>
        <v/>
      </c>
      <c r="I181" t="str">
        <f>家屋費整理!I81</f>
        <v/>
      </c>
      <c r="J181" t="str">
        <f>家屋費整理!J81</f>
        <v/>
      </c>
      <c r="K181" t="str">
        <f>家屋費整理!K81</f>
        <v/>
      </c>
      <c r="L181" t="str">
        <f>家屋費整理!L81</f>
        <v/>
      </c>
      <c r="M181" t="str">
        <f>家屋費整理!M81</f>
        <v/>
      </c>
    </row>
    <row r="182" spans="1:13" x14ac:dyDescent="0.45">
      <c r="A182" t="str">
        <f>家屋費整理!A82</f>
        <v/>
      </c>
      <c r="B182" t="str">
        <f>家屋費整理!B82</f>
        <v/>
      </c>
      <c r="C182" t="str">
        <f>家屋費整理!C82</f>
        <v/>
      </c>
      <c r="D182" t="str">
        <f>家屋費整理!D82</f>
        <v/>
      </c>
      <c r="E182" t="str">
        <f>家屋費整理!E82</f>
        <v/>
      </c>
      <c r="F182" t="str">
        <f>家屋費整理!F82</f>
        <v/>
      </c>
      <c r="G182" t="str">
        <f>家屋費整理!G82</f>
        <v/>
      </c>
      <c r="H182" t="str">
        <f>家屋費整理!H82</f>
        <v/>
      </c>
      <c r="I182" t="str">
        <f>家屋費整理!I82</f>
        <v/>
      </c>
      <c r="J182" t="str">
        <f>家屋費整理!J82</f>
        <v/>
      </c>
      <c r="K182" t="str">
        <f>家屋費整理!K82</f>
        <v/>
      </c>
      <c r="L182" t="str">
        <f>家屋費整理!L82</f>
        <v/>
      </c>
      <c r="M182" t="str">
        <f>家屋費整理!M82</f>
        <v/>
      </c>
    </row>
    <row r="183" spans="1:13" x14ac:dyDescent="0.45">
      <c r="A183" t="str">
        <f>家屋費整理!A83</f>
        <v/>
      </c>
      <c r="B183" t="str">
        <f>家屋費整理!B83</f>
        <v/>
      </c>
      <c r="C183" t="str">
        <f>家屋費整理!C83</f>
        <v/>
      </c>
      <c r="D183" t="str">
        <f>家屋費整理!D83</f>
        <v/>
      </c>
      <c r="E183" t="str">
        <f>家屋費整理!E83</f>
        <v/>
      </c>
      <c r="F183" t="str">
        <f>家屋費整理!F83</f>
        <v/>
      </c>
      <c r="G183" t="str">
        <f>家屋費整理!G83</f>
        <v/>
      </c>
      <c r="H183" t="str">
        <f>家屋費整理!H83</f>
        <v/>
      </c>
      <c r="I183" t="str">
        <f>家屋費整理!I83</f>
        <v/>
      </c>
      <c r="J183" t="str">
        <f>家屋費整理!J83</f>
        <v/>
      </c>
      <c r="K183" t="str">
        <f>家屋費整理!K83</f>
        <v/>
      </c>
      <c r="L183" t="str">
        <f>家屋費整理!L83</f>
        <v/>
      </c>
      <c r="M183" t="str">
        <f>家屋費整理!M83</f>
        <v/>
      </c>
    </row>
    <row r="184" spans="1:13" x14ac:dyDescent="0.45">
      <c r="A184" t="str">
        <f>家屋費整理!A84</f>
        <v/>
      </c>
      <c r="B184" t="str">
        <f>家屋費整理!B84</f>
        <v/>
      </c>
      <c r="C184" t="str">
        <f>家屋費整理!C84</f>
        <v/>
      </c>
      <c r="D184" t="str">
        <f>家屋費整理!D84</f>
        <v/>
      </c>
      <c r="E184" t="str">
        <f>家屋費整理!E84</f>
        <v/>
      </c>
      <c r="F184" t="str">
        <f>家屋費整理!F84</f>
        <v/>
      </c>
      <c r="G184" t="str">
        <f>家屋費整理!G84</f>
        <v/>
      </c>
      <c r="H184" t="str">
        <f>家屋費整理!H84</f>
        <v/>
      </c>
      <c r="I184" t="str">
        <f>家屋費整理!I84</f>
        <v/>
      </c>
      <c r="J184" t="str">
        <f>家屋費整理!J84</f>
        <v/>
      </c>
      <c r="K184" t="str">
        <f>家屋費整理!K84</f>
        <v/>
      </c>
      <c r="L184" t="str">
        <f>家屋費整理!L84</f>
        <v/>
      </c>
      <c r="M184" t="str">
        <f>家屋費整理!M84</f>
        <v/>
      </c>
    </row>
    <row r="185" spans="1:13" x14ac:dyDescent="0.45">
      <c r="A185" t="str">
        <f>家屋費整理!A85</f>
        <v/>
      </c>
      <c r="B185" t="str">
        <f>家屋費整理!B85</f>
        <v/>
      </c>
      <c r="C185" t="str">
        <f>家屋費整理!C85</f>
        <v/>
      </c>
      <c r="D185" t="str">
        <f>家屋費整理!D85</f>
        <v/>
      </c>
      <c r="E185" t="str">
        <f>家屋費整理!E85</f>
        <v/>
      </c>
      <c r="F185" t="str">
        <f>家屋費整理!F85</f>
        <v/>
      </c>
      <c r="G185" t="str">
        <f>家屋費整理!G85</f>
        <v/>
      </c>
      <c r="H185" t="str">
        <f>家屋費整理!H85</f>
        <v/>
      </c>
      <c r="I185" t="str">
        <f>家屋費整理!I85</f>
        <v/>
      </c>
      <c r="J185" t="str">
        <f>家屋費整理!J85</f>
        <v/>
      </c>
      <c r="K185" t="str">
        <f>家屋費整理!K85</f>
        <v/>
      </c>
      <c r="L185" t="str">
        <f>家屋費整理!L85</f>
        <v/>
      </c>
      <c r="M185" t="str">
        <f>家屋費整理!M85</f>
        <v/>
      </c>
    </row>
    <row r="186" spans="1:13" x14ac:dyDescent="0.45">
      <c r="A186" t="str">
        <f>家屋費整理!A86</f>
        <v/>
      </c>
      <c r="B186" t="str">
        <f>家屋費整理!B86</f>
        <v/>
      </c>
      <c r="C186" t="str">
        <f>家屋費整理!C86</f>
        <v/>
      </c>
      <c r="D186" t="str">
        <f>家屋費整理!D86</f>
        <v/>
      </c>
      <c r="E186" t="str">
        <f>家屋費整理!E86</f>
        <v/>
      </c>
      <c r="F186" t="str">
        <f>家屋費整理!F86</f>
        <v/>
      </c>
      <c r="G186" t="str">
        <f>家屋費整理!G86</f>
        <v/>
      </c>
      <c r="H186" t="str">
        <f>家屋費整理!H86</f>
        <v/>
      </c>
      <c r="I186" t="str">
        <f>家屋費整理!I86</f>
        <v/>
      </c>
      <c r="J186" t="str">
        <f>家屋費整理!J86</f>
        <v/>
      </c>
      <c r="K186" t="str">
        <f>家屋費整理!K86</f>
        <v/>
      </c>
      <c r="L186" t="str">
        <f>家屋費整理!L86</f>
        <v/>
      </c>
      <c r="M186" t="str">
        <f>家屋費整理!M86</f>
        <v/>
      </c>
    </row>
    <row r="187" spans="1:13" x14ac:dyDescent="0.45">
      <c r="A187" t="str">
        <f>家屋費整理!A87</f>
        <v/>
      </c>
      <c r="B187" t="str">
        <f>家屋費整理!B87</f>
        <v/>
      </c>
      <c r="C187" t="str">
        <f>家屋費整理!C87</f>
        <v/>
      </c>
      <c r="D187" t="str">
        <f>家屋費整理!D87</f>
        <v/>
      </c>
      <c r="E187" t="str">
        <f>家屋費整理!E87</f>
        <v/>
      </c>
      <c r="F187" t="str">
        <f>家屋費整理!F87</f>
        <v/>
      </c>
      <c r="G187" t="str">
        <f>家屋費整理!G87</f>
        <v/>
      </c>
      <c r="H187" t="str">
        <f>家屋費整理!H87</f>
        <v/>
      </c>
      <c r="I187" t="str">
        <f>家屋費整理!I87</f>
        <v/>
      </c>
      <c r="J187" t="str">
        <f>家屋費整理!J87</f>
        <v/>
      </c>
      <c r="K187" t="str">
        <f>家屋費整理!K87</f>
        <v/>
      </c>
      <c r="L187" t="str">
        <f>家屋費整理!L87</f>
        <v/>
      </c>
      <c r="M187" t="str">
        <f>家屋費整理!M87</f>
        <v/>
      </c>
    </row>
    <row r="188" spans="1:13" x14ac:dyDescent="0.45">
      <c r="A188" t="str">
        <f>家屋費整理!A88</f>
        <v/>
      </c>
      <c r="B188" t="str">
        <f>家屋費整理!B88</f>
        <v/>
      </c>
      <c r="C188" t="str">
        <f>家屋費整理!C88</f>
        <v/>
      </c>
      <c r="D188" t="str">
        <f>家屋費整理!D88</f>
        <v/>
      </c>
      <c r="E188" t="str">
        <f>家屋費整理!E88</f>
        <v/>
      </c>
      <c r="F188" t="str">
        <f>家屋費整理!F88</f>
        <v/>
      </c>
      <c r="G188" t="str">
        <f>家屋費整理!G88</f>
        <v/>
      </c>
      <c r="H188" t="str">
        <f>家屋費整理!H88</f>
        <v/>
      </c>
      <c r="I188" t="str">
        <f>家屋費整理!I88</f>
        <v/>
      </c>
      <c r="J188" t="str">
        <f>家屋費整理!J88</f>
        <v/>
      </c>
      <c r="K188" t="str">
        <f>家屋費整理!K88</f>
        <v/>
      </c>
      <c r="L188" t="str">
        <f>家屋費整理!L88</f>
        <v/>
      </c>
      <c r="M188" t="str">
        <f>家屋費整理!M88</f>
        <v/>
      </c>
    </row>
    <row r="189" spans="1:13" x14ac:dyDescent="0.45">
      <c r="A189" t="str">
        <f>家屋費整理!A89</f>
        <v/>
      </c>
      <c r="B189" t="str">
        <f>家屋費整理!B89</f>
        <v/>
      </c>
      <c r="C189" t="str">
        <f>家屋費整理!C89</f>
        <v/>
      </c>
      <c r="D189" t="str">
        <f>家屋費整理!D89</f>
        <v/>
      </c>
      <c r="E189" t="str">
        <f>家屋費整理!E89</f>
        <v/>
      </c>
      <c r="F189" t="str">
        <f>家屋費整理!F89</f>
        <v/>
      </c>
      <c r="G189" t="str">
        <f>家屋費整理!G89</f>
        <v/>
      </c>
      <c r="H189" t="str">
        <f>家屋費整理!H89</f>
        <v/>
      </c>
      <c r="I189" t="str">
        <f>家屋費整理!I89</f>
        <v/>
      </c>
      <c r="J189" t="str">
        <f>家屋費整理!J89</f>
        <v/>
      </c>
      <c r="K189" t="str">
        <f>家屋費整理!K89</f>
        <v/>
      </c>
      <c r="L189" t="str">
        <f>家屋費整理!L89</f>
        <v/>
      </c>
      <c r="M189" t="str">
        <f>家屋費整理!M89</f>
        <v/>
      </c>
    </row>
    <row r="190" spans="1:13" x14ac:dyDescent="0.45">
      <c r="A190" t="str">
        <f>家屋費整理!A90</f>
        <v/>
      </c>
      <c r="B190" t="str">
        <f>家屋費整理!B90</f>
        <v/>
      </c>
      <c r="C190" t="str">
        <f>家屋費整理!C90</f>
        <v/>
      </c>
      <c r="D190" t="str">
        <f>家屋費整理!D90</f>
        <v/>
      </c>
      <c r="E190" t="str">
        <f>家屋費整理!E90</f>
        <v/>
      </c>
      <c r="F190" t="str">
        <f>家屋費整理!F90</f>
        <v/>
      </c>
      <c r="G190" t="str">
        <f>家屋費整理!G90</f>
        <v/>
      </c>
      <c r="H190" t="str">
        <f>家屋費整理!H90</f>
        <v/>
      </c>
      <c r="I190" t="str">
        <f>家屋費整理!I90</f>
        <v/>
      </c>
      <c r="J190" t="str">
        <f>家屋費整理!J90</f>
        <v/>
      </c>
      <c r="K190" t="str">
        <f>家屋費整理!K90</f>
        <v/>
      </c>
      <c r="L190" t="str">
        <f>家屋費整理!L90</f>
        <v/>
      </c>
      <c r="M190" t="str">
        <f>家屋費整理!M90</f>
        <v/>
      </c>
    </row>
    <row r="191" spans="1:13" x14ac:dyDescent="0.45">
      <c r="A191" t="str">
        <f>家屋費整理!A91</f>
        <v/>
      </c>
      <c r="B191" t="str">
        <f>家屋費整理!B91</f>
        <v/>
      </c>
      <c r="C191" t="str">
        <f>家屋費整理!C91</f>
        <v/>
      </c>
      <c r="D191" t="str">
        <f>家屋費整理!D91</f>
        <v/>
      </c>
      <c r="E191" t="str">
        <f>家屋費整理!E91</f>
        <v/>
      </c>
      <c r="F191" t="str">
        <f>家屋費整理!F91</f>
        <v/>
      </c>
      <c r="G191" t="str">
        <f>家屋費整理!G91</f>
        <v/>
      </c>
      <c r="H191" t="str">
        <f>家屋費整理!H91</f>
        <v/>
      </c>
      <c r="I191" t="str">
        <f>家屋費整理!I91</f>
        <v/>
      </c>
      <c r="J191" t="str">
        <f>家屋費整理!J91</f>
        <v/>
      </c>
      <c r="K191" t="str">
        <f>家屋費整理!K91</f>
        <v/>
      </c>
      <c r="L191" t="str">
        <f>家屋費整理!L91</f>
        <v/>
      </c>
      <c r="M191" t="str">
        <f>家屋費整理!M91</f>
        <v/>
      </c>
    </row>
    <row r="192" spans="1:13" x14ac:dyDescent="0.45">
      <c r="A192" t="str">
        <f>家屋費整理!A92</f>
        <v/>
      </c>
      <c r="B192" t="str">
        <f>家屋費整理!B92</f>
        <v/>
      </c>
      <c r="C192" t="str">
        <f>家屋費整理!C92</f>
        <v/>
      </c>
      <c r="D192" t="str">
        <f>家屋費整理!D92</f>
        <v/>
      </c>
      <c r="E192" t="str">
        <f>家屋費整理!E92</f>
        <v/>
      </c>
      <c r="F192" t="str">
        <f>家屋費整理!F92</f>
        <v/>
      </c>
      <c r="G192" t="str">
        <f>家屋費整理!G92</f>
        <v/>
      </c>
      <c r="H192" t="str">
        <f>家屋費整理!H92</f>
        <v/>
      </c>
      <c r="I192" t="str">
        <f>家屋費整理!I92</f>
        <v/>
      </c>
      <c r="J192" t="str">
        <f>家屋費整理!J92</f>
        <v/>
      </c>
      <c r="K192" t="str">
        <f>家屋費整理!K92</f>
        <v/>
      </c>
      <c r="L192" t="str">
        <f>家屋費整理!L92</f>
        <v/>
      </c>
      <c r="M192" t="str">
        <f>家屋費整理!M92</f>
        <v/>
      </c>
    </row>
    <row r="193" spans="1:13" x14ac:dyDescent="0.45">
      <c r="A193" t="str">
        <f>家屋費整理!A93</f>
        <v/>
      </c>
      <c r="B193" t="str">
        <f>家屋費整理!B93</f>
        <v/>
      </c>
      <c r="C193" t="str">
        <f>家屋費整理!C93</f>
        <v/>
      </c>
      <c r="D193" t="str">
        <f>家屋費整理!D93</f>
        <v/>
      </c>
      <c r="E193" t="str">
        <f>家屋費整理!E93</f>
        <v/>
      </c>
      <c r="F193" t="str">
        <f>家屋費整理!F93</f>
        <v/>
      </c>
      <c r="G193" t="str">
        <f>家屋費整理!G93</f>
        <v/>
      </c>
      <c r="H193" t="str">
        <f>家屋費整理!H93</f>
        <v/>
      </c>
      <c r="I193" t="str">
        <f>家屋費整理!I93</f>
        <v/>
      </c>
      <c r="J193" t="str">
        <f>家屋費整理!J93</f>
        <v/>
      </c>
      <c r="K193" t="str">
        <f>家屋費整理!K93</f>
        <v/>
      </c>
      <c r="L193" t="str">
        <f>家屋費整理!L93</f>
        <v/>
      </c>
      <c r="M193" t="str">
        <f>家屋費整理!M93</f>
        <v/>
      </c>
    </row>
    <row r="194" spans="1:13" x14ac:dyDescent="0.45">
      <c r="A194" t="str">
        <f>家屋費整理!A94</f>
        <v/>
      </c>
      <c r="B194" t="str">
        <f>家屋費整理!B94</f>
        <v/>
      </c>
      <c r="C194" t="str">
        <f>家屋費整理!C94</f>
        <v/>
      </c>
      <c r="D194" t="str">
        <f>家屋費整理!D94</f>
        <v/>
      </c>
      <c r="E194" t="str">
        <f>家屋費整理!E94</f>
        <v/>
      </c>
      <c r="F194" t="str">
        <f>家屋費整理!F94</f>
        <v/>
      </c>
      <c r="G194" t="str">
        <f>家屋費整理!G94</f>
        <v/>
      </c>
      <c r="H194" t="str">
        <f>家屋費整理!H94</f>
        <v/>
      </c>
      <c r="I194" t="str">
        <f>家屋費整理!I94</f>
        <v/>
      </c>
      <c r="J194" t="str">
        <f>家屋費整理!J94</f>
        <v/>
      </c>
      <c r="K194" t="str">
        <f>家屋費整理!K94</f>
        <v/>
      </c>
      <c r="L194" t="str">
        <f>家屋費整理!L94</f>
        <v/>
      </c>
      <c r="M194" t="str">
        <f>家屋費整理!M94</f>
        <v/>
      </c>
    </row>
    <row r="195" spans="1:13" x14ac:dyDescent="0.45">
      <c r="A195" t="str">
        <f>家屋費整理!A95</f>
        <v/>
      </c>
      <c r="B195" t="str">
        <f>家屋費整理!B95</f>
        <v/>
      </c>
      <c r="C195" t="str">
        <f>家屋費整理!C95</f>
        <v/>
      </c>
      <c r="D195" t="str">
        <f>家屋費整理!D95</f>
        <v/>
      </c>
      <c r="E195" t="str">
        <f>家屋費整理!E95</f>
        <v/>
      </c>
      <c r="F195" t="str">
        <f>家屋費整理!F95</f>
        <v/>
      </c>
      <c r="G195" t="str">
        <f>家屋費整理!G95</f>
        <v/>
      </c>
      <c r="H195" t="str">
        <f>家屋費整理!H95</f>
        <v/>
      </c>
      <c r="I195" t="str">
        <f>家屋費整理!I95</f>
        <v/>
      </c>
      <c r="J195" t="str">
        <f>家屋費整理!J95</f>
        <v/>
      </c>
      <c r="K195" t="str">
        <f>家屋費整理!K95</f>
        <v/>
      </c>
      <c r="L195" t="str">
        <f>家屋費整理!L95</f>
        <v/>
      </c>
      <c r="M195" t="str">
        <f>家屋費整理!M95</f>
        <v/>
      </c>
    </row>
    <row r="196" spans="1:13" x14ac:dyDescent="0.45">
      <c r="A196" t="str">
        <f>家屋費整理!A96</f>
        <v/>
      </c>
      <c r="B196" t="str">
        <f>家屋費整理!B96</f>
        <v/>
      </c>
      <c r="C196" t="str">
        <f>家屋費整理!C96</f>
        <v/>
      </c>
      <c r="D196" t="str">
        <f>家屋費整理!D96</f>
        <v/>
      </c>
      <c r="E196" t="str">
        <f>家屋費整理!E96</f>
        <v/>
      </c>
      <c r="F196" t="str">
        <f>家屋費整理!F96</f>
        <v/>
      </c>
      <c r="G196" t="str">
        <f>家屋費整理!G96</f>
        <v/>
      </c>
      <c r="H196" t="str">
        <f>家屋費整理!H96</f>
        <v/>
      </c>
      <c r="I196" t="str">
        <f>家屋費整理!I96</f>
        <v/>
      </c>
      <c r="J196" t="str">
        <f>家屋費整理!J96</f>
        <v/>
      </c>
      <c r="K196" t="str">
        <f>家屋費整理!K96</f>
        <v/>
      </c>
      <c r="L196" t="str">
        <f>家屋費整理!L96</f>
        <v/>
      </c>
      <c r="M196" t="str">
        <f>家屋費整理!M96</f>
        <v/>
      </c>
    </row>
    <row r="197" spans="1:13" x14ac:dyDescent="0.45">
      <c r="A197" t="str">
        <f>家屋費整理!A97</f>
        <v/>
      </c>
      <c r="B197" t="str">
        <f>家屋費整理!B97</f>
        <v/>
      </c>
      <c r="C197" t="str">
        <f>家屋費整理!C97</f>
        <v/>
      </c>
      <c r="D197" t="str">
        <f>家屋費整理!D97</f>
        <v/>
      </c>
      <c r="E197" t="str">
        <f>家屋費整理!E97</f>
        <v/>
      </c>
      <c r="F197" t="str">
        <f>家屋費整理!F97</f>
        <v/>
      </c>
      <c r="G197" t="str">
        <f>家屋費整理!G97</f>
        <v/>
      </c>
      <c r="H197" t="str">
        <f>家屋費整理!H97</f>
        <v/>
      </c>
      <c r="I197" t="str">
        <f>家屋費整理!I97</f>
        <v/>
      </c>
      <c r="J197" t="str">
        <f>家屋費整理!J97</f>
        <v/>
      </c>
      <c r="K197" t="str">
        <f>家屋費整理!K97</f>
        <v/>
      </c>
      <c r="L197" t="str">
        <f>家屋費整理!L97</f>
        <v/>
      </c>
      <c r="M197" t="str">
        <f>家屋費整理!M97</f>
        <v/>
      </c>
    </row>
    <row r="198" spans="1:13" x14ac:dyDescent="0.45">
      <c r="A198" t="str">
        <f>家屋費整理!A98</f>
        <v/>
      </c>
      <c r="B198" t="str">
        <f>家屋費整理!B98</f>
        <v/>
      </c>
      <c r="C198" t="str">
        <f>家屋費整理!C98</f>
        <v/>
      </c>
      <c r="D198" t="str">
        <f>家屋費整理!D98</f>
        <v/>
      </c>
      <c r="E198" t="str">
        <f>家屋費整理!E98</f>
        <v/>
      </c>
      <c r="F198" t="str">
        <f>家屋費整理!F98</f>
        <v/>
      </c>
      <c r="G198" t="str">
        <f>家屋費整理!G98</f>
        <v/>
      </c>
      <c r="H198" t="str">
        <f>家屋費整理!H98</f>
        <v/>
      </c>
      <c r="I198" t="str">
        <f>家屋費整理!I98</f>
        <v/>
      </c>
      <c r="J198" t="str">
        <f>家屋費整理!J98</f>
        <v/>
      </c>
      <c r="K198" t="str">
        <f>家屋費整理!K98</f>
        <v/>
      </c>
      <c r="L198" t="str">
        <f>家屋費整理!L98</f>
        <v/>
      </c>
      <c r="M198" t="str">
        <f>家屋費整理!M98</f>
        <v/>
      </c>
    </row>
    <row r="199" spans="1:13" x14ac:dyDescent="0.45">
      <c r="A199" t="str">
        <f>家屋費整理!A99</f>
        <v/>
      </c>
      <c r="B199" t="str">
        <f>家屋費整理!B99</f>
        <v/>
      </c>
      <c r="C199" t="str">
        <f>家屋費整理!C99</f>
        <v/>
      </c>
      <c r="D199" t="str">
        <f>家屋費整理!D99</f>
        <v/>
      </c>
      <c r="E199" t="str">
        <f>家屋費整理!E99</f>
        <v/>
      </c>
      <c r="F199" t="str">
        <f>家屋費整理!F99</f>
        <v/>
      </c>
      <c r="G199" t="str">
        <f>家屋費整理!G99</f>
        <v/>
      </c>
      <c r="H199" t="str">
        <f>家屋費整理!H99</f>
        <v/>
      </c>
      <c r="I199" t="str">
        <f>家屋費整理!I99</f>
        <v/>
      </c>
      <c r="J199" t="str">
        <f>家屋費整理!J99</f>
        <v/>
      </c>
      <c r="K199" t="str">
        <f>家屋費整理!K99</f>
        <v/>
      </c>
      <c r="L199" t="str">
        <f>家屋費整理!L99</f>
        <v/>
      </c>
      <c r="M199" t="str">
        <f>家屋費整理!M99</f>
        <v/>
      </c>
    </row>
    <row r="200" spans="1:13" x14ac:dyDescent="0.45">
      <c r="A200" t="str">
        <f>家屋費整理!A100</f>
        <v/>
      </c>
      <c r="B200" t="str">
        <f>家屋費整理!B100</f>
        <v/>
      </c>
      <c r="C200" t="str">
        <f>家屋費整理!C100</f>
        <v/>
      </c>
      <c r="D200" t="str">
        <f>家屋費整理!D100</f>
        <v/>
      </c>
      <c r="E200" t="str">
        <f>家屋費整理!E100</f>
        <v/>
      </c>
      <c r="F200" t="str">
        <f>家屋費整理!F100</f>
        <v/>
      </c>
      <c r="G200" t="str">
        <f>家屋費整理!G100</f>
        <v/>
      </c>
      <c r="H200" t="str">
        <f>家屋費整理!H100</f>
        <v/>
      </c>
      <c r="I200" t="str">
        <f>家屋費整理!I100</f>
        <v/>
      </c>
      <c r="J200" t="str">
        <f>家屋費整理!J100</f>
        <v/>
      </c>
      <c r="K200" t="str">
        <f>家屋費整理!K100</f>
        <v/>
      </c>
      <c r="L200" t="str">
        <f>家屋費整理!L100</f>
        <v/>
      </c>
      <c r="M200" t="str">
        <f>家屋費整理!M100</f>
        <v/>
      </c>
    </row>
    <row r="201" spans="1:13" x14ac:dyDescent="0.45">
      <c r="A201">
        <f>通信費整理!A1</f>
        <v>46082</v>
      </c>
      <c r="B201">
        <f>通信費整理!B1</f>
        <v>2100</v>
      </c>
      <c r="C201" t="str">
        <f>通信費整理!C1</f>
        <v>立候補準備</v>
      </c>
      <c r="D201" t="str">
        <f>通信費整理!D1</f>
        <v>仮設電話代</v>
      </c>
      <c r="E201" t="str">
        <f>通信費整理!E1</f>
        <v>美作市美来6</v>
      </c>
      <c r="F201" t="str">
        <f>通信費整理!F1</f>
        <v>株式会社美作通信</v>
      </c>
      <c r="G201" t="str">
        <f>通信費整理!G1</f>
        <v>通信業</v>
      </c>
      <c r="H201">
        <f>通信費整理!H1</f>
        <v>0</v>
      </c>
      <c r="I201" t="str">
        <f>通信費整理!I1</f>
        <v>0食分</v>
      </c>
      <c r="J201" t="str">
        <f>通信費整理!J1</f>
        <v>9,300円÷31日×7日分</v>
      </c>
      <c r="K201" t="str">
        <f>通信費整理!K1</f>
        <v/>
      </c>
      <c r="L201" t="str">
        <f>通信費整理!L1</f>
        <v>3/20支払</v>
      </c>
      <c r="M201" t="str">
        <f>通信費整理!M1</f>
        <v>振込明細書のみ</v>
      </c>
    </row>
    <row r="202" spans="1:13" x14ac:dyDescent="0.45">
      <c r="A202" t="str">
        <f>通信費整理!A2</f>
        <v>（通信費 計）</v>
      </c>
      <c r="B202">
        <f>通信費整理!B2</f>
        <v>2100</v>
      </c>
      <c r="C202" t="str">
        <f>通信費整理!C2</f>
        <v/>
      </c>
      <c r="D202" t="str">
        <f>通信費整理!D2</f>
        <v/>
      </c>
      <c r="E202" t="str">
        <f>通信費整理!E2</f>
        <v/>
      </c>
      <c r="F202" t="str">
        <f>通信費整理!F2</f>
        <v/>
      </c>
      <c r="G202" t="str">
        <f>通信費整理!G2</f>
        <v/>
      </c>
      <c r="H202" t="str">
        <f>通信費整理!H2</f>
        <v/>
      </c>
      <c r="I202" t="str">
        <f>通信費整理!I2</f>
        <v/>
      </c>
      <c r="J202" t="str">
        <f>通信費整理!J2</f>
        <v/>
      </c>
      <c r="K202" t="str">
        <f>通信費整理!K2</f>
        <v/>
      </c>
      <c r="L202" t="str">
        <f>通信費整理!L2</f>
        <v/>
      </c>
      <c r="M202" t="str">
        <f>通信費整理!M2</f>
        <v/>
      </c>
    </row>
    <row r="203" spans="1:13" x14ac:dyDescent="0.45">
      <c r="A203" t="str">
        <f>通信費整理!A3</f>
        <v/>
      </c>
      <c r="B203" t="str">
        <f>通信費整理!B3</f>
        <v/>
      </c>
      <c r="C203" t="str">
        <f>通信費整理!C3</f>
        <v/>
      </c>
      <c r="D203" t="str">
        <f>通信費整理!D3</f>
        <v/>
      </c>
      <c r="E203" t="str">
        <f>通信費整理!E3</f>
        <v/>
      </c>
      <c r="F203" t="str">
        <f>通信費整理!F3</f>
        <v/>
      </c>
      <c r="G203" t="str">
        <f>通信費整理!G3</f>
        <v/>
      </c>
      <c r="H203" t="str">
        <f>通信費整理!H3</f>
        <v/>
      </c>
      <c r="I203" t="str">
        <f>通信費整理!I3</f>
        <v/>
      </c>
      <c r="J203" t="str">
        <f>通信費整理!J3</f>
        <v/>
      </c>
      <c r="K203" t="str">
        <f>通信費整理!K3</f>
        <v/>
      </c>
      <c r="L203" t="str">
        <f>通信費整理!L3</f>
        <v/>
      </c>
      <c r="M203" t="str">
        <f>通信費整理!M3</f>
        <v/>
      </c>
    </row>
    <row r="204" spans="1:13" x14ac:dyDescent="0.45">
      <c r="A204" t="str">
        <f>通信費整理!A4</f>
        <v/>
      </c>
      <c r="B204" t="str">
        <f>通信費整理!B4</f>
        <v/>
      </c>
      <c r="C204" t="str">
        <f>通信費整理!C4</f>
        <v/>
      </c>
      <c r="D204" t="str">
        <f>通信費整理!D4</f>
        <v/>
      </c>
      <c r="E204" t="str">
        <f>通信費整理!E4</f>
        <v/>
      </c>
      <c r="F204" t="str">
        <f>通信費整理!F4</f>
        <v/>
      </c>
      <c r="G204" t="str">
        <f>通信費整理!G4</f>
        <v/>
      </c>
      <c r="H204" t="str">
        <f>通信費整理!H4</f>
        <v/>
      </c>
      <c r="I204" t="str">
        <f>通信費整理!I4</f>
        <v/>
      </c>
      <c r="J204" t="str">
        <f>通信費整理!J4</f>
        <v/>
      </c>
      <c r="K204" t="str">
        <f>通信費整理!K4</f>
        <v/>
      </c>
      <c r="L204" t="str">
        <f>通信費整理!L4</f>
        <v/>
      </c>
      <c r="M204" t="str">
        <f>通信費整理!M4</f>
        <v/>
      </c>
    </row>
    <row r="205" spans="1:13" x14ac:dyDescent="0.45">
      <c r="A205" t="str">
        <f>通信費整理!A5</f>
        <v/>
      </c>
      <c r="B205" t="str">
        <f>通信費整理!B5</f>
        <v/>
      </c>
      <c r="C205" t="str">
        <f>通信費整理!C5</f>
        <v/>
      </c>
      <c r="D205" t="str">
        <f>通信費整理!D5</f>
        <v/>
      </c>
      <c r="E205" t="str">
        <f>通信費整理!E5</f>
        <v/>
      </c>
      <c r="F205" t="str">
        <f>通信費整理!F5</f>
        <v/>
      </c>
      <c r="G205" t="str">
        <f>通信費整理!G5</f>
        <v/>
      </c>
      <c r="H205" t="str">
        <f>通信費整理!H5</f>
        <v/>
      </c>
      <c r="I205" t="str">
        <f>通信費整理!I5</f>
        <v/>
      </c>
      <c r="J205" t="str">
        <f>通信費整理!J5</f>
        <v/>
      </c>
      <c r="K205" t="str">
        <f>通信費整理!K5</f>
        <v/>
      </c>
      <c r="L205" t="str">
        <f>通信費整理!L5</f>
        <v/>
      </c>
      <c r="M205" t="str">
        <f>通信費整理!M5</f>
        <v/>
      </c>
    </row>
    <row r="206" spans="1:13" x14ac:dyDescent="0.45">
      <c r="A206" t="str">
        <f>通信費整理!A6</f>
        <v/>
      </c>
      <c r="B206" t="str">
        <f>通信費整理!B6</f>
        <v/>
      </c>
      <c r="C206" t="str">
        <f>通信費整理!C6</f>
        <v/>
      </c>
      <c r="D206" t="str">
        <f>通信費整理!D6</f>
        <v/>
      </c>
      <c r="E206" t="str">
        <f>通信費整理!E6</f>
        <v/>
      </c>
      <c r="F206" t="str">
        <f>通信費整理!F6</f>
        <v/>
      </c>
      <c r="G206" t="str">
        <f>通信費整理!G6</f>
        <v/>
      </c>
      <c r="H206" t="str">
        <f>通信費整理!H6</f>
        <v/>
      </c>
      <c r="I206" t="str">
        <f>通信費整理!I6</f>
        <v/>
      </c>
      <c r="J206" t="str">
        <f>通信費整理!J6</f>
        <v/>
      </c>
      <c r="K206" t="str">
        <f>通信費整理!K6</f>
        <v/>
      </c>
      <c r="L206" t="str">
        <f>通信費整理!L6</f>
        <v/>
      </c>
      <c r="M206" t="str">
        <f>通信費整理!M6</f>
        <v/>
      </c>
    </row>
    <row r="207" spans="1:13" x14ac:dyDescent="0.45">
      <c r="A207" t="str">
        <f>通信費整理!A7</f>
        <v/>
      </c>
      <c r="B207" t="str">
        <f>通信費整理!B7</f>
        <v/>
      </c>
      <c r="C207" t="str">
        <f>通信費整理!C7</f>
        <v/>
      </c>
      <c r="D207" t="str">
        <f>通信費整理!D7</f>
        <v/>
      </c>
      <c r="E207" t="str">
        <f>通信費整理!E7</f>
        <v/>
      </c>
      <c r="F207" t="str">
        <f>通信費整理!F7</f>
        <v/>
      </c>
      <c r="G207" t="str">
        <f>通信費整理!G7</f>
        <v/>
      </c>
      <c r="H207" t="str">
        <f>通信費整理!H7</f>
        <v/>
      </c>
      <c r="I207" t="str">
        <f>通信費整理!I7</f>
        <v/>
      </c>
      <c r="J207" t="str">
        <f>通信費整理!J7</f>
        <v/>
      </c>
      <c r="K207" t="str">
        <f>通信費整理!K7</f>
        <v/>
      </c>
      <c r="L207" t="str">
        <f>通信費整理!L7</f>
        <v/>
      </c>
      <c r="M207" t="str">
        <f>通信費整理!M7</f>
        <v/>
      </c>
    </row>
    <row r="208" spans="1:13" x14ac:dyDescent="0.45">
      <c r="A208" t="str">
        <f>通信費整理!A8</f>
        <v/>
      </c>
      <c r="B208" t="str">
        <f>通信費整理!B8</f>
        <v/>
      </c>
      <c r="C208" t="str">
        <f>通信費整理!C8</f>
        <v/>
      </c>
      <c r="D208" t="str">
        <f>通信費整理!D8</f>
        <v/>
      </c>
      <c r="E208" t="str">
        <f>通信費整理!E8</f>
        <v/>
      </c>
      <c r="F208" t="str">
        <f>通信費整理!F8</f>
        <v/>
      </c>
      <c r="G208" t="str">
        <f>通信費整理!G8</f>
        <v/>
      </c>
      <c r="H208" t="str">
        <f>通信費整理!H8</f>
        <v/>
      </c>
      <c r="I208" t="str">
        <f>通信費整理!I8</f>
        <v/>
      </c>
      <c r="J208" t="str">
        <f>通信費整理!J8</f>
        <v/>
      </c>
      <c r="K208" t="str">
        <f>通信費整理!K8</f>
        <v/>
      </c>
      <c r="L208" t="str">
        <f>通信費整理!L8</f>
        <v/>
      </c>
      <c r="M208" t="str">
        <f>通信費整理!M8</f>
        <v/>
      </c>
    </row>
    <row r="209" spans="1:13" x14ac:dyDescent="0.45">
      <c r="A209" t="str">
        <f>通信費整理!A9</f>
        <v/>
      </c>
      <c r="B209" t="str">
        <f>通信費整理!B9</f>
        <v/>
      </c>
      <c r="C209" t="str">
        <f>通信費整理!C9</f>
        <v/>
      </c>
      <c r="D209" t="str">
        <f>通信費整理!D9</f>
        <v/>
      </c>
      <c r="E209" t="str">
        <f>通信費整理!E9</f>
        <v/>
      </c>
      <c r="F209" t="str">
        <f>通信費整理!F9</f>
        <v/>
      </c>
      <c r="G209" t="str">
        <f>通信費整理!G9</f>
        <v/>
      </c>
      <c r="H209" t="str">
        <f>通信費整理!H9</f>
        <v/>
      </c>
      <c r="I209" t="str">
        <f>通信費整理!I9</f>
        <v/>
      </c>
      <c r="J209" t="str">
        <f>通信費整理!J9</f>
        <v/>
      </c>
      <c r="K209" t="str">
        <f>通信費整理!K9</f>
        <v/>
      </c>
      <c r="L209" t="str">
        <f>通信費整理!L9</f>
        <v/>
      </c>
      <c r="M209" t="str">
        <f>通信費整理!M9</f>
        <v/>
      </c>
    </row>
    <row r="210" spans="1:13" x14ac:dyDescent="0.45">
      <c r="A210" t="str">
        <f>通信費整理!A10</f>
        <v/>
      </c>
      <c r="B210" t="str">
        <f>通信費整理!B10</f>
        <v/>
      </c>
      <c r="C210" t="str">
        <f>通信費整理!C10</f>
        <v/>
      </c>
      <c r="D210" t="str">
        <f>通信費整理!D10</f>
        <v/>
      </c>
      <c r="E210" t="str">
        <f>通信費整理!E10</f>
        <v/>
      </c>
      <c r="F210" t="str">
        <f>通信費整理!F10</f>
        <v/>
      </c>
      <c r="G210" t="str">
        <f>通信費整理!G10</f>
        <v/>
      </c>
      <c r="H210" t="str">
        <f>通信費整理!H10</f>
        <v/>
      </c>
      <c r="I210" t="str">
        <f>通信費整理!I10</f>
        <v/>
      </c>
      <c r="J210" t="str">
        <f>通信費整理!J10</f>
        <v/>
      </c>
      <c r="K210" t="str">
        <f>通信費整理!K10</f>
        <v/>
      </c>
      <c r="L210" t="str">
        <f>通信費整理!L10</f>
        <v/>
      </c>
      <c r="M210" t="str">
        <f>通信費整理!M10</f>
        <v/>
      </c>
    </row>
    <row r="211" spans="1:13" x14ac:dyDescent="0.45">
      <c r="A211" t="str">
        <f>通信費整理!A11</f>
        <v/>
      </c>
      <c r="B211" t="str">
        <f>通信費整理!B11</f>
        <v/>
      </c>
      <c r="C211" t="str">
        <f>通信費整理!C11</f>
        <v/>
      </c>
      <c r="D211" t="str">
        <f>通信費整理!D11</f>
        <v/>
      </c>
      <c r="E211" t="str">
        <f>通信費整理!E11</f>
        <v/>
      </c>
      <c r="F211" t="str">
        <f>通信費整理!F11</f>
        <v/>
      </c>
      <c r="G211" t="str">
        <f>通信費整理!G11</f>
        <v/>
      </c>
      <c r="H211" t="str">
        <f>通信費整理!H11</f>
        <v/>
      </c>
      <c r="I211" t="str">
        <f>通信費整理!I11</f>
        <v/>
      </c>
      <c r="J211" t="str">
        <f>通信費整理!J11</f>
        <v/>
      </c>
      <c r="K211" t="str">
        <f>通信費整理!K11</f>
        <v/>
      </c>
      <c r="L211" t="str">
        <f>通信費整理!L11</f>
        <v/>
      </c>
      <c r="M211" t="str">
        <f>通信費整理!M11</f>
        <v/>
      </c>
    </row>
    <row r="212" spans="1:13" x14ac:dyDescent="0.45">
      <c r="A212" t="str">
        <f>通信費整理!A12</f>
        <v/>
      </c>
      <c r="B212" t="str">
        <f>通信費整理!B12</f>
        <v/>
      </c>
      <c r="C212" t="str">
        <f>通信費整理!C12</f>
        <v/>
      </c>
      <c r="D212" t="str">
        <f>通信費整理!D12</f>
        <v/>
      </c>
      <c r="E212" t="str">
        <f>通信費整理!E12</f>
        <v/>
      </c>
      <c r="F212" t="str">
        <f>通信費整理!F12</f>
        <v/>
      </c>
      <c r="G212" t="str">
        <f>通信費整理!G12</f>
        <v/>
      </c>
      <c r="H212" t="str">
        <f>通信費整理!H12</f>
        <v/>
      </c>
      <c r="I212" t="str">
        <f>通信費整理!I12</f>
        <v/>
      </c>
      <c r="J212" t="str">
        <f>通信費整理!J12</f>
        <v/>
      </c>
      <c r="K212" t="str">
        <f>通信費整理!K12</f>
        <v/>
      </c>
      <c r="L212" t="str">
        <f>通信費整理!L12</f>
        <v/>
      </c>
      <c r="M212" t="str">
        <f>通信費整理!M12</f>
        <v/>
      </c>
    </row>
    <row r="213" spans="1:13" x14ac:dyDescent="0.45">
      <c r="A213" t="str">
        <f>通信費整理!A13</f>
        <v/>
      </c>
      <c r="B213" t="str">
        <f>通信費整理!B13</f>
        <v/>
      </c>
      <c r="C213" t="str">
        <f>通信費整理!C13</f>
        <v/>
      </c>
      <c r="D213" t="str">
        <f>通信費整理!D13</f>
        <v/>
      </c>
      <c r="E213" t="str">
        <f>通信費整理!E13</f>
        <v/>
      </c>
      <c r="F213" t="str">
        <f>通信費整理!F13</f>
        <v/>
      </c>
      <c r="G213" t="str">
        <f>通信費整理!G13</f>
        <v/>
      </c>
      <c r="H213" t="str">
        <f>通信費整理!H13</f>
        <v/>
      </c>
      <c r="I213" t="str">
        <f>通信費整理!I13</f>
        <v/>
      </c>
      <c r="J213" t="str">
        <f>通信費整理!J13</f>
        <v/>
      </c>
      <c r="K213" t="str">
        <f>通信費整理!K13</f>
        <v/>
      </c>
      <c r="L213" t="str">
        <f>通信費整理!L13</f>
        <v/>
      </c>
      <c r="M213" t="str">
        <f>通信費整理!M13</f>
        <v/>
      </c>
    </row>
    <row r="214" spans="1:13" x14ac:dyDescent="0.45">
      <c r="A214" t="str">
        <f>通信費整理!A14</f>
        <v/>
      </c>
      <c r="B214" t="str">
        <f>通信費整理!B14</f>
        <v/>
      </c>
      <c r="C214" t="str">
        <f>通信費整理!C14</f>
        <v/>
      </c>
      <c r="D214" t="str">
        <f>通信費整理!D14</f>
        <v/>
      </c>
      <c r="E214" t="str">
        <f>通信費整理!E14</f>
        <v/>
      </c>
      <c r="F214" t="str">
        <f>通信費整理!F14</f>
        <v/>
      </c>
      <c r="G214" t="str">
        <f>通信費整理!G14</f>
        <v/>
      </c>
      <c r="H214" t="str">
        <f>通信費整理!H14</f>
        <v/>
      </c>
      <c r="I214" t="str">
        <f>通信費整理!I14</f>
        <v/>
      </c>
      <c r="J214" t="str">
        <f>通信費整理!J14</f>
        <v/>
      </c>
      <c r="K214" t="str">
        <f>通信費整理!K14</f>
        <v/>
      </c>
      <c r="L214" t="str">
        <f>通信費整理!L14</f>
        <v/>
      </c>
      <c r="M214" t="str">
        <f>通信費整理!M14</f>
        <v/>
      </c>
    </row>
    <row r="215" spans="1:13" x14ac:dyDescent="0.45">
      <c r="A215" t="str">
        <f>通信費整理!A15</f>
        <v/>
      </c>
      <c r="B215" t="str">
        <f>通信費整理!B15</f>
        <v/>
      </c>
      <c r="C215" t="str">
        <f>通信費整理!C15</f>
        <v/>
      </c>
      <c r="D215" t="str">
        <f>通信費整理!D15</f>
        <v/>
      </c>
      <c r="E215" t="str">
        <f>通信費整理!E15</f>
        <v/>
      </c>
      <c r="F215" t="str">
        <f>通信費整理!F15</f>
        <v/>
      </c>
      <c r="G215" t="str">
        <f>通信費整理!G15</f>
        <v/>
      </c>
      <c r="H215" t="str">
        <f>通信費整理!H15</f>
        <v/>
      </c>
      <c r="I215" t="str">
        <f>通信費整理!I15</f>
        <v/>
      </c>
      <c r="J215" t="str">
        <f>通信費整理!J15</f>
        <v/>
      </c>
      <c r="K215" t="str">
        <f>通信費整理!K15</f>
        <v/>
      </c>
      <c r="L215" t="str">
        <f>通信費整理!L15</f>
        <v/>
      </c>
      <c r="M215" t="str">
        <f>通信費整理!M15</f>
        <v/>
      </c>
    </row>
    <row r="216" spans="1:13" x14ac:dyDescent="0.45">
      <c r="A216" t="str">
        <f>通信費整理!A16</f>
        <v/>
      </c>
      <c r="B216" t="str">
        <f>通信費整理!B16</f>
        <v/>
      </c>
      <c r="C216" t="str">
        <f>通信費整理!C16</f>
        <v/>
      </c>
      <c r="D216" t="str">
        <f>通信費整理!D16</f>
        <v/>
      </c>
      <c r="E216" t="str">
        <f>通信費整理!E16</f>
        <v/>
      </c>
      <c r="F216" t="str">
        <f>通信費整理!F16</f>
        <v/>
      </c>
      <c r="G216" t="str">
        <f>通信費整理!G16</f>
        <v/>
      </c>
      <c r="H216" t="str">
        <f>通信費整理!H16</f>
        <v/>
      </c>
      <c r="I216" t="str">
        <f>通信費整理!I16</f>
        <v/>
      </c>
      <c r="J216" t="str">
        <f>通信費整理!J16</f>
        <v/>
      </c>
      <c r="K216" t="str">
        <f>通信費整理!K16</f>
        <v/>
      </c>
      <c r="L216" t="str">
        <f>通信費整理!L16</f>
        <v/>
      </c>
      <c r="M216" t="str">
        <f>通信費整理!M16</f>
        <v/>
      </c>
    </row>
    <row r="217" spans="1:13" x14ac:dyDescent="0.45">
      <c r="A217" t="str">
        <f>通信費整理!A17</f>
        <v/>
      </c>
      <c r="B217" t="str">
        <f>通信費整理!B17</f>
        <v/>
      </c>
      <c r="C217" t="str">
        <f>通信費整理!C17</f>
        <v/>
      </c>
      <c r="D217" t="str">
        <f>通信費整理!D17</f>
        <v/>
      </c>
      <c r="E217" t="str">
        <f>通信費整理!E17</f>
        <v/>
      </c>
      <c r="F217" t="str">
        <f>通信費整理!F17</f>
        <v/>
      </c>
      <c r="G217" t="str">
        <f>通信費整理!G17</f>
        <v/>
      </c>
      <c r="H217" t="str">
        <f>通信費整理!H17</f>
        <v/>
      </c>
      <c r="I217" t="str">
        <f>通信費整理!I17</f>
        <v/>
      </c>
      <c r="J217" t="str">
        <f>通信費整理!J17</f>
        <v/>
      </c>
      <c r="K217" t="str">
        <f>通信費整理!K17</f>
        <v/>
      </c>
      <c r="L217" t="str">
        <f>通信費整理!L17</f>
        <v/>
      </c>
      <c r="M217" t="str">
        <f>通信費整理!M17</f>
        <v/>
      </c>
    </row>
    <row r="218" spans="1:13" x14ac:dyDescent="0.45">
      <c r="A218" t="str">
        <f>通信費整理!A18</f>
        <v/>
      </c>
      <c r="B218" t="str">
        <f>通信費整理!B18</f>
        <v/>
      </c>
      <c r="C218" t="str">
        <f>通信費整理!C18</f>
        <v/>
      </c>
      <c r="D218" t="str">
        <f>通信費整理!D18</f>
        <v/>
      </c>
      <c r="E218" t="str">
        <f>通信費整理!E18</f>
        <v/>
      </c>
      <c r="F218" t="str">
        <f>通信費整理!F18</f>
        <v/>
      </c>
      <c r="G218" t="str">
        <f>通信費整理!G18</f>
        <v/>
      </c>
      <c r="H218" t="str">
        <f>通信費整理!H18</f>
        <v/>
      </c>
      <c r="I218" t="str">
        <f>通信費整理!I18</f>
        <v/>
      </c>
      <c r="J218" t="str">
        <f>通信費整理!J18</f>
        <v/>
      </c>
      <c r="K218" t="str">
        <f>通信費整理!K18</f>
        <v/>
      </c>
      <c r="L218" t="str">
        <f>通信費整理!L18</f>
        <v/>
      </c>
      <c r="M218" t="str">
        <f>通信費整理!M18</f>
        <v/>
      </c>
    </row>
    <row r="219" spans="1:13" x14ac:dyDescent="0.45">
      <c r="A219" t="str">
        <f>通信費整理!A19</f>
        <v/>
      </c>
      <c r="B219" t="str">
        <f>通信費整理!B19</f>
        <v/>
      </c>
      <c r="C219" t="str">
        <f>通信費整理!C19</f>
        <v/>
      </c>
      <c r="D219" t="str">
        <f>通信費整理!D19</f>
        <v/>
      </c>
      <c r="E219" t="str">
        <f>通信費整理!E19</f>
        <v/>
      </c>
      <c r="F219" t="str">
        <f>通信費整理!F19</f>
        <v/>
      </c>
      <c r="G219" t="str">
        <f>通信費整理!G19</f>
        <v/>
      </c>
      <c r="H219" t="str">
        <f>通信費整理!H19</f>
        <v/>
      </c>
      <c r="I219" t="str">
        <f>通信費整理!I19</f>
        <v/>
      </c>
      <c r="J219" t="str">
        <f>通信費整理!J19</f>
        <v/>
      </c>
      <c r="K219" t="str">
        <f>通信費整理!K19</f>
        <v/>
      </c>
      <c r="L219" t="str">
        <f>通信費整理!L19</f>
        <v/>
      </c>
      <c r="M219" t="str">
        <f>通信費整理!M19</f>
        <v/>
      </c>
    </row>
    <row r="220" spans="1:13" x14ac:dyDescent="0.45">
      <c r="A220" t="str">
        <f>通信費整理!A20</f>
        <v/>
      </c>
      <c r="B220" t="str">
        <f>通信費整理!B20</f>
        <v/>
      </c>
      <c r="C220" t="str">
        <f>通信費整理!C20</f>
        <v/>
      </c>
      <c r="D220" t="str">
        <f>通信費整理!D20</f>
        <v/>
      </c>
      <c r="E220" t="str">
        <f>通信費整理!E20</f>
        <v/>
      </c>
      <c r="F220" t="str">
        <f>通信費整理!F20</f>
        <v/>
      </c>
      <c r="G220" t="str">
        <f>通信費整理!G20</f>
        <v/>
      </c>
      <c r="H220" t="str">
        <f>通信費整理!H20</f>
        <v/>
      </c>
      <c r="I220" t="str">
        <f>通信費整理!I20</f>
        <v/>
      </c>
      <c r="J220" t="str">
        <f>通信費整理!J20</f>
        <v/>
      </c>
      <c r="K220" t="str">
        <f>通信費整理!K20</f>
        <v/>
      </c>
      <c r="L220" t="str">
        <f>通信費整理!L20</f>
        <v/>
      </c>
      <c r="M220" t="str">
        <f>通信費整理!M20</f>
        <v/>
      </c>
    </row>
    <row r="221" spans="1:13" x14ac:dyDescent="0.45">
      <c r="A221" t="str">
        <f>通信費整理!A21</f>
        <v/>
      </c>
      <c r="B221" t="str">
        <f>通信費整理!B21</f>
        <v/>
      </c>
      <c r="C221" t="str">
        <f>通信費整理!C21</f>
        <v/>
      </c>
      <c r="D221" t="str">
        <f>通信費整理!D21</f>
        <v/>
      </c>
      <c r="E221" t="str">
        <f>通信費整理!E21</f>
        <v/>
      </c>
      <c r="F221" t="str">
        <f>通信費整理!F21</f>
        <v/>
      </c>
      <c r="G221" t="str">
        <f>通信費整理!G21</f>
        <v/>
      </c>
      <c r="H221" t="str">
        <f>通信費整理!H21</f>
        <v/>
      </c>
      <c r="I221" t="str">
        <f>通信費整理!I21</f>
        <v/>
      </c>
      <c r="J221" t="str">
        <f>通信費整理!J21</f>
        <v/>
      </c>
      <c r="K221" t="str">
        <f>通信費整理!K21</f>
        <v/>
      </c>
      <c r="L221" t="str">
        <f>通信費整理!L21</f>
        <v/>
      </c>
      <c r="M221" t="str">
        <f>通信費整理!M21</f>
        <v/>
      </c>
    </row>
    <row r="222" spans="1:13" x14ac:dyDescent="0.45">
      <c r="A222" t="str">
        <f>通信費整理!A22</f>
        <v/>
      </c>
      <c r="B222" t="str">
        <f>通信費整理!B22</f>
        <v/>
      </c>
      <c r="C222" t="str">
        <f>通信費整理!C22</f>
        <v/>
      </c>
      <c r="D222" t="str">
        <f>通信費整理!D22</f>
        <v/>
      </c>
      <c r="E222" t="str">
        <f>通信費整理!E22</f>
        <v/>
      </c>
      <c r="F222" t="str">
        <f>通信費整理!F22</f>
        <v/>
      </c>
      <c r="G222" t="str">
        <f>通信費整理!G22</f>
        <v/>
      </c>
      <c r="H222" t="str">
        <f>通信費整理!H22</f>
        <v/>
      </c>
      <c r="I222" t="str">
        <f>通信費整理!I22</f>
        <v/>
      </c>
      <c r="J222" t="str">
        <f>通信費整理!J22</f>
        <v/>
      </c>
      <c r="K222" t="str">
        <f>通信費整理!K22</f>
        <v/>
      </c>
      <c r="L222" t="str">
        <f>通信費整理!L22</f>
        <v/>
      </c>
      <c r="M222" t="str">
        <f>通信費整理!M22</f>
        <v/>
      </c>
    </row>
    <row r="223" spans="1:13" x14ac:dyDescent="0.45">
      <c r="A223" t="str">
        <f>通信費整理!A23</f>
        <v/>
      </c>
      <c r="B223" t="str">
        <f>通信費整理!B23</f>
        <v/>
      </c>
      <c r="C223" t="str">
        <f>通信費整理!C23</f>
        <v/>
      </c>
      <c r="D223" t="str">
        <f>通信費整理!D23</f>
        <v/>
      </c>
      <c r="E223" t="str">
        <f>通信費整理!E23</f>
        <v/>
      </c>
      <c r="F223" t="str">
        <f>通信費整理!F23</f>
        <v/>
      </c>
      <c r="G223" t="str">
        <f>通信費整理!G23</f>
        <v/>
      </c>
      <c r="H223" t="str">
        <f>通信費整理!H23</f>
        <v/>
      </c>
      <c r="I223" t="str">
        <f>通信費整理!I23</f>
        <v/>
      </c>
      <c r="J223" t="str">
        <f>通信費整理!J23</f>
        <v/>
      </c>
      <c r="K223" t="str">
        <f>通信費整理!K23</f>
        <v/>
      </c>
      <c r="L223" t="str">
        <f>通信費整理!L23</f>
        <v/>
      </c>
      <c r="M223" t="str">
        <f>通信費整理!M23</f>
        <v/>
      </c>
    </row>
    <row r="224" spans="1:13" x14ac:dyDescent="0.45">
      <c r="A224" t="str">
        <f>通信費整理!A24</f>
        <v/>
      </c>
      <c r="B224" t="str">
        <f>通信費整理!B24</f>
        <v/>
      </c>
      <c r="C224" t="str">
        <f>通信費整理!C24</f>
        <v/>
      </c>
      <c r="D224" t="str">
        <f>通信費整理!D24</f>
        <v/>
      </c>
      <c r="E224" t="str">
        <f>通信費整理!E24</f>
        <v/>
      </c>
      <c r="F224" t="str">
        <f>通信費整理!F24</f>
        <v/>
      </c>
      <c r="G224" t="str">
        <f>通信費整理!G24</f>
        <v/>
      </c>
      <c r="H224" t="str">
        <f>通信費整理!H24</f>
        <v/>
      </c>
      <c r="I224" t="str">
        <f>通信費整理!I24</f>
        <v/>
      </c>
      <c r="J224" t="str">
        <f>通信費整理!J24</f>
        <v/>
      </c>
      <c r="K224" t="str">
        <f>通信費整理!K24</f>
        <v/>
      </c>
      <c r="L224" t="str">
        <f>通信費整理!L24</f>
        <v/>
      </c>
      <c r="M224" t="str">
        <f>通信費整理!M24</f>
        <v/>
      </c>
    </row>
    <row r="225" spans="1:13" x14ac:dyDescent="0.45">
      <c r="A225" t="str">
        <f>通信費整理!A25</f>
        <v/>
      </c>
      <c r="B225" t="str">
        <f>通信費整理!B25</f>
        <v/>
      </c>
      <c r="C225" t="str">
        <f>通信費整理!C25</f>
        <v/>
      </c>
      <c r="D225" t="str">
        <f>通信費整理!D25</f>
        <v/>
      </c>
      <c r="E225" t="str">
        <f>通信費整理!E25</f>
        <v/>
      </c>
      <c r="F225" t="str">
        <f>通信費整理!F25</f>
        <v/>
      </c>
      <c r="G225" t="str">
        <f>通信費整理!G25</f>
        <v/>
      </c>
      <c r="H225" t="str">
        <f>通信費整理!H25</f>
        <v/>
      </c>
      <c r="I225" t="str">
        <f>通信費整理!I25</f>
        <v/>
      </c>
      <c r="J225" t="str">
        <f>通信費整理!J25</f>
        <v/>
      </c>
      <c r="K225" t="str">
        <f>通信費整理!K25</f>
        <v/>
      </c>
      <c r="L225" t="str">
        <f>通信費整理!L25</f>
        <v/>
      </c>
      <c r="M225" t="str">
        <f>通信費整理!M25</f>
        <v/>
      </c>
    </row>
    <row r="226" spans="1:13" x14ac:dyDescent="0.45">
      <c r="A226" t="str">
        <f>通信費整理!A26</f>
        <v/>
      </c>
      <c r="B226" t="str">
        <f>通信費整理!B26</f>
        <v/>
      </c>
      <c r="C226" t="str">
        <f>通信費整理!C26</f>
        <v/>
      </c>
      <c r="D226" t="str">
        <f>通信費整理!D26</f>
        <v/>
      </c>
      <c r="E226" t="str">
        <f>通信費整理!E26</f>
        <v/>
      </c>
      <c r="F226" t="str">
        <f>通信費整理!F26</f>
        <v/>
      </c>
      <c r="G226" t="str">
        <f>通信費整理!G26</f>
        <v/>
      </c>
      <c r="H226" t="str">
        <f>通信費整理!H26</f>
        <v/>
      </c>
      <c r="I226" t="str">
        <f>通信費整理!I26</f>
        <v/>
      </c>
      <c r="J226" t="str">
        <f>通信費整理!J26</f>
        <v/>
      </c>
      <c r="K226" t="str">
        <f>通信費整理!K26</f>
        <v/>
      </c>
      <c r="L226" t="str">
        <f>通信費整理!L26</f>
        <v/>
      </c>
      <c r="M226" t="str">
        <f>通信費整理!M26</f>
        <v/>
      </c>
    </row>
    <row r="227" spans="1:13" x14ac:dyDescent="0.45">
      <c r="A227" t="str">
        <f>通信費整理!A27</f>
        <v/>
      </c>
      <c r="B227" t="str">
        <f>通信費整理!B27</f>
        <v/>
      </c>
      <c r="C227" t="str">
        <f>通信費整理!C27</f>
        <v/>
      </c>
      <c r="D227" t="str">
        <f>通信費整理!D27</f>
        <v/>
      </c>
      <c r="E227" t="str">
        <f>通信費整理!E27</f>
        <v/>
      </c>
      <c r="F227" t="str">
        <f>通信費整理!F27</f>
        <v/>
      </c>
      <c r="G227" t="str">
        <f>通信費整理!G27</f>
        <v/>
      </c>
      <c r="H227" t="str">
        <f>通信費整理!H27</f>
        <v/>
      </c>
      <c r="I227" t="str">
        <f>通信費整理!I27</f>
        <v/>
      </c>
      <c r="J227" t="str">
        <f>通信費整理!J27</f>
        <v/>
      </c>
      <c r="K227" t="str">
        <f>通信費整理!K27</f>
        <v/>
      </c>
      <c r="L227" t="str">
        <f>通信費整理!L27</f>
        <v/>
      </c>
      <c r="M227" t="str">
        <f>通信費整理!M27</f>
        <v/>
      </c>
    </row>
    <row r="228" spans="1:13" x14ac:dyDescent="0.45">
      <c r="A228" t="str">
        <f>通信費整理!A28</f>
        <v/>
      </c>
      <c r="B228" t="str">
        <f>通信費整理!B28</f>
        <v/>
      </c>
      <c r="C228" t="str">
        <f>通信費整理!C28</f>
        <v/>
      </c>
      <c r="D228" t="str">
        <f>通信費整理!D28</f>
        <v/>
      </c>
      <c r="E228" t="str">
        <f>通信費整理!E28</f>
        <v/>
      </c>
      <c r="F228" t="str">
        <f>通信費整理!F28</f>
        <v/>
      </c>
      <c r="G228" t="str">
        <f>通信費整理!G28</f>
        <v/>
      </c>
      <c r="H228" t="str">
        <f>通信費整理!H28</f>
        <v/>
      </c>
      <c r="I228" t="str">
        <f>通信費整理!I28</f>
        <v/>
      </c>
      <c r="J228" t="str">
        <f>通信費整理!J28</f>
        <v/>
      </c>
      <c r="K228" t="str">
        <f>通信費整理!K28</f>
        <v/>
      </c>
      <c r="L228" t="str">
        <f>通信費整理!L28</f>
        <v/>
      </c>
      <c r="M228" t="str">
        <f>通信費整理!M28</f>
        <v/>
      </c>
    </row>
    <row r="229" spans="1:13" x14ac:dyDescent="0.45">
      <c r="A229" t="str">
        <f>通信費整理!A29</f>
        <v/>
      </c>
      <c r="B229" t="str">
        <f>通信費整理!B29</f>
        <v/>
      </c>
      <c r="C229" t="str">
        <f>通信費整理!C29</f>
        <v/>
      </c>
      <c r="D229" t="str">
        <f>通信費整理!D29</f>
        <v/>
      </c>
      <c r="E229" t="str">
        <f>通信費整理!E29</f>
        <v/>
      </c>
      <c r="F229" t="str">
        <f>通信費整理!F29</f>
        <v/>
      </c>
      <c r="G229" t="str">
        <f>通信費整理!G29</f>
        <v/>
      </c>
      <c r="H229" t="str">
        <f>通信費整理!H29</f>
        <v/>
      </c>
      <c r="I229" t="str">
        <f>通信費整理!I29</f>
        <v/>
      </c>
      <c r="J229" t="str">
        <f>通信費整理!J29</f>
        <v/>
      </c>
      <c r="K229" t="str">
        <f>通信費整理!K29</f>
        <v/>
      </c>
      <c r="L229" t="str">
        <f>通信費整理!L29</f>
        <v/>
      </c>
      <c r="M229" t="str">
        <f>通信費整理!M29</f>
        <v/>
      </c>
    </row>
    <row r="230" spans="1:13" x14ac:dyDescent="0.45">
      <c r="A230" t="str">
        <f>通信費整理!A30</f>
        <v/>
      </c>
      <c r="B230" t="str">
        <f>通信費整理!B30</f>
        <v/>
      </c>
      <c r="C230" t="str">
        <f>通信費整理!C30</f>
        <v/>
      </c>
      <c r="D230" t="str">
        <f>通信費整理!D30</f>
        <v/>
      </c>
      <c r="E230" t="str">
        <f>通信費整理!E30</f>
        <v/>
      </c>
      <c r="F230" t="str">
        <f>通信費整理!F30</f>
        <v/>
      </c>
      <c r="G230" t="str">
        <f>通信費整理!G30</f>
        <v/>
      </c>
      <c r="H230" t="str">
        <f>通信費整理!H30</f>
        <v/>
      </c>
      <c r="I230" t="str">
        <f>通信費整理!I30</f>
        <v/>
      </c>
      <c r="J230" t="str">
        <f>通信費整理!J30</f>
        <v/>
      </c>
      <c r="K230" t="str">
        <f>通信費整理!K30</f>
        <v/>
      </c>
      <c r="L230" t="str">
        <f>通信費整理!L30</f>
        <v/>
      </c>
      <c r="M230" t="str">
        <f>通信費整理!M30</f>
        <v/>
      </c>
    </row>
    <row r="231" spans="1:13" x14ac:dyDescent="0.45">
      <c r="A231" t="str">
        <f>通信費整理!A31</f>
        <v/>
      </c>
      <c r="B231" t="str">
        <f>通信費整理!B31</f>
        <v/>
      </c>
      <c r="C231" t="str">
        <f>通信費整理!C31</f>
        <v/>
      </c>
      <c r="D231" t="str">
        <f>通信費整理!D31</f>
        <v/>
      </c>
      <c r="E231" t="str">
        <f>通信費整理!E31</f>
        <v/>
      </c>
      <c r="F231" t="str">
        <f>通信費整理!F31</f>
        <v/>
      </c>
      <c r="G231" t="str">
        <f>通信費整理!G31</f>
        <v/>
      </c>
      <c r="H231" t="str">
        <f>通信費整理!H31</f>
        <v/>
      </c>
      <c r="I231" t="str">
        <f>通信費整理!I31</f>
        <v/>
      </c>
      <c r="J231" t="str">
        <f>通信費整理!J31</f>
        <v/>
      </c>
      <c r="K231" t="str">
        <f>通信費整理!K31</f>
        <v/>
      </c>
      <c r="L231" t="str">
        <f>通信費整理!L31</f>
        <v/>
      </c>
      <c r="M231" t="str">
        <f>通信費整理!M31</f>
        <v/>
      </c>
    </row>
    <row r="232" spans="1:13" x14ac:dyDescent="0.45">
      <c r="A232" t="str">
        <f>通信費整理!A32</f>
        <v/>
      </c>
      <c r="B232" t="str">
        <f>通信費整理!B32</f>
        <v/>
      </c>
      <c r="C232" t="str">
        <f>通信費整理!C32</f>
        <v/>
      </c>
      <c r="D232" t="str">
        <f>通信費整理!D32</f>
        <v/>
      </c>
      <c r="E232" t="str">
        <f>通信費整理!E32</f>
        <v/>
      </c>
      <c r="F232" t="str">
        <f>通信費整理!F32</f>
        <v/>
      </c>
      <c r="G232" t="str">
        <f>通信費整理!G32</f>
        <v/>
      </c>
      <c r="H232" t="str">
        <f>通信費整理!H32</f>
        <v/>
      </c>
      <c r="I232" t="str">
        <f>通信費整理!I32</f>
        <v/>
      </c>
      <c r="J232" t="str">
        <f>通信費整理!J32</f>
        <v/>
      </c>
      <c r="K232" t="str">
        <f>通信費整理!K32</f>
        <v/>
      </c>
      <c r="L232" t="str">
        <f>通信費整理!L32</f>
        <v/>
      </c>
      <c r="M232" t="str">
        <f>通信費整理!M32</f>
        <v/>
      </c>
    </row>
    <row r="233" spans="1:13" x14ac:dyDescent="0.45">
      <c r="A233" t="str">
        <f>通信費整理!A33</f>
        <v/>
      </c>
      <c r="B233" t="str">
        <f>通信費整理!B33</f>
        <v/>
      </c>
      <c r="C233" t="str">
        <f>通信費整理!C33</f>
        <v/>
      </c>
      <c r="D233" t="str">
        <f>通信費整理!D33</f>
        <v/>
      </c>
      <c r="E233" t="str">
        <f>通信費整理!E33</f>
        <v/>
      </c>
      <c r="F233" t="str">
        <f>通信費整理!F33</f>
        <v/>
      </c>
      <c r="G233" t="str">
        <f>通信費整理!G33</f>
        <v/>
      </c>
      <c r="H233" t="str">
        <f>通信費整理!H33</f>
        <v/>
      </c>
      <c r="I233" t="str">
        <f>通信費整理!I33</f>
        <v/>
      </c>
      <c r="J233" t="str">
        <f>通信費整理!J33</f>
        <v/>
      </c>
      <c r="K233" t="str">
        <f>通信費整理!K33</f>
        <v/>
      </c>
      <c r="L233" t="str">
        <f>通信費整理!L33</f>
        <v/>
      </c>
      <c r="M233" t="str">
        <f>通信費整理!M33</f>
        <v/>
      </c>
    </row>
    <row r="234" spans="1:13" x14ac:dyDescent="0.45">
      <c r="A234" t="str">
        <f>通信費整理!A34</f>
        <v/>
      </c>
      <c r="B234" t="str">
        <f>通信費整理!B34</f>
        <v/>
      </c>
      <c r="C234" t="str">
        <f>通信費整理!C34</f>
        <v/>
      </c>
      <c r="D234" t="str">
        <f>通信費整理!D34</f>
        <v/>
      </c>
      <c r="E234" t="str">
        <f>通信費整理!E34</f>
        <v/>
      </c>
      <c r="F234" t="str">
        <f>通信費整理!F34</f>
        <v/>
      </c>
      <c r="G234" t="str">
        <f>通信費整理!G34</f>
        <v/>
      </c>
      <c r="H234" t="str">
        <f>通信費整理!H34</f>
        <v/>
      </c>
      <c r="I234" t="str">
        <f>通信費整理!I34</f>
        <v/>
      </c>
      <c r="J234" t="str">
        <f>通信費整理!J34</f>
        <v/>
      </c>
      <c r="K234" t="str">
        <f>通信費整理!K34</f>
        <v/>
      </c>
      <c r="L234" t="str">
        <f>通信費整理!L34</f>
        <v/>
      </c>
      <c r="M234" t="str">
        <f>通信費整理!M34</f>
        <v/>
      </c>
    </row>
    <row r="235" spans="1:13" x14ac:dyDescent="0.45">
      <c r="A235" t="str">
        <f>通信費整理!A35</f>
        <v/>
      </c>
      <c r="B235" t="str">
        <f>通信費整理!B35</f>
        <v/>
      </c>
      <c r="C235" t="str">
        <f>通信費整理!C35</f>
        <v/>
      </c>
      <c r="D235" t="str">
        <f>通信費整理!D35</f>
        <v/>
      </c>
      <c r="E235" t="str">
        <f>通信費整理!E35</f>
        <v/>
      </c>
      <c r="F235" t="str">
        <f>通信費整理!F35</f>
        <v/>
      </c>
      <c r="G235" t="str">
        <f>通信費整理!G35</f>
        <v/>
      </c>
      <c r="H235" t="str">
        <f>通信費整理!H35</f>
        <v/>
      </c>
      <c r="I235" t="str">
        <f>通信費整理!I35</f>
        <v/>
      </c>
      <c r="J235" t="str">
        <f>通信費整理!J35</f>
        <v/>
      </c>
      <c r="K235" t="str">
        <f>通信費整理!K35</f>
        <v/>
      </c>
      <c r="L235" t="str">
        <f>通信費整理!L35</f>
        <v/>
      </c>
      <c r="M235" t="str">
        <f>通信費整理!M35</f>
        <v/>
      </c>
    </row>
    <row r="236" spans="1:13" x14ac:dyDescent="0.45">
      <c r="A236" t="str">
        <f>通信費整理!A36</f>
        <v/>
      </c>
      <c r="B236" t="str">
        <f>通信費整理!B36</f>
        <v/>
      </c>
      <c r="C236" t="str">
        <f>通信費整理!C36</f>
        <v/>
      </c>
      <c r="D236" t="str">
        <f>通信費整理!D36</f>
        <v/>
      </c>
      <c r="E236" t="str">
        <f>通信費整理!E36</f>
        <v/>
      </c>
      <c r="F236" t="str">
        <f>通信費整理!F36</f>
        <v/>
      </c>
      <c r="G236" t="str">
        <f>通信費整理!G36</f>
        <v/>
      </c>
      <c r="H236" t="str">
        <f>通信費整理!H36</f>
        <v/>
      </c>
      <c r="I236" t="str">
        <f>通信費整理!I36</f>
        <v/>
      </c>
      <c r="J236" t="str">
        <f>通信費整理!J36</f>
        <v/>
      </c>
      <c r="K236" t="str">
        <f>通信費整理!K36</f>
        <v/>
      </c>
      <c r="L236" t="str">
        <f>通信費整理!L36</f>
        <v/>
      </c>
      <c r="M236" t="str">
        <f>通信費整理!M36</f>
        <v/>
      </c>
    </row>
    <row r="237" spans="1:13" x14ac:dyDescent="0.45">
      <c r="A237" t="str">
        <f>通信費整理!A37</f>
        <v/>
      </c>
      <c r="B237" t="str">
        <f>通信費整理!B37</f>
        <v/>
      </c>
      <c r="C237" t="str">
        <f>通信費整理!C37</f>
        <v/>
      </c>
      <c r="D237" t="str">
        <f>通信費整理!D37</f>
        <v/>
      </c>
      <c r="E237" t="str">
        <f>通信費整理!E37</f>
        <v/>
      </c>
      <c r="F237" t="str">
        <f>通信費整理!F37</f>
        <v/>
      </c>
      <c r="G237" t="str">
        <f>通信費整理!G37</f>
        <v/>
      </c>
      <c r="H237" t="str">
        <f>通信費整理!H37</f>
        <v/>
      </c>
      <c r="I237" t="str">
        <f>通信費整理!I37</f>
        <v/>
      </c>
      <c r="J237" t="str">
        <f>通信費整理!J37</f>
        <v/>
      </c>
      <c r="K237" t="str">
        <f>通信費整理!K37</f>
        <v/>
      </c>
      <c r="L237" t="str">
        <f>通信費整理!L37</f>
        <v/>
      </c>
      <c r="M237" t="str">
        <f>通信費整理!M37</f>
        <v/>
      </c>
    </row>
    <row r="238" spans="1:13" x14ac:dyDescent="0.45">
      <c r="A238" t="str">
        <f>通信費整理!A38</f>
        <v/>
      </c>
      <c r="B238" t="str">
        <f>通信費整理!B38</f>
        <v/>
      </c>
      <c r="C238" t="str">
        <f>通信費整理!C38</f>
        <v/>
      </c>
      <c r="D238" t="str">
        <f>通信費整理!D38</f>
        <v/>
      </c>
      <c r="E238" t="str">
        <f>通信費整理!E38</f>
        <v/>
      </c>
      <c r="F238" t="str">
        <f>通信費整理!F38</f>
        <v/>
      </c>
      <c r="G238" t="str">
        <f>通信費整理!G38</f>
        <v/>
      </c>
      <c r="H238" t="str">
        <f>通信費整理!H38</f>
        <v/>
      </c>
      <c r="I238" t="str">
        <f>通信費整理!I38</f>
        <v/>
      </c>
      <c r="J238" t="str">
        <f>通信費整理!J38</f>
        <v/>
      </c>
      <c r="K238" t="str">
        <f>通信費整理!K38</f>
        <v/>
      </c>
      <c r="L238" t="str">
        <f>通信費整理!L38</f>
        <v/>
      </c>
      <c r="M238" t="str">
        <f>通信費整理!M38</f>
        <v/>
      </c>
    </row>
    <row r="239" spans="1:13" x14ac:dyDescent="0.45">
      <c r="A239" t="str">
        <f>通信費整理!A39</f>
        <v/>
      </c>
      <c r="B239" t="str">
        <f>通信費整理!B39</f>
        <v/>
      </c>
      <c r="C239" t="str">
        <f>通信費整理!C39</f>
        <v/>
      </c>
      <c r="D239" t="str">
        <f>通信費整理!D39</f>
        <v/>
      </c>
      <c r="E239" t="str">
        <f>通信費整理!E39</f>
        <v/>
      </c>
      <c r="F239" t="str">
        <f>通信費整理!F39</f>
        <v/>
      </c>
      <c r="G239" t="str">
        <f>通信費整理!G39</f>
        <v/>
      </c>
      <c r="H239" t="str">
        <f>通信費整理!H39</f>
        <v/>
      </c>
      <c r="I239" t="str">
        <f>通信費整理!I39</f>
        <v/>
      </c>
      <c r="J239" t="str">
        <f>通信費整理!J39</f>
        <v/>
      </c>
      <c r="K239" t="str">
        <f>通信費整理!K39</f>
        <v/>
      </c>
      <c r="L239" t="str">
        <f>通信費整理!L39</f>
        <v/>
      </c>
      <c r="M239" t="str">
        <f>通信費整理!M39</f>
        <v/>
      </c>
    </row>
    <row r="240" spans="1:13" x14ac:dyDescent="0.45">
      <c r="A240" t="str">
        <f>通信費整理!A40</f>
        <v/>
      </c>
      <c r="B240" t="str">
        <f>通信費整理!B40</f>
        <v/>
      </c>
      <c r="C240" t="str">
        <f>通信費整理!C40</f>
        <v/>
      </c>
      <c r="D240" t="str">
        <f>通信費整理!D40</f>
        <v/>
      </c>
      <c r="E240" t="str">
        <f>通信費整理!E40</f>
        <v/>
      </c>
      <c r="F240" t="str">
        <f>通信費整理!F40</f>
        <v/>
      </c>
      <c r="G240" t="str">
        <f>通信費整理!G40</f>
        <v/>
      </c>
      <c r="H240" t="str">
        <f>通信費整理!H40</f>
        <v/>
      </c>
      <c r="I240" t="str">
        <f>通信費整理!I40</f>
        <v/>
      </c>
      <c r="J240" t="str">
        <f>通信費整理!J40</f>
        <v/>
      </c>
      <c r="K240" t="str">
        <f>通信費整理!K40</f>
        <v/>
      </c>
      <c r="L240" t="str">
        <f>通信費整理!L40</f>
        <v/>
      </c>
      <c r="M240" t="str">
        <f>通信費整理!M40</f>
        <v/>
      </c>
    </row>
    <row r="241" spans="1:13" x14ac:dyDescent="0.45">
      <c r="A241" t="str">
        <f>通信費整理!A41</f>
        <v/>
      </c>
      <c r="B241" t="str">
        <f>通信費整理!B41</f>
        <v/>
      </c>
      <c r="C241" t="str">
        <f>通信費整理!C41</f>
        <v/>
      </c>
      <c r="D241" t="str">
        <f>通信費整理!D41</f>
        <v/>
      </c>
      <c r="E241" t="str">
        <f>通信費整理!E41</f>
        <v/>
      </c>
      <c r="F241" t="str">
        <f>通信費整理!F41</f>
        <v/>
      </c>
      <c r="G241" t="str">
        <f>通信費整理!G41</f>
        <v/>
      </c>
      <c r="H241" t="str">
        <f>通信費整理!H41</f>
        <v/>
      </c>
      <c r="I241" t="str">
        <f>通信費整理!I41</f>
        <v/>
      </c>
      <c r="J241" t="str">
        <f>通信費整理!J41</f>
        <v/>
      </c>
      <c r="K241" t="str">
        <f>通信費整理!K41</f>
        <v/>
      </c>
      <c r="L241" t="str">
        <f>通信費整理!L41</f>
        <v/>
      </c>
      <c r="M241" t="str">
        <f>通信費整理!M41</f>
        <v/>
      </c>
    </row>
    <row r="242" spans="1:13" x14ac:dyDescent="0.45">
      <c r="A242" t="str">
        <f>通信費整理!A42</f>
        <v/>
      </c>
      <c r="B242" t="str">
        <f>通信費整理!B42</f>
        <v/>
      </c>
      <c r="C242" t="str">
        <f>通信費整理!C42</f>
        <v/>
      </c>
      <c r="D242" t="str">
        <f>通信費整理!D42</f>
        <v/>
      </c>
      <c r="E242" t="str">
        <f>通信費整理!E42</f>
        <v/>
      </c>
      <c r="F242" t="str">
        <f>通信費整理!F42</f>
        <v/>
      </c>
      <c r="G242" t="str">
        <f>通信費整理!G42</f>
        <v/>
      </c>
      <c r="H242" t="str">
        <f>通信費整理!H42</f>
        <v/>
      </c>
      <c r="I242" t="str">
        <f>通信費整理!I42</f>
        <v/>
      </c>
      <c r="J242" t="str">
        <f>通信費整理!J42</f>
        <v/>
      </c>
      <c r="K242" t="str">
        <f>通信費整理!K42</f>
        <v/>
      </c>
      <c r="L242" t="str">
        <f>通信費整理!L42</f>
        <v/>
      </c>
      <c r="M242" t="str">
        <f>通信費整理!M42</f>
        <v/>
      </c>
    </row>
    <row r="243" spans="1:13" x14ac:dyDescent="0.45">
      <c r="A243" t="str">
        <f>通信費整理!A43</f>
        <v/>
      </c>
      <c r="B243" t="str">
        <f>通信費整理!B43</f>
        <v/>
      </c>
      <c r="C243" t="str">
        <f>通信費整理!C43</f>
        <v/>
      </c>
      <c r="D243" t="str">
        <f>通信費整理!D43</f>
        <v/>
      </c>
      <c r="E243" t="str">
        <f>通信費整理!E43</f>
        <v/>
      </c>
      <c r="F243" t="str">
        <f>通信費整理!F43</f>
        <v/>
      </c>
      <c r="G243" t="str">
        <f>通信費整理!G43</f>
        <v/>
      </c>
      <c r="H243" t="str">
        <f>通信費整理!H43</f>
        <v/>
      </c>
      <c r="I243" t="str">
        <f>通信費整理!I43</f>
        <v/>
      </c>
      <c r="J243" t="str">
        <f>通信費整理!J43</f>
        <v/>
      </c>
      <c r="K243" t="str">
        <f>通信費整理!K43</f>
        <v/>
      </c>
      <c r="L243" t="str">
        <f>通信費整理!L43</f>
        <v/>
      </c>
      <c r="M243" t="str">
        <f>通信費整理!M43</f>
        <v/>
      </c>
    </row>
    <row r="244" spans="1:13" x14ac:dyDescent="0.45">
      <c r="A244" t="str">
        <f>通信費整理!A44</f>
        <v/>
      </c>
      <c r="B244" t="str">
        <f>通信費整理!B44</f>
        <v/>
      </c>
      <c r="C244" t="str">
        <f>通信費整理!C44</f>
        <v/>
      </c>
      <c r="D244" t="str">
        <f>通信費整理!D44</f>
        <v/>
      </c>
      <c r="E244" t="str">
        <f>通信費整理!E44</f>
        <v/>
      </c>
      <c r="F244" t="str">
        <f>通信費整理!F44</f>
        <v/>
      </c>
      <c r="G244" t="str">
        <f>通信費整理!G44</f>
        <v/>
      </c>
      <c r="H244" t="str">
        <f>通信費整理!H44</f>
        <v/>
      </c>
      <c r="I244" t="str">
        <f>通信費整理!I44</f>
        <v/>
      </c>
      <c r="J244" t="str">
        <f>通信費整理!J44</f>
        <v/>
      </c>
      <c r="K244" t="str">
        <f>通信費整理!K44</f>
        <v/>
      </c>
      <c r="L244" t="str">
        <f>通信費整理!L44</f>
        <v/>
      </c>
      <c r="M244" t="str">
        <f>通信費整理!M44</f>
        <v/>
      </c>
    </row>
    <row r="245" spans="1:13" x14ac:dyDescent="0.45">
      <c r="A245" t="str">
        <f>通信費整理!A45</f>
        <v/>
      </c>
      <c r="B245" t="str">
        <f>通信費整理!B45</f>
        <v/>
      </c>
      <c r="C245" t="str">
        <f>通信費整理!C45</f>
        <v/>
      </c>
      <c r="D245" t="str">
        <f>通信費整理!D45</f>
        <v/>
      </c>
      <c r="E245" t="str">
        <f>通信費整理!E45</f>
        <v/>
      </c>
      <c r="F245" t="str">
        <f>通信費整理!F45</f>
        <v/>
      </c>
      <c r="G245" t="str">
        <f>通信費整理!G45</f>
        <v/>
      </c>
      <c r="H245" t="str">
        <f>通信費整理!H45</f>
        <v/>
      </c>
      <c r="I245" t="str">
        <f>通信費整理!I45</f>
        <v/>
      </c>
      <c r="J245" t="str">
        <f>通信費整理!J45</f>
        <v/>
      </c>
      <c r="K245" t="str">
        <f>通信費整理!K45</f>
        <v/>
      </c>
      <c r="L245" t="str">
        <f>通信費整理!L45</f>
        <v/>
      </c>
      <c r="M245" t="str">
        <f>通信費整理!M45</f>
        <v/>
      </c>
    </row>
    <row r="246" spans="1:13" x14ac:dyDescent="0.45">
      <c r="A246" t="str">
        <f>通信費整理!A46</f>
        <v/>
      </c>
      <c r="B246" t="str">
        <f>通信費整理!B46</f>
        <v/>
      </c>
      <c r="C246" t="str">
        <f>通信費整理!C46</f>
        <v/>
      </c>
      <c r="D246" t="str">
        <f>通信費整理!D46</f>
        <v/>
      </c>
      <c r="E246" t="str">
        <f>通信費整理!E46</f>
        <v/>
      </c>
      <c r="F246" t="str">
        <f>通信費整理!F46</f>
        <v/>
      </c>
      <c r="G246" t="str">
        <f>通信費整理!G46</f>
        <v/>
      </c>
      <c r="H246" t="str">
        <f>通信費整理!H46</f>
        <v/>
      </c>
      <c r="I246" t="str">
        <f>通信費整理!I46</f>
        <v/>
      </c>
      <c r="J246" t="str">
        <f>通信費整理!J46</f>
        <v/>
      </c>
      <c r="K246" t="str">
        <f>通信費整理!K46</f>
        <v/>
      </c>
      <c r="L246" t="str">
        <f>通信費整理!L46</f>
        <v/>
      </c>
      <c r="M246" t="str">
        <f>通信費整理!M46</f>
        <v/>
      </c>
    </row>
    <row r="247" spans="1:13" x14ac:dyDescent="0.45">
      <c r="A247" t="str">
        <f>通信費整理!A47</f>
        <v/>
      </c>
      <c r="B247" t="str">
        <f>通信費整理!B47</f>
        <v/>
      </c>
      <c r="C247" t="str">
        <f>通信費整理!C47</f>
        <v/>
      </c>
      <c r="D247" t="str">
        <f>通信費整理!D47</f>
        <v/>
      </c>
      <c r="E247" t="str">
        <f>通信費整理!E47</f>
        <v/>
      </c>
      <c r="F247" t="str">
        <f>通信費整理!F47</f>
        <v/>
      </c>
      <c r="G247" t="str">
        <f>通信費整理!G47</f>
        <v/>
      </c>
      <c r="H247" t="str">
        <f>通信費整理!H47</f>
        <v/>
      </c>
      <c r="I247" t="str">
        <f>通信費整理!I47</f>
        <v/>
      </c>
      <c r="J247" t="str">
        <f>通信費整理!J47</f>
        <v/>
      </c>
      <c r="K247" t="str">
        <f>通信費整理!K47</f>
        <v/>
      </c>
      <c r="L247" t="str">
        <f>通信費整理!L47</f>
        <v/>
      </c>
      <c r="M247" t="str">
        <f>通信費整理!M47</f>
        <v/>
      </c>
    </row>
    <row r="248" spans="1:13" x14ac:dyDescent="0.45">
      <c r="A248" t="str">
        <f>通信費整理!A48</f>
        <v/>
      </c>
      <c r="B248" t="str">
        <f>通信費整理!B48</f>
        <v/>
      </c>
      <c r="C248" t="str">
        <f>通信費整理!C48</f>
        <v/>
      </c>
      <c r="D248" t="str">
        <f>通信費整理!D48</f>
        <v/>
      </c>
      <c r="E248" t="str">
        <f>通信費整理!E48</f>
        <v/>
      </c>
      <c r="F248" t="str">
        <f>通信費整理!F48</f>
        <v/>
      </c>
      <c r="G248" t="str">
        <f>通信費整理!G48</f>
        <v/>
      </c>
      <c r="H248" t="str">
        <f>通信費整理!H48</f>
        <v/>
      </c>
      <c r="I248" t="str">
        <f>通信費整理!I48</f>
        <v/>
      </c>
      <c r="J248" t="str">
        <f>通信費整理!J48</f>
        <v/>
      </c>
      <c r="K248" t="str">
        <f>通信費整理!K48</f>
        <v/>
      </c>
      <c r="L248" t="str">
        <f>通信費整理!L48</f>
        <v/>
      </c>
      <c r="M248" t="str">
        <f>通信費整理!M48</f>
        <v/>
      </c>
    </row>
    <row r="249" spans="1:13" x14ac:dyDescent="0.45">
      <c r="A249" t="str">
        <f>通信費整理!A49</f>
        <v/>
      </c>
      <c r="B249" t="str">
        <f>通信費整理!B49</f>
        <v/>
      </c>
      <c r="C249" t="str">
        <f>通信費整理!C49</f>
        <v/>
      </c>
      <c r="D249" t="str">
        <f>通信費整理!D49</f>
        <v/>
      </c>
      <c r="E249" t="str">
        <f>通信費整理!E49</f>
        <v/>
      </c>
      <c r="F249" t="str">
        <f>通信費整理!F49</f>
        <v/>
      </c>
      <c r="G249" t="str">
        <f>通信費整理!G49</f>
        <v/>
      </c>
      <c r="H249" t="str">
        <f>通信費整理!H49</f>
        <v/>
      </c>
      <c r="I249" t="str">
        <f>通信費整理!I49</f>
        <v/>
      </c>
      <c r="J249" t="str">
        <f>通信費整理!J49</f>
        <v/>
      </c>
      <c r="K249" t="str">
        <f>通信費整理!K49</f>
        <v/>
      </c>
      <c r="L249" t="str">
        <f>通信費整理!L49</f>
        <v/>
      </c>
      <c r="M249" t="str">
        <f>通信費整理!M49</f>
        <v/>
      </c>
    </row>
    <row r="250" spans="1:13" x14ac:dyDescent="0.45">
      <c r="A250" t="str">
        <f>通信費整理!A50</f>
        <v/>
      </c>
      <c r="B250" t="str">
        <f>通信費整理!B50</f>
        <v/>
      </c>
      <c r="C250" t="str">
        <f>通信費整理!C50</f>
        <v/>
      </c>
      <c r="D250" t="str">
        <f>通信費整理!D50</f>
        <v/>
      </c>
      <c r="E250" t="str">
        <f>通信費整理!E50</f>
        <v/>
      </c>
      <c r="F250" t="str">
        <f>通信費整理!F50</f>
        <v/>
      </c>
      <c r="G250" t="str">
        <f>通信費整理!G50</f>
        <v/>
      </c>
      <c r="H250" t="str">
        <f>通信費整理!H50</f>
        <v/>
      </c>
      <c r="I250" t="str">
        <f>通信費整理!I50</f>
        <v/>
      </c>
      <c r="J250" t="str">
        <f>通信費整理!J50</f>
        <v/>
      </c>
      <c r="K250" t="str">
        <f>通信費整理!K50</f>
        <v/>
      </c>
      <c r="L250" t="str">
        <f>通信費整理!L50</f>
        <v/>
      </c>
      <c r="M250" t="str">
        <f>通信費整理!M50</f>
        <v/>
      </c>
    </row>
    <row r="251" spans="1:13" x14ac:dyDescent="0.45">
      <c r="A251" t="str">
        <f>通信費整理!A51</f>
        <v/>
      </c>
      <c r="B251" t="str">
        <f>通信費整理!B51</f>
        <v/>
      </c>
      <c r="C251" t="str">
        <f>通信費整理!C51</f>
        <v/>
      </c>
      <c r="D251" t="str">
        <f>通信費整理!D51</f>
        <v/>
      </c>
      <c r="E251" t="str">
        <f>通信費整理!E51</f>
        <v/>
      </c>
      <c r="F251" t="str">
        <f>通信費整理!F51</f>
        <v/>
      </c>
      <c r="G251" t="str">
        <f>通信費整理!G51</f>
        <v/>
      </c>
      <c r="H251" t="str">
        <f>通信費整理!H51</f>
        <v/>
      </c>
      <c r="I251" t="str">
        <f>通信費整理!I51</f>
        <v/>
      </c>
      <c r="J251" t="str">
        <f>通信費整理!J51</f>
        <v/>
      </c>
      <c r="K251" t="str">
        <f>通信費整理!K51</f>
        <v/>
      </c>
      <c r="L251" t="str">
        <f>通信費整理!L51</f>
        <v/>
      </c>
      <c r="M251" t="str">
        <f>通信費整理!M51</f>
        <v/>
      </c>
    </row>
    <row r="252" spans="1:13" x14ac:dyDescent="0.45">
      <c r="A252" t="str">
        <f>通信費整理!A52</f>
        <v/>
      </c>
      <c r="B252" t="str">
        <f>通信費整理!B52</f>
        <v/>
      </c>
      <c r="C252" t="str">
        <f>通信費整理!C52</f>
        <v/>
      </c>
      <c r="D252" t="str">
        <f>通信費整理!D52</f>
        <v/>
      </c>
      <c r="E252" t="str">
        <f>通信費整理!E52</f>
        <v/>
      </c>
      <c r="F252" t="str">
        <f>通信費整理!F52</f>
        <v/>
      </c>
      <c r="G252" t="str">
        <f>通信費整理!G52</f>
        <v/>
      </c>
      <c r="H252" t="str">
        <f>通信費整理!H52</f>
        <v/>
      </c>
      <c r="I252" t="str">
        <f>通信費整理!I52</f>
        <v/>
      </c>
      <c r="J252" t="str">
        <f>通信費整理!J52</f>
        <v/>
      </c>
      <c r="K252" t="str">
        <f>通信費整理!K52</f>
        <v/>
      </c>
      <c r="L252" t="str">
        <f>通信費整理!L52</f>
        <v/>
      </c>
      <c r="M252" t="str">
        <f>通信費整理!M52</f>
        <v/>
      </c>
    </row>
    <row r="253" spans="1:13" x14ac:dyDescent="0.45">
      <c r="A253" t="str">
        <f>通信費整理!A53</f>
        <v/>
      </c>
      <c r="B253" t="str">
        <f>通信費整理!B53</f>
        <v/>
      </c>
      <c r="C253" t="str">
        <f>通信費整理!C53</f>
        <v/>
      </c>
      <c r="D253" t="str">
        <f>通信費整理!D53</f>
        <v/>
      </c>
      <c r="E253" t="str">
        <f>通信費整理!E53</f>
        <v/>
      </c>
      <c r="F253" t="str">
        <f>通信費整理!F53</f>
        <v/>
      </c>
      <c r="G253" t="str">
        <f>通信費整理!G53</f>
        <v/>
      </c>
      <c r="H253" t="str">
        <f>通信費整理!H53</f>
        <v/>
      </c>
      <c r="I253" t="str">
        <f>通信費整理!I53</f>
        <v/>
      </c>
      <c r="J253" t="str">
        <f>通信費整理!J53</f>
        <v/>
      </c>
      <c r="K253" t="str">
        <f>通信費整理!K53</f>
        <v/>
      </c>
      <c r="L253" t="str">
        <f>通信費整理!L53</f>
        <v/>
      </c>
      <c r="M253" t="str">
        <f>通信費整理!M53</f>
        <v/>
      </c>
    </row>
    <row r="254" spans="1:13" x14ac:dyDescent="0.45">
      <c r="A254" t="str">
        <f>通信費整理!A54</f>
        <v/>
      </c>
      <c r="B254" t="str">
        <f>通信費整理!B54</f>
        <v/>
      </c>
      <c r="C254" t="str">
        <f>通信費整理!C54</f>
        <v/>
      </c>
      <c r="D254" t="str">
        <f>通信費整理!D54</f>
        <v/>
      </c>
      <c r="E254" t="str">
        <f>通信費整理!E54</f>
        <v/>
      </c>
      <c r="F254" t="str">
        <f>通信費整理!F54</f>
        <v/>
      </c>
      <c r="G254" t="str">
        <f>通信費整理!G54</f>
        <v/>
      </c>
      <c r="H254" t="str">
        <f>通信費整理!H54</f>
        <v/>
      </c>
      <c r="I254" t="str">
        <f>通信費整理!I54</f>
        <v/>
      </c>
      <c r="J254" t="str">
        <f>通信費整理!J54</f>
        <v/>
      </c>
      <c r="K254" t="str">
        <f>通信費整理!K54</f>
        <v/>
      </c>
      <c r="L254" t="str">
        <f>通信費整理!L54</f>
        <v/>
      </c>
      <c r="M254" t="str">
        <f>通信費整理!M54</f>
        <v/>
      </c>
    </row>
    <row r="255" spans="1:13" x14ac:dyDescent="0.45">
      <c r="A255" t="str">
        <f>通信費整理!A55</f>
        <v/>
      </c>
      <c r="B255" t="str">
        <f>通信費整理!B55</f>
        <v/>
      </c>
      <c r="C255" t="str">
        <f>通信費整理!C55</f>
        <v/>
      </c>
      <c r="D255" t="str">
        <f>通信費整理!D55</f>
        <v/>
      </c>
      <c r="E255" t="str">
        <f>通信費整理!E55</f>
        <v/>
      </c>
      <c r="F255" t="str">
        <f>通信費整理!F55</f>
        <v/>
      </c>
      <c r="G255" t="str">
        <f>通信費整理!G55</f>
        <v/>
      </c>
      <c r="H255" t="str">
        <f>通信費整理!H55</f>
        <v/>
      </c>
      <c r="I255" t="str">
        <f>通信費整理!I55</f>
        <v/>
      </c>
      <c r="J255" t="str">
        <f>通信費整理!J55</f>
        <v/>
      </c>
      <c r="K255" t="str">
        <f>通信費整理!K55</f>
        <v/>
      </c>
      <c r="L255" t="str">
        <f>通信費整理!L55</f>
        <v/>
      </c>
      <c r="M255" t="str">
        <f>通信費整理!M55</f>
        <v/>
      </c>
    </row>
    <row r="256" spans="1:13" x14ac:dyDescent="0.45">
      <c r="A256" t="str">
        <f>通信費整理!A56</f>
        <v/>
      </c>
      <c r="B256" t="str">
        <f>通信費整理!B56</f>
        <v/>
      </c>
      <c r="C256" t="str">
        <f>通信費整理!C56</f>
        <v/>
      </c>
      <c r="D256" t="str">
        <f>通信費整理!D56</f>
        <v/>
      </c>
      <c r="E256" t="str">
        <f>通信費整理!E56</f>
        <v/>
      </c>
      <c r="F256" t="str">
        <f>通信費整理!F56</f>
        <v/>
      </c>
      <c r="G256" t="str">
        <f>通信費整理!G56</f>
        <v/>
      </c>
      <c r="H256" t="str">
        <f>通信費整理!H56</f>
        <v/>
      </c>
      <c r="I256" t="str">
        <f>通信費整理!I56</f>
        <v/>
      </c>
      <c r="J256" t="str">
        <f>通信費整理!J56</f>
        <v/>
      </c>
      <c r="K256" t="str">
        <f>通信費整理!K56</f>
        <v/>
      </c>
      <c r="L256" t="str">
        <f>通信費整理!L56</f>
        <v/>
      </c>
      <c r="M256" t="str">
        <f>通信費整理!M56</f>
        <v/>
      </c>
    </row>
    <row r="257" spans="1:13" x14ac:dyDescent="0.45">
      <c r="A257" t="str">
        <f>通信費整理!A57</f>
        <v/>
      </c>
      <c r="B257" t="str">
        <f>通信費整理!B57</f>
        <v/>
      </c>
      <c r="C257" t="str">
        <f>通信費整理!C57</f>
        <v/>
      </c>
      <c r="D257" t="str">
        <f>通信費整理!D57</f>
        <v/>
      </c>
      <c r="E257" t="str">
        <f>通信費整理!E57</f>
        <v/>
      </c>
      <c r="F257" t="str">
        <f>通信費整理!F57</f>
        <v/>
      </c>
      <c r="G257" t="str">
        <f>通信費整理!G57</f>
        <v/>
      </c>
      <c r="H257" t="str">
        <f>通信費整理!H57</f>
        <v/>
      </c>
      <c r="I257" t="str">
        <f>通信費整理!I57</f>
        <v/>
      </c>
      <c r="J257" t="str">
        <f>通信費整理!J57</f>
        <v/>
      </c>
      <c r="K257" t="str">
        <f>通信費整理!K57</f>
        <v/>
      </c>
      <c r="L257" t="str">
        <f>通信費整理!L57</f>
        <v/>
      </c>
      <c r="M257" t="str">
        <f>通信費整理!M57</f>
        <v/>
      </c>
    </row>
    <row r="258" spans="1:13" x14ac:dyDescent="0.45">
      <c r="A258" t="str">
        <f>通信費整理!A58</f>
        <v/>
      </c>
      <c r="B258" t="str">
        <f>通信費整理!B58</f>
        <v/>
      </c>
      <c r="C258" t="str">
        <f>通信費整理!C58</f>
        <v/>
      </c>
      <c r="D258" t="str">
        <f>通信費整理!D58</f>
        <v/>
      </c>
      <c r="E258" t="str">
        <f>通信費整理!E58</f>
        <v/>
      </c>
      <c r="F258" t="str">
        <f>通信費整理!F58</f>
        <v/>
      </c>
      <c r="G258" t="str">
        <f>通信費整理!G58</f>
        <v/>
      </c>
      <c r="H258" t="str">
        <f>通信費整理!H58</f>
        <v/>
      </c>
      <c r="I258" t="str">
        <f>通信費整理!I58</f>
        <v/>
      </c>
      <c r="J258" t="str">
        <f>通信費整理!J58</f>
        <v/>
      </c>
      <c r="K258" t="str">
        <f>通信費整理!K58</f>
        <v/>
      </c>
      <c r="L258" t="str">
        <f>通信費整理!L58</f>
        <v/>
      </c>
      <c r="M258" t="str">
        <f>通信費整理!M58</f>
        <v/>
      </c>
    </row>
    <row r="259" spans="1:13" x14ac:dyDescent="0.45">
      <c r="A259" t="str">
        <f>通信費整理!A59</f>
        <v/>
      </c>
      <c r="B259" t="str">
        <f>通信費整理!B59</f>
        <v/>
      </c>
      <c r="C259" t="str">
        <f>通信費整理!C59</f>
        <v/>
      </c>
      <c r="D259" t="str">
        <f>通信費整理!D59</f>
        <v/>
      </c>
      <c r="E259" t="str">
        <f>通信費整理!E59</f>
        <v/>
      </c>
      <c r="F259" t="str">
        <f>通信費整理!F59</f>
        <v/>
      </c>
      <c r="G259" t="str">
        <f>通信費整理!G59</f>
        <v/>
      </c>
      <c r="H259" t="str">
        <f>通信費整理!H59</f>
        <v/>
      </c>
      <c r="I259" t="str">
        <f>通信費整理!I59</f>
        <v/>
      </c>
      <c r="J259" t="str">
        <f>通信費整理!J59</f>
        <v/>
      </c>
      <c r="K259" t="str">
        <f>通信費整理!K59</f>
        <v/>
      </c>
      <c r="L259" t="str">
        <f>通信費整理!L59</f>
        <v/>
      </c>
      <c r="M259" t="str">
        <f>通信費整理!M59</f>
        <v/>
      </c>
    </row>
    <row r="260" spans="1:13" x14ac:dyDescent="0.45">
      <c r="A260" t="str">
        <f>通信費整理!A60</f>
        <v/>
      </c>
      <c r="B260" t="str">
        <f>通信費整理!B60</f>
        <v/>
      </c>
      <c r="C260" t="str">
        <f>通信費整理!C60</f>
        <v/>
      </c>
      <c r="D260" t="str">
        <f>通信費整理!D60</f>
        <v/>
      </c>
      <c r="E260" t="str">
        <f>通信費整理!E60</f>
        <v/>
      </c>
      <c r="F260" t="str">
        <f>通信費整理!F60</f>
        <v/>
      </c>
      <c r="G260" t="str">
        <f>通信費整理!G60</f>
        <v/>
      </c>
      <c r="H260" t="str">
        <f>通信費整理!H60</f>
        <v/>
      </c>
      <c r="I260" t="str">
        <f>通信費整理!I60</f>
        <v/>
      </c>
      <c r="J260" t="str">
        <f>通信費整理!J60</f>
        <v/>
      </c>
      <c r="K260" t="str">
        <f>通信費整理!K60</f>
        <v/>
      </c>
      <c r="L260" t="str">
        <f>通信費整理!L60</f>
        <v/>
      </c>
      <c r="M260" t="str">
        <f>通信費整理!M60</f>
        <v/>
      </c>
    </row>
    <row r="261" spans="1:13" x14ac:dyDescent="0.45">
      <c r="A261" t="str">
        <f>通信費整理!A61</f>
        <v/>
      </c>
      <c r="B261" t="str">
        <f>通信費整理!B61</f>
        <v/>
      </c>
      <c r="C261" t="str">
        <f>通信費整理!C61</f>
        <v/>
      </c>
      <c r="D261" t="str">
        <f>通信費整理!D61</f>
        <v/>
      </c>
      <c r="E261" t="str">
        <f>通信費整理!E61</f>
        <v/>
      </c>
      <c r="F261" t="str">
        <f>通信費整理!F61</f>
        <v/>
      </c>
      <c r="G261" t="str">
        <f>通信費整理!G61</f>
        <v/>
      </c>
      <c r="H261" t="str">
        <f>通信費整理!H61</f>
        <v/>
      </c>
      <c r="I261" t="str">
        <f>通信費整理!I61</f>
        <v/>
      </c>
      <c r="J261" t="str">
        <f>通信費整理!J61</f>
        <v/>
      </c>
      <c r="K261" t="str">
        <f>通信費整理!K61</f>
        <v/>
      </c>
      <c r="L261" t="str">
        <f>通信費整理!L61</f>
        <v/>
      </c>
      <c r="M261" t="str">
        <f>通信費整理!M61</f>
        <v/>
      </c>
    </row>
    <row r="262" spans="1:13" x14ac:dyDescent="0.45">
      <c r="A262" t="str">
        <f>通信費整理!A62</f>
        <v/>
      </c>
      <c r="B262" t="str">
        <f>通信費整理!B62</f>
        <v/>
      </c>
      <c r="C262" t="str">
        <f>通信費整理!C62</f>
        <v/>
      </c>
      <c r="D262" t="str">
        <f>通信費整理!D62</f>
        <v/>
      </c>
      <c r="E262" t="str">
        <f>通信費整理!E62</f>
        <v/>
      </c>
      <c r="F262" t="str">
        <f>通信費整理!F62</f>
        <v/>
      </c>
      <c r="G262" t="str">
        <f>通信費整理!G62</f>
        <v/>
      </c>
      <c r="H262" t="str">
        <f>通信費整理!H62</f>
        <v/>
      </c>
      <c r="I262" t="str">
        <f>通信費整理!I62</f>
        <v/>
      </c>
      <c r="J262" t="str">
        <f>通信費整理!J62</f>
        <v/>
      </c>
      <c r="K262" t="str">
        <f>通信費整理!K62</f>
        <v/>
      </c>
      <c r="L262" t="str">
        <f>通信費整理!L62</f>
        <v/>
      </c>
      <c r="M262" t="str">
        <f>通信費整理!M62</f>
        <v/>
      </c>
    </row>
    <row r="263" spans="1:13" x14ac:dyDescent="0.45">
      <c r="A263" t="str">
        <f>通信費整理!A63</f>
        <v/>
      </c>
      <c r="B263" t="str">
        <f>通信費整理!B63</f>
        <v/>
      </c>
      <c r="C263" t="str">
        <f>通信費整理!C63</f>
        <v/>
      </c>
      <c r="D263" t="str">
        <f>通信費整理!D63</f>
        <v/>
      </c>
      <c r="E263" t="str">
        <f>通信費整理!E63</f>
        <v/>
      </c>
      <c r="F263" t="str">
        <f>通信費整理!F63</f>
        <v/>
      </c>
      <c r="G263" t="str">
        <f>通信費整理!G63</f>
        <v/>
      </c>
      <c r="H263" t="str">
        <f>通信費整理!H63</f>
        <v/>
      </c>
      <c r="I263" t="str">
        <f>通信費整理!I63</f>
        <v/>
      </c>
      <c r="J263" t="str">
        <f>通信費整理!J63</f>
        <v/>
      </c>
      <c r="K263" t="str">
        <f>通信費整理!K63</f>
        <v/>
      </c>
      <c r="L263" t="str">
        <f>通信費整理!L63</f>
        <v/>
      </c>
      <c r="M263" t="str">
        <f>通信費整理!M63</f>
        <v/>
      </c>
    </row>
    <row r="264" spans="1:13" x14ac:dyDescent="0.45">
      <c r="A264" t="str">
        <f>通信費整理!A64</f>
        <v/>
      </c>
      <c r="B264" t="str">
        <f>通信費整理!B64</f>
        <v/>
      </c>
      <c r="C264" t="str">
        <f>通信費整理!C64</f>
        <v/>
      </c>
      <c r="D264" t="str">
        <f>通信費整理!D64</f>
        <v/>
      </c>
      <c r="E264" t="str">
        <f>通信費整理!E64</f>
        <v/>
      </c>
      <c r="F264" t="str">
        <f>通信費整理!F64</f>
        <v/>
      </c>
      <c r="G264" t="str">
        <f>通信費整理!G64</f>
        <v/>
      </c>
      <c r="H264" t="str">
        <f>通信費整理!H64</f>
        <v/>
      </c>
      <c r="I264" t="str">
        <f>通信費整理!I64</f>
        <v/>
      </c>
      <c r="J264" t="str">
        <f>通信費整理!J64</f>
        <v/>
      </c>
      <c r="K264" t="str">
        <f>通信費整理!K64</f>
        <v/>
      </c>
      <c r="L264" t="str">
        <f>通信費整理!L64</f>
        <v/>
      </c>
      <c r="M264" t="str">
        <f>通信費整理!M64</f>
        <v/>
      </c>
    </row>
    <row r="265" spans="1:13" x14ac:dyDescent="0.45">
      <c r="A265" t="str">
        <f>通信費整理!A65</f>
        <v/>
      </c>
      <c r="B265" t="str">
        <f>通信費整理!B65</f>
        <v/>
      </c>
      <c r="C265" t="str">
        <f>通信費整理!C65</f>
        <v/>
      </c>
      <c r="D265" t="str">
        <f>通信費整理!D65</f>
        <v/>
      </c>
      <c r="E265" t="str">
        <f>通信費整理!E65</f>
        <v/>
      </c>
      <c r="F265" t="str">
        <f>通信費整理!F65</f>
        <v/>
      </c>
      <c r="G265" t="str">
        <f>通信費整理!G65</f>
        <v/>
      </c>
      <c r="H265" t="str">
        <f>通信費整理!H65</f>
        <v/>
      </c>
      <c r="I265" t="str">
        <f>通信費整理!I65</f>
        <v/>
      </c>
      <c r="J265" t="str">
        <f>通信費整理!J65</f>
        <v/>
      </c>
      <c r="K265" t="str">
        <f>通信費整理!K65</f>
        <v/>
      </c>
      <c r="L265" t="str">
        <f>通信費整理!L65</f>
        <v/>
      </c>
      <c r="M265" t="str">
        <f>通信費整理!M65</f>
        <v/>
      </c>
    </row>
    <row r="266" spans="1:13" x14ac:dyDescent="0.45">
      <c r="A266" t="str">
        <f>通信費整理!A66</f>
        <v/>
      </c>
      <c r="B266" t="str">
        <f>通信費整理!B66</f>
        <v/>
      </c>
      <c r="C266" t="str">
        <f>通信費整理!C66</f>
        <v/>
      </c>
      <c r="D266" t="str">
        <f>通信費整理!D66</f>
        <v/>
      </c>
      <c r="E266" t="str">
        <f>通信費整理!E66</f>
        <v/>
      </c>
      <c r="F266" t="str">
        <f>通信費整理!F66</f>
        <v/>
      </c>
      <c r="G266" t="str">
        <f>通信費整理!G66</f>
        <v/>
      </c>
      <c r="H266" t="str">
        <f>通信費整理!H66</f>
        <v/>
      </c>
      <c r="I266" t="str">
        <f>通信費整理!I66</f>
        <v/>
      </c>
      <c r="J266" t="str">
        <f>通信費整理!J66</f>
        <v/>
      </c>
      <c r="K266" t="str">
        <f>通信費整理!K66</f>
        <v/>
      </c>
      <c r="L266" t="str">
        <f>通信費整理!L66</f>
        <v/>
      </c>
      <c r="M266" t="str">
        <f>通信費整理!M66</f>
        <v/>
      </c>
    </row>
    <row r="267" spans="1:13" x14ac:dyDescent="0.45">
      <c r="A267" t="str">
        <f>通信費整理!A67</f>
        <v/>
      </c>
      <c r="B267" t="str">
        <f>通信費整理!B67</f>
        <v/>
      </c>
      <c r="C267" t="str">
        <f>通信費整理!C67</f>
        <v/>
      </c>
      <c r="D267" t="str">
        <f>通信費整理!D67</f>
        <v/>
      </c>
      <c r="E267" t="str">
        <f>通信費整理!E67</f>
        <v/>
      </c>
      <c r="F267" t="str">
        <f>通信費整理!F67</f>
        <v/>
      </c>
      <c r="G267" t="str">
        <f>通信費整理!G67</f>
        <v/>
      </c>
      <c r="H267" t="str">
        <f>通信費整理!H67</f>
        <v/>
      </c>
      <c r="I267" t="str">
        <f>通信費整理!I67</f>
        <v/>
      </c>
      <c r="J267" t="str">
        <f>通信費整理!J67</f>
        <v/>
      </c>
      <c r="K267" t="str">
        <f>通信費整理!K67</f>
        <v/>
      </c>
      <c r="L267" t="str">
        <f>通信費整理!L67</f>
        <v/>
      </c>
      <c r="M267" t="str">
        <f>通信費整理!M67</f>
        <v/>
      </c>
    </row>
    <row r="268" spans="1:13" x14ac:dyDescent="0.45">
      <c r="A268" t="str">
        <f>通信費整理!A68</f>
        <v/>
      </c>
      <c r="B268" t="str">
        <f>通信費整理!B68</f>
        <v/>
      </c>
      <c r="C268" t="str">
        <f>通信費整理!C68</f>
        <v/>
      </c>
      <c r="D268" t="str">
        <f>通信費整理!D68</f>
        <v/>
      </c>
      <c r="E268" t="str">
        <f>通信費整理!E68</f>
        <v/>
      </c>
      <c r="F268" t="str">
        <f>通信費整理!F68</f>
        <v/>
      </c>
      <c r="G268" t="str">
        <f>通信費整理!G68</f>
        <v/>
      </c>
      <c r="H268" t="str">
        <f>通信費整理!H68</f>
        <v/>
      </c>
      <c r="I268" t="str">
        <f>通信費整理!I68</f>
        <v/>
      </c>
      <c r="J268" t="str">
        <f>通信費整理!J68</f>
        <v/>
      </c>
      <c r="K268" t="str">
        <f>通信費整理!K68</f>
        <v/>
      </c>
      <c r="L268" t="str">
        <f>通信費整理!L68</f>
        <v/>
      </c>
      <c r="M268" t="str">
        <f>通信費整理!M68</f>
        <v/>
      </c>
    </row>
    <row r="269" spans="1:13" x14ac:dyDescent="0.45">
      <c r="A269" t="str">
        <f>通信費整理!A69</f>
        <v/>
      </c>
      <c r="B269" t="str">
        <f>通信費整理!B69</f>
        <v/>
      </c>
      <c r="C269" t="str">
        <f>通信費整理!C69</f>
        <v/>
      </c>
      <c r="D269" t="str">
        <f>通信費整理!D69</f>
        <v/>
      </c>
      <c r="E269" t="str">
        <f>通信費整理!E69</f>
        <v/>
      </c>
      <c r="F269" t="str">
        <f>通信費整理!F69</f>
        <v/>
      </c>
      <c r="G269" t="str">
        <f>通信費整理!G69</f>
        <v/>
      </c>
      <c r="H269" t="str">
        <f>通信費整理!H69</f>
        <v/>
      </c>
      <c r="I269" t="str">
        <f>通信費整理!I69</f>
        <v/>
      </c>
      <c r="J269" t="str">
        <f>通信費整理!J69</f>
        <v/>
      </c>
      <c r="K269" t="str">
        <f>通信費整理!K69</f>
        <v/>
      </c>
      <c r="L269" t="str">
        <f>通信費整理!L69</f>
        <v/>
      </c>
      <c r="M269" t="str">
        <f>通信費整理!M69</f>
        <v/>
      </c>
    </row>
    <row r="270" spans="1:13" x14ac:dyDescent="0.45">
      <c r="A270" t="str">
        <f>通信費整理!A70</f>
        <v/>
      </c>
      <c r="B270" t="str">
        <f>通信費整理!B70</f>
        <v/>
      </c>
      <c r="C270" t="str">
        <f>通信費整理!C70</f>
        <v/>
      </c>
      <c r="D270" t="str">
        <f>通信費整理!D70</f>
        <v/>
      </c>
      <c r="E270" t="str">
        <f>通信費整理!E70</f>
        <v/>
      </c>
      <c r="F270" t="str">
        <f>通信費整理!F70</f>
        <v/>
      </c>
      <c r="G270" t="str">
        <f>通信費整理!G70</f>
        <v/>
      </c>
      <c r="H270" t="str">
        <f>通信費整理!H70</f>
        <v/>
      </c>
      <c r="I270" t="str">
        <f>通信費整理!I70</f>
        <v/>
      </c>
      <c r="J270" t="str">
        <f>通信費整理!J70</f>
        <v/>
      </c>
      <c r="K270" t="str">
        <f>通信費整理!K70</f>
        <v/>
      </c>
      <c r="L270" t="str">
        <f>通信費整理!L70</f>
        <v/>
      </c>
      <c r="M270" t="str">
        <f>通信費整理!M70</f>
        <v/>
      </c>
    </row>
    <row r="271" spans="1:13" x14ac:dyDescent="0.45">
      <c r="A271" t="str">
        <f>通信費整理!A71</f>
        <v/>
      </c>
      <c r="B271" t="str">
        <f>通信費整理!B71</f>
        <v/>
      </c>
      <c r="C271" t="str">
        <f>通信費整理!C71</f>
        <v/>
      </c>
      <c r="D271" t="str">
        <f>通信費整理!D71</f>
        <v/>
      </c>
      <c r="E271" t="str">
        <f>通信費整理!E71</f>
        <v/>
      </c>
      <c r="F271" t="str">
        <f>通信費整理!F71</f>
        <v/>
      </c>
      <c r="G271" t="str">
        <f>通信費整理!G71</f>
        <v/>
      </c>
      <c r="H271" t="str">
        <f>通信費整理!H71</f>
        <v/>
      </c>
      <c r="I271" t="str">
        <f>通信費整理!I71</f>
        <v/>
      </c>
      <c r="J271" t="str">
        <f>通信費整理!J71</f>
        <v/>
      </c>
      <c r="K271" t="str">
        <f>通信費整理!K71</f>
        <v/>
      </c>
      <c r="L271" t="str">
        <f>通信費整理!L71</f>
        <v/>
      </c>
      <c r="M271" t="str">
        <f>通信費整理!M71</f>
        <v/>
      </c>
    </row>
    <row r="272" spans="1:13" x14ac:dyDescent="0.45">
      <c r="A272" t="str">
        <f>通信費整理!A72</f>
        <v/>
      </c>
      <c r="B272" t="str">
        <f>通信費整理!B72</f>
        <v/>
      </c>
      <c r="C272" t="str">
        <f>通信費整理!C72</f>
        <v/>
      </c>
      <c r="D272" t="str">
        <f>通信費整理!D72</f>
        <v/>
      </c>
      <c r="E272" t="str">
        <f>通信費整理!E72</f>
        <v/>
      </c>
      <c r="F272" t="str">
        <f>通信費整理!F72</f>
        <v/>
      </c>
      <c r="G272" t="str">
        <f>通信費整理!G72</f>
        <v/>
      </c>
      <c r="H272" t="str">
        <f>通信費整理!H72</f>
        <v/>
      </c>
      <c r="I272" t="str">
        <f>通信費整理!I72</f>
        <v/>
      </c>
      <c r="J272" t="str">
        <f>通信費整理!J72</f>
        <v/>
      </c>
      <c r="K272" t="str">
        <f>通信費整理!K72</f>
        <v/>
      </c>
      <c r="L272" t="str">
        <f>通信費整理!L72</f>
        <v/>
      </c>
      <c r="M272" t="str">
        <f>通信費整理!M72</f>
        <v/>
      </c>
    </row>
    <row r="273" spans="1:13" x14ac:dyDescent="0.45">
      <c r="A273" t="str">
        <f>通信費整理!A73</f>
        <v/>
      </c>
      <c r="B273" t="str">
        <f>通信費整理!B73</f>
        <v/>
      </c>
      <c r="C273" t="str">
        <f>通信費整理!C73</f>
        <v/>
      </c>
      <c r="D273" t="str">
        <f>通信費整理!D73</f>
        <v/>
      </c>
      <c r="E273" t="str">
        <f>通信費整理!E73</f>
        <v/>
      </c>
      <c r="F273" t="str">
        <f>通信費整理!F73</f>
        <v/>
      </c>
      <c r="G273" t="str">
        <f>通信費整理!G73</f>
        <v/>
      </c>
      <c r="H273" t="str">
        <f>通信費整理!H73</f>
        <v/>
      </c>
      <c r="I273" t="str">
        <f>通信費整理!I73</f>
        <v/>
      </c>
      <c r="J273" t="str">
        <f>通信費整理!J73</f>
        <v/>
      </c>
      <c r="K273" t="str">
        <f>通信費整理!K73</f>
        <v/>
      </c>
      <c r="L273" t="str">
        <f>通信費整理!L73</f>
        <v/>
      </c>
      <c r="M273" t="str">
        <f>通信費整理!M73</f>
        <v/>
      </c>
    </row>
    <row r="274" spans="1:13" x14ac:dyDescent="0.45">
      <c r="A274" t="str">
        <f>通信費整理!A74</f>
        <v/>
      </c>
      <c r="B274" t="str">
        <f>通信費整理!B74</f>
        <v/>
      </c>
      <c r="C274" t="str">
        <f>通信費整理!C74</f>
        <v/>
      </c>
      <c r="D274" t="str">
        <f>通信費整理!D74</f>
        <v/>
      </c>
      <c r="E274" t="str">
        <f>通信費整理!E74</f>
        <v/>
      </c>
      <c r="F274" t="str">
        <f>通信費整理!F74</f>
        <v/>
      </c>
      <c r="G274" t="str">
        <f>通信費整理!G74</f>
        <v/>
      </c>
      <c r="H274" t="str">
        <f>通信費整理!H74</f>
        <v/>
      </c>
      <c r="I274" t="str">
        <f>通信費整理!I74</f>
        <v/>
      </c>
      <c r="J274" t="str">
        <f>通信費整理!J74</f>
        <v/>
      </c>
      <c r="K274" t="str">
        <f>通信費整理!K74</f>
        <v/>
      </c>
      <c r="L274" t="str">
        <f>通信費整理!L74</f>
        <v/>
      </c>
      <c r="M274" t="str">
        <f>通信費整理!M74</f>
        <v/>
      </c>
    </row>
    <row r="275" spans="1:13" x14ac:dyDescent="0.45">
      <c r="A275" t="str">
        <f>通信費整理!A75</f>
        <v/>
      </c>
      <c r="B275" t="str">
        <f>通信費整理!B75</f>
        <v/>
      </c>
      <c r="C275" t="str">
        <f>通信費整理!C75</f>
        <v/>
      </c>
      <c r="D275" t="str">
        <f>通信費整理!D75</f>
        <v/>
      </c>
      <c r="E275" t="str">
        <f>通信費整理!E75</f>
        <v/>
      </c>
      <c r="F275" t="str">
        <f>通信費整理!F75</f>
        <v/>
      </c>
      <c r="G275" t="str">
        <f>通信費整理!G75</f>
        <v/>
      </c>
      <c r="H275" t="str">
        <f>通信費整理!H75</f>
        <v/>
      </c>
      <c r="I275" t="str">
        <f>通信費整理!I75</f>
        <v/>
      </c>
      <c r="J275" t="str">
        <f>通信費整理!J75</f>
        <v/>
      </c>
      <c r="K275" t="str">
        <f>通信費整理!K75</f>
        <v/>
      </c>
      <c r="L275" t="str">
        <f>通信費整理!L75</f>
        <v/>
      </c>
      <c r="M275" t="str">
        <f>通信費整理!M75</f>
        <v/>
      </c>
    </row>
    <row r="276" spans="1:13" x14ac:dyDescent="0.45">
      <c r="A276" t="str">
        <f>通信費整理!A76</f>
        <v/>
      </c>
      <c r="B276" t="str">
        <f>通信費整理!B76</f>
        <v/>
      </c>
      <c r="C276" t="str">
        <f>通信費整理!C76</f>
        <v/>
      </c>
      <c r="D276" t="str">
        <f>通信費整理!D76</f>
        <v/>
      </c>
      <c r="E276" t="str">
        <f>通信費整理!E76</f>
        <v/>
      </c>
      <c r="F276" t="str">
        <f>通信費整理!F76</f>
        <v/>
      </c>
      <c r="G276" t="str">
        <f>通信費整理!G76</f>
        <v/>
      </c>
      <c r="H276" t="str">
        <f>通信費整理!H76</f>
        <v/>
      </c>
      <c r="I276" t="str">
        <f>通信費整理!I76</f>
        <v/>
      </c>
      <c r="J276" t="str">
        <f>通信費整理!J76</f>
        <v/>
      </c>
      <c r="K276" t="str">
        <f>通信費整理!K76</f>
        <v/>
      </c>
      <c r="L276" t="str">
        <f>通信費整理!L76</f>
        <v/>
      </c>
      <c r="M276" t="str">
        <f>通信費整理!M76</f>
        <v/>
      </c>
    </row>
    <row r="277" spans="1:13" x14ac:dyDescent="0.45">
      <c r="A277" t="str">
        <f>通信費整理!A77</f>
        <v/>
      </c>
      <c r="B277" t="str">
        <f>通信費整理!B77</f>
        <v/>
      </c>
      <c r="C277" t="str">
        <f>通信費整理!C77</f>
        <v/>
      </c>
      <c r="D277" t="str">
        <f>通信費整理!D77</f>
        <v/>
      </c>
      <c r="E277" t="str">
        <f>通信費整理!E77</f>
        <v/>
      </c>
      <c r="F277" t="str">
        <f>通信費整理!F77</f>
        <v/>
      </c>
      <c r="G277" t="str">
        <f>通信費整理!G77</f>
        <v/>
      </c>
      <c r="H277" t="str">
        <f>通信費整理!H77</f>
        <v/>
      </c>
      <c r="I277" t="str">
        <f>通信費整理!I77</f>
        <v/>
      </c>
      <c r="J277" t="str">
        <f>通信費整理!J77</f>
        <v/>
      </c>
      <c r="K277" t="str">
        <f>通信費整理!K77</f>
        <v/>
      </c>
      <c r="L277" t="str">
        <f>通信費整理!L77</f>
        <v/>
      </c>
      <c r="M277" t="str">
        <f>通信費整理!M77</f>
        <v/>
      </c>
    </row>
    <row r="278" spans="1:13" x14ac:dyDescent="0.45">
      <c r="A278" t="str">
        <f>通信費整理!A78</f>
        <v/>
      </c>
      <c r="B278" t="str">
        <f>通信費整理!B78</f>
        <v/>
      </c>
      <c r="C278" t="str">
        <f>通信費整理!C78</f>
        <v/>
      </c>
      <c r="D278" t="str">
        <f>通信費整理!D78</f>
        <v/>
      </c>
      <c r="E278" t="str">
        <f>通信費整理!E78</f>
        <v/>
      </c>
      <c r="F278" t="str">
        <f>通信費整理!F78</f>
        <v/>
      </c>
      <c r="G278" t="str">
        <f>通信費整理!G78</f>
        <v/>
      </c>
      <c r="H278" t="str">
        <f>通信費整理!H78</f>
        <v/>
      </c>
      <c r="I278" t="str">
        <f>通信費整理!I78</f>
        <v/>
      </c>
      <c r="J278" t="str">
        <f>通信費整理!J78</f>
        <v/>
      </c>
      <c r="K278" t="str">
        <f>通信費整理!K78</f>
        <v/>
      </c>
      <c r="L278" t="str">
        <f>通信費整理!L78</f>
        <v/>
      </c>
      <c r="M278" t="str">
        <f>通信費整理!M78</f>
        <v/>
      </c>
    </row>
    <row r="279" spans="1:13" x14ac:dyDescent="0.45">
      <c r="A279" t="str">
        <f>通信費整理!A79</f>
        <v/>
      </c>
      <c r="B279" t="str">
        <f>通信費整理!B79</f>
        <v/>
      </c>
      <c r="C279" t="str">
        <f>通信費整理!C79</f>
        <v/>
      </c>
      <c r="D279" t="str">
        <f>通信費整理!D79</f>
        <v/>
      </c>
      <c r="E279" t="str">
        <f>通信費整理!E79</f>
        <v/>
      </c>
      <c r="F279" t="str">
        <f>通信費整理!F79</f>
        <v/>
      </c>
      <c r="G279" t="str">
        <f>通信費整理!G79</f>
        <v/>
      </c>
      <c r="H279" t="str">
        <f>通信費整理!H79</f>
        <v/>
      </c>
      <c r="I279" t="str">
        <f>通信費整理!I79</f>
        <v/>
      </c>
      <c r="J279" t="str">
        <f>通信費整理!J79</f>
        <v/>
      </c>
      <c r="K279" t="str">
        <f>通信費整理!K79</f>
        <v/>
      </c>
      <c r="L279" t="str">
        <f>通信費整理!L79</f>
        <v/>
      </c>
      <c r="M279" t="str">
        <f>通信費整理!M79</f>
        <v/>
      </c>
    </row>
    <row r="280" spans="1:13" x14ac:dyDescent="0.45">
      <c r="A280" t="str">
        <f>通信費整理!A80</f>
        <v/>
      </c>
      <c r="B280" t="str">
        <f>通信費整理!B80</f>
        <v/>
      </c>
      <c r="C280" t="str">
        <f>通信費整理!C80</f>
        <v/>
      </c>
      <c r="D280" t="str">
        <f>通信費整理!D80</f>
        <v/>
      </c>
      <c r="E280" t="str">
        <f>通信費整理!E80</f>
        <v/>
      </c>
      <c r="F280" t="str">
        <f>通信費整理!F80</f>
        <v/>
      </c>
      <c r="G280" t="str">
        <f>通信費整理!G80</f>
        <v/>
      </c>
      <c r="H280" t="str">
        <f>通信費整理!H80</f>
        <v/>
      </c>
      <c r="I280" t="str">
        <f>通信費整理!I80</f>
        <v/>
      </c>
      <c r="J280" t="str">
        <f>通信費整理!J80</f>
        <v/>
      </c>
      <c r="K280" t="str">
        <f>通信費整理!K80</f>
        <v/>
      </c>
      <c r="L280" t="str">
        <f>通信費整理!L80</f>
        <v/>
      </c>
      <c r="M280" t="str">
        <f>通信費整理!M80</f>
        <v/>
      </c>
    </row>
    <row r="281" spans="1:13" x14ac:dyDescent="0.45">
      <c r="A281" t="str">
        <f>通信費整理!A81</f>
        <v/>
      </c>
      <c r="B281" t="str">
        <f>通信費整理!B81</f>
        <v/>
      </c>
      <c r="C281" t="str">
        <f>通信費整理!C81</f>
        <v/>
      </c>
      <c r="D281" t="str">
        <f>通信費整理!D81</f>
        <v/>
      </c>
      <c r="E281" t="str">
        <f>通信費整理!E81</f>
        <v/>
      </c>
      <c r="F281" t="str">
        <f>通信費整理!F81</f>
        <v/>
      </c>
      <c r="G281" t="str">
        <f>通信費整理!G81</f>
        <v/>
      </c>
      <c r="H281" t="str">
        <f>通信費整理!H81</f>
        <v/>
      </c>
      <c r="I281" t="str">
        <f>通信費整理!I81</f>
        <v/>
      </c>
      <c r="J281" t="str">
        <f>通信費整理!J81</f>
        <v/>
      </c>
      <c r="K281" t="str">
        <f>通信費整理!K81</f>
        <v/>
      </c>
      <c r="L281" t="str">
        <f>通信費整理!L81</f>
        <v/>
      </c>
      <c r="M281" t="str">
        <f>通信費整理!M81</f>
        <v/>
      </c>
    </row>
    <row r="282" spans="1:13" x14ac:dyDescent="0.45">
      <c r="A282" t="str">
        <f>通信費整理!A82</f>
        <v/>
      </c>
      <c r="B282" t="str">
        <f>通信費整理!B82</f>
        <v/>
      </c>
      <c r="C282" t="str">
        <f>通信費整理!C82</f>
        <v/>
      </c>
      <c r="D282" t="str">
        <f>通信費整理!D82</f>
        <v/>
      </c>
      <c r="E282" t="str">
        <f>通信費整理!E82</f>
        <v/>
      </c>
      <c r="F282" t="str">
        <f>通信費整理!F82</f>
        <v/>
      </c>
      <c r="G282" t="str">
        <f>通信費整理!G82</f>
        <v/>
      </c>
      <c r="H282" t="str">
        <f>通信費整理!H82</f>
        <v/>
      </c>
      <c r="I282" t="str">
        <f>通信費整理!I82</f>
        <v/>
      </c>
      <c r="J282" t="str">
        <f>通信費整理!J82</f>
        <v/>
      </c>
      <c r="K282" t="str">
        <f>通信費整理!K82</f>
        <v/>
      </c>
      <c r="L282" t="str">
        <f>通信費整理!L82</f>
        <v/>
      </c>
      <c r="M282" t="str">
        <f>通信費整理!M82</f>
        <v/>
      </c>
    </row>
    <row r="283" spans="1:13" x14ac:dyDescent="0.45">
      <c r="A283" t="str">
        <f>通信費整理!A83</f>
        <v/>
      </c>
      <c r="B283" t="str">
        <f>通信費整理!B83</f>
        <v/>
      </c>
      <c r="C283" t="str">
        <f>通信費整理!C83</f>
        <v/>
      </c>
      <c r="D283" t="str">
        <f>通信費整理!D83</f>
        <v/>
      </c>
      <c r="E283" t="str">
        <f>通信費整理!E83</f>
        <v/>
      </c>
      <c r="F283" t="str">
        <f>通信費整理!F83</f>
        <v/>
      </c>
      <c r="G283" t="str">
        <f>通信費整理!G83</f>
        <v/>
      </c>
      <c r="H283" t="str">
        <f>通信費整理!H83</f>
        <v/>
      </c>
      <c r="I283" t="str">
        <f>通信費整理!I83</f>
        <v/>
      </c>
      <c r="J283" t="str">
        <f>通信費整理!J83</f>
        <v/>
      </c>
      <c r="K283" t="str">
        <f>通信費整理!K83</f>
        <v/>
      </c>
      <c r="L283" t="str">
        <f>通信費整理!L83</f>
        <v/>
      </c>
      <c r="M283" t="str">
        <f>通信費整理!M83</f>
        <v/>
      </c>
    </row>
    <row r="284" spans="1:13" x14ac:dyDescent="0.45">
      <c r="A284" t="str">
        <f>通信費整理!A84</f>
        <v/>
      </c>
      <c r="B284" t="str">
        <f>通信費整理!B84</f>
        <v/>
      </c>
      <c r="C284" t="str">
        <f>通信費整理!C84</f>
        <v/>
      </c>
      <c r="D284" t="str">
        <f>通信費整理!D84</f>
        <v/>
      </c>
      <c r="E284" t="str">
        <f>通信費整理!E84</f>
        <v/>
      </c>
      <c r="F284" t="str">
        <f>通信費整理!F84</f>
        <v/>
      </c>
      <c r="G284" t="str">
        <f>通信費整理!G84</f>
        <v/>
      </c>
      <c r="H284" t="str">
        <f>通信費整理!H84</f>
        <v/>
      </c>
      <c r="I284" t="str">
        <f>通信費整理!I84</f>
        <v/>
      </c>
      <c r="J284" t="str">
        <f>通信費整理!J84</f>
        <v/>
      </c>
      <c r="K284" t="str">
        <f>通信費整理!K84</f>
        <v/>
      </c>
      <c r="L284" t="str">
        <f>通信費整理!L84</f>
        <v/>
      </c>
      <c r="M284" t="str">
        <f>通信費整理!M84</f>
        <v/>
      </c>
    </row>
    <row r="285" spans="1:13" x14ac:dyDescent="0.45">
      <c r="A285" t="str">
        <f>通信費整理!A85</f>
        <v/>
      </c>
      <c r="B285" t="str">
        <f>通信費整理!B85</f>
        <v/>
      </c>
      <c r="C285" t="str">
        <f>通信費整理!C85</f>
        <v/>
      </c>
      <c r="D285" t="str">
        <f>通信費整理!D85</f>
        <v/>
      </c>
      <c r="E285" t="str">
        <f>通信費整理!E85</f>
        <v/>
      </c>
      <c r="F285" t="str">
        <f>通信費整理!F85</f>
        <v/>
      </c>
      <c r="G285" t="str">
        <f>通信費整理!G85</f>
        <v/>
      </c>
      <c r="H285" t="str">
        <f>通信費整理!H85</f>
        <v/>
      </c>
      <c r="I285" t="str">
        <f>通信費整理!I85</f>
        <v/>
      </c>
      <c r="J285" t="str">
        <f>通信費整理!J85</f>
        <v/>
      </c>
      <c r="K285" t="str">
        <f>通信費整理!K85</f>
        <v/>
      </c>
      <c r="L285" t="str">
        <f>通信費整理!L85</f>
        <v/>
      </c>
      <c r="M285" t="str">
        <f>通信費整理!M85</f>
        <v/>
      </c>
    </row>
    <row r="286" spans="1:13" x14ac:dyDescent="0.45">
      <c r="A286" t="str">
        <f>通信費整理!A86</f>
        <v/>
      </c>
      <c r="B286" t="str">
        <f>通信費整理!B86</f>
        <v/>
      </c>
      <c r="C286" t="str">
        <f>通信費整理!C86</f>
        <v/>
      </c>
      <c r="D286" t="str">
        <f>通信費整理!D86</f>
        <v/>
      </c>
      <c r="E286" t="str">
        <f>通信費整理!E86</f>
        <v/>
      </c>
      <c r="F286" t="str">
        <f>通信費整理!F86</f>
        <v/>
      </c>
      <c r="G286" t="str">
        <f>通信費整理!G86</f>
        <v/>
      </c>
      <c r="H286" t="str">
        <f>通信費整理!H86</f>
        <v/>
      </c>
      <c r="I286" t="str">
        <f>通信費整理!I86</f>
        <v/>
      </c>
      <c r="J286" t="str">
        <f>通信費整理!J86</f>
        <v/>
      </c>
      <c r="K286" t="str">
        <f>通信費整理!K86</f>
        <v/>
      </c>
      <c r="L286" t="str">
        <f>通信費整理!L86</f>
        <v/>
      </c>
      <c r="M286" t="str">
        <f>通信費整理!M86</f>
        <v/>
      </c>
    </row>
    <row r="287" spans="1:13" x14ac:dyDescent="0.45">
      <c r="A287" t="str">
        <f>通信費整理!A87</f>
        <v/>
      </c>
      <c r="B287" t="str">
        <f>通信費整理!B87</f>
        <v/>
      </c>
      <c r="C287" t="str">
        <f>通信費整理!C87</f>
        <v/>
      </c>
      <c r="D287" t="str">
        <f>通信費整理!D87</f>
        <v/>
      </c>
      <c r="E287" t="str">
        <f>通信費整理!E87</f>
        <v/>
      </c>
      <c r="F287" t="str">
        <f>通信費整理!F87</f>
        <v/>
      </c>
      <c r="G287" t="str">
        <f>通信費整理!G87</f>
        <v/>
      </c>
      <c r="H287" t="str">
        <f>通信費整理!H87</f>
        <v/>
      </c>
      <c r="I287" t="str">
        <f>通信費整理!I87</f>
        <v/>
      </c>
      <c r="J287" t="str">
        <f>通信費整理!J87</f>
        <v/>
      </c>
      <c r="K287" t="str">
        <f>通信費整理!K87</f>
        <v/>
      </c>
      <c r="L287" t="str">
        <f>通信費整理!L87</f>
        <v/>
      </c>
      <c r="M287" t="str">
        <f>通信費整理!M87</f>
        <v/>
      </c>
    </row>
    <row r="288" spans="1:13" x14ac:dyDescent="0.45">
      <c r="A288" t="str">
        <f>通信費整理!A88</f>
        <v/>
      </c>
      <c r="B288" t="str">
        <f>通信費整理!B88</f>
        <v/>
      </c>
      <c r="C288" t="str">
        <f>通信費整理!C88</f>
        <v/>
      </c>
      <c r="D288" t="str">
        <f>通信費整理!D88</f>
        <v/>
      </c>
      <c r="E288" t="str">
        <f>通信費整理!E88</f>
        <v/>
      </c>
      <c r="F288" t="str">
        <f>通信費整理!F88</f>
        <v/>
      </c>
      <c r="G288" t="str">
        <f>通信費整理!G88</f>
        <v/>
      </c>
      <c r="H288" t="str">
        <f>通信費整理!H88</f>
        <v/>
      </c>
      <c r="I288" t="str">
        <f>通信費整理!I88</f>
        <v/>
      </c>
      <c r="J288" t="str">
        <f>通信費整理!J88</f>
        <v/>
      </c>
      <c r="K288" t="str">
        <f>通信費整理!K88</f>
        <v/>
      </c>
      <c r="L288" t="str">
        <f>通信費整理!L88</f>
        <v/>
      </c>
      <c r="M288" t="str">
        <f>通信費整理!M88</f>
        <v/>
      </c>
    </row>
    <row r="289" spans="1:13" x14ac:dyDescent="0.45">
      <c r="A289" t="str">
        <f>通信費整理!A89</f>
        <v/>
      </c>
      <c r="B289" t="str">
        <f>通信費整理!B89</f>
        <v/>
      </c>
      <c r="C289" t="str">
        <f>通信費整理!C89</f>
        <v/>
      </c>
      <c r="D289" t="str">
        <f>通信費整理!D89</f>
        <v/>
      </c>
      <c r="E289" t="str">
        <f>通信費整理!E89</f>
        <v/>
      </c>
      <c r="F289" t="str">
        <f>通信費整理!F89</f>
        <v/>
      </c>
      <c r="G289" t="str">
        <f>通信費整理!G89</f>
        <v/>
      </c>
      <c r="H289" t="str">
        <f>通信費整理!H89</f>
        <v/>
      </c>
      <c r="I289" t="str">
        <f>通信費整理!I89</f>
        <v/>
      </c>
      <c r="J289" t="str">
        <f>通信費整理!J89</f>
        <v/>
      </c>
      <c r="K289" t="str">
        <f>通信費整理!K89</f>
        <v/>
      </c>
      <c r="L289" t="str">
        <f>通信費整理!L89</f>
        <v/>
      </c>
      <c r="M289" t="str">
        <f>通信費整理!M89</f>
        <v/>
      </c>
    </row>
    <row r="290" spans="1:13" x14ac:dyDescent="0.45">
      <c r="A290" t="str">
        <f>通信費整理!A90</f>
        <v/>
      </c>
      <c r="B290" t="str">
        <f>通信費整理!B90</f>
        <v/>
      </c>
      <c r="C290" t="str">
        <f>通信費整理!C90</f>
        <v/>
      </c>
      <c r="D290" t="str">
        <f>通信費整理!D90</f>
        <v/>
      </c>
      <c r="E290" t="str">
        <f>通信費整理!E90</f>
        <v/>
      </c>
      <c r="F290" t="str">
        <f>通信費整理!F90</f>
        <v/>
      </c>
      <c r="G290" t="str">
        <f>通信費整理!G90</f>
        <v/>
      </c>
      <c r="H290" t="str">
        <f>通信費整理!H90</f>
        <v/>
      </c>
      <c r="I290" t="str">
        <f>通信費整理!I90</f>
        <v/>
      </c>
      <c r="J290" t="str">
        <f>通信費整理!J90</f>
        <v/>
      </c>
      <c r="K290" t="str">
        <f>通信費整理!K90</f>
        <v/>
      </c>
      <c r="L290" t="str">
        <f>通信費整理!L90</f>
        <v/>
      </c>
      <c r="M290" t="str">
        <f>通信費整理!M90</f>
        <v/>
      </c>
    </row>
    <row r="291" spans="1:13" x14ac:dyDescent="0.45">
      <c r="A291" t="str">
        <f>通信費整理!A91</f>
        <v/>
      </c>
      <c r="B291" t="str">
        <f>通信費整理!B91</f>
        <v/>
      </c>
      <c r="C291" t="str">
        <f>通信費整理!C91</f>
        <v/>
      </c>
      <c r="D291" t="str">
        <f>通信費整理!D91</f>
        <v/>
      </c>
      <c r="E291" t="str">
        <f>通信費整理!E91</f>
        <v/>
      </c>
      <c r="F291" t="str">
        <f>通信費整理!F91</f>
        <v/>
      </c>
      <c r="G291" t="str">
        <f>通信費整理!G91</f>
        <v/>
      </c>
      <c r="H291" t="str">
        <f>通信費整理!H91</f>
        <v/>
      </c>
      <c r="I291" t="str">
        <f>通信費整理!I91</f>
        <v/>
      </c>
      <c r="J291" t="str">
        <f>通信費整理!J91</f>
        <v/>
      </c>
      <c r="K291" t="str">
        <f>通信費整理!K91</f>
        <v/>
      </c>
      <c r="L291" t="str">
        <f>通信費整理!L91</f>
        <v/>
      </c>
      <c r="M291" t="str">
        <f>通信費整理!M91</f>
        <v/>
      </c>
    </row>
    <row r="292" spans="1:13" x14ac:dyDescent="0.45">
      <c r="A292" t="str">
        <f>通信費整理!A92</f>
        <v/>
      </c>
      <c r="B292" t="str">
        <f>通信費整理!B92</f>
        <v/>
      </c>
      <c r="C292" t="str">
        <f>通信費整理!C92</f>
        <v/>
      </c>
      <c r="D292" t="str">
        <f>通信費整理!D92</f>
        <v/>
      </c>
      <c r="E292" t="str">
        <f>通信費整理!E92</f>
        <v/>
      </c>
      <c r="F292" t="str">
        <f>通信費整理!F92</f>
        <v/>
      </c>
      <c r="G292" t="str">
        <f>通信費整理!G92</f>
        <v/>
      </c>
      <c r="H292" t="str">
        <f>通信費整理!H92</f>
        <v/>
      </c>
      <c r="I292" t="str">
        <f>通信費整理!I92</f>
        <v/>
      </c>
      <c r="J292" t="str">
        <f>通信費整理!J92</f>
        <v/>
      </c>
      <c r="K292" t="str">
        <f>通信費整理!K92</f>
        <v/>
      </c>
      <c r="L292" t="str">
        <f>通信費整理!L92</f>
        <v/>
      </c>
      <c r="M292" t="str">
        <f>通信費整理!M92</f>
        <v/>
      </c>
    </row>
    <row r="293" spans="1:13" x14ac:dyDescent="0.45">
      <c r="A293" t="str">
        <f>通信費整理!A93</f>
        <v/>
      </c>
      <c r="B293" t="str">
        <f>通信費整理!B93</f>
        <v/>
      </c>
      <c r="C293" t="str">
        <f>通信費整理!C93</f>
        <v/>
      </c>
      <c r="D293" t="str">
        <f>通信費整理!D93</f>
        <v/>
      </c>
      <c r="E293" t="str">
        <f>通信費整理!E93</f>
        <v/>
      </c>
      <c r="F293" t="str">
        <f>通信費整理!F93</f>
        <v/>
      </c>
      <c r="G293" t="str">
        <f>通信費整理!G93</f>
        <v/>
      </c>
      <c r="H293" t="str">
        <f>通信費整理!H93</f>
        <v/>
      </c>
      <c r="I293" t="str">
        <f>通信費整理!I93</f>
        <v/>
      </c>
      <c r="J293" t="str">
        <f>通信費整理!J93</f>
        <v/>
      </c>
      <c r="K293" t="str">
        <f>通信費整理!K93</f>
        <v/>
      </c>
      <c r="L293" t="str">
        <f>通信費整理!L93</f>
        <v/>
      </c>
      <c r="M293" t="str">
        <f>通信費整理!M93</f>
        <v/>
      </c>
    </row>
    <row r="294" spans="1:13" x14ac:dyDescent="0.45">
      <c r="A294" t="str">
        <f>通信費整理!A94</f>
        <v/>
      </c>
      <c r="B294" t="str">
        <f>通信費整理!B94</f>
        <v/>
      </c>
      <c r="C294" t="str">
        <f>通信費整理!C94</f>
        <v/>
      </c>
      <c r="D294" t="str">
        <f>通信費整理!D94</f>
        <v/>
      </c>
      <c r="E294" t="str">
        <f>通信費整理!E94</f>
        <v/>
      </c>
      <c r="F294" t="str">
        <f>通信費整理!F94</f>
        <v/>
      </c>
      <c r="G294" t="str">
        <f>通信費整理!G94</f>
        <v/>
      </c>
      <c r="H294" t="str">
        <f>通信費整理!H94</f>
        <v/>
      </c>
      <c r="I294" t="str">
        <f>通信費整理!I94</f>
        <v/>
      </c>
      <c r="J294" t="str">
        <f>通信費整理!J94</f>
        <v/>
      </c>
      <c r="K294" t="str">
        <f>通信費整理!K94</f>
        <v/>
      </c>
      <c r="L294" t="str">
        <f>通信費整理!L94</f>
        <v/>
      </c>
      <c r="M294" t="str">
        <f>通信費整理!M94</f>
        <v/>
      </c>
    </row>
    <row r="295" spans="1:13" x14ac:dyDescent="0.45">
      <c r="A295" t="str">
        <f>通信費整理!A95</f>
        <v/>
      </c>
      <c r="B295" t="str">
        <f>通信費整理!B95</f>
        <v/>
      </c>
      <c r="C295" t="str">
        <f>通信費整理!C95</f>
        <v/>
      </c>
      <c r="D295" t="str">
        <f>通信費整理!D95</f>
        <v/>
      </c>
      <c r="E295" t="str">
        <f>通信費整理!E95</f>
        <v/>
      </c>
      <c r="F295" t="str">
        <f>通信費整理!F95</f>
        <v/>
      </c>
      <c r="G295" t="str">
        <f>通信費整理!G95</f>
        <v/>
      </c>
      <c r="H295" t="str">
        <f>通信費整理!H95</f>
        <v/>
      </c>
      <c r="I295" t="str">
        <f>通信費整理!I95</f>
        <v/>
      </c>
      <c r="J295" t="str">
        <f>通信費整理!J95</f>
        <v/>
      </c>
      <c r="K295" t="str">
        <f>通信費整理!K95</f>
        <v/>
      </c>
      <c r="L295" t="str">
        <f>通信費整理!L95</f>
        <v/>
      </c>
      <c r="M295" t="str">
        <f>通信費整理!M95</f>
        <v/>
      </c>
    </row>
    <row r="296" spans="1:13" x14ac:dyDescent="0.45">
      <c r="A296" t="str">
        <f>通信費整理!A96</f>
        <v/>
      </c>
      <c r="B296" t="str">
        <f>通信費整理!B96</f>
        <v/>
      </c>
      <c r="C296" t="str">
        <f>通信費整理!C96</f>
        <v/>
      </c>
      <c r="D296" t="str">
        <f>通信費整理!D96</f>
        <v/>
      </c>
      <c r="E296" t="str">
        <f>通信費整理!E96</f>
        <v/>
      </c>
      <c r="F296" t="str">
        <f>通信費整理!F96</f>
        <v/>
      </c>
      <c r="G296" t="str">
        <f>通信費整理!G96</f>
        <v/>
      </c>
      <c r="H296" t="str">
        <f>通信費整理!H96</f>
        <v/>
      </c>
      <c r="I296" t="str">
        <f>通信費整理!I96</f>
        <v/>
      </c>
      <c r="J296" t="str">
        <f>通信費整理!J96</f>
        <v/>
      </c>
      <c r="K296" t="str">
        <f>通信費整理!K96</f>
        <v/>
      </c>
      <c r="L296" t="str">
        <f>通信費整理!L96</f>
        <v/>
      </c>
      <c r="M296" t="str">
        <f>通信費整理!M96</f>
        <v/>
      </c>
    </row>
    <row r="297" spans="1:13" x14ac:dyDescent="0.45">
      <c r="A297" t="str">
        <f>通信費整理!A97</f>
        <v/>
      </c>
      <c r="B297" t="str">
        <f>通信費整理!B97</f>
        <v/>
      </c>
      <c r="C297" t="str">
        <f>通信費整理!C97</f>
        <v/>
      </c>
      <c r="D297" t="str">
        <f>通信費整理!D97</f>
        <v/>
      </c>
      <c r="E297" t="str">
        <f>通信費整理!E97</f>
        <v/>
      </c>
      <c r="F297" t="str">
        <f>通信費整理!F97</f>
        <v/>
      </c>
      <c r="G297" t="str">
        <f>通信費整理!G97</f>
        <v/>
      </c>
      <c r="H297" t="str">
        <f>通信費整理!H97</f>
        <v/>
      </c>
      <c r="I297" t="str">
        <f>通信費整理!I97</f>
        <v/>
      </c>
      <c r="J297" t="str">
        <f>通信費整理!J97</f>
        <v/>
      </c>
      <c r="K297" t="str">
        <f>通信費整理!K97</f>
        <v/>
      </c>
      <c r="L297" t="str">
        <f>通信費整理!L97</f>
        <v/>
      </c>
      <c r="M297" t="str">
        <f>通信費整理!M97</f>
        <v/>
      </c>
    </row>
    <row r="298" spans="1:13" x14ac:dyDescent="0.45">
      <c r="A298" t="str">
        <f>通信費整理!A98</f>
        <v/>
      </c>
      <c r="B298" t="str">
        <f>通信費整理!B98</f>
        <v/>
      </c>
      <c r="C298" t="str">
        <f>通信費整理!C98</f>
        <v/>
      </c>
      <c r="D298" t="str">
        <f>通信費整理!D98</f>
        <v/>
      </c>
      <c r="E298" t="str">
        <f>通信費整理!E98</f>
        <v/>
      </c>
      <c r="F298" t="str">
        <f>通信費整理!F98</f>
        <v/>
      </c>
      <c r="G298" t="str">
        <f>通信費整理!G98</f>
        <v/>
      </c>
      <c r="H298" t="str">
        <f>通信費整理!H98</f>
        <v/>
      </c>
      <c r="I298" t="str">
        <f>通信費整理!I98</f>
        <v/>
      </c>
      <c r="J298" t="str">
        <f>通信費整理!J98</f>
        <v/>
      </c>
      <c r="K298" t="str">
        <f>通信費整理!K98</f>
        <v/>
      </c>
      <c r="L298" t="str">
        <f>通信費整理!L98</f>
        <v/>
      </c>
      <c r="M298" t="str">
        <f>通信費整理!M98</f>
        <v/>
      </c>
    </row>
    <row r="299" spans="1:13" x14ac:dyDescent="0.45">
      <c r="A299" t="str">
        <f>通信費整理!A99</f>
        <v/>
      </c>
      <c r="B299" t="str">
        <f>通信費整理!B99</f>
        <v/>
      </c>
      <c r="C299" t="str">
        <f>通信費整理!C99</f>
        <v/>
      </c>
      <c r="D299" t="str">
        <f>通信費整理!D99</f>
        <v/>
      </c>
      <c r="E299" t="str">
        <f>通信費整理!E99</f>
        <v/>
      </c>
      <c r="F299" t="str">
        <f>通信費整理!F99</f>
        <v/>
      </c>
      <c r="G299" t="str">
        <f>通信費整理!G99</f>
        <v/>
      </c>
      <c r="H299" t="str">
        <f>通信費整理!H99</f>
        <v/>
      </c>
      <c r="I299" t="str">
        <f>通信費整理!I99</f>
        <v/>
      </c>
      <c r="J299" t="str">
        <f>通信費整理!J99</f>
        <v/>
      </c>
      <c r="K299" t="str">
        <f>通信費整理!K99</f>
        <v/>
      </c>
      <c r="L299" t="str">
        <f>通信費整理!L99</f>
        <v/>
      </c>
      <c r="M299" t="str">
        <f>通信費整理!M99</f>
        <v/>
      </c>
    </row>
    <row r="300" spans="1:13" x14ac:dyDescent="0.45">
      <c r="A300" t="str">
        <f>通信費整理!A100</f>
        <v/>
      </c>
      <c r="B300" t="str">
        <f>通信費整理!B100</f>
        <v/>
      </c>
      <c r="C300" t="str">
        <f>通信費整理!C100</f>
        <v/>
      </c>
      <c r="D300" t="str">
        <f>通信費整理!D100</f>
        <v/>
      </c>
      <c r="E300" t="str">
        <f>通信費整理!E100</f>
        <v/>
      </c>
      <c r="F300" t="str">
        <f>通信費整理!F100</f>
        <v/>
      </c>
      <c r="G300" t="str">
        <f>通信費整理!G100</f>
        <v/>
      </c>
      <c r="H300" t="str">
        <f>通信費整理!H100</f>
        <v/>
      </c>
      <c r="I300" t="str">
        <f>通信費整理!I100</f>
        <v/>
      </c>
      <c r="J300" t="str">
        <f>通信費整理!J100</f>
        <v/>
      </c>
      <c r="K300" t="str">
        <f>通信費整理!K100</f>
        <v/>
      </c>
      <c r="L300" t="str">
        <f>通信費整理!L100</f>
        <v/>
      </c>
      <c r="M300" t="str">
        <f>通信費整理!M100</f>
        <v/>
      </c>
    </row>
    <row r="301" spans="1:13" x14ac:dyDescent="0.45">
      <c r="A301">
        <f>交通費整理!A1</f>
        <v>46054</v>
      </c>
      <c r="B301">
        <f>交通費整理!B1</f>
        <v>4500</v>
      </c>
      <c r="C301" t="str">
        <f>交通費整理!C1</f>
        <v>立候補準備</v>
      </c>
      <c r="D301" t="str">
        <f>交通費整理!D1</f>
        <v>鉄道賃実費弁償</v>
      </c>
      <c r="E301" t="str">
        <f>交通費整理!E1</f>
        <v>美作市美来12</v>
      </c>
      <c r="F301" t="str">
        <f>交通費整理!F1</f>
        <v>美作　花子</v>
      </c>
      <c r="G301" t="str">
        <f>交通費整理!G1</f>
        <v>自営業</v>
      </c>
      <c r="H301">
        <f>交通費整理!H1</f>
        <v>0</v>
      </c>
      <c r="I301" t="str">
        <f>交通費整理!I1</f>
        <v>0食分</v>
      </c>
      <c r="J301">
        <f>交通費整理!J1</f>
        <v>0</v>
      </c>
      <c r="K301" t="str">
        <f>交通費整理!K1</f>
        <v/>
      </c>
      <c r="L301" t="str">
        <f>交通費整理!L1</f>
        <v>3/15支払</v>
      </c>
      <c r="M301" t="str">
        <f>交通費整理!M1</f>
        <v>有</v>
      </c>
    </row>
    <row r="302" spans="1:13" x14ac:dyDescent="0.45">
      <c r="A302" t="str">
        <f>交通費整理!A2</f>
        <v>（交通費 計）</v>
      </c>
      <c r="B302">
        <f>交通費整理!B2</f>
        <v>4500</v>
      </c>
      <c r="C302" t="str">
        <f>交通費整理!C2</f>
        <v/>
      </c>
      <c r="D302" t="str">
        <f>交通費整理!D2</f>
        <v/>
      </c>
      <c r="E302" t="str">
        <f>交通費整理!E2</f>
        <v/>
      </c>
      <c r="F302" t="str">
        <f>交通費整理!F2</f>
        <v/>
      </c>
      <c r="G302" t="str">
        <f>交通費整理!G2</f>
        <v/>
      </c>
      <c r="H302" t="str">
        <f>交通費整理!H2</f>
        <v/>
      </c>
      <c r="I302" t="str">
        <f>交通費整理!I2</f>
        <v/>
      </c>
      <c r="J302" t="str">
        <f>交通費整理!J2</f>
        <v/>
      </c>
      <c r="K302" t="str">
        <f>交通費整理!K2</f>
        <v/>
      </c>
      <c r="L302" t="str">
        <f>交通費整理!L2</f>
        <v/>
      </c>
      <c r="M302" t="str">
        <f>交通費整理!M2</f>
        <v/>
      </c>
    </row>
    <row r="303" spans="1:13" x14ac:dyDescent="0.45">
      <c r="A303" t="str">
        <f>交通費整理!A3</f>
        <v/>
      </c>
      <c r="B303" t="str">
        <f>交通費整理!B3</f>
        <v/>
      </c>
      <c r="C303" t="str">
        <f>交通費整理!C3</f>
        <v/>
      </c>
      <c r="D303" t="str">
        <f>交通費整理!D3</f>
        <v/>
      </c>
      <c r="E303" t="str">
        <f>交通費整理!E3</f>
        <v/>
      </c>
      <c r="F303" t="str">
        <f>交通費整理!F3</f>
        <v/>
      </c>
      <c r="G303" t="str">
        <f>交通費整理!G3</f>
        <v/>
      </c>
      <c r="H303" t="str">
        <f>交通費整理!H3</f>
        <v/>
      </c>
      <c r="I303" t="str">
        <f>交通費整理!I3</f>
        <v/>
      </c>
      <c r="J303" t="str">
        <f>交通費整理!J3</f>
        <v/>
      </c>
      <c r="K303" t="str">
        <f>交通費整理!K3</f>
        <v/>
      </c>
      <c r="L303" t="str">
        <f>交通費整理!L3</f>
        <v/>
      </c>
      <c r="M303" t="str">
        <f>交通費整理!M3</f>
        <v/>
      </c>
    </row>
    <row r="304" spans="1:13" x14ac:dyDescent="0.45">
      <c r="A304" t="str">
        <f>交通費整理!A4</f>
        <v/>
      </c>
      <c r="B304" t="str">
        <f>交通費整理!B4</f>
        <v/>
      </c>
      <c r="C304" t="str">
        <f>交通費整理!C4</f>
        <v/>
      </c>
      <c r="D304" t="str">
        <f>交通費整理!D4</f>
        <v/>
      </c>
      <c r="E304" t="str">
        <f>交通費整理!E4</f>
        <v/>
      </c>
      <c r="F304" t="str">
        <f>交通費整理!F4</f>
        <v/>
      </c>
      <c r="G304" t="str">
        <f>交通費整理!G4</f>
        <v/>
      </c>
      <c r="H304" t="str">
        <f>交通費整理!H4</f>
        <v/>
      </c>
      <c r="I304" t="str">
        <f>交通費整理!I4</f>
        <v/>
      </c>
      <c r="J304" t="str">
        <f>交通費整理!J4</f>
        <v/>
      </c>
      <c r="K304" t="str">
        <f>交通費整理!K4</f>
        <v/>
      </c>
      <c r="L304" t="str">
        <f>交通費整理!L4</f>
        <v/>
      </c>
      <c r="M304" t="str">
        <f>交通費整理!M4</f>
        <v/>
      </c>
    </row>
    <row r="305" spans="1:13" x14ac:dyDescent="0.45">
      <c r="A305" t="str">
        <f>交通費整理!A5</f>
        <v/>
      </c>
      <c r="B305" t="str">
        <f>交通費整理!B5</f>
        <v/>
      </c>
      <c r="C305" t="str">
        <f>交通費整理!C5</f>
        <v/>
      </c>
      <c r="D305" t="str">
        <f>交通費整理!D5</f>
        <v/>
      </c>
      <c r="E305" t="str">
        <f>交通費整理!E5</f>
        <v/>
      </c>
      <c r="F305" t="str">
        <f>交通費整理!F5</f>
        <v/>
      </c>
      <c r="G305" t="str">
        <f>交通費整理!G5</f>
        <v/>
      </c>
      <c r="H305" t="str">
        <f>交通費整理!H5</f>
        <v/>
      </c>
      <c r="I305" t="str">
        <f>交通費整理!I5</f>
        <v/>
      </c>
      <c r="J305" t="str">
        <f>交通費整理!J5</f>
        <v/>
      </c>
      <c r="K305" t="str">
        <f>交通費整理!K5</f>
        <v/>
      </c>
      <c r="L305" t="str">
        <f>交通費整理!L5</f>
        <v/>
      </c>
      <c r="M305" t="str">
        <f>交通費整理!M5</f>
        <v/>
      </c>
    </row>
    <row r="306" spans="1:13" x14ac:dyDescent="0.45">
      <c r="A306" t="str">
        <f>交通費整理!A6</f>
        <v/>
      </c>
      <c r="B306" t="str">
        <f>交通費整理!B6</f>
        <v/>
      </c>
      <c r="C306" t="str">
        <f>交通費整理!C6</f>
        <v/>
      </c>
      <c r="D306" t="str">
        <f>交通費整理!D6</f>
        <v/>
      </c>
      <c r="E306" t="str">
        <f>交通費整理!E6</f>
        <v/>
      </c>
      <c r="F306" t="str">
        <f>交通費整理!F6</f>
        <v/>
      </c>
      <c r="G306" t="str">
        <f>交通費整理!G6</f>
        <v/>
      </c>
      <c r="H306" t="str">
        <f>交通費整理!H6</f>
        <v/>
      </c>
      <c r="I306" t="str">
        <f>交通費整理!I6</f>
        <v/>
      </c>
      <c r="J306" t="str">
        <f>交通費整理!J6</f>
        <v/>
      </c>
      <c r="K306" t="str">
        <f>交通費整理!K6</f>
        <v/>
      </c>
      <c r="L306" t="str">
        <f>交通費整理!L6</f>
        <v/>
      </c>
      <c r="M306" t="str">
        <f>交通費整理!M6</f>
        <v/>
      </c>
    </row>
    <row r="307" spans="1:13" x14ac:dyDescent="0.45">
      <c r="A307" t="str">
        <f>交通費整理!A7</f>
        <v/>
      </c>
      <c r="B307" t="str">
        <f>交通費整理!B7</f>
        <v/>
      </c>
      <c r="C307" t="str">
        <f>交通費整理!C7</f>
        <v/>
      </c>
      <c r="D307" t="str">
        <f>交通費整理!D7</f>
        <v/>
      </c>
      <c r="E307" t="str">
        <f>交通費整理!E7</f>
        <v/>
      </c>
      <c r="F307" t="str">
        <f>交通費整理!F7</f>
        <v/>
      </c>
      <c r="G307" t="str">
        <f>交通費整理!G7</f>
        <v/>
      </c>
      <c r="H307" t="str">
        <f>交通費整理!H7</f>
        <v/>
      </c>
      <c r="I307" t="str">
        <f>交通費整理!I7</f>
        <v/>
      </c>
      <c r="J307" t="str">
        <f>交通費整理!J7</f>
        <v/>
      </c>
      <c r="K307" t="str">
        <f>交通費整理!K7</f>
        <v/>
      </c>
      <c r="L307" t="str">
        <f>交通費整理!L7</f>
        <v/>
      </c>
      <c r="M307" t="str">
        <f>交通費整理!M7</f>
        <v/>
      </c>
    </row>
    <row r="308" spans="1:13" x14ac:dyDescent="0.45">
      <c r="A308" t="str">
        <f>交通費整理!A8</f>
        <v/>
      </c>
      <c r="B308" t="str">
        <f>交通費整理!B8</f>
        <v/>
      </c>
      <c r="C308" t="str">
        <f>交通費整理!C8</f>
        <v/>
      </c>
      <c r="D308" t="str">
        <f>交通費整理!D8</f>
        <v/>
      </c>
      <c r="E308" t="str">
        <f>交通費整理!E8</f>
        <v/>
      </c>
      <c r="F308" t="str">
        <f>交通費整理!F8</f>
        <v/>
      </c>
      <c r="G308" t="str">
        <f>交通費整理!G8</f>
        <v/>
      </c>
      <c r="H308" t="str">
        <f>交通費整理!H8</f>
        <v/>
      </c>
      <c r="I308" t="str">
        <f>交通費整理!I8</f>
        <v/>
      </c>
      <c r="J308" t="str">
        <f>交通費整理!J8</f>
        <v/>
      </c>
      <c r="K308" t="str">
        <f>交通費整理!K8</f>
        <v/>
      </c>
      <c r="L308" t="str">
        <f>交通費整理!L8</f>
        <v/>
      </c>
      <c r="M308" t="str">
        <f>交通費整理!M8</f>
        <v/>
      </c>
    </row>
    <row r="309" spans="1:13" x14ac:dyDescent="0.45">
      <c r="A309" t="str">
        <f>交通費整理!A9</f>
        <v/>
      </c>
      <c r="B309" t="str">
        <f>交通費整理!B9</f>
        <v/>
      </c>
      <c r="C309" t="str">
        <f>交通費整理!C9</f>
        <v/>
      </c>
      <c r="D309" t="str">
        <f>交通費整理!D9</f>
        <v/>
      </c>
      <c r="E309" t="str">
        <f>交通費整理!E9</f>
        <v/>
      </c>
      <c r="F309" t="str">
        <f>交通費整理!F9</f>
        <v/>
      </c>
      <c r="G309" t="str">
        <f>交通費整理!G9</f>
        <v/>
      </c>
      <c r="H309" t="str">
        <f>交通費整理!H9</f>
        <v/>
      </c>
      <c r="I309" t="str">
        <f>交通費整理!I9</f>
        <v/>
      </c>
      <c r="J309" t="str">
        <f>交通費整理!J9</f>
        <v/>
      </c>
      <c r="K309" t="str">
        <f>交通費整理!K9</f>
        <v/>
      </c>
      <c r="L309" t="str">
        <f>交通費整理!L9</f>
        <v/>
      </c>
      <c r="M309" t="str">
        <f>交通費整理!M9</f>
        <v/>
      </c>
    </row>
    <row r="310" spans="1:13" x14ac:dyDescent="0.45">
      <c r="A310" t="str">
        <f>交通費整理!A10</f>
        <v/>
      </c>
      <c r="B310" t="str">
        <f>交通費整理!B10</f>
        <v/>
      </c>
      <c r="C310" t="str">
        <f>交通費整理!C10</f>
        <v/>
      </c>
      <c r="D310" t="str">
        <f>交通費整理!D10</f>
        <v/>
      </c>
      <c r="E310" t="str">
        <f>交通費整理!E10</f>
        <v/>
      </c>
      <c r="F310" t="str">
        <f>交通費整理!F10</f>
        <v/>
      </c>
      <c r="G310" t="str">
        <f>交通費整理!G10</f>
        <v/>
      </c>
      <c r="H310" t="str">
        <f>交通費整理!H10</f>
        <v/>
      </c>
      <c r="I310" t="str">
        <f>交通費整理!I10</f>
        <v/>
      </c>
      <c r="J310" t="str">
        <f>交通費整理!J10</f>
        <v/>
      </c>
      <c r="K310" t="str">
        <f>交通費整理!K10</f>
        <v/>
      </c>
      <c r="L310" t="str">
        <f>交通費整理!L10</f>
        <v/>
      </c>
      <c r="M310" t="str">
        <f>交通費整理!M10</f>
        <v/>
      </c>
    </row>
    <row r="311" spans="1:13" x14ac:dyDescent="0.45">
      <c r="A311" t="str">
        <f>交通費整理!A11</f>
        <v/>
      </c>
      <c r="B311" t="str">
        <f>交通費整理!B11</f>
        <v/>
      </c>
      <c r="C311" t="str">
        <f>交通費整理!C11</f>
        <v/>
      </c>
      <c r="D311" t="str">
        <f>交通費整理!D11</f>
        <v/>
      </c>
      <c r="E311" t="str">
        <f>交通費整理!E11</f>
        <v/>
      </c>
      <c r="F311" t="str">
        <f>交通費整理!F11</f>
        <v/>
      </c>
      <c r="G311" t="str">
        <f>交通費整理!G11</f>
        <v/>
      </c>
      <c r="H311" t="str">
        <f>交通費整理!H11</f>
        <v/>
      </c>
      <c r="I311" t="str">
        <f>交通費整理!I11</f>
        <v/>
      </c>
      <c r="J311" t="str">
        <f>交通費整理!J11</f>
        <v/>
      </c>
      <c r="K311" t="str">
        <f>交通費整理!K11</f>
        <v/>
      </c>
      <c r="L311" t="str">
        <f>交通費整理!L11</f>
        <v/>
      </c>
      <c r="M311" t="str">
        <f>交通費整理!M11</f>
        <v/>
      </c>
    </row>
    <row r="312" spans="1:13" x14ac:dyDescent="0.45">
      <c r="A312" t="str">
        <f>交通費整理!A12</f>
        <v/>
      </c>
      <c r="B312" t="str">
        <f>交通費整理!B12</f>
        <v/>
      </c>
      <c r="C312" t="str">
        <f>交通費整理!C12</f>
        <v/>
      </c>
      <c r="D312" t="str">
        <f>交通費整理!D12</f>
        <v/>
      </c>
      <c r="E312" t="str">
        <f>交通費整理!E12</f>
        <v/>
      </c>
      <c r="F312" t="str">
        <f>交通費整理!F12</f>
        <v/>
      </c>
      <c r="G312" t="str">
        <f>交通費整理!G12</f>
        <v/>
      </c>
      <c r="H312" t="str">
        <f>交通費整理!H12</f>
        <v/>
      </c>
      <c r="I312" t="str">
        <f>交通費整理!I12</f>
        <v/>
      </c>
      <c r="J312" t="str">
        <f>交通費整理!J12</f>
        <v/>
      </c>
      <c r="K312" t="str">
        <f>交通費整理!K12</f>
        <v/>
      </c>
      <c r="L312" t="str">
        <f>交通費整理!L12</f>
        <v/>
      </c>
      <c r="M312" t="str">
        <f>交通費整理!M12</f>
        <v/>
      </c>
    </row>
    <row r="313" spans="1:13" x14ac:dyDescent="0.45">
      <c r="A313" t="str">
        <f>交通費整理!A13</f>
        <v/>
      </c>
      <c r="B313" t="str">
        <f>交通費整理!B13</f>
        <v/>
      </c>
      <c r="C313" t="str">
        <f>交通費整理!C13</f>
        <v/>
      </c>
      <c r="D313" t="str">
        <f>交通費整理!D13</f>
        <v/>
      </c>
      <c r="E313" t="str">
        <f>交通費整理!E13</f>
        <v/>
      </c>
      <c r="F313" t="str">
        <f>交通費整理!F13</f>
        <v/>
      </c>
      <c r="G313" t="str">
        <f>交通費整理!G13</f>
        <v/>
      </c>
      <c r="H313" t="str">
        <f>交通費整理!H13</f>
        <v/>
      </c>
      <c r="I313" t="str">
        <f>交通費整理!I13</f>
        <v/>
      </c>
      <c r="J313" t="str">
        <f>交通費整理!J13</f>
        <v/>
      </c>
      <c r="K313" t="str">
        <f>交通費整理!K13</f>
        <v/>
      </c>
      <c r="L313" t="str">
        <f>交通費整理!L13</f>
        <v/>
      </c>
      <c r="M313" t="str">
        <f>交通費整理!M13</f>
        <v/>
      </c>
    </row>
    <row r="314" spans="1:13" x14ac:dyDescent="0.45">
      <c r="A314" t="str">
        <f>交通費整理!A14</f>
        <v/>
      </c>
      <c r="B314" t="str">
        <f>交通費整理!B14</f>
        <v/>
      </c>
      <c r="C314" t="str">
        <f>交通費整理!C14</f>
        <v/>
      </c>
      <c r="D314" t="str">
        <f>交通費整理!D14</f>
        <v/>
      </c>
      <c r="E314" t="str">
        <f>交通費整理!E14</f>
        <v/>
      </c>
      <c r="F314" t="str">
        <f>交通費整理!F14</f>
        <v/>
      </c>
      <c r="G314" t="str">
        <f>交通費整理!G14</f>
        <v/>
      </c>
      <c r="H314" t="str">
        <f>交通費整理!H14</f>
        <v/>
      </c>
      <c r="I314" t="str">
        <f>交通費整理!I14</f>
        <v/>
      </c>
      <c r="J314" t="str">
        <f>交通費整理!J14</f>
        <v/>
      </c>
      <c r="K314" t="str">
        <f>交通費整理!K14</f>
        <v/>
      </c>
      <c r="L314" t="str">
        <f>交通費整理!L14</f>
        <v/>
      </c>
      <c r="M314" t="str">
        <f>交通費整理!M14</f>
        <v/>
      </c>
    </row>
    <row r="315" spans="1:13" x14ac:dyDescent="0.45">
      <c r="A315" t="str">
        <f>交通費整理!A15</f>
        <v/>
      </c>
      <c r="B315" t="str">
        <f>交通費整理!B15</f>
        <v/>
      </c>
      <c r="C315" t="str">
        <f>交通費整理!C15</f>
        <v/>
      </c>
      <c r="D315" t="str">
        <f>交通費整理!D15</f>
        <v/>
      </c>
      <c r="E315" t="str">
        <f>交通費整理!E15</f>
        <v/>
      </c>
      <c r="F315" t="str">
        <f>交通費整理!F15</f>
        <v/>
      </c>
      <c r="G315" t="str">
        <f>交通費整理!G15</f>
        <v/>
      </c>
      <c r="H315" t="str">
        <f>交通費整理!H15</f>
        <v/>
      </c>
      <c r="I315" t="str">
        <f>交通費整理!I15</f>
        <v/>
      </c>
      <c r="J315" t="str">
        <f>交通費整理!J15</f>
        <v/>
      </c>
      <c r="K315" t="str">
        <f>交通費整理!K15</f>
        <v/>
      </c>
      <c r="L315" t="str">
        <f>交通費整理!L15</f>
        <v/>
      </c>
      <c r="M315" t="str">
        <f>交通費整理!M15</f>
        <v/>
      </c>
    </row>
    <row r="316" spans="1:13" x14ac:dyDescent="0.45">
      <c r="A316" t="str">
        <f>交通費整理!A16</f>
        <v/>
      </c>
      <c r="B316" t="str">
        <f>交通費整理!B16</f>
        <v/>
      </c>
      <c r="C316" t="str">
        <f>交通費整理!C16</f>
        <v/>
      </c>
      <c r="D316" t="str">
        <f>交通費整理!D16</f>
        <v/>
      </c>
      <c r="E316" t="str">
        <f>交通費整理!E16</f>
        <v/>
      </c>
      <c r="F316" t="str">
        <f>交通費整理!F16</f>
        <v/>
      </c>
      <c r="G316" t="str">
        <f>交通費整理!G16</f>
        <v/>
      </c>
      <c r="H316" t="str">
        <f>交通費整理!H16</f>
        <v/>
      </c>
      <c r="I316" t="str">
        <f>交通費整理!I16</f>
        <v/>
      </c>
      <c r="J316" t="str">
        <f>交通費整理!J16</f>
        <v/>
      </c>
      <c r="K316" t="str">
        <f>交通費整理!K16</f>
        <v/>
      </c>
      <c r="L316" t="str">
        <f>交通費整理!L16</f>
        <v/>
      </c>
      <c r="M316" t="str">
        <f>交通費整理!M16</f>
        <v/>
      </c>
    </row>
    <row r="317" spans="1:13" x14ac:dyDescent="0.45">
      <c r="A317" t="str">
        <f>交通費整理!A17</f>
        <v/>
      </c>
      <c r="B317" t="str">
        <f>交通費整理!B17</f>
        <v/>
      </c>
      <c r="C317" t="str">
        <f>交通費整理!C17</f>
        <v/>
      </c>
      <c r="D317" t="str">
        <f>交通費整理!D17</f>
        <v/>
      </c>
      <c r="E317" t="str">
        <f>交通費整理!E17</f>
        <v/>
      </c>
      <c r="F317" t="str">
        <f>交通費整理!F17</f>
        <v/>
      </c>
      <c r="G317" t="str">
        <f>交通費整理!G17</f>
        <v/>
      </c>
      <c r="H317" t="str">
        <f>交通費整理!H17</f>
        <v/>
      </c>
      <c r="I317" t="str">
        <f>交通費整理!I17</f>
        <v/>
      </c>
      <c r="J317" t="str">
        <f>交通費整理!J17</f>
        <v/>
      </c>
      <c r="K317" t="str">
        <f>交通費整理!K17</f>
        <v/>
      </c>
      <c r="L317" t="str">
        <f>交通費整理!L17</f>
        <v/>
      </c>
      <c r="M317" t="str">
        <f>交通費整理!M17</f>
        <v/>
      </c>
    </row>
    <row r="318" spans="1:13" x14ac:dyDescent="0.45">
      <c r="A318" t="str">
        <f>交通費整理!A18</f>
        <v/>
      </c>
      <c r="B318" t="str">
        <f>交通費整理!B18</f>
        <v/>
      </c>
      <c r="C318" t="str">
        <f>交通費整理!C18</f>
        <v/>
      </c>
      <c r="D318" t="str">
        <f>交通費整理!D18</f>
        <v/>
      </c>
      <c r="E318" t="str">
        <f>交通費整理!E18</f>
        <v/>
      </c>
      <c r="F318" t="str">
        <f>交通費整理!F18</f>
        <v/>
      </c>
      <c r="G318" t="str">
        <f>交通費整理!G18</f>
        <v/>
      </c>
      <c r="H318" t="str">
        <f>交通費整理!H18</f>
        <v/>
      </c>
      <c r="I318" t="str">
        <f>交通費整理!I18</f>
        <v/>
      </c>
      <c r="J318" t="str">
        <f>交通費整理!J18</f>
        <v/>
      </c>
      <c r="K318" t="str">
        <f>交通費整理!K18</f>
        <v/>
      </c>
      <c r="L318" t="str">
        <f>交通費整理!L18</f>
        <v/>
      </c>
      <c r="M318" t="str">
        <f>交通費整理!M18</f>
        <v/>
      </c>
    </row>
    <row r="319" spans="1:13" x14ac:dyDescent="0.45">
      <c r="A319" t="str">
        <f>交通費整理!A19</f>
        <v/>
      </c>
      <c r="B319" t="str">
        <f>交通費整理!B19</f>
        <v/>
      </c>
      <c r="C319" t="str">
        <f>交通費整理!C19</f>
        <v/>
      </c>
      <c r="D319" t="str">
        <f>交通費整理!D19</f>
        <v/>
      </c>
      <c r="E319" t="str">
        <f>交通費整理!E19</f>
        <v/>
      </c>
      <c r="F319" t="str">
        <f>交通費整理!F19</f>
        <v/>
      </c>
      <c r="G319" t="str">
        <f>交通費整理!G19</f>
        <v/>
      </c>
      <c r="H319" t="str">
        <f>交通費整理!H19</f>
        <v/>
      </c>
      <c r="I319" t="str">
        <f>交通費整理!I19</f>
        <v/>
      </c>
      <c r="J319" t="str">
        <f>交通費整理!J19</f>
        <v/>
      </c>
      <c r="K319" t="str">
        <f>交通費整理!K19</f>
        <v/>
      </c>
      <c r="L319" t="str">
        <f>交通費整理!L19</f>
        <v/>
      </c>
      <c r="M319" t="str">
        <f>交通費整理!M19</f>
        <v/>
      </c>
    </row>
    <row r="320" spans="1:13" x14ac:dyDescent="0.45">
      <c r="A320" t="str">
        <f>交通費整理!A20</f>
        <v/>
      </c>
      <c r="B320" t="str">
        <f>交通費整理!B20</f>
        <v/>
      </c>
      <c r="C320" t="str">
        <f>交通費整理!C20</f>
        <v/>
      </c>
      <c r="D320" t="str">
        <f>交通費整理!D20</f>
        <v/>
      </c>
      <c r="E320" t="str">
        <f>交通費整理!E20</f>
        <v/>
      </c>
      <c r="F320" t="str">
        <f>交通費整理!F20</f>
        <v/>
      </c>
      <c r="G320" t="str">
        <f>交通費整理!G20</f>
        <v/>
      </c>
      <c r="H320" t="str">
        <f>交通費整理!H20</f>
        <v/>
      </c>
      <c r="I320" t="str">
        <f>交通費整理!I20</f>
        <v/>
      </c>
      <c r="J320" t="str">
        <f>交通費整理!J20</f>
        <v/>
      </c>
      <c r="K320" t="str">
        <f>交通費整理!K20</f>
        <v/>
      </c>
      <c r="L320" t="str">
        <f>交通費整理!L20</f>
        <v/>
      </c>
      <c r="M320" t="str">
        <f>交通費整理!M20</f>
        <v/>
      </c>
    </row>
    <row r="321" spans="1:13" x14ac:dyDescent="0.45">
      <c r="A321" t="str">
        <f>交通費整理!A21</f>
        <v/>
      </c>
      <c r="B321" t="str">
        <f>交通費整理!B21</f>
        <v/>
      </c>
      <c r="C321" t="str">
        <f>交通費整理!C21</f>
        <v/>
      </c>
      <c r="D321" t="str">
        <f>交通費整理!D21</f>
        <v/>
      </c>
      <c r="E321" t="str">
        <f>交通費整理!E21</f>
        <v/>
      </c>
      <c r="F321" t="str">
        <f>交通費整理!F21</f>
        <v/>
      </c>
      <c r="G321" t="str">
        <f>交通費整理!G21</f>
        <v/>
      </c>
      <c r="H321" t="str">
        <f>交通費整理!H21</f>
        <v/>
      </c>
      <c r="I321" t="str">
        <f>交通費整理!I21</f>
        <v/>
      </c>
      <c r="J321" t="str">
        <f>交通費整理!J21</f>
        <v/>
      </c>
      <c r="K321" t="str">
        <f>交通費整理!K21</f>
        <v/>
      </c>
      <c r="L321" t="str">
        <f>交通費整理!L21</f>
        <v/>
      </c>
      <c r="M321" t="str">
        <f>交通費整理!M21</f>
        <v/>
      </c>
    </row>
    <row r="322" spans="1:13" x14ac:dyDescent="0.45">
      <c r="A322" t="str">
        <f>交通費整理!A22</f>
        <v/>
      </c>
      <c r="B322" t="str">
        <f>交通費整理!B22</f>
        <v/>
      </c>
      <c r="C322" t="str">
        <f>交通費整理!C22</f>
        <v/>
      </c>
      <c r="D322" t="str">
        <f>交通費整理!D22</f>
        <v/>
      </c>
      <c r="E322" t="str">
        <f>交通費整理!E22</f>
        <v/>
      </c>
      <c r="F322" t="str">
        <f>交通費整理!F22</f>
        <v/>
      </c>
      <c r="G322" t="str">
        <f>交通費整理!G22</f>
        <v/>
      </c>
      <c r="H322" t="str">
        <f>交通費整理!H22</f>
        <v/>
      </c>
      <c r="I322" t="str">
        <f>交通費整理!I22</f>
        <v/>
      </c>
      <c r="J322" t="str">
        <f>交通費整理!J22</f>
        <v/>
      </c>
      <c r="K322" t="str">
        <f>交通費整理!K22</f>
        <v/>
      </c>
      <c r="L322" t="str">
        <f>交通費整理!L22</f>
        <v/>
      </c>
      <c r="M322" t="str">
        <f>交通費整理!M22</f>
        <v/>
      </c>
    </row>
    <row r="323" spans="1:13" x14ac:dyDescent="0.45">
      <c r="A323" t="str">
        <f>交通費整理!A23</f>
        <v/>
      </c>
      <c r="B323" t="str">
        <f>交通費整理!B23</f>
        <v/>
      </c>
      <c r="C323" t="str">
        <f>交通費整理!C23</f>
        <v/>
      </c>
      <c r="D323" t="str">
        <f>交通費整理!D23</f>
        <v/>
      </c>
      <c r="E323" t="str">
        <f>交通費整理!E23</f>
        <v/>
      </c>
      <c r="F323" t="str">
        <f>交通費整理!F23</f>
        <v/>
      </c>
      <c r="G323" t="str">
        <f>交通費整理!G23</f>
        <v/>
      </c>
      <c r="H323" t="str">
        <f>交通費整理!H23</f>
        <v/>
      </c>
      <c r="I323" t="str">
        <f>交通費整理!I23</f>
        <v/>
      </c>
      <c r="J323" t="str">
        <f>交通費整理!J23</f>
        <v/>
      </c>
      <c r="K323" t="str">
        <f>交通費整理!K23</f>
        <v/>
      </c>
      <c r="L323" t="str">
        <f>交通費整理!L23</f>
        <v/>
      </c>
      <c r="M323" t="str">
        <f>交通費整理!M23</f>
        <v/>
      </c>
    </row>
    <row r="324" spans="1:13" x14ac:dyDescent="0.45">
      <c r="A324" t="str">
        <f>交通費整理!A24</f>
        <v/>
      </c>
      <c r="B324" t="str">
        <f>交通費整理!B24</f>
        <v/>
      </c>
      <c r="C324" t="str">
        <f>交通費整理!C24</f>
        <v/>
      </c>
      <c r="D324" t="str">
        <f>交通費整理!D24</f>
        <v/>
      </c>
      <c r="E324" t="str">
        <f>交通費整理!E24</f>
        <v/>
      </c>
      <c r="F324" t="str">
        <f>交通費整理!F24</f>
        <v/>
      </c>
      <c r="G324" t="str">
        <f>交通費整理!G24</f>
        <v/>
      </c>
      <c r="H324" t="str">
        <f>交通費整理!H24</f>
        <v/>
      </c>
      <c r="I324" t="str">
        <f>交通費整理!I24</f>
        <v/>
      </c>
      <c r="J324" t="str">
        <f>交通費整理!J24</f>
        <v/>
      </c>
      <c r="K324" t="str">
        <f>交通費整理!K24</f>
        <v/>
      </c>
      <c r="L324" t="str">
        <f>交通費整理!L24</f>
        <v/>
      </c>
      <c r="M324" t="str">
        <f>交通費整理!M24</f>
        <v/>
      </c>
    </row>
    <row r="325" spans="1:13" x14ac:dyDescent="0.45">
      <c r="A325" t="str">
        <f>交通費整理!A25</f>
        <v/>
      </c>
      <c r="B325" t="str">
        <f>交通費整理!B25</f>
        <v/>
      </c>
      <c r="C325" t="str">
        <f>交通費整理!C25</f>
        <v/>
      </c>
      <c r="D325" t="str">
        <f>交通費整理!D25</f>
        <v/>
      </c>
      <c r="E325" t="str">
        <f>交通費整理!E25</f>
        <v/>
      </c>
      <c r="F325" t="str">
        <f>交通費整理!F25</f>
        <v/>
      </c>
      <c r="G325" t="str">
        <f>交通費整理!G25</f>
        <v/>
      </c>
      <c r="H325" t="str">
        <f>交通費整理!H25</f>
        <v/>
      </c>
      <c r="I325" t="str">
        <f>交通費整理!I25</f>
        <v/>
      </c>
      <c r="J325" t="str">
        <f>交通費整理!J25</f>
        <v/>
      </c>
      <c r="K325" t="str">
        <f>交通費整理!K25</f>
        <v/>
      </c>
      <c r="L325" t="str">
        <f>交通費整理!L25</f>
        <v/>
      </c>
      <c r="M325" t="str">
        <f>交通費整理!M25</f>
        <v/>
      </c>
    </row>
    <row r="326" spans="1:13" x14ac:dyDescent="0.45">
      <c r="A326" t="str">
        <f>交通費整理!A26</f>
        <v/>
      </c>
      <c r="B326" t="str">
        <f>交通費整理!B26</f>
        <v/>
      </c>
      <c r="C326" t="str">
        <f>交通費整理!C26</f>
        <v/>
      </c>
      <c r="D326" t="str">
        <f>交通費整理!D26</f>
        <v/>
      </c>
      <c r="E326" t="str">
        <f>交通費整理!E26</f>
        <v/>
      </c>
      <c r="F326" t="str">
        <f>交通費整理!F26</f>
        <v/>
      </c>
      <c r="G326" t="str">
        <f>交通費整理!G26</f>
        <v/>
      </c>
      <c r="H326" t="str">
        <f>交通費整理!H26</f>
        <v/>
      </c>
      <c r="I326" t="str">
        <f>交通費整理!I26</f>
        <v/>
      </c>
      <c r="J326" t="str">
        <f>交通費整理!J26</f>
        <v/>
      </c>
      <c r="K326" t="str">
        <f>交通費整理!K26</f>
        <v/>
      </c>
      <c r="L326" t="str">
        <f>交通費整理!L26</f>
        <v/>
      </c>
      <c r="M326" t="str">
        <f>交通費整理!M26</f>
        <v/>
      </c>
    </row>
    <row r="327" spans="1:13" x14ac:dyDescent="0.45">
      <c r="A327" t="str">
        <f>交通費整理!A27</f>
        <v/>
      </c>
      <c r="B327" t="str">
        <f>交通費整理!B27</f>
        <v/>
      </c>
      <c r="C327" t="str">
        <f>交通費整理!C27</f>
        <v/>
      </c>
      <c r="D327" t="str">
        <f>交通費整理!D27</f>
        <v/>
      </c>
      <c r="E327" t="str">
        <f>交通費整理!E27</f>
        <v/>
      </c>
      <c r="F327" t="str">
        <f>交通費整理!F27</f>
        <v/>
      </c>
      <c r="G327" t="str">
        <f>交通費整理!G27</f>
        <v/>
      </c>
      <c r="H327" t="str">
        <f>交通費整理!H27</f>
        <v/>
      </c>
      <c r="I327" t="str">
        <f>交通費整理!I27</f>
        <v/>
      </c>
      <c r="J327" t="str">
        <f>交通費整理!J27</f>
        <v/>
      </c>
      <c r="K327" t="str">
        <f>交通費整理!K27</f>
        <v/>
      </c>
      <c r="L327" t="str">
        <f>交通費整理!L27</f>
        <v/>
      </c>
      <c r="M327" t="str">
        <f>交通費整理!M27</f>
        <v/>
      </c>
    </row>
    <row r="328" spans="1:13" x14ac:dyDescent="0.45">
      <c r="A328" t="str">
        <f>交通費整理!A28</f>
        <v/>
      </c>
      <c r="B328" t="str">
        <f>交通費整理!B28</f>
        <v/>
      </c>
      <c r="C328" t="str">
        <f>交通費整理!C28</f>
        <v/>
      </c>
      <c r="D328" t="str">
        <f>交通費整理!D28</f>
        <v/>
      </c>
      <c r="E328" t="str">
        <f>交通費整理!E28</f>
        <v/>
      </c>
      <c r="F328" t="str">
        <f>交通費整理!F28</f>
        <v/>
      </c>
      <c r="G328" t="str">
        <f>交通費整理!G28</f>
        <v/>
      </c>
      <c r="H328" t="str">
        <f>交通費整理!H28</f>
        <v/>
      </c>
      <c r="I328" t="str">
        <f>交通費整理!I28</f>
        <v/>
      </c>
      <c r="J328" t="str">
        <f>交通費整理!J28</f>
        <v/>
      </c>
      <c r="K328" t="str">
        <f>交通費整理!K28</f>
        <v/>
      </c>
      <c r="L328" t="str">
        <f>交通費整理!L28</f>
        <v/>
      </c>
      <c r="M328" t="str">
        <f>交通費整理!M28</f>
        <v/>
      </c>
    </row>
    <row r="329" spans="1:13" x14ac:dyDescent="0.45">
      <c r="A329" t="str">
        <f>交通費整理!A29</f>
        <v/>
      </c>
      <c r="B329" t="str">
        <f>交通費整理!B29</f>
        <v/>
      </c>
      <c r="C329" t="str">
        <f>交通費整理!C29</f>
        <v/>
      </c>
      <c r="D329" t="str">
        <f>交通費整理!D29</f>
        <v/>
      </c>
      <c r="E329" t="str">
        <f>交通費整理!E29</f>
        <v/>
      </c>
      <c r="F329" t="str">
        <f>交通費整理!F29</f>
        <v/>
      </c>
      <c r="G329" t="str">
        <f>交通費整理!G29</f>
        <v/>
      </c>
      <c r="H329" t="str">
        <f>交通費整理!H29</f>
        <v/>
      </c>
      <c r="I329" t="str">
        <f>交通費整理!I29</f>
        <v/>
      </c>
      <c r="J329" t="str">
        <f>交通費整理!J29</f>
        <v/>
      </c>
      <c r="K329" t="str">
        <f>交通費整理!K29</f>
        <v/>
      </c>
      <c r="L329" t="str">
        <f>交通費整理!L29</f>
        <v/>
      </c>
      <c r="M329" t="str">
        <f>交通費整理!M29</f>
        <v/>
      </c>
    </row>
    <row r="330" spans="1:13" x14ac:dyDescent="0.45">
      <c r="A330" t="str">
        <f>交通費整理!A30</f>
        <v/>
      </c>
      <c r="B330" t="str">
        <f>交通費整理!B30</f>
        <v/>
      </c>
      <c r="C330" t="str">
        <f>交通費整理!C30</f>
        <v/>
      </c>
      <c r="D330" t="str">
        <f>交通費整理!D30</f>
        <v/>
      </c>
      <c r="E330" t="str">
        <f>交通費整理!E30</f>
        <v/>
      </c>
      <c r="F330" t="str">
        <f>交通費整理!F30</f>
        <v/>
      </c>
      <c r="G330" t="str">
        <f>交通費整理!G30</f>
        <v/>
      </c>
      <c r="H330" t="str">
        <f>交通費整理!H30</f>
        <v/>
      </c>
      <c r="I330" t="str">
        <f>交通費整理!I30</f>
        <v/>
      </c>
      <c r="J330" t="str">
        <f>交通費整理!J30</f>
        <v/>
      </c>
      <c r="K330" t="str">
        <f>交通費整理!K30</f>
        <v/>
      </c>
      <c r="L330" t="str">
        <f>交通費整理!L30</f>
        <v/>
      </c>
      <c r="M330" t="str">
        <f>交通費整理!M30</f>
        <v/>
      </c>
    </row>
    <row r="331" spans="1:13" x14ac:dyDescent="0.45">
      <c r="A331" t="str">
        <f>交通費整理!A31</f>
        <v/>
      </c>
      <c r="B331" t="str">
        <f>交通費整理!B31</f>
        <v/>
      </c>
      <c r="C331" t="str">
        <f>交通費整理!C31</f>
        <v/>
      </c>
      <c r="D331" t="str">
        <f>交通費整理!D31</f>
        <v/>
      </c>
      <c r="E331" t="str">
        <f>交通費整理!E31</f>
        <v/>
      </c>
      <c r="F331" t="str">
        <f>交通費整理!F31</f>
        <v/>
      </c>
      <c r="G331" t="str">
        <f>交通費整理!G31</f>
        <v/>
      </c>
      <c r="H331" t="str">
        <f>交通費整理!H31</f>
        <v/>
      </c>
      <c r="I331" t="str">
        <f>交通費整理!I31</f>
        <v/>
      </c>
      <c r="J331" t="str">
        <f>交通費整理!J31</f>
        <v/>
      </c>
      <c r="K331" t="str">
        <f>交通費整理!K31</f>
        <v/>
      </c>
      <c r="L331" t="str">
        <f>交通費整理!L31</f>
        <v/>
      </c>
      <c r="M331" t="str">
        <f>交通費整理!M31</f>
        <v/>
      </c>
    </row>
    <row r="332" spans="1:13" x14ac:dyDescent="0.45">
      <c r="A332" t="str">
        <f>交通費整理!A32</f>
        <v/>
      </c>
      <c r="B332" t="str">
        <f>交通費整理!B32</f>
        <v/>
      </c>
      <c r="C332" t="str">
        <f>交通費整理!C32</f>
        <v/>
      </c>
      <c r="D332" t="str">
        <f>交通費整理!D32</f>
        <v/>
      </c>
      <c r="E332" t="str">
        <f>交通費整理!E32</f>
        <v/>
      </c>
      <c r="F332" t="str">
        <f>交通費整理!F32</f>
        <v/>
      </c>
      <c r="G332" t="str">
        <f>交通費整理!G32</f>
        <v/>
      </c>
      <c r="H332" t="str">
        <f>交通費整理!H32</f>
        <v/>
      </c>
      <c r="I332" t="str">
        <f>交通費整理!I32</f>
        <v/>
      </c>
      <c r="J332" t="str">
        <f>交通費整理!J32</f>
        <v/>
      </c>
      <c r="K332" t="str">
        <f>交通費整理!K32</f>
        <v/>
      </c>
      <c r="L332" t="str">
        <f>交通費整理!L32</f>
        <v/>
      </c>
      <c r="M332" t="str">
        <f>交通費整理!M32</f>
        <v/>
      </c>
    </row>
    <row r="333" spans="1:13" x14ac:dyDescent="0.45">
      <c r="A333" t="str">
        <f>交通費整理!A33</f>
        <v/>
      </c>
      <c r="B333" t="str">
        <f>交通費整理!B33</f>
        <v/>
      </c>
      <c r="C333" t="str">
        <f>交通費整理!C33</f>
        <v/>
      </c>
      <c r="D333" t="str">
        <f>交通費整理!D33</f>
        <v/>
      </c>
      <c r="E333" t="str">
        <f>交通費整理!E33</f>
        <v/>
      </c>
      <c r="F333" t="str">
        <f>交通費整理!F33</f>
        <v/>
      </c>
      <c r="G333" t="str">
        <f>交通費整理!G33</f>
        <v/>
      </c>
      <c r="H333" t="str">
        <f>交通費整理!H33</f>
        <v/>
      </c>
      <c r="I333" t="str">
        <f>交通費整理!I33</f>
        <v/>
      </c>
      <c r="J333" t="str">
        <f>交通費整理!J33</f>
        <v/>
      </c>
      <c r="K333" t="str">
        <f>交通費整理!K33</f>
        <v/>
      </c>
      <c r="L333" t="str">
        <f>交通費整理!L33</f>
        <v/>
      </c>
      <c r="M333" t="str">
        <f>交通費整理!M33</f>
        <v/>
      </c>
    </row>
    <row r="334" spans="1:13" x14ac:dyDescent="0.45">
      <c r="A334" t="str">
        <f>交通費整理!A34</f>
        <v/>
      </c>
      <c r="B334" t="str">
        <f>交通費整理!B34</f>
        <v/>
      </c>
      <c r="C334" t="str">
        <f>交通費整理!C34</f>
        <v/>
      </c>
      <c r="D334" t="str">
        <f>交通費整理!D34</f>
        <v/>
      </c>
      <c r="E334" t="str">
        <f>交通費整理!E34</f>
        <v/>
      </c>
      <c r="F334" t="str">
        <f>交通費整理!F34</f>
        <v/>
      </c>
      <c r="G334" t="str">
        <f>交通費整理!G34</f>
        <v/>
      </c>
      <c r="H334" t="str">
        <f>交通費整理!H34</f>
        <v/>
      </c>
      <c r="I334" t="str">
        <f>交通費整理!I34</f>
        <v/>
      </c>
      <c r="J334" t="str">
        <f>交通費整理!J34</f>
        <v/>
      </c>
      <c r="K334" t="str">
        <f>交通費整理!K34</f>
        <v/>
      </c>
      <c r="L334" t="str">
        <f>交通費整理!L34</f>
        <v/>
      </c>
      <c r="M334" t="str">
        <f>交通費整理!M34</f>
        <v/>
      </c>
    </row>
    <row r="335" spans="1:13" x14ac:dyDescent="0.45">
      <c r="A335" t="str">
        <f>交通費整理!A35</f>
        <v/>
      </c>
      <c r="B335" t="str">
        <f>交通費整理!B35</f>
        <v/>
      </c>
      <c r="C335" t="str">
        <f>交通費整理!C35</f>
        <v/>
      </c>
      <c r="D335" t="str">
        <f>交通費整理!D35</f>
        <v/>
      </c>
      <c r="E335" t="str">
        <f>交通費整理!E35</f>
        <v/>
      </c>
      <c r="F335" t="str">
        <f>交通費整理!F35</f>
        <v/>
      </c>
      <c r="G335" t="str">
        <f>交通費整理!G35</f>
        <v/>
      </c>
      <c r="H335" t="str">
        <f>交通費整理!H35</f>
        <v/>
      </c>
      <c r="I335" t="str">
        <f>交通費整理!I35</f>
        <v/>
      </c>
      <c r="J335" t="str">
        <f>交通費整理!J35</f>
        <v/>
      </c>
      <c r="K335" t="str">
        <f>交通費整理!K35</f>
        <v/>
      </c>
      <c r="L335" t="str">
        <f>交通費整理!L35</f>
        <v/>
      </c>
      <c r="M335" t="str">
        <f>交通費整理!M35</f>
        <v/>
      </c>
    </row>
    <row r="336" spans="1:13" x14ac:dyDescent="0.45">
      <c r="A336" t="str">
        <f>交通費整理!A36</f>
        <v/>
      </c>
      <c r="B336" t="str">
        <f>交通費整理!B36</f>
        <v/>
      </c>
      <c r="C336" t="str">
        <f>交通費整理!C36</f>
        <v/>
      </c>
      <c r="D336" t="str">
        <f>交通費整理!D36</f>
        <v/>
      </c>
      <c r="E336" t="str">
        <f>交通費整理!E36</f>
        <v/>
      </c>
      <c r="F336" t="str">
        <f>交通費整理!F36</f>
        <v/>
      </c>
      <c r="G336" t="str">
        <f>交通費整理!G36</f>
        <v/>
      </c>
      <c r="H336" t="str">
        <f>交通費整理!H36</f>
        <v/>
      </c>
      <c r="I336" t="str">
        <f>交通費整理!I36</f>
        <v/>
      </c>
      <c r="J336" t="str">
        <f>交通費整理!J36</f>
        <v/>
      </c>
      <c r="K336" t="str">
        <f>交通費整理!K36</f>
        <v/>
      </c>
      <c r="L336" t="str">
        <f>交通費整理!L36</f>
        <v/>
      </c>
      <c r="M336" t="str">
        <f>交通費整理!M36</f>
        <v/>
      </c>
    </row>
    <row r="337" spans="1:13" x14ac:dyDescent="0.45">
      <c r="A337" t="str">
        <f>交通費整理!A37</f>
        <v/>
      </c>
      <c r="B337" t="str">
        <f>交通費整理!B37</f>
        <v/>
      </c>
      <c r="C337" t="str">
        <f>交通費整理!C37</f>
        <v/>
      </c>
      <c r="D337" t="str">
        <f>交通費整理!D37</f>
        <v/>
      </c>
      <c r="E337" t="str">
        <f>交通費整理!E37</f>
        <v/>
      </c>
      <c r="F337" t="str">
        <f>交通費整理!F37</f>
        <v/>
      </c>
      <c r="G337" t="str">
        <f>交通費整理!G37</f>
        <v/>
      </c>
      <c r="H337" t="str">
        <f>交通費整理!H37</f>
        <v/>
      </c>
      <c r="I337" t="str">
        <f>交通費整理!I37</f>
        <v/>
      </c>
      <c r="J337" t="str">
        <f>交通費整理!J37</f>
        <v/>
      </c>
      <c r="K337" t="str">
        <f>交通費整理!K37</f>
        <v/>
      </c>
      <c r="L337" t="str">
        <f>交通費整理!L37</f>
        <v/>
      </c>
      <c r="M337" t="str">
        <f>交通費整理!M37</f>
        <v/>
      </c>
    </row>
    <row r="338" spans="1:13" x14ac:dyDescent="0.45">
      <c r="A338" t="str">
        <f>交通費整理!A38</f>
        <v/>
      </c>
      <c r="B338" t="str">
        <f>交通費整理!B38</f>
        <v/>
      </c>
      <c r="C338" t="str">
        <f>交通費整理!C38</f>
        <v/>
      </c>
      <c r="D338" t="str">
        <f>交通費整理!D38</f>
        <v/>
      </c>
      <c r="E338" t="str">
        <f>交通費整理!E38</f>
        <v/>
      </c>
      <c r="F338" t="str">
        <f>交通費整理!F38</f>
        <v/>
      </c>
      <c r="G338" t="str">
        <f>交通費整理!G38</f>
        <v/>
      </c>
      <c r="H338" t="str">
        <f>交通費整理!H38</f>
        <v/>
      </c>
      <c r="I338" t="str">
        <f>交通費整理!I38</f>
        <v/>
      </c>
      <c r="J338" t="str">
        <f>交通費整理!J38</f>
        <v/>
      </c>
      <c r="K338" t="str">
        <f>交通費整理!K38</f>
        <v/>
      </c>
      <c r="L338" t="str">
        <f>交通費整理!L38</f>
        <v/>
      </c>
      <c r="M338" t="str">
        <f>交通費整理!M38</f>
        <v/>
      </c>
    </row>
    <row r="339" spans="1:13" x14ac:dyDescent="0.45">
      <c r="A339" t="str">
        <f>交通費整理!A39</f>
        <v/>
      </c>
      <c r="B339" t="str">
        <f>交通費整理!B39</f>
        <v/>
      </c>
      <c r="C339" t="str">
        <f>交通費整理!C39</f>
        <v/>
      </c>
      <c r="D339" t="str">
        <f>交通費整理!D39</f>
        <v/>
      </c>
      <c r="E339" t="str">
        <f>交通費整理!E39</f>
        <v/>
      </c>
      <c r="F339" t="str">
        <f>交通費整理!F39</f>
        <v/>
      </c>
      <c r="G339" t="str">
        <f>交通費整理!G39</f>
        <v/>
      </c>
      <c r="H339" t="str">
        <f>交通費整理!H39</f>
        <v/>
      </c>
      <c r="I339" t="str">
        <f>交通費整理!I39</f>
        <v/>
      </c>
      <c r="J339" t="str">
        <f>交通費整理!J39</f>
        <v/>
      </c>
      <c r="K339" t="str">
        <f>交通費整理!K39</f>
        <v/>
      </c>
      <c r="L339" t="str">
        <f>交通費整理!L39</f>
        <v/>
      </c>
      <c r="M339" t="str">
        <f>交通費整理!M39</f>
        <v/>
      </c>
    </row>
    <row r="340" spans="1:13" x14ac:dyDescent="0.45">
      <c r="A340" t="str">
        <f>交通費整理!A40</f>
        <v/>
      </c>
      <c r="B340" t="str">
        <f>交通費整理!B40</f>
        <v/>
      </c>
      <c r="C340" t="str">
        <f>交通費整理!C40</f>
        <v/>
      </c>
      <c r="D340" t="str">
        <f>交通費整理!D40</f>
        <v/>
      </c>
      <c r="E340" t="str">
        <f>交通費整理!E40</f>
        <v/>
      </c>
      <c r="F340" t="str">
        <f>交通費整理!F40</f>
        <v/>
      </c>
      <c r="G340" t="str">
        <f>交通費整理!G40</f>
        <v/>
      </c>
      <c r="H340" t="str">
        <f>交通費整理!H40</f>
        <v/>
      </c>
      <c r="I340" t="str">
        <f>交通費整理!I40</f>
        <v/>
      </c>
      <c r="J340" t="str">
        <f>交通費整理!J40</f>
        <v/>
      </c>
      <c r="K340" t="str">
        <f>交通費整理!K40</f>
        <v/>
      </c>
      <c r="L340" t="str">
        <f>交通費整理!L40</f>
        <v/>
      </c>
      <c r="M340" t="str">
        <f>交通費整理!M40</f>
        <v/>
      </c>
    </row>
    <row r="341" spans="1:13" x14ac:dyDescent="0.45">
      <c r="A341" t="str">
        <f>交通費整理!A41</f>
        <v/>
      </c>
      <c r="B341" t="str">
        <f>交通費整理!B41</f>
        <v/>
      </c>
      <c r="C341" t="str">
        <f>交通費整理!C41</f>
        <v/>
      </c>
      <c r="D341" t="str">
        <f>交通費整理!D41</f>
        <v/>
      </c>
      <c r="E341" t="str">
        <f>交通費整理!E41</f>
        <v/>
      </c>
      <c r="F341" t="str">
        <f>交通費整理!F41</f>
        <v/>
      </c>
      <c r="G341" t="str">
        <f>交通費整理!G41</f>
        <v/>
      </c>
      <c r="H341" t="str">
        <f>交通費整理!H41</f>
        <v/>
      </c>
      <c r="I341" t="str">
        <f>交通費整理!I41</f>
        <v/>
      </c>
      <c r="J341" t="str">
        <f>交通費整理!J41</f>
        <v/>
      </c>
      <c r="K341" t="str">
        <f>交通費整理!K41</f>
        <v/>
      </c>
      <c r="L341" t="str">
        <f>交通費整理!L41</f>
        <v/>
      </c>
      <c r="M341" t="str">
        <f>交通費整理!M41</f>
        <v/>
      </c>
    </row>
    <row r="342" spans="1:13" x14ac:dyDescent="0.45">
      <c r="A342" t="str">
        <f>交通費整理!A42</f>
        <v/>
      </c>
      <c r="B342" t="str">
        <f>交通費整理!B42</f>
        <v/>
      </c>
      <c r="C342" t="str">
        <f>交通費整理!C42</f>
        <v/>
      </c>
      <c r="D342" t="str">
        <f>交通費整理!D42</f>
        <v/>
      </c>
      <c r="E342" t="str">
        <f>交通費整理!E42</f>
        <v/>
      </c>
      <c r="F342" t="str">
        <f>交通費整理!F42</f>
        <v/>
      </c>
      <c r="G342" t="str">
        <f>交通費整理!G42</f>
        <v/>
      </c>
      <c r="H342" t="str">
        <f>交通費整理!H42</f>
        <v/>
      </c>
      <c r="I342" t="str">
        <f>交通費整理!I42</f>
        <v/>
      </c>
      <c r="J342" t="str">
        <f>交通費整理!J42</f>
        <v/>
      </c>
      <c r="K342" t="str">
        <f>交通費整理!K42</f>
        <v/>
      </c>
      <c r="L342" t="str">
        <f>交通費整理!L42</f>
        <v/>
      </c>
      <c r="M342" t="str">
        <f>交通費整理!M42</f>
        <v/>
      </c>
    </row>
    <row r="343" spans="1:13" x14ac:dyDescent="0.45">
      <c r="A343" t="str">
        <f>交通費整理!A43</f>
        <v/>
      </c>
      <c r="B343" t="str">
        <f>交通費整理!B43</f>
        <v/>
      </c>
      <c r="C343" t="str">
        <f>交通費整理!C43</f>
        <v/>
      </c>
      <c r="D343" t="str">
        <f>交通費整理!D43</f>
        <v/>
      </c>
      <c r="E343" t="str">
        <f>交通費整理!E43</f>
        <v/>
      </c>
      <c r="F343" t="str">
        <f>交通費整理!F43</f>
        <v/>
      </c>
      <c r="G343" t="str">
        <f>交通費整理!G43</f>
        <v/>
      </c>
      <c r="H343" t="str">
        <f>交通費整理!H43</f>
        <v/>
      </c>
      <c r="I343" t="str">
        <f>交通費整理!I43</f>
        <v/>
      </c>
      <c r="J343" t="str">
        <f>交通費整理!J43</f>
        <v/>
      </c>
      <c r="K343" t="str">
        <f>交通費整理!K43</f>
        <v/>
      </c>
      <c r="L343" t="str">
        <f>交通費整理!L43</f>
        <v/>
      </c>
      <c r="M343" t="str">
        <f>交通費整理!M43</f>
        <v/>
      </c>
    </row>
    <row r="344" spans="1:13" x14ac:dyDescent="0.45">
      <c r="A344" t="str">
        <f>交通費整理!A44</f>
        <v/>
      </c>
      <c r="B344" t="str">
        <f>交通費整理!B44</f>
        <v/>
      </c>
      <c r="C344" t="str">
        <f>交通費整理!C44</f>
        <v/>
      </c>
      <c r="D344" t="str">
        <f>交通費整理!D44</f>
        <v/>
      </c>
      <c r="E344" t="str">
        <f>交通費整理!E44</f>
        <v/>
      </c>
      <c r="F344" t="str">
        <f>交通費整理!F44</f>
        <v/>
      </c>
      <c r="G344" t="str">
        <f>交通費整理!G44</f>
        <v/>
      </c>
      <c r="H344" t="str">
        <f>交通費整理!H44</f>
        <v/>
      </c>
      <c r="I344" t="str">
        <f>交通費整理!I44</f>
        <v/>
      </c>
      <c r="J344" t="str">
        <f>交通費整理!J44</f>
        <v/>
      </c>
      <c r="K344" t="str">
        <f>交通費整理!K44</f>
        <v/>
      </c>
      <c r="L344" t="str">
        <f>交通費整理!L44</f>
        <v/>
      </c>
      <c r="M344" t="str">
        <f>交通費整理!M44</f>
        <v/>
      </c>
    </row>
    <row r="345" spans="1:13" x14ac:dyDescent="0.45">
      <c r="A345" t="str">
        <f>交通費整理!A45</f>
        <v/>
      </c>
      <c r="B345" t="str">
        <f>交通費整理!B45</f>
        <v/>
      </c>
      <c r="C345" t="str">
        <f>交通費整理!C45</f>
        <v/>
      </c>
      <c r="D345" t="str">
        <f>交通費整理!D45</f>
        <v/>
      </c>
      <c r="E345" t="str">
        <f>交通費整理!E45</f>
        <v/>
      </c>
      <c r="F345" t="str">
        <f>交通費整理!F45</f>
        <v/>
      </c>
      <c r="G345" t="str">
        <f>交通費整理!G45</f>
        <v/>
      </c>
      <c r="H345" t="str">
        <f>交通費整理!H45</f>
        <v/>
      </c>
      <c r="I345" t="str">
        <f>交通費整理!I45</f>
        <v/>
      </c>
      <c r="J345" t="str">
        <f>交通費整理!J45</f>
        <v/>
      </c>
      <c r="K345" t="str">
        <f>交通費整理!K45</f>
        <v/>
      </c>
      <c r="L345" t="str">
        <f>交通費整理!L45</f>
        <v/>
      </c>
      <c r="M345" t="str">
        <f>交通費整理!M45</f>
        <v/>
      </c>
    </row>
    <row r="346" spans="1:13" x14ac:dyDescent="0.45">
      <c r="A346" t="str">
        <f>交通費整理!A46</f>
        <v/>
      </c>
      <c r="B346" t="str">
        <f>交通費整理!B46</f>
        <v/>
      </c>
      <c r="C346" t="str">
        <f>交通費整理!C46</f>
        <v/>
      </c>
      <c r="D346" t="str">
        <f>交通費整理!D46</f>
        <v/>
      </c>
      <c r="E346" t="str">
        <f>交通費整理!E46</f>
        <v/>
      </c>
      <c r="F346" t="str">
        <f>交通費整理!F46</f>
        <v/>
      </c>
      <c r="G346" t="str">
        <f>交通費整理!G46</f>
        <v/>
      </c>
      <c r="H346" t="str">
        <f>交通費整理!H46</f>
        <v/>
      </c>
      <c r="I346" t="str">
        <f>交通費整理!I46</f>
        <v/>
      </c>
      <c r="J346" t="str">
        <f>交通費整理!J46</f>
        <v/>
      </c>
      <c r="K346" t="str">
        <f>交通費整理!K46</f>
        <v/>
      </c>
      <c r="L346" t="str">
        <f>交通費整理!L46</f>
        <v/>
      </c>
      <c r="M346" t="str">
        <f>交通費整理!M46</f>
        <v/>
      </c>
    </row>
    <row r="347" spans="1:13" x14ac:dyDescent="0.45">
      <c r="A347" t="str">
        <f>交通費整理!A47</f>
        <v/>
      </c>
      <c r="B347" t="str">
        <f>交通費整理!B47</f>
        <v/>
      </c>
      <c r="C347" t="str">
        <f>交通費整理!C47</f>
        <v/>
      </c>
      <c r="D347" t="str">
        <f>交通費整理!D47</f>
        <v/>
      </c>
      <c r="E347" t="str">
        <f>交通費整理!E47</f>
        <v/>
      </c>
      <c r="F347" t="str">
        <f>交通費整理!F47</f>
        <v/>
      </c>
      <c r="G347" t="str">
        <f>交通費整理!G47</f>
        <v/>
      </c>
      <c r="H347" t="str">
        <f>交通費整理!H47</f>
        <v/>
      </c>
      <c r="I347" t="str">
        <f>交通費整理!I47</f>
        <v/>
      </c>
      <c r="J347" t="str">
        <f>交通費整理!J47</f>
        <v/>
      </c>
      <c r="K347" t="str">
        <f>交通費整理!K47</f>
        <v/>
      </c>
      <c r="L347" t="str">
        <f>交通費整理!L47</f>
        <v/>
      </c>
      <c r="M347" t="str">
        <f>交通費整理!M47</f>
        <v/>
      </c>
    </row>
    <row r="348" spans="1:13" x14ac:dyDescent="0.45">
      <c r="A348" t="str">
        <f>交通費整理!A48</f>
        <v/>
      </c>
      <c r="B348" t="str">
        <f>交通費整理!B48</f>
        <v/>
      </c>
      <c r="C348" t="str">
        <f>交通費整理!C48</f>
        <v/>
      </c>
      <c r="D348" t="str">
        <f>交通費整理!D48</f>
        <v/>
      </c>
      <c r="E348" t="str">
        <f>交通費整理!E48</f>
        <v/>
      </c>
      <c r="F348" t="str">
        <f>交通費整理!F48</f>
        <v/>
      </c>
      <c r="G348" t="str">
        <f>交通費整理!G48</f>
        <v/>
      </c>
      <c r="H348" t="str">
        <f>交通費整理!H48</f>
        <v/>
      </c>
      <c r="I348" t="str">
        <f>交通費整理!I48</f>
        <v/>
      </c>
      <c r="J348" t="str">
        <f>交通費整理!J48</f>
        <v/>
      </c>
      <c r="K348" t="str">
        <f>交通費整理!K48</f>
        <v/>
      </c>
      <c r="L348" t="str">
        <f>交通費整理!L48</f>
        <v/>
      </c>
      <c r="M348" t="str">
        <f>交通費整理!M48</f>
        <v/>
      </c>
    </row>
    <row r="349" spans="1:13" x14ac:dyDescent="0.45">
      <c r="A349" t="str">
        <f>交通費整理!A49</f>
        <v/>
      </c>
      <c r="B349" t="str">
        <f>交通費整理!B49</f>
        <v/>
      </c>
      <c r="C349" t="str">
        <f>交通費整理!C49</f>
        <v/>
      </c>
      <c r="D349" t="str">
        <f>交通費整理!D49</f>
        <v/>
      </c>
      <c r="E349" t="str">
        <f>交通費整理!E49</f>
        <v/>
      </c>
      <c r="F349" t="str">
        <f>交通費整理!F49</f>
        <v/>
      </c>
      <c r="G349" t="str">
        <f>交通費整理!G49</f>
        <v/>
      </c>
      <c r="H349" t="str">
        <f>交通費整理!H49</f>
        <v/>
      </c>
      <c r="I349" t="str">
        <f>交通費整理!I49</f>
        <v/>
      </c>
      <c r="J349" t="str">
        <f>交通費整理!J49</f>
        <v/>
      </c>
      <c r="K349" t="str">
        <f>交通費整理!K49</f>
        <v/>
      </c>
      <c r="L349" t="str">
        <f>交通費整理!L49</f>
        <v/>
      </c>
      <c r="M349" t="str">
        <f>交通費整理!M49</f>
        <v/>
      </c>
    </row>
    <row r="350" spans="1:13" x14ac:dyDescent="0.45">
      <c r="A350" t="str">
        <f>交通費整理!A50</f>
        <v/>
      </c>
      <c r="B350" t="str">
        <f>交通費整理!B50</f>
        <v/>
      </c>
      <c r="C350" t="str">
        <f>交通費整理!C50</f>
        <v/>
      </c>
      <c r="D350" t="str">
        <f>交通費整理!D50</f>
        <v/>
      </c>
      <c r="E350" t="str">
        <f>交通費整理!E50</f>
        <v/>
      </c>
      <c r="F350" t="str">
        <f>交通費整理!F50</f>
        <v/>
      </c>
      <c r="G350" t="str">
        <f>交通費整理!G50</f>
        <v/>
      </c>
      <c r="H350" t="str">
        <f>交通費整理!H50</f>
        <v/>
      </c>
      <c r="I350" t="str">
        <f>交通費整理!I50</f>
        <v/>
      </c>
      <c r="J350" t="str">
        <f>交通費整理!J50</f>
        <v/>
      </c>
      <c r="K350" t="str">
        <f>交通費整理!K50</f>
        <v/>
      </c>
      <c r="L350" t="str">
        <f>交通費整理!L50</f>
        <v/>
      </c>
      <c r="M350" t="str">
        <f>交通費整理!M50</f>
        <v/>
      </c>
    </row>
    <row r="351" spans="1:13" x14ac:dyDescent="0.45">
      <c r="A351" t="str">
        <f>交通費整理!A51</f>
        <v/>
      </c>
      <c r="B351" t="str">
        <f>交通費整理!B51</f>
        <v/>
      </c>
      <c r="C351" t="str">
        <f>交通費整理!C51</f>
        <v/>
      </c>
      <c r="D351" t="str">
        <f>交通費整理!D51</f>
        <v/>
      </c>
      <c r="E351" t="str">
        <f>交通費整理!E51</f>
        <v/>
      </c>
      <c r="F351" t="str">
        <f>交通費整理!F51</f>
        <v/>
      </c>
      <c r="G351" t="str">
        <f>交通費整理!G51</f>
        <v/>
      </c>
      <c r="H351" t="str">
        <f>交通費整理!H51</f>
        <v/>
      </c>
      <c r="I351" t="str">
        <f>交通費整理!I51</f>
        <v/>
      </c>
      <c r="J351" t="str">
        <f>交通費整理!J51</f>
        <v/>
      </c>
      <c r="K351" t="str">
        <f>交通費整理!K51</f>
        <v/>
      </c>
      <c r="L351" t="str">
        <f>交通費整理!L51</f>
        <v/>
      </c>
      <c r="M351" t="str">
        <f>交通費整理!M51</f>
        <v/>
      </c>
    </row>
    <row r="352" spans="1:13" x14ac:dyDescent="0.45">
      <c r="A352" t="str">
        <f>交通費整理!A52</f>
        <v/>
      </c>
      <c r="B352" t="str">
        <f>交通費整理!B52</f>
        <v/>
      </c>
      <c r="C352" t="str">
        <f>交通費整理!C52</f>
        <v/>
      </c>
      <c r="D352" t="str">
        <f>交通費整理!D52</f>
        <v/>
      </c>
      <c r="E352" t="str">
        <f>交通費整理!E52</f>
        <v/>
      </c>
      <c r="F352" t="str">
        <f>交通費整理!F52</f>
        <v/>
      </c>
      <c r="G352" t="str">
        <f>交通費整理!G52</f>
        <v/>
      </c>
      <c r="H352" t="str">
        <f>交通費整理!H52</f>
        <v/>
      </c>
      <c r="I352" t="str">
        <f>交通費整理!I52</f>
        <v/>
      </c>
      <c r="J352" t="str">
        <f>交通費整理!J52</f>
        <v/>
      </c>
      <c r="K352" t="str">
        <f>交通費整理!K52</f>
        <v/>
      </c>
      <c r="L352" t="str">
        <f>交通費整理!L52</f>
        <v/>
      </c>
      <c r="M352" t="str">
        <f>交通費整理!M52</f>
        <v/>
      </c>
    </row>
    <row r="353" spans="1:13" x14ac:dyDescent="0.45">
      <c r="A353" t="str">
        <f>交通費整理!A53</f>
        <v/>
      </c>
      <c r="B353" t="str">
        <f>交通費整理!B53</f>
        <v/>
      </c>
      <c r="C353" t="str">
        <f>交通費整理!C53</f>
        <v/>
      </c>
      <c r="D353" t="str">
        <f>交通費整理!D53</f>
        <v/>
      </c>
      <c r="E353" t="str">
        <f>交通費整理!E53</f>
        <v/>
      </c>
      <c r="F353" t="str">
        <f>交通費整理!F53</f>
        <v/>
      </c>
      <c r="G353" t="str">
        <f>交通費整理!G53</f>
        <v/>
      </c>
      <c r="H353" t="str">
        <f>交通費整理!H53</f>
        <v/>
      </c>
      <c r="I353" t="str">
        <f>交通費整理!I53</f>
        <v/>
      </c>
      <c r="J353" t="str">
        <f>交通費整理!J53</f>
        <v/>
      </c>
      <c r="K353" t="str">
        <f>交通費整理!K53</f>
        <v/>
      </c>
      <c r="L353" t="str">
        <f>交通費整理!L53</f>
        <v/>
      </c>
      <c r="M353" t="str">
        <f>交通費整理!M53</f>
        <v/>
      </c>
    </row>
    <row r="354" spans="1:13" x14ac:dyDescent="0.45">
      <c r="A354" t="str">
        <f>交通費整理!A54</f>
        <v/>
      </c>
      <c r="B354" t="str">
        <f>交通費整理!B54</f>
        <v/>
      </c>
      <c r="C354" t="str">
        <f>交通費整理!C54</f>
        <v/>
      </c>
      <c r="D354" t="str">
        <f>交通費整理!D54</f>
        <v/>
      </c>
      <c r="E354" t="str">
        <f>交通費整理!E54</f>
        <v/>
      </c>
      <c r="F354" t="str">
        <f>交通費整理!F54</f>
        <v/>
      </c>
      <c r="G354" t="str">
        <f>交通費整理!G54</f>
        <v/>
      </c>
      <c r="H354" t="str">
        <f>交通費整理!H54</f>
        <v/>
      </c>
      <c r="I354" t="str">
        <f>交通費整理!I54</f>
        <v/>
      </c>
      <c r="J354" t="str">
        <f>交通費整理!J54</f>
        <v/>
      </c>
      <c r="K354" t="str">
        <f>交通費整理!K54</f>
        <v/>
      </c>
      <c r="L354" t="str">
        <f>交通費整理!L54</f>
        <v/>
      </c>
      <c r="M354" t="str">
        <f>交通費整理!M54</f>
        <v/>
      </c>
    </row>
    <row r="355" spans="1:13" x14ac:dyDescent="0.45">
      <c r="A355" t="str">
        <f>交通費整理!A55</f>
        <v/>
      </c>
      <c r="B355" t="str">
        <f>交通費整理!B55</f>
        <v/>
      </c>
      <c r="C355" t="str">
        <f>交通費整理!C55</f>
        <v/>
      </c>
      <c r="D355" t="str">
        <f>交通費整理!D55</f>
        <v/>
      </c>
      <c r="E355" t="str">
        <f>交通費整理!E55</f>
        <v/>
      </c>
      <c r="F355" t="str">
        <f>交通費整理!F55</f>
        <v/>
      </c>
      <c r="G355" t="str">
        <f>交通費整理!G55</f>
        <v/>
      </c>
      <c r="H355" t="str">
        <f>交通費整理!H55</f>
        <v/>
      </c>
      <c r="I355" t="str">
        <f>交通費整理!I55</f>
        <v/>
      </c>
      <c r="J355" t="str">
        <f>交通費整理!J55</f>
        <v/>
      </c>
      <c r="K355" t="str">
        <f>交通費整理!K55</f>
        <v/>
      </c>
      <c r="L355" t="str">
        <f>交通費整理!L55</f>
        <v/>
      </c>
      <c r="M355" t="str">
        <f>交通費整理!M55</f>
        <v/>
      </c>
    </row>
    <row r="356" spans="1:13" x14ac:dyDescent="0.45">
      <c r="A356" t="str">
        <f>交通費整理!A56</f>
        <v/>
      </c>
      <c r="B356" t="str">
        <f>交通費整理!B56</f>
        <v/>
      </c>
      <c r="C356" t="str">
        <f>交通費整理!C56</f>
        <v/>
      </c>
      <c r="D356" t="str">
        <f>交通費整理!D56</f>
        <v/>
      </c>
      <c r="E356" t="str">
        <f>交通費整理!E56</f>
        <v/>
      </c>
      <c r="F356" t="str">
        <f>交通費整理!F56</f>
        <v/>
      </c>
      <c r="G356" t="str">
        <f>交通費整理!G56</f>
        <v/>
      </c>
      <c r="H356" t="str">
        <f>交通費整理!H56</f>
        <v/>
      </c>
      <c r="I356" t="str">
        <f>交通費整理!I56</f>
        <v/>
      </c>
      <c r="J356" t="str">
        <f>交通費整理!J56</f>
        <v/>
      </c>
      <c r="K356" t="str">
        <f>交通費整理!K56</f>
        <v/>
      </c>
      <c r="L356" t="str">
        <f>交通費整理!L56</f>
        <v/>
      </c>
      <c r="M356" t="str">
        <f>交通費整理!M56</f>
        <v/>
      </c>
    </row>
    <row r="357" spans="1:13" x14ac:dyDescent="0.45">
      <c r="A357" t="str">
        <f>交通費整理!A57</f>
        <v/>
      </c>
      <c r="B357" t="str">
        <f>交通費整理!B57</f>
        <v/>
      </c>
      <c r="C357" t="str">
        <f>交通費整理!C57</f>
        <v/>
      </c>
      <c r="D357" t="str">
        <f>交通費整理!D57</f>
        <v/>
      </c>
      <c r="E357" t="str">
        <f>交通費整理!E57</f>
        <v/>
      </c>
      <c r="F357" t="str">
        <f>交通費整理!F57</f>
        <v/>
      </c>
      <c r="G357" t="str">
        <f>交通費整理!G57</f>
        <v/>
      </c>
      <c r="H357" t="str">
        <f>交通費整理!H57</f>
        <v/>
      </c>
      <c r="I357" t="str">
        <f>交通費整理!I57</f>
        <v/>
      </c>
      <c r="J357" t="str">
        <f>交通費整理!J57</f>
        <v/>
      </c>
      <c r="K357" t="str">
        <f>交通費整理!K57</f>
        <v/>
      </c>
      <c r="L357" t="str">
        <f>交通費整理!L57</f>
        <v/>
      </c>
      <c r="M357" t="str">
        <f>交通費整理!M57</f>
        <v/>
      </c>
    </row>
    <row r="358" spans="1:13" x14ac:dyDescent="0.45">
      <c r="A358" t="str">
        <f>交通費整理!A58</f>
        <v/>
      </c>
      <c r="B358" t="str">
        <f>交通費整理!B58</f>
        <v/>
      </c>
      <c r="C358" t="str">
        <f>交通費整理!C58</f>
        <v/>
      </c>
      <c r="D358" t="str">
        <f>交通費整理!D58</f>
        <v/>
      </c>
      <c r="E358" t="str">
        <f>交通費整理!E58</f>
        <v/>
      </c>
      <c r="F358" t="str">
        <f>交通費整理!F58</f>
        <v/>
      </c>
      <c r="G358" t="str">
        <f>交通費整理!G58</f>
        <v/>
      </c>
      <c r="H358" t="str">
        <f>交通費整理!H58</f>
        <v/>
      </c>
      <c r="I358" t="str">
        <f>交通費整理!I58</f>
        <v/>
      </c>
      <c r="J358" t="str">
        <f>交通費整理!J58</f>
        <v/>
      </c>
      <c r="K358" t="str">
        <f>交通費整理!K58</f>
        <v/>
      </c>
      <c r="L358" t="str">
        <f>交通費整理!L58</f>
        <v/>
      </c>
      <c r="M358" t="str">
        <f>交通費整理!M58</f>
        <v/>
      </c>
    </row>
    <row r="359" spans="1:13" x14ac:dyDescent="0.45">
      <c r="A359" t="str">
        <f>交通費整理!A59</f>
        <v/>
      </c>
      <c r="B359" t="str">
        <f>交通費整理!B59</f>
        <v/>
      </c>
      <c r="C359" t="str">
        <f>交通費整理!C59</f>
        <v/>
      </c>
      <c r="D359" t="str">
        <f>交通費整理!D59</f>
        <v/>
      </c>
      <c r="E359" t="str">
        <f>交通費整理!E59</f>
        <v/>
      </c>
      <c r="F359" t="str">
        <f>交通費整理!F59</f>
        <v/>
      </c>
      <c r="G359" t="str">
        <f>交通費整理!G59</f>
        <v/>
      </c>
      <c r="H359" t="str">
        <f>交通費整理!H59</f>
        <v/>
      </c>
      <c r="I359" t="str">
        <f>交通費整理!I59</f>
        <v/>
      </c>
      <c r="J359" t="str">
        <f>交通費整理!J59</f>
        <v/>
      </c>
      <c r="K359" t="str">
        <f>交通費整理!K59</f>
        <v/>
      </c>
      <c r="L359" t="str">
        <f>交通費整理!L59</f>
        <v/>
      </c>
      <c r="M359" t="str">
        <f>交通費整理!M59</f>
        <v/>
      </c>
    </row>
    <row r="360" spans="1:13" x14ac:dyDescent="0.45">
      <c r="A360" t="str">
        <f>交通費整理!A60</f>
        <v/>
      </c>
      <c r="B360" t="str">
        <f>交通費整理!B60</f>
        <v/>
      </c>
      <c r="C360" t="str">
        <f>交通費整理!C60</f>
        <v/>
      </c>
      <c r="D360" t="str">
        <f>交通費整理!D60</f>
        <v/>
      </c>
      <c r="E360" t="str">
        <f>交通費整理!E60</f>
        <v/>
      </c>
      <c r="F360" t="str">
        <f>交通費整理!F60</f>
        <v/>
      </c>
      <c r="G360" t="str">
        <f>交通費整理!G60</f>
        <v/>
      </c>
      <c r="H360" t="str">
        <f>交通費整理!H60</f>
        <v/>
      </c>
      <c r="I360" t="str">
        <f>交通費整理!I60</f>
        <v/>
      </c>
      <c r="J360" t="str">
        <f>交通費整理!J60</f>
        <v/>
      </c>
      <c r="K360" t="str">
        <f>交通費整理!K60</f>
        <v/>
      </c>
      <c r="L360" t="str">
        <f>交通費整理!L60</f>
        <v/>
      </c>
      <c r="M360" t="str">
        <f>交通費整理!M60</f>
        <v/>
      </c>
    </row>
    <row r="361" spans="1:13" x14ac:dyDescent="0.45">
      <c r="A361" t="str">
        <f>交通費整理!A61</f>
        <v/>
      </c>
      <c r="B361" t="str">
        <f>交通費整理!B61</f>
        <v/>
      </c>
      <c r="C361" t="str">
        <f>交通費整理!C61</f>
        <v/>
      </c>
      <c r="D361" t="str">
        <f>交通費整理!D61</f>
        <v/>
      </c>
      <c r="E361" t="str">
        <f>交通費整理!E61</f>
        <v/>
      </c>
      <c r="F361" t="str">
        <f>交通費整理!F61</f>
        <v/>
      </c>
      <c r="G361" t="str">
        <f>交通費整理!G61</f>
        <v/>
      </c>
      <c r="H361" t="str">
        <f>交通費整理!H61</f>
        <v/>
      </c>
      <c r="I361" t="str">
        <f>交通費整理!I61</f>
        <v/>
      </c>
      <c r="J361" t="str">
        <f>交通費整理!J61</f>
        <v/>
      </c>
      <c r="K361" t="str">
        <f>交通費整理!K61</f>
        <v/>
      </c>
      <c r="L361" t="str">
        <f>交通費整理!L61</f>
        <v/>
      </c>
      <c r="M361" t="str">
        <f>交通費整理!M61</f>
        <v/>
      </c>
    </row>
    <row r="362" spans="1:13" x14ac:dyDescent="0.45">
      <c r="A362" t="str">
        <f>交通費整理!A62</f>
        <v/>
      </c>
      <c r="B362" t="str">
        <f>交通費整理!B62</f>
        <v/>
      </c>
      <c r="C362" t="str">
        <f>交通費整理!C62</f>
        <v/>
      </c>
      <c r="D362" t="str">
        <f>交通費整理!D62</f>
        <v/>
      </c>
      <c r="E362" t="str">
        <f>交通費整理!E62</f>
        <v/>
      </c>
      <c r="F362" t="str">
        <f>交通費整理!F62</f>
        <v/>
      </c>
      <c r="G362" t="str">
        <f>交通費整理!G62</f>
        <v/>
      </c>
      <c r="H362" t="str">
        <f>交通費整理!H62</f>
        <v/>
      </c>
      <c r="I362" t="str">
        <f>交通費整理!I62</f>
        <v/>
      </c>
      <c r="J362" t="str">
        <f>交通費整理!J62</f>
        <v/>
      </c>
      <c r="K362" t="str">
        <f>交通費整理!K62</f>
        <v/>
      </c>
      <c r="L362" t="str">
        <f>交通費整理!L62</f>
        <v/>
      </c>
      <c r="M362" t="str">
        <f>交通費整理!M62</f>
        <v/>
      </c>
    </row>
    <row r="363" spans="1:13" x14ac:dyDescent="0.45">
      <c r="A363" t="str">
        <f>交通費整理!A63</f>
        <v/>
      </c>
      <c r="B363" t="str">
        <f>交通費整理!B63</f>
        <v/>
      </c>
      <c r="C363" t="str">
        <f>交通費整理!C63</f>
        <v/>
      </c>
      <c r="D363" t="str">
        <f>交通費整理!D63</f>
        <v/>
      </c>
      <c r="E363" t="str">
        <f>交通費整理!E63</f>
        <v/>
      </c>
      <c r="F363" t="str">
        <f>交通費整理!F63</f>
        <v/>
      </c>
      <c r="G363" t="str">
        <f>交通費整理!G63</f>
        <v/>
      </c>
      <c r="H363" t="str">
        <f>交通費整理!H63</f>
        <v/>
      </c>
      <c r="I363" t="str">
        <f>交通費整理!I63</f>
        <v/>
      </c>
      <c r="J363" t="str">
        <f>交通費整理!J63</f>
        <v/>
      </c>
      <c r="K363" t="str">
        <f>交通費整理!K63</f>
        <v/>
      </c>
      <c r="L363" t="str">
        <f>交通費整理!L63</f>
        <v/>
      </c>
      <c r="M363" t="str">
        <f>交通費整理!M63</f>
        <v/>
      </c>
    </row>
    <row r="364" spans="1:13" x14ac:dyDescent="0.45">
      <c r="A364" t="str">
        <f>交通費整理!A64</f>
        <v/>
      </c>
      <c r="B364" t="str">
        <f>交通費整理!B64</f>
        <v/>
      </c>
      <c r="C364" t="str">
        <f>交通費整理!C64</f>
        <v/>
      </c>
      <c r="D364" t="str">
        <f>交通費整理!D64</f>
        <v/>
      </c>
      <c r="E364" t="str">
        <f>交通費整理!E64</f>
        <v/>
      </c>
      <c r="F364" t="str">
        <f>交通費整理!F64</f>
        <v/>
      </c>
      <c r="G364" t="str">
        <f>交通費整理!G64</f>
        <v/>
      </c>
      <c r="H364" t="str">
        <f>交通費整理!H64</f>
        <v/>
      </c>
      <c r="I364" t="str">
        <f>交通費整理!I64</f>
        <v/>
      </c>
      <c r="J364" t="str">
        <f>交通費整理!J64</f>
        <v/>
      </c>
      <c r="K364" t="str">
        <f>交通費整理!K64</f>
        <v/>
      </c>
      <c r="L364" t="str">
        <f>交通費整理!L64</f>
        <v/>
      </c>
      <c r="M364" t="str">
        <f>交通費整理!M64</f>
        <v/>
      </c>
    </row>
    <row r="365" spans="1:13" x14ac:dyDescent="0.45">
      <c r="A365" t="str">
        <f>交通費整理!A65</f>
        <v/>
      </c>
      <c r="B365" t="str">
        <f>交通費整理!B65</f>
        <v/>
      </c>
      <c r="C365" t="str">
        <f>交通費整理!C65</f>
        <v/>
      </c>
      <c r="D365" t="str">
        <f>交通費整理!D65</f>
        <v/>
      </c>
      <c r="E365" t="str">
        <f>交通費整理!E65</f>
        <v/>
      </c>
      <c r="F365" t="str">
        <f>交通費整理!F65</f>
        <v/>
      </c>
      <c r="G365" t="str">
        <f>交通費整理!G65</f>
        <v/>
      </c>
      <c r="H365" t="str">
        <f>交通費整理!H65</f>
        <v/>
      </c>
      <c r="I365" t="str">
        <f>交通費整理!I65</f>
        <v/>
      </c>
      <c r="J365" t="str">
        <f>交通費整理!J65</f>
        <v/>
      </c>
      <c r="K365" t="str">
        <f>交通費整理!K65</f>
        <v/>
      </c>
      <c r="L365" t="str">
        <f>交通費整理!L65</f>
        <v/>
      </c>
      <c r="M365" t="str">
        <f>交通費整理!M65</f>
        <v/>
      </c>
    </row>
    <row r="366" spans="1:13" x14ac:dyDescent="0.45">
      <c r="A366" t="str">
        <f>交通費整理!A66</f>
        <v/>
      </c>
      <c r="B366" t="str">
        <f>交通費整理!B66</f>
        <v/>
      </c>
      <c r="C366" t="str">
        <f>交通費整理!C66</f>
        <v/>
      </c>
      <c r="D366" t="str">
        <f>交通費整理!D66</f>
        <v/>
      </c>
      <c r="E366" t="str">
        <f>交通費整理!E66</f>
        <v/>
      </c>
      <c r="F366" t="str">
        <f>交通費整理!F66</f>
        <v/>
      </c>
      <c r="G366" t="str">
        <f>交通費整理!G66</f>
        <v/>
      </c>
      <c r="H366" t="str">
        <f>交通費整理!H66</f>
        <v/>
      </c>
      <c r="I366" t="str">
        <f>交通費整理!I66</f>
        <v/>
      </c>
      <c r="J366" t="str">
        <f>交通費整理!J66</f>
        <v/>
      </c>
      <c r="K366" t="str">
        <f>交通費整理!K66</f>
        <v/>
      </c>
      <c r="L366" t="str">
        <f>交通費整理!L66</f>
        <v/>
      </c>
      <c r="M366" t="str">
        <f>交通費整理!M66</f>
        <v/>
      </c>
    </row>
    <row r="367" spans="1:13" x14ac:dyDescent="0.45">
      <c r="A367" t="str">
        <f>交通費整理!A67</f>
        <v/>
      </c>
      <c r="B367" t="str">
        <f>交通費整理!B67</f>
        <v/>
      </c>
      <c r="C367" t="str">
        <f>交通費整理!C67</f>
        <v/>
      </c>
      <c r="D367" t="str">
        <f>交通費整理!D67</f>
        <v/>
      </c>
      <c r="E367" t="str">
        <f>交通費整理!E67</f>
        <v/>
      </c>
      <c r="F367" t="str">
        <f>交通費整理!F67</f>
        <v/>
      </c>
      <c r="G367" t="str">
        <f>交通費整理!G67</f>
        <v/>
      </c>
      <c r="H367" t="str">
        <f>交通費整理!H67</f>
        <v/>
      </c>
      <c r="I367" t="str">
        <f>交通費整理!I67</f>
        <v/>
      </c>
      <c r="J367" t="str">
        <f>交通費整理!J67</f>
        <v/>
      </c>
      <c r="K367" t="str">
        <f>交通費整理!K67</f>
        <v/>
      </c>
      <c r="L367" t="str">
        <f>交通費整理!L67</f>
        <v/>
      </c>
      <c r="M367" t="str">
        <f>交通費整理!M67</f>
        <v/>
      </c>
    </row>
    <row r="368" spans="1:13" x14ac:dyDescent="0.45">
      <c r="A368" t="str">
        <f>交通費整理!A68</f>
        <v/>
      </c>
      <c r="B368" t="str">
        <f>交通費整理!B68</f>
        <v/>
      </c>
      <c r="C368" t="str">
        <f>交通費整理!C68</f>
        <v/>
      </c>
      <c r="D368" t="str">
        <f>交通費整理!D68</f>
        <v/>
      </c>
      <c r="E368" t="str">
        <f>交通費整理!E68</f>
        <v/>
      </c>
      <c r="F368" t="str">
        <f>交通費整理!F68</f>
        <v/>
      </c>
      <c r="G368" t="str">
        <f>交通費整理!G68</f>
        <v/>
      </c>
      <c r="H368" t="str">
        <f>交通費整理!H68</f>
        <v/>
      </c>
      <c r="I368" t="str">
        <f>交通費整理!I68</f>
        <v/>
      </c>
      <c r="J368" t="str">
        <f>交通費整理!J68</f>
        <v/>
      </c>
      <c r="K368" t="str">
        <f>交通費整理!K68</f>
        <v/>
      </c>
      <c r="L368" t="str">
        <f>交通費整理!L68</f>
        <v/>
      </c>
      <c r="M368" t="str">
        <f>交通費整理!M68</f>
        <v/>
      </c>
    </row>
    <row r="369" spans="1:13" x14ac:dyDescent="0.45">
      <c r="A369" t="str">
        <f>交通費整理!A69</f>
        <v/>
      </c>
      <c r="B369" t="str">
        <f>交通費整理!B69</f>
        <v/>
      </c>
      <c r="C369" t="str">
        <f>交通費整理!C69</f>
        <v/>
      </c>
      <c r="D369" t="str">
        <f>交通費整理!D69</f>
        <v/>
      </c>
      <c r="E369" t="str">
        <f>交通費整理!E69</f>
        <v/>
      </c>
      <c r="F369" t="str">
        <f>交通費整理!F69</f>
        <v/>
      </c>
      <c r="G369" t="str">
        <f>交通費整理!G69</f>
        <v/>
      </c>
      <c r="H369" t="str">
        <f>交通費整理!H69</f>
        <v/>
      </c>
      <c r="I369" t="str">
        <f>交通費整理!I69</f>
        <v/>
      </c>
      <c r="J369" t="str">
        <f>交通費整理!J69</f>
        <v/>
      </c>
      <c r="K369" t="str">
        <f>交通費整理!K69</f>
        <v/>
      </c>
      <c r="L369" t="str">
        <f>交通費整理!L69</f>
        <v/>
      </c>
      <c r="M369" t="str">
        <f>交通費整理!M69</f>
        <v/>
      </c>
    </row>
    <row r="370" spans="1:13" x14ac:dyDescent="0.45">
      <c r="A370" t="str">
        <f>交通費整理!A70</f>
        <v/>
      </c>
      <c r="B370" t="str">
        <f>交通費整理!B70</f>
        <v/>
      </c>
      <c r="C370" t="str">
        <f>交通費整理!C70</f>
        <v/>
      </c>
      <c r="D370" t="str">
        <f>交通費整理!D70</f>
        <v/>
      </c>
      <c r="E370" t="str">
        <f>交通費整理!E70</f>
        <v/>
      </c>
      <c r="F370" t="str">
        <f>交通費整理!F70</f>
        <v/>
      </c>
      <c r="G370" t="str">
        <f>交通費整理!G70</f>
        <v/>
      </c>
      <c r="H370" t="str">
        <f>交通費整理!H70</f>
        <v/>
      </c>
      <c r="I370" t="str">
        <f>交通費整理!I70</f>
        <v/>
      </c>
      <c r="J370" t="str">
        <f>交通費整理!J70</f>
        <v/>
      </c>
      <c r="K370" t="str">
        <f>交通費整理!K70</f>
        <v/>
      </c>
      <c r="L370" t="str">
        <f>交通費整理!L70</f>
        <v/>
      </c>
      <c r="M370" t="str">
        <f>交通費整理!M70</f>
        <v/>
      </c>
    </row>
    <row r="371" spans="1:13" x14ac:dyDescent="0.45">
      <c r="A371" t="str">
        <f>交通費整理!A71</f>
        <v/>
      </c>
      <c r="B371" t="str">
        <f>交通費整理!B71</f>
        <v/>
      </c>
      <c r="C371" t="str">
        <f>交通費整理!C71</f>
        <v/>
      </c>
      <c r="D371" t="str">
        <f>交通費整理!D71</f>
        <v/>
      </c>
      <c r="E371" t="str">
        <f>交通費整理!E71</f>
        <v/>
      </c>
      <c r="F371" t="str">
        <f>交通費整理!F71</f>
        <v/>
      </c>
      <c r="G371" t="str">
        <f>交通費整理!G71</f>
        <v/>
      </c>
      <c r="H371" t="str">
        <f>交通費整理!H71</f>
        <v/>
      </c>
      <c r="I371" t="str">
        <f>交通費整理!I71</f>
        <v/>
      </c>
      <c r="J371" t="str">
        <f>交通費整理!J71</f>
        <v/>
      </c>
      <c r="K371" t="str">
        <f>交通費整理!K71</f>
        <v/>
      </c>
      <c r="L371" t="str">
        <f>交通費整理!L71</f>
        <v/>
      </c>
      <c r="M371" t="str">
        <f>交通費整理!M71</f>
        <v/>
      </c>
    </row>
    <row r="372" spans="1:13" x14ac:dyDescent="0.45">
      <c r="A372" t="str">
        <f>交通費整理!A72</f>
        <v/>
      </c>
      <c r="B372" t="str">
        <f>交通費整理!B72</f>
        <v/>
      </c>
      <c r="C372" t="str">
        <f>交通費整理!C72</f>
        <v/>
      </c>
      <c r="D372" t="str">
        <f>交通費整理!D72</f>
        <v/>
      </c>
      <c r="E372" t="str">
        <f>交通費整理!E72</f>
        <v/>
      </c>
      <c r="F372" t="str">
        <f>交通費整理!F72</f>
        <v/>
      </c>
      <c r="G372" t="str">
        <f>交通費整理!G72</f>
        <v/>
      </c>
      <c r="H372" t="str">
        <f>交通費整理!H72</f>
        <v/>
      </c>
      <c r="I372" t="str">
        <f>交通費整理!I72</f>
        <v/>
      </c>
      <c r="J372" t="str">
        <f>交通費整理!J72</f>
        <v/>
      </c>
      <c r="K372" t="str">
        <f>交通費整理!K72</f>
        <v/>
      </c>
      <c r="L372" t="str">
        <f>交通費整理!L72</f>
        <v/>
      </c>
      <c r="M372" t="str">
        <f>交通費整理!M72</f>
        <v/>
      </c>
    </row>
    <row r="373" spans="1:13" x14ac:dyDescent="0.45">
      <c r="A373" t="str">
        <f>交通費整理!A73</f>
        <v/>
      </c>
      <c r="B373" t="str">
        <f>交通費整理!B73</f>
        <v/>
      </c>
      <c r="C373" t="str">
        <f>交通費整理!C73</f>
        <v/>
      </c>
      <c r="D373" t="str">
        <f>交通費整理!D73</f>
        <v/>
      </c>
      <c r="E373" t="str">
        <f>交通費整理!E73</f>
        <v/>
      </c>
      <c r="F373" t="str">
        <f>交通費整理!F73</f>
        <v/>
      </c>
      <c r="G373" t="str">
        <f>交通費整理!G73</f>
        <v/>
      </c>
      <c r="H373" t="str">
        <f>交通費整理!H73</f>
        <v/>
      </c>
      <c r="I373" t="str">
        <f>交通費整理!I73</f>
        <v/>
      </c>
      <c r="J373" t="str">
        <f>交通費整理!J73</f>
        <v/>
      </c>
      <c r="K373" t="str">
        <f>交通費整理!K73</f>
        <v/>
      </c>
      <c r="L373" t="str">
        <f>交通費整理!L73</f>
        <v/>
      </c>
      <c r="M373" t="str">
        <f>交通費整理!M73</f>
        <v/>
      </c>
    </row>
    <row r="374" spans="1:13" x14ac:dyDescent="0.45">
      <c r="A374" t="str">
        <f>交通費整理!A74</f>
        <v/>
      </c>
      <c r="B374" t="str">
        <f>交通費整理!B74</f>
        <v/>
      </c>
      <c r="C374" t="str">
        <f>交通費整理!C74</f>
        <v/>
      </c>
      <c r="D374" t="str">
        <f>交通費整理!D74</f>
        <v/>
      </c>
      <c r="E374" t="str">
        <f>交通費整理!E74</f>
        <v/>
      </c>
      <c r="F374" t="str">
        <f>交通費整理!F74</f>
        <v/>
      </c>
      <c r="G374" t="str">
        <f>交通費整理!G74</f>
        <v/>
      </c>
      <c r="H374" t="str">
        <f>交通費整理!H74</f>
        <v/>
      </c>
      <c r="I374" t="str">
        <f>交通費整理!I74</f>
        <v/>
      </c>
      <c r="J374" t="str">
        <f>交通費整理!J74</f>
        <v/>
      </c>
      <c r="K374" t="str">
        <f>交通費整理!K74</f>
        <v/>
      </c>
      <c r="L374" t="str">
        <f>交通費整理!L74</f>
        <v/>
      </c>
      <c r="M374" t="str">
        <f>交通費整理!M74</f>
        <v/>
      </c>
    </row>
    <row r="375" spans="1:13" x14ac:dyDescent="0.45">
      <c r="A375" t="str">
        <f>交通費整理!A75</f>
        <v/>
      </c>
      <c r="B375" t="str">
        <f>交通費整理!B75</f>
        <v/>
      </c>
      <c r="C375" t="str">
        <f>交通費整理!C75</f>
        <v/>
      </c>
      <c r="D375" t="str">
        <f>交通費整理!D75</f>
        <v/>
      </c>
      <c r="E375" t="str">
        <f>交通費整理!E75</f>
        <v/>
      </c>
      <c r="F375" t="str">
        <f>交通費整理!F75</f>
        <v/>
      </c>
      <c r="G375" t="str">
        <f>交通費整理!G75</f>
        <v/>
      </c>
      <c r="H375" t="str">
        <f>交通費整理!H75</f>
        <v/>
      </c>
      <c r="I375" t="str">
        <f>交通費整理!I75</f>
        <v/>
      </c>
      <c r="J375" t="str">
        <f>交通費整理!J75</f>
        <v/>
      </c>
      <c r="K375" t="str">
        <f>交通費整理!K75</f>
        <v/>
      </c>
      <c r="L375" t="str">
        <f>交通費整理!L75</f>
        <v/>
      </c>
      <c r="M375" t="str">
        <f>交通費整理!M75</f>
        <v/>
      </c>
    </row>
    <row r="376" spans="1:13" x14ac:dyDescent="0.45">
      <c r="A376" t="str">
        <f>交通費整理!A76</f>
        <v/>
      </c>
      <c r="B376" t="str">
        <f>交通費整理!B76</f>
        <v/>
      </c>
      <c r="C376" t="str">
        <f>交通費整理!C76</f>
        <v/>
      </c>
      <c r="D376" t="str">
        <f>交通費整理!D76</f>
        <v/>
      </c>
      <c r="E376" t="str">
        <f>交通費整理!E76</f>
        <v/>
      </c>
      <c r="F376" t="str">
        <f>交通費整理!F76</f>
        <v/>
      </c>
      <c r="G376" t="str">
        <f>交通費整理!G76</f>
        <v/>
      </c>
      <c r="H376" t="str">
        <f>交通費整理!H76</f>
        <v/>
      </c>
      <c r="I376" t="str">
        <f>交通費整理!I76</f>
        <v/>
      </c>
      <c r="J376" t="str">
        <f>交通費整理!J76</f>
        <v/>
      </c>
      <c r="K376" t="str">
        <f>交通費整理!K76</f>
        <v/>
      </c>
      <c r="L376" t="str">
        <f>交通費整理!L76</f>
        <v/>
      </c>
      <c r="M376" t="str">
        <f>交通費整理!M76</f>
        <v/>
      </c>
    </row>
    <row r="377" spans="1:13" x14ac:dyDescent="0.45">
      <c r="A377" t="str">
        <f>交通費整理!A77</f>
        <v/>
      </c>
      <c r="B377" t="str">
        <f>交通費整理!B77</f>
        <v/>
      </c>
      <c r="C377" t="str">
        <f>交通費整理!C77</f>
        <v/>
      </c>
      <c r="D377" t="str">
        <f>交通費整理!D77</f>
        <v/>
      </c>
      <c r="E377" t="str">
        <f>交通費整理!E77</f>
        <v/>
      </c>
      <c r="F377" t="str">
        <f>交通費整理!F77</f>
        <v/>
      </c>
      <c r="G377" t="str">
        <f>交通費整理!G77</f>
        <v/>
      </c>
      <c r="H377" t="str">
        <f>交通費整理!H77</f>
        <v/>
      </c>
      <c r="I377" t="str">
        <f>交通費整理!I77</f>
        <v/>
      </c>
      <c r="J377" t="str">
        <f>交通費整理!J77</f>
        <v/>
      </c>
      <c r="K377" t="str">
        <f>交通費整理!K77</f>
        <v/>
      </c>
      <c r="L377" t="str">
        <f>交通費整理!L77</f>
        <v/>
      </c>
      <c r="M377" t="str">
        <f>交通費整理!M77</f>
        <v/>
      </c>
    </row>
    <row r="378" spans="1:13" x14ac:dyDescent="0.45">
      <c r="A378" t="str">
        <f>交通費整理!A78</f>
        <v/>
      </c>
      <c r="B378" t="str">
        <f>交通費整理!B78</f>
        <v/>
      </c>
      <c r="C378" t="str">
        <f>交通費整理!C78</f>
        <v/>
      </c>
      <c r="D378" t="str">
        <f>交通費整理!D78</f>
        <v/>
      </c>
      <c r="E378" t="str">
        <f>交通費整理!E78</f>
        <v/>
      </c>
      <c r="F378" t="str">
        <f>交通費整理!F78</f>
        <v/>
      </c>
      <c r="G378" t="str">
        <f>交通費整理!G78</f>
        <v/>
      </c>
      <c r="H378" t="str">
        <f>交通費整理!H78</f>
        <v/>
      </c>
      <c r="I378" t="str">
        <f>交通費整理!I78</f>
        <v/>
      </c>
      <c r="J378" t="str">
        <f>交通費整理!J78</f>
        <v/>
      </c>
      <c r="K378" t="str">
        <f>交通費整理!K78</f>
        <v/>
      </c>
      <c r="L378" t="str">
        <f>交通費整理!L78</f>
        <v/>
      </c>
      <c r="M378" t="str">
        <f>交通費整理!M78</f>
        <v/>
      </c>
    </row>
    <row r="379" spans="1:13" x14ac:dyDescent="0.45">
      <c r="A379" t="str">
        <f>交通費整理!A79</f>
        <v/>
      </c>
      <c r="B379" t="str">
        <f>交通費整理!B79</f>
        <v/>
      </c>
      <c r="C379" t="str">
        <f>交通費整理!C79</f>
        <v/>
      </c>
      <c r="D379" t="str">
        <f>交通費整理!D79</f>
        <v/>
      </c>
      <c r="E379" t="str">
        <f>交通費整理!E79</f>
        <v/>
      </c>
      <c r="F379" t="str">
        <f>交通費整理!F79</f>
        <v/>
      </c>
      <c r="G379" t="str">
        <f>交通費整理!G79</f>
        <v/>
      </c>
      <c r="H379" t="str">
        <f>交通費整理!H79</f>
        <v/>
      </c>
      <c r="I379" t="str">
        <f>交通費整理!I79</f>
        <v/>
      </c>
      <c r="J379" t="str">
        <f>交通費整理!J79</f>
        <v/>
      </c>
      <c r="K379" t="str">
        <f>交通費整理!K79</f>
        <v/>
      </c>
      <c r="L379" t="str">
        <f>交通費整理!L79</f>
        <v/>
      </c>
      <c r="M379" t="str">
        <f>交通費整理!M79</f>
        <v/>
      </c>
    </row>
    <row r="380" spans="1:13" x14ac:dyDescent="0.45">
      <c r="A380" t="str">
        <f>交通費整理!A80</f>
        <v/>
      </c>
      <c r="B380" t="str">
        <f>交通費整理!B80</f>
        <v/>
      </c>
      <c r="C380" t="str">
        <f>交通費整理!C80</f>
        <v/>
      </c>
      <c r="D380" t="str">
        <f>交通費整理!D80</f>
        <v/>
      </c>
      <c r="E380" t="str">
        <f>交通費整理!E80</f>
        <v/>
      </c>
      <c r="F380" t="str">
        <f>交通費整理!F80</f>
        <v/>
      </c>
      <c r="G380" t="str">
        <f>交通費整理!G80</f>
        <v/>
      </c>
      <c r="H380" t="str">
        <f>交通費整理!H80</f>
        <v/>
      </c>
      <c r="I380" t="str">
        <f>交通費整理!I80</f>
        <v/>
      </c>
      <c r="J380" t="str">
        <f>交通費整理!J80</f>
        <v/>
      </c>
      <c r="K380" t="str">
        <f>交通費整理!K80</f>
        <v/>
      </c>
      <c r="L380" t="str">
        <f>交通費整理!L80</f>
        <v/>
      </c>
      <c r="M380" t="str">
        <f>交通費整理!M80</f>
        <v/>
      </c>
    </row>
    <row r="381" spans="1:13" x14ac:dyDescent="0.45">
      <c r="A381" t="str">
        <f>交通費整理!A81</f>
        <v/>
      </c>
      <c r="B381" t="str">
        <f>交通費整理!B81</f>
        <v/>
      </c>
      <c r="C381" t="str">
        <f>交通費整理!C81</f>
        <v/>
      </c>
      <c r="D381" t="str">
        <f>交通費整理!D81</f>
        <v/>
      </c>
      <c r="E381" t="str">
        <f>交通費整理!E81</f>
        <v/>
      </c>
      <c r="F381" t="str">
        <f>交通費整理!F81</f>
        <v/>
      </c>
      <c r="G381" t="str">
        <f>交通費整理!G81</f>
        <v/>
      </c>
      <c r="H381" t="str">
        <f>交通費整理!H81</f>
        <v/>
      </c>
      <c r="I381" t="str">
        <f>交通費整理!I81</f>
        <v/>
      </c>
      <c r="J381" t="str">
        <f>交通費整理!J81</f>
        <v/>
      </c>
      <c r="K381" t="str">
        <f>交通費整理!K81</f>
        <v/>
      </c>
      <c r="L381" t="str">
        <f>交通費整理!L81</f>
        <v/>
      </c>
      <c r="M381" t="str">
        <f>交通費整理!M81</f>
        <v/>
      </c>
    </row>
    <row r="382" spans="1:13" x14ac:dyDescent="0.45">
      <c r="A382" t="str">
        <f>交通費整理!A82</f>
        <v/>
      </c>
      <c r="B382" t="str">
        <f>交通費整理!B82</f>
        <v/>
      </c>
      <c r="C382" t="str">
        <f>交通費整理!C82</f>
        <v/>
      </c>
      <c r="D382" t="str">
        <f>交通費整理!D82</f>
        <v/>
      </c>
      <c r="E382" t="str">
        <f>交通費整理!E82</f>
        <v/>
      </c>
      <c r="F382" t="str">
        <f>交通費整理!F82</f>
        <v/>
      </c>
      <c r="G382" t="str">
        <f>交通費整理!G82</f>
        <v/>
      </c>
      <c r="H382" t="str">
        <f>交通費整理!H82</f>
        <v/>
      </c>
      <c r="I382" t="str">
        <f>交通費整理!I82</f>
        <v/>
      </c>
      <c r="J382" t="str">
        <f>交通費整理!J82</f>
        <v/>
      </c>
      <c r="K382" t="str">
        <f>交通費整理!K82</f>
        <v/>
      </c>
      <c r="L382" t="str">
        <f>交通費整理!L82</f>
        <v/>
      </c>
      <c r="M382" t="str">
        <f>交通費整理!M82</f>
        <v/>
      </c>
    </row>
    <row r="383" spans="1:13" x14ac:dyDescent="0.45">
      <c r="A383" t="str">
        <f>交通費整理!A83</f>
        <v/>
      </c>
      <c r="B383" t="str">
        <f>交通費整理!B83</f>
        <v/>
      </c>
      <c r="C383" t="str">
        <f>交通費整理!C83</f>
        <v/>
      </c>
      <c r="D383" t="str">
        <f>交通費整理!D83</f>
        <v/>
      </c>
      <c r="E383" t="str">
        <f>交通費整理!E83</f>
        <v/>
      </c>
      <c r="F383" t="str">
        <f>交通費整理!F83</f>
        <v/>
      </c>
      <c r="G383" t="str">
        <f>交通費整理!G83</f>
        <v/>
      </c>
      <c r="H383" t="str">
        <f>交通費整理!H83</f>
        <v/>
      </c>
      <c r="I383" t="str">
        <f>交通費整理!I83</f>
        <v/>
      </c>
      <c r="J383" t="str">
        <f>交通費整理!J83</f>
        <v/>
      </c>
      <c r="K383" t="str">
        <f>交通費整理!K83</f>
        <v/>
      </c>
      <c r="L383" t="str">
        <f>交通費整理!L83</f>
        <v/>
      </c>
      <c r="M383" t="str">
        <f>交通費整理!M83</f>
        <v/>
      </c>
    </row>
    <row r="384" spans="1:13" x14ac:dyDescent="0.45">
      <c r="A384" t="str">
        <f>交通費整理!A84</f>
        <v/>
      </c>
      <c r="B384" t="str">
        <f>交通費整理!B84</f>
        <v/>
      </c>
      <c r="C384" t="str">
        <f>交通費整理!C84</f>
        <v/>
      </c>
      <c r="D384" t="str">
        <f>交通費整理!D84</f>
        <v/>
      </c>
      <c r="E384" t="str">
        <f>交通費整理!E84</f>
        <v/>
      </c>
      <c r="F384" t="str">
        <f>交通費整理!F84</f>
        <v/>
      </c>
      <c r="G384" t="str">
        <f>交通費整理!G84</f>
        <v/>
      </c>
      <c r="H384" t="str">
        <f>交通費整理!H84</f>
        <v/>
      </c>
      <c r="I384" t="str">
        <f>交通費整理!I84</f>
        <v/>
      </c>
      <c r="J384" t="str">
        <f>交通費整理!J84</f>
        <v/>
      </c>
      <c r="K384" t="str">
        <f>交通費整理!K84</f>
        <v/>
      </c>
      <c r="L384" t="str">
        <f>交通費整理!L84</f>
        <v/>
      </c>
      <c r="M384" t="str">
        <f>交通費整理!M84</f>
        <v/>
      </c>
    </row>
    <row r="385" spans="1:13" x14ac:dyDescent="0.45">
      <c r="A385" t="str">
        <f>交通費整理!A85</f>
        <v/>
      </c>
      <c r="B385" t="str">
        <f>交通費整理!B85</f>
        <v/>
      </c>
      <c r="C385" t="str">
        <f>交通費整理!C85</f>
        <v/>
      </c>
      <c r="D385" t="str">
        <f>交通費整理!D85</f>
        <v/>
      </c>
      <c r="E385" t="str">
        <f>交通費整理!E85</f>
        <v/>
      </c>
      <c r="F385" t="str">
        <f>交通費整理!F85</f>
        <v/>
      </c>
      <c r="G385" t="str">
        <f>交通費整理!G85</f>
        <v/>
      </c>
      <c r="H385" t="str">
        <f>交通費整理!H85</f>
        <v/>
      </c>
      <c r="I385" t="str">
        <f>交通費整理!I85</f>
        <v/>
      </c>
      <c r="J385" t="str">
        <f>交通費整理!J85</f>
        <v/>
      </c>
      <c r="K385" t="str">
        <f>交通費整理!K85</f>
        <v/>
      </c>
      <c r="L385" t="str">
        <f>交通費整理!L85</f>
        <v/>
      </c>
      <c r="M385" t="str">
        <f>交通費整理!M85</f>
        <v/>
      </c>
    </row>
    <row r="386" spans="1:13" x14ac:dyDescent="0.45">
      <c r="A386" t="str">
        <f>交通費整理!A86</f>
        <v/>
      </c>
      <c r="B386" t="str">
        <f>交通費整理!B86</f>
        <v/>
      </c>
      <c r="C386" t="str">
        <f>交通費整理!C86</f>
        <v/>
      </c>
      <c r="D386" t="str">
        <f>交通費整理!D86</f>
        <v/>
      </c>
      <c r="E386" t="str">
        <f>交通費整理!E86</f>
        <v/>
      </c>
      <c r="F386" t="str">
        <f>交通費整理!F86</f>
        <v/>
      </c>
      <c r="G386" t="str">
        <f>交通費整理!G86</f>
        <v/>
      </c>
      <c r="H386" t="str">
        <f>交通費整理!H86</f>
        <v/>
      </c>
      <c r="I386" t="str">
        <f>交通費整理!I86</f>
        <v/>
      </c>
      <c r="J386" t="str">
        <f>交通費整理!J86</f>
        <v/>
      </c>
      <c r="K386" t="str">
        <f>交通費整理!K86</f>
        <v/>
      </c>
      <c r="L386" t="str">
        <f>交通費整理!L86</f>
        <v/>
      </c>
      <c r="M386" t="str">
        <f>交通費整理!M86</f>
        <v/>
      </c>
    </row>
    <row r="387" spans="1:13" x14ac:dyDescent="0.45">
      <c r="A387" t="str">
        <f>交通費整理!A87</f>
        <v/>
      </c>
      <c r="B387" t="str">
        <f>交通費整理!B87</f>
        <v/>
      </c>
      <c r="C387" t="str">
        <f>交通費整理!C87</f>
        <v/>
      </c>
      <c r="D387" t="str">
        <f>交通費整理!D87</f>
        <v/>
      </c>
      <c r="E387" t="str">
        <f>交通費整理!E87</f>
        <v/>
      </c>
      <c r="F387" t="str">
        <f>交通費整理!F87</f>
        <v/>
      </c>
      <c r="G387" t="str">
        <f>交通費整理!G87</f>
        <v/>
      </c>
      <c r="H387" t="str">
        <f>交通費整理!H87</f>
        <v/>
      </c>
      <c r="I387" t="str">
        <f>交通費整理!I87</f>
        <v/>
      </c>
      <c r="J387" t="str">
        <f>交通費整理!J87</f>
        <v/>
      </c>
      <c r="K387" t="str">
        <f>交通費整理!K87</f>
        <v/>
      </c>
      <c r="L387" t="str">
        <f>交通費整理!L87</f>
        <v/>
      </c>
      <c r="M387" t="str">
        <f>交通費整理!M87</f>
        <v/>
      </c>
    </row>
    <row r="388" spans="1:13" x14ac:dyDescent="0.45">
      <c r="A388" t="str">
        <f>交通費整理!A88</f>
        <v/>
      </c>
      <c r="B388" t="str">
        <f>交通費整理!B88</f>
        <v/>
      </c>
      <c r="C388" t="str">
        <f>交通費整理!C88</f>
        <v/>
      </c>
      <c r="D388" t="str">
        <f>交通費整理!D88</f>
        <v/>
      </c>
      <c r="E388" t="str">
        <f>交通費整理!E88</f>
        <v/>
      </c>
      <c r="F388" t="str">
        <f>交通費整理!F88</f>
        <v/>
      </c>
      <c r="G388" t="str">
        <f>交通費整理!G88</f>
        <v/>
      </c>
      <c r="H388" t="str">
        <f>交通費整理!H88</f>
        <v/>
      </c>
      <c r="I388" t="str">
        <f>交通費整理!I88</f>
        <v/>
      </c>
      <c r="J388" t="str">
        <f>交通費整理!J88</f>
        <v/>
      </c>
      <c r="K388" t="str">
        <f>交通費整理!K88</f>
        <v/>
      </c>
      <c r="L388" t="str">
        <f>交通費整理!L88</f>
        <v/>
      </c>
      <c r="M388" t="str">
        <f>交通費整理!M88</f>
        <v/>
      </c>
    </row>
    <row r="389" spans="1:13" x14ac:dyDescent="0.45">
      <c r="A389" t="str">
        <f>交通費整理!A89</f>
        <v/>
      </c>
      <c r="B389" t="str">
        <f>交通費整理!B89</f>
        <v/>
      </c>
      <c r="C389" t="str">
        <f>交通費整理!C89</f>
        <v/>
      </c>
      <c r="D389" t="str">
        <f>交通費整理!D89</f>
        <v/>
      </c>
      <c r="E389" t="str">
        <f>交通費整理!E89</f>
        <v/>
      </c>
      <c r="F389" t="str">
        <f>交通費整理!F89</f>
        <v/>
      </c>
      <c r="G389" t="str">
        <f>交通費整理!G89</f>
        <v/>
      </c>
      <c r="H389" t="str">
        <f>交通費整理!H89</f>
        <v/>
      </c>
      <c r="I389" t="str">
        <f>交通費整理!I89</f>
        <v/>
      </c>
      <c r="J389" t="str">
        <f>交通費整理!J89</f>
        <v/>
      </c>
      <c r="K389" t="str">
        <f>交通費整理!K89</f>
        <v/>
      </c>
      <c r="L389" t="str">
        <f>交通費整理!L89</f>
        <v/>
      </c>
      <c r="M389" t="str">
        <f>交通費整理!M89</f>
        <v/>
      </c>
    </row>
    <row r="390" spans="1:13" x14ac:dyDescent="0.45">
      <c r="A390" t="str">
        <f>交通費整理!A90</f>
        <v/>
      </c>
      <c r="B390" t="str">
        <f>交通費整理!B90</f>
        <v/>
      </c>
      <c r="C390" t="str">
        <f>交通費整理!C90</f>
        <v/>
      </c>
      <c r="D390" t="str">
        <f>交通費整理!D90</f>
        <v/>
      </c>
      <c r="E390" t="str">
        <f>交通費整理!E90</f>
        <v/>
      </c>
      <c r="F390" t="str">
        <f>交通費整理!F90</f>
        <v/>
      </c>
      <c r="G390" t="str">
        <f>交通費整理!G90</f>
        <v/>
      </c>
      <c r="H390" t="str">
        <f>交通費整理!H90</f>
        <v/>
      </c>
      <c r="I390" t="str">
        <f>交通費整理!I90</f>
        <v/>
      </c>
      <c r="J390" t="str">
        <f>交通費整理!J90</f>
        <v/>
      </c>
      <c r="K390" t="str">
        <f>交通費整理!K90</f>
        <v/>
      </c>
      <c r="L390" t="str">
        <f>交通費整理!L90</f>
        <v/>
      </c>
      <c r="M390" t="str">
        <f>交通費整理!M90</f>
        <v/>
      </c>
    </row>
    <row r="391" spans="1:13" x14ac:dyDescent="0.45">
      <c r="A391" t="str">
        <f>交通費整理!A91</f>
        <v/>
      </c>
      <c r="B391" t="str">
        <f>交通費整理!B91</f>
        <v/>
      </c>
      <c r="C391" t="str">
        <f>交通費整理!C91</f>
        <v/>
      </c>
      <c r="D391" t="str">
        <f>交通費整理!D91</f>
        <v/>
      </c>
      <c r="E391" t="str">
        <f>交通費整理!E91</f>
        <v/>
      </c>
      <c r="F391" t="str">
        <f>交通費整理!F91</f>
        <v/>
      </c>
      <c r="G391" t="str">
        <f>交通費整理!G91</f>
        <v/>
      </c>
      <c r="H391" t="str">
        <f>交通費整理!H91</f>
        <v/>
      </c>
      <c r="I391" t="str">
        <f>交通費整理!I91</f>
        <v/>
      </c>
      <c r="J391" t="str">
        <f>交通費整理!J91</f>
        <v/>
      </c>
      <c r="K391" t="str">
        <f>交通費整理!K91</f>
        <v/>
      </c>
      <c r="L391" t="str">
        <f>交通費整理!L91</f>
        <v/>
      </c>
      <c r="M391" t="str">
        <f>交通費整理!M91</f>
        <v/>
      </c>
    </row>
    <row r="392" spans="1:13" x14ac:dyDescent="0.45">
      <c r="A392" t="str">
        <f>交通費整理!A92</f>
        <v/>
      </c>
      <c r="B392" t="str">
        <f>交通費整理!B92</f>
        <v/>
      </c>
      <c r="C392" t="str">
        <f>交通費整理!C92</f>
        <v/>
      </c>
      <c r="D392" t="str">
        <f>交通費整理!D92</f>
        <v/>
      </c>
      <c r="E392" t="str">
        <f>交通費整理!E92</f>
        <v/>
      </c>
      <c r="F392" t="str">
        <f>交通費整理!F92</f>
        <v/>
      </c>
      <c r="G392" t="str">
        <f>交通費整理!G92</f>
        <v/>
      </c>
      <c r="H392" t="str">
        <f>交通費整理!H92</f>
        <v/>
      </c>
      <c r="I392" t="str">
        <f>交通費整理!I92</f>
        <v/>
      </c>
      <c r="J392" t="str">
        <f>交通費整理!J92</f>
        <v/>
      </c>
      <c r="K392" t="str">
        <f>交通費整理!K92</f>
        <v/>
      </c>
      <c r="L392" t="str">
        <f>交通費整理!L92</f>
        <v/>
      </c>
      <c r="M392" t="str">
        <f>交通費整理!M92</f>
        <v/>
      </c>
    </row>
    <row r="393" spans="1:13" x14ac:dyDescent="0.45">
      <c r="A393" t="str">
        <f>交通費整理!A93</f>
        <v/>
      </c>
      <c r="B393" t="str">
        <f>交通費整理!B93</f>
        <v/>
      </c>
      <c r="C393" t="str">
        <f>交通費整理!C93</f>
        <v/>
      </c>
      <c r="D393" t="str">
        <f>交通費整理!D93</f>
        <v/>
      </c>
      <c r="E393" t="str">
        <f>交通費整理!E93</f>
        <v/>
      </c>
      <c r="F393" t="str">
        <f>交通費整理!F93</f>
        <v/>
      </c>
      <c r="G393" t="str">
        <f>交通費整理!G93</f>
        <v/>
      </c>
      <c r="H393" t="str">
        <f>交通費整理!H93</f>
        <v/>
      </c>
      <c r="I393" t="str">
        <f>交通費整理!I93</f>
        <v/>
      </c>
      <c r="J393" t="str">
        <f>交通費整理!J93</f>
        <v/>
      </c>
      <c r="K393" t="str">
        <f>交通費整理!K93</f>
        <v/>
      </c>
      <c r="L393" t="str">
        <f>交通費整理!L93</f>
        <v/>
      </c>
      <c r="M393" t="str">
        <f>交通費整理!M93</f>
        <v/>
      </c>
    </row>
    <row r="394" spans="1:13" x14ac:dyDescent="0.45">
      <c r="A394" t="str">
        <f>交通費整理!A94</f>
        <v/>
      </c>
      <c r="B394" t="str">
        <f>交通費整理!B94</f>
        <v/>
      </c>
      <c r="C394" t="str">
        <f>交通費整理!C94</f>
        <v/>
      </c>
      <c r="D394" t="str">
        <f>交通費整理!D94</f>
        <v/>
      </c>
      <c r="E394" t="str">
        <f>交通費整理!E94</f>
        <v/>
      </c>
      <c r="F394" t="str">
        <f>交通費整理!F94</f>
        <v/>
      </c>
      <c r="G394" t="str">
        <f>交通費整理!G94</f>
        <v/>
      </c>
      <c r="H394" t="str">
        <f>交通費整理!H94</f>
        <v/>
      </c>
      <c r="I394" t="str">
        <f>交通費整理!I94</f>
        <v/>
      </c>
      <c r="J394" t="str">
        <f>交通費整理!J94</f>
        <v/>
      </c>
      <c r="K394" t="str">
        <f>交通費整理!K94</f>
        <v/>
      </c>
      <c r="L394" t="str">
        <f>交通費整理!L94</f>
        <v/>
      </c>
      <c r="M394" t="str">
        <f>交通費整理!M94</f>
        <v/>
      </c>
    </row>
    <row r="395" spans="1:13" x14ac:dyDescent="0.45">
      <c r="A395" t="str">
        <f>交通費整理!A95</f>
        <v/>
      </c>
      <c r="B395" t="str">
        <f>交通費整理!B95</f>
        <v/>
      </c>
      <c r="C395" t="str">
        <f>交通費整理!C95</f>
        <v/>
      </c>
      <c r="D395" t="str">
        <f>交通費整理!D95</f>
        <v/>
      </c>
      <c r="E395" t="str">
        <f>交通費整理!E95</f>
        <v/>
      </c>
      <c r="F395" t="str">
        <f>交通費整理!F95</f>
        <v/>
      </c>
      <c r="G395" t="str">
        <f>交通費整理!G95</f>
        <v/>
      </c>
      <c r="H395" t="str">
        <f>交通費整理!H95</f>
        <v/>
      </c>
      <c r="I395" t="str">
        <f>交通費整理!I95</f>
        <v/>
      </c>
      <c r="J395" t="str">
        <f>交通費整理!J95</f>
        <v/>
      </c>
      <c r="K395" t="str">
        <f>交通費整理!K95</f>
        <v/>
      </c>
      <c r="L395" t="str">
        <f>交通費整理!L95</f>
        <v/>
      </c>
      <c r="M395" t="str">
        <f>交通費整理!M95</f>
        <v/>
      </c>
    </row>
    <row r="396" spans="1:13" x14ac:dyDescent="0.45">
      <c r="A396" t="str">
        <f>交通費整理!A96</f>
        <v/>
      </c>
      <c r="B396" t="str">
        <f>交通費整理!B96</f>
        <v/>
      </c>
      <c r="C396" t="str">
        <f>交通費整理!C96</f>
        <v/>
      </c>
      <c r="D396" t="str">
        <f>交通費整理!D96</f>
        <v/>
      </c>
      <c r="E396" t="str">
        <f>交通費整理!E96</f>
        <v/>
      </c>
      <c r="F396" t="str">
        <f>交通費整理!F96</f>
        <v/>
      </c>
      <c r="G396" t="str">
        <f>交通費整理!G96</f>
        <v/>
      </c>
      <c r="H396" t="str">
        <f>交通費整理!H96</f>
        <v/>
      </c>
      <c r="I396" t="str">
        <f>交通費整理!I96</f>
        <v/>
      </c>
      <c r="J396" t="str">
        <f>交通費整理!J96</f>
        <v/>
      </c>
      <c r="K396" t="str">
        <f>交通費整理!K96</f>
        <v/>
      </c>
      <c r="L396" t="str">
        <f>交通費整理!L96</f>
        <v/>
      </c>
      <c r="M396" t="str">
        <f>交通費整理!M96</f>
        <v/>
      </c>
    </row>
    <row r="397" spans="1:13" x14ac:dyDescent="0.45">
      <c r="A397" t="str">
        <f>交通費整理!A97</f>
        <v/>
      </c>
      <c r="B397" t="str">
        <f>交通費整理!B97</f>
        <v/>
      </c>
      <c r="C397" t="str">
        <f>交通費整理!C97</f>
        <v/>
      </c>
      <c r="D397" t="str">
        <f>交通費整理!D97</f>
        <v/>
      </c>
      <c r="E397" t="str">
        <f>交通費整理!E97</f>
        <v/>
      </c>
      <c r="F397" t="str">
        <f>交通費整理!F97</f>
        <v/>
      </c>
      <c r="G397" t="str">
        <f>交通費整理!G97</f>
        <v/>
      </c>
      <c r="H397" t="str">
        <f>交通費整理!H97</f>
        <v/>
      </c>
      <c r="I397" t="str">
        <f>交通費整理!I97</f>
        <v/>
      </c>
      <c r="J397" t="str">
        <f>交通費整理!J97</f>
        <v/>
      </c>
      <c r="K397" t="str">
        <f>交通費整理!K97</f>
        <v/>
      </c>
      <c r="L397" t="str">
        <f>交通費整理!L97</f>
        <v/>
      </c>
      <c r="M397" t="str">
        <f>交通費整理!M97</f>
        <v/>
      </c>
    </row>
    <row r="398" spans="1:13" x14ac:dyDescent="0.45">
      <c r="A398" t="str">
        <f>交通費整理!A98</f>
        <v/>
      </c>
      <c r="B398" t="str">
        <f>交通費整理!B98</f>
        <v/>
      </c>
      <c r="C398" t="str">
        <f>交通費整理!C98</f>
        <v/>
      </c>
      <c r="D398" t="str">
        <f>交通費整理!D98</f>
        <v/>
      </c>
      <c r="E398" t="str">
        <f>交通費整理!E98</f>
        <v/>
      </c>
      <c r="F398" t="str">
        <f>交通費整理!F98</f>
        <v/>
      </c>
      <c r="G398" t="str">
        <f>交通費整理!G98</f>
        <v/>
      </c>
      <c r="H398" t="str">
        <f>交通費整理!H98</f>
        <v/>
      </c>
      <c r="I398" t="str">
        <f>交通費整理!I98</f>
        <v/>
      </c>
      <c r="J398" t="str">
        <f>交通費整理!J98</f>
        <v/>
      </c>
      <c r="K398" t="str">
        <f>交通費整理!K98</f>
        <v/>
      </c>
      <c r="L398" t="str">
        <f>交通費整理!L98</f>
        <v/>
      </c>
      <c r="M398" t="str">
        <f>交通費整理!M98</f>
        <v/>
      </c>
    </row>
    <row r="399" spans="1:13" x14ac:dyDescent="0.45">
      <c r="A399" t="str">
        <f>交通費整理!A99</f>
        <v/>
      </c>
      <c r="B399" t="str">
        <f>交通費整理!B99</f>
        <v/>
      </c>
      <c r="C399" t="str">
        <f>交通費整理!C99</f>
        <v/>
      </c>
      <c r="D399" t="str">
        <f>交通費整理!D99</f>
        <v/>
      </c>
      <c r="E399" t="str">
        <f>交通費整理!E99</f>
        <v/>
      </c>
      <c r="F399" t="str">
        <f>交通費整理!F99</f>
        <v/>
      </c>
      <c r="G399" t="str">
        <f>交通費整理!G99</f>
        <v/>
      </c>
      <c r="H399" t="str">
        <f>交通費整理!H99</f>
        <v/>
      </c>
      <c r="I399" t="str">
        <f>交通費整理!I99</f>
        <v/>
      </c>
      <c r="J399" t="str">
        <f>交通費整理!J99</f>
        <v/>
      </c>
      <c r="K399" t="str">
        <f>交通費整理!K99</f>
        <v/>
      </c>
      <c r="L399" t="str">
        <f>交通費整理!L99</f>
        <v/>
      </c>
      <c r="M399" t="str">
        <f>交通費整理!M99</f>
        <v/>
      </c>
    </row>
    <row r="400" spans="1:13" x14ac:dyDescent="0.45">
      <c r="A400" t="str">
        <f>交通費整理!A100</f>
        <v/>
      </c>
      <c r="B400" t="str">
        <f>交通費整理!B100</f>
        <v/>
      </c>
      <c r="C400" t="str">
        <f>交通費整理!C100</f>
        <v/>
      </c>
      <c r="D400" t="str">
        <f>交通費整理!D100</f>
        <v/>
      </c>
      <c r="E400" t="str">
        <f>交通費整理!E100</f>
        <v/>
      </c>
      <c r="F400" t="str">
        <f>交通費整理!F100</f>
        <v/>
      </c>
      <c r="G400" t="str">
        <f>交通費整理!G100</f>
        <v/>
      </c>
      <c r="H400" t="str">
        <f>交通費整理!H100</f>
        <v/>
      </c>
      <c r="I400" t="str">
        <f>交通費整理!I100</f>
        <v/>
      </c>
      <c r="J400" t="str">
        <f>交通費整理!J100</f>
        <v/>
      </c>
      <c r="K400" t="str">
        <f>交通費整理!K100</f>
        <v/>
      </c>
      <c r="L400" t="str">
        <f>交通費整理!L100</f>
        <v/>
      </c>
      <c r="M400" t="str">
        <f>交通費整理!M100</f>
        <v/>
      </c>
    </row>
    <row r="401" spans="1:13" x14ac:dyDescent="0.45">
      <c r="A401">
        <f>印刷費整理!A1</f>
        <v>46037</v>
      </c>
      <c r="B401">
        <f>印刷費整理!B1</f>
        <v>194000</v>
      </c>
      <c r="C401" t="str">
        <f>印刷費整理!C1</f>
        <v>立候補準備</v>
      </c>
      <c r="D401" t="str">
        <f>印刷費整理!D1</f>
        <v>ポスター印刷代</v>
      </c>
      <c r="E401" t="str">
        <f>印刷費整理!E1</f>
        <v>美作市美来9</v>
      </c>
      <c r="F401" t="str">
        <f>印刷費整理!F1</f>
        <v>株式会社美作印刷</v>
      </c>
      <c r="G401" t="str">
        <f>印刷費整理!G1</f>
        <v>印刷業</v>
      </c>
      <c r="H401">
        <f>印刷費整理!H1</f>
        <v>0</v>
      </c>
      <c r="I401" t="str">
        <f>印刷費整理!I1</f>
        <v>0食分</v>
      </c>
      <c r="J401">
        <f>印刷費整理!J1</f>
        <v>0</v>
      </c>
      <c r="K401" t="str">
        <f>印刷費整理!K1</f>
        <v>公費負担</v>
      </c>
      <c r="L401" t="str">
        <f>印刷費整理!L1</f>
        <v/>
      </c>
      <c r="M401" t="str">
        <f>印刷費整理!M1</f>
        <v>有</v>
      </c>
    </row>
    <row r="402" spans="1:13" x14ac:dyDescent="0.45">
      <c r="A402">
        <f>印刷費整理!A2</f>
        <v>46037</v>
      </c>
      <c r="B402">
        <f>印刷費整理!B2</f>
        <v>40000</v>
      </c>
      <c r="C402" t="str">
        <f>印刷費整理!C2</f>
        <v>立候補準備</v>
      </c>
      <c r="D402" t="str">
        <f>印刷費整理!D2</f>
        <v>はがき印刷代</v>
      </c>
      <c r="E402" t="str">
        <f>印刷費整理!E2</f>
        <v>美作市美来17</v>
      </c>
      <c r="F402" t="str">
        <f>印刷費整理!F2</f>
        <v>株式会社美作印刷</v>
      </c>
      <c r="G402" t="str">
        <f>印刷費整理!G2</f>
        <v>印刷業</v>
      </c>
      <c r="H402">
        <f>印刷費整理!H2</f>
        <v>0</v>
      </c>
      <c r="I402" t="str">
        <f>印刷費整理!I2</f>
        <v>0食分</v>
      </c>
      <c r="J402">
        <f>印刷費整理!J2</f>
        <v>0</v>
      </c>
      <c r="K402" t="str">
        <f>印刷費整理!K2</f>
        <v/>
      </c>
      <c r="L402" t="str">
        <f>印刷費整理!L2</f>
        <v>3/18支払</v>
      </c>
      <c r="M402" t="str">
        <f>印刷費整理!M2</f>
        <v>有</v>
      </c>
    </row>
    <row r="403" spans="1:13" x14ac:dyDescent="0.45">
      <c r="A403">
        <f>印刷費整理!A3</f>
        <v>46037</v>
      </c>
      <c r="B403">
        <f>印刷費整理!B3</f>
        <v>80000</v>
      </c>
      <c r="C403" t="str">
        <f>印刷費整理!C3</f>
        <v>立候補準備</v>
      </c>
      <c r="D403" t="str">
        <f>印刷費整理!D3</f>
        <v>ビラ印刷代</v>
      </c>
      <c r="E403" t="str">
        <f>印刷費整理!E3</f>
        <v>美作市美来19</v>
      </c>
      <c r="F403" t="str">
        <f>印刷費整理!F3</f>
        <v>株式会社美作印刷</v>
      </c>
      <c r="G403" t="str">
        <f>印刷費整理!G3</f>
        <v>印刷業</v>
      </c>
      <c r="H403">
        <f>印刷費整理!H3</f>
        <v>0</v>
      </c>
      <c r="I403" t="str">
        <f>印刷費整理!I3</f>
        <v>0食分</v>
      </c>
      <c r="J403">
        <f>印刷費整理!J3</f>
        <v>0</v>
      </c>
      <c r="K403" t="str">
        <f>印刷費整理!K3</f>
        <v/>
      </c>
      <c r="L403" t="str">
        <f>印刷費整理!L3</f>
        <v>3/18支払</v>
      </c>
      <c r="M403" t="str">
        <f>印刷費整理!M3</f>
        <v>有</v>
      </c>
    </row>
    <row r="404" spans="1:13" x14ac:dyDescent="0.45">
      <c r="A404" t="str">
        <f>印刷費整理!A4</f>
        <v>（印刷費 計）</v>
      </c>
      <c r="B404">
        <f>印刷費整理!B4</f>
        <v>314000</v>
      </c>
      <c r="C404" t="str">
        <f>印刷費整理!C4</f>
        <v/>
      </c>
      <c r="D404" t="str">
        <f>印刷費整理!D4</f>
        <v/>
      </c>
      <c r="E404" t="str">
        <f>印刷費整理!E4</f>
        <v/>
      </c>
      <c r="F404" t="str">
        <f>印刷費整理!F4</f>
        <v/>
      </c>
      <c r="G404" t="str">
        <f>印刷費整理!G4</f>
        <v/>
      </c>
      <c r="H404" t="str">
        <f>印刷費整理!H4</f>
        <v/>
      </c>
      <c r="I404" t="str">
        <f>印刷費整理!I4</f>
        <v/>
      </c>
      <c r="J404" t="str">
        <f>印刷費整理!J4</f>
        <v/>
      </c>
      <c r="K404" t="str">
        <f>印刷費整理!K4</f>
        <v/>
      </c>
      <c r="L404" t="str">
        <f>印刷費整理!L4</f>
        <v/>
      </c>
      <c r="M404" t="str">
        <f>印刷費整理!M4</f>
        <v/>
      </c>
    </row>
    <row r="405" spans="1:13" x14ac:dyDescent="0.45">
      <c r="A405" t="str">
        <f>印刷費整理!A5</f>
        <v/>
      </c>
      <c r="B405" t="str">
        <f>印刷費整理!B5</f>
        <v/>
      </c>
      <c r="C405" t="str">
        <f>印刷費整理!C5</f>
        <v/>
      </c>
      <c r="D405" t="str">
        <f>印刷費整理!D5</f>
        <v/>
      </c>
      <c r="E405" t="str">
        <f>印刷費整理!E5</f>
        <v/>
      </c>
      <c r="F405" t="str">
        <f>印刷費整理!F5</f>
        <v/>
      </c>
      <c r="G405" t="str">
        <f>印刷費整理!G5</f>
        <v/>
      </c>
      <c r="H405" t="str">
        <f>印刷費整理!H5</f>
        <v/>
      </c>
      <c r="I405" t="str">
        <f>印刷費整理!I5</f>
        <v/>
      </c>
      <c r="J405" t="str">
        <f>印刷費整理!J5</f>
        <v/>
      </c>
      <c r="K405" t="str">
        <f>印刷費整理!K5</f>
        <v/>
      </c>
      <c r="L405" t="str">
        <f>印刷費整理!L5</f>
        <v/>
      </c>
      <c r="M405" t="str">
        <f>印刷費整理!M5</f>
        <v/>
      </c>
    </row>
    <row r="406" spans="1:13" x14ac:dyDescent="0.45">
      <c r="A406" t="str">
        <f>印刷費整理!A6</f>
        <v/>
      </c>
      <c r="B406" t="str">
        <f>印刷費整理!B6</f>
        <v/>
      </c>
      <c r="C406" t="str">
        <f>印刷費整理!C6</f>
        <v/>
      </c>
      <c r="D406" t="str">
        <f>印刷費整理!D6</f>
        <v/>
      </c>
      <c r="E406" t="str">
        <f>印刷費整理!E6</f>
        <v/>
      </c>
      <c r="F406" t="str">
        <f>印刷費整理!F6</f>
        <v/>
      </c>
      <c r="G406" t="str">
        <f>印刷費整理!G6</f>
        <v/>
      </c>
      <c r="H406" t="str">
        <f>印刷費整理!H6</f>
        <v/>
      </c>
      <c r="I406" t="str">
        <f>印刷費整理!I6</f>
        <v/>
      </c>
      <c r="J406" t="str">
        <f>印刷費整理!J6</f>
        <v/>
      </c>
      <c r="K406" t="str">
        <f>印刷費整理!K6</f>
        <v/>
      </c>
      <c r="L406" t="str">
        <f>印刷費整理!L6</f>
        <v/>
      </c>
      <c r="M406" t="str">
        <f>印刷費整理!M6</f>
        <v/>
      </c>
    </row>
    <row r="407" spans="1:13" x14ac:dyDescent="0.45">
      <c r="A407" t="str">
        <f>印刷費整理!A7</f>
        <v/>
      </c>
      <c r="B407" t="str">
        <f>印刷費整理!B7</f>
        <v/>
      </c>
      <c r="C407" t="str">
        <f>印刷費整理!C7</f>
        <v/>
      </c>
      <c r="D407" t="str">
        <f>印刷費整理!D7</f>
        <v/>
      </c>
      <c r="E407" t="str">
        <f>印刷費整理!E7</f>
        <v/>
      </c>
      <c r="F407" t="str">
        <f>印刷費整理!F7</f>
        <v/>
      </c>
      <c r="G407" t="str">
        <f>印刷費整理!G7</f>
        <v/>
      </c>
      <c r="H407" t="str">
        <f>印刷費整理!H7</f>
        <v/>
      </c>
      <c r="I407" t="str">
        <f>印刷費整理!I7</f>
        <v/>
      </c>
      <c r="J407" t="str">
        <f>印刷費整理!J7</f>
        <v/>
      </c>
      <c r="K407" t="str">
        <f>印刷費整理!K7</f>
        <v/>
      </c>
      <c r="L407" t="str">
        <f>印刷費整理!L7</f>
        <v/>
      </c>
      <c r="M407" t="str">
        <f>印刷費整理!M7</f>
        <v/>
      </c>
    </row>
    <row r="408" spans="1:13" x14ac:dyDescent="0.45">
      <c r="A408" t="str">
        <f>印刷費整理!A8</f>
        <v/>
      </c>
      <c r="B408" t="str">
        <f>印刷費整理!B8</f>
        <v/>
      </c>
      <c r="C408" t="str">
        <f>印刷費整理!C8</f>
        <v/>
      </c>
      <c r="D408" t="str">
        <f>印刷費整理!D8</f>
        <v/>
      </c>
      <c r="E408" t="str">
        <f>印刷費整理!E8</f>
        <v/>
      </c>
      <c r="F408" t="str">
        <f>印刷費整理!F8</f>
        <v/>
      </c>
      <c r="G408" t="str">
        <f>印刷費整理!G8</f>
        <v/>
      </c>
      <c r="H408" t="str">
        <f>印刷費整理!H8</f>
        <v/>
      </c>
      <c r="I408" t="str">
        <f>印刷費整理!I8</f>
        <v/>
      </c>
      <c r="J408" t="str">
        <f>印刷費整理!J8</f>
        <v/>
      </c>
      <c r="K408" t="str">
        <f>印刷費整理!K8</f>
        <v/>
      </c>
      <c r="L408" t="str">
        <f>印刷費整理!L8</f>
        <v/>
      </c>
      <c r="M408" t="str">
        <f>印刷費整理!M8</f>
        <v/>
      </c>
    </row>
    <row r="409" spans="1:13" x14ac:dyDescent="0.45">
      <c r="A409" t="str">
        <f>印刷費整理!A9</f>
        <v/>
      </c>
      <c r="B409" t="str">
        <f>印刷費整理!B9</f>
        <v/>
      </c>
      <c r="C409" t="str">
        <f>印刷費整理!C9</f>
        <v/>
      </c>
      <c r="D409" t="str">
        <f>印刷費整理!D9</f>
        <v/>
      </c>
      <c r="E409" t="str">
        <f>印刷費整理!E9</f>
        <v/>
      </c>
      <c r="F409" t="str">
        <f>印刷費整理!F9</f>
        <v/>
      </c>
      <c r="G409" t="str">
        <f>印刷費整理!G9</f>
        <v/>
      </c>
      <c r="H409" t="str">
        <f>印刷費整理!H9</f>
        <v/>
      </c>
      <c r="I409" t="str">
        <f>印刷費整理!I9</f>
        <v/>
      </c>
      <c r="J409" t="str">
        <f>印刷費整理!J9</f>
        <v/>
      </c>
      <c r="K409" t="str">
        <f>印刷費整理!K9</f>
        <v/>
      </c>
      <c r="L409" t="str">
        <f>印刷費整理!L9</f>
        <v/>
      </c>
      <c r="M409" t="str">
        <f>印刷費整理!M9</f>
        <v/>
      </c>
    </row>
    <row r="410" spans="1:13" x14ac:dyDescent="0.45">
      <c r="A410" t="str">
        <f>印刷費整理!A10</f>
        <v/>
      </c>
      <c r="B410" t="str">
        <f>印刷費整理!B10</f>
        <v/>
      </c>
      <c r="C410" t="str">
        <f>印刷費整理!C10</f>
        <v/>
      </c>
      <c r="D410" t="str">
        <f>印刷費整理!D10</f>
        <v/>
      </c>
      <c r="E410" t="str">
        <f>印刷費整理!E10</f>
        <v/>
      </c>
      <c r="F410" t="str">
        <f>印刷費整理!F10</f>
        <v/>
      </c>
      <c r="G410" t="str">
        <f>印刷費整理!G10</f>
        <v/>
      </c>
      <c r="H410" t="str">
        <f>印刷費整理!H10</f>
        <v/>
      </c>
      <c r="I410" t="str">
        <f>印刷費整理!I10</f>
        <v/>
      </c>
      <c r="J410" t="str">
        <f>印刷費整理!J10</f>
        <v/>
      </c>
      <c r="K410" t="str">
        <f>印刷費整理!K10</f>
        <v/>
      </c>
      <c r="L410" t="str">
        <f>印刷費整理!L10</f>
        <v/>
      </c>
      <c r="M410" t="str">
        <f>印刷費整理!M10</f>
        <v/>
      </c>
    </row>
    <row r="411" spans="1:13" x14ac:dyDescent="0.45">
      <c r="A411" t="str">
        <f>印刷費整理!A11</f>
        <v/>
      </c>
      <c r="B411" t="str">
        <f>印刷費整理!B11</f>
        <v/>
      </c>
      <c r="C411" t="str">
        <f>印刷費整理!C11</f>
        <v/>
      </c>
      <c r="D411" t="str">
        <f>印刷費整理!D11</f>
        <v/>
      </c>
      <c r="E411" t="str">
        <f>印刷費整理!E11</f>
        <v/>
      </c>
      <c r="F411" t="str">
        <f>印刷費整理!F11</f>
        <v/>
      </c>
      <c r="G411" t="str">
        <f>印刷費整理!G11</f>
        <v/>
      </c>
      <c r="H411" t="str">
        <f>印刷費整理!H11</f>
        <v/>
      </c>
      <c r="I411" t="str">
        <f>印刷費整理!I11</f>
        <v/>
      </c>
      <c r="J411" t="str">
        <f>印刷費整理!J11</f>
        <v/>
      </c>
      <c r="K411" t="str">
        <f>印刷費整理!K11</f>
        <v/>
      </c>
      <c r="L411" t="str">
        <f>印刷費整理!L11</f>
        <v/>
      </c>
      <c r="M411" t="str">
        <f>印刷費整理!M11</f>
        <v/>
      </c>
    </row>
    <row r="412" spans="1:13" x14ac:dyDescent="0.45">
      <c r="A412" t="str">
        <f>印刷費整理!A12</f>
        <v/>
      </c>
      <c r="B412" t="str">
        <f>印刷費整理!B12</f>
        <v/>
      </c>
      <c r="C412" t="str">
        <f>印刷費整理!C12</f>
        <v/>
      </c>
      <c r="D412" t="str">
        <f>印刷費整理!D12</f>
        <v/>
      </c>
      <c r="E412" t="str">
        <f>印刷費整理!E12</f>
        <v/>
      </c>
      <c r="F412" t="str">
        <f>印刷費整理!F12</f>
        <v/>
      </c>
      <c r="G412" t="str">
        <f>印刷費整理!G12</f>
        <v/>
      </c>
      <c r="H412" t="str">
        <f>印刷費整理!H12</f>
        <v/>
      </c>
      <c r="I412" t="str">
        <f>印刷費整理!I12</f>
        <v/>
      </c>
      <c r="J412" t="str">
        <f>印刷費整理!J12</f>
        <v/>
      </c>
      <c r="K412" t="str">
        <f>印刷費整理!K12</f>
        <v/>
      </c>
      <c r="L412" t="str">
        <f>印刷費整理!L12</f>
        <v/>
      </c>
      <c r="M412" t="str">
        <f>印刷費整理!M12</f>
        <v/>
      </c>
    </row>
    <row r="413" spans="1:13" x14ac:dyDescent="0.45">
      <c r="A413" t="str">
        <f>印刷費整理!A13</f>
        <v/>
      </c>
      <c r="B413" t="str">
        <f>印刷費整理!B13</f>
        <v/>
      </c>
      <c r="C413" t="str">
        <f>印刷費整理!C13</f>
        <v/>
      </c>
      <c r="D413" t="str">
        <f>印刷費整理!D13</f>
        <v/>
      </c>
      <c r="E413" t="str">
        <f>印刷費整理!E13</f>
        <v/>
      </c>
      <c r="F413" t="str">
        <f>印刷費整理!F13</f>
        <v/>
      </c>
      <c r="G413" t="str">
        <f>印刷費整理!G13</f>
        <v/>
      </c>
      <c r="H413" t="str">
        <f>印刷費整理!H13</f>
        <v/>
      </c>
      <c r="I413" t="str">
        <f>印刷費整理!I13</f>
        <v/>
      </c>
      <c r="J413" t="str">
        <f>印刷費整理!J13</f>
        <v/>
      </c>
      <c r="K413" t="str">
        <f>印刷費整理!K13</f>
        <v/>
      </c>
      <c r="L413" t="str">
        <f>印刷費整理!L13</f>
        <v/>
      </c>
      <c r="M413" t="str">
        <f>印刷費整理!M13</f>
        <v/>
      </c>
    </row>
    <row r="414" spans="1:13" x14ac:dyDescent="0.45">
      <c r="A414" t="str">
        <f>印刷費整理!A14</f>
        <v/>
      </c>
      <c r="B414" t="str">
        <f>印刷費整理!B14</f>
        <v/>
      </c>
      <c r="C414" t="str">
        <f>印刷費整理!C14</f>
        <v/>
      </c>
      <c r="D414" t="str">
        <f>印刷費整理!D14</f>
        <v/>
      </c>
      <c r="E414" t="str">
        <f>印刷費整理!E14</f>
        <v/>
      </c>
      <c r="F414" t="str">
        <f>印刷費整理!F14</f>
        <v/>
      </c>
      <c r="G414" t="str">
        <f>印刷費整理!G14</f>
        <v/>
      </c>
      <c r="H414" t="str">
        <f>印刷費整理!H14</f>
        <v/>
      </c>
      <c r="I414" t="str">
        <f>印刷費整理!I14</f>
        <v/>
      </c>
      <c r="J414" t="str">
        <f>印刷費整理!J14</f>
        <v/>
      </c>
      <c r="K414" t="str">
        <f>印刷費整理!K14</f>
        <v/>
      </c>
      <c r="L414" t="str">
        <f>印刷費整理!L14</f>
        <v/>
      </c>
      <c r="M414" t="str">
        <f>印刷費整理!M14</f>
        <v/>
      </c>
    </row>
    <row r="415" spans="1:13" x14ac:dyDescent="0.45">
      <c r="A415" t="str">
        <f>印刷費整理!A15</f>
        <v/>
      </c>
      <c r="B415" t="str">
        <f>印刷費整理!B15</f>
        <v/>
      </c>
      <c r="C415" t="str">
        <f>印刷費整理!C15</f>
        <v/>
      </c>
      <c r="D415" t="str">
        <f>印刷費整理!D15</f>
        <v/>
      </c>
      <c r="E415" t="str">
        <f>印刷費整理!E15</f>
        <v/>
      </c>
      <c r="F415" t="str">
        <f>印刷費整理!F15</f>
        <v/>
      </c>
      <c r="G415" t="str">
        <f>印刷費整理!G15</f>
        <v/>
      </c>
      <c r="H415" t="str">
        <f>印刷費整理!H15</f>
        <v/>
      </c>
      <c r="I415" t="str">
        <f>印刷費整理!I15</f>
        <v/>
      </c>
      <c r="J415" t="str">
        <f>印刷費整理!J15</f>
        <v/>
      </c>
      <c r="K415" t="str">
        <f>印刷費整理!K15</f>
        <v/>
      </c>
      <c r="L415" t="str">
        <f>印刷費整理!L15</f>
        <v/>
      </c>
      <c r="M415" t="str">
        <f>印刷費整理!M15</f>
        <v/>
      </c>
    </row>
    <row r="416" spans="1:13" x14ac:dyDescent="0.45">
      <c r="A416" t="str">
        <f>印刷費整理!A16</f>
        <v/>
      </c>
      <c r="B416" t="str">
        <f>印刷費整理!B16</f>
        <v/>
      </c>
      <c r="C416" t="str">
        <f>印刷費整理!C16</f>
        <v/>
      </c>
      <c r="D416" t="str">
        <f>印刷費整理!D16</f>
        <v/>
      </c>
      <c r="E416" t="str">
        <f>印刷費整理!E16</f>
        <v/>
      </c>
      <c r="F416" t="str">
        <f>印刷費整理!F16</f>
        <v/>
      </c>
      <c r="G416" t="str">
        <f>印刷費整理!G16</f>
        <v/>
      </c>
      <c r="H416" t="str">
        <f>印刷費整理!H16</f>
        <v/>
      </c>
      <c r="I416" t="str">
        <f>印刷費整理!I16</f>
        <v/>
      </c>
      <c r="J416" t="str">
        <f>印刷費整理!J16</f>
        <v/>
      </c>
      <c r="K416" t="str">
        <f>印刷費整理!K16</f>
        <v/>
      </c>
      <c r="L416" t="str">
        <f>印刷費整理!L16</f>
        <v/>
      </c>
      <c r="M416" t="str">
        <f>印刷費整理!M16</f>
        <v/>
      </c>
    </row>
    <row r="417" spans="1:13" x14ac:dyDescent="0.45">
      <c r="A417" t="str">
        <f>印刷費整理!A17</f>
        <v/>
      </c>
      <c r="B417" t="str">
        <f>印刷費整理!B17</f>
        <v/>
      </c>
      <c r="C417" t="str">
        <f>印刷費整理!C17</f>
        <v/>
      </c>
      <c r="D417" t="str">
        <f>印刷費整理!D17</f>
        <v/>
      </c>
      <c r="E417" t="str">
        <f>印刷費整理!E17</f>
        <v/>
      </c>
      <c r="F417" t="str">
        <f>印刷費整理!F17</f>
        <v/>
      </c>
      <c r="G417" t="str">
        <f>印刷費整理!G17</f>
        <v/>
      </c>
      <c r="H417" t="str">
        <f>印刷費整理!H17</f>
        <v/>
      </c>
      <c r="I417" t="str">
        <f>印刷費整理!I17</f>
        <v/>
      </c>
      <c r="J417" t="str">
        <f>印刷費整理!J17</f>
        <v/>
      </c>
      <c r="K417" t="str">
        <f>印刷費整理!K17</f>
        <v/>
      </c>
      <c r="L417" t="str">
        <f>印刷費整理!L17</f>
        <v/>
      </c>
      <c r="M417" t="str">
        <f>印刷費整理!M17</f>
        <v/>
      </c>
    </row>
    <row r="418" spans="1:13" x14ac:dyDescent="0.45">
      <c r="A418" t="str">
        <f>印刷費整理!A18</f>
        <v/>
      </c>
      <c r="B418" t="str">
        <f>印刷費整理!B18</f>
        <v/>
      </c>
      <c r="C418" t="str">
        <f>印刷費整理!C18</f>
        <v/>
      </c>
      <c r="D418" t="str">
        <f>印刷費整理!D18</f>
        <v/>
      </c>
      <c r="E418" t="str">
        <f>印刷費整理!E18</f>
        <v/>
      </c>
      <c r="F418" t="str">
        <f>印刷費整理!F18</f>
        <v/>
      </c>
      <c r="G418" t="str">
        <f>印刷費整理!G18</f>
        <v/>
      </c>
      <c r="H418" t="str">
        <f>印刷費整理!H18</f>
        <v/>
      </c>
      <c r="I418" t="str">
        <f>印刷費整理!I18</f>
        <v/>
      </c>
      <c r="J418" t="str">
        <f>印刷費整理!J18</f>
        <v/>
      </c>
      <c r="K418" t="str">
        <f>印刷費整理!K18</f>
        <v/>
      </c>
      <c r="L418" t="str">
        <f>印刷費整理!L18</f>
        <v/>
      </c>
      <c r="M418" t="str">
        <f>印刷費整理!M18</f>
        <v/>
      </c>
    </row>
    <row r="419" spans="1:13" x14ac:dyDescent="0.45">
      <c r="A419" t="str">
        <f>印刷費整理!A19</f>
        <v/>
      </c>
      <c r="B419" t="str">
        <f>印刷費整理!B19</f>
        <v/>
      </c>
      <c r="C419" t="str">
        <f>印刷費整理!C19</f>
        <v/>
      </c>
      <c r="D419" t="str">
        <f>印刷費整理!D19</f>
        <v/>
      </c>
      <c r="E419" t="str">
        <f>印刷費整理!E19</f>
        <v/>
      </c>
      <c r="F419" t="str">
        <f>印刷費整理!F19</f>
        <v/>
      </c>
      <c r="G419" t="str">
        <f>印刷費整理!G19</f>
        <v/>
      </c>
      <c r="H419" t="str">
        <f>印刷費整理!H19</f>
        <v/>
      </c>
      <c r="I419" t="str">
        <f>印刷費整理!I19</f>
        <v/>
      </c>
      <c r="J419" t="str">
        <f>印刷費整理!J19</f>
        <v/>
      </c>
      <c r="K419" t="str">
        <f>印刷費整理!K19</f>
        <v/>
      </c>
      <c r="L419" t="str">
        <f>印刷費整理!L19</f>
        <v/>
      </c>
      <c r="M419" t="str">
        <f>印刷費整理!M19</f>
        <v/>
      </c>
    </row>
    <row r="420" spans="1:13" x14ac:dyDescent="0.45">
      <c r="A420" t="str">
        <f>印刷費整理!A20</f>
        <v/>
      </c>
      <c r="B420" t="str">
        <f>印刷費整理!B20</f>
        <v/>
      </c>
      <c r="C420" t="str">
        <f>印刷費整理!C20</f>
        <v/>
      </c>
      <c r="D420" t="str">
        <f>印刷費整理!D20</f>
        <v/>
      </c>
      <c r="E420" t="str">
        <f>印刷費整理!E20</f>
        <v/>
      </c>
      <c r="F420" t="str">
        <f>印刷費整理!F20</f>
        <v/>
      </c>
      <c r="G420" t="str">
        <f>印刷費整理!G20</f>
        <v/>
      </c>
      <c r="H420" t="str">
        <f>印刷費整理!H20</f>
        <v/>
      </c>
      <c r="I420" t="str">
        <f>印刷費整理!I20</f>
        <v/>
      </c>
      <c r="J420" t="str">
        <f>印刷費整理!J20</f>
        <v/>
      </c>
      <c r="K420" t="str">
        <f>印刷費整理!K20</f>
        <v/>
      </c>
      <c r="L420" t="str">
        <f>印刷費整理!L20</f>
        <v/>
      </c>
      <c r="M420" t="str">
        <f>印刷費整理!M20</f>
        <v/>
      </c>
    </row>
    <row r="421" spans="1:13" x14ac:dyDescent="0.45">
      <c r="A421" t="str">
        <f>印刷費整理!A21</f>
        <v/>
      </c>
      <c r="B421" t="str">
        <f>印刷費整理!B21</f>
        <v/>
      </c>
      <c r="C421" t="str">
        <f>印刷費整理!C21</f>
        <v/>
      </c>
      <c r="D421" t="str">
        <f>印刷費整理!D21</f>
        <v/>
      </c>
      <c r="E421" t="str">
        <f>印刷費整理!E21</f>
        <v/>
      </c>
      <c r="F421" t="str">
        <f>印刷費整理!F21</f>
        <v/>
      </c>
      <c r="G421" t="str">
        <f>印刷費整理!G21</f>
        <v/>
      </c>
      <c r="H421" t="str">
        <f>印刷費整理!H21</f>
        <v/>
      </c>
      <c r="I421" t="str">
        <f>印刷費整理!I21</f>
        <v/>
      </c>
      <c r="J421" t="str">
        <f>印刷費整理!J21</f>
        <v/>
      </c>
      <c r="K421" t="str">
        <f>印刷費整理!K21</f>
        <v/>
      </c>
      <c r="L421" t="str">
        <f>印刷費整理!L21</f>
        <v/>
      </c>
      <c r="M421" t="str">
        <f>印刷費整理!M21</f>
        <v/>
      </c>
    </row>
    <row r="422" spans="1:13" x14ac:dyDescent="0.45">
      <c r="A422" t="str">
        <f>印刷費整理!A22</f>
        <v/>
      </c>
      <c r="B422" t="str">
        <f>印刷費整理!B22</f>
        <v/>
      </c>
      <c r="C422" t="str">
        <f>印刷費整理!C22</f>
        <v/>
      </c>
      <c r="D422" t="str">
        <f>印刷費整理!D22</f>
        <v/>
      </c>
      <c r="E422" t="str">
        <f>印刷費整理!E22</f>
        <v/>
      </c>
      <c r="F422" t="str">
        <f>印刷費整理!F22</f>
        <v/>
      </c>
      <c r="G422" t="str">
        <f>印刷費整理!G22</f>
        <v/>
      </c>
      <c r="H422" t="str">
        <f>印刷費整理!H22</f>
        <v/>
      </c>
      <c r="I422" t="str">
        <f>印刷費整理!I22</f>
        <v/>
      </c>
      <c r="J422" t="str">
        <f>印刷費整理!J22</f>
        <v/>
      </c>
      <c r="K422" t="str">
        <f>印刷費整理!K22</f>
        <v/>
      </c>
      <c r="L422" t="str">
        <f>印刷費整理!L22</f>
        <v/>
      </c>
      <c r="M422" t="str">
        <f>印刷費整理!M22</f>
        <v/>
      </c>
    </row>
    <row r="423" spans="1:13" x14ac:dyDescent="0.45">
      <c r="A423" t="str">
        <f>印刷費整理!A23</f>
        <v/>
      </c>
      <c r="B423" t="str">
        <f>印刷費整理!B23</f>
        <v/>
      </c>
      <c r="C423" t="str">
        <f>印刷費整理!C23</f>
        <v/>
      </c>
      <c r="D423" t="str">
        <f>印刷費整理!D23</f>
        <v/>
      </c>
      <c r="E423" t="str">
        <f>印刷費整理!E23</f>
        <v/>
      </c>
      <c r="F423" t="str">
        <f>印刷費整理!F23</f>
        <v/>
      </c>
      <c r="G423" t="str">
        <f>印刷費整理!G23</f>
        <v/>
      </c>
      <c r="H423" t="str">
        <f>印刷費整理!H23</f>
        <v/>
      </c>
      <c r="I423" t="str">
        <f>印刷費整理!I23</f>
        <v/>
      </c>
      <c r="J423" t="str">
        <f>印刷費整理!J23</f>
        <v/>
      </c>
      <c r="K423" t="str">
        <f>印刷費整理!K23</f>
        <v/>
      </c>
      <c r="L423" t="str">
        <f>印刷費整理!L23</f>
        <v/>
      </c>
      <c r="M423" t="str">
        <f>印刷費整理!M23</f>
        <v/>
      </c>
    </row>
    <row r="424" spans="1:13" x14ac:dyDescent="0.45">
      <c r="A424" t="str">
        <f>印刷費整理!A24</f>
        <v/>
      </c>
      <c r="B424" t="str">
        <f>印刷費整理!B24</f>
        <v/>
      </c>
      <c r="C424" t="str">
        <f>印刷費整理!C24</f>
        <v/>
      </c>
      <c r="D424" t="str">
        <f>印刷費整理!D24</f>
        <v/>
      </c>
      <c r="E424" t="str">
        <f>印刷費整理!E24</f>
        <v/>
      </c>
      <c r="F424" t="str">
        <f>印刷費整理!F24</f>
        <v/>
      </c>
      <c r="G424" t="str">
        <f>印刷費整理!G24</f>
        <v/>
      </c>
      <c r="H424" t="str">
        <f>印刷費整理!H24</f>
        <v/>
      </c>
      <c r="I424" t="str">
        <f>印刷費整理!I24</f>
        <v/>
      </c>
      <c r="J424" t="str">
        <f>印刷費整理!J24</f>
        <v/>
      </c>
      <c r="K424" t="str">
        <f>印刷費整理!K24</f>
        <v/>
      </c>
      <c r="L424" t="str">
        <f>印刷費整理!L24</f>
        <v/>
      </c>
      <c r="M424" t="str">
        <f>印刷費整理!M24</f>
        <v/>
      </c>
    </row>
    <row r="425" spans="1:13" x14ac:dyDescent="0.45">
      <c r="A425" t="str">
        <f>印刷費整理!A25</f>
        <v/>
      </c>
      <c r="B425" t="str">
        <f>印刷費整理!B25</f>
        <v/>
      </c>
      <c r="C425" t="str">
        <f>印刷費整理!C25</f>
        <v/>
      </c>
      <c r="D425" t="str">
        <f>印刷費整理!D25</f>
        <v/>
      </c>
      <c r="E425" t="str">
        <f>印刷費整理!E25</f>
        <v/>
      </c>
      <c r="F425" t="str">
        <f>印刷費整理!F25</f>
        <v/>
      </c>
      <c r="G425" t="str">
        <f>印刷費整理!G25</f>
        <v/>
      </c>
      <c r="H425" t="str">
        <f>印刷費整理!H25</f>
        <v/>
      </c>
      <c r="I425" t="str">
        <f>印刷費整理!I25</f>
        <v/>
      </c>
      <c r="J425" t="str">
        <f>印刷費整理!J25</f>
        <v/>
      </c>
      <c r="K425" t="str">
        <f>印刷費整理!K25</f>
        <v/>
      </c>
      <c r="L425" t="str">
        <f>印刷費整理!L25</f>
        <v/>
      </c>
      <c r="M425" t="str">
        <f>印刷費整理!M25</f>
        <v/>
      </c>
    </row>
    <row r="426" spans="1:13" x14ac:dyDescent="0.45">
      <c r="A426" t="str">
        <f>印刷費整理!A26</f>
        <v/>
      </c>
      <c r="B426" t="str">
        <f>印刷費整理!B26</f>
        <v/>
      </c>
      <c r="C426" t="str">
        <f>印刷費整理!C26</f>
        <v/>
      </c>
      <c r="D426" t="str">
        <f>印刷費整理!D26</f>
        <v/>
      </c>
      <c r="E426" t="str">
        <f>印刷費整理!E26</f>
        <v/>
      </c>
      <c r="F426" t="str">
        <f>印刷費整理!F26</f>
        <v/>
      </c>
      <c r="G426" t="str">
        <f>印刷費整理!G26</f>
        <v/>
      </c>
      <c r="H426" t="str">
        <f>印刷費整理!H26</f>
        <v/>
      </c>
      <c r="I426" t="str">
        <f>印刷費整理!I26</f>
        <v/>
      </c>
      <c r="J426" t="str">
        <f>印刷費整理!J26</f>
        <v/>
      </c>
      <c r="K426" t="str">
        <f>印刷費整理!K26</f>
        <v/>
      </c>
      <c r="L426" t="str">
        <f>印刷費整理!L26</f>
        <v/>
      </c>
      <c r="M426" t="str">
        <f>印刷費整理!M26</f>
        <v/>
      </c>
    </row>
    <row r="427" spans="1:13" x14ac:dyDescent="0.45">
      <c r="A427" t="str">
        <f>印刷費整理!A27</f>
        <v/>
      </c>
      <c r="B427" t="str">
        <f>印刷費整理!B27</f>
        <v/>
      </c>
      <c r="C427" t="str">
        <f>印刷費整理!C27</f>
        <v/>
      </c>
      <c r="D427" t="str">
        <f>印刷費整理!D27</f>
        <v/>
      </c>
      <c r="E427" t="str">
        <f>印刷費整理!E27</f>
        <v/>
      </c>
      <c r="F427" t="str">
        <f>印刷費整理!F27</f>
        <v/>
      </c>
      <c r="G427" t="str">
        <f>印刷費整理!G27</f>
        <v/>
      </c>
      <c r="H427" t="str">
        <f>印刷費整理!H27</f>
        <v/>
      </c>
      <c r="I427" t="str">
        <f>印刷費整理!I27</f>
        <v/>
      </c>
      <c r="J427" t="str">
        <f>印刷費整理!J27</f>
        <v/>
      </c>
      <c r="K427" t="str">
        <f>印刷費整理!K27</f>
        <v/>
      </c>
      <c r="L427" t="str">
        <f>印刷費整理!L27</f>
        <v/>
      </c>
      <c r="M427" t="str">
        <f>印刷費整理!M27</f>
        <v/>
      </c>
    </row>
    <row r="428" spans="1:13" x14ac:dyDescent="0.45">
      <c r="A428" t="str">
        <f>印刷費整理!A28</f>
        <v/>
      </c>
      <c r="B428" t="str">
        <f>印刷費整理!B28</f>
        <v/>
      </c>
      <c r="C428" t="str">
        <f>印刷費整理!C28</f>
        <v/>
      </c>
      <c r="D428" t="str">
        <f>印刷費整理!D28</f>
        <v/>
      </c>
      <c r="E428" t="str">
        <f>印刷費整理!E28</f>
        <v/>
      </c>
      <c r="F428" t="str">
        <f>印刷費整理!F28</f>
        <v/>
      </c>
      <c r="G428" t="str">
        <f>印刷費整理!G28</f>
        <v/>
      </c>
      <c r="H428" t="str">
        <f>印刷費整理!H28</f>
        <v/>
      </c>
      <c r="I428" t="str">
        <f>印刷費整理!I28</f>
        <v/>
      </c>
      <c r="J428" t="str">
        <f>印刷費整理!J28</f>
        <v/>
      </c>
      <c r="K428" t="str">
        <f>印刷費整理!K28</f>
        <v/>
      </c>
      <c r="L428" t="str">
        <f>印刷費整理!L28</f>
        <v/>
      </c>
      <c r="M428" t="str">
        <f>印刷費整理!M28</f>
        <v/>
      </c>
    </row>
    <row r="429" spans="1:13" x14ac:dyDescent="0.45">
      <c r="A429" t="str">
        <f>印刷費整理!A29</f>
        <v/>
      </c>
      <c r="B429" t="str">
        <f>印刷費整理!B29</f>
        <v/>
      </c>
      <c r="C429" t="str">
        <f>印刷費整理!C29</f>
        <v/>
      </c>
      <c r="D429" t="str">
        <f>印刷費整理!D29</f>
        <v/>
      </c>
      <c r="E429" t="str">
        <f>印刷費整理!E29</f>
        <v/>
      </c>
      <c r="F429" t="str">
        <f>印刷費整理!F29</f>
        <v/>
      </c>
      <c r="G429" t="str">
        <f>印刷費整理!G29</f>
        <v/>
      </c>
      <c r="H429" t="str">
        <f>印刷費整理!H29</f>
        <v/>
      </c>
      <c r="I429" t="str">
        <f>印刷費整理!I29</f>
        <v/>
      </c>
      <c r="J429" t="str">
        <f>印刷費整理!J29</f>
        <v/>
      </c>
      <c r="K429" t="str">
        <f>印刷費整理!K29</f>
        <v/>
      </c>
      <c r="L429" t="str">
        <f>印刷費整理!L29</f>
        <v/>
      </c>
      <c r="M429" t="str">
        <f>印刷費整理!M29</f>
        <v/>
      </c>
    </row>
    <row r="430" spans="1:13" x14ac:dyDescent="0.45">
      <c r="A430" t="str">
        <f>印刷費整理!A30</f>
        <v/>
      </c>
      <c r="B430" t="str">
        <f>印刷費整理!B30</f>
        <v/>
      </c>
      <c r="C430" t="str">
        <f>印刷費整理!C30</f>
        <v/>
      </c>
      <c r="D430" t="str">
        <f>印刷費整理!D30</f>
        <v/>
      </c>
      <c r="E430" t="str">
        <f>印刷費整理!E30</f>
        <v/>
      </c>
      <c r="F430" t="str">
        <f>印刷費整理!F30</f>
        <v/>
      </c>
      <c r="G430" t="str">
        <f>印刷費整理!G30</f>
        <v/>
      </c>
      <c r="H430" t="str">
        <f>印刷費整理!H30</f>
        <v/>
      </c>
      <c r="I430" t="str">
        <f>印刷費整理!I30</f>
        <v/>
      </c>
      <c r="J430" t="str">
        <f>印刷費整理!J30</f>
        <v/>
      </c>
      <c r="K430" t="str">
        <f>印刷費整理!K30</f>
        <v/>
      </c>
      <c r="L430" t="str">
        <f>印刷費整理!L30</f>
        <v/>
      </c>
      <c r="M430" t="str">
        <f>印刷費整理!M30</f>
        <v/>
      </c>
    </row>
    <row r="431" spans="1:13" x14ac:dyDescent="0.45">
      <c r="A431" t="str">
        <f>印刷費整理!A31</f>
        <v/>
      </c>
      <c r="B431" t="str">
        <f>印刷費整理!B31</f>
        <v/>
      </c>
      <c r="C431" t="str">
        <f>印刷費整理!C31</f>
        <v/>
      </c>
      <c r="D431" t="str">
        <f>印刷費整理!D31</f>
        <v/>
      </c>
      <c r="E431" t="str">
        <f>印刷費整理!E31</f>
        <v/>
      </c>
      <c r="F431" t="str">
        <f>印刷費整理!F31</f>
        <v/>
      </c>
      <c r="G431" t="str">
        <f>印刷費整理!G31</f>
        <v/>
      </c>
      <c r="H431" t="str">
        <f>印刷費整理!H31</f>
        <v/>
      </c>
      <c r="I431" t="str">
        <f>印刷費整理!I31</f>
        <v/>
      </c>
      <c r="J431" t="str">
        <f>印刷費整理!J31</f>
        <v/>
      </c>
      <c r="K431" t="str">
        <f>印刷費整理!K31</f>
        <v/>
      </c>
      <c r="L431" t="str">
        <f>印刷費整理!L31</f>
        <v/>
      </c>
      <c r="M431" t="str">
        <f>印刷費整理!M31</f>
        <v/>
      </c>
    </row>
    <row r="432" spans="1:13" x14ac:dyDescent="0.45">
      <c r="A432" t="str">
        <f>印刷費整理!A32</f>
        <v/>
      </c>
      <c r="B432" t="str">
        <f>印刷費整理!B32</f>
        <v/>
      </c>
      <c r="C432" t="str">
        <f>印刷費整理!C32</f>
        <v/>
      </c>
      <c r="D432" t="str">
        <f>印刷費整理!D32</f>
        <v/>
      </c>
      <c r="E432" t="str">
        <f>印刷費整理!E32</f>
        <v/>
      </c>
      <c r="F432" t="str">
        <f>印刷費整理!F32</f>
        <v/>
      </c>
      <c r="G432" t="str">
        <f>印刷費整理!G32</f>
        <v/>
      </c>
      <c r="H432" t="str">
        <f>印刷費整理!H32</f>
        <v/>
      </c>
      <c r="I432" t="str">
        <f>印刷費整理!I32</f>
        <v/>
      </c>
      <c r="J432" t="str">
        <f>印刷費整理!J32</f>
        <v/>
      </c>
      <c r="K432" t="str">
        <f>印刷費整理!K32</f>
        <v/>
      </c>
      <c r="L432" t="str">
        <f>印刷費整理!L32</f>
        <v/>
      </c>
      <c r="M432" t="str">
        <f>印刷費整理!M32</f>
        <v/>
      </c>
    </row>
    <row r="433" spans="1:13" x14ac:dyDescent="0.45">
      <c r="A433" t="str">
        <f>印刷費整理!A33</f>
        <v/>
      </c>
      <c r="B433" t="str">
        <f>印刷費整理!B33</f>
        <v/>
      </c>
      <c r="C433" t="str">
        <f>印刷費整理!C33</f>
        <v/>
      </c>
      <c r="D433" t="str">
        <f>印刷費整理!D33</f>
        <v/>
      </c>
      <c r="E433" t="str">
        <f>印刷費整理!E33</f>
        <v/>
      </c>
      <c r="F433" t="str">
        <f>印刷費整理!F33</f>
        <v/>
      </c>
      <c r="G433" t="str">
        <f>印刷費整理!G33</f>
        <v/>
      </c>
      <c r="H433" t="str">
        <f>印刷費整理!H33</f>
        <v/>
      </c>
      <c r="I433" t="str">
        <f>印刷費整理!I33</f>
        <v/>
      </c>
      <c r="J433" t="str">
        <f>印刷費整理!J33</f>
        <v/>
      </c>
      <c r="K433" t="str">
        <f>印刷費整理!K33</f>
        <v/>
      </c>
      <c r="L433" t="str">
        <f>印刷費整理!L33</f>
        <v/>
      </c>
      <c r="M433" t="str">
        <f>印刷費整理!M33</f>
        <v/>
      </c>
    </row>
    <row r="434" spans="1:13" x14ac:dyDescent="0.45">
      <c r="A434" t="str">
        <f>印刷費整理!A34</f>
        <v/>
      </c>
      <c r="B434" t="str">
        <f>印刷費整理!B34</f>
        <v/>
      </c>
      <c r="C434" t="str">
        <f>印刷費整理!C34</f>
        <v/>
      </c>
      <c r="D434" t="str">
        <f>印刷費整理!D34</f>
        <v/>
      </c>
      <c r="E434" t="str">
        <f>印刷費整理!E34</f>
        <v/>
      </c>
      <c r="F434" t="str">
        <f>印刷費整理!F34</f>
        <v/>
      </c>
      <c r="G434" t="str">
        <f>印刷費整理!G34</f>
        <v/>
      </c>
      <c r="H434" t="str">
        <f>印刷費整理!H34</f>
        <v/>
      </c>
      <c r="I434" t="str">
        <f>印刷費整理!I34</f>
        <v/>
      </c>
      <c r="J434" t="str">
        <f>印刷費整理!J34</f>
        <v/>
      </c>
      <c r="K434" t="str">
        <f>印刷費整理!K34</f>
        <v/>
      </c>
      <c r="L434" t="str">
        <f>印刷費整理!L34</f>
        <v/>
      </c>
      <c r="M434" t="str">
        <f>印刷費整理!M34</f>
        <v/>
      </c>
    </row>
    <row r="435" spans="1:13" x14ac:dyDescent="0.45">
      <c r="A435" t="str">
        <f>印刷費整理!A35</f>
        <v/>
      </c>
      <c r="B435" t="str">
        <f>印刷費整理!B35</f>
        <v/>
      </c>
      <c r="C435" t="str">
        <f>印刷費整理!C35</f>
        <v/>
      </c>
      <c r="D435" t="str">
        <f>印刷費整理!D35</f>
        <v/>
      </c>
      <c r="E435" t="str">
        <f>印刷費整理!E35</f>
        <v/>
      </c>
      <c r="F435" t="str">
        <f>印刷費整理!F35</f>
        <v/>
      </c>
      <c r="G435" t="str">
        <f>印刷費整理!G35</f>
        <v/>
      </c>
      <c r="H435" t="str">
        <f>印刷費整理!H35</f>
        <v/>
      </c>
      <c r="I435" t="str">
        <f>印刷費整理!I35</f>
        <v/>
      </c>
      <c r="J435" t="str">
        <f>印刷費整理!J35</f>
        <v/>
      </c>
      <c r="K435" t="str">
        <f>印刷費整理!K35</f>
        <v/>
      </c>
      <c r="L435" t="str">
        <f>印刷費整理!L35</f>
        <v/>
      </c>
      <c r="M435" t="str">
        <f>印刷費整理!M35</f>
        <v/>
      </c>
    </row>
    <row r="436" spans="1:13" x14ac:dyDescent="0.45">
      <c r="A436" t="str">
        <f>印刷費整理!A36</f>
        <v/>
      </c>
      <c r="B436" t="str">
        <f>印刷費整理!B36</f>
        <v/>
      </c>
      <c r="C436" t="str">
        <f>印刷費整理!C36</f>
        <v/>
      </c>
      <c r="D436" t="str">
        <f>印刷費整理!D36</f>
        <v/>
      </c>
      <c r="E436" t="str">
        <f>印刷費整理!E36</f>
        <v/>
      </c>
      <c r="F436" t="str">
        <f>印刷費整理!F36</f>
        <v/>
      </c>
      <c r="G436" t="str">
        <f>印刷費整理!G36</f>
        <v/>
      </c>
      <c r="H436" t="str">
        <f>印刷費整理!H36</f>
        <v/>
      </c>
      <c r="I436" t="str">
        <f>印刷費整理!I36</f>
        <v/>
      </c>
      <c r="J436" t="str">
        <f>印刷費整理!J36</f>
        <v/>
      </c>
      <c r="K436" t="str">
        <f>印刷費整理!K36</f>
        <v/>
      </c>
      <c r="L436" t="str">
        <f>印刷費整理!L36</f>
        <v/>
      </c>
      <c r="M436" t="str">
        <f>印刷費整理!M36</f>
        <v/>
      </c>
    </row>
    <row r="437" spans="1:13" x14ac:dyDescent="0.45">
      <c r="A437" t="str">
        <f>印刷費整理!A37</f>
        <v/>
      </c>
      <c r="B437" t="str">
        <f>印刷費整理!B37</f>
        <v/>
      </c>
      <c r="C437" t="str">
        <f>印刷費整理!C37</f>
        <v/>
      </c>
      <c r="D437" t="str">
        <f>印刷費整理!D37</f>
        <v/>
      </c>
      <c r="E437" t="str">
        <f>印刷費整理!E37</f>
        <v/>
      </c>
      <c r="F437" t="str">
        <f>印刷費整理!F37</f>
        <v/>
      </c>
      <c r="G437" t="str">
        <f>印刷費整理!G37</f>
        <v/>
      </c>
      <c r="H437" t="str">
        <f>印刷費整理!H37</f>
        <v/>
      </c>
      <c r="I437" t="str">
        <f>印刷費整理!I37</f>
        <v/>
      </c>
      <c r="J437" t="str">
        <f>印刷費整理!J37</f>
        <v/>
      </c>
      <c r="K437" t="str">
        <f>印刷費整理!K37</f>
        <v/>
      </c>
      <c r="L437" t="str">
        <f>印刷費整理!L37</f>
        <v/>
      </c>
      <c r="M437" t="str">
        <f>印刷費整理!M37</f>
        <v/>
      </c>
    </row>
    <row r="438" spans="1:13" x14ac:dyDescent="0.45">
      <c r="A438" t="str">
        <f>印刷費整理!A38</f>
        <v/>
      </c>
      <c r="B438" t="str">
        <f>印刷費整理!B38</f>
        <v/>
      </c>
      <c r="C438" t="str">
        <f>印刷費整理!C38</f>
        <v/>
      </c>
      <c r="D438" t="str">
        <f>印刷費整理!D38</f>
        <v/>
      </c>
      <c r="E438" t="str">
        <f>印刷費整理!E38</f>
        <v/>
      </c>
      <c r="F438" t="str">
        <f>印刷費整理!F38</f>
        <v/>
      </c>
      <c r="G438" t="str">
        <f>印刷費整理!G38</f>
        <v/>
      </c>
      <c r="H438" t="str">
        <f>印刷費整理!H38</f>
        <v/>
      </c>
      <c r="I438" t="str">
        <f>印刷費整理!I38</f>
        <v/>
      </c>
      <c r="J438" t="str">
        <f>印刷費整理!J38</f>
        <v/>
      </c>
      <c r="K438" t="str">
        <f>印刷費整理!K38</f>
        <v/>
      </c>
      <c r="L438" t="str">
        <f>印刷費整理!L38</f>
        <v/>
      </c>
      <c r="M438" t="str">
        <f>印刷費整理!M38</f>
        <v/>
      </c>
    </row>
    <row r="439" spans="1:13" x14ac:dyDescent="0.45">
      <c r="A439" t="str">
        <f>印刷費整理!A39</f>
        <v/>
      </c>
      <c r="B439" t="str">
        <f>印刷費整理!B39</f>
        <v/>
      </c>
      <c r="C439" t="str">
        <f>印刷費整理!C39</f>
        <v/>
      </c>
      <c r="D439" t="str">
        <f>印刷費整理!D39</f>
        <v/>
      </c>
      <c r="E439" t="str">
        <f>印刷費整理!E39</f>
        <v/>
      </c>
      <c r="F439" t="str">
        <f>印刷費整理!F39</f>
        <v/>
      </c>
      <c r="G439" t="str">
        <f>印刷費整理!G39</f>
        <v/>
      </c>
      <c r="H439" t="str">
        <f>印刷費整理!H39</f>
        <v/>
      </c>
      <c r="I439" t="str">
        <f>印刷費整理!I39</f>
        <v/>
      </c>
      <c r="J439" t="str">
        <f>印刷費整理!J39</f>
        <v/>
      </c>
      <c r="K439" t="str">
        <f>印刷費整理!K39</f>
        <v/>
      </c>
      <c r="L439" t="str">
        <f>印刷費整理!L39</f>
        <v/>
      </c>
      <c r="M439" t="str">
        <f>印刷費整理!M39</f>
        <v/>
      </c>
    </row>
    <row r="440" spans="1:13" x14ac:dyDescent="0.45">
      <c r="A440" t="str">
        <f>印刷費整理!A40</f>
        <v/>
      </c>
      <c r="B440" t="str">
        <f>印刷費整理!B40</f>
        <v/>
      </c>
      <c r="C440" t="str">
        <f>印刷費整理!C40</f>
        <v/>
      </c>
      <c r="D440" t="str">
        <f>印刷費整理!D40</f>
        <v/>
      </c>
      <c r="E440" t="str">
        <f>印刷費整理!E40</f>
        <v/>
      </c>
      <c r="F440" t="str">
        <f>印刷費整理!F40</f>
        <v/>
      </c>
      <c r="G440" t="str">
        <f>印刷費整理!G40</f>
        <v/>
      </c>
      <c r="H440" t="str">
        <f>印刷費整理!H40</f>
        <v/>
      </c>
      <c r="I440" t="str">
        <f>印刷費整理!I40</f>
        <v/>
      </c>
      <c r="J440" t="str">
        <f>印刷費整理!J40</f>
        <v/>
      </c>
      <c r="K440" t="str">
        <f>印刷費整理!K40</f>
        <v/>
      </c>
      <c r="L440" t="str">
        <f>印刷費整理!L40</f>
        <v/>
      </c>
      <c r="M440" t="str">
        <f>印刷費整理!M40</f>
        <v/>
      </c>
    </row>
    <row r="441" spans="1:13" x14ac:dyDescent="0.45">
      <c r="A441" t="str">
        <f>印刷費整理!A41</f>
        <v/>
      </c>
      <c r="B441" t="str">
        <f>印刷費整理!B41</f>
        <v/>
      </c>
      <c r="C441" t="str">
        <f>印刷費整理!C41</f>
        <v/>
      </c>
      <c r="D441" t="str">
        <f>印刷費整理!D41</f>
        <v/>
      </c>
      <c r="E441" t="str">
        <f>印刷費整理!E41</f>
        <v/>
      </c>
      <c r="F441" t="str">
        <f>印刷費整理!F41</f>
        <v/>
      </c>
      <c r="G441" t="str">
        <f>印刷費整理!G41</f>
        <v/>
      </c>
      <c r="H441" t="str">
        <f>印刷費整理!H41</f>
        <v/>
      </c>
      <c r="I441" t="str">
        <f>印刷費整理!I41</f>
        <v/>
      </c>
      <c r="J441" t="str">
        <f>印刷費整理!J41</f>
        <v/>
      </c>
      <c r="K441" t="str">
        <f>印刷費整理!K41</f>
        <v/>
      </c>
      <c r="L441" t="str">
        <f>印刷費整理!L41</f>
        <v/>
      </c>
      <c r="M441" t="str">
        <f>印刷費整理!M41</f>
        <v/>
      </c>
    </row>
    <row r="442" spans="1:13" x14ac:dyDescent="0.45">
      <c r="A442" t="str">
        <f>印刷費整理!A42</f>
        <v/>
      </c>
      <c r="B442" t="str">
        <f>印刷費整理!B42</f>
        <v/>
      </c>
      <c r="C442" t="str">
        <f>印刷費整理!C42</f>
        <v/>
      </c>
      <c r="D442" t="str">
        <f>印刷費整理!D42</f>
        <v/>
      </c>
      <c r="E442" t="str">
        <f>印刷費整理!E42</f>
        <v/>
      </c>
      <c r="F442" t="str">
        <f>印刷費整理!F42</f>
        <v/>
      </c>
      <c r="G442" t="str">
        <f>印刷費整理!G42</f>
        <v/>
      </c>
      <c r="H442" t="str">
        <f>印刷費整理!H42</f>
        <v/>
      </c>
      <c r="I442" t="str">
        <f>印刷費整理!I42</f>
        <v/>
      </c>
      <c r="J442" t="str">
        <f>印刷費整理!J42</f>
        <v/>
      </c>
      <c r="K442" t="str">
        <f>印刷費整理!K42</f>
        <v/>
      </c>
      <c r="L442" t="str">
        <f>印刷費整理!L42</f>
        <v/>
      </c>
      <c r="M442" t="str">
        <f>印刷費整理!M42</f>
        <v/>
      </c>
    </row>
    <row r="443" spans="1:13" x14ac:dyDescent="0.45">
      <c r="A443" t="str">
        <f>印刷費整理!A43</f>
        <v/>
      </c>
      <c r="B443" t="str">
        <f>印刷費整理!B43</f>
        <v/>
      </c>
      <c r="C443" t="str">
        <f>印刷費整理!C43</f>
        <v/>
      </c>
      <c r="D443" t="str">
        <f>印刷費整理!D43</f>
        <v/>
      </c>
      <c r="E443" t="str">
        <f>印刷費整理!E43</f>
        <v/>
      </c>
      <c r="F443" t="str">
        <f>印刷費整理!F43</f>
        <v/>
      </c>
      <c r="G443" t="str">
        <f>印刷費整理!G43</f>
        <v/>
      </c>
      <c r="H443" t="str">
        <f>印刷費整理!H43</f>
        <v/>
      </c>
      <c r="I443" t="str">
        <f>印刷費整理!I43</f>
        <v/>
      </c>
      <c r="J443" t="str">
        <f>印刷費整理!J43</f>
        <v/>
      </c>
      <c r="K443" t="str">
        <f>印刷費整理!K43</f>
        <v/>
      </c>
      <c r="L443" t="str">
        <f>印刷費整理!L43</f>
        <v/>
      </c>
      <c r="M443" t="str">
        <f>印刷費整理!M43</f>
        <v/>
      </c>
    </row>
    <row r="444" spans="1:13" x14ac:dyDescent="0.45">
      <c r="A444" t="str">
        <f>印刷費整理!A44</f>
        <v/>
      </c>
      <c r="B444" t="str">
        <f>印刷費整理!B44</f>
        <v/>
      </c>
      <c r="C444" t="str">
        <f>印刷費整理!C44</f>
        <v/>
      </c>
      <c r="D444" t="str">
        <f>印刷費整理!D44</f>
        <v/>
      </c>
      <c r="E444" t="str">
        <f>印刷費整理!E44</f>
        <v/>
      </c>
      <c r="F444" t="str">
        <f>印刷費整理!F44</f>
        <v/>
      </c>
      <c r="G444" t="str">
        <f>印刷費整理!G44</f>
        <v/>
      </c>
      <c r="H444" t="str">
        <f>印刷費整理!H44</f>
        <v/>
      </c>
      <c r="I444" t="str">
        <f>印刷費整理!I44</f>
        <v/>
      </c>
      <c r="J444" t="str">
        <f>印刷費整理!J44</f>
        <v/>
      </c>
      <c r="K444" t="str">
        <f>印刷費整理!K44</f>
        <v/>
      </c>
      <c r="L444" t="str">
        <f>印刷費整理!L44</f>
        <v/>
      </c>
      <c r="M444" t="str">
        <f>印刷費整理!M44</f>
        <v/>
      </c>
    </row>
    <row r="445" spans="1:13" x14ac:dyDescent="0.45">
      <c r="A445" t="str">
        <f>印刷費整理!A45</f>
        <v/>
      </c>
      <c r="B445" t="str">
        <f>印刷費整理!B45</f>
        <v/>
      </c>
      <c r="C445" t="str">
        <f>印刷費整理!C45</f>
        <v/>
      </c>
      <c r="D445" t="str">
        <f>印刷費整理!D45</f>
        <v/>
      </c>
      <c r="E445" t="str">
        <f>印刷費整理!E45</f>
        <v/>
      </c>
      <c r="F445" t="str">
        <f>印刷費整理!F45</f>
        <v/>
      </c>
      <c r="G445" t="str">
        <f>印刷費整理!G45</f>
        <v/>
      </c>
      <c r="H445" t="str">
        <f>印刷費整理!H45</f>
        <v/>
      </c>
      <c r="I445" t="str">
        <f>印刷費整理!I45</f>
        <v/>
      </c>
      <c r="J445" t="str">
        <f>印刷費整理!J45</f>
        <v/>
      </c>
      <c r="K445" t="str">
        <f>印刷費整理!K45</f>
        <v/>
      </c>
      <c r="L445" t="str">
        <f>印刷費整理!L45</f>
        <v/>
      </c>
      <c r="M445" t="str">
        <f>印刷費整理!M45</f>
        <v/>
      </c>
    </row>
    <row r="446" spans="1:13" x14ac:dyDescent="0.45">
      <c r="A446" t="str">
        <f>印刷費整理!A46</f>
        <v/>
      </c>
      <c r="B446" t="str">
        <f>印刷費整理!B46</f>
        <v/>
      </c>
      <c r="C446" t="str">
        <f>印刷費整理!C46</f>
        <v/>
      </c>
      <c r="D446" t="str">
        <f>印刷費整理!D46</f>
        <v/>
      </c>
      <c r="E446" t="str">
        <f>印刷費整理!E46</f>
        <v/>
      </c>
      <c r="F446" t="str">
        <f>印刷費整理!F46</f>
        <v/>
      </c>
      <c r="G446" t="str">
        <f>印刷費整理!G46</f>
        <v/>
      </c>
      <c r="H446" t="str">
        <f>印刷費整理!H46</f>
        <v/>
      </c>
      <c r="I446" t="str">
        <f>印刷費整理!I46</f>
        <v/>
      </c>
      <c r="J446" t="str">
        <f>印刷費整理!J46</f>
        <v/>
      </c>
      <c r="K446" t="str">
        <f>印刷費整理!K46</f>
        <v/>
      </c>
      <c r="L446" t="str">
        <f>印刷費整理!L46</f>
        <v/>
      </c>
      <c r="M446" t="str">
        <f>印刷費整理!M46</f>
        <v/>
      </c>
    </row>
    <row r="447" spans="1:13" x14ac:dyDescent="0.45">
      <c r="A447" t="str">
        <f>印刷費整理!A47</f>
        <v/>
      </c>
      <c r="B447" t="str">
        <f>印刷費整理!B47</f>
        <v/>
      </c>
      <c r="C447" t="str">
        <f>印刷費整理!C47</f>
        <v/>
      </c>
      <c r="D447" t="str">
        <f>印刷費整理!D47</f>
        <v/>
      </c>
      <c r="E447" t="str">
        <f>印刷費整理!E47</f>
        <v/>
      </c>
      <c r="F447" t="str">
        <f>印刷費整理!F47</f>
        <v/>
      </c>
      <c r="G447" t="str">
        <f>印刷費整理!G47</f>
        <v/>
      </c>
      <c r="H447" t="str">
        <f>印刷費整理!H47</f>
        <v/>
      </c>
      <c r="I447" t="str">
        <f>印刷費整理!I47</f>
        <v/>
      </c>
      <c r="J447" t="str">
        <f>印刷費整理!J47</f>
        <v/>
      </c>
      <c r="K447" t="str">
        <f>印刷費整理!K47</f>
        <v/>
      </c>
      <c r="L447" t="str">
        <f>印刷費整理!L47</f>
        <v/>
      </c>
      <c r="M447" t="str">
        <f>印刷費整理!M47</f>
        <v/>
      </c>
    </row>
    <row r="448" spans="1:13" x14ac:dyDescent="0.45">
      <c r="A448" t="str">
        <f>印刷費整理!A48</f>
        <v/>
      </c>
      <c r="B448" t="str">
        <f>印刷費整理!B48</f>
        <v/>
      </c>
      <c r="C448" t="str">
        <f>印刷費整理!C48</f>
        <v/>
      </c>
      <c r="D448" t="str">
        <f>印刷費整理!D48</f>
        <v/>
      </c>
      <c r="E448" t="str">
        <f>印刷費整理!E48</f>
        <v/>
      </c>
      <c r="F448" t="str">
        <f>印刷費整理!F48</f>
        <v/>
      </c>
      <c r="G448" t="str">
        <f>印刷費整理!G48</f>
        <v/>
      </c>
      <c r="H448" t="str">
        <f>印刷費整理!H48</f>
        <v/>
      </c>
      <c r="I448" t="str">
        <f>印刷費整理!I48</f>
        <v/>
      </c>
      <c r="J448" t="str">
        <f>印刷費整理!J48</f>
        <v/>
      </c>
      <c r="K448" t="str">
        <f>印刷費整理!K48</f>
        <v/>
      </c>
      <c r="L448" t="str">
        <f>印刷費整理!L48</f>
        <v/>
      </c>
      <c r="M448" t="str">
        <f>印刷費整理!M48</f>
        <v/>
      </c>
    </row>
    <row r="449" spans="1:13" x14ac:dyDescent="0.45">
      <c r="A449" t="str">
        <f>印刷費整理!A49</f>
        <v/>
      </c>
      <c r="B449" t="str">
        <f>印刷費整理!B49</f>
        <v/>
      </c>
      <c r="C449" t="str">
        <f>印刷費整理!C49</f>
        <v/>
      </c>
      <c r="D449" t="str">
        <f>印刷費整理!D49</f>
        <v/>
      </c>
      <c r="E449" t="str">
        <f>印刷費整理!E49</f>
        <v/>
      </c>
      <c r="F449" t="str">
        <f>印刷費整理!F49</f>
        <v/>
      </c>
      <c r="G449" t="str">
        <f>印刷費整理!G49</f>
        <v/>
      </c>
      <c r="H449" t="str">
        <f>印刷費整理!H49</f>
        <v/>
      </c>
      <c r="I449" t="str">
        <f>印刷費整理!I49</f>
        <v/>
      </c>
      <c r="J449" t="str">
        <f>印刷費整理!J49</f>
        <v/>
      </c>
      <c r="K449" t="str">
        <f>印刷費整理!K49</f>
        <v/>
      </c>
      <c r="L449" t="str">
        <f>印刷費整理!L49</f>
        <v/>
      </c>
      <c r="M449" t="str">
        <f>印刷費整理!M49</f>
        <v/>
      </c>
    </row>
    <row r="450" spans="1:13" x14ac:dyDescent="0.45">
      <c r="A450" t="str">
        <f>印刷費整理!A50</f>
        <v/>
      </c>
      <c r="B450" t="str">
        <f>印刷費整理!B50</f>
        <v/>
      </c>
      <c r="C450" t="str">
        <f>印刷費整理!C50</f>
        <v/>
      </c>
      <c r="D450" t="str">
        <f>印刷費整理!D50</f>
        <v/>
      </c>
      <c r="E450" t="str">
        <f>印刷費整理!E50</f>
        <v/>
      </c>
      <c r="F450" t="str">
        <f>印刷費整理!F50</f>
        <v/>
      </c>
      <c r="G450" t="str">
        <f>印刷費整理!G50</f>
        <v/>
      </c>
      <c r="H450" t="str">
        <f>印刷費整理!H50</f>
        <v/>
      </c>
      <c r="I450" t="str">
        <f>印刷費整理!I50</f>
        <v/>
      </c>
      <c r="J450" t="str">
        <f>印刷費整理!J50</f>
        <v/>
      </c>
      <c r="K450" t="str">
        <f>印刷費整理!K50</f>
        <v/>
      </c>
      <c r="L450" t="str">
        <f>印刷費整理!L50</f>
        <v/>
      </c>
      <c r="M450" t="str">
        <f>印刷費整理!M50</f>
        <v/>
      </c>
    </row>
    <row r="451" spans="1:13" x14ac:dyDescent="0.45">
      <c r="A451" t="str">
        <f>印刷費整理!A51</f>
        <v/>
      </c>
      <c r="B451" t="str">
        <f>印刷費整理!B51</f>
        <v/>
      </c>
      <c r="C451" t="str">
        <f>印刷費整理!C51</f>
        <v/>
      </c>
      <c r="D451" t="str">
        <f>印刷費整理!D51</f>
        <v/>
      </c>
      <c r="E451" t="str">
        <f>印刷費整理!E51</f>
        <v/>
      </c>
      <c r="F451" t="str">
        <f>印刷費整理!F51</f>
        <v/>
      </c>
      <c r="G451" t="str">
        <f>印刷費整理!G51</f>
        <v/>
      </c>
      <c r="H451" t="str">
        <f>印刷費整理!H51</f>
        <v/>
      </c>
      <c r="I451" t="str">
        <f>印刷費整理!I51</f>
        <v/>
      </c>
      <c r="J451" t="str">
        <f>印刷費整理!J51</f>
        <v/>
      </c>
      <c r="K451" t="str">
        <f>印刷費整理!K51</f>
        <v/>
      </c>
      <c r="L451" t="str">
        <f>印刷費整理!L51</f>
        <v/>
      </c>
      <c r="M451" t="str">
        <f>印刷費整理!M51</f>
        <v/>
      </c>
    </row>
    <row r="452" spans="1:13" x14ac:dyDescent="0.45">
      <c r="A452" t="str">
        <f>印刷費整理!A52</f>
        <v/>
      </c>
      <c r="B452" t="str">
        <f>印刷費整理!B52</f>
        <v/>
      </c>
      <c r="C452" t="str">
        <f>印刷費整理!C52</f>
        <v/>
      </c>
      <c r="D452" t="str">
        <f>印刷費整理!D52</f>
        <v/>
      </c>
      <c r="E452" t="str">
        <f>印刷費整理!E52</f>
        <v/>
      </c>
      <c r="F452" t="str">
        <f>印刷費整理!F52</f>
        <v/>
      </c>
      <c r="G452" t="str">
        <f>印刷費整理!G52</f>
        <v/>
      </c>
      <c r="H452" t="str">
        <f>印刷費整理!H52</f>
        <v/>
      </c>
      <c r="I452" t="str">
        <f>印刷費整理!I52</f>
        <v/>
      </c>
      <c r="J452" t="str">
        <f>印刷費整理!J52</f>
        <v/>
      </c>
      <c r="K452" t="str">
        <f>印刷費整理!K52</f>
        <v/>
      </c>
      <c r="L452" t="str">
        <f>印刷費整理!L52</f>
        <v/>
      </c>
      <c r="M452" t="str">
        <f>印刷費整理!M52</f>
        <v/>
      </c>
    </row>
    <row r="453" spans="1:13" x14ac:dyDescent="0.45">
      <c r="A453" t="str">
        <f>印刷費整理!A53</f>
        <v/>
      </c>
      <c r="B453" t="str">
        <f>印刷費整理!B53</f>
        <v/>
      </c>
      <c r="C453" t="str">
        <f>印刷費整理!C53</f>
        <v/>
      </c>
      <c r="D453" t="str">
        <f>印刷費整理!D53</f>
        <v/>
      </c>
      <c r="E453" t="str">
        <f>印刷費整理!E53</f>
        <v/>
      </c>
      <c r="F453" t="str">
        <f>印刷費整理!F53</f>
        <v/>
      </c>
      <c r="G453" t="str">
        <f>印刷費整理!G53</f>
        <v/>
      </c>
      <c r="H453" t="str">
        <f>印刷費整理!H53</f>
        <v/>
      </c>
      <c r="I453" t="str">
        <f>印刷費整理!I53</f>
        <v/>
      </c>
      <c r="J453" t="str">
        <f>印刷費整理!J53</f>
        <v/>
      </c>
      <c r="K453" t="str">
        <f>印刷費整理!K53</f>
        <v/>
      </c>
      <c r="L453" t="str">
        <f>印刷費整理!L53</f>
        <v/>
      </c>
      <c r="M453" t="str">
        <f>印刷費整理!M53</f>
        <v/>
      </c>
    </row>
    <row r="454" spans="1:13" x14ac:dyDescent="0.45">
      <c r="A454" t="str">
        <f>印刷費整理!A54</f>
        <v/>
      </c>
      <c r="B454" t="str">
        <f>印刷費整理!B54</f>
        <v/>
      </c>
      <c r="C454" t="str">
        <f>印刷費整理!C54</f>
        <v/>
      </c>
      <c r="D454" t="str">
        <f>印刷費整理!D54</f>
        <v/>
      </c>
      <c r="E454" t="str">
        <f>印刷費整理!E54</f>
        <v/>
      </c>
      <c r="F454" t="str">
        <f>印刷費整理!F54</f>
        <v/>
      </c>
      <c r="G454" t="str">
        <f>印刷費整理!G54</f>
        <v/>
      </c>
      <c r="H454" t="str">
        <f>印刷費整理!H54</f>
        <v/>
      </c>
      <c r="I454" t="str">
        <f>印刷費整理!I54</f>
        <v/>
      </c>
      <c r="J454" t="str">
        <f>印刷費整理!J54</f>
        <v/>
      </c>
      <c r="K454" t="str">
        <f>印刷費整理!K54</f>
        <v/>
      </c>
      <c r="L454" t="str">
        <f>印刷費整理!L54</f>
        <v/>
      </c>
      <c r="M454" t="str">
        <f>印刷費整理!M54</f>
        <v/>
      </c>
    </row>
    <row r="455" spans="1:13" x14ac:dyDescent="0.45">
      <c r="A455" t="str">
        <f>印刷費整理!A55</f>
        <v/>
      </c>
      <c r="B455" t="str">
        <f>印刷費整理!B55</f>
        <v/>
      </c>
      <c r="C455" t="str">
        <f>印刷費整理!C55</f>
        <v/>
      </c>
      <c r="D455" t="str">
        <f>印刷費整理!D55</f>
        <v/>
      </c>
      <c r="E455" t="str">
        <f>印刷費整理!E55</f>
        <v/>
      </c>
      <c r="F455" t="str">
        <f>印刷費整理!F55</f>
        <v/>
      </c>
      <c r="G455" t="str">
        <f>印刷費整理!G55</f>
        <v/>
      </c>
      <c r="H455" t="str">
        <f>印刷費整理!H55</f>
        <v/>
      </c>
      <c r="I455" t="str">
        <f>印刷費整理!I55</f>
        <v/>
      </c>
      <c r="J455" t="str">
        <f>印刷費整理!J55</f>
        <v/>
      </c>
      <c r="K455" t="str">
        <f>印刷費整理!K55</f>
        <v/>
      </c>
      <c r="L455" t="str">
        <f>印刷費整理!L55</f>
        <v/>
      </c>
      <c r="M455" t="str">
        <f>印刷費整理!M55</f>
        <v/>
      </c>
    </row>
    <row r="456" spans="1:13" x14ac:dyDescent="0.45">
      <c r="A456" t="str">
        <f>印刷費整理!A56</f>
        <v/>
      </c>
      <c r="B456" t="str">
        <f>印刷費整理!B56</f>
        <v/>
      </c>
      <c r="C456" t="str">
        <f>印刷費整理!C56</f>
        <v/>
      </c>
      <c r="D456" t="str">
        <f>印刷費整理!D56</f>
        <v/>
      </c>
      <c r="E456" t="str">
        <f>印刷費整理!E56</f>
        <v/>
      </c>
      <c r="F456" t="str">
        <f>印刷費整理!F56</f>
        <v/>
      </c>
      <c r="G456" t="str">
        <f>印刷費整理!G56</f>
        <v/>
      </c>
      <c r="H456" t="str">
        <f>印刷費整理!H56</f>
        <v/>
      </c>
      <c r="I456" t="str">
        <f>印刷費整理!I56</f>
        <v/>
      </c>
      <c r="J456" t="str">
        <f>印刷費整理!J56</f>
        <v/>
      </c>
      <c r="K456" t="str">
        <f>印刷費整理!K56</f>
        <v/>
      </c>
      <c r="L456" t="str">
        <f>印刷費整理!L56</f>
        <v/>
      </c>
      <c r="M456" t="str">
        <f>印刷費整理!M56</f>
        <v/>
      </c>
    </row>
    <row r="457" spans="1:13" x14ac:dyDescent="0.45">
      <c r="A457" t="str">
        <f>印刷費整理!A57</f>
        <v/>
      </c>
      <c r="B457" t="str">
        <f>印刷費整理!B57</f>
        <v/>
      </c>
      <c r="C457" t="str">
        <f>印刷費整理!C57</f>
        <v/>
      </c>
      <c r="D457" t="str">
        <f>印刷費整理!D57</f>
        <v/>
      </c>
      <c r="E457" t="str">
        <f>印刷費整理!E57</f>
        <v/>
      </c>
      <c r="F457" t="str">
        <f>印刷費整理!F57</f>
        <v/>
      </c>
      <c r="G457" t="str">
        <f>印刷費整理!G57</f>
        <v/>
      </c>
      <c r="H457" t="str">
        <f>印刷費整理!H57</f>
        <v/>
      </c>
      <c r="I457" t="str">
        <f>印刷費整理!I57</f>
        <v/>
      </c>
      <c r="J457" t="str">
        <f>印刷費整理!J57</f>
        <v/>
      </c>
      <c r="K457" t="str">
        <f>印刷費整理!K57</f>
        <v/>
      </c>
      <c r="L457" t="str">
        <f>印刷費整理!L57</f>
        <v/>
      </c>
      <c r="M457" t="str">
        <f>印刷費整理!M57</f>
        <v/>
      </c>
    </row>
    <row r="458" spans="1:13" x14ac:dyDescent="0.45">
      <c r="A458" t="str">
        <f>印刷費整理!A58</f>
        <v/>
      </c>
      <c r="B458" t="str">
        <f>印刷費整理!B58</f>
        <v/>
      </c>
      <c r="C458" t="str">
        <f>印刷費整理!C58</f>
        <v/>
      </c>
      <c r="D458" t="str">
        <f>印刷費整理!D58</f>
        <v/>
      </c>
      <c r="E458" t="str">
        <f>印刷費整理!E58</f>
        <v/>
      </c>
      <c r="F458" t="str">
        <f>印刷費整理!F58</f>
        <v/>
      </c>
      <c r="G458" t="str">
        <f>印刷費整理!G58</f>
        <v/>
      </c>
      <c r="H458" t="str">
        <f>印刷費整理!H58</f>
        <v/>
      </c>
      <c r="I458" t="str">
        <f>印刷費整理!I58</f>
        <v/>
      </c>
      <c r="J458" t="str">
        <f>印刷費整理!J58</f>
        <v/>
      </c>
      <c r="K458" t="str">
        <f>印刷費整理!K58</f>
        <v/>
      </c>
      <c r="L458" t="str">
        <f>印刷費整理!L58</f>
        <v/>
      </c>
      <c r="M458" t="str">
        <f>印刷費整理!M58</f>
        <v/>
      </c>
    </row>
    <row r="459" spans="1:13" x14ac:dyDescent="0.45">
      <c r="A459" t="str">
        <f>印刷費整理!A59</f>
        <v/>
      </c>
      <c r="B459" t="str">
        <f>印刷費整理!B59</f>
        <v/>
      </c>
      <c r="C459" t="str">
        <f>印刷費整理!C59</f>
        <v/>
      </c>
      <c r="D459" t="str">
        <f>印刷費整理!D59</f>
        <v/>
      </c>
      <c r="E459" t="str">
        <f>印刷費整理!E59</f>
        <v/>
      </c>
      <c r="F459" t="str">
        <f>印刷費整理!F59</f>
        <v/>
      </c>
      <c r="G459" t="str">
        <f>印刷費整理!G59</f>
        <v/>
      </c>
      <c r="H459" t="str">
        <f>印刷費整理!H59</f>
        <v/>
      </c>
      <c r="I459" t="str">
        <f>印刷費整理!I59</f>
        <v/>
      </c>
      <c r="J459" t="str">
        <f>印刷費整理!J59</f>
        <v/>
      </c>
      <c r="K459" t="str">
        <f>印刷費整理!K59</f>
        <v/>
      </c>
      <c r="L459" t="str">
        <f>印刷費整理!L59</f>
        <v/>
      </c>
      <c r="M459" t="str">
        <f>印刷費整理!M59</f>
        <v/>
      </c>
    </row>
    <row r="460" spans="1:13" x14ac:dyDescent="0.45">
      <c r="A460" t="str">
        <f>印刷費整理!A60</f>
        <v/>
      </c>
      <c r="B460" t="str">
        <f>印刷費整理!B60</f>
        <v/>
      </c>
      <c r="C460" t="str">
        <f>印刷費整理!C60</f>
        <v/>
      </c>
      <c r="D460" t="str">
        <f>印刷費整理!D60</f>
        <v/>
      </c>
      <c r="E460" t="str">
        <f>印刷費整理!E60</f>
        <v/>
      </c>
      <c r="F460" t="str">
        <f>印刷費整理!F60</f>
        <v/>
      </c>
      <c r="G460" t="str">
        <f>印刷費整理!G60</f>
        <v/>
      </c>
      <c r="H460" t="str">
        <f>印刷費整理!H60</f>
        <v/>
      </c>
      <c r="I460" t="str">
        <f>印刷費整理!I60</f>
        <v/>
      </c>
      <c r="J460" t="str">
        <f>印刷費整理!J60</f>
        <v/>
      </c>
      <c r="K460" t="str">
        <f>印刷費整理!K60</f>
        <v/>
      </c>
      <c r="L460" t="str">
        <f>印刷費整理!L60</f>
        <v/>
      </c>
      <c r="M460" t="str">
        <f>印刷費整理!M60</f>
        <v/>
      </c>
    </row>
    <row r="461" spans="1:13" x14ac:dyDescent="0.45">
      <c r="A461" t="str">
        <f>印刷費整理!A61</f>
        <v/>
      </c>
      <c r="B461" t="str">
        <f>印刷費整理!B61</f>
        <v/>
      </c>
      <c r="C461" t="str">
        <f>印刷費整理!C61</f>
        <v/>
      </c>
      <c r="D461" t="str">
        <f>印刷費整理!D61</f>
        <v/>
      </c>
      <c r="E461" t="str">
        <f>印刷費整理!E61</f>
        <v/>
      </c>
      <c r="F461" t="str">
        <f>印刷費整理!F61</f>
        <v/>
      </c>
      <c r="G461" t="str">
        <f>印刷費整理!G61</f>
        <v/>
      </c>
      <c r="H461" t="str">
        <f>印刷費整理!H61</f>
        <v/>
      </c>
      <c r="I461" t="str">
        <f>印刷費整理!I61</f>
        <v/>
      </c>
      <c r="J461" t="str">
        <f>印刷費整理!J61</f>
        <v/>
      </c>
      <c r="K461" t="str">
        <f>印刷費整理!K61</f>
        <v/>
      </c>
      <c r="L461" t="str">
        <f>印刷費整理!L61</f>
        <v/>
      </c>
      <c r="M461" t="str">
        <f>印刷費整理!M61</f>
        <v/>
      </c>
    </row>
    <row r="462" spans="1:13" x14ac:dyDescent="0.45">
      <c r="A462" t="str">
        <f>印刷費整理!A62</f>
        <v/>
      </c>
      <c r="B462" t="str">
        <f>印刷費整理!B62</f>
        <v/>
      </c>
      <c r="C462" t="str">
        <f>印刷費整理!C62</f>
        <v/>
      </c>
      <c r="D462" t="str">
        <f>印刷費整理!D62</f>
        <v/>
      </c>
      <c r="E462" t="str">
        <f>印刷費整理!E62</f>
        <v/>
      </c>
      <c r="F462" t="str">
        <f>印刷費整理!F62</f>
        <v/>
      </c>
      <c r="G462" t="str">
        <f>印刷費整理!G62</f>
        <v/>
      </c>
      <c r="H462" t="str">
        <f>印刷費整理!H62</f>
        <v/>
      </c>
      <c r="I462" t="str">
        <f>印刷費整理!I62</f>
        <v/>
      </c>
      <c r="J462" t="str">
        <f>印刷費整理!J62</f>
        <v/>
      </c>
      <c r="K462" t="str">
        <f>印刷費整理!K62</f>
        <v/>
      </c>
      <c r="L462" t="str">
        <f>印刷費整理!L62</f>
        <v/>
      </c>
      <c r="M462" t="str">
        <f>印刷費整理!M62</f>
        <v/>
      </c>
    </row>
    <row r="463" spans="1:13" x14ac:dyDescent="0.45">
      <c r="A463" t="str">
        <f>印刷費整理!A63</f>
        <v/>
      </c>
      <c r="B463" t="str">
        <f>印刷費整理!B63</f>
        <v/>
      </c>
      <c r="C463" t="str">
        <f>印刷費整理!C63</f>
        <v/>
      </c>
      <c r="D463" t="str">
        <f>印刷費整理!D63</f>
        <v/>
      </c>
      <c r="E463" t="str">
        <f>印刷費整理!E63</f>
        <v/>
      </c>
      <c r="F463" t="str">
        <f>印刷費整理!F63</f>
        <v/>
      </c>
      <c r="G463" t="str">
        <f>印刷費整理!G63</f>
        <v/>
      </c>
      <c r="H463" t="str">
        <f>印刷費整理!H63</f>
        <v/>
      </c>
      <c r="I463" t="str">
        <f>印刷費整理!I63</f>
        <v/>
      </c>
      <c r="J463" t="str">
        <f>印刷費整理!J63</f>
        <v/>
      </c>
      <c r="K463" t="str">
        <f>印刷費整理!K63</f>
        <v/>
      </c>
      <c r="L463" t="str">
        <f>印刷費整理!L63</f>
        <v/>
      </c>
      <c r="M463" t="str">
        <f>印刷費整理!M63</f>
        <v/>
      </c>
    </row>
    <row r="464" spans="1:13" x14ac:dyDescent="0.45">
      <c r="A464" t="str">
        <f>印刷費整理!A64</f>
        <v/>
      </c>
      <c r="B464" t="str">
        <f>印刷費整理!B64</f>
        <v/>
      </c>
      <c r="C464" t="str">
        <f>印刷費整理!C64</f>
        <v/>
      </c>
      <c r="D464" t="str">
        <f>印刷費整理!D64</f>
        <v/>
      </c>
      <c r="E464" t="str">
        <f>印刷費整理!E64</f>
        <v/>
      </c>
      <c r="F464" t="str">
        <f>印刷費整理!F64</f>
        <v/>
      </c>
      <c r="G464" t="str">
        <f>印刷費整理!G64</f>
        <v/>
      </c>
      <c r="H464" t="str">
        <f>印刷費整理!H64</f>
        <v/>
      </c>
      <c r="I464" t="str">
        <f>印刷費整理!I64</f>
        <v/>
      </c>
      <c r="J464" t="str">
        <f>印刷費整理!J64</f>
        <v/>
      </c>
      <c r="K464" t="str">
        <f>印刷費整理!K64</f>
        <v/>
      </c>
      <c r="L464" t="str">
        <f>印刷費整理!L64</f>
        <v/>
      </c>
      <c r="M464" t="str">
        <f>印刷費整理!M64</f>
        <v/>
      </c>
    </row>
    <row r="465" spans="1:13" x14ac:dyDescent="0.45">
      <c r="A465" t="str">
        <f>印刷費整理!A65</f>
        <v/>
      </c>
      <c r="B465" t="str">
        <f>印刷費整理!B65</f>
        <v/>
      </c>
      <c r="C465" t="str">
        <f>印刷費整理!C65</f>
        <v/>
      </c>
      <c r="D465" t="str">
        <f>印刷費整理!D65</f>
        <v/>
      </c>
      <c r="E465" t="str">
        <f>印刷費整理!E65</f>
        <v/>
      </c>
      <c r="F465" t="str">
        <f>印刷費整理!F65</f>
        <v/>
      </c>
      <c r="G465" t="str">
        <f>印刷費整理!G65</f>
        <v/>
      </c>
      <c r="H465" t="str">
        <f>印刷費整理!H65</f>
        <v/>
      </c>
      <c r="I465" t="str">
        <f>印刷費整理!I65</f>
        <v/>
      </c>
      <c r="J465" t="str">
        <f>印刷費整理!J65</f>
        <v/>
      </c>
      <c r="K465" t="str">
        <f>印刷費整理!K65</f>
        <v/>
      </c>
      <c r="L465" t="str">
        <f>印刷費整理!L65</f>
        <v/>
      </c>
      <c r="M465" t="str">
        <f>印刷費整理!M65</f>
        <v/>
      </c>
    </row>
    <row r="466" spans="1:13" x14ac:dyDescent="0.45">
      <c r="A466" t="str">
        <f>印刷費整理!A66</f>
        <v/>
      </c>
      <c r="B466" t="str">
        <f>印刷費整理!B66</f>
        <v/>
      </c>
      <c r="C466" t="str">
        <f>印刷費整理!C66</f>
        <v/>
      </c>
      <c r="D466" t="str">
        <f>印刷費整理!D66</f>
        <v/>
      </c>
      <c r="E466" t="str">
        <f>印刷費整理!E66</f>
        <v/>
      </c>
      <c r="F466" t="str">
        <f>印刷費整理!F66</f>
        <v/>
      </c>
      <c r="G466" t="str">
        <f>印刷費整理!G66</f>
        <v/>
      </c>
      <c r="H466" t="str">
        <f>印刷費整理!H66</f>
        <v/>
      </c>
      <c r="I466" t="str">
        <f>印刷費整理!I66</f>
        <v/>
      </c>
      <c r="J466" t="str">
        <f>印刷費整理!J66</f>
        <v/>
      </c>
      <c r="K466" t="str">
        <f>印刷費整理!K66</f>
        <v/>
      </c>
      <c r="L466" t="str">
        <f>印刷費整理!L66</f>
        <v/>
      </c>
      <c r="M466" t="str">
        <f>印刷費整理!M66</f>
        <v/>
      </c>
    </row>
    <row r="467" spans="1:13" x14ac:dyDescent="0.45">
      <c r="A467" t="str">
        <f>印刷費整理!A67</f>
        <v/>
      </c>
      <c r="B467" t="str">
        <f>印刷費整理!B67</f>
        <v/>
      </c>
      <c r="C467" t="str">
        <f>印刷費整理!C67</f>
        <v/>
      </c>
      <c r="D467" t="str">
        <f>印刷費整理!D67</f>
        <v/>
      </c>
      <c r="E467" t="str">
        <f>印刷費整理!E67</f>
        <v/>
      </c>
      <c r="F467" t="str">
        <f>印刷費整理!F67</f>
        <v/>
      </c>
      <c r="G467" t="str">
        <f>印刷費整理!G67</f>
        <v/>
      </c>
      <c r="H467" t="str">
        <f>印刷費整理!H67</f>
        <v/>
      </c>
      <c r="I467" t="str">
        <f>印刷費整理!I67</f>
        <v/>
      </c>
      <c r="J467" t="str">
        <f>印刷費整理!J67</f>
        <v/>
      </c>
      <c r="K467" t="str">
        <f>印刷費整理!K67</f>
        <v/>
      </c>
      <c r="L467" t="str">
        <f>印刷費整理!L67</f>
        <v/>
      </c>
      <c r="M467" t="str">
        <f>印刷費整理!M67</f>
        <v/>
      </c>
    </row>
    <row r="468" spans="1:13" x14ac:dyDescent="0.45">
      <c r="A468" t="str">
        <f>印刷費整理!A68</f>
        <v/>
      </c>
      <c r="B468" t="str">
        <f>印刷費整理!B68</f>
        <v/>
      </c>
      <c r="C468" t="str">
        <f>印刷費整理!C68</f>
        <v/>
      </c>
      <c r="D468" t="str">
        <f>印刷費整理!D68</f>
        <v/>
      </c>
      <c r="E468" t="str">
        <f>印刷費整理!E68</f>
        <v/>
      </c>
      <c r="F468" t="str">
        <f>印刷費整理!F68</f>
        <v/>
      </c>
      <c r="G468" t="str">
        <f>印刷費整理!G68</f>
        <v/>
      </c>
      <c r="H468" t="str">
        <f>印刷費整理!H68</f>
        <v/>
      </c>
      <c r="I468" t="str">
        <f>印刷費整理!I68</f>
        <v/>
      </c>
      <c r="J468" t="str">
        <f>印刷費整理!J68</f>
        <v/>
      </c>
      <c r="K468" t="str">
        <f>印刷費整理!K68</f>
        <v/>
      </c>
      <c r="L468" t="str">
        <f>印刷費整理!L68</f>
        <v/>
      </c>
      <c r="M468" t="str">
        <f>印刷費整理!M68</f>
        <v/>
      </c>
    </row>
    <row r="469" spans="1:13" x14ac:dyDescent="0.45">
      <c r="A469" t="str">
        <f>印刷費整理!A69</f>
        <v/>
      </c>
      <c r="B469" t="str">
        <f>印刷費整理!B69</f>
        <v/>
      </c>
      <c r="C469" t="str">
        <f>印刷費整理!C69</f>
        <v/>
      </c>
      <c r="D469" t="str">
        <f>印刷費整理!D69</f>
        <v/>
      </c>
      <c r="E469" t="str">
        <f>印刷費整理!E69</f>
        <v/>
      </c>
      <c r="F469" t="str">
        <f>印刷費整理!F69</f>
        <v/>
      </c>
      <c r="G469" t="str">
        <f>印刷費整理!G69</f>
        <v/>
      </c>
      <c r="H469" t="str">
        <f>印刷費整理!H69</f>
        <v/>
      </c>
      <c r="I469" t="str">
        <f>印刷費整理!I69</f>
        <v/>
      </c>
      <c r="J469" t="str">
        <f>印刷費整理!J69</f>
        <v/>
      </c>
      <c r="K469" t="str">
        <f>印刷費整理!K69</f>
        <v/>
      </c>
      <c r="L469" t="str">
        <f>印刷費整理!L69</f>
        <v/>
      </c>
      <c r="M469" t="str">
        <f>印刷費整理!M69</f>
        <v/>
      </c>
    </row>
    <row r="470" spans="1:13" x14ac:dyDescent="0.45">
      <c r="A470" t="str">
        <f>印刷費整理!A70</f>
        <v/>
      </c>
      <c r="B470" t="str">
        <f>印刷費整理!B70</f>
        <v/>
      </c>
      <c r="C470" t="str">
        <f>印刷費整理!C70</f>
        <v/>
      </c>
      <c r="D470" t="str">
        <f>印刷費整理!D70</f>
        <v/>
      </c>
      <c r="E470" t="str">
        <f>印刷費整理!E70</f>
        <v/>
      </c>
      <c r="F470" t="str">
        <f>印刷費整理!F70</f>
        <v/>
      </c>
      <c r="G470" t="str">
        <f>印刷費整理!G70</f>
        <v/>
      </c>
      <c r="H470" t="str">
        <f>印刷費整理!H70</f>
        <v/>
      </c>
      <c r="I470" t="str">
        <f>印刷費整理!I70</f>
        <v/>
      </c>
      <c r="J470" t="str">
        <f>印刷費整理!J70</f>
        <v/>
      </c>
      <c r="K470" t="str">
        <f>印刷費整理!K70</f>
        <v/>
      </c>
      <c r="L470" t="str">
        <f>印刷費整理!L70</f>
        <v/>
      </c>
      <c r="M470" t="str">
        <f>印刷費整理!M70</f>
        <v/>
      </c>
    </row>
    <row r="471" spans="1:13" x14ac:dyDescent="0.45">
      <c r="A471" t="str">
        <f>印刷費整理!A71</f>
        <v/>
      </c>
      <c r="B471" t="str">
        <f>印刷費整理!B71</f>
        <v/>
      </c>
      <c r="C471" t="str">
        <f>印刷費整理!C71</f>
        <v/>
      </c>
      <c r="D471" t="str">
        <f>印刷費整理!D71</f>
        <v/>
      </c>
      <c r="E471" t="str">
        <f>印刷費整理!E71</f>
        <v/>
      </c>
      <c r="F471" t="str">
        <f>印刷費整理!F71</f>
        <v/>
      </c>
      <c r="G471" t="str">
        <f>印刷費整理!G71</f>
        <v/>
      </c>
      <c r="H471" t="str">
        <f>印刷費整理!H71</f>
        <v/>
      </c>
      <c r="I471" t="str">
        <f>印刷費整理!I71</f>
        <v/>
      </c>
      <c r="J471" t="str">
        <f>印刷費整理!J71</f>
        <v/>
      </c>
      <c r="K471" t="str">
        <f>印刷費整理!K71</f>
        <v/>
      </c>
      <c r="L471" t="str">
        <f>印刷費整理!L71</f>
        <v/>
      </c>
      <c r="M471" t="str">
        <f>印刷費整理!M71</f>
        <v/>
      </c>
    </row>
    <row r="472" spans="1:13" x14ac:dyDescent="0.45">
      <c r="A472" t="str">
        <f>印刷費整理!A72</f>
        <v/>
      </c>
      <c r="B472" t="str">
        <f>印刷費整理!B72</f>
        <v/>
      </c>
      <c r="C472" t="str">
        <f>印刷費整理!C72</f>
        <v/>
      </c>
      <c r="D472" t="str">
        <f>印刷費整理!D72</f>
        <v/>
      </c>
      <c r="E472" t="str">
        <f>印刷費整理!E72</f>
        <v/>
      </c>
      <c r="F472" t="str">
        <f>印刷費整理!F72</f>
        <v/>
      </c>
      <c r="G472" t="str">
        <f>印刷費整理!G72</f>
        <v/>
      </c>
      <c r="H472" t="str">
        <f>印刷費整理!H72</f>
        <v/>
      </c>
      <c r="I472" t="str">
        <f>印刷費整理!I72</f>
        <v/>
      </c>
      <c r="J472" t="str">
        <f>印刷費整理!J72</f>
        <v/>
      </c>
      <c r="K472" t="str">
        <f>印刷費整理!K72</f>
        <v/>
      </c>
      <c r="L472" t="str">
        <f>印刷費整理!L72</f>
        <v/>
      </c>
      <c r="M472" t="str">
        <f>印刷費整理!M72</f>
        <v/>
      </c>
    </row>
    <row r="473" spans="1:13" x14ac:dyDescent="0.45">
      <c r="A473" t="str">
        <f>印刷費整理!A73</f>
        <v/>
      </c>
      <c r="B473" t="str">
        <f>印刷費整理!B73</f>
        <v/>
      </c>
      <c r="C473" t="str">
        <f>印刷費整理!C73</f>
        <v/>
      </c>
      <c r="D473" t="str">
        <f>印刷費整理!D73</f>
        <v/>
      </c>
      <c r="E473" t="str">
        <f>印刷費整理!E73</f>
        <v/>
      </c>
      <c r="F473" t="str">
        <f>印刷費整理!F73</f>
        <v/>
      </c>
      <c r="G473" t="str">
        <f>印刷費整理!G73</f>
        <v/>
      </c>
      <c r="H473" t="str">
        <f>印刷費整理!H73</f>
        <v/>
      </c>
      <c r="I473" t="str">
        <f>印刷費整理!I73</f>
        <v/>
      </c>
      <c r="J473" t="str">
        <f>印刷費整理!J73</f>
        <v/>
      </c>
      <c r="K473" t="str">
        <f>印刷費整理!K73</f>
        <v/>
      </c>
      <c r="L473" t="str">
        <f>印刷費整理!L73</f>
        <v/>
      </c>
      <c r="M473" t="str">
        <f>印刷費整理!M73</f>
        <v/>
      </c>
    </row>
    <row r="474" spans="1:13" x14ac:dyDescent="0.45">
      <c r="A474" t="str">
        <f>印刷費整理!A74</f>
        <v/>
      </c>
      <c r="B474" t="str">
        <f>印刷費整理!B74</f>
        <v/>
      </c>
      <c r="C474" t="str">
        <f>印刷費整理!C74</f>
        <v/>
      </c>
      <c r="D474" t="str">
        <f>印刷費整理!D74</f>
        <v/>
      </c>
      <c r="E474" t="str">
        <f>印刷費整理!E74</f>
        <v/>
      </c>
      <c r="F474" t="str">
        <f>印刷費整理!F74</f>
        <v/>
      </c>
      <c r="G474" t="str">
        <f>印刷費整理!G74</f>
        <v/>
      </c>
      <c r="H474" t="str">
        <f>印刷費整理!H74</f>
        <v/>
      </c>
      <c r="I474" t="str">
        <f>印刷費整理!I74</f>
        <v/>
      </c>
      <c r="J474" t="str">
        <f>印刷費整理!J74</f>
        <v/>
      </c>
      <c r="K474" t="str">
        <f>印刷費整理!K74</f>
        <v/>
      </c>
      <c r="L474" t="str">
        <f>印刷費整理!L74</f>
        <v/>
      </c>
      <c r="M474" t="str">
        <f>印刷費整理!M74</f>
        <v/>
      </c>
    </row>
    <row r="475" spans="1:13" x14ac:dyDescent="0.45">
      <c r="A475" t="str">
        <f>印刷費整理!A75</f>
        <v/>
      </c>
      <c r="B475" t="str">
        <f>印刷費整理!B75</f>
        <v/>
      </c>
      <c r="C475" t="str">
        <f>印刷費整理!C75</f>
        <v/>
      </c>
      <c r="D475" t="str">
        <f>印刷費整理!D75</f>
        <v/>
      </c>
      <c r="E475" t="str">
        <f>印刷費整理!E75</f>
        <v/>
      </c>
      <c r="F475" t="str">
        <f>印刷費整理!F75</f>
        <v/>
      </c>
      <c r="G475" t="str">
        <f>印刷費整理!G75</f>
        <v/>
      </c>
      <c r="H475" t="str">
        <f>印刷費整理!H75</f>
        <v/>
      </c>
      <c r="I475" t="str">
        <f>印刷費整理!I75</f>
        <v/>
      </c>
      <c r="J475" t="str">
        <f>印刷費整理!J75</f>
        <v/>
      </c>
      <c r="K475" t="str">
        <f>印刷費整理!K75</f>
        <v/>
      </c>
      <c r="L475" t="str">
        <f>印刷費整理!L75</f>
        <v/>
      </c>
      <c r="M475" t="str">
        <f>印刷費整理!M75</f>
        <v/>
      </c>
    </row>
    <row r="476" spans="1:13" x14ac:dyDescent="0.45">
      <c r="A476" t="str">
        <f>印刷費整理!A76</f>
        <v/>
      </c>
      <c r="B476" t="str">
        <f>印刷費整理!B76</f>
        <v/>
      </c>
      <c r="C476" t="str">
        <f>印刷費整理!C76</f>
        <v/>
      </c>
      <c r="D476" t="str">
        <f>印刷費整理!D76</f>
        <v/>
      </c>
      <c r="E476" t="str">
        <f>印刷費整理!E76</f>
        <v/>
      </c>
      <c r="F476" t="str">
        <f>印刷費整理!F76</f>
        <v/>
      </c>
      <c r="G476" t="str">
        <f>印刷費整理!G76</f>
        <v/>
      </c>
      <c r="H476" t="str">
        <f>印刷費整理!H76</f>
        <v/>
      </c>
      <c r="I476" t="str">
        <f>印刷費整理!I76</f>
        <v/>
      </c>
      <c r="J476" t="str">
        <f>印刷費整理!J76</f>
        <v/>
      </c>
      <c r="K476" t="str">
        <f>印刷費整理!K76</f>
        <v/>
      </c>
      <c r="L476" t="str">
        <f>印刷費整理!L76</f>
        <v/>
      </c>
      <c r="M476" t="str">
        <f>印刷費整理!M76</f>
        <v/>
      </c>
    </row>
    <row r="477" spans="1:13" x14ac:dyDescent="0.45">
      <c r="A477" t="str">
        <f>印刷費整理!A77</f>
        <v/>
      </c>
      <c r="B477" t="str">
        <f>印刷費整理!B77</f>
        <v/>
      </c>
      <c r="C477" t="str">
        <f>印刷費整理!C77</f>
        <v/>
      </c>
      <c r="D477" t="str">
        <f>印刷費整理!D77</f>
        <v/>
      </c>
      <c r="E477" t="str">
        <f>印刷費整理!E77</f>
        <v/>
      </c>
      <c r="F477" t="str">
        <f>印刷費整理!F77</f>
        <v/>
      </c>
      <c r="G477" t="str">
        <f>印刷費整理!G77</f>
        <v/>
      </c>
      <c r="H477" t="str">
        <f>印刷費整理!H77</f>
        <v/>
      </c>
      <c r="I477" t="str">
        <f>印刷費整理!I77</f>
        <v/>
      </c>
      <c r="J477" t="str">
        <f>印刷費整理!J77</f>
        <v/>
      </c>
      <c r="K477" t="str">
        <f>印刷費整理!K77</f>
        <v/>
      </c>
      <c r="L477" t="str">
        <f>印刷費整理!L77</f>
        <v/>
      </c>
      <c r="M477" t="str">
        <f>印刷費整理!M77</f>
        <v/>
      </c>
    </row>
    <row r="478" spans="1:13" x14ac:dyDescent="0.45">
      <c r="A478" t="str">
        <f>印刷費整理!A78</f>
        <v/>
      </c>
      <c r="B478" t="str">
        <f>印刷費整理!B78</f>
        <v/>
      </c>
      <c r="C478" t="str">
        <f>印刷費整理!C78</f>
        <v/>
      </c>
      <c r="D478" t="str">
        <f>印刷費整理!D78</f>
        <v/>
      </c>
      <c r="E478" t="str">
        <f>印刷費整理!E78</f>
        <v/>
      </c>
      <c r="F478" t="str">
        <f>印刷費整理!F78</f>
        <v/>
      </c>
      <c r="G478" t="str">
        <f>印刷費整理!G78</f>
        <v/>
      </c>
      <c r="H478" t="str">
        <f>印刷費整理!H78</f>
        <v/>
      </c>
      <c r="I478" t="str">
        <f>印刷費整理!I78</f>
        <v/>
      </c>
      <c r="J478" t="str">
        <f>印刷費整理!J78</f>
        <v/>
      </c>
      <c r="K478" t="str">
        <f>印刷費整理!K78</f>
        <v/>
      </c>
      <c r="L478" t="str">
        <f>印刷費整理!L78</f>
        <v/>
      </c>
      <c r="M478" t="str">
        <f>印刷費整理!M78</f>
        <v/>
      </c>
    </row>
    <row r="479" spans="1:13" x14ac:dyDescent="0.45">
      <c r="A479" t="str">
        <f>印刷費整理!A79</f>
        <v/>
      </c>
      <c r="B479" t="str">
        <f>印刷費整理!B79</f>
        <v/>
      </c>
      <c r="C479" t="str">
        <f>印刷費整理!C79</f>
        <v/>
      </c>
      <c r="D479" t="str">
        <f>印刷費整理!D79</f>
        <v/>
      </c>
      <c r="E479" t="str">
        <f>印刷費整理!E79</f>
        <v/>
      </c>
      <c r="F479" t="str">
        <f>印刷費整理!F79</f>
        <v/>
      </c>
      <c r="G479" t="str">
        <f>印刷費整理!G79</f>
        <v/>
      </c>
      <c r="H479" t="str">
        <f>印刷費整理!H79</f>
        <v/>
      </c>
      <c r="I479" t="str">
        <f>印刷費整理!I79</f>
        <v/>
      </c>
      <c r="J479" t="str">
        <f>印刷費整理!J79</f>
        <v/>
      </c>
      <c r="K479" t="str">
        <f>印刷費整理!K79</f>
        <v/>
      </c>
      <c r="L479" t="str">
        <f>印刷費整理!L79</f>
        <v/>
      </c>
      <c r="M479" t="str">
        <f>印刷費整理!M79</f>
        <v/>
      </c>
    </row>
    <row r="480" spans="1:13" x14ac:dyDescent="0.45">
      <c r="A480" t="str">
        <f>印刷費整理!A80</f>
        <v/>
      </c>
      <c r="B480" t="str">
        <f>印刷費整理!B80</f>
        <v/>
      </c>
      <c r="C480" t="str">
        <f>印刷費整理!C80</f>
        <v/>
      </c>
      <c r="D480" t="str">
        <f>印刷費整理!D80</f>
        <v/>
      </c>
      <c r="E480" t="str">
        <f>印刷費整理!E80</f>
        <v/>
      </c>
      <c r="F480" t="str">
        <f>印刷費整理!F80</f>
        <v/>
      </c>
      <c r="G480" t="str">
        <f>印刷費整理!G80</f>
        <v/>
      </c>
      <c r="H480" t="str">
        <f>印刷費整理!H80</f>
        <v/>
      </c>
      <c r="I480" t="str">
        <f>印刷費整理!I80</f>
        <v/>
      </c>
      <c r="J480" t="str">
        <f>印刷費整理!J80</f>
        <v/>
      </c>
      <c r="K480" t="str">
        <f>印刷費整理!K80</f>
        <v/>
      </c>
      <c r="L480" t="str">
        <f>印刷費整理!L80</f>
        <v/>
      </c>
      <c r="M480" t="str">
        <f>印刷費整理!M80</f>
        <v/>
      </c>
    </row>
    <row r="481" spans="1:13" x14ac:dyDescent="0.45">
      <c r="A481" t="str">
        <f>印刷費整理!A81</f>
        <v/>
      </c>
      <c r="B481" t="str">
        <f>印刷費整理!B81</f>
        <v/>
      </c>
      <c r="C481" t="str">
        <f>印刷費整理!C81</f>
        <v/>
      </c>
      <c r="D481" t="str">
        <f>印刷費整理!D81</f>
        <v/>
      </c>
      <c r="E481" t="str">
        <f>印刷費整理!E81</f>
        <v/>
      </c>
      <c r="F481" t="str">
        <f>印刷費整理!F81</f>
        <v/>
      </c>
      <c r="G481" t="str">
        <f>印刷費整理!G81</f>
        <v/>
      </c>
      <c r="H481" t="str">
        <f>印刷費整理!H81</f>
        <v/>
      </c>
      <c r="I481" t="str">
        <f>印刷費整理!I81</f>
        <v/>
      </c>
      <c r="J481" t="str">
        <f>印刷費整理!J81</f>
        <v/>
      </c>
      <c r="K481" t="str">
        <f>印刷費整理!K81</f>
        <v/>
      </c>
      <c r="L481" t="str">
        <f>印刷費整理!L81</f>
        <v/>
      </c>
      <c r="M481" t="str">
        <f>印刷費整理!M81</f>
        <v/>
      </c>
    </row>
    <row r="482" spans="1:13" x14ac:dyDescent="0.45">
      <c r="A482" t="str">
        <f>印刷費整理!A82</f>
        <v/>
      </c>
      <c r="B482" t="str">
        <f>印刷費整理!B82</f>
        <v/>
      </c>
      <c r="C482" t="str">
        <f>印刷費整理!C82</f>
        <v/>
      </c>
      <c r="D482" t="str">
        <f>印刷費整理!D82</f>
        <v/>
      </c>
      <c r="E482" t="str">
        <f>印刷費整理!E82</f>
        <v/>
      </c>
      <c r="F482" t="str">
        <f>印刷費整理!F82</f>
        <v/>
      </c>
      <c r="G482" t="str">
        <f>印刷費整理!G82</f>
        <v/>
      </c>
      <c r="H482" t="str">
        <f>印刷費整理!H82</f>
        <v/>
      </c>
      <c r="I482" t="str">
        <f>印刷費整理!I82</f>
        <v/>
      </c>
      <c r="J482" t="str">
        <f>印刷費整理!J82</f>
        <v/>
      </c>
      <c r="K482" t="str">
        <f>印刷費整理!K82</f>
        <v/>
      </c>
      <c r="L482" t="str">
        <f>印刷費整理!L82</f>
        <v/>
      </c>
      <c r="M482" t="str">
        <f>印刷費整理!M82</f>
        <v/>
      </c>
    </row>
    <row r="483" spans="1:13" x14ac:dyDescent="0.45">
      <c r="A483" t="str">
        <f>印刷費整理!A83</f>
        <v/>
      </c>
      <c r="B483" t="str">
        <f>印刷費整理!B83</f>
        <v/>
      </c>
      <c r="C483" t="str">
        <f>印刷費整理!C83</f>
        <v/>
      </c>
      <c r="D483" t="str">
        <f>印刷費整理!D83</f>
        <v/>
      </c>
      <c r="E483" t="str">
        <f>印刷費整理!E83</f>
        <v/>
      </c>
      <c r="F483" t="str">
        <f>印刷費整理!F83</f>
        <v/>
      </c>
      <c r="G483" t="str">
        <f>印刷費整理!G83</f>
        <v/>
      </c>
      <c r="H483" t="str">
        <f>印刷費整理!H83</f>
        <v/>
      </c>
      <c r="I483" t="str">
        <f>印刷費整理!I83</f>
        <v/>
      </c>
      <c r="J483" t="str">
        <f>印刷費整理!J83</f>
        <v/>
      </c>
      <c r="K483" t="str">
        <f>印刷費整理!K83</f>
        <v/>
      </c>
      <c r="L483" t="str">
        <f>印刷費整理!L83</f>
        <v/>
      </c>
      <c r="M483" t="str">
        <f>印刷費整理!M83</f>
        <v/>
      </c>
    </row>
    <row r="484" spans="1:13" x14ac:dyDescent="0.45">
      <c r="A484" t="str">
        <f>印刷費整理!A84</f>
        <v/>
      </c>
      <c r="B484" t="str">
        <f>印刷費整理!B84</f>
        <v/>
      </c>
      <c r="C484" t="str">
        <f>印刷費整理!C84</f>
        <v/>
      </c>
      <c r="D484" t="str">
        <f>印刷費整理!D84</f>
        <v/>
      </c>
      <c r="E484" t="str">
        <f>印刷費整理!E84</f>
        <v/>
      </c>
      <c r="F484" t="str">
        <f>印刷費整理!F84</f>
        <v/>
      </c>
      <c r="G484" t="str">
        <f>印刷費整理!G84</f>
        <v/>
      </c>
      <c r="H484" t="str">
        <f>印刷費整理!H84</f>
        <v/>
      </c>
      <c r="I484" t="str">
        <f>印刷費整理!I84</f>
        <v/>
      </c>
      <c r="J484" t="str">
        <f>印刷費整理!J84</f>
        <v/>
      </c>
      <c r="K484" t="str">
        <f>印刷費整理!K84</f>
        <v/>
      </c>
      <c r="L484" t="str">
        <f>印刷費整理!L84</f>
        <v/>
      </c>
      <c r="M484" t="str">
        <f>印刷費整理!M84</f>
        <v/>
      </c>
    </row>
    <row r="485" spans="1:13" x14ac:dyDescent="0.45">
      <c r="A485" t="str">
        <f>印刷費整理!A85</f>
        <v/>
      </c>
      <c r="B485" t="str">
        <f>印刷費整理!B85</f>
        <v/>
      </c>
      <c r="C485" t="str">
        <f>印刷費整理!C85</f>
        <v/>
      </c>
      <c r="D485" t="str">
        <f>印刷費整理!D85</f>
        <v/>
      </c>
      <c r="E485" t="str">
        <f>印刷費整理!E85</f>
        <v/>
      </c>
      <c r="F485" t="str">
        <f>印刷費整理!F85</f>
        <v/>
      </c>
      <c r="G485" t="str">
        <f>印刷費整理!G85</f>
        <v/>
      </c>
      <c r="H485" t="str">
        <f>印刷費整理!H85</f>
        <v/>
      </c>
      <c r="I485" t="str">
        <f>印刷費整理!I85</f>
        <v/>
      </c>
      <c r="J485" t="str">
        <f>印刷費整理!J85</f>
        <v/>
      </c>
      <c r="K485" t="str">
        <f>印刷費整理!K85</f>
        <v/>
      </c>
      <c r="L485" t="str">
        <f>印刷費整理!L85</f>
        <v/>
      </c>
      <c r="M485" t="str">
        <f>印刷費整理!M85</f>
        <v/>
      </c>
    </row>
    <row r="486" spans="1:13" x14ac:dyDescent="0.45">
      <c r="A486" t="str">
        <f>印刷費整理!A86</f>
        <v/>
      </c>
      <c r="B486" t="str">
        <f>印刷費整理!B86</f>
        <v/>
      </c>
      <c r="C486" t="str">
        <f>印刷費整理!C86</f>
        <v/>
      </c>
      <c r="D486" t="str">
        <f>印刷費整理!D86</f>
        <v/>
      </c>
      <c r="E486" t="str">
        <f>印刷費整理!E86</f>
        <v/>
      </c>
      <c r="F486" t="str">
        <f>印刷費整理!F86</f>
        <v/>
      </c>
      <c r="G486" t="str">
        <f>印刷費整理!G86</f>
        <v/>
      </c>
      <c r="H486" t="str">
        <f>印刷費整理!H86</f>
        <v/>
      </c>
      <c r="I486" t="str">
        <f>印刷費整理!I86</f>
        <v/>
      </c>
      <c r="J486" t="str">
        <f>印刷費整理!J86</f>
        <v/>
      </c>
      <c r="K486" t="str">
        <f>印刷費整理!K86</f>
        <v/>
      </c>
      <c r="L486" t="str">
        <f>印刷費整理!L86</f>
        <v/>
      </c>
      <c r="M486" t="str">
        <f>印刷費整理!M86</f>
        <v/>
      </c>
    </row>
    <row r="487" spans="1:13" x14ac:dyDescent="0.45">
      <c r="A487" t="str">
        <f>印刷費整理!A87</f>
        <v/>
      </c>
      <c r="B487" t="str">
        <f>印刷費整理!B87</f>
        <v/>
      </c>
      <c r="C487" t="str">
        <f>印刷費整理!C87</f>
        <v/>
      </c>
      <c r="D487" t="str">
        <f>印刷費整理!D87</f>
        <v/>
      </c>
      <c r="E487" t="str">
        <f>印刷費整理!E87</f>
        <v/>
      </c>
      <c r="F487" t="str">
        <f>印刷費整理!F87</f>
        <v/>
      </c>
      <c r="G487" t="str">
        <f>印刷費整理!G87</f>
        <v/>
      </c>
      <c r="H487" t="str">
        <f>印刷費整理!H87</f>
        <v/>
      </c>
      <c r="I487" t="str">
        <f>印刷費整理!I87</f>
        <v/>
      </c>
      <c r="J487" t="str">
        <f>印刷費整理!J87</f>
        <v/>
      </c>
      <c r="K487" t="str">
        <f>印刷費整理!K87</f>
        <v/>
      </c>
      <c r="L487" t="str">
        <f>印刷費整理!L87</f>
        <v/>
      </c>
      <c r="M487" t="str">
        <f>印刷費整理!M87</f>
        <v/>
      </c>
    </row>
    <row r="488" spans="1:13" x14ac:dyDescent="0.45">
      <c r="A488" t="str">
        <f>印刷費整理!A88</f>
        <v/>
      </c>
      <c r="B488" t="str">
        <f>印刷費整理!B88</f>
        <v/>
      </c>
      <c r="C488" t="str">
        <f>印刷費整理!C88</f>
        <v/>
      </c>
      <c r="D488" t="str">
        <f>印刷費整理!D88</f>
        <v/>
      </c>
      <c r="E488" t="str">
        <f>印刷費整理!E88</f>
        <v/>
      </c>
      <c r="F488" t="str">
        <f>印刷費整理!F88</f>
        <v/>
      </c>
      <c r="G488" t="str">
        <f>印刷費整理!G88</f>
        <v/>
      </c>
      <c r="H488" t="str">
        <f>印刷費整理!H88</f>
        <v/>
      </c>
      <c r="I488" t="str">
        <f>印刷費整理!I88</f>
        <v/>
      </c>
      <c r="J488" t="str">
        <f>印刷費整理!J88</f>
        <v/>
      </c>
      <c r="K488" t="str">
        <f>印刷費整理!K88</f>
        <v/>
      </c>
      <c r="L488" t="str">
        <f>印刷費整理!L88</f>
        <v/>
      </c>
      <c r="M488" t="str">
        <f>印刷費整理!M88</f>
        <v/>
      </c>
    </row>
    <row r="489" spans="1:13" x14ac:dyDescent="0.45">
      <c r="A489" t="str">
        <f>印刷費整理!A89</f>
        <v/>
      </c>
      <c r="B489" t="str">
        <f>印刷費整理!B89</f>
        <v/>
      </c>
      <c r="C489" t="str">
        <f>印刷費整理!C89</f>
        <v/>
      </c>
      <c r="D489" t="str">
        <f>印刷費整理!D89</f>
        <v/>
      </c>
      <c r="E489" t="str">
        <f>印刷費整理!E89</f>
        <v/>
      </c>
      <c r="F489" t="str">
        <f>印刷費整理!F89</f>
        <v/>
      </c>
      <c r="G489" t="str">
        <f>印刷費整理!G89</f>
        <v/>
      </c>
      <c r="H489" t="str">
        <f>印刷費整理!H89</f>
        <v/>
      </c>
      <c r="I489" t="str">
        <f>印刷費整理!I89</f>
        <v/>
      </c>
      <c r="J489" t="str">
        <f>印刷費整理!J89</f>
        <v/>
      </c>
      <c r="K489" t="str">
        <f>印刷費整理!K89</f>
        <v/>
      </c>
      <c r="L489" t="str">
        <f>印刷費整理!L89</f>
        <v/>
      </c>
      <c r="M489" t="str">
        <f>印刷費整理!M89</f>
        <v/>
      </c>
    </row>
    <row r="490" spans="1:13" x14ac:dyDescent="0.45">
      <c r="A490" t="str">
        <f>印刷費整理!A90</f>
        <v/>
      </c>
      <c r="B490" t="str">
        <f>印刷費整理!B90</f>
        <v/>
      </c>
      <c r="C490" t="str">
        <f>印刷費整理!C90</f>
        <v/>
      </c>
      <c r="D490" t="str">
        <f>印刷費整理!D90</f>
        <v/>
      </c>
      <c r="E490" t="str">
        <f>印刷費整理!E90</f>
        <v/>
      </c>
      <c r="F490" t="str">
        <f>印刷費整理!F90</f>
        <v/>
      </c>
      <c r="G490" t="str">
        <f>印刷費整理!G90</f>
        <v/>
      </c>
      <c r="H490" t="str">
        <f>印刷費整理!H90</f>
        <v/>
      </c>
      <c r="I490" t="str">
        <f>印刷費整理!I90</f>
        <v/>
      </c>
      <c r="J490" t="str">
        <f>印刷費整理!J90</f>
        <v/>
      </c>
      <c r="K490" t="str">
        <f>印刷費整理!K90</f>
        <v/>
      </c>
      <c r="L490" t="str">
        <f>印刷費整理!L90</f>
        <v/>
      </c>
      <c r="M490" t="str">
        <f>印刷費整理!M90</f>
        <v/>
      </c>
    </row>
    <row r="491" spans="1:13" x14ac:dyDescent="0.45">
      <c r="A491" t="str">
        <f>印刷費整理!A91</f>
        <v/>
      </c>
      <c r="B491" t="str">
        <f>印刷費整理!B91</f>
        <v/>
      </c>
      <c r="C491" t="str">
        <f>印刷費整理!C91</f>
        <v/>
      </c>
      <c r="D491" t="str">
        <f>印刷費整理!D91</f>
        <v/>
      </c>
      <c r="E491" t="str">
        <f>印刷費整理!E91</f>
        <v/>
      </c>
      <c r="F491" t="str">
        <f>印刷費整理!F91</f>
        <v/>
      </c>
      <c r="G491" t="str">
        <f>印刷費整理!G91</f>
        <v/>
      </c>
      <c r="H491" t="str">
        <f>印刷費整理!H91</f>
        <v/>
      </c>
      <c r="I491" t="str">
        <f>印刷費整理!I91</f>
        <v/>
      </c>
      <c r="J491" t="str">
        <f>印刷費整理!J91</f>
        <v/>
      </c>
      <c r="K491" t="str">
        <f>印刷費整理!K91</f>
        <v/>
      </c>
      <c r="L491" t="str">
        <f>印刷費整理!L91</f>
        <v/>
      </c>
      <c r="M491" t="str">
        <f>印刷費整理!M91</f>
        <v/>
      </c>
    </row>
    <row r="492" spans="1:13" x14ac:dyDescent="0.45">
      <c r="A492" t="str">
        <f>印刷費整理!A92</f>
        <v/>
      </c>
      <c r="B492" t="str">
        <f>印刷費整理!B92</f>
        <v/>
      </c>
      <c r="C492" t="str">
        <f>印刷費整理!C92</f>
        <v/>
      </c>
      <c r="D492" t="str">
        <f>印刷費整理!D92</f>
        <v/>
      </c>
      <c r="E492" t="str">
        <f>印刷費整理!E92</f>
        <v/>
      </c>
      <c r="F492" t="str">
        <f>印刷費整理!F92</f>
        <v/>
      </c>
      <c r="G492" t="str">
        <f>印刷費整理!G92</f>
        <v/>
      </c>
      <c r="H492" t="str">
        <f>印刷費整理!H92</f>
        <v/>
      </c>
      <c r="I492" t="str">
        <f>印刷費整理!I92</f>
        <v/>
      </c>
      <c r="J492" t="str">
        <f>印刷費整理!J92</f>
        <v/>
      </c>
      <c r="K492" t="str">
        <f>印刷費整理!K92</f>
        <v/>
      </c>
      <c r="L492" t="str">
        <f>印刷費整理!L92</f>
        <v/>
      </c>
      <c r="M492" t="str">
        <f>印刷費整理!M92</f>
        <v/>
      </c>
    </row>
    <row r="493" spans="1:13" x14ac:dyDescent="0.45">
      <c r="A493" t="str">
        <f>印刷費整理!A93</f>
        <v/>
      </c>
      <c r="B493" t="str">
        <f>印刷費整理!B93</f>
        <v/>
      </c>
      <c r="C493" t="str">
        <f>印刷費整理!C93</f>
        <v/>
      </c>
      <c r="D493" t="str">
        <f>印刷費整理!D93</f>
        <v/>
      </c>
      <c r="E493" t="str">
        <f>印刷費整理!E93</f>
        <v/>
      </c>
      <c r="F493" t="str">
        <f>印刷費整理!F93</f>
        <v/>
      </c>
      <c r="G493" t="str">
        <f>印刷費整理!G93</f>
        <v/>
      </c>
      <c r="H493" t="str">
        <f>印刷費整理!H93</f>
        <v/>
      </c>
      <c r="I493" t="str">
        <f>印刷費整理!I93</f>
        <v/>
      </c>
      <c r="J493" t="str">
        <f>印刷費整理!J93</f>
        <v/>
      </c>
      <c r="K493" t="str">
        <f>印刷費整理!K93</f>
        <v/>
      </c>
      <c r="L493" t="str">
        <f>印刷費整理!L93</f>
        <v/>
      </c>
      <c r="M493" t="str">
        <f>印刷費整理!M93</f>
        <v/>
      </c>
    </row>
    <row r="494" spans="1:13" x14ac:dyDescent="0.45">
      <c r="A494" t="str">
        <f>印刷費整理!A94</f>
        <v/>
      </c>
      <c r="B494" t="str">
        <f>印刷費整理!B94</f>
        <v/>
      </c>
      <c r="C494" t="str">
        <f>印刷費整理!C94</f>
        <v/>
      </c>
      <c r="D494" t="str">
        <f>印刷費整理!D94</f>
        <v/>
      </c>
      <c r="E494" t="str">
        <f>印刷費整理!E94</f>
        <v/>
      </c>
      <c r="F494" t="str">
        <f>印刷費整理!F94</f>
        <v/>
      </c>
      <c r="G494" t="str">
        <f>印刷費整理!G94</f>
        <v/>
      </c>
      <c r="H494" t="str">
        <f>印刷費整理!H94</f>
        <v/>
      </c>
      <c r="I494" t="str">
        <f>印刷費整理!I94</f>
        <v/>
      </c>
      <c r="J494" t="str">
        <f>印刷費整理!J94</f>
        <v/>
      </c>
      <c r="K494" t="str">
        <f>印刷費整理!K94</f>
        <v/>
      </c>
      <c r="L494" t="str">
        <f>印刷費整理!L94</f>
        <v/>
      </c>
      <c r="M494" t="str">
        <f>印刷費整理!M94</f>
        <v/>
      </c>
    </row>
    <row r="495" spans="1:13" x14ac:dyDescent="0.45">
      <c r="A495" t="str">
        <f>印刷費整理!A95</f>
        <v/>
      </c>
      <c r="B495" t="str">
        <f>印刷費整理!B95</f>
        <v/>
      </c>
      <c r="C495" t="str">
        <f>印刷費整理!C95</f>
        <v/>
      </c>
      <c r="D495" t="str">
        <f>印刷費整理!D95</f>
        <v/>
      </c>
      <c r="E495" t="str">
        <f>印刷費整理!E95</f>
        <v/>
      </c>
      <c r="F495" t="str">
        <f>印刷費整理!F95</f>
        <v/>
      </c>
      <c r="G495" t="str">
        <f>印刷費整理!G95</f>
        <v/>
      </c>
      <c r="H495" t="str">
        <f>印刷費整理!H95</f>
        <v/>
      </c>
      <c r="I495" t="str">
        <f>印刷費整理!I95</f>
        <v/>
      </c>
      <c r="J495" t="str">
        <f>印刷費整理!J95</f>
        <v/>
      </c>
      <c r="K495" t="str">
        <f>印刷費整理!K95</f>
        <v/>
      </c>
      <c r="L495" t="str">
        <f>印刷費整理!L95</f>
        <v/>
      </c>
      <c r="M495" t="str">
        <f>印刷費整理!M95</f>
        <v/>
      </c>
    </row>
    <row r="496" spans="1:13" x14ac:dyDescent="0.45">
      <c r="A496" t="str">
        <f>印刷費整理!A96</f>
        <v/>
      </c>
      <c r="B496" t="str">
        <f>印刷費整理!B96</f>
        <v/>
      </c>
      <c r="C496" t="str">
        <f>印刷費整理!C96</f>
        <v/>
      </c>
      <c r="D496" t="str">
        <f>印刷費整理!D96</f>
        <v/>
      </c>
      <c r="E496" t="str">
        <f>印刷費整理!E96</f>
        <v/>
      </c>
      <c r="F496" t="str">
        <f>印刷費整理!F96</f>
        <v/>
      </c>
      <c r="G496" t="str">
        <f>印刷費整理!G96</f>
        <v/>
      </c>
      <c r="H496" t="str">
        <f>印刷費整理!H96</f>
        <v/>
      </c>
      <c r="I496" t="str">
        <f>印刷費整理!I96</f>
        <v/>
      </c>
      <c r="J496" t="str">
        <f>印刷費整理!J96</f>
        <v/>
      </c>
      <c r="K496" t="str">
        <f>印刷費整理!K96</f>
        <v/>
      </c>
      <c r="L496" t="str">
        <f>印刷費整理!L96</f>
        <v/>
      </c>
      <c r="M496" t="str">
        <f>印刷費整理!M96</f>
        <v/>
      </c>
    </row>
    <row r="497" spans="1:13" x14ac:dyDescent="0.45">
      <c r="A497" t="str">
        <f>印刷費整理!A97</f>
        <v/>
      </c>
      <c r="B497" t="str">
        <f>印刷費整理!B97</f>
        <v/>
      </c>
      <c r="C497" t="str">
        <f>印刷費整理!C97</f>
        <v/>
      </c>
      <c r="D497" t="str">
        <f>印刷費整理!D97</f>
        <v/>
      </c>
      <c r="E497" t="str">
        <f>印刷費整理!E97</f>
        <v/>
      </c>
      <c r="F497" t="str">
        <f>印刷費整理!F97</f>
        <v/>
      </c>
      <c r="G497" t="str">
        <f>印刷費整理!G97</f>
        <v/>
      </c>
      <c r="H497" t="str">
        <f>印刷費整理!H97</f>
        <v/>
      </c>
      <c r="I497" t="str">
        <f>印刷費整理!I97</f>
        <v/>
      </c>
      <c r="J497" t="str">
        <f>印刷費整理!J97</f>
        <v/>
      </c>
      <c r="K497" t="str">
        <f>印刷費整理!K97</f>
        <v/>
      </c>
      <c r="L497" t="str">
        <f>印刷費整理!L97</f>
        <v/>
      </c>
      <c r="M497" t="str">
        <f>印刷費整理!M97</f>
        <v/>
      </c>
    </row>
    <row r="498" spans="1:13" x14ac:dyDescent="0.45">
      <c r="A498" t="str">
        <f>印刷費整理!A98</f>
        <v/>
      </c>
      <c r="B498" t="str">
        <f>印刷費整理!B98</f>
        <v/>
      </c>
      <c r="C498" t="str">
        <f>印刷費整理!C98</f>
        <v/>
      </c>
      <c r="D498" t="str">
        <f>印刷費整理!D98</f>
        <v/>
      </c>
      <c r="E498" t="str">
        <f>印刷費整理!E98</f>
        <v/>
      </c>
      <c r="F498" t="str">
        <f>印刷費整理!F98</f>
        <v/>
      </c>
      <c r="G498" t="str">
        <f>印刷費整理!G98</f>
        <v/>
      </c>
      <c r="H498" t="str">
        <f>印刷費整理!H98</f>
        <v/>
      </c>
      <c r="I498" t="str">
        <f>印刷費整理!I98</f>
        <v/>
      </c>
      <c r="J498" t="str">
        <f>印刷費整理!J98</f>
        <v/>
      </c>
      <c r="K498" t="str">
        <f>印刷費整理!K98</f>
        <v/>
      </c>
      <c r="L498" t="str">
        <f>印刷費整理!L98</f>
        <v/>
      </c>
      <c r="M498" t="str">
        <f>印刷費整理!M98</f>
        <v/>
      </c>
    </row>
    <row r="499" spans="1:13" x14ac:dyDescent="0.45">
      <c r="A499" t="str">
        <f>印刷費整理!A99</f>
        <v/>
      </c>
      <c r="B499" t="str">
        <f>印刷費整理!B99</f>
        <v/>
      </c>
      <c r="C499" t="str">
        <f>印刷費整理!C99</f>
        <v/>
      </c>
      <c r="D499" t="str">
        <f>印刷費整理!D99</f>
        <v/>
      </c>
      <c r="E499" t="str">
        <f>印刷費整理!E99</f>
        <v/>
      </c>
      <c r="F499" t="str">
        <f>印刷費整理!F99</f>
        <v/>
      </c>
      <c r="G499" t="str">
        <f>印刷費整理!G99</f>
        <v/>
      </c>
      <c r="H499" t="str">
        <f>印刷費整理!H99</f>
        <v/>
      </c>
      <c r="I499" t="str">
        <f>印刷費整理!I99</f>
        <v/>
      </c>
      <c r="J499" t="str">
        <f>印刷費整理!J99</f>
        <v/>
      </c>
      <c r="K499" t="str">
        <f>印刷費整理!K99</f>
        <v/>
      </c>
      <c r="L499" t="str">
        <f>印刷費整理!L99</f>
        <v/>
      </c>
      <c r="M499" t="str">
        <f>印刷費整理!M99</f>
        <v/>
      </c>
    </row>
    <row r="500" spans="1:13" x14ac:dyDescent="0.45">
      <c r="A500" t="str">
        <f>印刷費整理!A100</f>
        <v/>
      </c>
      <c r="B500" t="str">
        <f>印刷費整理!B100</f>
        <v/>
      </c>
      <c r="C500" t="str">
        <f>印刷費整理!C100</f>
        <v/>
      </c>
      <c r="D500" t="str">
        <f>印刷費整理!D100</f>
        <v/>
      </c>
      <c r="E500" t="str">
        <f>印刷費整理!E100</f>
        <v/>
      </c>
      <c r="F500" t="str">
        <f>印刷費整理!F100</f>
        <v/>
      </c>
      <c r="G500" t="str">
        <f>印刷費整理!G100</f>
        <v/>
      </c>
      <c r="H500" t="str">
        <f>印刷費整理!H100</f>
        <v/>
      </c>
      <c r="I500" t="str">
        <f>印刷費整理!I100</f>
        <v/>
      </c>
      <c r="J500" t="str">
        <f>印刷費整理!J100</f>
        <v/>
      </c>
      <c r="K500" t="str">
        <f>印刷費整理!K100</f>
        <v/>
      </c>
      <c r="L500" t="str">
        <f>印刷費整理!L100</f>
        <v/>
      </c>
      <c r="M500" t="str">
        <f>印刷費整理!M100</f>
        <v/>
      </c>
    </row>
    <row r="501" spans="1:13" x14ac:dyDescent="0.45">
      <c r="A501">
        <f>広告費整理!A1</f>
        <v>46054</v>
      </c>
      <c r="B501">
        <f>広告費整理!B1</f>
        <v>75000</v>
      </c>
      <c r="C501" t="str">
        <f>広告費整理!C1</f>
        <v>立候補準備</v>
      </c>
      <c r="D501" t="str">
        <f>広告費整理!D1</f>
        <v>自動車看板作成費</v>
      </c>
      <c r="E501" t="str">
        <f>広告費整理!E1</f>
        <v>美作市美来16</v>
      </c>
      <c r="F501" t="str">
        <f>広告費整理!F1</f>
        <v>株式会社美作工芸</v>
      </c>
      <c r="G501" t="str">
        <f>広告費整理!G1</f>
        <v>広告業</v>
      </c>
      <c r="H501">
        <f>広告費整理!H1</f>
        <v>0</v>
      </c>
      <c r="I501" t="str">
        <f>広告費整理!I1</f>
        <v>0食分</v>
      </c>
      <c r="J501">
        <f>広告費整理!J1</f>
        <v>0</v>
      </c>
      <c r="K501" t="str">
        <f>広告費整理!K1</f>
        <v/>
      </c>
      <c r="L501" t="str">
        <f>広告費整理!L1</f>
        <v>3/20支払</v>
      </c>
      <c r="M501" t="str">
        <f>広告費整理!M1</f>
        <v>有</v>
      </c>
    </row>
    <row r="502" spans="1:13" x14ac:dyDescent="0.45">
      <c r="A502">
        <f>広告費整理!A2</f>
        <v>46058</v>
      </c>
      <c r="B502">
        <f>広告費整理!B2</f>
        <v>35000</v>
      </c>
      <c r="C502" t="str">
        <f>広告費整理!C2</f>
        <v>立候補準備</v>
      </c>
      <c r="D502" t="str">
        <f>広告費整理!D2</f>
        <v>事務所看板作成費</v>
      </c>
      <c r="E502" t="str">
        <f>広告費整理!E2</f>
        <v>美作市美来10</v>
      </c>
      <c r="F502" t="str">
        <f>広告費整理!F2</f>
        <v>株式会社美作ペイント</v>
      </c>
      <c r="G502" t="str">
        <f>広告費整理!G2</f>
        <v>広告業</v>
      </c>
      <c r="H502">
        <f>広告費整理!H2</f>
        <v>0</v>
      </c>
      <c r="I502" t="str">
        <f>広告費整理!I2</f>
        <v>0食分</v>
      </c>
      <c r="J502">
        <f>広告費整理!J2</f>
        <v>0</v>
      </c>
      <c r="K502" t="str">
        <f>広告費整理!K2</f>
        <v/>
      </c>
      <c r="L502" t="str">
        <f>広告費整理!L2</f>
        <v>3/16支払</v>
      </c>
      <c r="M502" t="str">
        <f>広告費整理!M2</f>
        <v>有</v>
      </c>
    </row>
    <row r="503" spans="1:13" x14ac:dyDescent="0.45">
      <c r="A503">
        <f>広告費整理!A3</f>
        <v>46078</v>
      </c>
      <c r="B503">
        <f>広告費整理!B3</f>
        <v>50000</v>
      </c>
      <c r="C503" t="str">
        <f>広告費整理!C3</f>
        <v>立候補準備</v>
      </c>
      <c r="D503" t="str">
        <f>広告費整理!D3</f>
        <v>拡声器リース代</v>
      </c>
      <c r="E503" t="str">
        <f>広告費整理!E3</f>
        <v>美作市美来18</v>
      </c>
      <c r="F503" t="str">
        <f>広告費整理!F3</f>
        <v>株式会社美作リース</v>
      </c>
      <c r="G503" t="str">
        <f>広告費整理!G3</f>
        <v>リース業</v>
      </c>
      <c r="H503">
        <f>広告費整理!H3</f>
        <v>0</v>
      </c>
      <c r="I503" t="str">
        <f>広告費整理!I3</f>
        <v>0食分</v>
      </c>
      <c r="J503">
        <f>広告費整理!J3</f>
        <v>0</v>
      </c>
      <c r="K503" t="str">
        <f>広告費整理!K3</f>
        <v/>
      </c>
      <c r="L503" t="str">
        <f>広告費整理!L3</f>
        <v>3/17支払</v>
      </c>
      <c r="M503" t="str">
        <f>広告費整理!M3</f>
        <v>有</v>
      </c>
    </row>
    <row r="504" spans="1:13" x14ac:dyDescent="0.45">
      <c r="A504" t="str">
        <f>広告費整理!A4</f>
        <v>（広告費 計）</v>
      </c>
      <c r="B504">
        <f>広告費整理!B4</f>
        <v>160000</v>
      </c>
      <c r="C504" t="str">
        <f>広告費整理!C4</f>
        <v/>
      </c>
      <c r="D504" t="str">
        <f>広告費整理!D4</f>
        <v/>
      </c>
      <c r="E504" t="str">
        <f>広告費整理!E4</f>
        <v/>
      </c>
      <c r="F504" t="str">
        <f>広告費整理!F4</f>
        <v/>
      </c>
      <c r="G504" t="str">
        <f>広告費整理!G4</f>
        <v/>
      </c>
      <c r="H504" t="str">
        <f>広告費整理!H4</f>
        <v/>
      </c>
      <c r="I504" t="str">
        <f>広告費整理!I4</f>
        <v/>
      </c>
      <c r="J504" t="str">
        <f>広告費整理!J4</f>
        <v/>
      </c>
      <c r="K504" t="str">
        <f>広告費整理!K4</f>
        <v/>
      </c>
      <c r="L504" t="str">
        <f>広告費整理!L4</f>
        <v/>
      </c>
      <c r="M504" t="str">
        <f>広告費整理!M4</f>
        <v/>
      </c>
    </row>
    <row r="505" spans="1:13" x14ac:dyDescent="0.45">
      <c r="A505" t="str">
        <f>広告費整理!A5</f>
        <v/>
      </c>
      <c r="B505" t="str">
        <f>広告費整理!B5</f>
        <v/>
      </c>
      <c r="C505" t="str">
        <f>広告費整理!C5</f>
        <v/>
      </c>
      <c r="D505" t="str">
        <f>広告費整理!D5</f>
        <v/>
      </c>
      <c r="E505" t="str">
        <f>広告費整理!E5</f>
        <v/>
      </c>
      <c r="F505" t="str">
        <f>広告費整理!F5</f>
        <v/>
      </c>
      <c r="G505" t="str">
        <f>広告費整理!G5</f>
        <v/>
      </c>
      <c r="H505" t="str">
        <f>広告費整理!H5</f>
        <v/>
      </c>
      <c r="I505" t="str">
        <f>広告費整理!I5</f>
        <v/>
      </c>
      <c r="J505" t="str">
        <f>広告費整理!J5</f>
        <v/>
      </c>
      <c r="K505" t="str">
        <f>広告費整理!K5</f>
        <v/>
      </c>
      <c r="L505" t="str">
        <f>広告費整理!L5</f>
        <v/>
      </c>
      <c r="M505" t="str">
        <f>広告費整理!M5</f>
        <v/>
      </c>
    </row>
    <row r="506" spans="1:13" x14ac:dyDescent="0.45">
      <c r="A506" t="str">
        <f>広告費整理!A6</f>
        <v/>
      </c>
      <c r="B506" t="str">
        <f>広告費整理!B6</f>
        <v/>
      </c>
      <c r="C506" t="str">
        <f>広告費整理!C6</f>
        <v/>
      </c>
      <c r="D506" t="str">
        <f>広告費整理!D6</f>
        <v/>
      </c>
      <c r="E506" t="str">
        <f>広告費整理!E6</f>
        <v/>
      </c>
      <c r="F506" t="str">
        <f>広告費整理!F6</f>
        <v/>
      </c>
      <c r="G506" t="str">
        <f>広告費整理!G6</f>
        <v/>
      </c>
      <c r="H506" t="str">
        <f>広告費整理!H6</f>
        <v/>
      </c>
      <c r="I506" t="str">
        <f>広告費整理!I6</f>
        <v/>
      </c>
      <c r="J506" t="str">
        <f>広告費整理!J6</f>
        <v/>
      </c>
      <c r="K506" t="str">
        <f>広告費整理!K6</f>
        <v/>
      </c>
      <c r="L506" t="str">
        <f>広告費整理!L6</f>
        <v/>
      </c>
      <c r="M506" t="str">
        <f>広告費整理!M6</f>
        <v/>
      </c>
    </row>
    <row r="507" spans="1:13" x14ac:dyDescent="0.45">
      <c r="A507" t="str">
        <f>広告費整理!A7</f>
        <v/>
      </c>
      <c r="B507" t="str">
        <f>広告費整理!B7</f>
        <v/>
      </c>
      <c r="C507" t="str">
        <f>広告費整理!C7</f>
        <v/>
      </c>
      <c r="D507" t="str">
        <f>広告費整理!D7</f>
        <v/>
      </c>
      <c r="E507" t="str">
        <f>広告費整理!E7</f>
        <v/>
      </c>
      <c r="F507" t="str">
        <f>広告費整理!F7</f>
        <v/>
      </c>
      <c r="G507" t="str">
        <f>広告費整理!G7</f>
        <v/>
      </c>
      <c r="H507" t="str">
        <f>広告費整理!H7</f>
        <v/>
      </c>
      <c r="I507" t="str">
        <f>広告費整理!I7</f>
        <v/>
      </c>
      <c r="J507" t="str">
        <f>広告費整理!J7</f>
        <v/>
      </c>
      <c r="K507" t="str">
        <f>広告費整理!K7</f>
        <v/>
      </c>
      <c r="L507" t="str">
        <f>広告費整理!L7</f>
        <v/>
      </c>
      <c r="M507" t="str">
        <f>広告費整理!M7</f>
        <v/>
      </c>
    </row>
    <row r="508" spans="1:13" x14ac:dyDescent="0.45">
      <c r="A508" t="str">
        <f>広告費整理!A8</f>
        <v/>
      </c>
      <c r="B508" t="str">
        <f>広告費整理!B8</f>
        <v/>
      </c>
      <c r="C508" t="str">
        <f>広告費整理!C8</f>
        <v/>
      </c>
      <c r="D508" t="str">
        <f>広告費整理!D8</f>
        <v/>
      </c>
      <c r="E508" t="str">
        <f>広告費整理!E8</f>
        <v/>
      </c>
      <c r="F508" t="str">
        <f>広告費整理!F8</f>
        <v/>
      </c>
      <c r="G508" t="str">
        <f>広告費整理!G8</f>
        <v/>
      </c>
      <c r="H508" t="str">
        <f>広告費整理!H8</f>
        <v/>
      </c>
      <c r="I508" t="str">
        <f>広告費整理!I8</f>
        <v/>
      </c>
      <c r="J508" t="str">
        <f>広告費整理!J8</f>
        <v/>
      </c>
      <c r="K508" t="str">
        <f>広告費整理!K8</f>
        <v/>
      </c>
      <c r="L508" t="str">
        <f>広告費整理!L8</f>
        <v/>
      </c>
      <c r="M508" t="str">
        <f>広告費整理!M8</f>
        <v/>
      </c>
    </row>
    <row r="509" spans="1:13" x14ac:dyDescent="0.45">
      <c r="A509" t="str">
        <f>広告費整理!A9</f>
        <v/>
      </c>
      <c r="B509" t="str">
        <f>広告費整理!B9</f>
        <v/>
      </c>
      <c r="C509" t="str">
        <f>広告費整理!C9</f>
        <v/>
      </c>
      <c r="D509" t="str">
        <f>広告費整理!D9</f>
        <v/>
      </c>
      <c r="E509" t="str">
        <f>広告費整理!E9</f>
        <v/>
      </c>
      <c r="F509" t="str">
        <f>広告費整理!F9</f>
        <v/>
      </c>
      <c r="G509" t="str">
        <f>広告費整理!G9</f>
        <v/>
      </c>
      <c r="H509" t="str">
        <f>広告費整理!H9</f>
        <v/>
      </c>
      <c r="I509" t="str">
        <f>広告費整理!I9</f>
        <v/>
      </c>
      <c r="J509" t="str">
        <f>広告費整理!J9</f>
        <v/>
      </c>
      <c r="K509" t="str">
        <f>広告費整理!K9</f>
        <v/>
      </c>
      <c r="L509" t="str">
        <f>広告費整理!L9</f>
        <v/>
      </c>
      <c r="M509" t="str">
        <f>広告費整理!M9</f>
        <v/>
      </c>
    </row>
    <row r="510" spans="1:13" x14ac:dyDescent="0.45">
      <c r="A510" t="str">
        <f>広告費整理!A10</f>
        <v/>
      </c>
      <c r="B510" t="str">
        <f>広告費整理!B10</f>
        <v/>
      </c>
      <c r="C510" t="str">
        <f>広告費整理!C10</f>
        <v/>
      </c>
      <c r="D510" t="str">
        <f>広告費整理!D10</f>
        <v/>
      </c>
      <c r="E510" t="str">
        <f>広告費整理!E10</f>
        <v/>
      </c>
      <c r="F510" t="str">
        <f>広告費整理!F10</f>
        <v/>
      </c>
      <c r="G510" t="str">
        <f>広告費整理!G10</f>
        <v/>
      </c>
      <c r="H510" t="str">
        <f>広告費整理!H10</f>
        <v/>
      </c>
      <c r="I510" t="str">
        <f>広告費整理!I10</f>
        <v/>
      </c>
      <c r="J510" t="str">
        <f>広告費整理!J10</f>
        <v/>
      </c>
      <c r="K510" t="str">
        <f>広告費整理!K10</f>
        <v/>
      </c>
      <c r="L510" t="str">
        <f>広告費整理!L10</f>
        <v/>
      </c>
      <c r="M510" t="str">
        <f>広告費整理!M10</f>
        <v/>
      </c>
    </row>
    <row r="511" spans="1:13" x14ac:dyDescent="0.45">
      <c r="A511" t="str">
        <f>広告費整理!A11</f>
        <v/>
      </c>
      <c r="B511" t="str">
        <f>広告費整理!B11</f>
        <v/>
      </c>
      <c r="C511" t="str">
        <f>広告費整理!C11</f>
        <v/>
      </c>
      <c r="D511" t="str">
        <f>広告費整理!D11</f>
        <v/>
      </c>
      <c r="E511" t="str">
        <f>広告費整理!E11</f>
        <v/>
      </c>
      <c r="F511" t="str">
        <f>広告費整理!F11</f>
        <v/>
      </c>
      <c r="G511" t="str">
        <f>広告費整理!G11</f>
        <v/>
      </c>
      <c r="H511" t="str">
        <f>広告費整理!H11</f>
        <v/>
      </c>
      <c r="I511" t="str">
        <f>広告費整理!I11</f>
        <v/>
      </c>
      <c r="J511" t="str">
        <f>広告費整理!J11</f>
        <v/>
      </c>
      <c r="K511" t="str">
        <f>広告費整理!K11</f>
        <v/>
      </c>
      <c r="L511" t="str">
        <f>広告費整理!L11</f>
        <v/>
      </c>
      <c r="M511" t="str">
        <f>広告費整理!M11</f>
        <v/>
      </c>
    </row>
    <row r="512" spans="1:13" x14ac:dyDescent="0.45">
      <c r="A512" t="str">
        <f>広告費整理!A12</f>
        <v/>
      </c>
      <c r="B512" t="str">
        <f>広告費整理!B12</f>
        <v/>
      </c>
      <c r="C512" t="str">
        <f>広告費整理!C12</f>
        <v/>
      </c>
      <c r="D512" t="str">
        <f>広告費整理!D12</f>
        <v/>
      </c>
      <c r="E512" t="str">
        <f>広告費整理!E12</f>
        <v/>
      </c>
      <c r="F512" t="str">
        <f>広告費整理!F12</f>
        <v/>
      </c>
      <c r="G512" t="str">
        <f>広告費整理!G12</f>
        <v/>
      </c>
      <c r="H512" t="str">
        <f>広告費整理!H12</f>
        <v/>
      </c>
      <c r="I512" t="str">
        <f>広告費整理!I12</f>
        <v/>
      </c>
      <c r="J512" t="str">
        <f>広告費整理!J12</f>
        <v/>
      </c>
      <c r="K512" t="str">
        <f>広告費整理!K12</f>
        <v/>
      </c>
      <c r="L512" t="str">
        <f>広告費整理!L12</f>
        <v/>
      </c>
      <c r="M512" t="str">
        <f>広告費整理!M12</f>
        <v/>
      </c>
    </row>
    <row r="513" spans="1:13" x14ac:dyDescent="0.45">
      <c r="A513" t="str">
        <f>広告費整理!A13</f>
        <v/>
      </c>
      <c r="B513" t="str">
        <f>広告費整理!B13</f>
        <v/>
      </c>
      <c r="C513" t="str">
        <f>広告費整理!C13</f>
        <v/>
      </c>
      <c r="D513" t="str">
        <f>広告費整理!D13</f>
        <v/>
      </c>
      <c r="E513" t="str">
        <f>広告費整理!E13</f>
        <v/>
      </c>
      <c r="F513" t="str">
        <f>広告費整理!F13</f>
        <v/>
      </c>
      <c r="G513" t="str">
        <f>広告費整理!G13</f>
        <v/>
      </c>
      <c r="H513" t="str">
        <f>広告費整理!H13</f>
        <v/>
      </c>
      <c r="I513" t="str">
        <f>広告費整理!I13</f>
        <v/>
      </c>
      <c r="J513" t="str">
        <f>広告費整理!J13</f>
        <v/>
      </c>
      <c r="K513" t="str">
        <f>広告費整理!K13</f>
        <v/>
      </c>
      <c r="L513" t="str">
        <f>広告費整理!L13</f>
        <v/>
      </c>
      <c r="M513" t="str">
        <f>広告費整理!M13</f>
        <v/>
      </c>
    </row>
    <row r="514" spans="1:13" x14ac:dyDescent="0.45">
      <c r="A514" t="str">
        <f>広告費整理!A14</f>
        <v/>
      </c>
      <c r="B514" t="str">
        <f>広告費整理!B14</f>
        <v/>
      </c>
      <c r="C514" t="str">
        <f>広告費整理!C14</f>
        <v/>
      </c>
      <c r="D514" t="str">
        <f>広告費整理!D14</f>
        <v/>
      </c>
      <c r="E514" t="str">
        <f>広告費整理!E14</f>
        <v/>
      </c>
      <c r="F514" t="str">
        <f>広告費整理!F14</f>
        <v/>
      </c>
      <c r="G514" t="str">
        <f>広告費整理!G14</f>
        <v/>
      </c>
      <c r="H514" t="str">
        <f>広告費整理!H14</f>
        <v/>
      </c>
      <c r="I514" t="str">
        <f>広告費整理!I14</f>
        <v/>
      </c>
      <c r="J514" t="str">
        <f>広告費整理!J14</f>
        <v/>
      </c>
      <c r="K514" t="str">
        <f>広告費整理!K14</f>
        <v/>
      </c>
      <c r="L514" t="str">
        <f>広告費整理!L14</f>
        <v/>
      </c>
      <c r="M514" t="str">
        <f>広告費整理!M14</f>
        <v/>
      </c>
    </row>
    <row r="515" spans="1:13" x14ac:dyDescent="0.45">
      <c r="A515" t="str">
        <f>広告費整理!A15</f>
        <v/>
      </c>
      <c r="B515" t="str">
        <f>広告費整理!B15</f>
        <v/>
      </c>
      <c r="C515" t="str">
        <f>広告費整理!C15</f>
        <v/>
      </c>
      <c r="D515" t="str">
        <f>広告費整理!D15</f>
        <v/>
      </c>
      <c r="E515" t="str">
        <f>広告費整理!E15</f>
        <v/>
      </c>
      <c r="F515" t="str">
        <f>広告費整理!F15</f>
        <v/>
      </c>
      <c r="G515" t="str">
        <f>広告費整理!G15</f>
        <v/>
      </c>
      <c r="H515" t="str">
        <f>広告費整理!H15</f>
        <v/>
      </c>
      <c r="I515" t="str">
        <f>広告費整理!I15</f>
        <v/>
      </c>
      <c r="J515" t="str">
        <f>広告費整理!J15</f>
        <v/>
      </c>
      <c r="K515" t="str">
        <f>広告費整理!K15</f>
        <v/>
      </c>
      <c r="L515" t="str">
        <f>広告費整理!L15</f>
        <v/>
      </c>
      <c r="M515" t="str">
        <f>広告費整理!M15</f>
        <v/>
      </c>
    </row>
    <row r="516" spans="1:13" x14ac:dyDescent="0.45">
      <c r="A516" t="str">
        <f>広告費整理!A16</f>
        <v/>
      </c>
      <c r="B516" t="str">
        <f>広告費整理!B16</f>
        <v/>
      </c>
      <c r="C516" t="str">
        <f>広告費整理!C16</f>
        <v/>
      </c>
      <c r="D516" t="str">
        <f>広告費整理!D16</f>
        <v/>
      </c>
      <c r="E516" t="str">
        <f>広告費整理!E16</f>
        <v/>
      </c>
      <c r="F516" t="str">
        <f>広告費整理!F16</f>
        <v/>
      </c>
      <c r="G516" t="str">
        <f>広告費整理!G16</f>
        <v/>
      </c>
      <c r="H516" t="str">
        <f>広告費整理!H16</f>
        <v/>
      </c>
      <c r="I516" t="str">
        <f>広告費整理!I16</f>
        <v/>
      </c>
      <c r="J516" t="str">
        <f>広告費整理!J16</f>
        <v/>
      </c>
      <c r="K516" t="str">
        <f>広告費整理!K16</f>
        <v/>
      </c>
      <c r="L516" t="str">
        <f>広告費整理!L16</f>
        <v/>
      </c>
      <c r="M516" t="str">
        <f>広告費整理!M16</f>
        <v/>
      </c>
    </row>
    <row r="517" spans="1:13" x14ac:dyDescent="0.45">
      <c r="A517" t="str">
        <f>広告費整理!A17</f>
        <v/>
      </c>
      <c r="B517" t="str">
        <f>広告費整理!B17</f>
        <v/>
      </c>
      <c r="C517" t="str">
        <f>広告費整理!C17</f>
        <v/>
      </c>
      <c r="D517" t="str">
        <f>広告費整理!D17</f>
        <v/>
      </c>
      <c r="E517" t="str">
        <f>広告費整理!E17</f>
        <v/>
      </c>
      <c r="F517" t="str">
        <f>広告費整理!F17</f>
        <v/>
      </c>
      <c r="G517" t="str">
        <f>広告費整理!G17</f>
        <v/>
      </c>
      <c r="H517" t="str">
        <f>広告費整理!H17</f>
        <v/>
      </c>
      <c r="I517" t="str">
        <f>広告費整理!I17</f>
        <v/>
      </c>
      <c r="J517" t="str">
        <f>広告費整理!J17</f>
        <v/>
      </c>
      <c r="K517" t="str">
        <f>広告費整理!K17</f>
        <v/>
      </c>
      <c r="L517" t="str">
        <f>広告費整理!L17</f>
        <v/>
      </c>
      <c r="M517" t="str">
        <f>広告費整理!M17</f>
        <v/>
      </c>
    </row>
    <row r="518" spans="1:13" x14ac:dyDescent="0.45">
      <c r="A518" t="str">
        <f>広告費整理!A18</f>
        <v/>
      </c>
      <c r="B518" t="str">
        <f>広告費整理!B18</f>
        <v/>
      </c>
      <c r="C518" t="str">
        <f>広告費整理!C18</f>
        <v/>
      </c>
      <c r="D518" t="str">
        <f>広告費整理!D18</f>
        <v/>
      </c>
      <c r="E518" t="str">
        <f>広告費整理!E18</f>
        <v/>
      </c>
      <c r="F518" t="str">
        <f>広告費整理!F18</f>
        <v/>
      </c>
      <c r="G518" t="str">
        <f>広告費整理!G18</f>
        <v/>
      </c>
      <c r="H518" t="str">
        <f>広告費整理!H18</f>
        <v/>
      </c>
      <c r="I518" t="str">
        <f>広告費整理!I18</f>
        <v/>
      </c>
      <c r="J518" t="str">
        <f>広告費整理!J18</f>
        <v/>
      </c>
      <c r="K518" t="str">
        <f>広告費整理!K18</f>
        <v/>
      </c>
      <c r="L518" t="str">
        <f>広告費整理!L18</f>
        <v/>
      </c>
      <c r="M518" t="str">
        <f>広告費整理!M18</f>
        <v/>
      </c>
    </row>
    <row r="519" spans="1:13" x14ac:dyDescent="0.45">
      <c r="A519" t="str">
        <f>広告費整理!A19</f>
        <v/>
      </c>
      <c r="B519" t="str">
        <f>広告費整理!B19</f>
        <v/>
      </c>
      <c r="C519" t="str">
        <f>広告費整理!C19</f>
        <v/>
      </c>
      <c r="D519" t="str">
        <f>広告費整理!D19</f>
        <v/>
      </c>
      <c r="E519" t="str">
        <f>広告費整理!E19</f>
        <v/>
      </c>
      <c r="F519" t="str">
        <f>広告費整理!F19</f>
        <v/>
      </c>
      <c r="G519" t="str">
        <f>広告費整理!G19</f>
        <v/>
      </c>
      <c r="H519" t="str">
        <f>広告費整理!H19</f>
        <v/>
      </c>
      <c r="I519" t="str">
        <f>広告費整理!I19</f>
        <v/>
      </c>
      <c r="J519" t="str">
        <f>広告費整理!J19</f>
        <v/>
      </c>
      <c r="K519" t="str">
        <f>広告費整理!K19</f>
        <v/>
      </c>
      <c r="L519" t="str">
        <f>広告費整理!L19</f>
        <v/>
      </c>
      <c r="M519" t="str">
        <f>広告費整理!M19</f>
        <v/>
      </c>
    </row>
    <row r="520" spans="1:13" x14ac:dyDescent="0.45">
      <c r="A520" t="str">
        <f>広告費整理!A20</f>
        <v/>
      </c>
      <c r="B520" t="str">
        <f>広告費整理!B20</f>
        <v/>
      </c>
      <c r="C520" t="str">
        <f>広告費整理!C20</f>
        <v/>
      </c>
      <c r="D520" t="str">
        <f>広告費整理!D20</f>
        <v/>
      </c>
      <c r="E520" t="str">
        <f>広告費整理!E20</f>
        <v/>
      </c>
      <c r="F520" t="str">
        <f>広告費整理!F20</f>
        <v/>
      </c>
      <c r="G520" t="str">
        <f>広告費整理!G20</f>
        <v/>
      </c>
      <c r="H520" t="str">
        <f>広告費整理!H20</f>
        <v/>
      </c>
      <c r="I520" t="str">
        <f>広告費整理!I20</f>
        <v/>
      </c>
      <c r="J520" t="str">
        <f>広告費整理!J20</f>
        <v/>
      </c>
      <c r="K520" t="str">
        <f>広告費整理!K20</f>
        <v/>
      </c>
      <c r="L520" t="str">
        <f>広告費整理!L20</f>
        <v/>
      </c>
      <c r="M520" t="str">
        <f>広告費整理!M20</f>
        <v/>
      </c>
    </row>
    <row r="521" spans="1:13" x14ac:dyDescent="0.45">
      <c r="A521" t="str">
        <f>広告費整理!A21</f>
        <v/>
      </c>
      <c r="B521" t="str">
        <f>広告費整理!B21</f>
        <v/>
      </c>
      <c r="C521" t="str">
        <f>広告費整理!C21</f>
        <v/>
      </c>
      <c r="D521" t="str">
        <f>広告費整理!D21</f>
        <v/>
      </c>
      <c r="E521" t="str">
        <f>広告費整理!E21</f>
        <v/>
      </c>
      <c r="F521" t="str">
        <f>広告費整理!F21</f>
        <v/>
      </c>
      <c r="G521" t="str">
        <f>広告費整理!G21</f>
        <v/>
      </c>
      <c r="H521" t="str">
        <f>広告費整理!H21</f>
        <v/>
      </c>
      <c r="I521" t="str">
        <f>広告費整理!I21</f>
        <v/>
      </c>
      <c r="J521" t="str">
        <f>広告費整理!J21</f>
        <v/>
      </c>
      <c r="K521" t="str">
        <f>広告費整理!K21</f>
        <v/>
      </c>
      <c r="L521" t="str">
        <f>広告費整理!L21</f>
        <v/>
      </c>
      <c r="M521" t="str">
        <f>広告費整理!M21</f>
        <v/>
      </c>
    </row>
    <row r="522" spans="1:13" x14ac:dyDescent="0.45">
      <c r="A522" t="str">
        <f>広告費整理!A22</f>
        <v/>
      </c>
      <c r="B522" t="str">
        <f>広告費整理!B22</f>
        <v/>
      </c>
      <c r="C522" t="str">
        <f>広告費整理!C22</f>
        <v/>
      </c>
      <c r="D522" t="str">
        <f>広告費整理!D22</f>
        <v/>
      </c>
      <c r="E522" t="str">
        <f>広告費整理!E22</f>
        <v/>
      </c>
      <c r="F522" t="str">
        <f>広告費整理!F22</f>
        <v/>
      </c>
      <c r="G522" t="str">
        <f>広告費整理!G22</f>
        <v/>
      </c>
      <c r="H522" t="str">
        <f>広告費整理!H22</f>
        <v/>
      </c>
      <c r="I522" t="str">
        <f>広告費整理!I22</f>
        <v/>
      </c>
      <c r="J522" t="str">
        <f>広告費整理!J22</f>
        <v/>
      </c>
      <c r="K522" t="str">
        <f>広告費整理!K22</f>
        <v/>
      </c>
      <c r="L522" t="str">
        <f>広告費整理!L22</f>
        <v/>
      </c>
      <c r="M522" t="str">
        <f>広告費整理!M22</f>
        <v/>
      </c>
    </row>
    <row r="523" spans="1:13" x14ac:dyDescent="0.45">
      <c r="A523" t="str">
        <f>広告費整理!A23</f>
        <v/>
      </c>
      <c r="B523" t="str">
        <f>広告費整理!B23</f>
        <v/>
      </c>
      <c r="C523" t="str">
        <f>広告費整理!C23</f>
        <v/>
      </c>
      <c r="D523" t="str">
        <f>広告費整理!D23</f>
        <v/>
      </c>
      <c r="E523" t="str">
        <f>広告費整理!E23</f>
        <v/>
      </c>
      <c r="F523" t="str">
        <f>広告費整理!F23</f>
        <v/>
      </c>
      <c r="G523" t="str">
        <f>広告費整理!G23</f>
        <v/>
      </c>
      <c r="H523" t="str">
        <f>広告費整理!H23</f>
        <v/>
      </c>
      <c r="I523" t="str">
        <f>広告費整理!I23</f>
        <v/>
      </c>
      <c r="J523" t="str">
        <f>広告費整理!J23</f>
        <v/>
      </c>
      <c r="K523" t="str">
        <f>広告費整理!K23</f>
        <v/>
      </c>
      <c r="L523" t="str">
        <f>広告費整理!L23</f>
        <v/>
      </c>
      <c r="M523" t="str">
        <f>広告費整理!M23</f>
        <v/>
      </c>
    </row>
    <row r="524" spans="1:13" x14ac:dyDescent="0.45">
      <c r="A524" t="str">
        <f>広告費整理!A24</f>
        <v/>
      </c>
      <c r="B524" t="str">
        <f>広告費整理!B24</f>
        <v/>
      </c>
      <c r="C524" t="str">
        <f>広告費整理!C24</f>
        <v/>
      </c>
      <c r="D524" t="str">
        <f>広告費整理!D24</f>
        <v/>
      </c>
      <c r="E524" t="str">
        <f>広告費整理!E24</f>
        <v/>
      </c>
      <c r="F524" t="str">
        <f>広告費整理!F24</f>
        <v/>
      </c>
      <c r="G524" t="str">
        <f>広告費整理!G24</f>
        <v/>
      </c>
      <c r="H524" t="str">
        <f>広告費整理!H24</f>
        <v/>
      </c>
      <c r="I524" t="str">
        <f>広告費整理!I24</f>
        <v/>
      </c>
      <c r="J524" t="str">
        <f>広告費整理!J24</f>
        <v/>
      </c>
      <c r="K524" t="str">
        <f>広告費整理!K24</f>
        <v/>
      </c>
      <c r="L524" t="str">
        <f>広告費整理!L24</f>
        <v/>
      </c>
      <c r="M524" t="str">
        <f>広告費整理!M24</f>
        <v/>
      </c>
    </row>
    <row r="525" spans="1:13" x14ac:dyDescent="0.45">
      <c r="A525" t="str">
        <f>広告費整理!A25</f>
        <v/>
      </c>
      <c r="B525" t="str">
        <f>広告費整理!B25</f>
        <v/>
      </c>
      <c r="C525" t="str">
        <f>広告費整理!C25</f>
        <v/>
      </c>
      <c r="D525" t="str">
        <f>広告費整理!D25</f>
        <v/>
      </c>
      <c r="E525" t="str">
        <f>広告費整理!E25</f>
        <v/>
      </c>
      <c r="F525" t="str">
        <f>広告費整理!F25</f>
        <v/>
      </c>
      <c r="G525" t="str">
        <f>広告費整理!G25</f>
        <v/>
      </c>
      <c r="H525" t="str">
        <f>広告費整理!H25</f>
        <v/>
      </c>
      <c r="I525" t="str">
        <f>広告費整理!I25</f>
        <v/>
      </c>
      <c r="J525" t="str">
        <f>広告費整理!J25</f>
        <v/>
      </c>
      <c r="K525" t="str">
        <f>広告費整理!K25</f>
        <v/>
      </c>
      <c r="L525" t="str">
        <f>広告費整理!L25</f>
        <v/>
      </c>
      <c r="M525" t="str">
        <f>広告費整理!M25</f>
        <v/>
      </c>
    </row>
    <row r="526" spans="1:13" x14ac:dyDescent="0.45">
      <c r="A526" t="str">
        <f>広告費整理!A26</f>
        <v/>
      </c>
      <c r="B526" t="str">
        <f>広告費整理!B26</f>
        <v/>
      </c>
      <c r="C526" t="str">
        <f>広告費整理!C26</f>
        <v/>
      </c>
      <c r="D526" t="str">
        <f>広告費整理!D26</f>
        <v/>
      </c>
      <c r="E526" t="str">
        <f>広告費整理!E26</f>
        <v/>
      </c>
      <c r="F526" t="str">
        <f>広告費整理!F26</f>
        <v/>
      </c>
      <c r="G526" t="str">
        <f>広告費整理!G26</f>
        <v/>
      </c>
      <c r="H526" t="str">
        <f>広告費整理!H26</f>
        <v/>
      </c>
      <c r="I526" t="str">
        <f>広告費整理!I26</f>
        <v/>
      </c>
      <c r="J526" t="str">
        <f>広告費整理!J26</f>
        <v/>
      </c>
      <c r="K526" t="str">
        <f>広告費整理!K26</f>
        <v/>
      </c>
      <c r="L526" t="str">
        <f>広告費整理!L26</f>
        <v/>
      </c>
      <c r="M526" t="str">
        <f>広告費整理!M26</f>
        <v/>
      </c>
    </row>
    <row r="527" spans="1:13" x14ac:dyDescent="0.45">
      <c r="A527" t="str">
        <f>広告費整理!A27</f>
        <v/>
      </c>
      <c r="B527" t="str">
        <f>広告費整理!B27</f>
        <v/>
      </c>
      <c r="C527" t="str">
        <f>広告費整理!C27</f>
        <v/>
      </c>
      <c r="D527" t="str">
        <f>広告費整理!D27</f>
        <v/>
      </c>
      <c r="E527" t="str">
        <f>広告費整理!E27</f>
        <v/>
      </c>
      <c r="F527" t="str">
        <f>広告費整理!F27</f>
        <v/>
      </c>
      <c r="G527" t="str">
        <f>広告費整理!G27</f>
        <v/>
      </c>
      <c r="H527" t="str">
        <f>広告費整理!H27</f>
        <v/>
      </c>
      <c r="I527" t="str">
        <f>広告費整理!I27</f>
        <v/>
      </c>
      <c r="J527" t="str">
        <f>広告費整理!J27</f>
        <v/>
      </c>
      <c r="K527" t="str">
        <f>広告費整理!K27</f>
        <v/>
      </c>
      <c r="L527" t="str">
        <f>広告費整理!L27</f>
        <v/>
      </c>
      <c r="M527" t="str">
        <f>広告費整理!M27</f>
        <v/>
      </c>
    </row>
    <row r="528" spans="1:13" x14ac:dyDescent="0.45">
      <c r="A528" t="str">
        <f>広告費整理!A28</f>
        <v/>
      </c>
      <c r="B528" t="str">
        <f>広告費整理!B28</f>
        <v/>
      </c>
      <c r="C528" t="str">
        <f>広告費整理!C28</f>
        <v/>
      </c>
      <c r="D528" t="str">
        <f>広告費整理!D28</f>
        <v/>
      </c>
      <c r="E528" t="str">
        <f>広告費整理!E28</f>
        <v/>
      </c>
      <c r="F528" t="str">
        <f>広告費整理!F28</f>
        <v/>
      </c>
      <c r="G528" t="str">
        <f>広告費整理!G28</f>
        <v/>
      </c>
      <c r="H528" t="str">
        <f>広告費整理!H28</f>
        <v/>
      </c>
      <c r="I528" t="str">
        <f>広告費整理!I28</f>
        <v/>
      </c>
      <c r="J528" t="str">
        <f>広告費整理!J28</f>
        <v/>
      </c>
      <c r="K528" t="str">
        <f>広告費整理!K28</f>
        <v/>
      </c>
      <c r="L528" t="str">
        <f>広告費整理!L28</f>
        <v/>
      </c>
      <c r="M528" t="str">
        <f>広告費整理!M28</f>
        <v/>
      </c>
    </row>
    <row r="529" spans="1:13" x14ac:dyDescent="0.45">
      <c r="A529" t="str">
        <f>広告費整理!A29</f>
        <v/>
      </c>
      <c r="B529" t="str">
        <f>広告費整理!B29</f>
        <v/>
      </c>
      <c r="C529" t="str">
        <f>広告費整理!C29</f>
        <v/>
      </c>
      <c r="D529" t="str">
        <f>広告費整理!D29</f>
        <v/>
      </c>
      <c r="E529" t="str">
        <f>広告費整理!E29</f>
        <v/>
      </c>
      <c r="F529" t="str">
        <f>広告費整理!F29</f>
        <v/>
      </c>
      <c r="G529" t="str">
        <f>広告費整理!G29</f>
        <v/>
      </c>
      <c r="H529" t="str">
        <f>広告費整理!H29</f>
        <v/>
      </c>
      <c r="I529" t="str">
        <f>広告費整理!I29</f>
        <v/>
      </c>
      <c r="J529" t="str">
        <f>広告費整理!J29</f>
        <v/>
      </c>
      <c r="K529" t="str">
        <f>広告費整理!K29</f>
        <v/>
      </c>
      <c r="L529" t="str">
        <f>広告費整理!L29</f>
        <v/>
      </c>
      <c r="M529" t="str">
        <f>広告費整理!M29</f>
        <v/>
      </c>
    </row>
    <row r="530" spans="1:13" x14ac:dyDescent="0.45">
      <c r="A530" t="str">
        <f>広告費整理!A30</f>
        <v/>
      </c>
      <c r="B530" t="str">
        <f>広告費整理!B30</f>
        <v/>
      </c>
      <c r="C530" t="str">
        <f>広告費整理!C30</f>
        <v/>
      </c>
      <c r="D530" t="str">
        <f>広告費整理!D30</f>
        <v/>
      </c>
      <c r="E530" t="str">
        <f>広告費整理!E30</f>
        <v/>
      </c>
      <c r="F530" t="str">
        <f>広告費整理!F30</f>
        <v/>
      </c>
      <c r="G530" t="str">
        <f>広告費整理!G30</f>
        <v/>
      </c>
      <c r="H530" t="str">
        <f>広告費整理!H30</f>
        <v/>
      </c>
      <c r="I530" t="str">
        <f>広告費整理!I30</f>
        <v/>
      </c>
      <c r="J530" t="str">
        <f>広告費整理!J30</f>
        <v/>
      </c>
      <c r="K530" t="str">
        <f>広告費整理!K30</f>
        <v/>
      </c>
      <c r="L530" t="str">
        <f>広告費整理!L30</f>
        <v/>
      </c>
      <c r="M530" t="str">
        <f>広告費整理!M30</f>
        <v/>
      </c>
    </row>
    <row r="531" spans="1:13" x14ac:dyDescent="0.45">
      <c r="A531" t="str">
        <f>広告費整理!A31</f>
        <v/>
      </c>
      <c r="B531" t="str">
        <f>広告費整理!B31</f>
        <v/>
      </c>
      <c r="C531" t="str">
        <f>広告費整理!C31</f>
        <v/>
      </c>
      <c r="D531" t="str">
        <f>広告費整理!D31</f>
        <v/>
      </c>
      <c r="E531" t="str">
        <f>広告費整理!E31</f>
        <v/>
      </c>
      <c r="F531" t="str">
        <f>広告費整理!F31</f>
        <v/>
      </c>
      <c r="G531" t="str">
        <f>広告費整理!G31</f>
        <v/>
      </c>
      <c r="H531" t="str">
        <f>広告費整理!H31</f>
        <v/>
      </c>
      <c r="I531" t="str">
        <f>広告費整理!I31</f>
        <v/>
      </c>
      <c r="J531" t="str">
        <f>広告費整理!J31</f>
        <v/>
      </c>
      <c r="K531" t="str">
        <f>広告費整理!K31</f>
        <v/>
      </c>
      <c r="L531" t="str">
        <f>広告費整理!L31</f>
        <v/>
      </c>
      <c r="M531" t="str">
        <f>広告費整理!M31</f>
        <v/>
      </c>
    </row>
    <row r="532" spans="1:13" x14ac:dyDescent="0.45">
      <c r="A532" t="str">
        <f>広告費整理!A32</f>
        <v/>
      </c>
      <c r="B532" t="str">
        <f>広告費整理!B32</f>
        <v/>
      </c>
      <c r="C532" t="str">
        <f>広告費整理!C32</f>
        <v/>
      </c>
      <c r="D532" t="str">
        <f>広告費整理!D32</f>
        <v/>
      </c>
      <c r="E532" t="str">
        <f>広告費整理!E32</f>
        <v/>
      </c>
      <c r="F532" t="str">
        <f>広告費整理!F32</f>
        <v/>
      </c>
      <c r="G532" t="str">
        <f>広告費整理!G32</f>
        <v/>
      </c>
      <c r="H532" t="str">
        <f>広告費整理!H32</f>
        <v/>
      </c>
      <c r="I532" t="str">
        <f>広告費整理!I32</f>
        <v/>
      </c>
      <c r="J532" t="str">
        <f>広告費整理!J32</f>
        <v/>
      </c>
      <c r="K532" t="str">
        <f>広告費整理!K32</f>
        <v/>
      </c>
      <c r="L532" t="str">
        <f>広告費整理!L32</f>
        <v/>
      </c>
      <c r="M532" t="str">
        <f>広告費整理!M32</f>
        <v/>
      </c>
    </row>
    <row r="533" spans="1:13" x14ac:dyDescent="0.45">
      <c r="A533" t="str">
        <f>広告費整理!A33</f>
        <v/>
      </c>
      <c r="B533" t="str">
        <f>広告費整理!B33</f>
        <v/>
      </c>
      <c r="C533" t="str">
        <f>広告費整理!C33</f>
        <v/>
      </c>
      <c r="D533" t="str">
        <f>広告費整理!D33</f>
        <v/>
      </c>
      <c r="E533" t="str">
        <f>広告費整理!E33</f>
        <v/>
      </c>
      <c r="F533" t="str">
        <f>広告費整理!F33</f>
        <v/>
      </c>
      <c r="G533" t="str">
        <f>広告費整理!G33</f>
        <v/>
      </c>
      <c r="H533" t="str">
        <f>広告費整理!H33</f>
        <v/>
      </c>
      <c r="I533" t="str">
        <f>広告費整理!I33</f>
        <v/>
      </c>
      <c r="J533" t="str">
        <f>広告費整理!J33</f>
        <v/>
      </c>
      <c r="K533" t="str">
        <f>広告費整理!K33</f>
        <v/>
      </c>
      <c r="L533" t="str">
        <f>広告費整理!L33</f>
        <v/>
      </c>
      <c r="M533" t="str">
        <f>広告費整理!M33</f>
        <v/>
      </c>
    </row>
    <row r="534" spans="1:13" x14ac:dyDescent="0.45">
      <c r="A534" t="str">
        <f>広告費整理!A34</f>
        <v/>
      </c>
      <c r="B534" t="str">
        <f>広告費整理!B34</f>
        <v/>
      </c>
      <c r="C534" t="str">
        <f>広告費整理!C34</f>
        <v/>
      </c>
      <c r="D534" t="str">
        <f>広告費整理!D34</f>
        <v/>
      </c>
      <c r="E534" t="str">
        <f>広告費整理!E34</f>
        <v/>
      </c>
      <c r="F534" t="str">
        <f>広告費整理!F34</f>
        <v/>
      </c>
      <c r="G534" t="str">
        <f>広告費整理!G34</f>
        <v/>
      </c>
      <c r="H534" t="str">
        <f>広告費整理!H34</f>
        <v/>
      </c>
      <c r="I534" t="str">
        <f>広告費整理!I34</f>
        <v/>
      </c>
      <c r="J534" t="str">
        <f>広告費整理!J34</f>
        <v/>
      </c>
      <c r="K534" t="str">
        <f>広告費整理!K34</f>
        <v/>
      </c>
      <c r="L534" t="str">
        <f>広告費整理!L34</f>
        <v/>
      </c>
      <c r="M534" t="str">
        <f>広告費整理!M34</f>
        <v/>
      </c>
    </row>
    <row r="535" spans="1:13" x14ac:dyDescent="0.45">
      <c r="A535" t="str">
        <f>広告費整理!A35</f>
        <v/>
      </c>
      <c r="B535" t="str">
        <f>広告費整理!B35</f>
        <v/>
      </c>
      <c r="C535" t="str">
        <f>広告費整理!C35</f>
        <v/>
      </c>
      <c r="D535" t="str">
        <f>広告費整理!D35</f>
        <v/>
      </c>
      <c r="E535" t="str">
        <f>広告費整理!E35</f>
        <v/>
      </c>
      <c r="F535" t="str">
        <f>広告費整理!F35</f>
        <v/>
      </c>
      <c r="G535" t="str">
        <f>広告費整理!G35</f>
        <v/>
      </c>
      <c r="H535" t="str">
        <f>広告費整理!H35</f>
        <v/>
      </c>
      <c r="I535" t="str">
        <f>広告費整理!I35</f>
        <v/>
      </c>
      <c r="J535" t="str">
        <f>広告費整理!J35</f>
        <v/>
      </c>
      <c r="K535" t="str">
        <f>広告費整理!K35</f>
        <v/>
      </c>
      <c r="L535" t="str">
        <f>広告費整理!L35</f>
        <v/>
      </c>
      <c r="M535" t="str">
        <f>広告費整理!M35</f>
        <v/>
      </c>
    </row>
    <row r="536" spans="1:13" x14ac:dyDescent="0.45">
      <c r="A536" t="str">
        <f>広告費整理!A36</f>
        <v/>
      </c>
      <c r="B536" t="str">
        <f>広告費整理!B36</f>
        <v/>
      </c>
      <c r="C536" t="str">
        <f>広告費整理!C36</f>
        <v/>
      </c>
      <c r="D536" t="str">
        <f>広告費整理!D36</f>
        <v/>
      </c>
      <c r="E536" t="str">
        <f>広告費整理!E36</f>
        <v/>
      </c>
      <c r="F536" t="str">
        <f>広告費整理!F36</f>
        <v/>
      </c>
      <c r="G536" t="str">
        <f>広告費整理!G36</f>
        <v/>
      </c>
      <c r="H536" t="str">
        <f>広告費整理!H36</f>
        <v/>
      </c>
      <c r="I536" t="str">
        <f>広告費整理!I36</f>
        <v/>
      </c>
      <c r="J536" t="str">
        <f>広告費整理!J36</f>
        <v/>
      </c>
      <c r="K536" t="str">
        <f>広告費整理!K36</f>
        <v/>
      </c>
      <c r="L536" t="str">
        <f>広告費整理!L36</f>
        <v/>
      </c>
      <c r="M536" t="str">
        <f>広告費整理!M36</f>
        <v/>
      </c>
    </row>
    <row r="537" spans="1:13" x14ac:dyDescent="0.45">
      <c r="A537" t="str">
        <f>広告費整理!A37</f>
        <v/>
      </c>
      <c r="B537" t="str">
        <f>広告費整理!B37</f>
        <v/>
      </c>
      <c r="C537" t="str">
        <f>広告費整理!C37</f>
        <v/>
      </c>
      <c r="D537" t="str">
        <f>広告費整理!D37</f>
        <v/>
      </c>
      <c r="E537" t="str">
        <f>広告費整理!E37</f>
        <v/>
      </c>
      <c r="F537" t="str">
        <f>広告費整理!F37</f>
        <v/>
      </c>
      <c r="G537" t="str">
        <f>広告費整理!G37</f>
        <v/>
      </c>
      <c r="H537" t="str">
        <f>広告費整理!H37</f>
        <v/>
      </c>
      <c r="I537" t="str">
        <f>広告費整理!I37</f>
        <v/>
      </c>
      <c r="J537" t="str">
        <f>広告費整理!J37</f>
        <v/>
      </c>
      <c r="K537" t="str">
        <f>広告費整理!K37</f>
        <v/>
      </c>
      <c r="L537" t="str">
        <f>広告費整理!L37</f>
        <v/>
      </c>
      <c r="M537" t="str">
        <f>広告費整理!M37</f>
        <v/>
      </c>
    </row>
    <row r="538" spans="1:13" x14ac:dyDescent="0.45">
      <c r="A538" t="str">
        <f>広告費整理!A38</f>
        <v/>
      </c>
      <c r="B538" t="str">
        <f>広告費整理!B38</f>
        <v/>
      </c>
      <c r="C538" t="str">
        <f>広告費整理!C38</f>
        <v/>
      </c>
      <c r="D538" t="str">
        <f>広告費整理!D38</f>
        <v/>
      </c>
      <c r="E538" t="str">
        <f>広告費整理!E38</f>
        <v/>
      </c>
      <c r="F538" t="str">
        <f>広告費整理!F38</f>
        <v/>
      </c>
      <c r="G538" t="str">
        <f>広告費整理!G38</f>
        <v/>
      </c>
      <c r="H538" t="str">
        <f>広告費整理!H38</f>
        <v/>
      </c>
      <c r="I538" t="str">
        <f>広告費整理!I38</f>
        <v/>
      </c>
      <c r="J538" t="str">
        <f>広告費整理!J38</f>
        <v/>
      </c>
      <c r="K538" t="str">
        <f>広告費整理!K38</f>
        <v/>
      </c>
      <c r="L538" t="str">
        <f>広告費整理!L38</f>
        <v/>
      </c>
      <c r="M538" t="str">
        <f>広告費整理!M38</f>
        <v/>
      </c>
    </row>
    <row r="539" spans="1:13" x14ac:dyDescent="0.45">
      <c r="A539" t="str">
        <f>広告費整理!A39</f>
        <v/>
      </c>
      <c r="B539" t="str">
        <f>広告費整理!B39</f>
        <v/>
      </c>
      <c r="C539" t="str">
        <f>広告費整理!C39</f>
        <v/>
      </c>
      <c r="D539" t="str">
        <f>広告費整理!D39</f>
        <v/>
      </c>
      <c r="E539" t="str">
        <f>広告費整理!E39</f>
        <v/>
      </c>
      <c r="F539" t="str">
        <f>広告費整理!F39</f>
        <v/>
      </c>
      <c r="G539" t="str">
        <f>広告費整理!G39</f>
        <v/>
      </c>
      <c r="H539" t="str">
        <f>広告費整理!H39</f>
        <v/>
      </c>
      <c r="I539" t="str">
        <f>広告費整理!I39</f>
        <v/>
      </c>
      <c r="J539" t="str">
        <f>広告費整理!J39</f>
        <v/>
      </c>
      <c r="K539" t="str">
        <f>広告費整理!K39</f>
        <v/>
      </c>
      <c r="L539" t="str">
        <f>広告費整理!L39</f>
        <v/>
      </c>
      <c r="M539" t="str">
        <f>広告費整理!M39</f>
        <v/>
      </c>
    </row>
    <row r="540" spans="1:13" x14ac:dyDescent="0.45">
      <c r="A540" t="str">
        <f>広告費整理!A40</f>
        <v/>
      </c>
      <c r="B540" t="str">
        <f>広告費整理!B40</f>
        <v/>
      </c>
      <c r="C540" t="str">
        <f>広告費整理!C40</f>
        <v/>
      </c>
      <c r="D540" t="str">
        <f>広告費整理!D40</f>
        <v/>
      </c>
      <c r="E540" t="str">
        <f>広告費整理!E40</f>
        <v/>
      </c>
      <c r="F540" t="str">
        <f>広告費整理!F40</f>
        <v/>
      </c>
      <c r="G540" t="str">
        <f>広告費整理!G40</f>
        <v/>
      </c>
      <c r="H540" t="str">
        <f>広告費整理!H40</f>
        <v/>
      </c>
      <c r="I540" t="str">
        <f>広告費整理!I40</f>
        <v/>
      </c>
      <c r="J540" t="str">
        <f>広告費整理!J40</f>
        <v/>
      </c>
      <c r="K540" t="str">
        <f>広告費整理!K40</f>
        <v/>
      </c>
      <c r="L540" t="str">
        <f>広告費整理!L40</f>
        <v/>
      </c>
      <c r="M540" t="str">
        <f>広告費整理!M40</f>
        <v/>
      </c>
    </row>
    <row r="541" spans="1:13" x14ac:dyDescent="0.45">
      <c r="A541" t="str">
        <f>広告費整理!A41</f>
        <v/>
      </c>
      <c r="B541" t="str">
        <f>広告費整理!B41</f>
        <v/>
      </c>
      <c r="C541" t="str">
        <f>広告費整理!C41</f>
        <v/>
      </c>
      <c r="D541" t="str">
        <f>広告費整理!D41</f>
        <v/>
      </c>
      <c r="E541" t="str">
        <f>広告費整理!E41</f>
        <v/>
      </c>
      <c r="F541" t="str">
        <f>広告費整理!F41</f>
        <v/>
      </c>
      <c r="G541" t="str">
        <f>広告費整理!G41</f>
        <v/>
      </c>
      <c r="H541" t="str">
        <f>広告費整理!H41</f>
        <v/>
      </c>
      <c r="I541" t="str">
        <f>広告費整理!I41</f>
        <v/>
      </c>
      <c r="J541" t="str">
        <f>広告費整理!J41</f>
        <v/>
      </c>
      <c r="K541" t="str">
        <f>広告費整理!K41</f>
        <v/>
      </c>
      <c r="L541" t="str">
        <f>広告費整理!L41</f>
        <v/>
      </c>
      <c r="M541" t="str">
        <f>広告費整理!M41</f>
        <v/>
      </c>
    </row>
    <row r="542" spans="1:13" x14ac:dyDescent="0.45">
      <c r="A542" t="str">
        <f>広告費整理!A42</f>
        <v/>
      </c>
      <c r="B542" t="str">
        <f>広告費整理!B42</f>
        <v/>
      </c>
      <c r="C542" t="str">
        <f>広告費整理!C42</f>
        <v/>
      </c>
      <c r="D542" t="str">
        <f>広告費整理!D42</f>
        <v/>
      </c>
      <c r="E542" t="str">
        <f>広告費整理!E42</f>
        <v/>
      </c>
      <c r="F542" t="str">
        <f>広告費整理!F42</f>
        <v/>
      </c>
      <c r="G542" t="str">
        <f>広告費整理!G42</f>
        <v/>
      </c>
      <c r="H542" t="str">
        <f>広告費整理!H42</f>
        <v/>
      </c>
      <c r="I542" t="str">
        <f>広告費整理!I42</f>
        <v/>
      </c>
      <c r="J542" t="str">
        <f>広告費整理!J42</f>
        <v/>
      </c>
      <c r="K542" t="str">
        <f>広告費整理!K42</f>
        <v/>
      </c>
      <c r="L542" t="str">
        <f>広告費整理!L42</f>
        <v/>
      </c>
      <c r="M542" t="str">
        <f>広告費整理!M42</f>
        <v/>
      </c>
    </row>
    <row r="543" spans="1:13" x14ac:dyDescent="0.45">
      <c r="A543" t="str">
        <f>広告費整理!A43</f>
        <v/>
      </c>
      <c r="B543" t="str">
        <f>広告費整理!B43</f>
        <v/>
      </c>
      <c r="C543" t="str">
        <f>広告費整理!C43</f>
        <v/>
      </c>
      <c r="D543" t="str">
        <f>広告費整理!D43</f>
        <v/>
      </c>
      <c r="E543" t="str">
        <f>広告費整理!E43</f>
        <v/>
      </c>
      <c r="F543" t="str">
        <f>広告費整理!F43</f>
        <v/>
      </c>
      <c r="G543" t="str">
        <f>広告費整理!G43</f>
        <v/>
      </c>
      <c r="H543" t="str">
        <f>広告費整理!H43</f>
        <v/>
      </c>
      <c r="I543" t="str">
        <f>広告費整理!I43</f>
        <v/>
      </c>
      <c r="J543" t="str">
        <f>広告費整理!J43</f>
        <v/>
      </c>
      <c r="K543" t="str">
        <f>広告費整理!K43</f>
        <v/>
      </c>
      <c r="L543" t="str">
        <f>広告費整理!L43</f>
        <v/>
      </c>
      <c r="M543" t="str">
        <f>広告費整理!M43</f>
        <v/>
      </c>
    </row>
    <row r="544" spans="1:13" x14ac:dyDescent="0.45">
      <c r="A544" t="str">
        <f>広告費整理!A44</f>
        <v/>
      </c>
      <c r="B544" t="str">
        <f>広告費整理!B44</f>
        <v/>
      </c>
      <c r="C544" t="str">
        <f>広告費整理!C44</f>
        <v/>
      </c>
      <c r="D544" t="str">
        <f>広告費整理!D44</f>
        <v/>
      </c>
      <c r="E544" t="str">
        <f>広告費整理!E44</f>
        <v/>
      </c>
      <c r="F544" t="str">
        <f>広告費整理!F44</f>
        <v/>
      </c>
      <c r="G544" t="str">
        <f>広告費整理!G44</f>
        <v/>
      </c>
      <c r="H544" t="str">
        <f>広告費整理!H44</f>
        <v/>
      </c>
      <c r="I544" t="str">
        <f>広告費整理!I44</f>
        <v/>
      </c>
      <c r="J544" t="str">
        <f>広告費整理!J44</f>
        <v/>
      </c>
      <c r="K544" t="str">
        <f>広告費整理!K44</f>
        <v/>
      </c>
      <c r="L544" t="str">
        <f>広告費整理!L44</f>
        <v/>
      </c>
      <c r="M544" t="str">
        <f>広告費整理!M44</f>
        <v/>
      </c>
    </row>
    <row r="545" spans="1:13" x14ac:dyDescent="0.45">
      <c r="A545" t="str">
        <f>広告費整理!A45</f>
        <v/>
      </c>
      <c r="B545" t="str">
        <f>広告費整理!B45</f>
        <v/>
      </c>
      <c r="C545" t="str">
        <f>広告費整理!C45</f>
        <v/>
      </c>
      <c r="D545" t="str">
        <f>広告費整理!D45</f>
        <v/>
      </c>
      <c r="E545" t="str">
        <f>広告費整理!E45</f>
        <v/>
      </c>
      <c r="F545" t="str">
        <f>広告費整理!F45</f>
        <v/>
      </c>
      <c r="G545" t="str">
        <f>広告費整理!G45</f>
        <v/>
      </c>
      <c r="H545" t="str">
        <f>広告費整理!H45</f>
        <v/>
      </c>
      <c r="I545" t="str">
        <f>広告費整理!I45</f>
        <v/>
      </c>
      <c r="J545" t="str">
        <f>広告費整理!J45</f>
        <v/>
      </c>
      <c r="K545" t="str">
        <f>広告費整理!K45</f>
        <v/>
      </c>
      <c r="L545" t="str">
        <f>広告費整理!L45</f>
        <v/>
      </c>
      <c r="M545" t="str">
        <f>広告費整理!M45</f>
        <v/>
      </c>
    </row>
    <row r="546" spans="1:13" x14ac:dyDescent="0.45">
      <c r="A546" t="str">
        <f>広告費整理!A46</f>
        <v/>
      </c>
      <c r="B546" t="str">
        <f>広告費整理!B46</f>
        <v/>
      </c>
      <c r="C546" t="str">
        <f>広告費整理!C46</f>
        <v/>
      </c>
      <c r="D546" t="str">
        <f>広告費整理!D46</f>
        <v/>
      </c>
      <c r="E546" t="str">
        <f>広告費整理!E46</f>
        <v/>
      </c>
      <c r="F546" t="str">
        <f>広告費整理!F46</f>
        <v/>
      </c>
      <c r="G546" t="str">
        <f>広告費整理!G46</f>
        <v/>
      </c>
      <c r="H546" t="str">
        <f>広告費整理!H46</f>
        <v/>
      </c>
      <c r="I546" t="str">
        <f>広告費整理!I46</f>
        <v/>
      </c>
      <c r="J546" t="str">
        <f>広告費整理!J46</f>
        <v/>
      </c>
      <c r="K546" t="str">
        <f>広告費整理!K46</f>
        <v/>
      </c>
      <c r="L546" t="str">
        <f>広告費整理!L46</f>
        <v/>
      </c>
      <c r="M546" t="str">
        <f>広告費整理!M46</f>
        <v/>
      </c>
    </row>
    <row r="547" spans="1:13" x14ac:dyDescent="0.45">
      <c r="A547" t="str">
        <f>広告費整理!A47</f>
        <v/>
      </c>
      <c r="B547" t="str">
        <f>広告費整理!B47</f>
        <v/>
      </c>
      <c r="C547" t="str">
        <f>広告費整理!C47</f>
        <v/>
      </c>
      <c r="D547" t="str">
        <f>広告費整理!D47</f>
        <v/>
      </c>
      <c r="E547" t="str">
        <f>広告費整理!E47</f>
        <v/>
      </c>
      <c r="F547" t="str">
        <f>広告費整理!F47</f>
        <v/>
      </c>
      <c r="G547" t="str">
        <f>広告費整理!G47</f>
        <v/>
      </c>
      <c r="H547" t="str">
        <f>広告費整理!H47</f>
        <v/>
      </c>
      <c r="I547" t="str">
        <f>広告費整理!I47</f>
        <v/>
      </c>
      <c r="J547" t="str">
        <f>広告費整理!J47</f>
        <v/>
      </c>
      <c r="K547" t="str">
        <f>広告費整理!K47</f>
        <v/>
      </c>
      <c r="L547" t="str">
        <f>広告費整理!L47</f>
        <v/>
      </c>
      <c r="M547" t="str">
        <f>広告費整理!M47</f>
        <v/>
      </c>
    </row>
    <row r="548" spans="1:13" x14ac:dyDescent="0.45">
      <c r="A548" t="str">
        <f>広告費整理!A48</f>
        <v/>
      </c>
      <c r="B548" t="str">
        <f>広告費整理!B48</f>
        <v/>
      </c>
      <c r="C548" t="str">
        <f>広告費整理!C48</f>
        <v/>
      </c>
      <c r="D548" t="str">
        <f>広告費整理!D48</f>
        <v/>
      </c>
      <c r="E548" t="str">
        <f>広告費整理!E48</f>
        <v/>
      </c>
      <c r="F548" t="str">
        <f>広告費整理!F48</f>
        <v/>
      </c>
      <c r="G548" t="str">
        <f>広告費整理!G48</f>
        <v/>
      </c>
      <c r="H548" t="str">
        <f>広告費整理!H48</f>
        <v/>
      </c>
      <c r="I548" t="str">
        <f>広告費整理!I48</f>
        <v/>
      </c>
      <c r="J548" t="str">
        <f>広告費整理!J48</f>
        <v/>
      </c>
      <c r="K548" t="str">
        <f>広告費整理!K48</f>
        <v/>
      </c>
      <c r="L548" t="str">
        <f>広告費整理!L48</f>
        <v/>
      </c>
      <c r="M548" t="str">
        <f>広告費整理!M48</f>
        <v/>
      </c>
    </row>
    <row r="549" spans="1:13" x14ac:dyDescent="0.45">
      <c r="A549" t="str">
        <f>広告費整理!A49</f>
        <v/>
      </c>
      <c r="B549" t="str">
        <f>広告費整理!B49</f>
        <v/>
      </c>
      <c r="C549" t="str">
        <f>広告費整理!C49</f>
        <v/>
      </c>
      <c r="D549" t="str">
        <f>広告費整理!D49</f>
        <v/>
      </c>
      <c r="E549" t="str">
        <f>広告費整理!E49</f>
        <v/>
      </c>
      <c r="F549" t="str">
        <f>広告費整理!F49</f>
        <v/>
      </c>
      <c r="G549" t="str">
        <f>広告費整理!G49</f>
        <v/>
      </c>
      <c r="H549" t="str">
        <f>広告費整理!H49</f>
        <v/>
      </c>
      <c r="I549" t="str">
        <f>広告費整理!I49</f>
        <v/>
      </c>
      <c r="J549" t="str">
        <f>広告費整理!J49</f>
        <v/>
      </c>
      <c r="K549" t="str">
        <f>広告費整理!K49</f>
        <v/>
      </c>
      <c r="L549" t="str">
        <f>広告費整理!L49</f>
        <v/>
      </c>
      <c r="M549" t="str">
        <f>広告費整理!M49</f>
        <v/>
      </c>
    </row>
    <row r="550" spans="1:13" x14ac:dyDescent="0.45">
      <c r="A550" t="str">
        <f>広告費整理!A50</f>
        <v/>
      </c>
      <c r="B550" t="str">
        <f>広告費整理!B50</f>
        <v/>
      </c>
      <c r="C550" t="str">
        <f>広告費整理!C50</f>
        <v/>
      </c>
      <c r="D550" t="str">
        <f>広告費整理!D50</f>
        <v/>
      </c>
      <c r="E550" t="str">
        <f>広告費整理!E50</f>
        <v/>
      </c>
      <c r="F550" t="str">
        <f>広告費整理!F50</f>
        <v/>
      </c>
      <c r="G550" t="str">
        <f>広告費整理!G50</f>
        <v/>
      </c>
      <c r="H550" t="str">
        <f>広告費整理!H50</f>
        <v/>
      </c>
      <c r="I550" t="str">
        <f>広告費整理!I50</f>
        <v/>
      </c>
      <c r="J550" t="str">
        <f>広告費整理!J50</f>
        <v/>
      </c>
      <c r="K550" t="str">
        <f>広告費整理!K50</f>
        <v/>
      </c>
      <c r="L550" t="str">
        <f>広告費整理!L50</f>
        <v/>
      </c>
      <c r="M550" t="str">
        <f>広告費整理!M50</f>
        <v/>
      </c>
    </row>
    <row r="551" spans="1:13" x14ac:dyDescent="0.45">
      <c r="A551" t="str">
        <f>広告費整理!A51</f>
        <v/>
      </c>
      <c r="B551" t="str">
        <f>広告費整理!B51</f>
        <v/>
      </c>
      <c r="C551" t="str">
        <f>広告費整理!C51</f>
        <v/>
      </c>
      <c r="D551" t="str">
        <f>広告費整理!D51</f>
        <v/>
      </c>
      <c r="E551" t="str">
        <f>広告費整理!E51</f>
        <v/>
      </c>
      <c r="F551" t="str">
        <f>広告費整理!F51</f>
        <v/>
      </c>
      <c r="G551" t="str">
        <f>広告費整理!G51</f>
        <v/>
      </c>
      <c r="H551" t="str">
        <f>広告費整理!H51</f>
        <v/>
      </c>
      <c r="I551" t="str">
        <f>広告費整理!I51</f>
        <v/>
      </c>
      <c r="J551" t="str">
        <f>広告費整理!J51</f>
        <v/>
      </c>
      <c r="K551" t="str">
        <f>広告費整理!K51</f>
        <v/>
      </c>
      <c r="L551" t="str">
        <f>広告費整理!L51</f>
        <v/>
      </c>
      <c r="M551" t="str">
        <f>広告費整理!M51</f>
        <v/>
      </c>
    </row>
    <row r="552" spans="1:13" x14ac:dyDescent="0.45">
      <c r="A552" t="str">
        <f>広告費整理!A52</f>
        <v/>
      </c>
      <c r="B552" t="str">
        <f>広告費整理!B52</f>
        <v/>
      </c>
      <c r="C552" t="str">
        <f>広告費整理!C52</f>
        <v/>
      </c>
      <c r="D552" t="str">
        <f>広告費整理!D52</f>
        <v/>
      </c>
      <c r="E552" t="str">
        <f>広告費整理!E52</f>
        <v/>
      </c>
      <c r="F552" t="str">
        <f>広告費整理!F52</f>
        <v/>
      </c>
      <c r="G552" t="str">
        <f>広告費整理!G52</f>
        <v/>
      </c>
      <c r="H552" t="str">
        <f>広告費整理!H52</f>
        <v/>
      </c>
      <c r="I552" t="str">
        <f>広告費整理!I52</f>
        <v/>
      </c>
      <c r="J552" t="str">
        <f>広告費整理!J52</f>
        <v/>
      </c>
      <c r="K552" t="str">
        <f>広告費整理!K52</f>
        <v/>
      </c>
      <c r="L552" t="str">
        <f>広告費整理!L52</f>
        <v/>
      </c>
      <c r="M552" t="str">
        <f>広告費整理!M52</f>
        <v/>
      </c>
    </row>
    <row r="553" spans="1:13" x14ac:dyDescent="0.45">
      <c r="A553" t="str">
        <f>広告費整理!A53</f>
        <v/>
      </c>
      <c r="B553" t="str">
        <f>広告費整理!B53</f>
        <v/>
      </c>
      <c r="C553" t="str">
        <f>広告費整理!C53</f>
        <v/>
      </c>
      <c r="D553" t="str">
        <f>広告費整理!D53</f>
        <v/>
      </c>
      <c r="E553" t="str">
        <f>広告費整理!E53</f>
        <v/>
      </c>
      <c r="F553" t="str">
        <f>広告費整理!F53</f>
        <v/>
      </c>
      <c r="G553" t="str">
        <f>広告費整理!G53</f>
        <v/>
      </c>
      <c r="H553" t="str">
        <f>広告費整理!H53</f>
        <v/>
      </c>
      <c r="I553" t="str">
        <f>広告費整理!I53</f>
        <v/>
      </c>
      <c r="J553" t="str">
        <f>広告費整理!J53</f>
        <v/>
      </c>
      <c r="K553" t="str">
        <f>広告費整理!K53</f>
        <v/>
      </c>
      <c r="L553" t="str">
        <f>広告費整理!L53</f>
        <v/>
      </c>
      <c r="M553" t="str">
        <f>広告費整理!M53</f>
        <v/>
      </c>
    </row>
    <row r="554" spans="1:13" x14ac:dyDescent="0.45">
      <c r="A554" t="str">
        <f>広告費整理!A54</f>
        <v/>
      </c>
      <c r="B554" t="str">
        <f>広告費整理!B54</f>
        <v/>
      </c>
      <c r="C554" t="str">
        <f>広告費整理!C54</f>
        <v/>
      </c>
      <c r="D554" t="str">
        <f>広告費整理!D54</f>
        <v/>
      </c>
      <c r="E554" t="str">
        <f>広告費整理!E54</f>
        <v/>
      </c>
      <c r="F554" t="str">
        <f>広告費整理!F54</f>
        <v/>
      </c>
      <c r="G554" t="str">
        <f>広告費整理!G54</f>
        <v/>
      </c>
      <c r="H554" t="str">
        <f>広告費整理!H54</f>
        <v/>
      </c>
      <c r="I554" t="str">
        <f>広告費整理!I54</f>
        <v/>
      </c>
      <c r="J554" t="str">
        <f>広告費整理!J54</f>
        <v/>
      </c>
      <c r="K554" t="str">
        <f>広告費整理!K54</f>
        <v/>
      </c>
      <c r="L554" t="str">
        <f>広告費整理!L54</f>
        <v/>
      </c>
      <c r="M554" t="str">
        <f>広告費整理!M54</f>
        <v/>
      </c>
    </row>
    <row r="555" spans="1:13" x14ac:dyDescent="0.45">
      <c r="A555" t="str">
        <f>広告費整理!A55</f>
        <v/>
      </c>
      <c r="B555" t="str">
        <f>広告費整理!B55</f>
        <v/>
      </c>
      <c r="C555" t="str">
        <f>広告費整理!C55</f>
        <v/>
      </c>
      <c r="D555" t="str">
        <f>広告費整理!D55</f>
        <v/>
      </c>
      <c r="E555" t="str">
        <f>広告費整理!E55</f>
        <v/>
      </c>
      <c r="F555" t="str">
        <f>広告費整理!F55</f>
        <v/>
      </c>
      <c r="G555" t="str">
        <f>広告費整理!G55</f>
        <v/>
      </c>
      <c r="H555" t="str">
        <f>広告費整理!H55</f>
        <v/>
      </c>
      <c r="I555" t="str">
        <f>広告費整理!I55</f>
        <v/>
      </c>
      <c r="J555" t="str">
        <f>広告費整理!J55</f>
        <v/>
      </c>
      <c r="K555" t="str">
        <f>広告費整理!K55</f>
        <v/>
      </c>
      <c r="L555" t="str">
        <f>広告費整理!L55</f>
        <v/>
      </c>
      <c r="M555" t="str">
        <f>広告費整理!M55</f>
        <v/>
      </c>
    </row>
    <row r="556" spans="1:13" x14ac:dyDescent="0.45">
      <c r="A556" t="str">
        <f>広告費整理!A56</f>
        <v/>
      </c>
      <c r="B556" t="str">
        <f>広告費整理!B56</f>
        <v/>
      </c>
      <c r="C556" t="str">
        <f>広告費整理!C56</f>
        <v/>
      </c>
      <c r="D556" t="str">
        <f>広告費整理!D56</f>
        <v/>
      </c>
      <c r="E556" t="str">
        <f>広告費整理!E56</f>
        <v/>
      </c>
      <c r="F556" t="str">
        <f>広告費整理!F56</f>
        <v/>
      </c>
      <c r="G556" t="str">
        <f>広告費整理!G56</f>
        <v/>
      </c>
      <c r="H556" t="str">
        <f>広告費整理!H56</f>
        <v/>
      </c>
      <c r="I556" t="str">
        <f>広告費整理!I56</f>
        <v/>
      </c>
      <c r="J556" t="str">
        <f>広告費整理!J56</f>
        <v/>
      </c>
      <c r="K556" t="str">
        <f>広告費整理!K56</f>
        <v/>
      </c>
      <c r="L556" t="str">
        <f>広告費整理!L56</f>
        <v/>
      </c>
      <c r="M556" t="str">
        <f>広告費整理!M56</f>
        <v/>
      </c>
    </row>
    <row r="557" spans="1:13" x14ac:dyDescent="0.45">
      <c r="A557" t="str">
        <f>広告費整理!A57</f>
        <v/>
      </c>
      <c r="B557" t="str">
        <f>広告費整理!B57</f>
        <v/>
      </c>
      <c r="C557" t="str">
        <f>広告費整理!C57</f>
        <v/>
      </c>
      <c r="D557" t="str">
        <f>広告費整理!D57</f>
        <v/>
      </c>
      <c r="E557" t="str">
        <f>広告費整理!E57</f>
        <v/>
      </c>
      <c r="F557" t="str">
        <f>広告費整理!F57</f>
        <v/>
      </c>
      <c r="G557" t="str">
        <f>広告費整理!G57</f>
        <v/>
      </c>
      <c r="H557" t="str">
        <f>広告費整理!H57</f>
        <v/>
      </c>
      <c r="I557" t="str">
        <f>広告費整理!I57</f>
        <v/>
      </c>
      <c r="J557" t="str">
        <f>広告費整理!J57</f>
        <v/>
      </c>
      <c r="K557" t="str">
        <f>広告費整理!K57</f>
        <v/>
      </c>
      <c r="L557" t="str">
        <f>広告費整理!L57</f>
        <v/>
      </c>
      <c r="M557" t="str">
        <f>広告費整理!M57</f>
        <v/>
      </c>
    </row>
    <row r="558" spans="1:13" x14ac:dyDescent="0.45">
      <c r="A558" t="str">
        <f>広告費整理!A58</f>
        <v/>
      </c>
      <c r="B558" t="str">
        <f>広告費整理!B58</f>
        <v/>
      </c>
      <c r="C558" t="str">
        <f>広告費整理!C58</f>
        <v/>
      </c>
      <c r="D558" t="str">
        <f>広告費整理!D58</f>
        <v/>
      </c>
      <c r="E558" t="str">
        <f>広告費整理!E58</f>
        <v/>
      </c>
      <c r="F558" t="str">
        <f>広告費整理!F58</f>
        <v/>
      </c>
      <c r="G558" t="str">
        <f>広告費整理!G58</f>
        <v/>
      </c>
      <c r="H558" t="str">
        <f>広告費整理!H58</f>
        <v/>
      </c>
      <c r="I558" t="str">
        <f>広告費整理!I58</f>
        <v/>
      </c>
      <c r="J558" t="str">
        <f>広告費整理!J58</f>
        <v/>
      </c>
      <c r="K558" t="str">
        <f>広告費整理!K58</f>
        <v/>
      </c>
      <c r="L558" t="str">
        <f>広告費整理!L58</f>
        <v/>
      </c>
      <c r="M558" t="str">
        <f>広告費整理!M58</f>
        <v/>
      </c>
    </row>
    <row r="559" spans="1:13" x14ac:dyDescent="0.45">
      <c r="A559" t="str">
        <f>広告費整理!A59</f>
        <v/>
      </c>
      <c r="B559" t="str">
        <f>広告費整理!B59</f>
        <v/>
      </c>
      <c r="C559" t="str">
        <f>広告費整理!C59</f>
        <v/>
      </c>
      <c r="D559" t="str">
        <f>広告費整理!D59</f>
        <v/>
      </c>
      <c r="E559" t="str">
        <f>広告費整理!E59</f>
        <v/>
      </c>
      <c r="F559" t="str">
        <f>広告費整理!F59</f>
        <v/>
      </c>
      <c r="G559" t="str">
        <f>広告費整理!G59</f>
        <v/>
      </c>
      <c r="H559" t="str">
        <f>広告費整理!H59</f>
        <v/>
      </c>
      <c r="I559" t="str">
        <f>広告費整理!I59</f>
        <v/>
      </c>
      <c r="J559" t="str">
        <f>広告費整理!J59</f>
        <v/>
      </c>
      <c r="K559" t="str">
        <f>広告費整理!K59</f>
        <v/>
      </c>
      <c r="L559" t="str">
        <f>広告費整理!L59</f>
        <v/>
      </c>
      <c r="M559" t="str">
        <f>広告費整理!M59</f>
        <v/>
      </c>
    </row>
    <row r="560" spans="1:13" x14ac:dyDescent="0.45">
      <c r="A560" t="str">
        <f>広告費整理!A60</f>
        <v/>
      </c>
      <c r="B560" t="str">
        <f>広告費整理!B60</f>
        <v/>
      </c>
      <c r="C560" t="str">
        <f>広告費整理!C60</f>
        <v/>
      </c>
      <c r="D560" t="str">
        <f>広告費整理!D60</f>
        <v/>
      </c>
      <c r="E560" t="str">
        <f>広告費整理!E60</f>
        <v/>
      </c>
      <c r="F560" t="str">
        <f>広告費整理!F60</f>
        <v/>
      </c>
      <c r="G560" t="str">
        <f>広告費整理!G60</f>
        <v/>
      </c>
      <c r="H560" t="str">
        <f>広告費整理!H60</f>
        <v/>
      </c>
      <c r="I560" t="str">
        <f>広告費整理!I60</f>
        <v/>
      </c>
      <c r="J560" t="str">
        <f>広告費整理!J60</f>
        <v/>
      </c>
      <c r="K560" t="str">
        <f>広告費整理!K60</f>
        <v/>
      </c>
      <c r="L560" t="str">
        <f>広告費整理!L60</f>
        <v/>
      </c>
      <c r="M560" t="str">
        <f>広告費整理!M60</f>
        <v/>
      </c>
    </row>
    <row r="561" spans="1:13" x14ac:dyDescent="0.45">
      <c r="A561" t="str">
        <f>広告費整理!A61</f>
        <v/>
      </c>
      <c r="B561" t="str">
        <f>広告費整理!B61</f>
        <v/>
      </c>
      <c r="C561" t="str">
        <f>広告費整理!C61</f>
        <v/>
      </c>
      <c r="D561" t="str">
        <f>広告費整理!D61</f>
        <v/>
      </c>
      <c r="E561" t="str">
        <f>広告費整理!E61</f>
        <v/>
      </c>
      <c r="F561" t="str">
        <f>広告費整理!F61</f>
        <v/>
      </c>
      <c r="G561" t="str">
        <f>広告費整理!G61</f>
        <v/>
      </c>
      <c r="H561" t="str">
        <f>広告費整理!H61</f>
        <v/>
      </c>
      <c r="I561" t="str">
        <f>広告費整理!I61</f>
        <v/>
      </c>
      <c r="J561" t="str">
        <f>広告費整理!J61</f>
        <v/>
      </c>
      <c r="K561" t="str">
        <f>広告費整理!K61</f>
        <v/>
      </c>
      <c r="L561" t="str">
        <f>広告費整理!L61</f>
        <v/>
      </c>
      <c r="M561" t="str">
        <f>広告費整理!M61</f>
        <v/>
      </c>
    </row>
    <row r="562" spans="1:13" x14ac:dyDescent="0.45">
      <c r="A562" t="str">
        <f>広告費整理!A62</f>
        <v/>
      </c>
      <c r="B562" t="str">
        <f>広告費整理!B62</f>
        <v/>
      </c>
      <c r="C562" t="str">
        <f>広告費整理!C62</f>
        <v/>
      </c>
      <c r="D562" t="str">
        <f>広告費整理!D62</f>
        <v/>
      </c>
      <c r="E562" t="str">
        <f>広告費整理!E62</f>
        <v/>
      </c>
      <c r="F562" t="str">
        <f>広告費整理!F62</f>
        <v/>
      </c>
      <c r="G562" t="str">
        <f>広告費整理!G62</f>
        <v/>
      </c>
      <c r="H562" t="str">
        <f>広告費整理!H62</f>
        <v/>
      </c>
      <c r="I562" t="str">
        <f>広告費整理!I62</f>
        <v/>
      </c>
      <c r="J562" t="str">
        <f>広告費整理!J62</f>
        <v/>
      </c>
      <c r="K562" t="str">
        <f>広告費整理!K62</f>
        <v/>
      </c>
      <c r="L562" t="str">
        <f>広告費整理!L62</f>
        <v/>
      </c>
      <c r="M562" t="str">
        <f>広告費整理!M62</f>
        <v/>
      </c>
    </row>
    <row r="563" spans="1:13" x14ac:dyDescent="0.45">
      <c r="A563" t="str">
        <f>広告費整理!A63</f>
        <v/>
      </c>
      <c r="B563" t="str">
        <f>広告費整理!B63</f>
        <v/>
      </c>
      <c r="C563" t="str">
        <f>広告費整理!C63</f>
        <v/>
      </c>
      <c r="D563" t="str">
        <f>広告費整理!D63</f>
        <v/>
      </c>
      <c r="E563" t="str">
        <f>広告費整理!E63</f>
        <v/>
      </c>
      <c r="F563" t="str">
        <f>広告費整理!F63</f>
        <v/>
      </c>
      <c r="G563" t="str">
        <f>広告費整理!G63</f>
        <v/>
      </c>
      <c r="H563" t="str">
        <f>広告費整理!H63</f>
        <v/>
      </c>
      <c r="I563" t="str">
        <f>広告費整理!I63</f>
        <v/>
      </c>
      <c r="J563" t="str">
        <f>広告費整理!J63</f>
        <v/>
      </c>
      <c r="K563" t="str">
        <f>広告費整理!K63</f>
        <v/>
      </c>
      <c r="L563" t="str">
        <f>広告費整理!L63</f>
        <v/>
      </c>
      <c r="M563" t="str">
        <f>広告費整理!M63</f>
        <v/>
      </c>
    </row>
    <row r="564" spans="1:13" x14ac:dyDescent="0.45">
      <c r="A564" t="str">
        <f>広告費整理!A64</f>
        <v/>
      </c>
      <c r="B564" t="str">
        <f>広告費整理!B64</f>
        <v/>
      </c>
      <c r="C564" t="str">
        <f>広告費整理!C64</f>
        <v/>
      </c>
      <c r="D564" t="str">
        <f>広告費整理!D64</f>
        <v/>
      </c>
      <c r="E564" t="str">
        <f>広告費整理!E64</f>
        <v/>
      </c>
      <c r="F564" t="str">
        <f>広告費整理!F64</f>
        <v/>
      </c>
      <c r="G564" t="str">
        <f>広告費整理!G64</f>
        <v/>
      </c>
      <c r="H564" t="str">
        <f>広告費整理!H64</f>
        <v/>
      </c>
      <c r="I564" t="str">
        <f>広告費整理!I64</f>
        <v/>
      </c>
      <c r="J564" t="str">
        <f>広告費整理!J64</f>
        <v/>
      </c>
      <c r="K564" t="str">
        <f>広告費整理!K64</f>
        <v/>
      </c>
      <c r="L564" t="str">
        <f>広告費整理!L64</f>
        <v/>
      </c>
      <c r="M564" t="str">
        <f>広告費整理!M64</f>
        <v/>
      </c>
    </row>
    <row r="565" spans="1:13" x14ac:dyDescent="0.45">
      <c r="A565" t="str">
        <f>広告費整理!A65</f>
        <v/>
      </c>
      <c r="B565" t="str">
        <f>広告費整理!B65</f>
        <v/>
      </c>
      <c r="C565" t="str">
        <f>広告費整理!C65</f>
        <v/>
      </c>
      <c r="D565" t="str">
        <f>広告費整理!D65</f>
        <v/>
      </c>
      <c r="E565" t="str">
        <f>広告費整理!E65</f>
        <v/>
      </c>
      <c r="F565" t="str">
        <f>広告費整理!F65</f>
        <v/>
      </c>
      <c r="G565" t="str">
        <f>広告費整理!G65</f>
        <v/>
      </c>
      <c r="H565" t="str">
        <f>広告費整理!H65</f>
        <v/>
      </c>
      <c r="I565" t="str">
        <f>広告費整理!I65</f>
        <v/>
      </c>
      <c r="J565" t="str">
        <f>広告費整理!J65</f>
        <v/>
      </c>
      <c r="K565" t="str">
        <f>広告費整理!K65</f>
        <v/>
      </c>
      <c r="L565" t="str">
        <f>広告費整理!L65</f>
        <v/>
      </c>
      <c r="M565" t="str">
        <f>広告費整理!M65</f>
        <v/>
      </c>
    </row>
    <row r="566" spans="1:13" x14ac:dyDescent="0.45">
      <c r="A566" t="str">
        <f>広告費整理!A66</f>
        <v/>
      </c>
      <c r="B566" t="str">
        <f>広告費整理!B66</f>
        <v/>
      </c>
      <c r="C566" t="str">
        <f>広告費整理!C66</f>
        <v/>
      </c>
      <c r="D566" t="str">
        <f>広告費整理!D66</f>
        <v/>
      </c>
      <c r="E566" t="str">
        <f>広告費整理!E66</f>
        <v/>
      </c>
      <c r="F566" t="str">
        <f>広告費整理!F66</f>
        <v/>
      </c>
      <c r="G566" t="str">
        <f>広告費整理!G66</f>
        <v/>
      </c>
      <c r="H566" t="str">
        <f>広告費整理!H66</f>
        <v/>
      </c>
      <c r="I566" t="str">
        <f>広告費整理!I66</f>
        <v/>
      </c>
      <c r="J566" t="str">
        <f>広告費整理!J66</f>
        <v/>
      </c>
      <c r="K566" t="str">
        <f>広告費整理!K66</f>
        <v/>
      </c>
      <c r="L566" t="str">
        <f>広告費整理!L66</f>
        <v/>
      </c>
      <c r="M566" t="str">
        <f>広告費整理!M66</f>
        <v/>
      </c>
    </row>
    <row r="567" spans="1:13" x14ac:dyDescent="0.45">
      <c r="A567" t="str">
        <f>広告費整理!A67</f>
        <v/>
      </c>
      <c r="B567" t="str">
        <f>広告費整理!B67</f>
        <v/>
      </c>
      <c r="C567" t="str">
        <f>広告費整理!C67</f>
        <v/>
      </c>
      <c r="D567" t="str">
        <f>広告費整理!D67</f>
        <v/>
      </c>
      <c r="E567" t="str">
        <f>広告費整理!E67</f>
        <v/>
      </c>
      <c r="F567" t="str">
        <f>広告費整理!F67</f>
        <v/>
      </c>
      <c r="G567" t="str">
        <f>広告費整理!G67</f>
        <v/>
      </c>
      <c r="H567" t="str">
        <f>広告費整理!H67</f>
        <v/>
      </c>
      <c r="I567" t="str">
        <f>広告費整理!I67</f>
        <v/>
      </c>
      <c r="J567" t="str">
        <f>広告費整理!J67</f>
        <v/>
      </c>
      <c r="K567" t="str">
        <f>広告費整理!K67</f>
        <v/>
      </c>
      <c r="L567" t="str">
        <f>広告費整理!L67</f>
        <v/>
      </c>
      <c r="M567" t="str">
        <f>広告費整理!M67</f>
        <v/>
      </c>
    </row>
    <row r="568" spans="1:13" x14ac:dyDescent="0.45">
      <c r="A568" t="str">
        <f>広告費整理!A68</f>
        <v/>
      </c>
      <c r="B568" t="str">
        <f>広告費整理!B68</f>
        <v/>
      </c>
      <c r="C568" t="str">
        <f>広告費整理!C68</f>
        <v/>
      </c>
      <c r="D568" t="str">
        <f>広告費整理!D68</f>
        <v/>
      </c>
      <c r="E568" t="str">
        <f>広告費整理!E68</f>
        <v/>
      </c>
      <c r="F568" t="str">
        <f>広告費整理!F68</f>
        <v/>
      </c>
      <c r="G568" t="str">
        <f>広告費整理!G68</f>
        <v/>
      </c>
      <c r="H568" t="str">
        <f>広告費整理!H68</f>
        <v/>
      </c>
      <c r="I568" t="str">
        <f>広告費整理!I68</f>
        <v/>
      </c>
      <c r="J568" t="str">
        <f>広告費整理!J68</f>
        <v/>
      </c>
      <c r="K568" t="str">
        <f>広告費整理!K68</f>
        <v/>
      </c>
      <c r="L568" t="str">
        <f>広告費整理!L68</f>
        <v/>
      </c>
      <c r="M568" t="str">
        <f>広告費整理!M68</f>
        <v/>
      </c>
    </row>
    <row r="569" spans="1:13" x14ac:dyDescent="0.45">
      <c r="A569" t="str">
        <f>広告費整理!A69</f>
        <v/>
      </c>
      <c r="B569" t="str">
        <f>広告費整理!B69</f>
        <v/>
      </c>
      <c r="C569" t="str">
        <f>広告費整理!C69</f>
        <v/>
      </c>
      <c r="D569" t="str">
        <f>広告費整理!D69</f>
        <v/>
      </c>
      <c r="E569" t="str">
        <f>広告費整理!E69</f>
        <v/>
      </c>
      <c r="F569" t="str">
        <f>広告費整理!F69</f>
        <v/>
      </c>
      <c r="G569" t="str">
        <f>広告費整理!G69</f>
        <v/>
      </c>
      <c r="H569" t="str">
        <f>広告費整理!H69</f>
        <v/>
      </c>
      <c r="I569" t="str">
        <f>広告費整理!I69</f>
        <v/>
      </c>
      <c r="J569" t="str">
        <f>広告費整理!J69</f>
        <v/>
      </c>
      <c r="K569" t="str">
        <f>広告費整理!K69</f>
        <v/>
      </c>
      <c r="L569" t="str">
        <f>広告費整理!L69</f>
        <v/>
      </c>
      <c r="M569" t="str">
        <f>広告費整理!M69</f>
        <v/>
      </c>
    </row>
    <row r="570" spans="1:13" x14ac:dyDescent="0.45">
      <c r="A570" t="str">
        <f>広告費整理!A70</f>
        <v/>
      </c>
      <c r="B570" t="str">
        <f>広告費整理!B70</f>
        <v/>
      </c>
      <c r="C570" t="str">
        <f>広告費整理!C70</f>
        <v/>
      </c>
      <c r="D570" t="str">
        <f>広告費整理!D70</f>
        <v/>
      </c>
      <c r="E570" t="str">
        <f>広告費整理!E70</f>
        <v/>
      </c>
      <c r="F570" t="str">
        <f>広告費整理!F70</f>
        <v/>
      </c>
      <c r="G570" t="str">
        <f>広告費整理!G70</f>
        <v/>
      </c>
      <c r="H570" t="str">
        <f>広告費整理!H70</f>
        <v/>
      </c>
      <c r="I570" t="str">
        <f>広告費整理!I70</f>
        <v/>
      </c>
      <c r="J570" t="str">
        <f>広告費整理!J70</f>
        <v/>
      </c>
      <c r="K570" t="str">
        <f>広告費整理!K70</f>
        <v/>
      </c>
      <c r="L570" t="str">
        <f>広告費整理!L70</f>
        <v/>
      </c>
      <c r="M570" t="str">
        <f>広告費整理!M70</f>
        <v/>
      </c>
    </row>
    <row r="571" spans="1:13" x14ac:dyDescent="0.45">
      <c r="A571" t="str">
        <f>広告費整理!A71</f>
        <v/>
      </c>
      <c r="B571" t="str">
        <f>広告費整理!B71</f>
        <v/>
      </c>
      <c r="C571" t="str">
        <f>広告費整理!C71</f>
        <v/>
      </c>
      <c r="D571" t="str">
        <f>広告費整理!D71</f>
        <v/>
      </c>
      <c r="E571" t="str">
        <f>広告費整理!E71</f>
        <v/>
      </c>
      <c r="F571" t="str">
        <f>広告費整理!F71</f>
        <v/>
      </c>
      <c r="G571" t="str">
        <f>広告費整理!G71</f>
        <v/>
      </c>
      <c r="H571" t="str">
        <f>広告費整理!H71</f>
        <v/>
      </c>
      <c r="I571" t="str">
        <f>広告費整理!I71</f>
        <v/>
      </c>
      <c r="J571" t="str">
        <f>広告費整理!J71</f>
        <v/>
      </c>
      <c r="K571" t="str">
        <f>広告費整理!K71</f>
        <v/>
      </c>
      <c r="L571" t="str">
        <f>広告費整理!L71</f>
        <v/>
      </c>
      <c r="M571" t="str">
        <f>広告費整理!M71</f>
        <v/>
      </c>
    </row>
    <row r="572" spans="1:13" x14ac:dyDescent="0.45">
      <c r="A572" t="str">
        <f>広告費整理!A72</f>
        <v/>
      </c>
      <c r="B572" t="str">
        <f>広告費整理!B72</f>
        <v/>
      </c>
      <c r="C572" t="str">
        <f>広告費整理!C72</f>
        <v/>
      </c>
      <c r="D572" t="str">
        <f>広告費整理!D72</f>
        <v/>
      </c>
      <c r="E572" t="str">
        <f>広告費整理!E72</f>
        <v/>
      </c>
      <c r="F572" t="str">
        <f>広告費整理!F72</f>
        <v/>
      </c>
      <c r="G572" t="str">
        <f>広告費整理!G72</f>
        <v/>
      </c>
      <c r="H572" t="str">
        <f>広告費整理!H72</f>
        <v/>
      </c>
      <c r="I572" t="str">
        <f>広告費整理!I72</f>
        <v/>
      </c>
      <c r="J572" t="str">
        <f>広告費整理!J72</f>
        <v/>
      </c>
      <c r="K572" t="str">
        <f>広告費整理!K72</f>
        <v/>
      </c>
      <c r="L572" t="str">
        <f>広告費整理!L72</f>
        <v/>
      </c>
      <c r="M572" t="str">
        <f>広告費整理!M72</f>
        <v/>
      </c>
    </row>
    <row r="573" spans="1:13" x14ac:dyDescent="0.45">
      <c r="A573" t="str">
        <f>広告費整理!A73</f>
        <v/>
      </c>
      <c r="B573" t="str">
        <f>広告費整理!B73</f>
        <v/>
      </c>
      <c r="C573" t="str">
        <f>広告費整理!C73</f>
        <v/>
      </c>
      <c r="D573" t="str">
        <f>広告費整理!D73</f>
        <v/>
      </c>
      <c r="E573" t="str">
        <f>広告費整理!E73</f>
        <v/>
      </c>
      <c r="F573" t="str">
        <f>広告費整理!F73</f>
        <v/>
      </c>
      <c r="G573" t="str">
        <f>広告費整理!G73</f>
        <v/>
      </c>
      <c r="H573" t="str">
        <f>広告費整理!H73</f>
        <v/>
      </c>
      <c r="I573" t="str">
        <f>広告費整理!I73</f>
        <v/>
      </c>
      <c r="J573" t="str">
        <f>広告費整理!J73</f>
        <v/>
      </c>
      <c r="K573" t="str">
        <f>広告費整理!K73</f>
        <v/>
      </c>
      <c r="L573" t="str">
        <f>広告費整理!L73</f>
        <v/>
      </c>
      <c r="M573" t="str">
        <f>広告費整理!M73</f>
        <v/>
      </c>
    </row>
    <row r="574" spans="1:13" x14ac:dyDescent="0.45">
      <c r="A574" t="str">
        <f>広告費整理!A74</f>
        <v/>
      </c>
      <c r="B574" t="str">
        <f>広告費整理!B74</f>
        <v/>
      </c>
      <c r="C574" t="str">
        <f>広告費整理!C74</f>
        <v/>
      </c>
      <c r="D574" t="str">
        <f>広告費整理!D74</f>
        <v/>
      </c>
      <c r="E574" t="str">
        <f>広告費整理!E74</f>
        <v/>
      </c>
      <c r="F574" t="str">
        <f>広告費整理!F74</f>
        <v/>
      </c>
      <c r="G574" t="str">
        <f>広告費整理!G74</f>
        <v/>
      </c>
      <c r="H574" t="str">
        <f>広告費整理!H74</f>
        <v/>
      </c>
      <c r="I574" t="str">
        <f>広告費整理!I74</f>
        <v/>
      </c>
      <c r="J574" t="str">
        <f>広告費整理!J74</f>
        <v/>
      </c>
      <c r="K574" t="str">
        <f>広告費整理!K74</f>
        <v/>
      </c>
      <c r="L574" t="str">
        <f>広告費整理!L74</f>
        <v/>
      </c>
      <c r="M574" t="str">
        <f>広告費整理!M74</f>
        <v/>
      </c>
    </row>
    <row r="575" spans="1:13" x14ac:dyDescent="0.45">
      <c r="A575" t="str">
        <f>広告費整理!A75</f>
        <v/>
      </c>
      <c r="B575" t="str">
        <f>広告費整理!B75</f>
        <v/>
      </c>
      <c r="C575" t="str">
        <f>広告費整理!C75</f>
        <v/>
      </c>
      <c r="D575" t="str">
        <f>広告費整理!D75</f>
        <v/>
      </c>
      <c r="E575" t="str">
        <f>広告費整理!E75</f>
        <v/>
      </c>
      <c r="F575" t="str">
        <f>広告費整理!F75</f>
        <v/>
      </c>
      <c r="G575" t="str">
        <f>広告費整理!G75</f>
        <v/>
      </c>
      <c r="H575" t="str">
        <f>広告費整理!H75</f>
        <v/>
      </c>
      <c r="I575" t="str">
        <f>広告費整理!I75</f>
        <v/>
      </c>
      <c r="J575" t="str">
        <f>広告費整理!J75</f>
        <v/>
      </c>
      <c r="K575" t="str">
        <f>広告費整理!K75</f>
        <v/>
      </c>
      <c r="L575" t="str">
        <f>広告費整理!L75</f>
        <v/>
      </c>
      <c r="M575" t="str">
        <f>広告費整理!M75</f>
        <v/>
      </c>
    </row>
    <row r="576" spans="1:13" x14ac:dyDescent="0.45">
      <c r="A576" t="str">
        <f>広告費整理!A76</f>
        <v/>
      </c>
      <c r="B576" t="str">
        <f>広告費整理!B76</f>
        <v/>
      </c>
      <c r="C576" t="str">
        <f>広告費整理!C76</f>
        <v/>
      </c>
      <c r="D576" t="str">
        <f>広告費整理!D76</f>
        <v/>
      </c>
      <c r="E576" t="str">
        <f>広告費整理!E76</f>
        <v/>
      </c>
      <c r="F576" t="str">
        <f>広告費整理!F76</f>
        <v/>
      </c>
      <c r="G576" t="str">
        <f>広告費整理!G76</f>
        <v/>
      </c>
      <c r="H576" t="str">
        <f>広告費整理!H76</f>
        <v/>
      </c>
      <c r="I576" t="str">
        <f>広告費整理!I76</f>
        <v/>
      </c>
      <c r="J576" t="str">
        <f>広告費整理!J76</f>
        <v/>
      </c>
      <c r="K576" t="str">
        <f>広告費整理!K76</f>
        <v/>
      </c>
      <c r="L576" t="str">
        <f>広告費整理!L76</f>
        <v/>
      </c>
      <c r="M576" t="str">
        <f>広告費整理!M76</f>
        <v/>
      </c>
    </row>
    <row r="577" spans="1:13" x14ac:dyDescent="0.45">
      <c r="A577" t="str">
        <f>広告費整理!A77</f>
        <v/>
      </c>
      <c r="B577" t="str">
        <f>広告費整理!B77</f>
        <v/>
      </c>
      <c r="C577" t="str">
        <f>広告費整理!C77</f>
        <v/>
      </c>
      <c r="D577" t="str">
        <f>広告費整理!D77</f>
        <v/>
      </c>
      <c r="E577" t="str">
        <f>広告費整理!E77</f>
        <v/>
      </c>
      <c r="F577" t="str">
        <f>広告費整理!F77</f>
        <v/>
      </c>
      <c r="G577" t="str">
        <f>広告費整理!G77</f>
        <v/>
      </c>
      <c r="H577" t="str">
        <f>広告費整理!H77</f>
        <v/>
      </c>
      <c r="I577" t="str">
        <f>広告費整理!I77</f>
        <v/>
      </c>
      <c r="J577" t="str">
        <f>広告費整理!J77</f>
        <v/>
      </c>
      <c r="K577" t="str">
        <f>広告費整理!K77</f>
        <v/>
      </c>
      <c r="L577" t="str">
        <f>広告費整理!L77</f>
        <v/>
      </c>
      <c r="M577" t="str">
        <f>広告費整理!M77</f>
        <v/>
      </c>
    </row>
    <row r="578" spans="1:13" x14ac:dyDescent="0.45">
      <c r="A578" t="str">
        <f>広告費整理!A78</f>
        <v/>
      </c>
      <c r="B578" t="str">
        <f>広告費整理!B78</f>
        <v/>
      </c>
      <c r="C578" t="str">
        <f>広告費整理!C78</f>
        <v/>
      </c>
      <c r="D578" t="str">
        <f>広告費整理!D78</f>
        <v/>
      </c>
      <c r="E578" t="str">
        <f>広告費整理!E78</f>
        <v/>
      </c>
      <c r="F578" t="str">
        <f>広告費整理!F78</f>
        <v/>
      </c>
      <c r="G578" t="str">
        <f>広告費整理!G78</f>
        <v/>
      </c>
      <c r="H578" t="str">
        <f>広告費整理!H78</f>
        <v/>
      </c>
      <c r="I578" t="str">
        <f>広告費整理!I78</f>
        <v/>
      </c>
      <c r="J578" t="str">
        <f>広告費整理!J78</f>
        <v/>
      </c>
      <c r="K578" t="str">
        <f>広告費整理!K78</f>
        <v/>
      </c>
      <c r="L578" t="str">
        <f>広告費整理!L78</f>
        <v/>
      </c>
      <c r="M578" t="str">
        <f>広告費整理!M78</f>
        <v/>
      </c>
    </row>
    <row r="579" spans="1:13" x14ac:dyDescent="0.45">
      <c r="A579" t="str">
        <f>広告費整理!A79</f>
        <v/>
      </c>
      <c r="B579" t="str">
        <f>広告費整理!B79</f>
        <v/>
      </c>
      <c r="C579" t="str">
        <f>広告費整理!C79</f>
        <v/>
      </c>
      <c r="D579" t="str">
        <f>広告費整理!D79</f>
        <v/>
      </c>
      <c r="E579" t="str">
        <f>広告費整理!E79</f>
        <v/>
      </c>
      <c r="F579" t="str">
        <f>広告費整理!F79</f>
        <v/>
      </c>
      <c r="G579" t="str">
        <f>広告費整理!G79</f>
        <v/>
      </c>
      <c r="H579" t="str">
        <f>広告費整理!H79</f>
        <v/>
      </c>
      <c r="I579" t="str">
        <f>広告費整理!I79</f>
        <v/>
      </c>
      <c r="J579" t="str">
        <f>広告費整理!J79</f>
        <v/>
      </c>
      <c r="K579" t="str">
        <f>広告費整理!K79</f>
        <v/>
      </c>
      <c r="L579" t="str">
        <f>広告費整理!L79</f>
        <v/>
      </c>
      <c r="M579" t="str">
        <f>広告費整理!M79</f>
        <v/>
      </c>
    </row>
    <row r="580" spans="1:13" x14ac:dyDescent="0.45">
      <c r="A580" t="str">
        <f>広告費整理!A80</f>
        <v/>
      </c>
      <c r="B580" t="str">
        <f>広告費整理!B80</f>
        <v/>
      </c>
      <c r="C580" t="str">
        <f>広告費整理!C80</f>
        <v/>
      </c>
      <c r="D580" t="str">
        <f>広告費整理!D80</f>
        <v/>
      </c>
      <c r="E580" t="str">
        <f>広告費整理!E80</f>
        <v/>
      </c>
      <c r="F580" t="str">
        <f>広告費整理!F80</f>
        <v/>
      </c>
      <c r="G580" t="str">
        <f>広告費整理!G80</f>
        <v/>
      </c>
      <c r="H580" t="str">
        <f>広告費整理!H80</f>
        <v/>
      </c>
      <c r="I580" t="str">
        <f>広告費整理!I80</f>
        <v/>
      </c>
      <c r="J580" t="str">
        <f>広告費整理!J80</f>
        <v/>
      </c>
      <c r="K580" t="str">
        <f>広告費整理!K80</f>
        <v/>
      </c>
      <c r="L580" t="str">
        <f>広告費整理!L80</f>
        <v/>
      </c>
      <c r="M580" t="str">
        <f>広告費整理!M80</f>
        <v/>
      </c>
    </row>
    <row r="581" spans="1:13" x14ac:dyDescent="0.45">
      <c r="A581" t="str">
        <f>広告費整理!A81</f>
        <v/>
      </c>
      <c r="B581" t="str">
        <f>広告費整理!B81</f>
        <v/>
      </c>
      <c r="C581" t="str">
        <f>広告費整理!C81</f>
        <v/>
      </c>
      <c r="D581" t="str">
        <f>広告費整理!D81</f>
        <v/>
      </c>
      <c r="E581" t="str">
        <f>広告費整理!E81</f>
        <v/>
      </c>
      <c r="F581" t="str">
        <f>広告費整理!F81</f>
        <v/>
      </c>
      <c r="G581" t="str">
        <f>広告費整理!G81</f>
        <v/>
      </c>
      <c r="H581" t="str">
        <f>広告費整理!H81</f>
        <v/>
      </c>
      <c r="I581" t="str">
        <f>広告費整理!I81</f>
        <v/>
      </c>
      <c r="J581" t="str">
        <f>広告費整理!J81</f>
        <v/>
      </c>
      <c r="K581" t="str">
        <f>広告費整理!K81</f>
        <v/>
      </c>
      <c r="L581" t="str">
        <f>広告費整理!L81</f>
        <v/>
      </c>
      <c r="M581" t="str">
        <f>広告費整理!M81</f>
        <v/>
      </c>
    </row>
    <row r="582" spans="1:13" x14ac:dyDescent="0.45">
      <c r="A582" t="str">
        <f>広告費整理!A82</f>
        <v/>
      </c>
      <c r="B582" t="str">
        <f>広告費整理!B82</f>
        <v/>
      </c>
      <c r="C582" t="str">
        <f>広告費整理!C82</f>
        <v/>
      </c>
      <c r="D582" t="str">
        <f>広告費整理!D82</f>
        <v/>
      </c>
      <c r="E582" t="str">
        <f>広告費整理!E82</f>
        <v/>
      </c>
      <c r="F582" t="str">
        <f>広告費整理!F82</f>
        <v/>
      </c>
      <c r="G582" t="str">
        <f>広告費整理!G82</f>
        <v/>
      </c>
      <c r="H582" t="str">
        <f>広告費整理!H82</f>
        <v/>
      </c>
      <c r="I582" t="str">
        <f>広告費整理!I82</f>
        <v/>
      </c>
      <c r="J582" t="str">
        <f>広告費整理!J82</f>
        <v/>
      </c>
      <c r="K582" t="str">
        <f>広告費整理!K82</f>
        <v/>
      </c>
      <c r="L582" t="str">
        <f>広告費整理!L82</f>
        <v/>
      </c>
      <c r="M582" t="str">
        <f>広告費整理!M82</f>
        <v/>
      </c>
    </row>
    <row r="583" spans="1:13" x14ac:dyDescent="0.45">
      <c r="A583" t="str">
        <f>広告費整理!A83</f>
        <v/>
      </c>
      <c r="B583" t="str">
        <f>広告費整理!B83</f>
        <v/>
      </c>
      <c r="C583" t="str">
        <f>広告費整理!C83</f>
        <v/>
      </c>
      <c r="D583" t="str">
        <f>広告費整理!D83</f>
        <v/>
      </c>
      <c r="E583" t="str">
        <f>広告費整理!E83</f>
        <v/>
      </c>
      <c r="F583" t="str">
        <f>広告費整理!F83</f>
        <v/>
      </c>
      <c r="G583" t="str">
        <f>広告費整理!G83</f>
        <v/>
      </c>
      <c r="H583" t="str">
        <f>広告費整理!H83</f>
        <v/>
      </c>
      <c r="I583" t="str">
        <f>広告費整理!I83</f>
        <v/>
      </c>
      <c r="J583" t="str">
        <f>広告費整理!J83</f>
        <v/>
      </c>
      <c r="K583" t="str">
        <f>広告費整理!K83</f>
        <v/>
      </c>
      <c r="L583" t="str">
        <f>広告費整理!L83</f>
        <v/>
      </c>
      <c r="M583" t="str">
        <f>広告費整理!M83</f>
        <v/>
      </c>
    </row>
    <row r="584" spans="1:13" x14ac:dyDescent="0.45">
      <c r="A584" t="str">
        <f>広告費整理!A84</f>
        <v/>
      </c>
      <c r="B584" t="str">
        <f>広告費整理!B84</f>
        <v/>
      </c>
      <c r="C584" t="str">
        <f>広告費整理!C84</f>
        <v/>
      </c>
      <c r="D584" t="str">
        <f>広告費整理!D84</f>
        <v/>
      </c>
      <c r="E584" t="str">
        <f>広告費整理!E84</f>
        <v/>
      </c>
      <c r="F584" t="str">
        <f>広告費整理!F84</f>
        <v/>
      </c>
      <c r="G584" t="str">
        <f>広告費整理!G84</f>
        <v/>
      </c>
      <c r="H584" t="str">
        <f>広告費整理!H84</f>
        <v/>
      </c>
      <c r="I584" t="str">
        <f>広告費整理!I84</f>
        <v/>
      </c>
      <c r="J584" t="str">
        <f>広告費整理!J84</f>
        <v/>
      </c>
      <c r="K584" t="str">
        <f>広告費整理!K84</f>
        <v/>
      </c>
      <c r="L584" t="str">
        <f>広告費整理!L84</f>
        <v/>
      </c>
      <c r="M584" t="str">
        <f>広告費整理!M84</f>
        <v/>
      </c>
    </row>
    <row r="585" spans="1:13" x14ac:dyDescent="0.45">
      <c r="A585" t="str">
        <f>広告費整理!A85</f>
        <v/>
      </c>
      <c r="B585" t="str">
        <f>広告費整理!B85</f>
        <v/>
      </c>
      <c r="C585" t="str">
        <f>広告費整理!C85</f>
        <v/>
      </c>
      <c r="D585" t="str">
        <f>広告費整理!D85</f>
        <v/>
      </c>
      <c r="E585" t="str">
        <f>広告費整理!E85</f>
        <v/>
      </c>
      <c r="F585" t="str">
        <f>広告費整理!F85</f>
        <v/>
      </c>
      <c r="G585" t="str">
        <f>広告費整理!G85</f>
        <v/>
      </c>
      <c r="H585" t="str">
        <f>広告費整理!H85</f>
        <v/>
      </c>
      <c r="I585" t="str">
        <f>広告費整理!I85</f>
        <v/>
      </c>
      <c r="J585" t="str">
        <f>広告費整理!J85</f>
        <v/>
      </c>
      <c r="K585" t="str">
        <f>広告費整理!K85</f>
        <v/>
      </c>
      <c r="L585" t="str">
        <f>広告費整理!L85</f>
        <v/>
      </c>
      <c r="M585" t="str">
        <f>広告費整理!M85</f>
        <v/>
      </c>
    </row>
    <row r="586" spans="1:13" x14ac:dyDescent="0.45">
      <c r="A586" t="str">
        <f>広告費整理!A86</f>
        <v/>
      </c>
      <c r="B586" t="str">
        <f>広告費整理!B86</f>
        <v/>
      </c>
      <c r="C586" t="str">
        <f>広告費整理!C86</f>
        <v/>
      </c>
      <c r="D586" t="str">
        <f>広告費整理!D86</f>
        <v/>
      </c>
      <c r="E586" t="str">
        <f>広告費整理!E86</f>
        <v/>
      </c>
      <c r="F586" t="str">
        <f>広告費整理!F86</f>
        <v/>
      </c>
      <c r="G586" t="str">
        <f>広告費整理!G86</f>
        <v/>
      </c>
      <c r="H586" t="str">
        <f>広告費整理!H86</f>
        <v/>
      </c>
      <c r="I586" t="str">
        <f>広告費整理!I86</f>
        <v/>
      </c>
      <c r="J586" t="str">
        <f>広告費整理!J86</f>
        <v/>
      </c>
      <c r="K586" t="str">
        <f>広告費整理!K86</f>
        <v/>
      </c>
      <c r="L586" t="str">
        <f>広告費整理!L86</f>
        <v/>
      </c>
      <c r="M586" t="str">
        <f>広告費整理!M86</f>
        <v/>
      </c>
    </row>
    <row r="587" spans="1:13" x14ac:dyDescent="0.45">
      <c r="A587" t="str">
        <f>広告費整理!A87</f>
        <v/>
      </c>
      <c r="B587" t="str">
        <f>広告費整理!B87</f>
        <v/>
      </c>
      <c r="C587" t="str">
        <f>広告費整理!C87</f>
        <v/>
      </c>
      <c r="D587" t="str">
        <f>広告費整理!D87</f>
        <v/>
      </c>
      <c r="E587" t="str">
        <f>広告費整理!E87</f>
        <v/>
      </c>
      <c r="F587" t="str">
        <f>広告費整理!F87</f>
        <v/>
      </c>
      <c r="G587" t="str">
        <f>広告費整理!G87</f>
        <v/>
      </c>
      <c r="H587" t="str">
        <f>広告費整理!H87</f>
        <v/>
      </c>
      <c r="I587" t="str">
        <f>広告費整理!I87</f>
        <v/>
      </c>
      <c r="J587" t="str">
        <f>広告費整理!J87</f>
        <v/>
      </c>
      <c r="K587" t="str">
        <f>広告費整理!K87</f>
        <v/>
      </c>
      <c r="L587" t="str">
        <f>広告費整理!L87</f>
        <v/>
      </c>
      <c r="M587" t="str">
        <f>広告費整理!M87</f>
        <v/>
      </c>
    </row>
    <row r="588" spans="1:13" x14ac:dyDescent="0.45">
      <c r="A588" t="str">
        <f>広告費整理!A88</f>
        <v/>
      </c>
      <c r="B588" t="str">
        <f>広告費整理!B88</f>
        <v/>
      </c>
      <c r="C588" t="str">
        <f>広告費整理!C88</f>
        <v/>
      </c>
      <c r="D588" t="str">
        <f>広告費整理!D88</f>
        <v/>
      </c>
      <c r="E588" t="str">
        <f>広告費整理!E88</f>
        <v/>
      </c>
      <c r="F588" t="str">
        <f>広告費整理!F88</f>
        <v/>
      </c>
      <c r="G588" t="str">
        <f>広告費整理!G88</f>
        <v/>
      </c>
      <c r="H588" t="str">
        <f>広告費整理!H88</f>
        <v/>
      </c>
      <c r="I588" t="str">
        <f>広告費整理!I88</f>
        <v/>
      </c>
      <c r="J588" t="str">
        <f>広告費整理!J88</f>
        <v/>
      </c>
      <c r="K588" t="str">
        <f>広告費整理!K88</f>
        <v/>
      </c>
      <c r="L588" t="str">
        <f>広告費整理!L88</f>
        <v/>
      </c>
      <c r="M588" t="str">
        <f>広告費整理!M88</f>
        <v/>
      </c>
    </row>
    <row r="589" spans="1:13" x14ac:dyDescent="0.45">
      <c r="A589" t="str">
        <f>広告費整理!A89</f>
        <v/>
      </c>
      <c r="B589" t="str">
        <f>広告費整理!B89</f>
        <v/>
      </c>
      <c r="C589" t="str">
        <f>広告費整理!C89</f>
        <v/>
      </c>
      <c r="D589" t="str">
        <f>広告費整理!D89</f>
        <v/>
      </c>
      <c r="E589" t="str">
        <f>広告費整理!E89</f>
        <v/>
      </c>
      <c r="F589" t="str">
        <f>広告費整理!F89</f>
        <v/>
      </c>
      <c r="G589" t="str">
        <f>広告費整理!G89</f>
        <v/>
      </c>
      <c r="H589" t="str">
        <f>広告費整理!H89</f>
        <v/>
      </c>
      <c r="I589" t="str">
        <f>広告費整理!I89</f>
        <v/>
      </c>
      <c r="J589" t="str">
        <f>広告費整理!J89</f>
        <v/>
      </c>
      <c r="K589" t="str">
        <f>広告費整理!K89</f>
        <v/>
      </c>
      <c r="L589" t="str">
        <f>広告費整理!L89</f>
        <v/>
      </c>
      <c r="M589" t="str">
        <f>広告費整理!M89</f>
        <v/>
      </c>
    </row>
    <row r="590" spans="1:13" x14ac:dyDescent="0.45">
      <c r="A590" t="str">
        <f>広告費整理!A90</f>
        <v/>
      </c>
      <c r="B590" t="str">
        <f>広告費整理!B90</f>
        <v/>
      </c>
      <c r="C590" t="str">
        <f>広告費整理!C90</f>
        <v/>
      </c>
      <c r="D590" t="str">
        <f>広告費整理!D90</f>
        <v/>
      </c>
      <c r="E590" t="str">
        <f>広告費整理!E90</f>
        <v/>
      </c>
      <c r="F590" t="str">
        <f>広告費整理!F90</f>
        <v/>
      </c>
      <c r="G590" t="str">
        <f>広告費整理!G90</f>
        <v/>
      </c>
      <c r="H590" t="str">
        <f>広告費整理!H90</f>
        <v/>
      </c>
      <c r="I590" t="str">
        <f>広告費整理!I90</f>
        <v/>
      </c>
      <c r="J590" t="str">
        <f>広告費整理!J90</f>
        <v/>
      </c>
      <c r="K590" t="str">
        <f>広告費整理!K90</f>
        <v/>
      </c>
      <c r="L590" t="str">
        <f>広告費整理!L90</f>
        <v/>
      </c>
      <c r="M590" t="str">
        <f>広告費整理!M90</f>
        <v/>
      </c>
    </row>
    <row r="591" spans="1:13" x14ac:dyDescent="0.45">
      <c r="A591" t="str">
        <f>広告費整理!A91</f>
        <v/>
      </c>
      <c r="B591" t="str">
        <f>広告費整理!B91</f>
        <v/>
      </c>
      <c r="C591" t="str">
        <f>広告費整理!C91</f>
        <v/>
      </c>
      <c r="D591" t="str">
        <f>広告費整理!D91</f>
        <v/>
      </c>
      <c r="E591" t="str">
        <f>広告費整理!E91</f>
        <v/>
      </c>
      <c r="F591" t="str">
        <f>広告費整理!F91</f>
        <v/>
      </c>
      <c r="G591" t="str">
        <f>広告費整理!G91</f>
        <v/>
      </c>
      <c r="H591" t="str">
        <f>広告費整理!H91</f>
        <v/>
      </c>
      <c r="I591" t="str">
        <f>広告費整理!I91</f>
        <v/>
      </c>
      <c r="J591" t="str">
        <f>広告費整理!J91</f>
        <v/>
      </c>
      <c r="K591" t="str">
        <f>広告費整理!K91</f>
        <v/>
      </c>
      <c r="L591" t="str">
        <f>広告費整理!L91</f>
        <v/>
      </c>
      <c r="M591" t="str">
        <f>広告費整理!M91</f>
        <v/>
      </c>
    </row>
    <row r="592" spans="1:13" x14ac:dyDescent="0.45">
      <c r="A592" t="str">
        <f>広告費整理!A92</f>
        <v/>
      </c>
      <c r="B592" t="str">
        <f>広告費整理!B92</f>
        <v/>
      </c>
      <c r="C592" t="str">
        <f>広告費整理!C92</f>
        <v/>
      </c>
      <c r="D592" t="str">
        <f>広告費整理!D92</f>
        <v/>
      </c>
      <c r="E592" t="str">
        <f>広告費整理!E92</f>
        <v/>
      </c>
      <c r="F592" t="str">
        <f>広告費整理!F92</f>
        <v/>
      </c>
      <c r="G592" t="str">
        <f>広告費整理!G92</f>
        <v/>
      </c>
      <c r="H592" t="str">
        <f>広告費整理!H92</f>
        <v/>
      </c>
      <c r="I592" t="str">
        <f>広告費整理!I92</f>
        <v/>
      </c>
      <c r="J592" t="str">
        <f>広告費整理!J92</f>
        <v/>
      </c>
      <c r="K592" t="str">
        <f>広告費整理!K92</f>
        <v/>
      </c>
      <c r="L592" t="str">
        <f>広告費整理!L92</f>
        <v/>
      </c>
      <c r="M592" t="str">
        <f>広告費整理!M92</f>
        <v/>
      </c>
    </row>
    <row r="593" spans="1:13" x14ac:dyDescent="0.45">
      <c r="A593" t="str">
        <f>広告費整理!A93</f>
        <v/>
      </c>
      <c r="B593" t="str">
        <f>広告費整理!B93</f>
        <v/>
      </c>
      <c r="C593" t="str">
        <f>広告費整理!C93</f>
        <v/>
      </c>
      <c r="D593" t="str">
        <f>広告費整理!D93</f>
        <v/>
      </c>
      <c r="E593" t="str">
        <f>広告費整理!E93</f>
        <v/>
      </c>
      <c r="F593" t="str">
        <f>広告費整理!F93</f>
        <v/>
      </c>
      <c r="G593" t="str">
        <f>広告費整理!G93</f>
        <v/>
      </c>
      <c r="H593" t="str">
        <f>広告費整理!H93</f>
        <v/>
      </c>
      <c r="I593" t="str">
        <f>広告費整理!I93</f>
        <v/>
      </c>
      <c r="J593" t="str">
        <f>広告費整理!J93</f>
        <v/>
      </c>
      <c r="K593" t="str">
        <f>広告費整理!K93</f>
        <v/>
      </c>
      <c r="L593" t="str">
        <f>広告費整理!L93</f>
        <v/>
      </c>
      <c r="M593" t="str">
        <f>広告費整理!M93</f>
        <v/>
      </c>
    </row>
    <row r="594" spans="1:13" x14ac:dyDescent="0.45">
      <c r="A594" t="str">
        <f>広告費整理!A94</f>
        <v/>
      </c>
      <c r="B594" t="str">
        <f>広告費整理!B94</f>
        <v/>
      </c>
      <c r="C594" t="str">
        <f>広告費整理!C94</f>
        <v/>
      </c>
      <c r="D594" t="str">
        <f>広告費整理!D94</f>
        <v/>
      </c>
      <c r="E594" t="str">
        <f>広告費整理!E94</f>
        <v/>
      </c>
      <c r="F594" t="str">
        <f>広告費整理!F94</f>
        <v/>
      </c>
      <c r="G594" t="str">
        <f>広告費整理!G94</f>
        <v/>
      </c>
      <c r="H594" t="str">
        <f>広告費整理!H94</f>
        <v/>
      </c>
      <c r="I594" t="str">
        <f>広告費整理!I94</f>
        <v/>
      </c>
      <c r="J594" t="str">
        <f>広告費整理!J94</f>
        <v/>
      </c>
      <c r="K594" t="str">
        <f>広告費整理!K94</f>
        <v/>
      </c>
      <c r="L594" t="str">
        <f>広告費整理!L94</f>
        <v/>
      </c>
      <c r="M594" t="str">
        <f>広告費整理!M94</f>
        <v/>
      </c>
    </row>
    <row r="595" spans="1:13" x14ac:dyDescent="0.45">
      <c r="A595" t="str">
        <f>広告費整理!A95</f>
        <v/>
      </c>
      <c r="B595" t="str">
        <f>広告費整理!B95</f>
        <v/>
      </c>
      <c r="C595" t="str">
        <f>広告費整理!C95</f>
        <v/>
      </c>
      <c r="D595" t="str">
        <f>広告費整理!D95</f>
        <v/>
      </c>
      <c r="E595" t="str">
        <f>広告費整理!E95</f>
        <v/>
      </c>
      <c r="F595" t="str">
        <f>広告費整理!F95</f>
        <v/>
      </c>
      <c r="G595" t="str">
        <f>広告費整理!G95</f>
        <v/>
      </c>
      <c r="H595" t="str">
        <f>広告費整理!H95</f>
        <v/>
      </c>
      <c r="I595" t="str">
        <f>広告費整理!I95</f>
        <v/>
      </c>
      <c r="J595" t="str">
        <f>広告費整理!J95</f>
        <v/>
      </c>
      <c r="K595" t="str">
        <f>広告費整理!K95</f>
        <v/>
      </c>
      <c r="L595" t="str">
        <f>広告費整理!L95</f>
        <v/>
      </c>
      <c r="M595" t="str">
        <f>広告費整理!M95</f>
        <v/>
      </c>
    </row>
    <row r="596" spans="1:13" x14ac:dyDescent="0.45">
      <c r="A596" t="str">
        <f>広告費整理!A96</f>
        <v/>
      </c>
      <c r="B596" t="str">
        <f>広告費整理!B96</f>
        <v/>
      </c>
      <c r="C596" t="str">
        <f>広告費整理!C96</f>
        <v/>
      </c>
      <c r="D596" t="str">
        <f>広告費整理!D96</f>
        <v/>
      </c>
      <c r="E596" t="str">
        <f>広告費整理!E96</f>
        <v/>
      </c>
      <c r="F596" t="str">
        <f>広告費整理!F96</f>
        <v/>
      </c>
      <c r="G596" t="str">
        <f>広告費整理!G96</f>
        <v/>
      </c>
      <c r="H596" t="str">
        <f>広告費整理!H96</f>
        <v/>
      </c>
      <c r="I596" t="str">
        <f>広告費整理!I96</f>
        <v/>
      </c>
      <c r="J596" t="str">
        <f>広告費整理!J96</f>
        <v/>
      </c>
      <c r="K596" t="str">
        <f>広告費整理!K96</f>
        <v/>
      </c>
      <c r="L596" t="str">
        <f>広告費整理!L96</f>
        <v/>
      </c>
      <c r="M596" t="str">
        <f>広告費整理!M96</f>
        <v/>
      </c>
    </row>
    <row r="597" spans="1:13" x14ac:dyDescent="0.45">
      <c r="A597" t="str">
        <f>広告費整理!A97</f>
        <v/>
      </c>
      <c r="B597" t="str">
        <f>広告費整理!B97</f>
        <v/>
      </c>
      <c r="C597" t="str">
        <f>広告費整理!C97</f>
        <v/>
      </c>
      <c r="D597" t="str">
        <f>広告費整理!D97</f>
        <v/>
      </c>
      <c r="E597" t="str">
        <f>広告費整理!E97</f>
        <v/>
      </c>
      <c r="F597" t="str">
        <f>広告費整理!F97</f>
        <v/>
      </c>
      <c r="G597" t="str">
        <f>広告費整理!G97</f>
        <v/>
      </c>
      <c r="H597" t="str">
        <f>広告費整理!H97</f>
        <v/>
      </c>
      <c r="I597" t="str">
        <f>広告費整理!I97</f>
        <v/>
      </c>
      <c r="J597" t="str">
        <f>広告費整理!J97</f>
        <v/>
      </c>
      <c r="K597" t="str">
        <f>広告費整理!K97</f>
        <v/>
      </c>
      <c r="L597" t="str">
        <f>広告費整理!L97</f>
        <v/>
      </c>
      <c r="M597" t="str">
        <f>広告費整理!M97</f>
        <v/>
      </c>
    </row>
    <row r="598" spans="1:13" x14ac:dyDescent="0.45">
      <c r="A598" t="str">
        <f>広告費整理!A98</f>
        <v/>
      </c>
      <c r="B598" t="str">
        <f>広告費整理!B98</f>
        <v/>
      </c>
      <c r="C598" t="str">
        <f>広告費整理!C98</f>
        <v/>
      </c>
      <c r="D598" t="str">
        <f>広告費整理!D98</f>
        <v/>
      </c>
      <c r="E598" t="str">
        <f>広告費整理!E98</f>
        <v/>
      </c>
      <c r="F598" t="str">
        <f>広告費整理!F98</f>
        <v/>
      </c>
      <c r="G598" t="str">
        <f>広告費整理!G98</f>
        <v/>
      </c>
      <c r="H598" t="str">
        <f>広告費整理!H98</f>
        <v/>
      </c>
      <c r="I598" t="str">
        <f>広告費整理!I98</f>
        <v/>
      </c>
      <c r="J598" t="str">
        <f>広告費整理!J98</f>
        <v/>
      </c>
      <c r="K598" t="str">
        <f>広告費整理!K98</f>
        <v/>
      </c>
      <c r="L598" t="str">
        <f>広告費整理!L98</f>
        <v/>
      </c>
      <c r="M598" t="str">
        <f>広告費整理!M98</f>
        <v/>
      </c>
    </row>
    <row r="599" spans="1:13" x14ac:dyDescent="0.45">
      <c r="A599" t="str">
        <f>広告費整理!A99</f>
        <v/>
      </c>
      <c r="B599" t="str">
        <f>広告費整理!B99</f>
        <v/>
      </c>
      <c r="C599" t="str">
        <f>広告費整理!C99</f>
        <v/>
      </c>
      <c r="D599" t="str">
        <f>広告費整理!D99</f>
        <v/>
      </c>
      <c r="E599" t="str">
        <f>広告費整理!E99</f>
        <v/>
      </c>
      <c r="F599" t="str">
        <f>広告費整理!F99</f>
        <v/>
      </c>
      <c r="G599" t="str">
        <f>広告費整理!G99</f>
        <v/>
      </c>
      <c r="H599" t="str">
        <f>広告費整理!H99</f>
        <v/>
      </c>
      <c r="I599" t="str">
        <f>広告費整理!I99</f>
        <v/>
      </c>
      <c r="J599" t="str">
        <f>広告費整理!J99</f>
        <v/>
      </c>
      <c r="K599" t="str">
        <f>広告費整理!K99</f>
        <v/>
      </c>
      <c r="L599" t="str">
        <f>広告費整理!L99</f>
        <v/>
      </c>
      <c r="M599" t="str">
        <f>広告費整理!M99</f>
        <v/>
      </c>
    </row>
    <row r="600" spans="1:13" x14ac:dyDescent="0.45">
      <c r="A600" t="str">
        <f>広告費整理!A100</f>
        <v/>
      </c>
      <c r="B600" t="str">
        <f>広告費整理!B100</f>
        <v/>
      </c>
      <c r="C600" t="str">
        <f>広告費整理!C100</f>
        <v/>
      </c>
      <c r="D600" t="str">
        <f>広告費整理!D100</f>
        <v/>
      </c>
      <c r="E600" t="str">
        <f>広告費整理!E100</f>
        <v/>
      </c>
      <c r="F600" t="str">
        <f>広告費整理!F100</f>
        <v/>
      </c>
      <c r="G600" t="str">
        <f>広告費整理!G100</f>
        <v/>
      </c>
      <c r="H600" t="str">
        <f>広告費整理!H100</f>
        <v/>
      </c>
      <c r="I600" t="str">
        <f>広告費整理!I100</f>
        <v/>
      </c>
      <c r="J600" t="str">
        <f>広告費整理!J100</f>
        <v/>
      </c>
      <c r="K600" t="str">
        <f>広告費整理!K100</f>
        <v/>
      </c>
      <c r="L600" t="str">
        <f>広告費整理!L100</f>
        <v/>
      </c>
      <c r="M600" t="str">
        <f>広告費整理!M100</f>
        <v/>
      </c>
    </row>
    <row r="601" spans="1:13" x14ac:dyDescent="0.45">
      <c r="A601">
        <f>文具費整理!A1</f>
        <v>46090</v>
      </c>
      <c r="B601">
        <f>文具費整理!B1</f>
        <v>550</v>
      </c>
      <c r="C601" t="str">
        <f>文具費整理!C1</f>
        <v>選挙運動</v>
      </c>
      <c r="D601" t="str">
        <f>文具費整理!D1</f>
        <v>文具</v>
      </c>
      <c r="E601" t="str">
        <f>文具費整理!E1</f>
        <v>美作市美来8</v>
      </c>
      <c r="F601" t="str">
        <f>文具費整理!F1</f>
        <v>株式会社美作文具</v>
      </c>
      <c r="G601" t="str">
        <f>文具費整理!G1</f>
        <v>文具店</v>
      </c>
      <c r="H601">
        <f>文具費整理!H1</f>
        <v>0</v>
      </c>
      <c r="I601" t="str">
        <f>文具費整理!I1</f>
        <v>0食分</v>
      </c>
      <c r="J601">
        <f>文具費整理!J1</f>
        <v>0</v>
      </c>
      <c r="K601" t="str">
        <f>文具費整理!K1</f>
        <v/>
      </c>
      <c r="L601" t="str">
        <f>文具費整理!L1</f>
        <v/>
      </c>
      <c r="M601" t="str">
        <f>文具費整理!M1</f>
        <v>有</v>
      </c>
    </row>
    <row r="602" spans="1:13" x14ac:dyDescent="0.45">
      <c r="A602" t="str">
        <f>文具費整理!A2</f>
        <v>（文具費 計）</v>
      </c>
      <c r="B602">
        <f>文具費整理!B2</f>
        <v>550</v>
      </c>
      <c r="C602" t="str">
        <f>文具費整理!C2</f>
        <v/>
      </c>
      <c r="D602" t="str">
        <f>文具費整理!D2</f>
        <v/>
      </c>
      <c r="E602" t="str">
        <f>文具費整理!E2</f>
        <v/>
      </c>
      <c r="F602" t="str">
        <f>文具費整理!F2</f>
        <v/>
      </c>
      <c r="G602" t="str">
        <f>文具費整理!G2</f>
        <v/>
      </c>
      <c r="H602" t="str">
        <f>文具費整理!H2</f>
        <v/>
      </c>
      <c r="I602" t="str">
        <f>文具費整理!I2</f>
        <v/>
      </c>
      <c r="J602" t="str">
        <f>文具費整理!J2</f>
        <v/>
      </c>
      <c r="K602" t="str">
        <f>文具費整理!K2</f>
        <v/>
      </c>
      <c r="L602" t="str">
        <f>文具費整理!L2</f>
        <v/>
      </c>
      <c r="M602" t="str">
        <f>文具費整理!M2</f>
        <v/>
      </c>
    </row>
    <row r="603" spans="1:13" x14ac:dyDescent="0.45">
      <c r="A603" t="str">
        <f>文具費整理!A3</f>
        <v/>
      </c>
      <c r="B603" t="str">
        <f>文具費整理!B3</f>
        <v/>
      </c>
      <c r="C603" t="str">
        <f>文具費整理!C3</f>
        <v/>
      </c>
      <c r="D603" t="str">
        <f>文具費整理!D3</f>
        <v/>
      </c>
      <c r="E603" t="str">
        <f>文具費整理!E3</f>
        <v/>
      </c>
      <c r="F603" t="str">
        <f>文具費整理!F3</f>
        <v/>
      </c>
      <c r="G603" t="str">
        <f>文具費整理!G3</f>
        <v/>
      </c>
      <c r="H603" t="str">
        <f>文具費整理!H3</f>
        <v/>
      </c>
      <c r="I603" t="str">
        <f>文具費整理!I3</f>
        <v/>
      </c>
      <c r="J603" t="str">
        <f>文具費整理!J3</f>
        <v/>
      </c>
      <c r="K603" t="str">
        <f>文具費整理!K3</f>
        <v/>
      </c>
      <c r="L603" t="str">
        <f>文具費整理!L3</f>
        <v/>
      </c>
      <c r="M603" t="str">
        <f>文具費整理!M3</f>
        <v/>
      </c>
    </row>
    <row r="604" spans="1:13" x14ac:dyDescent="0.45">
      <c r="A604" t="str">
        <f>文具費整理!A4</f>
        <v/>
      </c>
      <c r="B604" t="str">
        <f>文具費整理!B4</f>
        <v/>
      </c>
      <c r="C604" t="str">
        <f>文具費整理!C4</f>
        <v/>
      </c>
      <c r="D604" t="str">
        <f>文具費整理!D4</f>
        <v/>
      </c>
      <c r="E604" t="str">
        <f>文具費整理!E4</f>
        <v/>
      </c>
      <c r="F604" t="str">
        <f>文具費整理!F4</f>
        <v/>
      </c>
      <c r="G604" t="str">
        <f>文具費整理!G4</f>
        <v/>
      </c>
      <c r="H604" t="str">
        <f>文具費整理!H4</f>
        <v/>
      </c>
      <c r="I604" t="str">
        <f>文具費整理!I4</f>
        <v/>
      </c>
      <c r="J604" t="str">
        <f>文具費整理!J4</f>
        <v/>
      </c>
      <c r="K604" t="str">
        <f>文具費整理!K4</f>
        <v/>
      </c>
      <c r="L604" t="str">
        <f>文具費整理!L4</f>
        <v/>
      </c>
      <c r="M604" t="str">
        <f>文具費整理!M4</f>
        <v/>
      </c>
    </row>
    <row r="605" spans="1:13" x14ac:dyDescent="0.45">
      <c r="A605" t="str">
        <f>文具費整理!A5</f>
        <v/>
      </c>
      <c r="B605" t="str">
        <f>文具費整理!B5</f>
        <v/>
      </c>
      <c r="C605" t="str">
        <f>文具費整理!C5</f>
        <v/>
      </c>
      <c r="D605" t="str">
        <f>文具費整理!D5</f>
        <v/>
      </c>
      <c r="E605" t="str">
        <f>文具費整理!E5</f>
        <v/>
      </c>
      <c r="F605" t="str">
        <f>文具費整理!F5</f>
        <v/>
      </c>
      <c r="G605" t="str">
        <f>文具費整理!G5</f>
        <v/>
      </c>
      <c r="H605" t="str">
        <f>文具費整理!H5</f>
        <v/>
      </c>
      <c r="I605" t="str">
        <f>文具費整理!I5</f>
        <v/>
      </c>
      <c r="J605" t="str">
        <f>文具費整理!J5</f>
        <v/>
      </c>
      <c r="K605" t="str">
        <f>文具費整理!K5</f>
        <v/>
      </c>
      <c r="L605" t="str">
        <f>文具費整理!L5</f>
        <v/>
      </c>
      <c r="M605" t="str">
        <f>文具費整理!M5</f>
        <v/>
      </c>
    </row>
    <row r="606" spans="1:13" x14ac:dyDescent="0.45">
      <c r="A606" t="str">
        <f>文具費整理!A6</f>
        <v/>
      </c>
      <c r="B606" t="str">
        <f>文具費整理!B6</f>
        <v/>
      </c>
      <c r="C606" t="str">
        <f>文具費整理!C6</f>
        <v/>
      </c>
      <c r="D606" t="str">
        <f>文具費整理!D6</f>
        <v/>
      </c>
      <c r="E606" t="str">
        <f>文具費整理!E6</f>
        <v/>
      </c>
      <c r="F606" t="str">
        <f>文具費整理!F6</f>
        <v/>
      </c>
      <c r="G606" t="str">
        <f>文具費整理!G6</f>
        <v/>
      </c>
      <c r="H606" t="str">
        <f>文具費整理!H6</f>
        <v/>
      </c>
      <c r="I606" t="str">
        <f>文具費整理!I6</f>
        <v/>
      </c>
      <c r="J606" t="str">
        <f>文具費整理!J6</f>
        <v/>
      </c>
      <c r="K606" t="str">
        <f>文具費整理!K6</f>
        <v/>
      </c>
      <c r="L606" t="str">
        <f>文具費整理!L6</f>
        <v/>
      </c>
      <c r="M606" t="str">
        <f>文具費整理!M6</f>
        <v/>
      </c>
    </row>
    <row r="607" spans="1:13" x14ac:dyDescent="0.45">
      <c r="A607" t="str">
        <f>文具費整理!A7</f>
        <v/>
      </c>
      <c r="B607" t="str">
        <f>文具費整理!B7</f>
        <v/>
      </c>
      <c r="C607" t="str">
        <f>文具費整理!C7</f>
        <v/>
      </c>
      <c r="D607" t="str">
        <f>文具費整理!D7</f>
        <v/>
      </c>
      <c r="E607" t="str">
        <f>文具費整理!E7</f>
        <v/>
      </c>
      <c r="F607" t="str">
        <f>文具費整理!F7</f>
        <v/>
      </c>
      <c r="G607" t="str">
        <f>文具費整理!G7</f>
        <v/>
      </c>
      <c r="H607" t="str">
        <f>文具費整理!H7</f>
        <v/>
      </c>
      <c r="I607" t="str">
        <f>文具費整理!I7</f>
        <v/>
      </c>
      <c r="J607" t="str">
        <f>文具費整理!J7</f>
        <v/>
      </c>
      <c r="K607" t="str">
        <f>文具費整理!K7</f>
        <v/>
      </c>
      <c r="L607" t="str">
        <f>文具費整理!L7</f>
        <v/>
      </c>
      <c r="M607" t="str">
        <f>文具費整理!M7</f>
        <v/>
      </c>
    </row>
    <row r="608" spans="1:13" x14ac:dyDescent="0.45">
      <c r="A608" t="str">
        <f>文具費整理!A8</f>
        <v/>
      </c>
      <c r="B608" t="str">
        <f>文具費整理!B8</f>
        <v/>
      </c>
      <c r="C608" t="str">
        <f>文具費整理!C8</f>
        <v/>
      </c>
      <c r="D608" t="str">
        <f>文具費整理!D8</f>
        <v/>
      </c>
      <c r="E608" t="str">
        <f>文具費整理!E8</f>
        <v/>
      </c>
      <c r="F608" t="str">
        <f>文具費整理!F8</f>
        <v/>
      </c>
      <c r="G608" t="str">
        <f>文具費整理!G8</f>
        <v/>
      </c>
      <c r="H608" t="str">
        <f>文具費整理!H8</f>
        <v/>
      </c>
      <c r="I608" t="str">
        <f>文具費整理!I8</f>
        <v/>
      </c>
      <c r="J608" t="str">
        <f>文具費整理!J8</f>
        <v/>
      </c>
      <c r="K608" t="str">
        <f>文具費整理!K8</f>
        <v/>
      </c>
      <c r="L608" t="str">
        <f>文具費整理!L8</f>
        <v/>
      </c>
      <c r="M608" t="str">
        <f>文具費整理!M8</f>
        <v/>
      </c>
    </row>
    <row r="609" spans="1:13" x14ac:dyDescent="0.45">
      <c r="A609" t="str">
        <f>文具費整理!A9</f>
        <v/>
      </c>
      <c r="B609" t="str">
        <f>文具費整理!B9</f>
        <v/>
      </c>
      <c r="C609" t="str">
        <f>文具費整理!C9</f>
        <v/>
      </c>
      <c r="D609" t="str">
        <f>文具費整理!D9</f>
        <v/>
      </c>
      <c r="E609" t="str">
        <f>文具費整理!E9</f>
        <v/>
      </c>
      <c r="F609" t="str">
        <f>文具費整理!F9</f>
        <v/>
      </c>
      <c r="G609" t="str">
        <f>文具費整理!G9</f>
        <v/>
      </c>
      <c r="H609" t="str">
        <f>文具費整理!H9</f>
        <v/>
      </c>
      <c r="I609" t="str">
        <f>文具費整理!I9</f>
        <v/>
      </c>
      <c r="J609" t="str">
        <f>文具費整理!J9</f>
        <v/>
      </c>
      <c r="K609" t="str">
        <f>文具費整理!K9</f>
        <v/>
      </c>
      <c r="L609" t="str">
        <f>文具費整理!L9</f>
        <v/>
      </c>
      <c r="M609" t="str">
        <f>文具費整理!M9</f>
        <v/>
      </c>
    </row>
    <row r="610" spans="1:13" x14ac:dyDescent="0.45">
      <c r="A610" t="str">
        <f>文具費整理!A10</f>
        <v/>
      </c>
      <c r="B610" t="str">
        <f>文具費整理!B10</f>
        <v/>
      </c>
      <c r="C610" t="str">
        <f>文具費整理!C10</f>
        <v/>
      </c>
      <c r="D610" t="str">
        <f>文具費整理!D10</f>
        <v/>
      </c>
      <c r="E610" t="str">
        <f>文具費整理!E10</f>
        <v/>
      </c>
      <c r="F610" t="str">
        <f>文具費整理!F10</f>
        <v/>
      </c>
      <c r="G610" t="str">
        <f>文具費整理!G10</f>
        <v/>
      </c>
      <c r="H610" t="str">
        <f>文具費整理!H10</f>
        <v/>
      </c>
      <c r="I610" t="str">
        <f>文具費整理!I10</f>
        <v/>
      </c>
      <c r="J610" t="str">
        <f>文具費整理!J10</f>
        <v/>
      </c>
      <c r="K610" t="str">
        <f>文具費整理!K10</f>
        <v/>
      </c>
      <c r="L610" t="str">
        <f>文具費整理!L10</f>
        <v/>
      </c>
      <c r="M610" t="str">
        <f>文具費整理!M10</f>
        <v/>
      </c>
    </row>
    <row r="611" spans="1:13" x14ac:dyDescent="0.45">
      <c r="A611" t="str">
        <f>文具費整理!A11</f>
        <v/>
      </c>
      <c r="B611" t="str">
        <f>文具費整理!B11</f>
        <v/>
      </c>
      <c r="C611" t="str">
        <f>文具費整理!C11</f>
        <v/>
      </c>
      <c r="D611" t="str">
        <f>文具費整理!D11</f>
        <v/>
      </c>
      <c r="E611" t="str">
        <f>文具費整理!E11</f>
        <v/>
      </c>
      <c r="F611" t="str">
        <f>文具費整理!F11</f>
        <v/>
      </c>
      <c r="G611" t="str">
        <f>文具費整理!G11</f>
        <v/>
      </c>
      <c r="H611" t="str">
        <f>文具費整理!H11</f>
        <v/>
      </c>
      <c r="I611" t="str">
        <f>文具費整理!I11</f>
        <v/>
      </c>
      <c r="J611" t="str">
        <f>文具費整理!J11</f>
        <v/>
      </c>
      <c r="K611" t="str">
        <f>文具費整理!K11</f>
        <v/>
      </c>
      <c r="L611" t="str">
        <f>文具費整理!L11</f>
        <v/>
      </c>
      <c r="M611" t="str">
        <f>文具費整理!M11</f>
        <v/>
      </c>
    </row>
    <row r="612" spans="1:13" x14ac:dyDescent="0.45">
      <c r="A612" t="str">
        <f>文具費整理!A12</f>
        <v/>
      </c>
      <c r="B612" t="str">
        <f>文具費整理!B12</f>
        <v/>
      </c>
      <c r="C612" t="str">
        <f>文具費整理!C12</f>
        <v/>
      </c>
      <c r="D612" t="str">
        <f>文具費整理!D12</f>
        <v/>
      </c>
      <c r="E612" t="str">
        <f>文具費整理!E12</f>
        <v/>
      </c>
      <c r="F612" t="str">
        <f>文具費整理!F12</f>
        <v/>
      </c>
      <c r="G612" t="str">
        <f>文具費整理!G12</f>
        <v/>
      </c>
      <c r="H612" t="str">
        <f>文具費整理!H12</f>
        <v/>
      </c>
      <c r="I612" t="str">
        <f>文具費整理!I12</f>
        <v/>
      </c>
      <c r="J612" t="str">
        <f>文具費整理!J12</f>
        <v/>
      </c>
      <c r="K612" t="str">
        <f>文具費整理!K12</f>
        <v/>
      </c>
      <c r="L612" t="str">
        <f>文具費整理!L12</f>
        <v/>
      </c>
      <c r="M612" t="str">
        <f>文具費整理!M12</f>
        <v/>
      </c>
    </row>
    <row r="613" spans="1:13" x14ac:dyDescent="0.45">
      <c r="A613" t="str">
        <f>文具費整理!A13</f>
        <v/>
      </c>
      <c r="B613" t="str">
        <f>文具費整理!B13</f>
        <v/>
      </c>
      <c r="C613" t="str">
        <f>文具費整理!C13</f>
        <v/>
      </c>
      <c r="D613" t="str">
        <f>文具費整理!D13</f>
        <v/>
      </c>
      <c r="E613" t="str">
        <f>文具費整理!E13</f>
        <v/>
      </c>
      <c r="F613" t="str">
        <f>文具費整理!F13</f>
        <v/>
      </c>
      <c r="G613" t="str">
        <f>文具費整理!G13</f>
        <v/>
      </c>
      <c r="H613" t="str">
        <f>文具費整理!H13</f>
        <v/>
      </c>
      <c r="I613" t="str">
        <f>文具費整理!I13</f>
        <v/>
      </c>
      <c r="J613" t="str">
        <f>文具費整理!J13</f>
        <v/>
      </c>
      <c r="K613" t="str">
        <f>文具費整理!K13</f>
        <v/>
      </c>
      <c r="L613" t="str">
        <f>文具費整理!L13</f>
        <v/>
      </c>
      <c r="M613" t="str">
        <f>文具費整理!M13</f>
        <v/>
      </c>
    </row>
    <row r="614" spans="1:13" x14ac:dyDescent="0.45">
      <c r="A614" t="str">
        <f>文具費整理!A14</f>
        <v/>
      </c>
      <c r="B614" t="str">
        <f>文具費整理!B14</f>
        <v/>
      </c>
      <c r="C614" t="str">
        <f>文具費整理!C14</f>
        <v/>
      </c>
      <c r="D614" t="str">
        <f>文具費整理!D14</f>
        <v/>
      </c>
      <c r="E614" t="str">
        <f>文具費整理!E14</f>
        <v/>
      </c>
      <c r="F614" t="str">
        <f>文具費整理!F14</f>
        <v/>
      </c>
      <c r="G614" t="str">
        <f>文具費整理!G14</f>
        <v/>
      </c>
      <c r="H614" t="str">
        <f>文具費整理!H14</f>
        <v/>
      </c>
      <c r="I614" t="str">
        <f>文具費整理!I14</f>
        <v/>
      </c>
      <c r="J614" t="str">
        <f>文具費整理!J14</f>
        <v/>
      </c>
      <c r="K614" t="str">
        <f>文具費整理!K14</f>
        <v/>
      </c>
      <c r="L614" t="str">
        <f>文具費整理!L14</f>
        <v/>
      </c>
      <c r="M614" t="str">
        <f>文具費整理!M14</f>
        <v/>
      </c>
    </row>
    <row r="615" spans="1:13" x14ac:dyDescent="0.45">
      <c r="A615" t="str">
        <f>文具費整理!A15</f>
        <v/>
      </c>
      <c r="B615" t="str">
        <f>文具費整理!B15</f>
        <v/>
      </c>
      <c r="C615" t="str">
        <f>文具費整理!C15</f>
        <v/>
      </c>
      <c r="D615" t="str">
        <f>文具費整理!D15</f>
        <v/>
      </c>
      <c r="E615" t="str">
        <f>文具費整理!E15</f>
        <v/>
      </c>
      <c r="F615" t="str">
        <f>文具費整理!F15</f>
        <v/>
      </c>
      <c r="G615" t="str">
        <f>文具費整理!G15</f>
        <v/>
      </c>
      <c r="H615" t="str">
        <f>文具費整理!H15</f>
        <v/>
      </c>
      <c r="I615" t="str">
        <f>文具費整理!I15</f>
        <v/>
      </c>
      <c r="J615" t="str">
        <f>文具費整理!J15</f>
        <v/>
      </c>
      <c r="K615" t="str">
        <f>文具費整理!K15</f>
        <v/>
      </c>
      <c r="L615" t="str">
        <f>文具費整理!L15</f>
        <v/>
      </c>
      <c r="M615" t="str">
        <f>文具費整理!M15</f>
        <v/>
      </c>
    </row>
    <row r="616" spans="1:13" x14ac:dyDescent="0.45">
      <c r="A616" t="str">
        <f>文具費整理!A16</f>
        <v/>
      </c>
      <c r="B616" t="str">
        <f>文具費整理!B16</f>
        <v/>
      </c>
      <c r="C616" t="str">
        <f>文具費整理!C16</f>
        <v/>
      </c>
      <c r="D616" t="str">
        <f>文具費整理!D16</f>
        <v/>
      </c>
      <c r="E616" t="str">
        <f>文具費整理!E16</f>
        <v/>
      </c>
      <c r="F616" t="str">
        <f>文具費整理!F16</f>
        <v/>
      </c>
      <c r="G616" t="str">
        <f>文具費整理!G16</f>
        <v/>
      </c>
      <c r="H616" t="str">
        <f>文具費整理!H16</f>
        <v/>
      </c>
      <c r="I616" t="str">
        <f>文具費整理!I16</f>
        <v/>
      </c>
      <c r="J616" t="str">
        <f>文具費整理!J16</f>
        <v/>
      </c>
      <c r="K616" t="str">
        <f>文具費整理!K16</f>
        <v/>
      </c>
      <c r="L616" t="str">
        <f>文具費整理!L16</f>
        <v/>
      </c>
      <c r="M616" t="str">
        <f>文具費整理!M16</f>
        <v/>
      </c>
    </row>
    <row r="617" spans="1:13" x14ac:dyDescent="0.45">
      <c r="A617" t="str">
        <f>文具費整理!A17</f>
        <v/>
      </c>
      <c r="B617" t="str">
        <f>文具費整理!B17</f>
        <v/>
      </c>
      <c r="C617" t="str">
        <f>文具費整理!C17</f>
        <v/>
      </c>
      <c r="D617" t="str">
        <f>文具費整理!D17</f>
        <v/>
      </c>
      <c r="E617" t="str">
        <f>文具費整理!E17</f>
        <v/>
      </c>
      <c r="F617" t="str">
        <f>文具費整理!F17</f>
        <v/>
      </c>
      <c r="G617" t="str">
        <f>文具費整理!G17</f>
        <v/>
      </c>
      <c r="H617" t="str">
        <f>文具費整理!H17</f>
        <v/>
      </c>
      <c r="I617" t="str">
        <f>文具費整理!I17</f>
        <v/>
      </c>
      <c r="J617" t="str">
        <f>文具費整理!J17</f>
        <v/>
      </c>
      <c r="K617" t="str">
        <f>文具費整理!K17</f>
        <v/>
      </c>
      <c r="L617" t="str">
        <f>文具費整理!L17</f>
        <v/>
      </c>
      <c r="M617" t="str">
        <f>文具費整理!M17</f>
        <v/>
      </c>
    </row>
    <row r="618" spans="1:13" x14ac:dyDescent="0.45">
      <c r="A618" t="str">
        <f>文具費整理!A18</f>
        <v/>
      </c>
      <c r="B618" t="str">
        <f>文具費整理!B18</f>
        <v/>
      </c>
      <c r="C618" t="str">
        <f>文具費整理!C18</f>
        <v/>
      </c>
      <c r="D618" t="str">
        <f>文具費整理!D18</f>
        <v/>
      </c>
      <c r="E618" t="str">
        <f>文具費整理!E18</f>
        <v/>
      </c>
      <c r="F618" t="str">
        <f>文具費整理!F18</f>
        <v/>
      </c>
      <c r="G618" t="str">
        <f>文具費整理!G18</f>
        <v/>
      </c>
      <c r="H618" t="str">
        <f>文具費整理!H18</f>
        <v/>
      </c>
      <c r="I618" t="str">
        <f>文具費整理!I18</f>
        <v/>
      </c>
      <c r="J618" t="str">
        <f>文具費整理!J18</f>
        <v/>
      </c>
      <c r="K618" t="str">
        <f>文具費整理!K18</f>
        <v/>
      </c>
      <c r="L618" t="str">
        <f>文具費整理!L18</f>
        <v/>
      </c>
      <c r="M618" t="str">
        <f>文具費整理!M18</f>
        <v/>
      </c>
    </row>
    <row r="619" spans="1:13" x14ac:dyDescent="0.45">
      <c r="A619" t="str">
        <f>文具費整理!A19</f>
        <v/>
      </c>
      <c r="B619" t="str">
        <f>文具費整理!B19</f>
        <v/>
      </c>
      <c r="C619" t="str">
        <f>文具費整理!C19</f>
        <v/>
      </c>
      <c r="D619" t="str">
        <f>文具費整理!D19</f>
        <v/>
      </c>
      <c r="E619" t="str">
        <f>文具費整理!E19</f>
        <v/>
      </c>
      <c r="F619" t="str">
        <f>文具費整理!F19</f>
        <v/>
      </c>
      <c r="G619" t="str">
        <f>文具費整理!G19</f>
        <v/>
      </c>
      <c r="H619" t="str">
        <f>文具費整理!H19</f>
        <v/>
      </c>
      <c r="I619" t="str">
        <f>文具費整理!I19</f>
        <v/>
      </c>
      <c r="J619" t="str">
        <f>文具費整理!J19</f>
        <v/>
      </c>
      <c r="K619" t="str">
        <f>文具費整理!K19</f>
        <v/>
      </c>
      <c r="L619" t="str">
        <f>文具費整理!L19</f>
        <v/>
      </c>
      <c r="M619" t="str">
        <f>文具費整理!M19</f>
        <v/>
      </c>
    </row>
    <row r="620" spans="1:13" x14ac:dyDescent="0.45">
      <c r="A620" t="str">
        <f>文具費整理!A20</f>
        <v/>
      </c>
      <c r="B620" t="str">
        <f>文具費整理!B20</f>
        <v/>
      </c>
      <c r="C620" t="str">
        <f>文具費整理!C20</f>
        <v/>
      </c>
      <c r="D620" t="str">
        <f>文具費整理!D20</f>
        <v/>
      </c>
      <c r="E620" t="str">
        <f>文具費整理!E20</f>
        <v/>
      </c>
      <c r="F620" t="str">
        <f>文具費整理!F20</f>
        <v/>
      </c>
      <c r="G620" t="str">
        <f>文具費整理!G20</f>
        <v/>
      </c>
      <c r="H620" t="str">
        <f>文具費整理!H20</f>
        <v/>
      </c>
      <c r="I620" t="str">
        <f>文具費整理!I20</f>
        <v/>
      </c>
      <c r="J620" t="str">
        <f>文具費整理!J20</f>
        <v/>
      </c>
      <c r="K620" t="str">
        <f>文具費整理!K20</f>
        <v/>
      </c>
      <c r="L620" t="str">
        <f>文具費整理!L20</f>
        <v/>
      </c>
      <c r="M620" t="str">
        <f>文具費整理!M20</f>
        <v/>
      </c>
    </row>
    <row r="621" spans="1:13" x14ac:dyDescent="0.45">
      <c r="A621" t="str">
        <f>文具費整理!A21</f>
        <v/>
      </c>
      <c r="B621" t="str">
        <f>文具費整理!B21</f>
        <v/>
      </c>
      <c r="C621" t="str">
        <f>文具費整理!C21</f>
        <v/>
      </c>
      <c r="D621" t="str">
        <f>文具費整理!D21</f>
        <v/>
      </c>
      <c r="E621" t="str">
        <f>文具費整理!E21</f>
        <v/>
      </c>
      <c r="F621" t="str">
        <f>文具費整理!F21</f>
        <v/>
      </c>
      <c r="G621" t="str">
        <f>文具費整理!G21</f>
        <v/>
      </c>
      <c r="H621" t="str">
        <f>文具費整理!H21</f>
        <v/>
      </c>
      <c r="I621" t="str">
        <f>文具費整理!I21</f>
        <v/>
      </c>
      <c r="J621" t="str">
        <f>文具費整理!J21</f>
        <v/>
      </c>
      <c r="K621" t="str">
        <f>文具費整理!K21</f>
        <v/>
      </c>
      <c r="L621" t="str">
        <f>文具費整理!L21</f>
        <v/>
      </c>
      <c r="M621" t="str">
        <f>文具費整理!M21</f>
        <v/>
      </c>
    </row>
    <row r="622" spans="1:13" x14ac:dyDescent="0.45">
      <c r="A622" t="str">
        <f>文具費整理!A22</f>
        <v/>
      </c>
      <c r="B622" t="str">
        <f>文具費整理!B22</f>
        <v/>
      </c>
      <c r="C622" t="str">
        <f>文具費整理!C22</f>
        <v/>
      </c>
      <c r="D622" t="str">
        <f>文具費整理!D22</f>
        <v/>
      </c>
      <c r="E622" t="str">
        <f>文具費整理!E22</f>
        <v/>
      </c>
      <c r="F622" t="str">
        <f>文具費整理!F22</f>
        <v/>
      </c>
      <c r="G622" t="str">
        <f>文具費整理!G22</f>
        <v/>
      </c>
      <c r="H622" t="str">
        <f>文具費整理!H22</f>
        <v/>
      </c>
      <c r="I622" t="str">
        <f>文具費整理!I22</f>
        <v/>
      </c>
      <c r="J622" t="str">
        <f>文具費整理!J22</f>
        <v/>
      </c>
      <c r="K622" t="str">
        <f>文具費整理!K22</f>
        <v/>
      </c>
      <c r="L622" t="str">
        <f>文具費整理!L22</f>
        <v/>
      </c>
      <c r="M622" t="str">
        <f>文具費整理!M22</f>
        <v/>
      </c>
    </row>
    <row r="623" spans="1:13" x14ac:dyDescent="0.45">
      <c r="A623" t="str">
        <f>文具費整理!A23</f>
        <v/>
      </c>
      <c r="B623" t="str">
        <f>文具費整理!B23</f>
        <v/>
      </c>
      <c r="C623" t="str">
        <f>文具費整理!C23</f>
        <v/>
      </c>
      <c r="D623" t="str">
        <f>文具費整理!D23</f>
        <v/>
      </c>
      <c r="E623" t="str">
        <f>文具費整理!E23</f>
        <v/>
      </c>
      <c r="F623" t="str">
        <f>文具費整理!F23</f>
        <v/>
      </c>
      <c r="G623" t="str">
        <f>文具費整理!G23</f>
        <v/>
      </c>
      <c r="H623" t="str">
        <f>文具費整理!H23</f>
        <v/>
      </c>
      <c r="I623" t="str">
        <f>文具費整理!I23</f>
        <v/>
      </c>
      <c r="J623" t="str">
        <f>文具費整理!J23</f>
        <v/>
      </c>
      <c r="K623" t="str">
        <f>文具費整理!K23</f>
        <v/>
      </c>
      <c r="L623" t="str">
        <f>文具費整理!L23</f>
        <v/>
      </c>
      <c r="M623" t="str">
        <f>文具費整理!M23</f>
        <v/>
      </c>
    </row>
    <row r="624" spans="1:13" x14ac:dyDescent="0.45">
      <c r="A624" t="str">
        <f>文具費整理!A24</f>
        <v/>
      </c>
      <c r="B624" t="str">
        <f>文具費整理!B24</f>
        <v/>
      </c>
      <c r="C624" t="str">
        <f>文具費整理!C24</f>
        <v/>
      </c>
      <c r="D624" t="str">
        <f>文具費整理!D24</f>
        <v/>
      </c>
      <c r="E624" t="str">
        <f>文具費整理!E24</f>
        <v/>
      </c>
      <c r="F624" t="str">
        <f>文具費整理!F24</f>
        <v/>
      </c>
      <c r="G624" t="str">
        <f>文具費整理!G24</f>
        <v/>
      </c>
      <c r="H624" t="str">
        <f>文具費整理!H24</f>
        <v/>
      </c>
      <c r="I624" t="str">
        <f>文具費整理!I24</f>
        <v/>
      </c>
      <c r="J624" t="str">
        <f>文具費整理!J24</f>
        <v/>
      </c>
      <c r="K624" t="str">
        <f>文具費整理!K24</f>
        <v/>
      </c>
      <c r="L624" t="str">
        <f>文具費整理!L24</f>
        <v/>
      </c>
      <c r="M624" t="str">
        <f>文具費整理!M24</f>
        <v/>
      </c>
    </row>
    <row r="625" spans="1:13" x14ac:dyDescent="0.45">
      <c r="A625" t="str">
        <f>文具費整理!A25</f>
        <v/>
      </c>
      <c r="B625" t="str">
        <f>文具費整理!B25</f>
        <v/>
      </c>
      <c r="C625" t="str">
        <f>文具費整理!C25</f>
        <v/>
      </c>
      <c r="D625" t="str">
        <f>文具費整理!D25</f>
        <v/>
      </c>
      <c r="E625" t="str">
        <f>文具費整理!E25</f>
        <v/>
      </c>
      <c r="F625" t="str">
        <f>文具費整理!F25</f>
        <v/>
      </c>
      <c r="G625" t="str">
        <f>文具費整理!G25</f>
        <v/>
      </c>
      <c r="H625" t="str">
        <f>文具費整理!H25</f>
        <v/>
      </c>
      <c r="I625" t="str">
        <f>文具費整理!I25</f>
        <v/>
      </c>
      <c r="J625" t="str">
        <f>文具費整理!J25</f>
        <v/>
      </c>
      <c r="K625" t="str">
        <f>文具費整理!K25</f>
        <v/>
      </c>
      <c r="L625" t="str">
        <f>文具費整理!L25</f>
        <v/>
      </c>
      <c r="M625" t="str">
        <f>文具費整理!M25</f>
        <v/>
      </c>
    </row>
    <row r="626" spans="1:13" x14ac:dyDescent="0.45">
      <c r="A626" t="str">
        <f>文具費整理!A26</f>
        <v/>
      </c>
      <c r="B626" t="str">
        <f>文具費整理!B26</f>
        <v/>
      </c>
      <c r="C626" t="str">
        <f>文具費整理!C26</f>
        <v/>
      </c>
      <c r="D626" t="str">
        <f>文具費整理!D26</f>
        <v/>
      </c>
      <c r="E626" t="str">
        <f>文具費整理!E26</f>
        <v/>
      </c>
      <c r="F626" t="str">
        <f>文具費整理!F26</f>
        <v/>
      </c>
      <c r="G626" t="str">
        <f>文具費整理!G26</f>
        <v/>
      </c>
      <c r="H626" t="str">
        <f>文具費整理!H26</f>
        <v/>
      </c>
      <c r="I626" t="str">
        <f>文具費整理!I26</f>
        <v/>
      </c>
      <c r="J626" t="str">
        <f>文具費整理!J26</f>
        <v/>
      </c>
      <c r="K626" t="str">
        <f>文具費整理!K26</f>
        <v/>
      </c>
      <c r="L626" t="str">
        <f>文具費整理!L26</f>
        <v/>
      </c>
      <c r="M626" t="str">
        <f>文具費整理!M26</f>
        <v/>
      </c>
    </row>
    <row r="627" spans="1:13" x14ac:dyDescent="0.45">
      <c r="A627" t="str">
        <f>文具費整理!A27</f>
        <v/>
      </c>
      <c r="B627" t="str">
        <f>文具費整理!B27</f>
        <v/>
      </c>
      <c r="C627" t="str">
        <f>文具費整理!C27</f>
        <v/>
      </c>
      <c r="D627" t="str">
        <f>文具費整理!D27</f>
        <v/>
      </c>
      <c r="E627" t="str">
        <f>文具費整理!E27</f>
        <v/>
      </c>
      <c r="F627" t="str">
        <f>文具費整理!F27</f>
        <v/>
      </c>
      <c r="G627" t="str">
        <f>文具費整理!G27</f>
        <v/>
      </c>
      <c r="H627" t="str">
        <f>文具費整理!H27</f>
        <v/>
      </c>
      <c r="I627" t="str">
        <f>文具費整理!I27</f>
        <v/>
      </c>
      <c r="J627" t="str">
        <f>文具費整理!J27</f>
        <v/>
      </c>
      <c r="K627" t="str">
        <f>文具費整理!K27</f>
        <v/>
      </c>
      <c r="L627" t="str">
        <f>文具費整理!L27</f>
        <v/>
      </c>
      <c r="M627" t="str">
        <f>文具費整理!M27</f>
        <v/>
      </c>
    </row>
    <row r="628" spans="1:13" x14ac:dyDescent="0.45">
      <c r="A628" t="str">
        <f>文具費整理!A28</f>
        <v/>
      </c>
      <c r="B628" t="str">
        <f>文具費整理!B28</f>
        <v/>
      </c>
      <c r="C628" t="str">
        <f>文具費整理!C28</f>
        <v/>
      </c>
      <c r="D628" t="str">
        <f>文具費整理!D28</f>
        <v/>
      </c>
      <c r="E628" t="str">
        <f>文具費整理!E28</f>
        <v/>
      </c>
      <c r="F628" t="str">
        <f>文具費整理!F28</f>
        <v/>
      </c>
      <c r="G628" t="str">
        <f>文具費整理!G28</f>
        <v/>
      </c>
      <c r="H628" t="str">
        <f>文具費整理!H28</f>
        <v/>
      </c>
      <c r="I628" t="str">
        <f>文具費整理!I28</f>
        <v/>
      </c>
      <c r="J628" t="str">
        <f>文具費整理!J28</f>
        <v/>
      </c>
      <c r="K628" t="str">
        <f>文具費整理!K28</f>
        <v/>
      </c>
      <c r="L628" t="str">
        <f>文具費整理!L28</f>
        <v/>
      </c>
      <c r="M628" t="str">
        <f>文具費整理!M28</f>
        <v/>
      </c>
    </row>
    <row r="629" spans="1:13" x14ac:dyDescent="0.45">
      <c r="A629" t="str">
        <f>文具費整理!A29</f>
        <v/>
      </c>
      <c r="B629" t="str">
        <f>文具費整理!B29</f>
        <v/>
      </c>
      <c r="C629" t="str">
        <f>文具費整理!C29</f>
        <v/>
      </c>
      <c r="D629" t="str">
        <f>文具費整理!D29</f>
        <v/>
      </c>
      <c r="E629" t="str">
        <f>文具費整理!E29</f>
        <v/>
      </c>
      <c r="F629" t="str">
        <f>文具費整理!F29</f>
        <v/>
      </c>
      <c r="G629" t="str">
        <f>文具費整理!G29</f>
        <v/>
      </c>
      <c r="H629" t="str">
        <f>文具費整理!H29</f>
        <v/>
      </c>
      <c r="I629" t="str">
        <f>文具費整理!I29</f>
        <v/>
      </c>
      <c r="J629" t="str">
        <f>文具費整理!J29</f>
        <v/>
      </c>
      <c r="K629" t="str">
        <f>文具費整理!K29</f>
        <v/>
      </c>
      <c r="L629" t="str">
        <f>文具費整理!L29</f>
        <v/>
      </c>
      <c r="M629" t="str">
        <f>文具費整理!M29</f>
        <v/>
      </c>
    </row>
    <row r="630" spans="1:13" x14ac:dyDescent="0.45">
      <c r="A630" t="str">
        <f>文具費整理!A30</f>
        <v/>
      </c>
      <c r="B630" t="str">
        <f>文具費整理!B30</f>
        <v/>
      </c>
      <c r="C630" t="str">
        <f>文具費整理!C30</f>
        <v/>
      </c>
      <c r="D630" t="str">
        <f>文具費整理!D30</f>
        <v/>
      </c>
      <c r="E630" t="str">
        <f>文具費整理!E30</f>
        <v/>
      </c>
      <c r="F630" t="str">
        <f>文具費整理!F30</f>
        <v/>
      </c>
      <c r="G630" t="str">
        <f>文具費整理!G30</f>
        <v/>
      </c>
      <c r="H630" t="str">
        <f>文具費整理!H30</f>
        <v/>
      </c>
      <c r="I630" t="str">
        <f>文具費整理!I30</f>
        <v/>
      </c>
      <c r="J630" t="str">
        <f>文具費整理!J30</f>
        <v/>
      </c>
      <c r="K630" t="str">
        <f>文具費整理!K30</f>
        <v/>
      </c>
      <c r="L630" t="str">
        <f>文具費整理!L30</f>
        <v/>
      </c>
      <c r="M630" t="str">
        <f>文具費整理!M30</f>
        <v/>
      </c>
    </row>
    <row r="631" spans="1:13" x14ac:dyDescent="0.45">
      <c r="A631" t="str">
        <f>文具費整理!A31</f>
        <v/>
      </c>
      <c r="B631" t="str">
        <f>文具費整理!B31</f>
        <v/>
      </c>
      <c r="C631" t="str">
        <f>文具費整理!C31</f>
        <v/>
      </c>
      <c r="D631" t="str">
        <f>文具費整理!D31</f>
        <v/>
      </c>
      <c r="E631" t="str">
        <f>文具費整理!E31</f>
        <v/>
      </c>
      <c r="F631" t="str">
        <f>文具費整理!F31</f>
        <v/>
      </c>
      <c r="G631" t="str">
        <f>文具費整理!G31</f>
        <v/>
      </c>
      <c r="H631" t="str">
        <f>文具費整理!H31</f>
        <v/>
      </c>
      <c r="I631" t="str">
        <f>文具費整理!I31</f>
        <v/>
      </c>
      <c r="J631" t="str">
        <f>文具費整理!J31</f>
        <v/>
      </c>
      <c r="K631" t="str">
        <f>文具費整理!K31</f>
        <v/>
      </c>
      <c r="L631" t="str">
        <f>文具費整理!L31</f>
        <v/>
      </c>
      <c r="M631" t="str">
        <f>文具費整理!M31</f>
        <v/>
      </c>
    </row>
    <row r="632" spans="1:13" x14ac:dyDescent="0.45">
      <c r="A632" t="str">
        <f>文具費整理!A32</f>
        <v/>
      </c>
      <c r="B632" t="str">
        <f>文具費整理!B32</f>
        <v/>
      </c>
      <c r="C632" t="str">
        <f>文具費整理!C32</f>
        <v/>
      </c>
      <c r="D632" t="str">
        <f>文具費整理!D32</f>
        <v/>
      </c>
      <c r="E632" t="str">
        <f>文具費整理!E32</f>
        <v/>
      </c>
      <c r="F632" t="str">
        <f>文具費整理!F32</f>
        <v/>
      </c>
      <c r="G632" t="str">
        <f>文具費整理!G32</f>
        <v/>
      </c>
      <c r="H632" t="str">
        <f>文具費整理!H32</f>
        <v/>
      </c>
      <c r="I632" t="str">
        <f>文具費整理!I32</f>
        <v/>
      </c>
      <c r="J632" t="str">
        <f>文具費整理!J32</f>
        <v/>
      </c>
      <c r="K632" t="str">
        <f>文具費整理!K32</f>
        <v/>
      </c>
      <c r="L632" t="str">
        <f>文具費整理!L32</f>
        <v/>
      </c>
      <c r="M632" t="str">
        <f>文具費整理!M32</f>
        <v/>
      </c>
    </row>
    <row r="633" spans="1:13" x14ac:dyDescent="0.45">
      <c r="A633" t="str">
        <f>文具費整理!A33</f>
        <v/>
      </c>
      <c r="B633" t="str">
        <f>文具費整理!B33</f>
        <v/>
      </c>
      <c r="C633" t="str">
        <f>文具費整理!C33</f>
        <v/>
      </c>
      <c r="D633" t="str">
        <f>文具費整理!D33</f>
        <v/>
      </c>
      <c r="E633" t="str">
        <f>文具費整理!E33</f>
        <v/>
      </c>
      <c r="F633" t="str">
        <f>文具費整理!F33</f>
        <v/>
      </c>
      <c r="G633" t="str">
        <f>文具費整理!G33</f>
        <v/>
      </c>
      <c r="H633" t="str">
        <f>文具費整理!H33</f>
        <v/>
      </c>
      <c r="I633" t="str">
        <f>文具費整理!I33</f>
        <v/>
      </c>
      <c r="J633" t="str">
        <f>文具費整理!J33</f>
        <v/>
      </c>
      <c r="K633" t="str">
        <f>文具費整理!K33</f>
        <v/>
      </c>
      <c r="L633" t="str">
        <f>文具費整理!L33</f>
        <v/>
      </c>
      <c r="M633" t="str">
        <f>文具費整理!M33</f>
        <v/>
      </c>
    </row>
    <row r="634" spans="1:13" x14ac:dyDescent="0.45">
      <c r="A634" t="str">
        <f>文具費整理!A34</f>
        <v/>
      </c>
      <c r="B634" t="str">
        <f>文具費整理!B34</f>
        <v/>
      </c>
      <c r="C634" t="str">
        <f>文具費整理!C34</f>
        <v/>
      </c>
      <c r="D634" t="str">
        <f>文具費整理!D34</f>
        <v/>
      </c>
      <c r="E634" t="str">
        <f>文具費整理!E34</f>
        <v/>
      </c>
      <c r="F634" t="str">
        <f>文具費整理!F34</f>
        <v/>
      </c>
      <c r="G634" t="str">
        <f>文具費整理!G34</f>
        <v/>
      </c>
      <c r="H634" t="str">
        <f>文具費整理!H34</f>
        <v/>
      </c>
      <c r="I634" t="str">
        <f>文具費整理!I34</f>
        <v/>
      </c>
      <c r="J634" t="str">
        <f>文具費整理!J34</f>
        <v/>
      </c>
      <c r="K634" t="str">
        <f>文具費整理!K34</f>
        <v/>
      </c>
      <c r="L634" t="str">
        <f>文具費整理!L34</f>
        <v/>
      </c>
      <c r="M634" t="str">
        <f>文具費整理!M34</f>
        <v/>
      </c>
    </row>
    <row r="635" spans="1:13" x14ac:dyDescent="0.45">
      <c r="A635" t="str">
        <f>文具費整理!A35</f>
        <v/>
      </c>
      <c r="B635" t="str">
        <f>文具費整理!B35</f>
        <v/>
      </c>
      <c r="C635" t="str">
        <f>文具費整理!C35</f>
        <v/>
      </c>
      <c r="D635" t="str">
        <f>文具費整理!D35</f>
        <v/>
      </c>
      <c r="E635" t="str">
        <f>文具費整理!E35</f>
        <v/>
      </c>
      <c r="F635" t="str">
        <f>文具費整理!F35</f>
        <v/>
      </c>
      <c r="G635" t="str">
        <f>文具費整理!G35</f>
        <v/>
      </c>
      <c r="H635" t="str">
        <f>文具費整理!H35</f>
        <v/>
      </c>
      <c r="I635" t="str">
        <f>文具費整理!I35</f>
        <v/>
      </c>
      <c r="J635" t="str">
        <f>文具費整理!J35</f>
        <v/>
      </c>
      <c r="K635" t="str">
        <f>文具費整理!K35</f>
        <v/>
      </c>
      <c r="L635" t="str">
        <f>文具費整理!L35</f>
        <v/>
      </c>
      <c r="M635" t="str">
        <f>文具費整理!M35</f>
        <v/>
      </c>
    </row>
    <row r="636" spans="1:13" x14ac:dyDescent="0.45">
      <c r="A636" t="str">
        <f>文具費整理!A36</f>
        <v/>
      </c>
      <c r="B636" t="str">
        <f>文具費整理!B36</f>
        <v/>
      </c>
      <c r="C636" t="str">
        <f>文具費整理!C36</f>
        <v/>
      </c>
      <c r="D636" t="str">
        <f>文具費整理!D36</f>
        <v/>
      </c>
      <c r="E636" t="str">
        <f>文具費整理!E36</f>
        <v/>
      </c>
      <c r="F636" t="str">
        <f>文具費整理!F36</f>
        <v/>
      </c>
      <c r="G636" t="str">
        <f>文具費整理!G36</f>
        <v/>
      </c>
      <c r="H636" t="str">
        <f>文具費整理!H36</f>
        <v/>
      </c>
      <c r="I636" t="str">
        <f>文具費整理!I36</f>
        <v/>
      </c>
      <c r="J636" t="str">
        <f>文具費整理!J36</f>
        <v/>
      </c>
      <c r="K636" t="str">
        <f>文具費整理!K36</f>
        <v/>
      </c>
      <c r="L636" t="str">
        <f>文具費整理!L36</f>
        <v/>
      </c>
      <c r="M636" t="str">
        <f>文具費整理!M36</f>
        <v/>
      </c>
    </row>
    <row r="637" spans="1:13" x14ac:dyDescent="0.45">
      <c r="A637" t="str">
        <f>文具費整理!A37</f>
        <v/>
      </c>
      <c r="B637" t="str">
        <f>文具費整理!B37</f>
        <v/>
      </c>
      <c r="C637" t="str">
        <f>文具費整理!C37</f>
        <v/>
      </c>
      <c r="D637" t="str">
        <f>文具費整理!D37</f>
        <v/>
      </c>
      <c r="E637" t="str">
        <f>文具費整理!E37</f>
        <v/>
      </c>
      <c r="F637" t="str">
        <f>文具費整理!F37</f>
        <v/>
      </c>
      <c r="G637" t="str">
        <f>文具費整理!G37</f>
        <v/>
      </c>
      <c r="H637" t="str">
        <f>文具費整理!H37</f>
        <v/>
      </c>
      <c r="I637" t="str">
        <f>文具費整理!I37</f>
        <v/>
      </c>
      <c r="J637" t="str">
        <f>文具費整理!J37</f>
        <v/>
      </c>
      <c r="K637" t="str">
        <f>文具費整理!K37</f>
        <v/>
      </c>
      <c r="L637" t="str">
        <f>文具費整理!L37</f>
        <v/>
      </c>
      <c r="M637" t="str">
        <f>文具費整理!M37</f>
        <v/>
      </c>
    </row>
    <row r="638" spans="1:13" x14ac:dyDescent="0.45">
      <c r="A638" t="str">
        <f>文具費整理!A38</f>
        <v/>
      </c>
      <c r="B638" t="str">
        <f>文具費整理!B38</f>
        <v/>
      </c>
      <c r="C638" t="str">
        <f>文具費整理!C38</f>
        <v/>
      </c>
      <c r="D638" t="str">
        <f>文具費整理!D38</f>
        <v/>
      </c>
      <c r="E638" t="str">
        <f>文具費整理!E38</f>
        <v/>
      </c>
      <c r="F638" t="str">
        <f>文具費整理!F38</f>
        <v/>
      </c>
      <c r="G638" t="str">
        <f>文具費整理!G38</f>
        <v/>
      </c>
      <c r="H638" t="str">
        <f>文具費整理!H38</f>
        <v/>
      </c>
      <c r="I638" t="str">
        <f>文具費整理!I38</f>
        <v/>
      </c>
      <c r="J638" t="str">
        <f>文具費整理!J38</f>
        <v/>
      </c>
      <c r="K638" t="str">
        <f>文具費整理!K38</f>
        <v/>
      </c>
      <c r="L638" t="str">
        <f>文具費整理!L38</f>
        <v/>
      </c>
      <c r="M638" t="str">
        <f>文具費整理!M38</f>
        <v/>
      </c>
    </row>
    <row r="639" spans="1:13" x14ac:dyDescent="0.45">
      <c r="A639" t="str">
        <f>文具費整理!A39</f>
        <v/>
      </c>
      <c r="B639" t="str">
        <f>文具費整理!B39</f>
        <v/>
      </c>
      <c r="C639" t="str">
        <f>文具費整理!C39</f>
        <v/>
      </c>
      <c r="D639" t="str">
        <f>文具費整理!D39</f>
        <v/>
      </c>
      <c r="E639" t="str">
        <f>文具費整理!E39</f>
        <v/>
      </c>
      <c r="F639" t="str">
        <f>文具費整理!F39</f>
        <v/>
      </c>
      <c r="G639" t="str">
        <f>文具費整理!G39</f>
        <v/>
      </c>
      <c r="H639" t="str">
        <f>文具費整理!H39</f>
        <v/>
      </c>
      <c r="I639" t="str">
        <f>文具費整理!I39</f>
        <v/>
      </c>
      <c r="J639" t="str">
        <f>文具費整理!J39</f>
        <v/>
      </c>
      <c r="K639" t="str">
        <f>文具費整理!K39</f>
        <v/>
      </c>
      <c r="L639" t="str">
        <f>文具費整理!L39</f>
        <v/>
      </c>
      <c r="M639" t="str">
        <f>文具費整理!M39</f>
        <v/>
      </c>
    </row>
    <row r="640" spans="1:13" x14ac:dyDescent="0.45">
      <c r="A640" t="str">
        <f>文具費整理!A40</f>
        <v/>
      </c>
      <c r="B640" t="str">
        <f>文具費整理!B40</f>
        <v/>
      </c>
      <c r="C640" t="str">
        <f>文具費整理!C40</f>
        <v/>
      </c>
      <c r="D640" t="str">
        <f>文具費整理!D40</f>
        <v/>
      </c>
      <c r="E640" t="str">
        <f>文具費整理!E40</f>
        <v/>
      </c>
      <c r="F640" t="str">
        <f>文具費整理!F40</f>
        <v/>
      </c>
      <c r="G640" t="str">
        <f>文具費整理!G40</f>
        <v/>
      </c>
      <c r="H640" t="str">
        <f>文具費整理!H40</f>
        <v/>
      </c>
      <c r="I640" t="str">
        <f>文具費整理!I40</f>
        <v/>
      </c>
      <c r="J640" t="str">
        <f>文具費整理!J40</f>
        <v/>
      </c>
      <c r="K640" t="str">
        <f>文具費整理!K40</f>
        <v/>
      </c>
      <c r="L640" t="str">
        <f>文具費整理!L40</f>
        <v/>
      </c>
      <c r="M640" t="str">
        <f>文具費整理!M40</f>
        <v/>
      </c>
    </row>
    <row r="641" spans="1:13" x14ac:dyDescent="0.45">
      <c r="A641" t="str">
        <f>文具費整理!A41</f>
        <v/>
      </c>
      <c r="B641" t="str">
        <f>文具費整理!B41</f>
        <v/>
      </c>
      <c r="C641" t="str">
        <f>文具費整理!C41</f>
        <v/>
      </c>
      <c r="D641" t="str">
        <f>文具費整理!D41</f>
        <v/>
      </c>
      <c r="E641" t="str">
        <f>文具費整理!E41</f>
        <v/>
      </c>
      <c r="F641" t="str">
        <f>文具費整理!F41</f>
        <v/>
      </c>
      <c r="G641" t="str">
        <f>文具費整理!G41</f>
        <v/>
      </c>
      <c r="H641" t="str">
        <f>文具費整理!H41</f>
        <v/>
      </c>
      <c r="I641" t="str">
        <f>文具費整理!I41</f>
        <v/>
      </c>
      <c r="J641" t="str">
        <f>文具費整理!J41</f>
        <v/>
      </c>
      <c r="K641" t="str">
        <f>文具費整理!K41</f>
        <v/>
      </c>
      <c r="L641" t="str">
        <f>文具費整理!L41</f>
        <v/>
      </c>
      <c r="M641" t="str">
        <f>文具費整理!M41</f>
        <v/>
      </c>
    </row>
    <row r="642" spans="1:13" x14ac:dyDescent="0.45">
      <c r="A642" t="str">
        <f>文具費整理!A42</f>
        <v/>
      </c>
      <c r="B642" t="str">
        <f>文具費整理!B42</f>
        <v/>
      </c>
      <c r="C642" t="str">
        <f>文具費整理!C42</f>
        <v/>
      </c>
      <c r="D642" t="str">
        <f>文具費整理!D42</f>
        <v/>
      </c>
      <c r="E642" t="str">
        <f>文具費整理!E42</f>
        <v/>
      </c>
      <c r="F642" t="str">
        <f>文具費整理!F42</f>
        <v/>
      </c>
      <c r="G642" t="str">
        <f>文具費整理!G42</f>
        <v/>
      </c>
      <c r="H642" t="str">
        <f>文具費整理!H42</f>
        <v/>
      </c>
      <c r="I642" t="str">
        <f>文具費整理!I42</f>
        <v/>
      </c>
      <c r="J642" t="str">
        <f>文具費整理!J42</f>
        <v/>
      </c>
      <c r="K642" t="str">
        <f>文具費整理!K42</f>
        <v/>
      </c>
      <c r="L642" t="str">
        <f>文具費整理!L42</f>
        <v/>
      </c>
      <c r="M642" t="str">
        <f>文具費整理!M42</f>
        <v/>
      </c>
    </row>
    <row r="643" spans="1:13" x14ac:dyDescent="0.45">
      <c r="A643" t="str">
        <f>文具費整理!A43</f>
        <v/>
      </c>
      <c r="B643" t="str">
        <f>文具費整理!B43</f>
        <v/>
      </c>
      <c r="C643" t="str">
        <f>文具費整理!C43</f>
        <v/>
      </c>
      <c r="D643" t="str">
        <f>文具費整理!D43</f>
        <v/>
      </c>
      <c r="E643" t="str">
        <f>文具費整理!E43</f>
        <v/>
      </c>
      <c r="F643" t="str">
        <f>文具費整理!F43</f>
        <v/>
      </c>
      <c r="G643" t="str">
        <f>文具費整理!G43</f>
        <v/>
      </c>
      <c r="H643" t="str">
        <f>文具費整理!H43</f>
        <v/>
      </c>
      <c r="I643" t="str">
        <f>文具費整理!I43</f>
        <v/>
      </c>
      <c r="J643" t="str">
        <f>文具費整理!J43</f>
        <v/>
      </c>
      <c r="K643" t="str">
        <f>文具費整理!K43</f>
        <v/>
      </c>
      <c r="L643" t="str">
        <f>文具費整理!L43</f>
        <v/>
      </c>
      <c r="M643" t="str">
        <f>文具費整理!M43</f>
        <v/>
      </c>
    </row>
    <row r="644" spans="1:13" x14ac:dyDescent="0.45">
      <c r="A644" t="str">
        <f>文具費整理!A44</f>
        <v/>
      </c>
      <c r="B644" t="str">
        <f>文具費整理!B44</f>
        <v/>
      </c>
      <c r="C644" t="str">
        <f>文具費整理!C44</f>
        <v/>
      </c>
      <c r="D644" t="str">
        <f>文具費整理!D44</f>
        <v/>
      </c>
      <c r="E644" t="str">
        <f>文具費整理!E44</f>
        <v/>
      </c>
      <c r="F644" t="str">
        <f>文具費整理!F44</f>
        <v/>
      </c>
      <c r="G644" t="str">
        <f>文具費整理!G44</f>
        <v/>
      </c>
      <c r="H644" t="str">
        <f>文具費整理!H44</f>
        <v/>
      </c>
      <c r="I644" t="str">
        <f>文具費整理!I44</f>
        <v/>
      </c>
      <c r="J644" t="str">
        <f>文具費整理!J44</f>
        <v/>
      </c>
      <c r="K644" t="str">
        <f>文具費整理!K44</f>
        <v/>
      </c>
      <c r="L644" t="str">
        <f>文具費整理!L44</f>
        <v/>
      </c>
      <c r="M644" t="str">
        <f>文具費整理!M44</f>
        <v/>
      </c>
    </row>
    <row r="645" spans="1:13" x14ac:dyDescent="0.45">
      <c r="A645" t="str">
        <f>文具費整理!A45</f>
        <v/>
      </c>
      <c r="B645" t="str">
        <f>文具費整理!B45</f>
        <v/>
      </c>
      <c r="C645" t="str">
        <f>文具費整理!C45</f>
        <v/>
      </c>
      <c r="D645" t="str">
        <f>文具費整理!D45</f>
        <v/>
      </c>
      <c r="E645" t="str">
        <f>文具費整理!E45</f>
        <v/>
      </c>
      <c r="F645" t="str">
        <f>文具費整理!F45</f>
        <v/>
      </c>
      <c r="G645" t="str">
        <f>文具費整理!G45</f>
        <v/>
      </c>
      <c r="H645" t="str">
        <f>文具費整理!H45</f>
        <v/>
      </c>
      <c r="I645" t="str">
        <f>文具費整理!I45</f>
        <v/>
      </c>
      <c r="J645" t="str">
        <f>文具費整理!J45</f>
        <v/>
      </c>
      <c r="K645" t="str">
        <f>文具費整理!K45</f>
        <v/>
      </c>
      <c r="L645" t="str">
        <f>文具費整理!L45</f>
        <v/>
      </c>
      <c r="M645" t="str">
        <f>文具費整理!M45</f>
        <v/>
      </c>
    </row>
    <row r="646" spans="1:13" x14ac:dyDescent="0.45">
      <c r="A646" t="str">
        <f>文具費整理!A46</f>
        <v/>
      </c>
      <c r="B646" t="str">
        <f>文具費整理!B46</f>
        <v/>
      </c>
      <c r="C646" t="str">
        <f>文具費整理!C46</f>
        <v/>
      </c>
      <c r="D646" t="str">
        <f>文具費整理!D46</f>
        <v/>
      </c>
      <c r="E646" t="str">
        <f>文具費整理!E46</f>
        <v/>
      </c>
      <c r="F646" t="str">
        <f>文具費整理!F46</f>
        <v/>
      </c>
      <c r="G646" t="str">
        <f>文具費整理!G46</f>
        <v/>
      </c>
      <c r="H646" t="str">
        <f>文具費整理!H46</f>
        <v/>
      </c>
      <c r="I646" t="str">
        <f>文具費整理!I46</f>
        <v/>
      </c>
      <c r="J646" t="str">
        <f>文具費整理!J46</f>
        <v/>
      </c>
      <c r="K646" t="str">
        <f>文具費整理!K46</f>
        <v/>
      </c>
      <c r="L646" t="str">
        <f>文具費整理!L46</f>
        <v/>
      </c>
      <c r="M646" t="str">
        <f>文具費整理!M46</f>
        <v/>
      </c>
    </row>
    <row r="647" spans="1:13" x14ac:dyDescent="0.45">
      <c r="A647" t="str">
        <f>文具費整理!A47</f>
        <v/>
      </c>
      <c r="B647" t="str">
        <f>文具費整理!B47</f>
        <v/>
      </c>
      <c r="C647" t="str">
        <f>文具費整理!C47</f>
        <v/>
      </c>
      <c r="D647" t="str">
        <f>文具費整理!D47</f>
        <v/>
      </c>
      <c r="E647" t="str">
        <f>文具費整理!E47</f>
        <v/>
      </c>
      <c r="F647" t="str">
        <f>文具費整理!F47</f>
        <v/>
      </c>
      <c r="G647" t="str">
        <f>文具費整理!G47</f>
        <v/>
      </c>
      <c r="H647" t="str">
        <f>文具費整理!H47</f>
        <v/>
      </c>
      <c r="I647" t="str">
        <f>文具費整理!I47</f>
        <v/>
      </c>
      <c r="J647" t="str">
        <f>文具費整理!J47</f>
        <v/>
      </c>
      <c r="K647" t="str">
        <f>文具費整理!K47</f>
        <v/>
      </c>
      <c r="L647" t="str">
        <f>文具費整理!L47</f>
        <v/>
      </c>
      <c r="M647" t="str">
        <f>文具費整理!M47</f>
        <v/>
      </c>
    </row>
    <row r="648" spans="1:13" x14ac:dyDescent="0.45">
      <c r="A648" t="str">
        <f>文具費整理!A48</f>
        <v/>
      </c>
      <c r="B648" t="str">
        <f>文具費整理!B48</f>
        <v/>
      </c>
      <c r="C648" t="str">
        <f>文具費整理!C48</f>
        <v/>
      </c>
      <c r="D648" t="str">
        <f>文具費整理!D48</f>
        <v/>
      </c>
      <c r="E648" t="str">
        <f>文具費整理!E48</f>
        <v/>
      </c>
      <c r="F648" t="str">
        <f>文具費整理!F48</f>
        <v/>
      </c>
      <c r="G648" t="str">
        <f>文具費整理!G48</f>
        <v/>
      </c>
      <c r="H648" t="str">
        <f>文具費整理!H48</f>
        <v/>
      </c>
      <c r="I648" t="str">
        <f>文具費整理!I48</f>
        <v/>
      </c>
      <c r="J648" t="str">
        <f>文具費整理!J48</f>
        <v/>
      </c>
      <c r="K648" t="str">
        <f>文具費整理!K48</f>
        <v/>
      </c>
      <c r="L648" t="str">
        <f>文具費整理!L48</f>
        <v/>
      </c>
      <c r="M648" t="str">
        <f>文具費整理!M48</f>
        <v/>
      </c>
    </row>
    <row r="649" spans="1:13" x14ac:dyDescent="0.45">
      <c r="A649" t="str">
        <f>文具費整理!A49</f>
        <v/>
      </c>
      <c r="B649" t="str">
        <f>文具費整理!B49</f>
        <v/>
      </c>
      <c r="C649" t="str">
        <f>文具費整理!C49</f>
        <v/>
      </c>
      <c r="D649" t="str">
        <f>文具費整理!D49</f>
        <v/>
      </c>
      <c r="E649" t="str">
        <f>文具費整理!E49</f>
        <v/>
      </c>
      <c r="F649" t="str">
        <f>文具費整理!F49</f>
        <v/>
      </c>
      <c r="G649" t="str">
        <f>文具費整理!G49</f>
        <v/>
      </c>
      <c r="H649" t="str">
        <f>文具費整理!H49</f>
        <v/>
      </c>
      <c r="I649" t="str">
        <f>文具費整理!I49</f>
        <v/>
      </c>
      <c r="J649" t="str">
        <f>文具費整理!J49</f>
        <v/>
      </c>
      <c r="K649" t="str">
        <f>文具費整理!K49</f>
        <v/>
      </c>
      <c r="L649" t="str">
        <f>文具費整理!L49</f>
        <v/>
      </c>
      <c r="M649" t="str">
        <f>文具費整理!M49</f>
        <v/>
      </c>
    </row>
    <row r="650" spans="1:13" x14ac:dyDescent="0.45">
      <c r="A650" t="str">
        <f>文具費整理!A50</f>
        <v/>
      </c>
      <c r="B650" t="str">
        <f>文具費整理!B50</f>
        <v/>
      </c>
      <c r="C650" t="str">
        <f>文具費整理!C50</f>
        <v/>
      </c>
      <c r="D650" t="str">
        <f>文具費整理!D50</f>
        <v/>
      </c>
      <c r="E650" t="str">
        <f>文具費整理!E50</f>
        <v/>
      </c>
      <c r="F650" t="str">
        <f>文具費整理!F50</f>
        <v/>
      </c>
      <c r="G650" t="str">
        <f>文具費整理!G50</f>
        <v/>
      </c>
      <c r="H650" t="str">
        <f>文具費整理!H50</f>
        <v/>
      </c>
      <c r="I650" t="str">
        <f>文具費整理!I50</f>
        <v/>
      </c>
      <c r="J650" t="str">
        <f>文具費整理!J50</f>
        <v/>
      </c>
      <c r="K650" t="str">
        <f>文具費整理!K50</f>
        <v/>
      </c>
      <c r="L650" t="str">
        <f>文具費整理!L50</f>
        <v/>
      </c>
      <c r="M650" t="str">
        <f>文具費整理!M50</f>
        <v/>
      </c>
    </row>
    <row r="651" spans="1:13" x14ac:dyDescent="0.45">
      <c r="A651" t="str">
        <f>文具費整理!A51</f>
        <v/>
      </c>
      <c r="B651" t="str">
        <f>文具費整理!B51</f>
        <v/>
      </c>
      <c r="C651" t="str">
        <f>文具費整理!C51</f>
        <v/>
      </c>
      <c r="D651" t="str">
        <f>文具費整理!D51</f>
        <v/>
      </c>
      <c r="E651" t="str">
        <f>文具費整理!E51</f>
        <v/>
      </c>
      <c r="F651" t="str">
        <f>文具費整理!F51</f>
        <v/>
      </c>
      <c r="G651" t="str">
        <f>文具費整理!G51</f>
        <v/>
      </c>
      <c r="H651" t="str">
        <f>文具費整理!H51</f>
        <v/>
      </c>
      <c r="I651" t="str">
        <f>文具費整理!I51</f>
        <v/>
      </c>
      <c r="J651" t="str">
        <f>文具費整理!J51</f>
        <v/>
      </c>
      <c r="K651" t="str">
        <f>文具費整理!K51</f>
        <v/>
      </c>
      <c r="L651" t="str">
        <f>文具費整理!L51</f>
        <v/>
      </c>
      <c r="M651" t="str">
        <f>文具費整理!M51</f>
        <v/>
      </c>
    </row>
    <row r="652" spans="1:13" x14ac:dyDescent="0.45">
      <c r="A652" t="str">
        <f>文具費整理!A52</f>
        <v/>
      </c>
      <c r="B652" t="str">
        <f>文具費整理!B52</f>
        <v/>
      </c>
      <c r="C652" t="str">
        <f>文具費整理!C52</f>
        <v/>
      </c>
      <c r="D652" t="str">
        <f>文具費整理!D52</f>
        <v/>
      </c>
      <c r="E652" t="str">
        <f>文具費整理!E52</f>
        <v/>
      </c>
      <c r="F652" t="str">
        <f>文具費整理!F52</f>
        <v/>
      </c>
      <c r="G652" t="str">
        <f>文具費整理!G52</f>
        <v/>
      </c>
      <c r="H652" t="str">
        <f>文具費整理!H52</f>
        <v/>
      </c>
      <c r="I652" t="str">
        <f>文具費整理!I52</f>
        <v/>
      </c>
      <c r="J652" t="str">
        <f>文具費整理!J52</f>
        <v/>
      </c>
      <c r="K652" t="str">
        <f>文具費整理!K52</f>
        <v/>
      </c>
      <c r="L652" t="str">
        <f>文具費整理!L52</f>
        <v/>
      </c>
      <c r="M652" t="str">
        <f>文具費整理!M52</f>
        <v/>
      </c>
    </row>
    <row r="653" spans="1:13" x14ac:dyDescent="0.45">
      <c r="A653" t="str">
        <f>文具費整理!A53</f>
        <v/>
      </c>
      <c r="B653" t="str">
        <f>文具費整理!B53</f>
        <v/>
      </c>
      <c r="C653" t="str">
        <f>文具費整理!C53</f>
        <v/>
      </c>
      <c r="D653" t="str">
        <f>文具費整理!D53</f>
        <v/>
      </c>
      <c r="E653" t="str">
        <f>文具費整理!E53</f>
        <v/>
      </c>
      <c r="F653" t="str">
        <f>文具費整理!F53</f>
        <v/>
      </c>
      <c r="G653" t="str">
        <f>文具費整理!G53</f>
        <v/>
      </c>
      <c r="H653" t="str">
        <f>文具費整理!H53</f>
        <v/>
      </c>
      <c r="I653" t="str">
        <f>文具費整理!I53</f>
        <v/>
      </c>
      <c r="J653" t="str">
        <f>文具費整理!J53</f>
        <v/>
      </c>
      <c r="K653" t="str">
        <f>文具費整理!K53</f>
        <v/>
      </c>
      <c r="L653" t="str">
        <f>文具費整理!L53</f>
        <v/>
      </c>
      <c r="M653" t="str">
        <f>文具費整理!M53</f>
        <v/>
      </c>
    </row>
    <row r="654" spans="1:13" x14ac:dyDescent="0.45">
      <c r="A654" t="str">
        <f>文具費整理!A54</f>
        <v/>
      </c>
      <c r="B654" t="str">
        <f>文具費整理!B54</f>
        <v/>
      </c>
      <c r="C654" t="str">
        <f>文具費整理!C54</f>
        <v/>
      </c>
      <c r="D654" t="str">
        <f>文具費整理!D54</f>
        <v/>
      </c>
      <c r="E654" t="str">
        <f>文具費整理!E54</f>
        <v/>
      </c>
      <c r="F654" t="str">
        <f>文具費整理!F54</f>
        <v/>
      </c>
      <c r="G654" t="str">
        <f>文具費整理!G54</f>
        <v/>
      </c>
      <c r="H654" t="str">
        <f>文具費整理!H54</f>
        <v/>
      </c>
      <c r="I654" t="str">
        <f>文具費整理!I54</f>
        <v/>
      </c>
      <c r="J654" t="str">
        <f>文具費整理!J54</f>
        <v/>
      </c>
      <c r="K654" t="str">
        <f>文具費整理!K54</f>
        <v/>
      </c>
      <c r="L654" t="str">
        <f>文具費整理!L54</f>
        <v/>
      </c>
      <c r="M654" t="str">
        <f>文具費整理!M54</f>
        <v/>
      </c>
    </row>
    <row r="655" spans="1:13" x14ac:dyDescent="0.45">
      <c r="A655" t="str">
        <f>文具費整理!A55</f>
        <v/>
      </c>
      <c r="B655" t="str">
        <f>文具費整理!B55</f>
        <v/>
      </c>
      <c r="C655" t="str">
        <f>文具費整理!C55</f>
        <v/>
      </c>
      <c r="D655" t="str">
        <f>文具費整理!D55</f>
        <v/>
      </c>
      <c r="E655" t="str">
        <f>文具費整理!E55</f>
        <v/>
      </c>
      <c r="F655" t="str">
        <f>文具費整理!F55</f>
        <v/>
      </c>
      <c r="G655" t="str">
        <f>文具費整理!G55</f>
        <v/>
      </c>
      <c r="H655" t="str">
        <f>文具費整理!H55</f>
        <v/>
      </c>
      <c r="I655" t="str">
        <f>文具費整理!I55</f>
        <v/>
      </c>
      <c r="J655" t="str">
        <f>文具費整理!J55</f>
        <v/>
      </c>
      <c r="K655" t="str">
        <f>文具費整理!K55</f>
        <v/>
      </c>
      <c r="L655" t="str">
        <f>文具費整理!L55</f>
        <v/>
      </c>
      <c r="M655" t="str">
        <f>文具費整理!M55</f>
        <v/>
      </c>
    </row>
    <row r="656" spans="1:13" x14ac:dyDescent="0.45">
      <c r="A656" t="str">
        <f>文具費整理!A56</f>
        <v/>
      </c>
      <c r="B656" t="str">
        <f>文具費整理!B56</f>
        <v/>
      </c>
      <c r="C656" t="str">
        <f>文具費整理!C56</f>
        <v/>
      </c>
      <c r="D656" t="str">
        <f>文具費整理!D56</f>
        <v/>
      </c>
      <c r="E656" t="str">
        <f>文具費整理!E56</f>
        <v/>
      </c>
      <c r="F656" t="str">
        <f>文具費整理!F56</f>
        <v/>
      </c>
      <c r="G656" t="str">
        <f>文具費整理!G56</f>
        <v/>
      </c>
      <c r="H656" t="str">
        <f>文具費整理!H56</f>
        <v/>
      </c>
      <c r="I656" t="str">
        <f>文具費整理!I56</f>
        <v/>
      </c>
      <c r="J656" t="str">
        <f>文具費整理!J56</f>
        <v/>
      </c>
      <c r="K656" t="str">
        <f>文具費整理!K56</f>
        <v/>
      </c>
      <c r="L656" t="str">
        <f>文具費整理!L56</f>
        <v/>
      </c>
      <c r="M656" t="str">
        <f>文具費整理!M56</f>
        <v/>
      </c>
    </row>
    <row r="657" spans="1:13" x14ac:dyDescent="0.45">
      <c r="A657" t="str">
        <f>文具費整理!A57</f>
        <v/>
      </c>
      <c r="B657" t="str">
        <f>文具費整理!B57</f>
        <v/>
      </c>
      <c r="C657" t="str">
        <f>文具費整理!C57</f>
        <v/>
      </c>
      <c r="D657" t="str">
        <f>文具費整理!D57</f>
        <v/>
      </c>
      <c r="E657" t="str">
        <f>文具費整理!E57</f>
        <v/>
      </c>
      <c r="F657" t="str">
        <f>文具費整理!F57</f>
        <v/>
      </c>
      <c r="G657" t="str">
        <f>文具費整理!G57</f>
        <v/>
      </c>
      <c r="H657" t="str">
        <f>文具費整理!H57</f>
        <v/>
      </c>
      <c r="I657" t="str">
        <f>文具費整理!I57</f>
        <v/>
      </c>
      <c r="J657" t="str">
        <f>文具費整理!J57</f>
        <v/>
      </c>
      <c r="K657" t="str">
        <f>文具費整理!K57</f>
        <v/>
      </c>
      <c r="L657" t="str">
        <f>文具費整理!L57</f>
        <v/>
      </c>
      <c r="M657" t="str">
        <f>文具費整理!M57</f>
        <v/>
      </c>
    </row>
    <row r="658" spans="1:13" x14ac:dyDescent="0.45">
      <c r="A658" t="str">
        <f>文具費整理!A58</f>
        <v/>
      </c>
      <c r="B658" t="str">
        <f>文具費整理!B58</f>
        <v/>
      </c>
      <c r="C658" t="str">
        <f>文具費整理!C58</f>
        <v/>
      </c>
      <c r="D658" t="str">
        <f>文具費整理!D58</f>
        <v/>
      </c>
      <c r="E658" t="str">
        <f>文具費整理!E58</f>
        <v/>
      </c>
      <c r="F658" t="str">
        <f>文具費整理!F58</f>
        <v/>
      </c>
      <c r="G658" t="str">
        <f>文具費整理!G58</f>
        <v/>
      </c>
      <c r="H658" t="str">
        <f>文具費整理!H58</f>
        <v/>
      </c>
      <c r="I658" t="str">
        <f>文具費整理!I58</f>
        <v/>
      </c>
      <c r="J658" t="str">
        <f>文具費整理!J58</f>
        <v/>
      </c>
      <c r="K658" t="str">
        <f>文具費整理!K58</f>
        <v/>
      </c>
      <c r="L658" t="str">
        <f>文具費整理!L58</f>
        <v/>
      </c>
      <c r="M658" t="str">
        <f>文具費整理!M58</f>
        <v/>
      </c>
    </row>
    <row r="659" spans="1:13" x14ac:dyDescent="0.45">
      <c r="A659" t="str">
        <f>文具費整理!A59</f>
        <v/>
      </c>
      <c r="B659" t="str">
        <f>文具費整理!B59</f>
        <v/>
      </c>
      <c r="C659" t="str">
        <f>文具費整理!C59</f>
        <v/>
      </c>
      <c r="D659" t="str">
        <f>文具費整理!D59</f>
        <v/>
      </c>
      <c r="E659" t="str">
        <f>文具費整理!E59</f>
        <v/>
      </c>
      <c r="F659" t="str">
        <f>文具費整理!F59</f>
        <v/>
      </c>
      <c r="G659" t="str">
        <f>文具費整理!G59</f>
        <v/>
      </c>
      <c r="H659" t="str">
        <f>文具費整理!H59</f>
        <v/>
      </c>
      <c r="I659" t="str">
        <f>文具費整理!I59</f>
        <v/>
      </c>
      <c r="J659" t="str">
        <f>文具費整理!J59</f>
        <v/>
      </c>
      <c r="K659" t="str">
        <f>文具費整理!K59</f>
        <v/>
      </c>
      <c r="L659" t="str">
        <f>文具費整理!L59</f>
        <v/>
      </c>
      <c r="M659" t="str">
        <f>文具費整理!M59</f>
        <v/>
      </c>
    </row>
    <row r="660" spans="1:13" x14ac:dyDescent="0.45">
      <c r="A660" t="str">
        <f>文具費整理!A60</f>
        <v/>
      </c>
      <c r="B660" t="str">
        <f>文具費整理!B60</f>
        <v/>
      </c>
      <c r="C660" t="str">
        <f>文具費整理!C60</f>
        <v/>
      </c>
      <c r="D660" t="str">
        <f>文具費整理!D60</f>
        <v/>
      </c>
      <c r="E660" t="str">
        <f>文具費整理!E60</f>
        <v/>
      </c>
      <c r="F660" t="str">
        <f>文具費整理!F60</f>
        <v/>
      </c>
      <c r="G660" t="str">
        <f>文具費整理!G60</f>
        <v/>
      </c>
      <c r="H660" t="str">
        <f>文具費整理!H60</f>
        <v/>
      </c>
      <c r="I660" t="str">
        <f>文具費整理!I60</f>
        <v/>
      </c>
      <c r="J660" t="str">
        <f>文具費整理!J60</f>
        <v/>
      </c>
      <c r="K660" t="str">
        <f>文具費整理!K60</f>
        <v/>
      </c>
      <c r="L660" t="str">
        <f>文具費整理!L60</f>
        <v/>
      </c>
      <c r="M660" t="str">
        <f>文具費整理!M60</f>
        <v/>
      </c>
    </row>
    <row r="661" spans="1:13" x14ac:dyDescent="0.45">
      <c r="A661" t="str">
        <f>文具費整理!A61</f>
        <v/>
      </c>
      <c r="B661" t="str">
        <f>文具費整理!B61</f>
        <v/>
      </c>
      <c r="C661" t="str">
        <f>文具費整理!C61</f>
        <v/>
      </c>
      <c r="D661" t="str">
        <f>文具費整理!D61</f>
        <v/>
      </c>
      <c r="E661" t="str">
        <f>文具費整理!E61</f>
        <v/>
      </c>
      <c r="F661" t="str">
        <f>文具費整理!F61</f>
        <v/>
      </c>
      <c r="G661" t="str">
        <f>文具費整理!G61</f>
        <v/>
      </c>
      <c r="H661" t="str">
        <f>文具費整理!H61</f>
        <v/>
      </c>
      <c r="I661" t="str">
        <f>文具費整理!I61</f>
        <v/>
      </c>
      <c r="J661" t="str">
        <f>文具費整理!J61</f>
        <v/>
      </c>
      <c r="K661" t="str">
        <f>文具費整理!K61</f>
        <v/>
      </c>
      <c r="L661" t="str">
        <f>文具費整理!L61</f>
        <v/>
      </c>
      <c r="M661" t="str">
        <f>文具費整理!M61</f>
        <v/>
      </c>
    </row>
    <row r="662" spans="1:13" x14ac:dyDescent="0.45">
      <c r="A662" t="str">
        <f>文具費整理!A62</f>
        <v/>
      </c>
      <c r="B662" t="str">
        <f>文具費整理!B62</f>
        <v/>
      </c>
      <c r="C662" t="str">
        <f>文具費整理!C62</f>
        <v/>
      </c>
      <c r="D662" t="str">
        <f>文具費整理!D62</f>
        <v/>
      </c>
      <c r="E662" t="str">
        <f>文具費整理!E62</f>
        <v/>
      </c>
      <c r="F662" t="str">
        <f>文具費整理!F62</f>
        <v/>
      </c>
      <c r="G662" t="str">
        <f>文具費整理!G62</f>
        <v/>
      </c>
      <c r="H662" t="str">
        <f>文具費整理!H62</f>
        <v/>
      </c>
      <c r="I662" t="str">
        <f>文具費整理!I62</f>
        <v/>
      </c>
      <c r="J662" t="str">
        <f>文具費整理!J62</f>
        <v/>
      </c>
      <c r="K662" t="str">
        <f>文具費整理!K62</f>
        <v/>
      </c>
      <c r="L662" t="str">
        <f>文具費整理!L62</f>
        <v/>
      </c>
      <c r="M662" t="str">
        <f>文具費整理!M62</f>
        <v/>
      </c>
    </row>
    <row r="663" spans="1:13" x14ac:dyDescent="0.45">
      <c r="A663" t="str">
        <f>文具費整理!A63</f>
        <v/>
      </c>
      <c r="B663" t="str">
        <f>文具費整理!B63</f>
        <v/>
      </c>
      <c r="C663" t="str">
        <f>文具費整理!C63</f>
        <v/>
      </c>
      <c r="D663" t="str">
        <f>文具費整理!D63</f>
        <v/>
      </c>
      <c r="E663" t="str">
        <f>文具費整理!E63</f>
        <v/>
      </c>
      <c r="F663" t="str">
        <f>文具費整理!F63</f>
        <v/>
      </c>
      <c r="G663" t="str">
        <f>文具費整理!G63</f>
        <v/>
      </c>
      <c r="H663" t="str">
        <f>文具費整理!H63</f>
        <v/>
      </c>
      <c r="I663" t="str">
        <f>文具費整理!I63</f>
        <v/>
      </c>
      <c r="J663" t="str">
        <f>文具費整理!J63</f>
        <v/>
      </c>
      <c r="K663" t="str">
        <f>文具費整理!K63</f>
        <v/>
      </c>
      <c r="L663" t="str">
        <f>文具費整理!L63</f>
        <v/>
      </c>
      <c r="M663" t="str">
        <f>文具費整理!M63</f>
        <v/>
      </c>
    </row>
    <row r="664" spans="1:13" x14ac:dyDescent="0.45">
      <c r="A664" t="str">
        <f>文具費整理!A64</f>
        <v/>
      </c>
      <c r="B664" t="str">
        <f>文具費整理!B64</f>
        <v/>
      </c>
      <c r="C664" t="str">
        <f>文具費整理!C64</f>
        <v/>
      </c>
      <c r="D664" t="str">
        <f>文具費整理!D64</f>
        <v/>
      </c>
      <c r="E664" t="str">
        <f>文具費整理!E64</f>
        <v/>
      </c>
      <c r="F664" t="str">
        <f>文具費整理!F64</f>
        <v/>
      </c>
      <c r="G664" t="str">
        <f>文具費整理!G64</f>
        <v/>
      </c>
      <c r="H664" t="str">
        <f>文具費整理!H64</f>
        <v/>
      </c>
      <c r="I664" t="str">
        <f>文具費整理!I64</f>
        <v/>
      </c>
      <c r="J664" t="str">
        <f>文具費整理!J64</f>
        <v/>
      </c>
      <c r="K664" t="str">
        <f>文具費整理!K64</f>
        <v/>
      </c>
      <c r="L664" t="str">
        <f>文具費整理!L64</f>
        <v/>
      </c>
      <c r="M664" t="str">
        <f>文具費整理!M64</f>
        <v/>
      </c>
    </row>
    <row r="665" spans="1:13" x14ac:dyDescent="0.45">
      <c r="A665" t="str">
        <f>文具費整理!A65</f>
        <v/>
      </c>
      <c r="B665" t="str">
        <f>文具費整理!B65</f>
        <v/>
      </c>
      <c r="C665" t="str">
        <f>文具費整理!C65</f>
        <v/>
      </c>
      <c r="D665" t="str">
        <f>文具費整理!D65</f>
        <v/>
      </c>
      <c r="E665" t="str">
        <f>文具費整理!E65</f>
        <v/>
      </c>
      <c r="F665" t="str">
        <f>文具費整理!F65</f>
        <v/>
      </c>
      <c r="G665" t="str">
        <f>文具費整理!G65</f>
        <v/>
      </c>
      <c r="H665" t="str">
        <f>文具費整理!H65</f>
        <v/>
      </c>
      <c r="I665" t="str">
        <f>文具費整理!I65</f>
        <v/>
      </c>
      <c r="J665" t="str">
        <f>文具費整理!J65</f>
        <v/>
      </c>
      <c r="K665" t="str">
        <f>文具費整理!K65</f>
        <v/>
      </c>
      <c r="L665" t="str">
        <f>文具費整理!L65</f>
        <v/>
      </c>
      <c r="M665" t="str">
        <f>文具費整理!M65</f>
        <v/>
      </c>
    </row>
    <row r="666" spans="1:13" x14ac:dyDescent="0.45">
      <c r="A666" t="str">
        <f>文具費整理!A66</f>
        <v/>
      </c>
      <c r="B666" t="str">
        <f>文具費整理!B66</f>
        <v/>
      </c>
      <c r="C666" t="str">
        <f>文具費整理!C66</f>
        <v/>
      </c>
      <c r="D666" t="str">
        <f>文具費整理!D66</f>
        <v/>
      </c>
      <c r="E666" t="str">
        <f>文具費整理!E66</f>
        <v/>
      </c>
      <c r="F666" t="str">
        <f>文具費整理!F66</f>
        <v/>
      </c>
      <c r="G666" t="str">
        <f>文具費整理!G66</f>
        <v/>
      </c>
      <c r="H666" t="str">
        <f>文具費整理!H66</f>
        <v/>
      </c>
      <c r="I666" t="str">
        <f>文具費整理!I66</f>
        <v/>
      </c>
      <c r="J666" t="str">
        <f>文具費整理!J66</f>
        <v/>
      </c>
      <c r="K666" t="str">
        <f>文具費整理!K66</f>
        <v/>
      </c>
      <c r="L666" t="str">
        <f>文具費整理!L66</f>
        <v/>
      </c>
      <c r="M666" t="str">
        <f>文具費整理!M66</f>
        <v/>
      </c>
    </row>
    <row r="667" spans="1:13" x14ac:dyDescent="0.45">
      <c r="A667" t="str">
        <f>文具費整理!A67</f>
        <v/>
      </c>
      <c r="B667" t="str">
        <f>文具費整理!B67</f>
        <v/>
      </c>
      <c r="C667" t="str">
        <f>文具費整理!C67</f>
        <v/>
      </c>
      <c r="D667" t="str">
        <f>文具費整理!D67</f>
        <v/>
      </c>
      <c r="E667" t="str">
        <f>文具費整理!E67</f>
        <v/>
      </c>
      <c r="F667" t="str">
        <f>文具費整理!F67</f>
        <v/>
      </c>
      <c r="G667" t="str">
        <f>文具費整理!G67</f>
        <v/>
      </c>
      <c r="H667" t="str">
        <f>文具費整理!H67</f>
        <v/>
      </c>
      <c r="I667" t="str">
        <f>文具費整理!I67</f>
        <v/>
      </c>
      <c r="J667" t="str">
        <f>文具費整理!J67</f>
        <v/>
      </c>
      <c r="K667" t="str">
        <f>文具費整理!K67</f>
        <v/>
      </c>
      <c r="L667" t="str">
        <f>文具費整理!L67</f>
        <v/>
      </c>
      <c r="M667" t="str">
        <f>文具費整理!M67</f>
        <v/>
      </c>
    </row>
    <row r="668" spans="1:13" x14ac:dyDescent="0.45">
      <c r="A668" t="str">
        <f>文具費整理!A68</f>
        <v/>
      </c>
      <c r="B668" t="str">
        <f>文具費整理!B68</f>
        <v/>
      </c>
      <c r="C668" t="str">
        <f>文具費整理!C68</f>
        <v/>
      </c>
      <c r="D668" t="str">
        <f>文具費整理!D68</f>
        <v/>
      </c>
      <c r="E668" t="str">
        <f>文具費整理!E68</f>
        <v/>
      </c>
      <c r="F668" t="str">
        <f>文具費整理!F68</f>
        <v/>
      </c>
      <c r="G668" t="str">
        <f>文具費整理!G68</f>
        <v/>
      </c>
      <c r="H668" t="str">
        <f>文具費整理!H68</f>
        <v/>
      </c>
      <c r="I668" t="str">
        <f>文具費整理!I68</f>
        <v/>
      </c>
      <c r="J668" t="str">
        <f>文具費整理!J68</f>
        <v/>
      </c>
      <c r="K668" t="str">
        <f>文具費整理!K68</f>
        <v/>
      </c>
      <c r="L668" t="str">
        <f>文具費整理!L68</f>
        <v/>
      </c>
      <c r="M668" t="str">
        <f>文具費整理!M68</f>
        <v/>
      </c>
    </row>
    <row r="669" spans="1:13" x14ac:dyDescent="0.45">
      <c r="A669" t="str">
        <f>文具費整理!A69</f>
        <v/>
      </c>
      <c r="B669" t="str">
        <f>文具費整理!B69</f>
        <v/>
      </c>
      <c r="C669" t="str">
        <f>文具費整理!C69</f>
        <v/>
      </c>
      <c r="D669" t="str">
        <f>文具費整理!D69</f>
        <v/>
      </c>
      <c r="E669" t="str">
        <f>文具費整理!E69</f>
        <v/>
      </c>
      <c r="F669" t="str">
        <f>文具費整理!F69</f>
        <v/>
      </c>
      <c r="G669" t="str">
        <f>文具費整理!G69</f>
        <v/>
      </c>
      <c r="H669" t="str">
        <f>文具費整理!H69</f>
        <v/>
      </c>
      <c r="I669" t="str">
        <f>文具費整理!I69</f>
        <v/>
      </c>
      <c r="J669" t="str">
        <f>文具費整理!J69</f>
        <v/>
      </c>
      <c r="K669" t="str">
        <f>文具費整理!K69</f>
        <v/>
      </c>
      <c r="L669" t="str">
        <f>文具費整理!L69</f>
        <v/>
      </c>
      <c r="M669" t="str">
        <f>文具費整理!M69</f>
        <v/>
      </c>
    </row>
    <row r="670" spans="1:13" x14ac:dyDescent="0.45">
      <c r="A670" t="str">
        <f>文具費整理!A70</f>
        <v/>
      </c>
      <c r="B670" t="str">
        <f>文具費整理!B70</f>
        <v/>
      </c>
      <c r="C670" t="str">
        <f>文具費整理!C70</f>
        <v/>
      </c>
      <c r="D670" t="str">
        <f>文具費整理!D70</f>
        <v/>
      </c>
      <c r="E670" t="str">
        <f>文具費整理!E70</f>
        <v/>
      </c>
      <c r="F670" t="str">
        <f>文具費整理!F70</f>
        <v/>
      </c>
      <c r="G670" t="str">
        <f>文具費整理!G70</f>
        <v/>
      </c>
      <c r="H670" t="str">
        <f>文具費整理!H70</f>
        <v/>
      </c>
      <c r="I670" t="str">
        <f>文具費整理!I70</f>
        <v/>
      </c>
      <c r="J670" t="str">
        <f>文具費整理!J70</f>
        <v/>
      </c>
      <c r="K670" t="str">
        <f>文具費整理!K70</f>
        <v/>
      </c>
      <c r="L670" t="str">
        <f>文具費整理!L70</f>
        <v/>
      </c>
      <c r="M670" t="str">
        <f>文具費整理!M70</f>
        <v/>
      </c>
    </row>
    <row r="671" spans="1:13" x14ac:dyDescent="0.45">
      <c r="A671" t="str">
        <f>文具費整理!A71</f>
        <v/>
      </c>
      <c r="B671" t="str">
        <f>文具費整理!B71</f>
        <v/>
      </c>
      <c r="C671" t="str">
        <f>文具費整理!C71</f>
        <v/>
      </c>
      <c r="D671" t="str">
        <f>文具費整理!D71</f>
        <v/>
      </c>
      <c r="E671" t="str">
        <f>文具費整理!E71</f>
        <v/>
      </c>
      <c r="F671" t="str">
        <f>文具費整理!F71</f>
        <v/>
      </c>
      <c r="G671" t="str">
        <f>文具費整理!G71</f>
        <v/>
      </c>
      <c r="H671" t="str">
        <f>文具費整理!H71</f>
        <v/>
      </c>
      <c r="I671" t="str">
        <f>文具費整理!I71</f>
        <v/>
      </c>
      <c r="J671" t="str">
        <f>文具費整理!J71</f>
        <v/>
      </c>
      <c r="K671" t="str">
        <f>文具費整理!K71</f>
        <v/>
      </c>
      <c r="L671" t="str">
        <f>文具費整理!L71</f>
        <v/>
      </c>
      <c r="M671" t="str">
        <f>文具費整理!M71</f>
        <v/>
      </c>
    </row>
    <row r="672" spans="1:13" x14ac:dyDescent="0.45">
      <c r="A672" t="str">
        <f>文具費整理!A72</f>
        <v/>
      </c>
      <c r="B672" t="str">
        <f>文具費整理!B72</f>
        <v/>
      </c>
      <c r="C672" t="str">
        <f>文具費整理!C72</f>
        <v/>
      </c>
      <c r="D672" t="str">
        <f>文具費整理!D72</f>
        <v/>
      </c>
      <c r="E672" t="str">
        <f>文具費整理!E72</f>
        <v/>
      </c>
      <c r="F672" t="str">
        <f>文具費整理!F72</f>
        <v/>
      </c>
      <c r="G672" t="str">
        <f>文具費整理!G72</f>
        <v/>
      </c>
      <c r="H672" t="str">
        <f>文具費整理!H72</f>
        <v/>
      </c>
      <c r="I672" t="str">
        <f>文具費整理!I72</f>
        <v/>
      </c>
      <c r="J672" t="str">
        <f>文具費整理!J72</f>
        <v/>
      </c>
      <c r="K672" t="str">
        <f>文具費整理!K72</f>
        <v/>
      </c>
      <c r="L672" t="str">
        <f>文具費整理!L72</f>
        <v/>
      </c>
      <c r="M672" t="str">
        <f>文具費整理!M72</f>
        <v/>
      </c>
    </row>
    <row r="673" spans="1:13" x14ac:dyDescent="0.45">
      <c r="A673" t="str">
        <f>文具費整理!A73</f>
        <v/>
      </c>
      <c r="B673" t="str">
        <f>文具費整理!B73</f>
        <v/>
      </c>
      <c r="C673" t="str">
        <f>文具費整理!C73</f>
        <v/>
      </c>
      <c r="D673" t="str">
        <f>文具費整理!D73</f>
        <v/>
      </c>
      <c r="E673" t="str">
        <f>文具費整理!E73</f>
        <v/>
      </c>
      <c r="F673" t="str">
        <f>文具費整理!F73</f>
        <v/>
      </c>
      <c r="G673" t="str">
        <f>文具費整理!G73</f>
        <v/>
      </c>
      <c r="H673" t="str">
        <f>文具費整理!H73</f>
        <v/>
      </c>
      <c r="I673" t="str">
        <f>文具費整理!I73</f>
        <v/>
      </c>
      <c r="J673" t="str">
        <f>文具費整理!J73</f>
        <v/>
      </c>
      <c r="K673" t="str">
        <f>文具費整理!K73</f>
        <v/>
      </c>
      <c r="L673" t="str">
        <f>文具費整理!L73</f>
        <v/>
      </c>
      <c r="M673" t="str">
        <f>文具費整理!M73</f>
        <v/>
      </c>
    </row>
    <row r="674" spans="1:13" x14ac:dyDescent="0.45">
      <c r="A674" t="str">
        <f>文具費整理!A74</f>
        <v/>
      </c>
      <c r="B674" t="str">
        <f>文具費整理!B74</f>
        <v/>
      </c>
      <c r="C674" t="str">
        <f>文具費整理!C74</f>
        <v/>
      </c>
      <c r="D674" t="str">
        <f>文具費整理!D74</f>
        <v/>
      </c>
      <c r="E674" t="str">
        <f>文具費整理!E74</f>
        <v/>
      </c>
      <c r="F674" t="str">
        <f>文具費整理!F74</f>
        <v/>
      </c>
      <c r="G674" t="str">
        <f>文具費整理!G74</f>
        <v/>
      </c>
      <c r="H674" t="str">
        <f>文具費整理!H74</f>
        <v/>
      </c>
      <c r="I674" t="str">
        <f>文具費整理!I74</f>
        <v/>
      </c>
      <c r="J674" t="str">
        <f>文具費整理!J74</f>
        <v/>
      </c>
      <c r="K674" t="str">
        <f>文具費整理!K74</f>
        <v/>
      </c>
      <c r="L674" t="str">
        <f>文具費整理!L74</f>
        <v/>
      </c>
      <c r="M674" t="str">
        <f>文具費整理!M74</f>
        <v/>
      </c>
    </row>
    <row r="675" spans="1:13" x14ac:dyDescent="0.45">
      <c r="A675" t="str">
        <f>文具費整理!A75</f>
        <v/>
      </c>
      <c r="B675" t="str">
        <f>文具費整理!B75</f>
        <v/>
      </c>
      <c r="C675" t="str">
        <f>文具費整理!C75</f>
        <v/>
      </c>
      <c r="D675" t="str">
        <f>文具費整理!D75</f>
        <v/>
      </c>
      <c r="E675" t="str">
        <f>文具費整理!E75</f>
        <v/>
      </c>
      <c r="F675" t="str">
        <f>文具費整理!F75</f>
        <v/>
      </c>
      <c r="G675" t="str">
        <f>文具費整理!G75</f>
        <v/>
      </c>
      <c r="H675" t="str">
        <f>文具費整理!H75</f>
        <v/>
      </c>
      <c r="I675" t="str">
        <f>文具費整理!I75</f>
        <v/>
      </c>
      <c r="J675" t="str">
        <f>文具費整理!J75</f>
        <v/>
      </c>
      <c r="K675" t="str">
        <f>文具費整理!K75</f>
        <v/>
      </c>
      <c r="L675" t="str">
        <f>文具費整理!L75</f>
        <v/>
      </c>
      <c r="M675" t="str">
        <f>文具費整理!M75</f>
        <v/>
      </c>
    </row>
    <row r="676" spans="1:13" x14ac:dyDescent="0.45">
      <c r="A676" t="str">
        <f>文具費整理!A76</f>
        <v/>
      </c>
      <c r="B676" t="str">
        <f>文具費整理!B76</f>
        <v/>
      </c>
      <c r="C676" t="str">
        <f>文具費整理!C76</f>
        <v/>
      </c>
      <c r="D676" t="str">
        <f>文具費整理!D76</f>
        <v/>
      </c>
      <c r="E676" t="str">
        <f>文具費整理!E76</f>
        <v/>
      </c>
      <c r="F676" t="str">
        <f>文具費整理!F76</f>
        <v/>
      </c>
      <c r="G676" t="str">
        <f>文具費整理!G76</f>
        <v/>
      </c>
      <c r="H676" t="str">
        <f>文具費整理!H76</f>
        <v/>
      </c>
      <c r="I676" t="str">
        <f>文具費整理!I76</f>
        <v/>
      </c>
      <c r="J676" t="str">
        <f>文具費整理!J76</f>
        <v/>
      </c>
      <c r="K676" t="str">
        <f>文具費整理!K76</f>
        <v/>
      </c>
      <c r="L676" t="str">
        <f>文具費整理!L76</f>
        <v/>
      </c>
      <c r="M676" t="str">
        <f>文具費整理!M76</f>
        <v/>
      </c>
    </row>
    <row r="677" spans="1:13" x14ac:dyDescent="0.45">
      <c r="A677" t="str">
        <f>文具費整理!A77</f>
        <v/>
      </c>
      <c r="B677" t="str">
        <f>文具費整理!B77</f>
        <v/>
      </c>
      <c r="C677" t="str">
        <f>文具費整理!C77</f>
        <v/>
      </c>
      <c r="D677" t="str">
        <f>文具費整理!D77</f>
        <v/>
      </c>
      <c r="E677" t="str">
        <f>文具費整理!E77</f>
        <v/>
      </c>
      <c r="F677" t="str">
        <f>文具費整理!F77</f>
        <v/>
      </c>
      <c r="G677" t="str">
        <f>文具費整理!G77</f>
        <v/>
      </c>
      <c r="H677" t="str">
        <f>文具費整理!H77</f>
        <v/>
      </c>
      <c r="I677" t="str">
        <f>文具費整理!I77</f>
        <v/>
      </c>
      <c r="J677" t="str">
        <f>文具費整理!J77</f>
        <v/>
      </c>
      <c r="K677" t="str">
        <f>文具費整理!K77</f>
        <v/>
      </c>
      <c r="L677" t="str">
        <f>文具費整理!L77</f>
        <v/>
      </c>
      <c r="M677" t="str">
        <f>文具費整理!M77</f>
        <v/>
      </c>
    </row>
    <row r="678" spans="1:13" x14ac:dyDescent="0.45">
      <c r="A678" t="str">
        <f>文具費整理!A78</f>
        <v/>
      </c>
      <c r="B678" t="str">
        <f>文具費整理!B78</f>
        <v/>
      </c>
      <c r="C678" t="str">
        <f>文具費整理!C78</f>
        <v/>
      </c>
      <c r="D678" t="str">
        <f>文具費整理!D78</f>
        <v/>
      </c>
      <c r="E678" t="str">
        <f>文具費整理!E78</f>
        <v/>
      </c>
      <c r="F678" t="str">
        <f>文具費整理!F78</f>
        <v/>
      </c>
      <c r="G678" t="str">
        <f>文具費整理!G78</f>
        <v/>
      </c>
      <c r="H678" t="str">
        <f>文具費整理!H78</f>
        <v/>
      </c>
      <c r="I678" t="str">
        <f>文具費整理!I78</f>
        <v/>
      </c>
      <c r="J678" t="str">
        <f>文具費整理!J78</f>
        <v/>
      </c>
      <c r="K678" t="str">
        <f>文具費整理!K78</f>
        <v/>
      </c>
      <c r="L678" t="str">
        <f>文具費整理!L78</f>
        <v/>
      </c>
      <c r="M678" t="str">
        <f>文具費整理!M78</f>
        <v/>
      </c>
    </row>
    <row r="679" spans="1:13" x14ac:dyDescent="0.45">
      <c r="A679" t="str">
        <f>文具費整理!A79</f>
        <v/>
      </c>
      <c r="B679" t="str">
        <f>文具費整理!B79</f>
        <v/>
      </c>
      <c r="C679" t="str">
        <f>文具費整理!C79</f>
        <v/>
      </c>
      <c r="D679" t="str">
        <f>文具費整理!D79</f>
        <v/>
      </c>
      <c r="E679" t="str">
        <f>文具費整理!E79</f>
        <v/>
      </c>
      <c r="F679" t="str">
        <f>文具費整理!F79</f>
        <v/>
      </c>
      <c r="G679" t="str">
        <f>文具費整理!G79</f>
        <v/>
      </c>
      <c r="H679" t="str">
        <f>文具費整理!H79</f>
        <v/>
      </c>
      <c r="I679" t="str">
        <f>文具費整理!I79</f>
        <v/>
      </c>
      <c r="J679" t="str">
        <f>文具費整理!J79</f>
        <v/>
      </c>
      <c r="K679" t="str">
        <f>文具費整理!K79</f>
        <v/>
      </c>
      <c r="L679" t="str">
        <f>文具費整理!L79</f>
        <v/>
      </c>
      <c r="M679" t="str">
        <f>文具費整理!M79</f>
        <v/>
      </c>
    </row>
    <row r="680" spans="1:13" x14ac:dyDescent="0.45">
      <c r="A680" t="str">
        <f>文具費整理!A80</f>
        <v/>
      </c>
      <c r="B680" t="str">
        <f>文具費整理!B80</f>
        <v/>
      </c>
      <c r="C680" t="str">
        <f>文具費整理!C80</f>
        <v/>
      </c>
      <c r="D680" t="str">
        <f>文具費整理!D80</f>
        <v/>
      </c>
      <c r="E680" t="str">
        <f>文具費整理!E80</f>
        <v/>
      </c>
      <c r="F680" t="str">
        <f>文具費整理!F80</f>
        <v/>
      </c>
      <c r="G680" t="str">
        <f>文具費整理!G80</f>
        <v/>
      </c>
      <c r="H680" t="str">
        <f>文具費整理!H80</f>
        <v/>
      </c>
      <c r="I680" t="str">
        <f>文具費整理!I80</f>
        <v/>
      </c>
      <c r="J680" t="str">
        <f>文具費整理!J80</f>
        <v/>
      </c>
      <c r="K680" t="str">
        <f>文具費整理!K80</f>
        <v/>
      </c>
      <c r="L680" t="str">
        <f>文具費整理!L80</f>
        <v/>
      </c>
      <c r="M680" t="str">
        <f>文具費整理!M80</f>
        <v/>
      </c>
    </row>
    <row r="681" spans="1:13" x14ac:dyDescent="0.45">
      <c r="A681" t="str">
        <f>文具費整理!A81</f>
        <v/>
      </c>
      <c r="B681" t="str">
        <f>文具費整理!B81</f>
        <v/>
      </c>
      <c r="C681" t="str">
        <f>文具費整理!C81</f>
        <v/>
      </c>
      <c r="D681" t="str">
        <f>文具費整理!D81</f>
        <v/>
      </c>
      <c r="E681" t="str">
        <f>文具費整理!E81</f>
        <v/>
      </c>
      <c r="F681" t="str">
        <f>文具費整理!F81</f>
        <v/>
      </c>
      <c r="G681" t="str">
        <f>文具費整理!G81</f>
        <v/>
      </c>
      <c r="H681" t="str">
        <f>文具費整理!H81</f>
        <v/>
      </c>
      <c r="I681" t="str">
        <f>文具費整理!I81</f>
        <v/>
      </c>
      <c r="J681" t="str">
        <f>文具費整理!J81</f>
        <v/>
      </c>
      <c r="K681" t="str">
        <f>文具費整理!K81</f>
        <v/>
      </c>
      <c r="L681" t="str">
        <f>文具費整理!L81</f>
        <v/>
      </c>
      <c r="M681" t="str">
        <f>文具費整理!M81</f>
        <v/>
      </c>
    </row>
    <row r="682" spans="1:13" x14ac:dyDescent="0.45">
      <c r="A682" t="str">
        <f>文具費整理!A82</f>
        <v/>
      </c>
      <c r="B682" t="str">
        <f>文具費整理!B82</f>
        <v/>
      </c>
      <c r="C682" t="str">
        <f>文具費整理!C82</f>
        <v/>
      </c>
      <c r="D682" t="str">
        <f>文具費整理!D82</f>
        <v/>
      </c>
      <c r="E682" t="str">
        <f>文具費整理!E82</f>
        <v/>
      </c>
      <c r="F682" t="str">
        <f>文具費整理!F82</f>
        <v/>
      </c>
      <c r="G682" t="str">
        <f>文具費整理!G82</f>
        <v/>
      </c>
      <c r="H682" t="str">
        <f>文具費整理!H82</f>
        <v/>
      </c>
      <c r="I682" t="str">
        <f>文具費整理!I82</f>
        <v/>
      </c>
      <c r="J682" t="str">
        <f>文具費整理!J82</f>
        <v/>
      </c>
      <c r="K682" t="str">
        <f>文具費整理!K82</f>
        <v/>
      </c>
      <c r="L682" t="str">
        <f>文具費整理!L82</f>
        <v/>
      </c>
      <c r="M682" t="str">
        <f>文具費整理!M82</f>
        <v/>
      </c>
    </row>
    <row r="683" spans="1:13" x14ac:dyDescent="0.45">
      <c r="A683" t="str">
        <f>文具費整理!A83</f>
        <v/>
      </c>
      <c r="B683" t="str">
        <f>文具費整理!B83</f>
        <v/>
      </c>
      <c r="C683" t="str">
        <f>文具費整理!C83</f>
        <v/>
      </c>
      <c r="D683" t="str">
        <f>文具費整理!D83</f>
        <v/>
      </c>
      <c r="E683" t="str">
        <f>文具費整理!E83</f>
        <v/>
      </c>
      <c r="F683" t="str">
        <f>文具費整理!F83</f>
        <v/>
      </c>
      <c r="G683" t="str">
        <f>文具費整理!G83</f>
        <v/>
      </c>
      <c r="H683" t="str">
        <f>文具費整理!H83</f>
        <v/>
      </c>
      <c r="I683" t="str">
        <f>文具費整理!I83</f>
        <v/>
      </c>
      <c r="J683" t="str">
        <f>文具費整理!J83</f>
        <v/>
      </c>
      <c r="K683" t="str">
        <f>文具費整理!K83</f>
        <v/>
      </c>
      <c r="L683" t="str">
        <f>文具費整理!L83</f>
        <v/>
      </c>
      <c r="M683" t="str">
        <f>文具費整理!M83</f>
        <v/>
      </c>
    </row>
    <row r="684" spans="1:13" x14ac:dyDescent="0.45">
      <c r="A684" t="str">
        <f>文具費整理!A84</f>
        <v/>
      </c>
      <c r="B684" t="str">
        <f>文具費整理!B84</f>
        <v/>
      </c>
      <c r="C684" t="str">
        <f>文具費整理!C84</f>
        <v/>
      </c>
      <c r="D684" t="str">
        <f>文具費整理!D84</f>
        <v/>
      </c>
      <c r="E684" t="str">
        <f>文具費整理!E84</f>
        <v/>
      </c>
      <c r="F684" t="str">
        <f>文具費整理!F84</f>
        <v/>
      </c>
      <c r="G684" t="str">
        <f>文具費整理!G84</f>
        <v/>
      </c>
      <c r="H684" t="str">
        <f>文具費整理!H84</f>
        <v/>
      </c>
      <c r="I684" t="str">
        <f>文具費整理!I84</f>
        <v/>
      </c>
      <c r="J684" t="str">
        <f>文具費整理!J84</f>
        <v/>
      </c>
      <c r="K684" t="str">
        <f>文具費整理!K84</f>
        <v/>
      </c>
      <c r="L684" t="str">
        <f>文具費整理!L84</f>
        <v/>
      </c>
      <c r="M684" t="str">
        <f>文具費整理!M84</f>
        <v/>
      </c>
    </row>
    <row r="685" spans="1:13" x14ac:dyDescent="0.45">
      <c r="A685" t="str">
        <f>文具費整理!A85</f>
        <v/>
      </c>
      <c r="B685" t="str">
        <f>文具費整理!B85</f>
        <v/>
      </c>
      <c r="C685" t="str">
        <f>文具費整理!C85</f>
        <v/>
      </c>
      <c r="D685" t="str">
        <f>文具費整理!D85</f>
        <v/>
      </c>
      <c r="E685" t="str">
        <f>文具費整理!E85</f>
        <v/>
      </c>
      <c r="F685" t="str">
        <f>文具費整理!F85</f>
        <v/>
      </c>
      <c r="G685" t="str">
        <f>文具費整理!G85</f>
        <v/>
      </c>
      <c r="H685" t="str">
        <f>文具費整理!H85</f>
        <v/>
      </c>
      <c r="I685" t="str">
        <f>文具費整理!I85</f>
        <v/>
      </c>
      <c r="J685" t="str">
        <f>文具費整理!J85</f>
        <v/>
      </c>
      <c r="K685" t="str">
        <f>文具費整理!K85</f>
        <v/>
      </c>
      <c r="L685" t="str">
        <f>文具費整理!L85</f>
        <v/>
      </c>
      <c r="M685" t="str">
        <f>文具費整理!M85</f>
        <v/>
      </c>
    </row>
    <row r="686" spans="1:13" x14ac:dyDescent="0.45">
      <c r="A686" t="str">
        <f>文具費整理!A86</f>
        <v/>
      </c>
      <c r="B686" t="str">
        <f>文具費整理!B86</f>
        <v/>
      </c>
      <c r="C686" t="str">
        <f>文具費整理!C86</f>
        <v/>
      </c>
      <c r="D686" t="str">
        <f>文具費整理!D86</f>
        <v/>
      </c>
      <c r="E686" t="str">
        <f>文具費整理!E86</f>
        <v/>
      </c>
      <c r="F686" t="str">
        <f>文具費整理!F86</f>
        <v/>
      </c>
      <c r="G686" t="str">
        <f>文具費整理!G86</f>
        <v/>
      </c>
      <c r="H686" t="str">
        <f>文具費整理!H86</f>
        <v/>
      </c>
      <c r="I686" t="str">
        <f>文具費整理!I86</f>
        <v/>
      </c>
      <c r="J686" t="str">
        <f>文具費整理!J86</f>
        <v/>
      </c>
      <c r="K686" t="str">
        <f>文具費整理!K86</f>
        <v/>
      </c>
      <c r="L686" t="str">
        <f>文具費整理!L86</f>
        <v/>
      </c>
      <c r="M686" t="str">
        <f>文具費整理!M86</f>
        <v/>
      </c>
    </row>
    <row r="687" spans="1:13" x14ac:dyDescent="0.45">
      <c r="A687" t="str">
        <f>文具費整理!A87</f>
        <v/>
      </c>
      <c r="B687" t="str">
        <f>文具費整理!B87</f>
        <v/>
      </c>
      <c r="C687" t="str">
        <f>文具費整理!C87</f>
        <v/>
      </c>
      <c r="D687" t="str">
        <f>文具費整理!D87</f>
        <v/>
      </c>
      <c r="E687" t="str">
        <f>文具費整理!E87</f>
        <v/>
      </c>
      <c r="F687" t="str">
        <f>文具費整理!F87</f>
        <v/>
      </c>
      <c r="G687" t="str">
        <f>文具費整理!G87</f>
        <v/>
      </c>
      <c r="H687" t="str">
        <f>文具費整理!H87</f>
        <v/>
      </c>
      <c r="I687" t="str">
        <f>文具費整理!I87</f>
        <v/>
      </c>
      <c r="J687" t="str">
        <f>文具費整理!J87</f>
        <v/>
      </c>
      <c r="K687" t="str">
        <f>文具費整理!K87</f>
        <v/>
      </c>
      <c r="L687" t="str">
        <f>文具費整理!L87</f>
        <v/>
      </c>
      <c r="M687" t="str">
        <f>文具費整理!M87</f>
        <v/>
      </c>
    </row>
    <row r="688" spans="1:13" x14ac:dyDescent="0.45">
      <c r="A688" t="str">
        <f>文具費整理!A88</f>
        <v/>
      </c>
      <c r="B688" t="str">
        <f>文具費整理!B88</f>
        <v/>
      </c>
      <c r="C688" t="str">
        <f>文具費整理!C88</f>
        <v/>
      </c>
      <c r="D688" t="str">
        <f>文具費整理!D88</f>
        <v/>
      </c>
      <c r="E688" t="str">
        <f>文具費整理!E88</f>
        <v/>
      </c>
      <c r="F688" t="str">
        <f>文具費整理!F88</f>
        <v/>
      </c>
      <c r="G688" t="str">
        <f>文具費整理!G88</f>
        <v/>
      </c>
      <c r="H688" t="str">
        <f>文具費整理!H88</f>
        <v/>
      </c>
      <c r="I688" t="str">
        <f>文具費整理!I88</f>
        <v/>
      </c>
      <c r="J688" t="str">
        <f>文具費整理!J88</f>
        <v/>
      </c>
      <c r="K688" t="str">
        <f>文具費整理!K88</f>
        <v/>
      </c>
      <c r="L688" t="str">
        <f>文具費整理!L88</f>
        <v/>
      </c>
      <c r="M688" t="str">
        <f>文具費整理!M88</f>
        <v/>
      </c>
    </row>
    <row r="689" spans="1:13" x14ac:dyDescent="0.45">
      <c r="A689" t="str">
        <f>文具費整理!A89</f>
        <v/>
      </c>
      <c r="B689" t="str">
        <f>文具費整理!B89</f>
        <v/>
      </c>
      <c r="C689" t="str">
        <f>文具費整理!C89</f>
        <v/>
      </c>
      <c r="D689" t="str">
        <f>文具費整理!D89</f>
        <v/>
      </c>
      <c r="E689" t="str">
        <f>文具費整理!E89</f>
        <v/>
      </c>
      <c r="F689" t="str">
        <f>文具費整理!F89</f>
        <v/>
      </c>
      <c r="G689" t="str">
        <f>文具費整理!G89</f>
        <v/>
      </c>
      <c r="H689" t="str">
        <f>文具費整理!H89</f>
        <v/>
      </c>
      <c r="I689" t="str">
        <f>文具費整理!I89</f>
        <v/>
      </c>
      <c r="J689" t="str">
        <f>文具費整理!J89</f>
        <v/>
      </c>
      <c r="K689" t="str">
        <f>文具費整理!K89</f>
        <v/>
      </c>
      <c r="L689" t="str">
        <f>文具費整理!L89</f>
        <v/>
      </c>
      <c r="M689" t="str">
        <f>文具費整理!M89</f>
        <v/>
      </c>
    </row>
    <row r="690" spans="1:13" x14ac:dyDescent="0.45">
      <c r="A690" t="str">
        <f>文具費整理!A90</f>
        <v/>
      </c>
      <c r="B690" t="str">
        <f>文具費整理!B90</f>
        <v/>
      </c>
      <c r="C690" t="str">
        <f>文具費整理!C90</f>
        <v/>
      </c>
      <c r="D690" t="str">
        <f>文具費整理!D90</f>
        <v/>
      </c>
      <c r="E690" t="str">
        <f>文具費整理!E90</f>
        <v/>
      </c>
      <c r="F690" t="str">
        <f>文具費整理!F90</f>
        <v/>
      </c>
      <c r="G690" t="str">
        <f>文具費整理!G90</f>
        <v/>
      </c>
      <c r="H690" t="str">
        <f>文具費整理!H90</f>
        <v/>
      </c>
      <c r="I690" t="str">
        <f>文具費整理!I90</f>
        <v/>
      </c>
      <c r="J690" t="str">
        <f>文具費整理!J90</f>
        <v/>
      </c>
      <c r="K690" t="str">
        <f>文具費整理!K90</f>
        <v/>
      </c>
      <c r="L690" t="str">
        <f>文具費整理!L90</f>
        <v/>
      </c>
      <c r="M690" t="str">
        <f>文具費整理!M90</f>
        <v/>
      </c>
    </row>
    <row r="691" spans="1:13" x14ac:dyDescent="0.45">
      <c r="A691" t="str">
        <f>文具費整理!A91</f>
        <v/>
      </c>
      <c r="B691" t="str">
        <f>文具費整理!B91</f>
        <v/>
      </c>
      <c r="C691" t="str">
        <f>文具費整理!C91</f>
        <v/>
      </c>
      <c r="D691" t="str">
        <f>文具費整理!D91</f>
        <v/>
      </c>
      <c r="E691" t="str">
        <f>文具費整理!E91</f>
        <v/>
      </c>
      <c r="F691" t="str">
        <f>文具費整理!F91</f>
        <v/>
      </c>
      <c r="G691" t="str">
        <f>文具費整理!G91</f>
        <v/>
      </c>
      <c r="H691" t="str">
        <f>文具費整理!H91</f>
        <v/>
      </c>
      <c r="I691" t="str">
        <f>文具費整理!I91</f>
        <v/>
      </c>
      <c r="J691" t="str">
        <f>文具費整理!J91</f>
        <v/>
      </c>
      <c r="K691" t="str">
        <f>文具費整理!K91</f>
        <v/>
      </c>
      <c r="L691" t="str">
        <f>文具費整理!L91</f>
        <v/>
      </c>
      <c r="M691" t="str">
        <f>文具費整理!M91</f>
        <v/>
      </c>
    </row>
    <row r="692" spans="1:13" x14ac:dyDescent="0.45">
      <c r="A692" t="str">
        <f>文具費整理!A92</f>
        <v/>
      </c>
      <c r="B692" t="str">
        <f>文具費整理!B92</f>
        <v/>
      </c>
      <c r="C692" t="str">
        <f>文具費整理!C92</f>
        <v/>
      </c>
      <c r="D692" t="str">
        <f>文具費整理!D92</f>
        <v/>
      </c>
      <c r="E692" t="str">
        <f>文具費整理!E92</f>
        <v/>
      </c>
      <c r="F692" t="str">
        <f>文具費整理!F92</f>
        <v/>
      </c>
      <c r="G692" t="str">
        <f>文具費整理!G92</f>
        <v/>
      </c>
      <c r="H692" t="str">
        <f>文具費整理!H92</f>
        <v/>
      </c>
      <c r="I692" t="str">
        <f>文具費整理!I92</f>
        <v/>
      </c>
      <c r="J692" t="str">
        <f>文具費整理!J92</f>
        <v/>
      </c>
      <c r="K692" t="str">
        <f>文具費整理!K92</f>
        <v/>
      </c>
      <c r="L692" t="str">
        <f>文具費整理!L92</f>
        <v/>
      </c>
      <c r="M692" t="str">
        <f>文具費整理!M92</f>
        <v/>
      </c>
    </row>
    <row r="693" spans="1:13" x14ac:dyDescent="0.45">
      <c r="A693" t="str">
        <f>文具費整理!A93</f>
        <v/>
      </c>
      <c r="B693" t="str">
        <f>文具費整理!B93</f>
        <v/>
      </c>
      <c r="C693" t="str">
        <f>文具費整理!C93</f>
        <v/>
      </c>
      <c r="D693" t="str">
        <f>文具費整理!D93</f>
        <v/>
      </c>
      <c r="E693" t="str">
        <f>文具費整理!E93</f>
        <v/>
      </c>
      <c r="F693" t="str">
        <f>文具費整理!F93</f>
        <v/>
      </c>
      <c r="G693" t="str">
        <f>文具費整理!G93</f>
        <v/>
      </c>
      <c r="H693" t="str">
        <f>文具費整理!H93</f>
        <v/>
      </c>
      <c r="I693" t="str">
        <f>文具費整理!I93</f>
        <v/>
      </c>
      <c r="J693" t="str">
        <f>文具費整理!J93</f>
        <v/>
      </c>
      <c r="K693" t="str">
        <f>文具費整理!K93</f>
        <v/>
      </c>
      <c r="L693" t="str">
        <f>文具費整理!L93</f>
        <v/>
      </c>
      <c r="M693" t="str">
        <f>文具費整理!M93</f>
        <v/>
      </c>
    </row>
    <row r="694" spans="1:13" x14ac:dyDescent="0.45">
      <c r="A694" t="str">
        <f>文具費整理!A94</f>
        <v/>
      </c>
      <c r="B694" t="str">
        <f>文具費整理!B94</f>
        <v/>
      </c>
      <c r="C694" t="str">
        <f>文具費整理!C94</f>
        <v/>
      </c>
      <c r="D694" t="str">
        <f>文具費整理!D94</f>
        <v/>
      </c>
      <c r="E694" t="str">
        <f>文具費整理!E94</f>
        <v/>
      </c>
      <c r="F694" t="str">
        <f>文具費整理!F94</f>
        <v/>
      </c>
      <c r="G694" t="str">
        <f>文具費整理!G94</f>
        <v/>
      </c>
      <c r="H694" t="str">
        <f>文具費整理!H94</f>
        <v/>
      </c>
      <c r="I694" t="str">
        <f>文具費整理!I94</f>
        <v/>
      </c>
      <c r="J694" t="str">
        <f>文具費整理!J94</f>
        <v/>
      </c>
      <c r="K694" t="str">
        <f>文具費整理!K94</f>
        <v/>
      </c>
      <c r="L694" t="str">
        <f>文具費整理!L94</f>
        <v/>
      </c>
      <c r="M694" t="str">
        <f>文具費整理!M94</f>
        <v/>
      </c>
    </row>
    <row r="695" spans="1:13" x14ac:dyDescent="0.45">
      <c r="A695" t="str">
        <f>文具費整理!A95</f>
        <v/>
      </c>
      <c r="B695" t="str">
        <f>文具費整理!B95</f>
        <v/>
      </c>
      <c r="C695" t="str">
        <f>文具費整理!C95</f>
        <v/>
      </c>
      <c r="D695" t="str">
        <f>文具費整理!D95</f>
        <v/>
      </c>
      <c r="E695" t="str">
        <f>文具費整理!E95</f>
        <v/>
      </c>
      <c r="F695" t="str">
        <f>文具費整理!F95</f>
        <v/>
      </c>
      <c r="G695" t="str">
        <f>文具費整理!G95</f>
        <v/>
      </c>
      <c r="H695" t="str">
        <f>文具費整理!H95</f>
        <v/>
      </c>
      <c r="I695" t="str">
        <f>文具費整理!I95</f>
        <v/>
      </c>
      <c r="J695" t="str">
        <f>文具費整理!J95</f>
        <v/>
      </c>
      <c r="K695" t="str">
        <f>文具費整理!K95</f>
        <v/>
      </c>
      <c r="L695" t="str">
        <f>文具費整理!L95</f>
        <v/>
      </c>
      <c r="M695" t="str">
        <f>文具費整理!M95</f>
        <v/>
      </c>
    </row>
    <row r="696" spans="1:13" x14ac:dyDescent="0.45">
      <c r="A696" t="str">
        <f>文具費整理!A96</f>
        <v/>
      </c>
      <c r="B696" t="str">
        <f>文具費整理!B96</f>
        <v/>
      </c>
      <c r="C696" t="str">
        <f>文具費整理!C96</f>
        <v/>
      </c>
      <c r="D696" t="str">
        <f>文具費整理!D96</f>
        <v/>
      </c>
      <c r="E696" t="str">
        <f>文具費整理!E96</f>
        <v/>
      </c>
      <c r="F696" t="str">
        <f>文具費整理!F96</f>
        <v/>
      </c>
      <c r="G696" t="str">
        <f>文具費整理!G96</f>
        <v/>
      </c>
      <c r="H696" t="str">
        <f>文具費整理!H96</f>
        <v/>
      </c>
      <c r="I696" t="str">
        <f>文具費整理!I96</f>
        <v/>
      </c>
      <c r="J696" t="str">
        <f>文具費整理!J96</f>
        <v/>
      </c>
      <c r="K696" t="str">
        <f>文具費整理!K96</f>
        <v/>
      </c>
      <c r="L696" t="str">
        <f>文具費整理!L96</f>
        <v/>
      </c>
      <c r="M696" t="str">
        <f>文具費整理!M96</f>
        <v/>
      </c>
    </row>
    <row r="697" spans="1:13" x14ac:dyDescent="0.45">
      <c r="A697" t="str">
        <f>文具費整理!A97</f>
        <v/>
      </c>
      <c r="B697" t="str">
        <f>文具費整理!B97</f>
        <v/>
      </c>
      <c r="C697" t="str">
        <f>文具費整理!C97</f>
        <v/>
      </c>
      <c r="D697" t="str">
        <f>文具費整理!D97</f>
        <v/>
      </c>
      <c r="E697" t="str">
        <f>文具費整理!E97</f>
        <v/>
      </c>
      <c r="F697" t="str">
        <f>文具費整理!F97</f>
        <v/>
      </c>
      <c r="G697" t="str">
        <f>文具費整理!G97</f>
        <v/>
      </c>
      <c r="H697" t="str">
        <f>文具費整理!H97</f>
        <v/>
      </c>
      <c r="I697" t="str">
        <f>文具費整理!I97</f>
        <v/>
      </c>
      <c r="J697" t="str">
        <f>文具費整理!J97</f>
        <v/>
      </c>
      <c r="K697" t="str">
        <f>文具費整理!K97</f>
        <v/>
      </c>
      <c r="L697" t="str">
        <f>文具費整理!L97</f>
        <v/>
      </c>
      <c r="M697" t="str">
        <f>文具費整理!M97</f>
        <v/>
      </c>
    </row>
    <row r="698" spans="1:13" x14ac:dyDescent="0.45">
      <c r="A698" t="str">
        <f>文具費整理!A98</f>
        <v/>
      </c>
      <c r="B698" t="str">
        <f>文具費整理!B98</f>
        <v/>
      </c>
      <c r="C698" t="str">
        <f>文具費整理!C98</f>
        <v/>
      </c>
      <c r="D698" t="str">
        <f>文具費整理!D98</f>
        <v/>
      </c>
      <c r="E698" t="str">
        <f>文具費整理!E98</f>
        <v/>
      </c>
      <c r="F698" t="str">
        <f>文具費整理!F98</f>
        <v/>
      </c>
      <c r="G698" t="str">
        <f>文具費整理!G98</f>
        <v/>
      </c>
      <c r="H698" t="str">
        <f>文具費整理!H98</f>
        <v/>
      </c>
      <c r="I698" t="str">
        <f>文具費整理!I98</f>
        <v/>
      </c>
      <c r="J698" t="str">
        <f>文具費整理!J98</f>
        <v/>
      </c>
      <c r="K698" t="str">
        <f>文具費整理!K98</f>
        <v/>
      </c>
      <c r="L698" t="str">
        <f>文具費整理!L98</f>
        <v/>
      </c>
      <c r="M698" t="str">
        <f>文具費整理!M98</f>
        <v/>
      </c>
    </row>
    <row r="699" spans="1:13" x14ac:dyDescent="0.45">
      <c r="A699" t="str">
        <f>文具費整理!A99</f>
        <v/>
      </c>
      <c r="B699" t="str">
        <f>文具費整理!B99</f>
        <v/>
      </c>
      <c r="C699" t="str">
        <f>文具費整理!C99</f>
        <v/>
      </c>
      <c r="D699" t="str">
        <f>文具費整理!D99</f>
        <v/>
      </c>
      <c r="E699" t="str">
        <f>文具費整理!E99</f>
        <v/>
      </c>
      <c r="F699" t="str">
        <f>文具費整理!F99</f>
        <v/>
      </c>
      <c r="G699" t="str">
        <f>文具費整理!G99</f>
        <v/>
      </c>
      <c r="H699" t="str">
        <f>文具費整理!H99</f>
        <v/>
      </c>
      <c r="I699" t="str">
        <f>文具費整理!I99</f>
        <v/>
      </c>
      <c r="J699" t="str">
        <f>文具費整理!J99</f>
        <v/>
      </c>
      <c r="K699" t="str">
        <f>文具費整理!K99</f>
        <v/>
      </c>
      <c r="L699" t="str">
        <f>文具費整理!L99</f>
        <v/>
      </c>
      <c r="M699" t="str">
        <f>文具費整理!M99</f>
        <v/>
      </c>
    </row>
    <row r="700" spans="1:13" x14ac:dyDescent="0.45">
      <c r="A700" t="str">
        <f>文具費整理!A100</f>
        <v/>
      </c>
      <c r="B700" t="str">
        <f>文具費整理!B100</f>
        <v/>
      </c>
      <c r="C700" t="str">
        <f>文具費整理!C100</f>
        <v/>
      </c>
      <c r="D700" t="str">
        <f>文具費整理!D100</f>
        <v/>
      </c>
      <c r="E700" t="str">
        <f>文具費整理!E100</f>
        <v/>
      </c>
      <c r="F700" t="str">
        <f>文具費整理!F100</f>
        <v/>
      </c>
      <c r="G700" t="str">
        <f>文具費整理!G100</f>
        <v/>
      </c>
      <c r="H700" t="str">
        <f>文具費整理!H100</f>
        <v/>
      </c>
      <c r="I700" t="str">
        <f>文具費整理!I100</f>
        <v/>
      </c>
      <c r="J700" t="str">
        <f>文具費整理!J100</f>
        <v/>
      </c>
      <c r="K700" t="str">
        <f>文具費整理!K100</f>
        <v/>
      </c>
      <c r="L700" t="str">
        <f>文具費整理!L100</f>
        <v/>
      </c>
      <c r="M700" t="str">
        <f>文具費整理!M100</f>
        <v/>
      </c>
    </row>
    <row r="701" spans="1:13" x14ac:dyDescent="0.45">
      <c r="A701">
        <f>食糧費整理!A1</f>
        <v>46090</v>
      </c>
      <c r="B701">
        <f>食糧費整理!B1</f>
        <v>1100</v>
      </c>
      <c r="C701" t="str">
        <f>食糧費整理!C1</f>
        <v>選挙運動</v>
      </c>
      <c r="D701" t="str">
        <f>食糧費整理!D1</f>
        <v>茶菓料</v>
      </c>
      <c r="E701" t="str">
        <f>食糧費整理!E1</f>
        <v>美作市美来13</v>
      </c>
      <c r="F701" t="str">
        <f>食糧費整理!F1</f>
        <v>株式会社美作マート</v>
      </c>
      <c r="G701" t="str">
        <f>食糧費整理!G1</f>
        <v>小売業</v>
      </c>
      <c r="H701">
        <f>食糧費整理!H1</f>
        <v>0</v>
      </c>
      <c r="I701" t="str">
        <f>食糧費整理!I1</f>
        <v>0食分</v>
      </c>
      <c r="J701">
        <f>食糧費整理!J1</f>
        <v>0</v>
      </c>
      <c r="K701" t="str">
        <f>食糧費整理!K1</f>
        <v/>
      </c>
      <c r="L701" t="str">
        <f>食糧費整理!L1</f>
        <v/>
      </c>
      <c r="M701" t="str">
        <f>食糧費整理!M1</f>
        <v>有</v>
      </c>
    </row>
    <row r="702" spans="1:13" x14ac:dyDescent="0.45">
      <c r="A702">
        <f>食糧費整理!A2</f>
        <v>46095</v>
      </c>
      <c r="B702">
        <f>食糧費整理!B2</f>
        <v>27000</v>
      </c>
      <c r="C702" t="str">
        <f>食糧費整理!C2</f>
        <v>選挙運動</v>
      </c>
      <c r="D702" t="str">
        <f>食糧費整理!D2</f>
        <v>弁当代</v>
      </c>
      <c r="E702" t="str">
        <f>食糧費整理!E2</f>
        <v>美作市美来5</v>
      </c>
      <c r="F702" t="str">
        <f>食糧費整理!F2</f>
        <v>株式会社美作弁当</v>
      </c>
      <c r="G702" t="str">
        <f>食糧費整理!G2</f>
        <v>飲食業</v>
      </c>
      <c r="H702">
        <f>食糧費整理!H2</f>
        <v>0</v>
      </c>
      <c r="I702" t="str">
        <f>食糧費整理!I2</f>
        <v>27食分</v>
      </c>
      <c r="J702">
        <f>食糧費整理!J2</f>
        <v>0</v>
      </c>
      <c r="K702" t="str">
        <f>食糧費整理!K2</f>
        <v/>
      </c>
      <c r="L702" t="str">
        <f>食糧費整理!L2</f>
        <v/>
      </c>
      <c r="M702" t="str">
        <f>食糧費整理!M2</f>
        <v>有</v>
      </c>
    </row>
    <row r="703" spans="1:13" x14ac:dyDescent="0.45">
      <c r="A703" t="str">
        <f>食糧費整理!A3</f>
        <v>（食糧費 計）</v>
      </c>
      <c r="B703">
        <f>食糧費整理!B3</f>
        <v>28100</v>
      </c>
      <c r="C703" t="str">
        <f>食糧費整理!C3</f>
        <v/>
      </c>
      <c r="D703" t="str">
        <f>食糧費整理!D3</f>
        <v/>
      </c>
      <c r="E703" t="str">
        <f>食糧費整理!E3</f>
        <v/>
      </c>
      <c r="F703" t="str">
        <f>食糧費整理!F3</f>
        <v/>
      </c>
      <c r="G703" t="str">
        <f>食糧費整理!G3</f>
        <v/>
      </c>
      <c r="H703" t="str">
        <f>食糧費整理!H3</f>
        <v/>
      </c>
      <c r="I703" t="str">
        <f>食糧費整理!I3</f>
        <v/>
      </c>
      <c r="J703" t="str">
        <f>食糧費整理!J3</f>
        <v/>
      </c>
      <c r="K703" t="str">
        <f>食糧費整理!K3</f>
        <v/>
      </c>
      <c r="L703" t="str">
        <f>食糧費整理!L3</f>
        <v/>
      </c>
      <c r="M703" t="str">
        <f>食糧費整理!M3</f>
        <v/>
      </c>
    </row>
    <row r="704" spans="1:13" x14ac:dyDescent="0.45">
      <c r="A704" t="str">
        <f>食糧費整理!A4</f>
        <v/>
      </c>
      <c r="B704" t="str">
        <f>食糧費整理!B4</f>
        <v/>
      </c>
      <c r="C704" t="str">
        <f>食糧費整理!C4</f>
        <v/>
      </c>
      <c r="D704" t="str">
        <f>食糧費整理!D4</f>
        <v/>
      </c>
      <c r="E704" t="str">
        <f>食糧費整理!E4</f>
        <v/>
      </c>
      <c r="F704" t="str">
        <f>食糧費整理!F4</f>
        <v/>
      </c>
      <c r="G704" t="str">
        <f>食糧費整理!G4</f>
        <v/>
      </c>
      <c r="H704" t="str">
        <f>食糧費整理!H4</f>
        <v/>
      </c>
      <c r="I704" t="str">
        <f>食糧費整理!I4</f>
        <v/>
      </c>
      <c r="J704" t="str">
        <f>食糧費整理!J4</f>
        <v/>
      </c>
      <c r="K704" t="str">
        <f>食糧費整理!K4</f>
        <v/>
      </c>
      <c r="L704" t="str">
        <f>食糧費整理!L4</f>
        <v/>
      </c>
      <c r="M704" t="str">
        <f>食糧費整理!M4</f>
        <v/>
      </c>
    </row>
    <row r="705" spans="1:13" x14ac:dyDescent="0.45">
      <c r="A705" t="str">
        <f>食糧費整理!A5</f>
        <v/>
      </c>
      <c r="B705" t="str">
        <f>食糧費整理!B5</f>
        <v/>
      </c>
      <c r="C705" t="str">
        <f>食糧費整理!C5</f>
        <v/>
      </c>
      <c r="D705" t="str">
        <f>食糧費整理!D5</f>
        <v/>
      </c>
      <c r="E705" t="str">
        <f>食糧費整理!E5</f>
        <v/>
      </c>
      <c r="F705" t="str">
        <f>食糧費整理!F5</f>
        <v/>
      </c>
      <c r="G705" t="str">
        <f>食糧費整理!G5</f>
        <v/>
      </c>
      <c r="H705" t="str">
        <f>食糧費整理!H5</f>
        <v/>
      </c>
      <c r="I705" t="str">
        <f>食糧費整理!I5</f>
        <v/>
      </c>
      <c r="J705" t="str">
        <f>食糧費整理!J5</f>
        <v/>
      </c>
      <c r="K705" t="str">
        <f>食糧費整理!K5</f>
        <v/>
      </c>
      <c r="L705" t="str">
        <f>食糧費整理!L5</f>
        <v/>
      </c>
      <c r="M705" t="str">
        <f>食糧費整理!M5</f>
        <v/>
      </c>
    </row>
    <row r="706" spans="1:13" x14ac:dyDescent="0.45">
      <c r="A706" t="str">
        <f>食糧費整理!A6</f>
        <v/>
      </c>
      <c r="B706" t="str">
        <f>食糧費整理!B6</f>
        <v/>
      </c>
      <c r="C706" t="str">
        <f>食糧費整理!C6</f>
        <v/>
      </c>
      <c r="D706" t="str">
        <f>食糧費整理!D6</f>
        <v/>
      </c>
      <c r="E706" t="str">
        <f>食糧費整理!E6</f>
        <v/>
      </c>
      <c r="F706" t="str">
        <f>食糧費整理!F6</f>
        <v/>
      </c>
      <c r="G706" t="str">
        <f>食糧費整理!G6</f>
        <v/>
      </c>
      <c r="H706" t="str">
        <f>食糧費整理!H6</f>
        <v/>
      </c>
      <c r="I706" t="str">
        <f>食糧費整理!I6</f>
        <v/>
      </c>
      <c r="J706" t="str">
        <f>食糧費整理!J6</f>
        <v/>
      </c>
      <c r="K706" t="str">
        <f>食糧費整理!K6</f>
        <v/>
      </c>
      <c r="L706" t="str">
        <f>食糧費整理!L6</f>
        <v/>
      </c>
      <c r="M706" t="str">
        <f>食糧費整理!M6</f>
        <v/>
      </c>
    </row>
    <row r="707" spans="1:13" x14ac:dyDescent="0.45">
      <c r="A707" t="str">
        <f>食糧費整理!A7</f>
        <v/>
      </c>
      <c r="B707" t="str">
        <f>食糧費整理!B7</f>
        <v/>
      </c>
      <c r="C707" t="str">
        <f>食糧費整理!C7</f>
        <v/>
      </c>
      <c r="D707" t="str">
        <f>食糧費整理!D7</f>
        <v/>
      </c>
      <c r="E707" t="str">
        <f>食糧費整理!E7</f>
        <v/>
      </c>
      <c r="F707" t="str">
        <f>食糧費整理!F7</f>
        <v/>
      </c>
      <c r="G707" t="str">
        <f>食糧費整理!G7</f>
        <v/>
      </c>
      <c r="H707" t="str">
        <f>食糧費整理!H7</f>
        <v/>
      </c>
      <c r="I707" t="str">
        <f>食糧費整理!I7</f>
        <v/>
      </c>
      <c r="J707" t="str">
        <f>食糧費整理!J7</f>
        <v/>
      </c>
      <c r="K707" t="str">
        <f>食糧費整理!K7</f>
        <v/>
      </c>
      <c r="L707" t="str">
        <f>食糧費整理!L7</f>
        <v/>
      </c>
      <c r="M707" t="str">
        <f>食糧費整理!M7</f>
        <v/>
      </c>
    </row>
    <row r="708" spans="1:13" x14ac:dyDescent="0.45">
      <c r="A708" t="str">
        <f>食糧費整理!A8</f>
        <v/>
      </c>
      <c r="B708" t="str">
        <f>食糧費整理!B8</f>
        <v/>
      </c>
      <c r="C708" t="str">
        <f>食糧費整理!C8</f>
        <v/>
      </c>
      <c r="D708" t="str">
        <f>食糧費整理!D8</f>
        <v/>
      </c>
      <c r="E708" t="str">
        <f>食糧費整理!E8</f>
        <v/>
      </c>
      <c r="F708" t="str">
        <f>食糧費整理!F8</f>
        <v/>
      </c>
      <c r="G708" t="str">
        <f>食糧費整理!G8</f>
        <v/>
      </c>
      <c r="H708" t="str">
        <f>食糧費整理!H8</f>
        <v/>
      </c>
      <c r="I708" t="str">
        <f>食糧費整理!I8</f>
        <v/>
      </c>
      <c r="J708" t="str">
        <f>食糧費整理!J8</f>
        <v/>
      </c>
      <c r="K708" t="str">
        <f>食糧費整理!K8</f>
        <v/>
      </c>
      <c r="L708" t="str">
        <f>食糧費整理!L8</f>
        <v/>
      </c>
      <c r="M708" t="str">
        <f>食糧費整理!M8</f>
        <v/>
      </c>
    </row>
    <row r="709" spans="1:13" x14ac:dyDescent="0.45">
      <c r="A709" t="str">
        <f>食糧費整理!A9</f>
        <v/>
      </c>
      <c r="B709" t="str">
        <f>食糧費整理!B9</f>
        <v/>
      </c>
      <c r="C709" t="str">
        <f>食糧費整理!C9</f>
        <v/>
      </c>
      <c r="D709" t="str">
        <f>食糧費整理!D9</f>
        <v/>
      </c>
      <c r="E709" t="str">
        <f>食糧費整理!E9</f>
        <v/>
      </c>
      <c r="F709" t="str">
        <f>食糧費整理!F9</f>
        <v/>
      </c>
      <c r="G709" t="str">
        <f>食糧費整理!G9</f>
        <v/>
      </c>
      <c r="H709" t="str">
        <f>食糧費整理!H9</f>
        <v/>
      </c>
      <c r="I709" t="str">
        <f>食糧費整理!I9</f>
        <v/>
      </c>
      <c r="J709" t="str">
        <f>食糧費整理!J9</f>
        <v/>
      </c>
      <c r="K709" t="str">
        <f>食糧費整理!K9</f>
        <v/>
      </c>
      <c r="L709" t="str">
        <f>食糧費整理!L9</f>
        <v/>
      </c>
      <c r="M709" t="str">
        <f>食糧費整理!M9</f>
        <v/>
      </c>
    </row>
    <row r="710" spans="1:13" x14ac:dyDescent="0.45">
      <c r="A710" t="str">
        <f>食糧費整理!A10</f>
        <v/>
      </c>
      <c r="B710" t="str">
        <f>食糧費整理!B10</f>
        <v/>
      </c>
      <c r="C710" t="str">
        <f>食糧費整理!C10</f>
        <v/>
      </c>
      <c r="D710" t="str">
        <f>食糧費整理!D10</f>
        <v/>
      </c>
      <c r="E710" t="str">
        <f>食糧費整理!E10</f>
        <v/>
      </c>
      <c r="F710" t="str">
        <f>食糧費整理!F10</f>
        <v/>
      </c>
      <c r="G710" t="str">
        <f>食糧費整理!G10</f>
        <v/>
      </c>
      <c r="H710" t="str">
        <f>食糧費整理!H10</f>
        <v/>
      </c>
      <c r="I710" t="str">
        <f>食糧費整理!I10</f>
        <v/>
      </c>
      <c r="J710" t="str">
        <f>食糧費整理!J10</f>
        <v/>
      </c>
      <c r="K710" t="str">
        <f>食糧費整理!K10</f>
        <v/>
      </c>
      <c r="L710" t="str">
        <f>食糧費整理!L10</f>
        <v/>
      </c>
      <c r="M710" t="str">
        <f>食糧費整理!M10</f>
        <v/>
      </c>
    </row>
    <row r="711" spans="1:13" x14ac:dyDescent="0.45">
      <c r="A711" t="str">
        <f>食糧費整理!A11</f>
        <v/>
      </c>
      <c r="B711" t="str">
        <f>食糧費整理!B11</f>
        <v/>
      </c>
      <c r="C711" t="str">
        <f>食糧費整理!C11</f>
        <v/>
      </c>
      <c r="D711" t="str">
        <f>食糧費整理!D11</f>
        <v/>
      </c>
      <c r="E711" t="str">
        <f>食糧費整理!E11</f>
        <v/>
      </c>
      <c r="F711" t="str">
        <f>食糧費整理!F11</f>
        <v/>
      </c>
      <c r="G711" t="str">
        <f>食糧費整理!G11</f>
        <v/>
      </c>
      <c r="H711" t="str">
        <f>食糧費整理!H11</f>
        <v/>
      </c>
      <c r="I711" t="str">
        <f>食糧費整理!I11</f>
        <v/>
      </c>
      <c r="J711" t="str">
        <f>食糧費整理!J11</f>
        <v/>
      </c>
      <c r="K711" t="str">
        <f>食糧費整理!K11</f>
        <v/>
      </c>
      <c r="L711" t="str">
        <f>食糧費整理!L11</f>
        <v/>
      </c>
      <c r="M711" t="str">
        <f>食糧費整理!M11</f>
        <v/>
      </c>
    </row>
    <row r="712" spans="1:13" x14ac:dyDescent="0.45">
      <c r="A712" t="str">
        <f>食糧費整理!A12</f>
        <v/>
      </c>
      <c r="B712" t="str">
        <f>食糧費整理!B12</f>
        <v/>
      </c>
      <c r="C712" t="str">
        <f>食糧費整理!C12</f>
        <v/>
      </c>
      <c r="D712" t="str">
        <f>食糧費整理!D12</f>
        <v/>
      </c>
      <c r="E712" t="str">
        <f>食糧費整理!E12</f>
        <v/>
      </c>
      <c r="F712" t="str">
        <f>食糧費整理!F12</f>
        <v/>
      </c>
      <c r="G712" t="str">
        <f>食糧費整理!G12</f>
        <v/>
      </c>
      <c r="H712" t="str">
        <f>食糧費整理!H12</f>
        <v/>
      </c>
      <c r="I712" t="str">
        <f>食糧費整理!I12</f>
        <v/>
      </c>
      <c r="J712" t="str">
        <f>食糧費整理!J12</f>
        <v/>
      </c>
      <c r="K712" t="str">
        <f>食糧費整理!K12</f>
        <v/>
      </c>
      <c r="L712" t="str">
        <f>食糧費整理!L12</f>
        <v/>
      </c>
      <c r="M712" t="str">
        <f>食糧費整理!M12</f>
        <v/>
      </c>
    </row>
    <row r="713" spans="1:13" x14ac:dyDescent="0.45">
      <c r="A713" t="str">
        <f>食糧費整理!A13</f>
        <v/>
      </c>
      <c r="B713" t="str">
        <f>食糧費整理!B13</f>
        <v/>
      </c>
      <c r="C713" t="str">
        <f>食糧費整理!C13</f>
        <v/>
      </c>
      <c r="D713" t="str">
        <f>食糧費整理!D13</f>
        <v/>
      </c>
      <c r="E713" t="str">
        <f>食糧費整理!E13</f>
        <v/>
      </c>
      <c r="F713" t="str">
        <f>食糧費整理!F13</f>
        <v/>
      </c>
      <c r="G713" t="str">
        <f>食糧費整理!G13</f>
        <v/>
      </c>
      <c r="H713" t="str">
        <f>食糧費整理!H13</f>
        <v/>
      </c>
      <c r="I713" t="str">
        <f>食糧費整理!I13</f>
        <v/>
      </c>
      <c r="J713" t="str">
        <f>食糧費整理!J13</f>
        <v/>
      </c>
      <c r="K713" t="str">
        <f>食糧費整理!K13</f>
        <v/>
      </c>
      <c r="L713" t="str">
        <f>食糧費整理!L13</f>
        <v/>
      </c>
      <c r="M713" t="str">
        <f>食糧費整理!M13</f>
        <v/>
      </c>
    </row>
    <row r="714" spans="1:13" x14ac:dyDescent="0.45">
      <c r="A714" t="str">
        <f>食糧費整理!A14</f>
        <v/>
      </c>
      <c r="B714" t="str">
        <f>食糧費整理!B14</f>
        <v/>
      </c>
      <c r="C714" t="str">
        <f>食糧費整理!C14</f>
        <v/>
      </c>
      <c r="D714" t="str">
        <f>食糧費整理!D14</f>
        <v/>
      </c>
      <c r="E714" t="str">
        <f>食糧費整理!E14</f>
        <v/>
      </c>
      <c r="F714" t="str">
        <f>食糧費整理!F14</f>
        <v/>
      </c>
      <c r="G714" t="str">
        <f>食糧費整理!G14</f>
        <v/>
      </c>
      <c r="H714" t="str">
        <f>食糧費整理!H14</f>
        <v/>
      </c>
      <c r="I714" t="str">
        <f>食糧費整理!I14</f>
        <v/>
      </c>
      <c r="J714" t="str">
        <f>食糧費整理!J14</f>
        <v/>
      </c>
      <c r="K714" t="str">
        <f>食糧費整理!K14</f>
        <v/>
      </c>
      <c r="L714" t="str">
        <f>食糧費整理!L14</f>
        <v/>
      </c>
      <c r="M714" t="str">
        <f>食糧費整理!M14</f>
        <v/>
      </c>
    </row>
    <row r="715" spans="1:13" x14ac:dyDescent="0.45">
      <c r="A715" t="str">
        <f>食糧費整理!A15</f>
        <v/>
      </c>
      <c r="B715" t="str">
        <f>食糧費整理!B15</f>
        <v/>
      </c>
      <c r="C715" t="str">
        <f>食糧費整理!C15</f>
        <v/>
      </c>
      <c r="D715" t="str">
        <f>食糧費整理!D15</f>
        <v/>
      </c>
      <c r="E715" t="str">
        <f>食糧費整理!E15</f>
        <v/>
      </c>
      <c r="F715" t="str">
        <f>食糧費整理!F15</f>
        <v/>
      </c>
      <c r="G715" t="str">
        <f>食糧費整理!G15</f>
        <v/>
      </c>
      <c r="H715" t="str">
        <f>食糧費整理!H15</f>
        <v/>
      </c>
      <c r="I715" t="str">
        <f>食糧費整理!I15</f>
        <v/>
      </c>
      <c r="J715" t="str">
        <f>食糧費整理!J15</f>
        <v/>
      </c>
      <c r="K715" t="str">
        <f>食糧費整理!K15</f>
        <v/>
      </c>
      <c r="L715" t="str">
        <f>食糧費整理!L15</f>
        <v/>
      </c>
      <c r="M715" t="str">
        <f>食糧費整理!M15</f>
        <v/>
      </c>
    </row>
    <row r="716" spans="1:13" x14ac:dyDescent="0.45">
      <c r="A716" t="str">
        <f>食糧費整理!A16</f>
        <v/>
      </c>
      <c r="B716" t="str">
        <f>食糧費整理!B16</f>
        <v/>
      </c>
      <c r="C716" t="str">
        <f>食糧費整理!C16</f>
        <v/>
      </c>
      <c r="D716" t="str">
        <f>食糧費整理!D16</f>
        <v/>
      </c>
      <c r="E716" t="str">
        <f>食糧費整理!E16</f>
        <v/>
      </c>
      <c r="F716" t="str">
        <f>食糧費整理!F16</f>
        <v/>
      </c>
      <c r="G716" t="str">
        <f>食糧費整理!G16</f>
        <v/>
      </c>
      <c r="H716" t="str">
        <f>食糧費整理!H16</f>
        <v/>
      </c>
      <c r="I716" t="str">
        <f>食糧費整理!I16</f>
        <v/>
      </c>
      <c r="J716" t="str">
        <f>食糧費整理!J16</f>
        <v/>
      </c>
      <c r="K716" t="str">
        <f>食糧費整理!K16</f>
        <v/>
      </c>
      <c r="L716" t="str">
        <f>食糧費整理!L16</f>
        <v/>
      </c>
      <c r="M716" t="str">
        <f>食糧費整理!M16</f>
        <v/>
      </c>
    </row>
    <row r="717" spans="1:13" x14ac:dyDescent="0.45">
      <c r="A717" t="str">
        <f>食糧費整理!A17</f>
        <v/>
      </c>
      <c r="B717" t="str">
        <f>食糧費整理!B17</f>
        <v/>
      </c>
      <c r="C717" t="str">
        <f>食糧費整理!C17</f>
        <v/>
      </c>
      <c r="D717" t="str">
        <f>食糧費整理!D17</f>
        <v/>
      </c>
      <c r="E717" t="str">
        <f>食糧費整理!E17</f>
        <v/>
      </c>
      <c r="F717" t="str">
        <f>食糧費整理!F17</f>
        <v/>
      </c>
      <c r="G717" t="str">
        <f>食糧費整理!G17</f>
        <v/>
      </c>
      <c r="H717" t="str">
        <f>食糧費整理!H17</f>
        <v/>
      </c>
      <c r="I717" t="str">
        <f>食糧費整理!I17</f>
        <v/>
      </c>
      <c r="J717" t="str">
        <f>食糧費整理!J17</f>
        <v/>
      </c>
      <c r="K717" t="str">
        <f>食糧費整理!K17</f>
        <v/>
      </c>
      <c r="L717" t="str">
        <f>食糧費整理!L17</f>
        <v/>
      </c>
      <c r="M717" t="str">
        <f>食糧費整理!M17</f>
        <v/>
      </c>
    </row>
    <row r="718" spans="1:13" x14ac:dyDescent="0.45">
      <c r="A718" t="str">
        <f>食糧費整理!A18</f>
        <v/>
      </c>
      <c r="B718" t="str">
        <f>食糧費整理!B18</f>
        <v/>
      </c>
      <c r="C718" t="str">
        <f>食糧費整理!C18</f>
        <v/>
      </c>
      <c r="D718" t="str">
        <f>食糧費整理!D18</f>
        <v/>
      </c>
      <c r="E718" t="str">
        <f>食糧費整理!E18</f>
        <v/>
      </c>
      <c r="F718" t="str">
        <f>食糧費整理!F18</f>
        <v/>
      </c>
      <c r="G718" t="str">
        <f>食糧費整理!G18</f>
        <v/>
      </c>
      <c r="H718" t="str">
        <f>食糧費整理!H18</f>
        <v/>
      </c>
      <c r="I718" t="str">
        <f>食糧費整理!I18</f>
        <v/>
      </c>
      <c r="J718" t="str">
        <f>食糧費整理!J18</f>
        <v/>
      </c>
      <c r="K718" t="str">
        <f>食糧費整理!K18</f>
        <v/>
      </c>
      <c r="L718" t="str">
        <f>食糧費整理!L18</f>
        <v/>
      </c>
      <c r="M718" t="str">
        <f>食糧費整理!M18</f>
        <v/>
      </c>
    </row>
    <row r="719" spans="1:13" x14ac:dyDescent="0.45">
      <c r="A719" t="str">
        <f>食糧費整理!A19</f>
        <v/>
      </c>
      <c r="B719" t="str">
        <f>食糧費整理!B19</f>
        <v/>
      </c>
      <c r="C719" t="str">
        <f>食糧費整理!C19</f>
        <v/>
      </c>
      <c r="D719" t="str">
        <f>食糧費整理!D19</f>
        <v/>
      </c>
      <c r="E719" t="str">
        <f>食糧費整理!E19</f>
        <v/>
      </c>
      <c r="F719" t="str">
        <f>食糧費整理!F19</f>
        <v/>
      </c>
      <c r="G719" t="str">
        <f>食糧費整理!G19</f>
        <v/>
      </c>
      <c r="H719" t="str">
        <f>食糧費整理!H19</f>
        <v/>
      </c>
      <c r="I719" t="str">
        <f>食糧費整理!I19</f>
        <v/>
      </c>
      <c r="J719" t="str">
        <f>食糧費整理!J19</f>
        <v/>
      </c>
      <c r="K719" t="str">
        <f>食糧費整理!K19</f>
        <v/>
      </c>
      <c r="L719" t="str">
        <f>食糧費整理!L19</f>
        <v/>
      </c>
      <c r="M719" t="str">
        <f>食糧費整理!M19</f>
        <v/>
      </c>
    </row>
    <row r="720" spans="1:13" x14ac:dyDescent="0.45">
      <c r="A720" t="str">
        <f>食糧費整理!A20</f>
        <v/>
      </c>
      <c r="B720" t="str">
        <f>食糧費整理!B20</f>
        <v/>
      </c>
      <c r="C720" t="str">
        <f>食糧費整理!C20</f>
        <v/>
      </c>
      <c r="D720" t="str">
        <f>食糧費整理!D20</f>
        <v/>
      </c>
      <c r="E720" t="str">
        <f>食糧費整理!E20</f>
        <v/>
      </c>
      <c r="F720" t="str">
        <f>食糧費整理!F20</f>
        <v/>
      </c>
      <c r="G720" t="str">
        <f>食糧費整理!G20</f>
        <v/>
      </c>
      <c r="H720" t="str">
        <f>食糧費整理!H20</f>
        <v/>
      </c>
      <c r="I720" t="str">
        <f>食糧費整理!I20</f>
        <v/>
      </c>
      <c r="J720" t="str">
        <f>食糧費整理!J20</f>
        <v/>
      </c>
      <c r="K720" t="str">
        <f>食糧費整理!K20</f>
        <v/>
      </c>
      <c r="L720" t="str">
        <f>食糧費整理!L20</f>
        <v/>
      </c>
      <c r="M720" t="str">
        <f>食糧費整理!M20</f>
        <v/>
      </c>
    </row>
    <row r="721" spans="1:13" x14ac:dyDescent="0.45">
      <c r="A721" t="str">
        <f>食糧費整理!A21</f>
        <v/>
      </c>
      <c r="B721" t="str">
        <f>食糧費整理!B21</f>
        <v/>
      </c>
      <c r="C721" t="str">
        <f>食糧費整理!C21</f>
        <v/>
      </c>
      <c r="D721" t="str">
        <f>食糧費整理!D21</f>
        <v/>
      </c>
      <c r="E721" t="str">
        <f>食糧費整理!E21</f>
        <v/>
      </c>
      <c r="F721" t="str">
        <f>食糧費整理!F21</f>
        <v/>
      </c>
      <c r="G721" t="str">
        <f>食糧費整理!G21</f>
        <v/>
      </c>
      <c r="H721" t="str">
        <f>食糧費整理!H21</f>
        <v/>
      </c>
      <c r="I721" t="str">
        <f>食糧費整理!I21</f>
        <v/>
      </c>
      <c r="J721" t="str">
        <f>食糧費整理!J21</f>
        <v/>
      </c>
      <c r="K721" t="str">
        <f>食糧費整理!K21</f>
        <v/>
      </c>
      <c r="L721" t="str">
        <f>食糧費整理!L21</f>
        <v/>
      </c>
      <c r="M721" t="str">
        <f>食糧費整理!M21</f>
        <v/>
      </c>
    </row>
    <row r="722" spans="1:13" x14ac:dyDescent="0.45">
      <c r="A722" t="str">
        <f>食糧費整理!A22</f>
        <v/>
      </c>
      <c r="B722" t="str">
        <f>食糧費整理!B22</f>
        <v/>
      </c>
      <c r="C722" t="str">
        <f>食糧費整理!C22</f>
        <v/>
      </c>
      <c r="D722" t="str">
        <f>食糧費整理!D22</f>
        <v/>
      </c>
      <c r="E722" t="str">
        <f>食糧費整理!E22</f>
        <v/>
      </c>
      <c r="F722" t="str">
        <f>食糧費整理!F22</f>
        <v/>
      </c>
      <c r="G722" t="str">
        <f>食糧費整理!G22</f>
        <v/>
      </c>
      <c r="H722" t="str">
        <f>食糧費整理!H22</f>
        <v/>
      </c>
      <c r="I722" t="str">
        <f>食糧費整理!I22</f>
        <v/>
      </c>
      <c r="J722" t="str">
        <f>食糧費整理!J22</f>
        <v/>
      </c>
      <c r="K722" t="str">
        <f>食糧費整理!K22</f>
        <v/>
      </c>
      <c r="L722" t="str">
        <f>食糧費整理!L22</f>
        <v/>
      </c>
      <c r="M722" t="str">
        <f>食糧費整理!M22</f>
        <v/>
      </c>
    </row>
    <row r="723" spans="1:13" x14ac:dyDescent="0.45">
      <c r="A723" t="str">
        <f>食糧費整理!A23</f>
        <v/>
      </c>
      <c r="B723" t="str">
        <f>食糧費整理!B23</f>
        <v/>
      </c>
      <c r="C723" t="str">
        <f>食糧費整理!C23</f>
        <v/>
      </c>
      <c r="D723" t="str">
        <f>食糧費整理!D23</f>
        <v/>
      </c>
      <c r="E723" t="str">
        <f>食糧費整理!E23</f>
        <v/>
      </c>
      <c r="F723" t="str">
        <f>食糧費整理!F23</f>
        <v/>
      </c>
      <c r="G723" t="str">
        <f>食糧費整理!G23</f>
        <v/>
      </c>
      <c r="H723" t="str">
        <f>食糧費整理!H23</f>
        <v/>
      </c>
      <c r="I723" t="str">
        <f>食糧費整理!I23</f>
        <v/>
      </c>
      <c r="J723" t="str">
        <f>食糧費整理!J23</f>
        <v/>
      </c>
      <c r="K723" t="str">
        <f>食糧費整理!K23</f>
        <v/>
      </c>
      <c r="L723" t="str">
        <f>食糧費整理!L23</f>
        <v/>
      </c>
      <c r="M723" t="str">
        <f>食糧費整理!M23</f>
        <v/>
      </c>
    </row>
    <row r="724" spans="1:13" x14ac:dyDescent="0.45">
      <c r="A724" t="str">
        <f>食糧費整理!A24</f>
        <v/>
      </c>
      <c r="B724" t="str">
        <f>食糧費整理!B24</f>
        <v/>
      </c>
      <c r="C724" t="str">
        <f>食糧費整理!C24</f>
        <v/>
      </c>
      <c r="D724" t="str">
        <f>食糧費整理!D24</f>
        <v/>
      </c>
      <c r="E724" t="str">
        <f>食糧費整理!E24</f>
        <v/>
      </c>
      <c r="F724" t="str">
        <f>食糧費整理!F24</f>
        <v/>
      </c>
      <c r="G724" t="str">
        <f>食糧費整理!G24</f>
        <v/>
      </c>
      <c r="H724" t="str">
        <f>食糧費整理!H24</f>
        <v/>
      </c>
      <c r="I724" t="str">
        <f>食糧費整理!I24</f>
        <v/>
      </c>
      <c r="J724" t="str">
        <f>食糧費整理!J24</f>
        <v/>
      </c>
      <c r="K724" t="str">
        <f>食糧費整理!K24</f>
        <v/>
      </c>
      <c r="L724" t="str">
        <f>食糧費整理!L24</f>
        <v/>
      </c>
      <c r="M724" t="str">
        <f>食糧費整理!M24</f>
        <v/>
      </c>
    </row>
    <row r="725" spans="1:13" x14ac:dyDescent="0.45">
      <c r="A725" t="str">
        <f>食糧費整理!A25</f>
        <v/>
      </c>
      <c r="B725" t="str">
        <f>食糧費整理!B25</f>
        <v/>
      </c>
      <c r="C725" t="str">
        <f>食糧費整理!C25</f>
        <v/>
      </c>
      <c r="D725" t="str">
        <f>食糧費整理!D25</f>
        <v/>
      </c>
      <c r="E725" t="str">
        <f>食糧費整理!E25</f>
        <v/>
      </c>
      <c r="F725" t="str">
        <f>食糧費整理!F25</f>
        <v/>
      </c>
      <c r="G725" t="str">
        <f>食糧費整理!G25</f>
        <v/>
      </c>
      <c r="H725" t="str">
        <f>食糧費整理!H25</f>
        <v/>
      </c>
      <c r="I725" t="str">
        <f>食糧費整理!I25</f>
        <v/>
      </c>
      <c r="J725" t="str">
        <f>食糧費整理!J25</f>
        <v/>
      </c>
      <c r="K725" t="str">
        <f>食糧費整理!K25</f>
        <v/>
      </c>
      <c r="L725" t="str">
        <f>食糧費整理!L25</f>
        <v/>
      </c>
      <c r="M725" t="str">
        <f>食糧費整理!M25</f>
        <v/>
      </c>
    </row>
    <row r="726" spans="1:13" x14ac:dyDescent="0.45">
      <c r="A726" t="str">
        <f>食糧費整理!A26</f>
        <v/>
      </c>
      <c r="B726" t="str">
        <f>食糧費整理!B26</f>
        <v/>
      </c>
      <c r="C726" t="str">
        <f>食糧費整理!C26</f>
        <v/>
      </c>
      <c r="D726" t="str">
        <f>食糧費整理!D26</f>
        <v/>
      </c>
      <c r="E726" t="str">
        <f>食糧費整理!E26</f>
        <v/>
      </c>
      <c r="F726" t="str">
        <f>食糧費整理!F26</f>
        <v/>
      </c>
      <c r="G726" t="str">
        <f>食糧費整理!G26</f>
        <v/>
      </c>
      <c r="H726" t="str">
        <f>食糧費整理!H26</f>
        <v/>
      </c>
      <c r="I726" t="str">
        <f>食糧費整理!I26</f>
        <v/>
      </c>
      <c r="J726" t="str">
        <f>食糧費整理!J26</f>
        <v/>
      </c>
      <c r="K726" t="str">
        <f>食糧費整理!K26</f>
        <v/>
      </c>
      <c r="L726" t="str">
        <f>食糧費整理!L26</f>
        <v/>
      </c>
      <c r="M726" t="str">
        <f>食糧費整理!M26</f>
        <v/>
      </c>
    </row>
    <row r="727" spans="1:13" x14ac:dyDescent="0.45">
      <c r="A727" t="str">
        <f>食糧費整理!A27</f>
        <v/>
      </c>
      <c r="B727" t="str">
        <f>食糧費整理!B27</f>
        <v/>
      </c>
      <c r="C727" t="str">
        <f>食糧費整理!C27</f>
        <v/>
      </c>
      <c r="D727" t="str">
        <f>食糧費整理!D27</f>
        <v/>
      </c>
      <c r="E727" t="str">
        <f>食糧費整理!E27</f>
        <v/>
      </c>
      <c r="F727" t="str">
        <f>食糧費整理!F27</f>
        <v/>
      </c>
      <c r="G727" t="str">
        <f>食糧費整理!G27</f>
        <v/>
      </c>
      <c r="H727" t="str">
        <f>食糧費整理!H27</f>
        <v/>
      </c>
      <c r="I727" t="str">
        <f>食糧費整理!I27</f>
        <v/>
      </c>
      <c r="J727" t="str">
        <f>食糧費整理!J27</f>
        <v/>
      </c>
      <c r="K727" t="str">
        <f>食糧費整理!K27</f>
        <v/>
      </c>
      <c r="L727" t="str">
        <f>食糧費整理!L27</f>
        <v/>
      </c>
      <c r="M727" t="str">
        <f>食糧費整理!M27</f>
        <v/>
      </c>
    </row>
    <row r="728" spans="1:13" x14ac:dyDescent="0.45">
      <c r="A728" t="str">
        <f>食糧費整理!A28</f>
        <v/>
      </c>
      <c r="B728" t="str">
        <f>食糧費整理!B28</f>
        <v/>
      </c>
      <c r="C728" t="str">
        <f>食糧費整理!C28</f>
        <v/>
      </c>
      <c r="D728" t="str">
        <f>食糧費整理!D28</f>
        <v/>
      </c>
      <c r="E728" t="str">
        <f>食糧費整理!E28</f>
        <v/>
      </c>
      <c r="F728" t="str">
        <f>食糧費整理!F28</f>
        <v/>
      </c>
      <c r="G728" t="str">
        <f>食糧費整理!G28</f>
        <v/>
      </c>
      <c r="H728" t="str">
        <f>食糧費整理!H28</f>
        <v/>
      </c>
      <c r="I728" t="str">
        <f>食糧費整理!I28</f>
        <v/>
      </c>
      <c r="J728" t="str">
        <f>食糧費整理!J28</f>
        <v/>
      </c>
      <c r="K728" t="str">
        <f>食糧費整理!K28</f>
        <v/>
      </c>
      <c r="L728" t="str">
        <f>食糧費整理!L28</f>
        <v/>
      </c>
      <c r="M728" t="str">
        <f>食糧費整理!M28</f>
        <v/>
      </c>
    </row>
    <row r="729" spans="1:13" x14ac:dyDescent="0.45">
      <c r="A729" t="str">
        <f>食糧費整理!A29</f>
        <v/>
      </c>
      <c r="B729" t="str">
        <f>食糧費整理!B29</f>
        <v/>
      </c>
      <c r="C729" t="str">
        <f>食糧費整理!C29</f>
        <v/>
      </c>
      <c r="D729" t="str">
        <f>食糧費整理!D29</f>
        <v/>
      </c>
      <c r="E729" t="str">
        <f>食糧費整理!E29</f>
        <v/>
      </c>
      <c r="F729" t="str">
        <f>食糧費整理!F29</f>
        <v/>
      </c>
      <c r="G729" t="str">
        <f>食糧費整理!G29</f>
        <v/>
      </c>
      <c r="H729" t="str">
        <f>食糧費整理!H29</f>
        <v/>
      </c>
      <c r="I729" t="str">
        <f>食糧費整理!I29</f>
        <v/>
      </c>
      <c r="J729" t="str">
        <f>食糧費整理!J29</f>
        <v/>
      </c>
      <c r="K729" t="str">
        <f>食糧費整理!K29</f>
        <v/>
      </c>
      <c r="L729" t="str">
        <f>食糧費整理!L29</f>
        <v/>
      </c>
      <c r="M729" t="str">
        <f>食糧費整理!M29</f>
        <v/>
      </c>
    </row>
    <row r="730" spans="1:13" x14ac:dyDescent="0.45">
      <c r="A730" t="str">
        <f>食糧費整理!A30</f>
        <v/>
      </c>
      <c r="B730" t="str">
        <f>食糧費整理!B30</f>
        <v/>
      </c>
      <c r="C730" t="str">
        <f>食糧費整理!C30</f>
        <v/>
      </c>
      <c r="D730" t="str">
        <f>食糧費整理!D30</f>
        <v/>
      </c>
      <c r="E730" t="str">
        <f>食糧費整理!E30</f>
        <v/>
      </c>
      <c r="F730" t="str">
        <f>食糧費整理!F30</f>
        <v/>
      </c>
      <c r="G730" t="str">
        <f>食糧費整理!G30</f>
        <v/>
      </c>
      <c r="H730" t="str">
        <f>食糧費整理!H30</f>
        <v/>
      </c>
      <c r="I730" t="str">
        <f>食糧費整理!I30</f>
        <v/>
      </c>
      <c r="J730" t="str">
        <f>食糧費整理!J30</f>
        <v/>
      </c>
      <c r="K730" t="str">
        <f>食糧費整理!K30</f>
        <v/>
      </c>
      <c r="L730" t="str">
        <f>食糧費整理!L30</f>
        <v/>
      </c>
      <c r="M730" t="str">
        <f>食糧費整理!M30</f>
        <v/>
      </c>
    </row>
    <row r="731" spans="1:13" x14ac:dyDescent="0.45">
      <c r="A731" t="str">
        <f>食糧費整理!A31</f>
        <v/>
      </c>
      <c r="B731" t="str">
        <f>食糧費整理!B31</f>
        <v/>
      </c>
      <c r="C731" t="str">
        <f>食糧費整理!C31</f>
        <v/>
      </c>
      <c r="D731" t="str">
        <f>食糧費整理!D31</f>
        <v/>
      </c>
      <c r="E731" t="str">
        <f>食糧費整理!E31</f>
        <v/>
      </c>
      <c r="F731" t="str">
        <f>食糧費整理!F31</f>
        <v/>
      </c>
      <c r="G731" t="str">
        <f>食糧費整理!G31</f>
        <v/>
      </c>
      <c r="H731" t="str">
        <f>食糧費整理!H31</f>
        <v/>
      </c>
      <c r="I731" t="str">
        <f>食糧費整理!I31</f>
        <v/>
      </c>
      <c r="J731" t="str">
        <f>食糧費整理!J31</f>
        <v/>
      </c>
      <c r="K731" t="str">
        <f>食糧費整理!K31</f>
        <v/>
      </c>
      <c r="L731" t="str">
        <f>食糧費整理!L31</f>
        <v/>
      </c>
      <c r="M731" t="str">
        <f>食糧費整理!M31</f>
        <v/>
      </c>
    </row>
    <row r="732" spans="1:13" x14ac:dyDescent="0.45">
      <c r="A732" t="str">
        <f>食糧費整理!A32</f>
        <v/>
      </c>
      <c r="B732" t="str">
        <f>食糧費整理!B32</f>
        <v/>
      </c>
      <c r="C732" t="str">
        <f>食糧費整理!C32</f>
        <v/>
      </c>
      <c r="D732" t="str">
        <f>食糧費整理!D32</f>
        <v/>
      </c>
      <c r="E732" t="str">
        <f>食糧費整理!E32</f>
        <v/>
      </c>
      <c r="F732" t="str">
        <f>食糧費整理!F32</f>
        <v/>
      </c>
      <c r="G732" t="str">
        <f>食糧費整理!G32</f>
        <v/>
      </c>
      <c r="H732" t="str">
        <f>食糧費整理!H32</f>
        <v/>
      </c>
      <c r="I732" t="str">
        <f>食糧費整理!I32</f>
        <v/>
      </c>
      <c r="J732" t="str">
        <f>食糧費整理!J32</f>
        <v/>
      </c>
      <c r="K732" t="str">
        <f>食糧費整理!K32</f>
        <v/>
      </c>
      <c r="L732" t="str">
        <f>食糧費整理!L32</f>
        <v/>
      </c>
      <c r="M732" t="str">
        <f>食糧費整理!M32</f>
        <v/>
      </c>
    </row>
    <row r="733" spans="1:13" x14ac:dyDescent="0.45">
      <c r="A733" t="str">
        <f>食糧費整理!A33</f>
        <v/>
      </c>
      <c r="B733" t="str">
        <f>食糧費整理!B33</f>
        <v/>
      </c>
      <c r="C733" t="str">
        <f>食糧費整理!C33</f>
        <v/>
      </c>
      <c r="D733" t="str">
        <f>食糧費整理!D33</f>
        <v/>
      </c>
      <c r="E733" t="str">
        <f>食糧費整理!E33</f>
        <v/>
      </c>
      <c r="F733" t="str">
        <f>食糧費整理!F33</f>
        <v/>
      </c>
      <c r="G733" t="str">
        <f>食糧費整理!G33</f>
        <v/>
      </c>
      <c r="H733" t="str">
        <f>食糧費整理!H33</f>
        <v/>
      </c>
      <c r="I733" t="str">
        <f>食糧費整理!I33</f>
        <v/>
      </c>
      <c r="J733" t="str">
        <f>食糧費整理!J33</f>
        <v/>
      </c>
      <c r="K733" t="str">
        <f>食糧費整理!K33</f>
        <v/>
      </c>
      <c r="L733" t="str">
        <f>食糧費整理!L33</f>
        <v/>
      </c>
      <c r="M733" t="str">
        <f>食糧費整理!M33</f>
        <v/>
      </c>
    </row>
    <row r="734" spans="1:13" x14ac:dyDescent="0.45">
      <c r="A734" t="str">
        <f>食糧費整理!A34</f>
        <v/>
      </c>
      <c r="B734" t="str">
        <f>食糧費整理!B34</f>
        <v/>
      </c>
      <c r="C734" t="str">
        <f>食糧費整理!C34</f>
        <v/>
      </c>
      <c r="D734" t="str">
        <f>食糧費整理!D34</f>
        <v/>
      </c>
      <c r="E734" t="str">
        <f>食糧費整理!E34</f>
        <v/>
      </c>
      <c r="F734" t="str">
        <f>食糧費整理!F34</f>
        <v/>
      </c>
      <c r="G734" t="str">
        <f>食糧費整理!G34</f>
        <v/>
      </c>
      <c r="H734" t="str">
        <f>食糧費整理!H34</f>
        <v/>
      </c>
      <c r="I734" t="str">
        <f>食糧費整理!I34</f>
        <v/>
      </c>
      <c r="J734" t="str">
        <f>食糧費整理!J34</f>
        <v/>
      </c>
      <c r="K734" t="str">
        <f>食糧費整理!K34</f>
        <v/>
      </c>
      <c r="L734" t="str">
        <f>食糧費整理!L34</f>
        <v/>
      </c>
      <c r="M734" t="str">
        <f>食糧費整理!M34</f>
        <v/>
      </c>
    </row>
    <row r="735" spans="1:13" x14ac:dyDescent="0.45">
      <c r="A735" t="str">
        <f>食糧費整理!A35</f>
        <v/>
      </c>
      <c r="B735" t="str">
        <f>食糧費整理!B35</f>
        <v/>
      </c>
      <c r="C735" t="str">
        <f>食糧費整理!C35</f>
        <v/>
      </c>
      <c r="D735" t="str">
        <f>食糧費整理!D35</f>
        <v/>
      </c>
      <c r="E735" t="str">
        <f>食糧費整理!E35</f>
        <v/>
      </c>
      <c r="F735" t="str">
        <f>食糧費整理!F35</f>
        <v/>
      </c>
      <c r="G735" t="str">
        <f>食糧費整理!G35</f>
        <v/>
      </c>
      <c r="H735" t="str">
        <f>食糧費整理!H35</f>
        <v/>
      </c>
      <c r="I735" t="str">
        <f>食糧費整理!I35</f>
        <v/>
      </c>
      <c r="J735" t="str">
        <f>食糧費整理!J35</f>
        <v/>
      </c>
      <c r="K735" t="str">
        <f>食糧費整理!K35</f>
        <v/>
      </c>
      <c r="L735" t="str">
        <f>食糧費整理!L35</f>
        <v/>
      </c>
      <c r="M735" t="str">
        <f>食糧費整理!M35</f>
        <v/>
      </c>
    </row>
    <row r="736" spans="1:13" x14ac:dyDescent="0.45">
      <c r="A736" t="str">
        <f>食糧費整理!A36</f>
        <v/>
      </c>
      <c r="B736" t="str">
        <f>食糧費整理!B36</f>
        <v/>
      </c>
      <c r="C736" t="str">
        <f>食糧費整理!C36</f>
        <v/>
      </c>
      <c r="D736" t="str">
        <f>食糧費整理!D36</f>
        <v/>
      </c>
      <c r="E736" t="str">
        <f>食糧費整理!E36</f>
        <v/>
      </c>
      <c r="F736" t="str">
        <f>食糧費整理!F36</f>
        <v/>
      </c>
      <c r="G736" t="str">
        <f>食糧費整理!G36</f>
        <v/>
      </c>
      <c r="H736" t="str">
        <f>食糧費整理!H36</f>
        <v/>
      </c>
      <c r="I736" t="str">
        <f>食糧費整理!I36</f>
        <v/>
      </c>
      <c r="J736" t="str">
        <f>食糧費整理!J36</f>
        <v/>
      </c>
      <c r="K736" t="str">
        <f>食糧費整理!K36</f>
        <v/>
      </c>
      <c r="L736" t="str">
        <f>食糧費整理!L36</f>
        <v/>
      </c>
      <c r="M736" t="str">
        <f>食糧費整理!M36</f>
        <v/>
      </c>
    </row>
    <row r="737" spans="1:13" x14ac:dyDescent="0.45">
      <c r="A737" t="str">
        <f>食糧費整理!A37</f>
        <v/>
      </c>
      <c r="B737" t="str">
        <f>食糧費整理!B37</f>
        <v/>
      </c>
      <c r="C737" t="str">
        <f>食糧費整理!C37</f>
        <v/>
      </c>
      <c r="D737" t="str">
        <f>食糧費整理!D37</f>
        <v/>
      </c>
      <c r="E737" t="str">
        <f>食糧費整理!E37</f>
        <v/>
      </c>
      <c r="F737" t="str">
        <f>食糧費整理!F37</f>
        <v/>
      </c>
      <c r="G737" t="str">
        <f>食糧費整理!G37</f>
        <v/>
      </c>
      <c r="H737" t="str">
        <f>食糧費整理!H37</f>
        <v/>
      </c>
      <c r="I737" t="str">
        <f>食糧費整理!I37</f>
        <v/>
      </c>
      <c r="J737" t="str">
        <f>食糧費整理!J37</f>
        <v/>
      </c>
      <c r="K737" t="str">
        <f>食糧費整理!K37</f>
        <v/>
      </c>
      <c r="L737" t="str">
        <f>食糧費整理!L37</f>
        <v/>
      </c>
      <c r="M737" t="str">
        <f>食糧費整理!M37</f>
        <v/>
      </c>
    </row>
    <row r="738" spans="1:13" x14ac:dyDescent="0.45">
      <c r="A738" t="str">
        <f>食糧費整理!A38</f>
        <v/>
      </c>
      <c r="B738" t="str">
        <f>食糧費整理!B38</f>
        <v/>
      </c>
      <c r="C738" t="str">
        <f>食糧費整理!C38</f>
        <v/>
      </c>
      <c r="D738" t="str">
        <f>食糧費整理!D38</f>
        <v/>
      </c>
      <c r="E738" t="str">
        <f>食糧費整理!E38</f>
        <v/>
      </c>
      <c r="F738" t="str">
        <f>食糧費整理!F38</f>
        <v/>
      </c>
      <c r="G738" t="str">
        <f>食糧費整理!G38</f>
        <v/>
      </c>
      <c r="H738" t="str">
        <f>食糧費整理!H38</f>
        <v/>
      </c>
      <c r="I738" t="str">
        <f>食糧費整理!I38</f>
        <v/>
      </c>
      <c r="J738" t="str">
        <f>食糧費整理!J38</f>
        <v/>
      </c>
      <c r="K738" t="str">
        <f>食糧費整理!K38</f>
        <v/>
      </c>
      <c r="L738" t="str">
        <f>食糧費整理!L38</f>
        <v/>
      </c>
      <c r="M738" t="str">
        <f>食糧費整理!M38</f>
        <v/>
      </c>
    </row>
    <row r="739" spans="1:13" x14ac:dyDescent="0.45">
      <c r="A739" t="str">
        <f>食糧費整理!A39</f>
        <v/>
      </c>
      <c r="B739" t="str">
        <f>食糧費整理!B39</f>
        <v/>
      </c>
      <c r="C739" t="str">
        <f>食糧費整理!C39</f>
        <v/>
      </c>
      <c r="D739" t="str">
        <f>食糧費整理!D39</f>
        <v/>
      </c>
      <c r="E739" t="str">
        <f>食糧費整理!E39</f>
        <v/>
      </c>
      <c r="F739" t="str">
        <f>食糧費整理!F39</f>
        <v/>
      </c>
      <c r="G739" t="str">
        <f>食糧費整理!G39</f>
        <v/>
      </c>
      <c r="H739" t="str">
        <f>食糧費整理!H39</f>
        <v/>
      </c>
      <c r="I739" t="str">
        <f>食糧費整理!I39</f>
        <v/>
      </c>
      <c r="J739" t="str">
        <f>食糧費整理!J39</f>
        <v/>
      </c>
      <c r="K739" t="str">
        <f>食糧費整理!K39</f>
        <v/>
      </c>
      <c r="L739" t="str">
        <f>食糧費整理!L39</f>
        <v/>
      </c>
      <c r="M739" t="str">
        <f>食糧費整理!M39</f>
        <v/>
      </c>
    </row>
    <row r="740" spans="1:13" x14ac:dyDescent="0.45">
      <c r="A740" t="str">
        <f>食糧費整理!A40</f>
        <v/>
      </c>
      <c r="B740" t="str">
        <f>食糧費整理!B40</f>
        <v/>
      </c>
      <c r="C740" t="str">
        <f>食糧費整理!C40</f>
        <v/>
      </c>
      <c r="D740" t="str">
        <f>食糧費整理!D40</f>
        <v/>
      </c>
      <c r="E740" t="str">
        <f>食糧費整理!E40</f>
        <v/>
      </c>
      <c r="F740" t="str">
        <f>食糧費整理!F40</f>
        <v/>
      </c>
      <c r="G740" t="str">
        <f>食糧費整理!G40</f>
        <v/>
      </c>
      <c r="H740" t="str">
        <f>食糧費整理!H40</f>
        <v/>
      </c>
      <c r="I740" t="str">
        <f>食糧費整理!I40</f>
        <v/>
      </c>
      <c r="J740" t="str">
        <f>食糧費整理!J40</f>
        <v/>
      </c>
      <c r="K740" t="str">
        <f>食糧費整理!K40</f>
        <v/>
      </c>
      <c r="L740" t="str">
        <f>食糧費整理!L40</f>
        <v/>
      </c>
      <c r="M740" t="str">
        <f>食糧費整理!M40</f>
        <v/>
      </c>
    </row>
    <row r="741" spans="1:13" x14ac:dyDescent="0.45">
      <c r="A741" t="str">
        <f>食糧費整理!A41</f>
        <v/>
      </c>
      <c r="B741" t="str">
        <f>食糧費整理!B41</f>
        <v/>
      </c>
      <c r="C741" t="str">
        <f>食糧費整理!C41</f>
        <v/>
      </c>
      <c r="D741" t="str">
        <f>食糧費整理!D41</f>
        <v/>
      </c>
      <c r="E741" t="str">
        <f>食糧費整理!E41</f>
        <v/>
      </c>
      <c r="F741" t="str">
        <f>食糧費整理!F41</f>
        <v/>
      </c>
      <c r="G741" t="str">
        <f>食糧費整理!G41</f>
        <v/>
      </c>
      <c r="H741" t="str">
        <f>食糧費整理!H41</f>
        <v/>
      </c>
      <c r="I741" t="str">
        <f>食糧費整理!I41</f>
        <v/>
      </c>
      <c r="J741" t="str">
        <f>食糧費整理!J41</f>
        <v/>
      </c>
      <c r="K741" t="str">
        <f>食糧費整理!K41</f>
        <v/>
      </c>
      <c r="L741" t="str">
        <f>食糧費整理!L41</f>
        <v/>
      </c>
      <c r="M741" t="str">
        <f>食糧費整理!M41</f>
        <v/>
      </c>
    </row>
    <row r="742" spans="1:13" x14ac:dyDescent="0.45">
      <c r="A742" t="str">
        <f>食糧費整理!A42</f>
        <v/>
      </c>
      <c r="B742" t="str">
        <f>食糧費整理!B42</f>
        <v/>
      </c>
      <c r="C742" t="str">
        <f>食糧費整理!C42</f>
        <v/>
      </c>
      <c r="D742" t="str">
        <f>食糧費整理!D42</f>
        <v/>
      </c>
      <c r="E742" t="str">
        <f>食糧費整理!E42</f>
        <v/>
      </c>
      <c r="F742" t="str">
        <f>食糧費整理!F42</f>
        <v/>
      </c>
      <c r="G742" t="str">
        <f>食糧費整理!G42</f>
        <v/>
      </c>
      <c r="H742" t="str">
        <f>食糧費整理!H42</f>
        <v/>
      </c>
      <c r="I742" t="str">
        <f>食糧費整理!I42</f>
        <v/>
      </c>
      <c r="J742" t="str">
        <f>食糧費整理!J42</f>
        <v/>
      </c>
      <c r="K742" t="str">
        <f>食糧費整理!K42</f>
        <v/>
      </c>
      <c r="L742" t="str">
        <f>食糧費整理!L42</f>
        <v/>
      </c>
      <c r="M742" t="str">
        <f>食糧費整理!M42</f>
        <v/>
      </c>
    </row>
    <row r="743" spans="1:13" x14ac:dyDescent="0.45">
      <c r="A743" t="str">
        <f>食糧費整理!A43</f>
        <v/>
      </c>
      <c r="B743" t="str">
        <f>食糧費整理!B43</f>
        <v/>
      </c>
      <c r="C743" t="str">
        <f>食糧費整理!C43</f>
        <v/>
      </c>
      <c r="D743" t="str">
        <f>食糧費整理!D43</f>
        <v/>
      </c>
      <c r="E743" t="str">
        <f>食糧費整理!E43</f>
        <v/>
      </c>
      <c r="F743" t="str">
        <f>食糧費整理!F43</f>
        <v/>
      </c>
      <c r="G743" t="str">
        <f>食糧費整理!G43</f>
        <v/>
      </c>
      <c r="H743" t="str">
        <f>食糧費整理!H43</f>
        <v/>
      </c>
      <c r="I743" t="str">
        <f>食糧費整理!I43</f>
        <v/>
      </c>
      <c r="J743" t="str">
        <f>食糧費整理!J43</f>
        <v/>
      </c>
      <c r="K743" t="str">
        <f>食糧費整理!K43</f>
        <v/>
      </c>
      <c r="L743" t="str">
        <f>食糧費整理!L43</f>
        <v/>
      </c>
      <c r="M743" t="str">
        <f>食糧費整理!M43</f>
        <v/>
      </c>
    </row>
    <row r="744" spans="1:13" x14ac:dyDescent="0.45">
      <c r="A744" t="str">
        <f>食糧費整理!A44</f>
        <v/>
      </c>
      <c r="B744" t="str">
        <f>食糧費整理!B44</f>
        <v/>
      </c>
      <c r="C744" t="str">
        <f>食糧費整理!C44</f>
        <v/>
      </c>
      <c r="D744" t="str">
        <f>食糧費整理!D44</f>
        <v/>
      </c>
      <c r="E744" t="str">
        <f>食糧費整理!E44</f>
        <v/>
      </c>
      <c r="F744" t="str">
        <f>食糧費整理!F44</f>
        <v/>
      </c>
      <c r="G744" t="str">
        <f>食糧費整理!G44</f>
        <v/>
      </c>
      <c r="H744" t="str">
        <f>食糧費整理!H44</f>
        <v/>
      </c>
      <c r="I744" t="str">
        <f>食糧費整理!I44</f>
        <v/>
      </c>
      <c r="J744" t="str">
        <f>食糧費整理!J44</f>
        <v/>
      </c>
      <c r="K744" t="str">
        <f>食糧費整理!K44</f>
        <v/>
      </c>
      <c r="L744" t="str">
        <f>食糧費整理!L44</f>
        <v/>
      </c>
      <c r="M744" t="str">
        <f>食糧費整理!M44</f>
        <v/>
      </c>
    </row>
    <row r="745" spans="1:13" x14ac:dyDescent="0.45">
      <c r="A745" t="str">
        <f>食糧費整理!A45</f>
        <v/>
      </c>
      <c r="B745" t="str">
        <f>食糧費整理!B45</f>
        <v/>
      </c>
      <c r="C745" t="str">
        <f>食糧費整理!C45</f>
        <v/>
      </c>
      <c r="D745" t="str">
        <f>食糧費整理!D45</f>
        <v/>
      </c>
      <c r="E745" t="str">
        <f>食糧費整理!E45</f>
        <v/>
      </c>
      <c r="F745" t="str">
        <f>食糧費整理!F45</f>
        <v/>
      </c>
      <c r="G745" t="str">
        <f>食糧費整理!G45</f>
        <v/>
      </c>
      <c r="H745" t="str">
        <f>食糧費整理!H45</f>
        <v/>
      </c>
      <c r="I745" t="str">
        <f>食糧費整理!I45</f>
        <v/>
      </c>
      <c r="J745" t="str">
        <f>食糧費整理!J45</f>
        <v/>
      </c>
      <c r="K745" t="str">
        <f>食糧費整理!K45</f>
        <v/>
      </c>
      <c r="L745" t="str">
        <f>食糧費整理!L45</f>
        <v/>
      </c>
      <c r="M745" t="str">
        <f>食糧費整理!M45</f>
        <v/>
      </c>
    </row>
    <row r="746" spans="1:13" x14ac:dyDescent="0.45">
      <c r="A746" t="str">
        <f>食糧費整理!A46</f>
        <v/>
      </c>
      <c r="B746" t="str">
        <f>食糧費整理!B46</f>
        <v/>
      </c>
      <c r="C746" t="str">
        <f>食糧費整理!C46</f>
        <v/>
      </c>
      <c r="D746" t="str">
        <f>食糧費整理!D46</f>
        <v/>
      </c>
      <c r="E746" t="str">
        <f>食糧費整理!E46</f>
        <v/>
      </c>
      <c r="F746" t="str">
        <f>食糧費整理!F46</f>
        <v/>
      </c>
      <c r="G746" t="str">
        <f>食糧費整理!G46</f>
        <v/>
      </c>
      <c r="H746" t="str">
        <f>食糧費整理!H46</f>
        <v/>
      </c>
      <c r="I746" t="str">
        <f>食糧費整理!I46</f>
        <v/>
      </c>
      <c r="J746" t="str">
        <f>食糧費整理!J46</f>
        <v/>
      </c>
      <c r="K746" t="str">
        <f>食糧費整理!K46</f>
        <v/>
      </c>
      <c r="L746" t="str">
        <f>食糧費整理!L46</f>
        <v/>
      </c>
      <c r="M746" t="str">
        <f>食糧費整理!M46</f>
        <v/>
      </c>
    </row>
    <row r="747" spans="1:13" x14ac:dyDescent="0.45">
      <c r="A747" t="str">
        <f>食糧費整理!A47</f>
        <v/>
      </c>
      <c r="B747" t="str">
        <f>食糧費整理!B47</f>
        <v/>
      </c>
      <c r="C747" t="str">
        <f>食糧費整理!C47</f>
        <v/>
      </c>
      <c r="D747" t="str">
        <f>食糧費整理!D47</f>
        <v/>
      </c>
      <c r="E747" t="str">
        <f>食糧費整理!E47</f>
        <v/>
      </c>
      <c r="F747" t="str">
        <f>食糧費整理!F47</f>
        <v/>
      </c>
      <c r="G747" t="str">
        <f>食糧費整理!G47</f>
        <v/>
      </c>
      <c r="H747" t="str">
        <f>食糧費整理!H47</f>
        <v/>
      </c>
      <c r="I747" t="str">
        <f>食糧費整理!I47</f>
        <v/>
      </c>
      <c r="J747" t="str">
        <f>食糧費整理!J47</f>
        <v/>
      </c>
      <c r="K747" t="str">
        <f>食糧費整理!K47</f>
        <v/>
      </c>
      <c r="L747" t="str">
        <f>食糧費整理!L47</f>
        <v/>
      </c>
      <c r="M747" t="str">
        <f>食糧費整理!M47</f>
        <v/>
      </c>
    </row>
    <row r="748" spans="1:13" x14ac:dyDescent="0.45">
      <c r="A748" t="str">
        <f>食糧費整理!A48</f>
        <v/>
      </c>
      <c r="B748" t="str">
        <f>食糧費整理!B48</f>
        <v/>
      </c>
      <c r="C748" t="str">
        <f>食糧費整理!C48</f>
        <v/>
      </c>
      <c r="D748" t="str">
        <f>食糧費整理!D48</f>
        <v/>
      </c>
      <c r="E748" t="str">
        <f>食糧費整理!E48</f>
        <v/>
      </c>
      <c r="F748" t="str">
        <f>食糧費整理!F48</f>
        <v/>
      </c>
      <c r="G748" t="str">
        <f>食糧費整理!G48</f>
        <v/>
      </c>
      <c r="H748" t="str">
        <f>食糧費整理!H48</f>
        <v/>
      </c>
      <c r="I748" t="str">
        <f>食糧費整理!I48</f>
        <v/>
      </c>
      <c r="J748" t="str">
        <f>食糧費整理!J48</f>
        <v/>
      </c>
      <c r="K748" t="str">
        <f>食糧費整理!K48</f>
        <v/>
      </c>
      <c r="L748" t="str">
        <f>食糧費整理!L48</f>
        <v/>
      </c>
      <c r="M748" t="str">
        <f>食糧費整理!M48</f>
        <v/>
      </c>
    </row>
    <row r="749" spans="1:13" x14ac:dyDescent="0.45">
      <c r="A749" t="str">
        <f>食糧費整理!A49</f>
        <v/>
      </c>
      <c r="B749" t="str">
        <f>食糧費整理!B49</f>
        <v/>
      </c>
      <c r="C749" t="str">
        <f>食糧費整理!C49</f>
        <v/>
      </c>
      <c r="D749" t="str">
        <f>食糧費整理!D49</f>
        <v/>
      </c>
      <c r="E749" t="str">
        <f>食糧費整理!E49</f>
        <v/>
      </c>
      <c r="F749" t="str">
        <f>食糧費整理!F49</f>
        <v/>
      </c>
      <c r="G749" t="str">
        <f>食糧費整理!G49</f>
        <v/>
      </c>
      <c r="H749" t="str">
        <f>食糧費整理!H49</f>
        <v/>
      </c>
      <c r="I749" t="str">
        <f>食糧費整理!I49</f>
        <v/>
      </c>
      <c r="J749" t="str">
        <f>食糧費整理!J49</f>
        <v/>
      </c>
      <c r="K749" t="str">
        <f>食糧費整理!K49</f>
        <v/>
      </c>
      <c r="L749" t="str">
        <f>食糧費整理!L49</f>
        <v/>
      </c>
      <c r="M749" t="str">
        <f>食糧費整理!M49</f>
        <v/>
      </c>
    </row>
    <row r="750" spans="1:13" x14ac:dyDescent="0.45">
      <c r="A750" t="str">
        <f>食糧費整理!A50</f>
        <v/>
      </c>
      <c r="B750" t="str">
        <f>食糧費整理!B50</f>
        <v/>
      </c>
      <c r="C750" t="str">
        <f>食糧費整理!C50</f>
        <v/>
      </c>
      <c r="D750" t="str">
        <f>食糧費整理!D50</f>
        <v/>
      </c>
      <c r="E750" t="str">
        <f>食糧費整理!E50</f>
        <v/>
      </c>
      <c r="F750" t="str">
        <f>食糧費整理!F50</f>
        <v/>
      </c>
      <c r="G750" t="str">
        <f>食糧費整理!G50</f>
        <v/>
      </c>
      <c r="H750" t="str">
        <f>食糧費整理!H50</f>
        <v/>
      </c>
      <c r="I750" t="str">
        <f>食糧費整理!I50</f>
        <v/>
      </c>
      <c r="J750" t="str">
        <f>食糧費整理!J50</f>
        <v/>
      </c>
      <c r="K750" t="str">
        <f>食糧費整理!K50</f>
        <v/>
      </c>
      <c r="L750" t="str">
        <f>食糧費整理!L50</f>
        <v/>
      </c>
      <c r="M750" t="str">
        <f>食糧費整理!M50</f>
        <v/>
      </c>
    </row>
    <row r="751" spans="1:13" x14ac:dyDescent="0.45">
      <c r="A751" t="str">
        <f>食糧費整理!A51</f>
        <v/>
      </c>
      <c r="B751" t="str">
        <f>食糧費整理!B51</f>
        <v/>
      </c>
      <c r="C751" t="str">
        <f>食糧費整理!C51</f>
        <v/>
      </c>
      <c r="D751" t="str">
        <f>食糧費整理!D51</f>
        <v/>
      </c>
      <c r="E751" t="str">
        <f>食糧費整理!E51</f>
        <v/>
      </c>
      <c r="F751" t="str">
        <f>食糧費整理!F51</f>
        <v/>
      </c>
      <c r="G751" t="str">
        <f>食糧費整理!G51</f>
        <v/>
      </c>
      <c r="H751" t="str">
        <f>食糧費整理!H51</f>
        <v/>
      </c>
      <c r="I751" t="str">
        <f>食糧費整理!I51</f>
        <v/>
      </c>
      <c r="J751" t="str">
        <f>食糧費整理!J51</f>
        <v/>
      </c>
      <c r="K751" t="str">
        <f>食糧費整理!K51</f>
        <v/>
      </c>
      <c r="L751" t="str">
        <f>食糧費整理!L51</f>
        <v/>
      </c>
      <c r="M751" t="str">
        <f>食糧費整理!M51</f>
        <v/>
      </c>
    </row>
    <row r="752" spans="1:13" x14ac:dyDescent="0.45">
      <c r="A752" t="str">
        <f>食糧費整理!A52</f>
        <v/>
      </c>
      <c r="B752" t="str">
        <f>食糧費整理!B52</f>
        <v/>
      </c>
      <c r="C752" t="str">
        <f>食糧費整理!C52</f>
        <v/>
      </c>
      <c r="D752" t="str">
        <f>食糧費整理!D52</f>
        <v/>
      </c>
      <c r="E752" t="str">
        <f>食糧費整理!E52</f>
        <v/>
      </c>
      <c r="F752" t="str">
        <f>食糧費整理!F52</f>
        <v/>
      </c>
      <c r="G752" t="str">
        <f>食糧費整理!G52</f>
        <v/>
      </c>
      <c r="H752" t="str">
        <f>食糧費整理!H52</f>
        <v/>
      </c>
      <c r="I752" t="str">
        <f>食糧費整理!I52</f>
        <v/>
      </c>
      <c r="J752" t="str">
        <f>食糧費整理!J52</f>
        <v/>
      </c>
      <c r="K752" t="str">
        <f>食糧費整理!K52</f>
        <v/>
      </c>
      <c r="L752" t="str">
        <f>食糧費整理!L52</f>
        <v/>
      </c>
      <c r="M752" t="str">
        <f>食糧費整理!M52</f>
        <v/>
      </c>
    </row>
    <row r="753" spans="1:13" x14ac:dyDescent="0.45">
      <c r="A753" t="str">
        <f>食糧費整理!A53</f>
        <v/>
      </c>
      <c r="B753" t="str">
        <f>食糧費整理!B53</f>
        <v/>
      </c>
      <c r="C753" t="str">
        <f>食糧費整理!C53</f>
        <v/>
      </c>
      <c r="D753" t="str">
        <f>食糧費整理!D53</f>
        <v/>
      </c>
      <c r="E753" t="str">
        <f>食糧費整理!E53</f>
        <v/>
      </c>
      <c r="F753" t="str">
        <f>食糧費整理!F53</f>
        <v/>
      </c>
      <c r="G753" t="str">
        <f>食糧費整理!G53</f>
        <v/>
      </c>
      <c r="H753" t="str">
        <f>食糧費整理!H53</f>
        <v/>
      </c>
      <c r="I753" t="str">
        <f>食糧費整理!I53</f>
        <v/>
      </c>
      <c r="J753" t="str">
        <f>食糧費整理!J53</f>
        <v/>
      </c>
      <c r="K753" t="str">
        <f>食糧費整理!K53</f>
        <v/>
      </c>
      <c r="L753" t="str">
        <f>食糧費整理!L53</f>
        <v/>
      </c>
      <c r="M753" t="str">
        <f>食糧費整理!M53</f>
        <v/>
      </c>
    </row>
    <row r="754" spans="1:13" x14ac:dyDescent="0.45">
      <c r="A754" t="str">
        <f>食糧費整理!A54</f>
        <v/>
      </c>
      <c r="B754" t="str">
        <f>食糧費整理!B54</f>
        <v/>
      </c>
      <c r="C754" t="str">
        <f>食糧費整理!C54</f>
        <v/>
      </c>
      <c r="D754" t="str">
        <f>食糧費整理!D54</f>
        <v/>
      </c>
      <c r="E754" t="str">
        <f>食糧費整理!E54</f>
        <v/>
      </c>
      <c r="F754" t="str">
        <f>食糧費整理!F54</f>
        <v/>
      </c>
      <c r="G754" t="str">
        <f>食糧費整理!G54</f>
        <v/>
      </c>
      <c r="H754" t="str">
        <f>食糧費整理!H54</f>
        <v/>
      </c>
      <c r="I754" t="str">
        <f>食糧費整理!I54</f>
        <v/>
      </c>
      <c r="J754" t="str">
        <f>食糧費整理!J54</f>
        <v/>
      </c>
      <c r="K754" t="str">
        <f>食糧費整理!K54</f>
        <v/>
      </c>
      <c r="L754" t="str">
        <f>食糧費整理!L54</f>
        <v/>
      </c>
      <c r="M754" t="str">
        <f>食糧費整理!M54</f>
        <v/>
      </c>
    </row>
    <row r="755" spans="1:13" x14ac:dyDescent="0.45">
      <c r="A755" t="str">
        <f>食糧費整理!A55</f>
        <v/>
      </c>
      <c r="B755" t="str">
        <f>食糧費整理!B55</f>
        <v/>
      </c>
      <c r="C755" t="str">
        <f>食糧費整理!C55</f>
        <v/>
      </c>
      <c r="D755" t="str">
        <f>食糧費整理!D55</f>
        <v/>
      </c>
      <c r="E755" t="str">
        <f>食糧費整理!E55</f>
        <v/>
      </c>
      <c r="F755" t="str">
        <f>食糧費整理!F55</f>
        <v/>
      </c>
      <c r="G755" t="str">
        <f>食糧費整理!G55</f>
        <v/>
      </c>
      <c r="H755" t="str">
        <f>食糧費整理!H55</f>
        <v/>
      </c>
      <c r="I755" t="str">
        <f>食糧費整理!I55</f>
        <v/>
      </c>
      <c r="J755" t="str">
        <f>食糧費整理!J55</f>
        <v/>
      </c>
      <c r="K755" t="str">
        <f>食糧費整理!K55</f>
        <v/>
      </c>
      <c r="L755" t="str">
        <f>食糧費整理!L55</f>
        <v/>
      </c>
      <c r="M755" t="str">
        <f>食糧費整理!M55</f>
        <v/>
      </c>
    </row>
    <row r="756" spans="1:13" x14ac:dyDescent="0.45">
      <c r="A756" t="str">
        <f>食糧費整理!A56</f>
        <v/>
      </c>
      <c r="B756" t="str">
        <f>食糧費整理!B56</f>
        <v/>
      </c>
      <c r="C756" t="str">
        <f>食糧費整理!C56</f>
        <v/>
      </c>
      <c r="D756" t="str">
        <f>食糧費整理!D56</f>
        <v/>
      </c>
      <c r="E756" t="str">
        <f>食糧費整理!E56</f>
        <v/>
      </c>
      <c r="F756" t="str">
        <f>食糧費整理!F56</f>
        <v/>
      </c>
      <c r="G756" t="str">
        <f>食糧費整理!G56</f>
        <v/>
      </c>
      <c r="H756" t="str">
        <f>食糧費整理!H56</f>
        <v/>
      </c>
      <c r="I756" t="str">
        <f>食糧費整理!I56</f>
        <v/>
      </c>
      <c r="J756" t="str">
        <f>食糧費整理!J56</f>
        <v/>
      </c>
      <c r="K756" t="str">
        <f>食糧費整理!K56</f>
        <v/>
      </c>
      <c r="L756" t="str">
        <f>食糧費整理!L56</f>
        <v/>
      </c>
      <c r="M756" t="str">
        <f>食糧費整理!M56</f>
        <v/>
      </c>
    </row>
    <row r="757" spans="1:13" x14ac:dyDescent="0.45">
      <c r="A757" t="str">
        <f>食糧費整理!A57</f>
        <v/>
      </c>
      <c r="B757" t="str">
        <f>食糧費整理!B57</f>
        <v/>
      </c>
      <c r="C757" t="str">
        <f>食糧費整理!C57</f>
        <v/>
      </c>
      <c r="D757" t="str">
        <f>食糧費整理!D57</f>
        <v/>
      </c>
      <c r="E757" t="str">
        <f>食糧費整理!E57</f>
        <v/>
      </c>
      <c r="F757" t="str">
        <f>食糧費整理!F57</f>
        <v/>
      </c>
      <c r="G757" t="str">
        <f>食糧費整理!G57</f>
        <v/>
      </c>
      <c r="H757" t="str">
        <f>食糧費整理!H57</f>
        <v/>
      </c>
      <c r="I757" t="str">
        <f>食糧費整理!I57</f>
        <v/>
      </c>
      <c r="J757" t="str">
        <f>食糧費整理!J57</f>
        <v/>
      </c>
      <c r="K757" t="str">
        <f>食糧費整理!K57</f>
        <v/>
      </c>
      <c r="L757" t="str">
        <f>食糧費整理!L57</f>
        <v/>
      </c>
      <c r="M757" t="str">
        <f>食糧費整理!M57</f>
        <v/>
      </c>
    </row>
    <row r="758" spans="1:13" x14ac:dyDescent="0.45">
      <c r="A758" t="str">
        <f>食糧費整理!A58</f>
        <v/>
      </c>
      <c r="B758" t="str">
        <f>食糧費整理!B58</f>
        <v/>
      </c>
      <c r="C758" t="str">
        <f>食糧費整理!C58</f>
        <v/>
      </c>
      <c r="D758" t="str">
        <f>食糧費整理!D58</f>
        <v/>
      </c>
      <c r="E758" t="str">
        <f>食糧費整理!E58</f>
        <v/>
      </c>
      <c r="F758" t="str">
        <f>食糧費整理!F58</f>
        <v/>
      </c>
      <c r="G758" t="str">
        <f>食糧費整理!G58</f>
        <v/>
      </c>
      <c r="H758" t="str">
        <f>食糧費整理!H58</f>
        <v/>
      </c>
      <c r="I758" t="str">
        <f>食糧費整理!I58</f>
        <v/>
      </c>
      <c r="J758" t="str">
        <f>食糧費整理!J58</f>
        <v/>
      </c>
      <c r="K758" t="str">
        <f>食糧費整理!K58</f>
        <v/>
      </c>
      <c r="L758" t="str">
        <f>食糧費整理!L58</f>
        <v/>
      </c>
      <c r="M758" t="str">
        <f>食糧費整理!M58</f>
        <v/>
      </c>
    </row>
    <row r="759" spans="1:13" x14ac:dyDescent="0.45">
      <c r="A759" t="str">
        <f>食糧費整理!A59</f>
        <v/>
      </c>
      <c r="B759" t="str">
        <f>食糧費整理!B59</f>
        <v/>
      </c>
      <c r="C759" t="str">
        <f>食糧費整理!C59</f>
        <v/>
      </c>
      <c r="D759" t="str">
        <f>食糧費整理!D59</f>
        <v/>
      </c>
      <c r="E759" t="str">
        <f>食糧費整理!E59</f>
        <v/>
      </c>
      <c r="F759" t="str">
        <f>食糧費整理!F59</f>
        <v/>
      </c>
      <c r="G759" t="str">
        <f>食糧費整理!G59</f>
        <v/>
      </c>
      <c r="H759" t="str">
        <f>食糧費整理!H59</f>
        <v/>
      </c>
      <c r="I759" t="str">
        <f>食糧費整理!I59</f>
        <v/>
      </c>
      <c r="J759" t="str">
        <f>食糧費整理!J59</f>
        <v/>
      </c>
      <c r="K759" t="str">
        <f>食糧費整理!K59</f>
        <v/>
      </c>
      <c r="L759" t="str">
        <f>食糧費整理!L59</f>
        <v/>
      </c>
      <c r="M759" t="str">
        <f>食糧費整理!M59</f>
        <v/>
      </c>
    </row>
    <row r="760" spans="1:13" x14ac:dyDescent="0.45">
      <c r="A760" t="str">
        <f>食糧費整理!A60</f>
        <v/>
      </c>
      <c r="B760" t="str">
        <f>食糧費整理!B60</f>
        <v/>
      </c>
      <c r="C760" t="str">
        <f>食糧費整理!C60</f>
        <v/>
      </c>
      <c r="D760" t="str">
        <f>食糧費整理!D60</f>
        <v/>
      </c>
      <c r="E760" t="str">
        <f>食糧費整理!E60</f>
        <v/>
      </c>
      <c r="F760" t="str">
        <f>食糧費整理!F60</f>
        <v/>
      </c>
      <c r="G760" t="str">
        <f>食糧費整理!G60</f>
        <v/>
      </c>
      <c r="H760" t="str">
        <f>食糧費整理!H60</f>
        <v/>
      </c>
      <c r="I760" t="str">
        <f>食糧費整理!I60</f>
        <v/>
      </c>
      <c r="J760" t="str">
        <f>食糧費整理!J60</f>
        <v/>
      </c>
      <c r="K760" t="str">
        <f>食糧費整理!K60</f>
        <v/>
      </c>
      <c r="L760" t="str">
        <f>食糧費整理!L60</f>
        <v/>
      </c>
      <c r="M760" t="str">
        <f>食糧費整理!M60</f>
        <v/>
      </c>
    </row>
    <row r="761" spans="1:13" x14ac:dyDescent="0.45">
      <c r="A761" t="str">
        <f>食糧費整理!A61</f>
        <v/>
      </c>
      <c r="B761" t="str">
        <f>食糧費整理!B61</f>
        <v/>
      </c>
      <c r="C761" t="str">
        <f>食糧費整理!C61</f>
        <v/>
      </c>
      <c r="D761" t="str">
        <f>食糧費整理!D61</f>
        <v/>
      </c>
      <c r="E761" t="str">
        <f>食糧費整理!E61</f>
        <v/>
      </c>
      <c r="F761" t="str">
        <f>食糧費整理!F61</f>
        <v/>
      </c>
      <c r="G761" t="str">
        <f>食糧費整理!G61</f>
        <v/>
      </c>
      <c r="H761" t="str">
        <f>食糧費整理!H61</f>
        <v/>
      </c>
      <c r="I761" t="str">
        <f>食糧費整理!I61</f>
        <v/>
      </c>
      <c r="J761" t="str">
        <f>食糧費整理!J61</f>
        <v/>
      </c>
      <c r="K761" t="str">
        <f>食糧費整理!K61</f>
        <v/>
      </c>
      <c r="L761" t="str">
        <f>食糧費整理!L61</f>
        <v/>
      </c>
      <c r="M761" t="str">
        <f>食糧費整理!M61</f>
        <v/>
      </c>
    </row>
    <row r="762" spans="1:13" x14ac:dyDescent="0.45">
      <c r="A762" t="str">
        <f>食糧費整理!A62</f>
        <v/>
      </c>
      <c r="B762" t="str">
        <f>食糧費整理!B62</f>
        <v/>
      </c>
      <c r="C762" t="str">
        <f>食糧費整理!C62</f>
        <v/>
      </c>
      <c r="D762" t="str">
        <f>食糧費整理!D62</f>
        <v/>
      </c>
      <c r="E762" t="str">
        <f>食糧費整理!E62</f>
        <v/>
      </c>
      <c r="F762" t="str">
        <f>食糧費整理!F62</f>
        <v/>
      </c>
      <c r="G762" t="str">
        <f>食糧費整理!G62</f>
        <v/>
      </c>
      <c r="H762" t="str">
        <f>食糧費整理!H62</f>
        <v/>
      </c>
      <c r="I762" t="str">
        <f>食糧費整理!I62</f>
        <v/>
      </c>
      <c r="J762" t="str">
        <f>食糧費整理!J62</f>
        <v/>
      </c>
      <c r="K762" t="str">
        <f>食糧費整理!K62</f>
        <v/>
      </c>
      <c r="L762" t="str">
        <f>食糧費整理!L62</f>
        <v/>
      </c>
      <c r="M762" t="str">
        <f>食糧費整理!M62</f>
        <v/>
      </c>
    </row>
    <row r="763" spans="1:13" x14ac:dyDescent="0.45">
      <c r="A763" t="str">
        <f>食糧費整理!A63</f>
        <v/>
      </c>
      <c r="B763" t="str">
        <f>食糧費整理!B63</f>
        <v/>
      </c>
      <c r="C763" t="str">
        <f>食糧費整理!C63</f>
        <v/>
      </c>
      <c r="D763" t="str">
        <f>食糧費整理!D63</f>
        <v/>
      </c>
      <c r="E763" t="str">
        <f>食糧費整理!E63</f>
        <v/>
      </c>
      <c r="F763" t="str">
        <f>食糧費整理!F63</f>
        <v/>
      </c>
      <c r="G763" t="str">
        <f>食糧費整理!G63</f>
        <v/>
      </c>
      <c r="H763" t="str">
        <f>食糧費整理!H63</f>
        <v/>
      </c>
      <c r="I763" t="str">
        <f>食糧費整理!I63</f>
        <v/>
      </c>
      <c r="J763" t="str">
        <f>食糧費整理!J63</f>
        <v/>
      </c>
      <c r="K763" t="str">
        <f>食糧費整理!K63</f>
        <v/>
      </c>
      <c r="L763" t="str">
        <f>食糧費整理!L63</f>
        <v/>
      </c>
      <c r="M763" t="str">
        <f>食糧費整理!M63</f>
        <v/>
      </c>
    </row>
    <row r="764" spans="1:13" x14ac:dyDescent="0.45">
      <c r="A764" t="str">
        <f>食糧費整理!A64</f>
        <v/>
      </c>
      <c r="B764" t="str">
        <f>食糧費整理!B64</f>
        <v/>
      </c>
      <c r="C764" t="str">
        <f>食糧費整理!C64</f>
        <v/>
      </c>
      <c r="D764" t="str">
        <f>食糧費整理!D64</f>
        <v/>
      </c>
      <c r="E764" t="str">
        <f>食糧費整理!E64</f>
        <v/>
      </c>
      <c r="F764" t="str">
        <f>食糧費整理!F64</f>
        <v/>
      </c>
      <c r="G764" t="str">
        <f>食糧費整理!G64</f>
        <v/>
      </c>
      <c r="H764" t="str">
        <f>食糧費整理!H64</f>
        <v/>
      </c>
      <c r="I764" t="str">
        <f>食糧費整理!I64</f>
        <v/>
      </c>
      <c r="J764" t="str">
        <f>食糧費整理!J64</f>
        <v/>
      </c>
      <c r="K764" t="str">
        <f>食糧費整理!K64</f>
        <v/>
      </c>
      <c r="L764" t="str">
        <f>食糧費整理!L64</f>
        <v/>
      </c>
      <c r="M764" t="str">
        <f>食糧費整理!M64</f>
        <v/>
      </c>
    </row>
    <row r="765" spans="1:13" x14ac:dyDescent="0.45">
      <c r="A765" t="str">
        <f>食糧費整理!A65</f>
        <v/>
      </c>
      <c r="B765" t="str">
        <f>食糧費整理!B65</f>
        <v/>
      </c>
      <c r="C765" t="str">
        <f>食糧費整理!C65</f>
        <v/>
      </c>
      <c r="D765" t="str">
        <f>食糧費整理!D65</f>
        <v/>
      </c>
      <c r="E765" t="str">
        <f>食糧費整理!E65</f>
        <v/>
      </c>
      <c r="F765" t="str">
        <f>食糧費整理!F65</f>
        <v/>
      </c>
      <c r="G765" t="str">
        <f>食糧費整理!G65</f>
        <v/>
      </c>
      <c r="H765" t="str">
        <f>食糧費整理!H65</f>
        <v/>
      </c>
      <c r="I765" t="str">
        <f>食糧費整理!I65</f>
        <v/>
      </c>
      <c r="J765" t="str">
        <f>食糧費整理!J65</f>
        <v/>
      </c>
      <c r="K765" t="str">
        <f>食糧費整理!K65</f>
        <v/>
      </c>
      <c r="L765" t="str">
        <f>食糧費整理!L65</f>
        <v/>
      </c>
      <c r="M765" t="str">
        <f>食糧費整理!M65</f>
        <v/>
      </c>
    </row>
    <row r="766" spans="1:13" x14ac:dyDescent="0.45">
      <c r="A766" t="str">
        <f>食糧費整理!A66</f>
        <v/>
      </c>
      <c r="B766" t="str">
        <f>食糧費整理!B66</f>
        <v/>
      </c>
      <c r="C766" t="str">
        <f>食糧費整理!C66</f>
        <v/>
      </c>
      <c r="D766" t="str">
        <f>食糧費整理!D66</f>
        <v/>
      </c>
      <c r="E766" t="str">
        <f>食糧費整理!E66</f>
        <v/>
      </c>
      <c r="F766" t="str">
        <f>食糧費整理!F66</f>
        <v/>
      </c>
      <c r="G766" t="str">
        <f>食糧費整理!G66</f>
        <v/>
      </c>
      <c r="H766" t="str">
        <f>食糧費整理!H66</f>
        <v/>
      </c>
      <c r="I766" t="str">
        <f>食糧費整理!I66</f>
        <v/>
      </c>
      <c r="J766" t="str">
        <f>食糧費整理!J66</f>
        <v/>
      </c>
      <c r="K766" t="str">
        <f>食糧費整理!K66</f>
        <v/>
      </c>
      <c r="L766" t="str">
        <f>食糧費整理!L66</f>
        <v/>
      </c>
      <c r="M766" t="str">
        <f>食糧費整理!M66</f>
        <v/>
      </c>
    </row>
    <row r="767" spans="1:13" x14ac:dyDescent="0.45">
      <c r="A767" t="str">
        <f>食糧費整理!A67</f>
        <v/>
      </c>
      <c r="B767" t="str">
        <f>食糧費整理!B67</f>
        <v/>
      </c>
      <c r="C767" t="str">
        <f>食糧費整理!C67</f>
        <v/>
      </c>
      <c r="D767" t="str">
        <f>食糧費整理!D67</f>
        <v/>
      </c>
      <c r="E767" t="str">
        <f>食糧費整理!E67</f>
        <v/>
      </c>
      <c r="F767" t="str">
        <f>食糧費整理!F67</f>
        <v/>
      </c>
      <c r="G767" t="str">
        <f>食糧費整理!G67</f>
        <v/>
      </c>
      <c r="H767" t="str">
        <f>食糧費整理!H67</f>
        <v/>
      </c>
      <c r="I767" t="str">
        <f>食糧費整理!I67</f>
        <v/>
      </c>
      <c r="J767" t="str">
        <f>食糧費整理!J67</f>
        <v/>
      </c>
      <c r="K767" t="str">
        <f>食糧費整理!K67</f>
        <v/>
      </c>
      <c r="L767" t="str">
        <f>食糧費整理!L67</f>
        <v/>
      </c>
      <c r="M767" t="str">
        <f>食糧費整理!M67</f>
        <v/>
      </c>
    </row>
    <row r="768" spans="1:13" x14ac:dyDescent="0.45">
      <c r="A768" t="str">
        <f>食糧費整理!A68</f>
        <v/>
      </c>
      <c r="B768" t="str">
        <f>食糧費整理!B68</f>
        <v/>
      </c>
      <c r="C768" t="str">
        <f>食糧費整理!C68</f>
        <v/>
      </c>
      <c r="D768" t="str">
        <f>食糧費整理!D68</f>
        <v/>
      </c>
      <c r="E768" t="str">
        <f>食糧費整理!E68</f>
        <v/>
      </c>
      <c r="F768" t="str">
        <f>食糧費整理!F68</f>
        <v/>
      </c>
      <c r="G768" t="str">
        <f>食糧費整理!G68</f>
        <v/>
      </c>
      <c r="H768" t="str">
        <f>食糧費整理!H68</f>
        <v/>
      </c>
      <c r="I768" t="str">
        <f>食糧費整理!I68</f>
        <v/>
      </c>
      <c r="J768" t="str">
        <f>食糧費整理!J68</f>
        <v/>
      </c>
      <c r="K768" t="str">
        <f>食糧費整理!K68</f>
        <v/>
      </c>
      <c r="L768" t="str">
        <f>食糧費整理!L68</f>
        <v/>
      </c>
      <c r="M768" t="str">
        <f>食糧費整理!M68</f>
        <v/>
      </c>
    </row>
    <row r="769" spans="1:13" x14ac:dyDescent="0.45">
      <c r="A769" t="str">
        <f>食糧費整理!A69</f>
        <v/>
      </c>
      <c r="B769" t="str">
        <f>食糧費整理!B69</f>
        <v/>
      </c>
      <c r="C769" t="str">
        <f>食糧費整理!C69</f>
        <v/>
      </c>
      <c r="D769" t="str">
        <f>食糧費整理!D69</f>
        <v/>
      </c>
      <c r="E769" t="str">
        <f>食糧費整理!E69</f>
        <v/>
      </c>
      <c r="F769" t="str">
        <f>食糧費整理!F69</f>
        <v/>
      </c>
      <c r="G769" t="str">
        <f>食糧費整理!G69</f>
        <v/>
      </c>
      <c r="H769" t="str">
        <f>食糧費整理!H69</f>
        <v/>
      </c>
      <c r="I769" t="str">
        <f>食糧費整理!I69</f>
        <v/>
      </c>
      <c r="J769" t="str">
        <f>食糧費整理!J69</f>
        <v/>
      </c>
      <c r="K769" t="str">
        <f>食糧費整理!K69</f>
        <v/>
      </c>
      <c r="L769" t="str">
        <f>食糧費整理!L69</f>
        <v/>
      </c>
      <c r="M769" t="str">
        <f>食糧費整理!M69</f>
        <v/>
      </c>
    </row>
    <row r="770" spans="1:13" x14ac:dyDescent="0.45">
      <c r="A770" t="str">
        <f>食糧費整理!A70</f>
        <v/>
      </c>
      <c r="B770" t="str">
        <f>食糧費整理!B70</f>
        <v/>
      </c>
      <c r="C770" t="str">
        <f>食糧費整理!C70</f>
        <v/>
      </c>
      <c r="D770" t="str">
        <f>食糧費整理!D70</f>
        <v/>
      </c>
      <c r="E770" t="str">
        <f>食糧費整理!E70</f>
        <v/>
      </c>
      <c r="F770" t="str">
        <f>食糧費整理!F70</f>
        <v/>
      </c>
      <c r="G770" t="str">
        <f>食糧費整理!G70</f>
        <v/>
      </c>
      <c r="H770" t="str">
        <f>食糧費整理!H70</f>
        <v/>
      </c>
      <c r="I770" t="str">
        <f>食糧費整理!I70</f>
        <v/>
      </c>
      <c r="J770" t="str">
        <f>食糧費整理!J70</f>
        <v/>
      </c>
      <c r="K770" t="str">
        <f>食糧費整理!K70</f>
        <v/>
      </c>
      <c r="L770" t="str">
        <f>食糧費整理!L70</f>
        <v/>
      </c>
      <c r="M770" t="str">
        <f>食糧費整理!M70</f>
        <v/>
      </c>
    </row>
    <row r="771" spans="1:13" x14ac:dyDescent="0.45">
      <c r="A771" t="str">
        <f>食糧費整理!A71</f>
        <v/>
      </c>
      <c r="B771" t="str">
        <f>食糧費整理!B71</f>
        <v/>
      </c>
      <c r="C771" t="str">
        <f>食糧費整理!C71</f>
        <v/>
      </c>
      <c r="D771" t="str">
        <f>食糧費整理!D71</f>
        <v/>
      </c>
      <c r="E771" t="str">
        <f>食糧費整理!E71</f>
        <v/>
      </c>
      <c r="F771" t="str">
        <f>食糧費整理!F71</f>
        <v/>
      </c>
      <c r="G771" t="str">
        <f>食糧費整理!G71</f>
        <v/>
      </c>
      <c r="H771" t="str">
        <f>食糧費整理!H71</f>
        <v/>
      </c>
      <c r="I771" t="str">
        <f>食糧費整理!I71</f>
        <v/>
      </c>
      <c r="J771" t="str">
        <f>食糧費整理!J71</f>
        <v/>
      </c>
      <c r="K771" t="str">
        <f>食糧費整理!K71</f>
        <v/>
      </c>
      <c r="L771" t="str">
        <f>食糧費整理!L71</f>
        <v/>
      </c>
      <c r="M771" t="str">
        <f>食糧費整理!M71</f>
        <v/>
      </c>
    </row>
    <row r="772" spans="1:13" x14ac:dyDescent="0.45">
      <c r="A772" t="str">
        <f>食糧費整理!A72</f>
        <v/>
      </c>
      <c r="B772" t="str">
        <f>食糧費整理!B72</f>
        <v/>
      </c>
      <c r="C772" t="str">
        <f>食糧費整理!C72</f>
        <v/>
      </c>
      <c r="D772" t="str">
        <f>食糧費整理!D72</f>
        <v/>
      </c>
      <c r="E772" t="str">
        <f>食糧費整理!E72</f>
        <v/>
      </c>
      <c r="F772" t="str">
        <f>食糧費整理!F72</f>
        <v/>
      </c>
      <c r="G772" t="str">
        <f>食糧費整理!G72</f>
        <v/>
      </c>
      <c r="H772" t="str">
        <f>食糧費整理!H72</f>
        <v/>
      </c>
      <c r="I772" t="str">
        <f>食糧費整理!I72</f>
        <v/>
      </c>
      <c r="J772" t="str">
        <f>食糧費整理!J72</f>
        <v/>
      </c>
      <c r="K772" t="str">
        <f>食糧費整理!K72</f>
        <v/>
      </c>
      <c r="L772" t="str">
        <f>食糧費整理!L72</f>
        <v/>
      </c>
      <c r="M772" t="str">
        <f>食糧費整理!M72</f>
        <v/>
      </c>
    </row>
    <row r="773" spans="1:13" x14ac:dyDescent="0.45">
      <c r="A773" t="str">
        <f>食糧費整理!A73</f>
        <v/>
      </c>
      <c r="B773" t="str">
        <f>食糧費整理!B73</f>
        <v/>
      </c>
      <c r="C773" t="str">
        <f>食糧費整理!C73</f>
        <v/>
      </c>
      <c r="D773" t="str">
        <f>食糧費整理!D73</f>
        <v/>
      </c>
      <c r="E773" t="str">
        <f>食糧費整理!E73</f>
        <v/>
      </c>
      <c r="F773" t="str">
        <f>食糧費整理!F73</f>
        <v/>
      </c>
      <c r="G773" t="str">
        <f>食糧費整理!G73</f>
        <v/>
      </c>
      <c r="H773" t="str">
        <f>食糧費整理!H73</f>
        <v/>
      </c>
      <c r="I773" t="str">
        <f>食糧費整理!I73</f>
        <v/>
      </c>
      <c r="J773" t="str">
        <f>食糧費整理!J73</f>
        <v/>
      </c>
      <c r="K773" t="str">
        <f>食糧費整理!K73</f>
        <v/>
      </c>
      <c r="L773" t="str">
        <f>食糧費整理!L73</f>
        <v/>
      </c>
      <c r="M773" t="str">
        <f>食糧費整理!M73</f>
        <v/>
      </c>
    </row>
    <row r="774" spans="1:13" x14ac:dyDescent="0.45">
      <c r="A774" t="str">
        <f>食糧費整理!A74</f>
        <v/>
      </c>
      <c r="B774" t="str">
        <f>食糧費整理!B74</f>
        <v/>
      </c>
      <c r="C774" t="str">
        <f>食糧費整理!C74</f>
        <v/>
      </c>
      <c r="D774" t="str">
        <f>食糧費整理!D74</f>
        <v/>
      </c>
      <c r="E774" t="str">
        <f>食糧費整理!E74</f>
        <v/>
      </c>
      <c r="F774" t="str">
        <f>食糧費整理!F74</f>
        <v/>
      </c>
      <c r="G774" t="str">
        <f>食糧費整理!G74</f>
        <v/>
      </c>
      <c r="H774" t="str">
        <f>食糧費整理!H74</f>
        <v/>
      </c>
      <c r="I774" t="str">
        <f>食糧費整理!I74</f>
        <v/>
      </c>
      <c r="J774" t="str">
        <f>食糧費整理!J74</f>
        <v/>
      </c>
      <c r="K774" t="str">
        <f>食糧費整理!K74</f>
        <v/>
      </c>
      <c r="L774" t="str">
        <f>食糧費整理!L74</f>
        <v/>
      </c>
      <c r="M774" t="str">
        <f>食糧費整理!M74</f>
        <v/>
      </c>
    </row>
    <row r="775" spans="1:13" x14ac:dyDescent="0.45">
      <c r="A775" t="str">
        <f>食糧費整理!A75</f>
        <v/>
      </c>
      <c r="B775" t="str">
        <f>食糧費整理!B75</f>
        <v/>
      </c>
      <c r="C775" t="str">
        <f>食糧費整理!C75</f>
        <v/>
      </c>
      <c r="D775" t="str">
        <f>食糧費整理!D75</f>
        <v/>
      </c>
      <c r="E775" t="str">
        <f>食糧費整理!E75</f>
        <v/>
      </c>
      <c r="F775" t="str">
        <f>食糧費整理!F75</f>
        <v/>
      </c>
      <c r="G775" t="str">
        <f>食糧費整理!G75</f>
        <v/>
      </c>
      <c r="H775" t="str">
        <f>食糧費整理!H75</f>
        <v/>
      </c>
      <c r="I775" t="str">
        <f>食糧費整理!I75</f>
        <v/>
      </c>
      <c r="J775" t="str">
        <f>食糧費整理!J75</f>
        <v/>
      </c>
      <c r="K775" t="str">
        <f>食糧費整理!K75</f>
        <v/>
      </c>
      <c r="L775" t="str">
        <f>食糧費整理!L75</f>
        <v/>
      </c>
      <c r="M775" t="str">
        <f>食糧費整理!M75</f>
        <v/>
      </c>
    </row>
    <row r="776" spans="1:13" x14ac:dyDescent="0.45">
      <c r="A776" t="str">
        <f>食糧費整理!A76</f>
        <v/>
      </c>
      <c r="B776" t="str">
        <f>食糧費整理!B76</f>
        <v/>
      </c>
      <c r="C776" t="str">
        <f>食糧費整理!C76</f>
        <v/>
      </c>
      <c r="D776" t="str">
        <f>食糧費整理!D76</f>
        <v/>
      </c>
      <c r="E776" t="str">
        <f>食糧費整理!E76</f>
        <v/>
      </c>
      <c r="F776" t="str">
        <f>食糧費整理!F76</f>
        <v/>
      </c>
      <c r="G776" t="str">
        <f>食糧費整理!G76</f>
        <v/>
      </c>
      <c r="H776" t="str">
        <f>食糧費整理!H76</f>
        <v/>
      </c>
      <c r="I776" t="str">
        <f>食糧費整理!I76</f>
        <v/>
      </c>
      <c r="J776" t="str">
        <f>食糧費整理!J76</f>
        <v/>
      </c>
      <c r="K776" t="str">
        <f>食糧費整理!K76</f>
        <v/>
      </c>
      <c r="L776" t="str">
        <f>食糧費整理!L76</f>
        <v/>
      </c>
      <c r="M776" t="str">
        <f>食糧費整理!M76</f>
        <v/>
      </c>
    </row>
    <row r="777" spans="1:13" x14ac:dyDescent="0.45">
      <c r="A777" t="str">
        <f>食糧費整理!A77</f>
        <v/>
      </c>
      <c r="B777" t="str">
        <f>食糧費整理!B77</f>
        <v/>
      </c>
      <c r="C777" t="str">
        <f>食糧費整理!C77</f>
        <v/>
      </c>
      <c r="D777" t="str">
        <f>食糧費整理!D77</f>
        <v/>
      </c>
      <c r="E777" t="str">
        <f>食糧費整理!E77</f>
        <v/>
      </c>
      <c r="F777" t="str">
        <f>食糧費整理!F77</f>
        <v/>
      </c>
      <c r="G777" t="str">
        <f>食糧費整理!G77</f>
        <v/>
      </c>
      <c r="H777" t="str">
        <f>食糧費整理!H77</f>
        <v/>
      </c>
      <c r="I777" t="str">
        <f>食糧費整理!I77</f>
        <v/>
      </c>
      <c r="J777" t="str">
        <f>食糧費整理!J77</f>
        <v/>
      </c>
      <c r="K777" t="str">
        <f>食糧費整理!K77</f>
        <v/>
      </c>
      <c r="L777" t="str">
        <f>食糧費整理!L77</f>
        <v/>
      </c>
      <c r="M777" t="str">
        <f>食糧費整理!M77</f>
        <v/>
      </c>
    </row>
    <row r="778" spans="1:13" x14ac:dyDescent="0.45">
      <c r="A778" t="str">
        <f>食糧費整理!A78</f>
        <v/>
      </c>
      <c r="B778" t="str">
        <f>食糧費整理!B78</f>
        <v/>
      </c>
      <c r="C778" t="str">
        <f>食糧費整理!C78</f>
        <v/>
      </c>
      <c r="D778" t="str">
        <f>食糧費整理!D78</f>
        <v/>
      </c>
      <c r="E778" t="str">
        <f>食糧費整理!E78</f>
        <v/>
      </c>
      <c r="F778" t="str">
        <f>食糧費整理!F78</f>
        <v/>
      </c>
      <c r="G778" t="str">
        <f>食糧費整理!G78</f>
        <v/>
      </c>
      <c r="H778" t="str">
        <f>食糧費整理!H78</f>
        <v/>
      </c>
      <c r="I778" t="str">
        <f>食糧費整理!I78</f>
        <v/>
      </c>
      <c r="J778" t="str">
        <f>食糧費整理!J78</f>
        <v/>
      </c>
      <c r="K778" t="str">
        <f>食糧費整理!K78</f>
        <v/>
      </c>
      <c r="L778" t="str">
        <f>食糧費整理!L78</f>
        <v/>
      </c>
      <c r="M778" t="str">
        <f>食糧費整理!M78</f>
        <v/>
      </c>
    </row>
    <row r="779" spans="1:13" x14ac:dyDescent="0.45">
      <c r="A779" t="str">
        <f>食糧費整理!A79</f>
        <v/>
      </c>
      <c r="B779" t="str">
        <f>食糧費整理!B79</f>
        <v/>
      </c>
      <c r="C779" t="str">
        <f>食糧費整理!C79</f>
        <v/>
      </c>
      <c r="D779" t="str">
        <f>食糧費整理!D79</f>
        <v/>
      </c>
      <c r="E779" t="str">
        <f>食糧費整理!E79</f>
        <v/>
      </c>
      <c r="F779" t="str">
        <f>食糧費整理!F79</f>
        <v/>
      </c>
      <c r="G779" t="str">
        <f>食糧費整理!G79</f>
        <v/>
      </c>
      <c r="H779" t="str">
        <f>食糧費整理!H79</f>
        <v/>
      </c>
      <c r="I779" t="str">
        <f>食糧費整理!I79</f>
        <v/>
      </c>
      <c r="J779" t="str">
        <f>食糧費整理!J79</f>
        <v/>
      </c>
      <c r="K779" t="str">
        <f>食糧費整理!K79</f>
        <v/>
      </c>
      <c r="L779" t="str">
        <f>食糧費整理!L79</f>
        <v/>
      </c>
      <c r="M779" t="str">
        <f>食糧費整理!M79</f>
        <v/>
      </c>
    </row>
    <row r="780" spans="1:13" x14ac:dyDescent="0.45">
      <c r="A780" t="str">
        <f>食糧費整理!A80</f>
        <v/>
      </c>
      <c r="B780" t="str">
        <f>食糧費整理!B80</f>
        <v/>
      </c>
      <c r="C780" t="str">
        <f>食糧費整理!C80</f>
        <v/>
      </c>
      <c r="D780" t="str">
        <f>食糧費整理!D80</f>
        <v/>
      </c>
      <c r="E780" t="str">
        <f>食糧費整理!E80</f>
        <v/>
      </c>
      <c r="F780" t="str">
        <f>食糧費整理!F80</f>
        <v/>
      </c>
      <c r="G780" t="str">
        <f>食糧費整理!G80</f>
        <v/>
      </c>
      <c r="H780" t="str">
        <f>食糧費整理!H80</f>
        <v/>
      </c>
      <c r="I780" t="str">
        <f>食糧費整理!I80</f>
        <v/>
      </c>
      <c r="J780" t="str">
        <f>食糧費整理!J80</f>
        <v/>
      </c>
      <c r="K780" t="str">
        <f>食糧費整理!K80</f>
        <v/>
      </c>
      <c r="L780" t="str">
        <f>食糧費整理!L80</f>
        <v/>
      </c>
      <c r="M780" t="str">
        <f>食糧費整理!M80</f>
        <v/>
      </c>
    </row>
    <row r="781" spans="1:13" x14ac:dyDescent="0.45">
      <c r="A781" t="str">
        <f>食糧費整理!A81</f>
        <v/>
      </c>
      <c r="B781" t="str">
        <f>食糧費整理!B81</f>
        <v/>
      </c>
      <c r="C781" t="str">
        <f>食糧費整理!C81</f>
        <v/>
      </c>
      <c r="D781" t="str">
        <f>食糧費整理!D81</f>
        <v/>
      </c>
      <c r="E781" t="str">
        <f>食糧費整理!E81</f>
        <v/>
      </c>
      <c r="F781" t="str">
        <f>食糧費整理!F81</f>
        <v/>
      </c>
      <c r="G781" t="str">
        <f>食糧費整理!G81</f>
        <v/>
      </c>
      <c r="H781" t="str">
        <f>食糧費整理!H81</f>
        <v/>
      </c>
      <c r="I781" t="str">
        <f>食糧費整理!I81</f>
        <v/>
      </c>
      <c r="J781" t="str">
        <f>食糧費整理!J81</f>
        <v/>
      </c>
      <c r="K781" t="str">
        <f>食糧費整理!K81</f>
        <v/>
      </c>
      <c r="L781" t="str">
        <f>食糧費整理!L81</f>
        <v/>
      </c>
      <c r="M781" t="str">
        <f>食糧費整理!M81</f>
        <v/>
      </c>
    </row>
    <row r="782" spans="1:13" x14ac:dyDescent="0.45">
      <c r="A782" t="str">
        <f>食糧費整理!A82</f>
        <v/>
      </c>
      <c r="B782" t="str">
        <f>食糧費整理!B82</f>
        <v/>
      </c>
      <c r="C782" t="str">
        <f>食糧費整理!C82</f>
        <v/>
      </c>
      <c r="D782" t="str">
        <f>食糧費整理!D82</f>
        <v/>
      </c>
      <c r="E782" t="str">
        <f>食糧費整理!E82</f>
        <v/>
      </c>
      <c r="F782" t="str">
        <f>食糧費整理!F82</f>
        <v/>
      </c>
      <c r="G782" t="str">
        <f>食糧費整理!G82</f>
        <v/>
      </c>
      <c r="H782" t="str">
        <f>食糧費整理!H82</f>
        <v/>
      </c>
      <c r="I782" t="str">
        <f>食糧費整理!I82</f>
        <v/>
      </c>
      <c r="J782" t="str">
        <f>食糧費整理!J82</f>
        <v/>
      </c>
      <c r="K782" t="str">
        <f>食糧費整理!K82</f>
        <v/>
      </c>
      <c r="L782" t="str">
        <f>食糧費整理!L82</f>
        <v/>
      </c>
      <c r="M782" t="str">
        <f>食糧費整理!M82</f>
        <v/>
      </c>
    </row>
    <row r="783" spans="1:13" x14ac:dyDescent="0.45">
      <c r="A783" t="str">
        <f>食糧費整理!A83</f>
        <v/>
      </c>
      <c r="B783" t="str">
        <f>食糧費整理!B83</f>
        <v/>
      </c>
      <c r="C783" t="str">
        <f>食糧費整理!C83</f>
        <v/>
      </c>
      <c r="D783" t="str">
        <f>食糧費整理!D83</f>
        <v/>
      </c>
      <c r="E783" t="str">
        <f>食糧費整理!E83</f>
        <v/>
      </c>
      <c r="F783" t="str">
        <f>食糧費整理!F83</f>
        <v/>
      </c>
      <c r="G783" t="str">
        <f>食糧費整理!G83</f>
        <v/>
      </c>
      <c r="H783" t="str">
        <f>食糧費整理!H83</f>
        <v/>
      </c>
      <c r="I783" t="str">
        <f>食糧費整理!I83</f>
        <v/>
      </c>
      <c r="J783" t="str">
        <f>食糧費整理!J83</f>
        <v/>
      </c>
      <c r="K783" t="str">
        <f>食糧費整理!K83</f>
        <v/>
      </c>
      <c r="L783" t="str">
        <f>食糧費整理!L83</f>
        <v/>
      </c>
      <c r="M783" t="str">
        <f>食糧費整理!M83</f>
        <v/>
      </c>
    </row>
    <row r="784" spans="1:13" x14ac:dyDescent="0.45">
      <c r="A784" t="str">
        <f>食糧費整理!A84</f>
        <v/>
      </c>
      <c r="B784" t="str">
        <f>食糧費整理!B84</f>
        <v/>
      </c>
      <c r="C784" t="str">
        <f>食糧費整理!C84</f>
        <v/>
      </c>
      <c r="D784" t="str">
        <f>食糧費整理!D84</f>
        <v/>
      </c>
      <c r="E784" t="str">
        <f>食糧費整理!E84</f>
        <v/>
      </c>
      <c r="F784" t="str">
        <f>食糧費整理!F84</f>
        <v/>
      </c>
      <c r="G784" t="str">
        <f>食糧費整理!G84</f>
        <v/>
      </c>
      <c r="H784" t="str">
        <f>食糧費整理!H84</f>
        <v/>
      </c>
      <c r="I784" t="str">
        <f>食糧費整理!I84</f>
        <v/>
      </c>
      <c r="J784" t="str">
        <f>食糧費整理!J84</f>
        <v/>
      </c>
      <c r="K784" t="str">
        <f>食糧費整理!K84</f>
        <v/>
      </c>
      <c r="L784" t="str">
        <f>食糧費整理!L84</f>
        <v/>
      </c>
      <c r="M784" t="str">
        <f>食糧費整理!M84</f>
        <v/>
      </c>
    </row>
    <row r="785" spans="1:13" x14ac:dyDescent="0.45">
      <c r="A785" t="str">
        <f>食糧費整理!A85</f>
        <v/>
      </c>
      <c r="B785" t="str">
        <f>食糧費整理!B85</f>
        <v/>
      </c>
      <c r="C785" t="str">
        <f>食糧費整理!C85</f>
        <v/>
      </c>
      <c r="D785" t="str">
        <f>食糧費整理!D85</f>
        <v/>
      </c>
      <c r="E785" t="str">
        <f>食糧費整理!E85</f>
        <v/>
      </c>
      <c r="F785" t="str">
        <f>食糧費整理!F85</f>
        <v/>
      </c>
      <c r="G785" t="str">
        <f>食糧費整理!G85</f>
        <v/>
      </c>
      <c r="H785" t="str">
        <f>食糧費整理!H85</f>
        <v/>
      </c>
      <c r="I785" t="str">
        <f>食糧費整理!I85</f>
        <v/>
      </c>
      <c r="J785" t="str">
        <f>食糧費整理!J85</f>
        <v/>
      </c>
      <c r="K785" t="str">
        <f>食糧費整理!K85</f>
        <v/>
      </c>
      <c r="L785" t="str">
        <f>食糧費整理!L85</f>
        <v/>
      </c>
      <c r="M785" t="str">
        <f>食糧費整理!M85</f>
        <v/>
      </c>
    </row>
    <row r="786" spans="1:13" x14ac:dyDescent="0.45">
      <c r="A786" t="str">
        <f>食糧費整理!A86</f>
        <v/>
      </c>
      <c r="B786" t="str">
        <f>食糧費整理!B86</f>
        <v/>
      </c>
      <c r="C786" t="str">
        <f>食糧費整理!C86</f>
        <v/>
      </c>
      <c r="D786" t="str">
        <f>食糧費整理!D86</f>
        <v/>
      </c>
      <c r="E786" t="str">
        <f>食糧費整理!E86</f>
        <v/>
      </c>
      <c r="F786" t="str">
        <f>食糧費整理!F86</f>
        <v/>
      </c>
      <c r="G786" t="str">
        <f>食糧費整理!G86</f>
        <v/>
      </c>
      <c r="H786" t="str">
        <f>食糧費整理!H86</f>
        <v/>
      </c>
      <c r="I786" t="str">
        <f>食糧費整理!I86</f>
        <v/>
      </c>
      <c r="J786" t="str">
        <f>食糧費整理!J86</f>
        <v/>
      </c>
      <c r="K786" t="str">
        <f>食糧費整理!K86</f>
        <v/>
      </c>
      <c r="L786" t="str">
        <f>食糧費整理!L86</f>
        <v/>
      </c>
      <c r="M786" t="str">
        <f>食糧費整理!M86</f>
        <v/>
      </c>
    </row>
    <row r="787" spans="1:13" x14ac:dyDescent="0.45">
      <c r="A787" t="str">
        <f>食糧費整理!A87</f>
        <v/>
      </c>
      <c r="B787" t="str">
        <f>食糧費整理!B87</f>
        <v/>
      </c>
      <c r="C787" t="str">
        <f>食糧費整理!C87</f>
        <v/>
      </c>
      <c r="D787" t="str">
        <f>食糧費整理!D87</f>
        <v/>
      </c>
      <c r="E787" t="str">
        <f>食糧費整理!E87</f>
        <v/>
      </c>
      <c r="F787" t="str">
        <f>食糧費整理!F87</f>
        <v/>
      </c>
      <c r="G787" t="str">
        <f>食糧費整理!G87</f>
        <v/>
      </c>
      <c r="H787" t="str">
        <f>食糧費整理!H87</f>
        <v/>
      </c>
      <c r="I787" t="str">
        <f>食糧費整理!I87</f>
        <v/>
      </c>
      <c r="J787" t="str">
        <f>食糧費整理!J87</f>
        <v/>
      </c>
      <c r="K787" t="str">
        <f>食糧費整理!K87</f>
        <v/>
      </c>
      <c r="L787" t="str">
        <f>食糧費整理!L87</f>
        <v/>
      </c>
      <c r="M787" t="str">
        <f>食糧費整理!M87</f>
        <v/>
      </c>
    </row>
    <row r="788" spans="1:13" x14ac:dyDescent="0.45">
      <c r="A788" t="str">
        <f>食糧費整理!A88</f>
        <v/>
      </c>
      <c r="B788" t="str">
        <f>食糧費整理!B88</f>
        <v/>
      </c>
      <c r="C788" t="str">
        <f>食糧費整理!C88</f>
        <v/>
      </c>
      <c r="D788" t="str">
        <f>食糧費整理!D88</f>
        <v/>
      </c>
      <c r="E788" t="str">
        <f>食糧費整理!E88</f>
        <v/>
      </c>
      <c r="F788" t="str">
        <f>食糧費整理!F88</f>
        <v/>
      </c>
      <c r="G788" t="str">
        <f>食糧費整理!G88</f>
        <v/>
      </c>
      <c r="H788" t="str">
        <f>食糧費整理!H88</f>
        <v/>
      </c>
      <c r="I788" t="str">
        <f>食糧費整理!I88</f>
        <v/>
      </c>
      <c r="J788" t="str">
        <f>食糧費整理!J88</f>
        <v/>
      </c>
      <c r="K788" t="str">
        <f>食糧費整理!K88</f>
        <v/>
      </c>
      <c r="L788" t="str">
        <f>食糧費整理!L88</f>
        <v/>
      </c>
      <c r="M788" t="str">
        <f>食糧費整理!M88</f>
        <v/>
      </c>
    </row>
    <row r="789" spans="1:13" x14ac:dyDescent="0.45">
      <c r="A789" t="str">
        <f>食糧費整理!A89</f>
        <v/>
      </c>
      <c r="B789" t="str">
        <f>食糧費整理!B89</f>
        <v/>
      </c>
      <c r="C789" t="str">
        <f>食糧費整理!C89</f>
        <v/>
      </c>
      <c r="D789" t="str">
        <f>食糧費整理!D89</f>
        <v/>
      </c>
      <c r="E789" t="str">
        <f>食糧費整理!E89</f>
        <v/>
      </c>
      <c r="F789" t="str">
        <f>食糧費整理!F89</f>
        <v/>
      </c>
      <c r="G789" t="str">
        <f>食糧費整理!G89</f>
        <v/>
      </c>
      <c r="H789" t="str">
        <f>食糧費整理!H89</f>
        <v/>
      </c>
      <c r="I789" t="str">
        <f>食糧費整理!I89</f>
        <v/>
      </c>
      <c r="J789" t="str">
        <f>食糧費整理!J89</f>
        <v/>
      </c>
      <c r="K789" t="str">
        <f>食糧費整理!K89</f>
        <v/>
      </c>
      <c r="L789" t="str">
        <f>食糧費整理!L89</f>
        <v/>
      </c>
      <c r="M789" t="str">
        <f>食糧費整理!M89</f>
        <v/>
      </c>
    </row>
    <row r="790" spans="1:13" x14ac:dyDescent="0.45">
      <c r="A790" t="str">
        <f>食糧費整理!A90</f>
        <v/>
      </c>
      <c r="B790" t="str">
        <f>食糧費整理!B90</f>
        <v/>
      </c>
      <c r="C790" t="str">
        <f>食糧費整理!C90</f>
        <v/>
      </c>
      <c r="D790" t="str">
        <f>食糧費整理!D90</f>
        <v/>
      </c>
      <c r="E790" t="str">
        <f>食糧費整理!E90</f>
        <v/>
      </c>
      <c r="F790" t="str">
        <f>食糧費整理!F90</f>
        <v/>
      </c>
      <c r="G790" t="str">
        <f>食糧費整理!G90</f>
        <v/>
      </c>
      <c r="H790" t="str">
        <f>食糧費整理!H90</f>
        <v/>
      </c>
      <c r="I790" t="str">
        <f>食糧費整理!I90</f>
        <v/>
      </c>
      <c r="J790" t="str">
        <f>食糧費整理!J90</f>
        <v/>
      </c>
      <c r="K790" t="str">
        <f>食糧費整理!K90</f>
        <v/>
      </c>
      <c r="L790" t="str">
        <f>食糧費整理!L90</f>
        <v/>
      </c>
      <c r="M790" t="str">
        <f>食糧費整理!M90</f>
        <v/>
      </c>
    </row>
    <row r="791" spans="1:13" x14ac:dyDescent="0.45">
      <c r="A791" t="str">
        <f>食糧費整理!A91</f>
        <v/>
      </c>
      <c r="B791" t="str">
        <f>食糧費整理!B91</f>
        <v/>
      </c>
      <c r="C791" t="str">
        <f>食糧費整理!C91</f>
        <v/>
      </c>
      <c r="D791" t="str">
        <f>食糧費整理!D91</f>
        <v/>
      </c>
      <c r="E791" t="str">
        <f>食糧費整理!E91</f>
        <v/>
      </c>
      <c r="F791" t="str">
        <f>食糧費整理!F91</f>
        <v/>
      </c>
      <c r="G791" t="str">
        <f>食糧費整理!G91</f>
        <v/>
      </c>
      <c r="H791" t="str">
        <f>食糧費整理!H91</f>
        <v/>
      </c>
      <c r="I791" t="str">
        <f>食糧費整理!I91</f>
        <v/>
      </c>
      <c r="J791" t="str">
        <f>食糧費整理!J91</f>
        <v/>
      </c>
      <c r="K791" t="str">
        <f>食糧費整理!K91</f>
        <v/>
      </c>
      <c r="L791" t="str">
        <f>食糧費整理!L91</f>
        <v/>
      </c>
      <c r="M791" t="str">
        <f>食糧費整理!M91</f>
        <v/>
      </c>
    </row>
    <row r="792" spans="1:13" x14ac:dyDescent="0.45">
      <c r="A792" t="str">
        <f>食糧費整理!A92</f>
        <v/>
      </c>
      <c r="B792" t="str">
        <f>食糧費整理!B92</f>
        <v/>
      </c>
      <c r="C792" t="str">
        <f>食糧費整理!C92</f>
        <v/>
      </c>
      <c r="D792" t="str">
        <f>食糧費整理!D92</f>
        <v/>
      </c>
      <c r="E792" t="str">
        <f>食糧費整理!E92</f>
        <v/>
      </c>
      <c r="F792" t="str">
        <f>食糧費整理!F92</f>
        <v/>
      </c>
      <c r="G792" t="str">
        <f>食糧費整理!G92</f>
        <v/>
      </c>
      <c r="H792" t="str">
        <f>食糧費整理!H92</f>
        <v/>
      </c>
      <c r="I792" t="str">
        <f>食糧費整理!I92</f>
        <v/>
      </c>
      <c r="J792" t="str">
        <f>食糧費整理!J92</f>
        <v/>
      </c>
      <c r="K792" t="str">
        <f>食糧費整理!K92</f>
        <v/>
      </c>
      <c r="L792" t="str">
        <f>食糧費整理!L92</f>
        <v/>
      </c>
      <c r="M792" t="str">
        <f>食糧費整理!M92</f>
        <v/>
      </c>
    </row>
    <row r="793" spans="1:13" x14ac:dyDescent="0.45">
      <c r="A793" t="str">
        <f>食糧費整理!A93</f>
        <v/>
      </c>
      <c r="B793" t="str">
        <f>食糧費整理!B93</f>
        <v/>
      </c>
      <c r="C793" t="str">
        <f>食糧費整理!C93</f>
        <v/>
      </c>
      <c r="D793" t="str">
        <f>食糧費整理!D93</f>
        <v/>
      </c>
      <c r="E793" t="str">
        <f>食糧費整理!E93</f>
        <v/>
      </c>
      <c r="F793" t="str">
        <f>食糧費整理!F93</f>
        <v/>
      </c>
      <c r="G793" t="str">
        <f>食糧費整理!G93</f>
        <v/>
      </c>
      <c r="H793" t="str">
        <f>食糧費整理!H93</f>
        <v/>
      </c>
      <c r="I793" t="str">
        <f>食糧費整理!I93</f>
        <v/>
      </c>
      <c r="J793" t="str">
        <f>食糧費整理!J93</f>
        <v/>
      </c>
      <c r="K793" t="str">
        <f>食糧費整理!K93</f>
        <v/>
      </c>
      <c r="L793" t="str">
        <f>食糧費整理!L93</f>
        <v/>
      </c>
      <c r="M793" t="str">
        <f>食糧費整理!M93</f>
        <v/>
      </c>
    </row>
    <row r="794" spans="1:13" x14ac:dyDescent="0.45">
      <c r="A794" t="str">
        <f>食糧費整理!A94</f>
        <v/>
      </c>
      <c r="B794" t="str">
        <f>食糧費整理!B94</f>
        <v/>
      </c>
      <c r="C794" t="str">
        <f>食糧費整理!C94</f>
        <v/>
      </c>
      <c r="D794" t="str">
        <f>食糧費整理!D94</f>
        <v/>
      </c>
      <c r="E794" t="str">
        <f>食糧費整理!E94</f>
        <v/>
      </c>
      <c r="F794" t="str">
        <f>食糧費整理!F94</f>
        <v/>
      </c>
      <c r="G794" t="str">
        <f>食糧費整理!G94</f>
        <v/>
      </c>
      <c r="H794" t="str">
        <f>食糧費整理!H94</f>
        <v/>
      </c>
      <c r="I794" t="str">
        <f>食糧費整理!I94</f>
        <v/>
      </c>
      <c r="J794" t="str">
        <f>食糧費整理!J94</f>
        <v/>
      </c>
      <c r="K794" t="str">
        <f>食糧費整理!K94</f>
        <v/>
      </c>
      <c r="L794" t="str">
        <f>食糧費整理!L94</f>
        <v/>
      </c>
      <c r="M794" t="str">
        <f>食糧費整理!M94</f>
        <v/>
      </c>
    </row>
    <row r="795" spans="1:13" x14ac:dyDescent="0.45">
      <c r="A795" t="str">
        <f>食糧費整理!A95</f>
        <v/>
      </c>
      <c r="B795" t="str">
        <f>食糧費整理!B95</f>
        <v/>
      </c>
      <c r="C795" t="str">
        <f>食糧費整理!C95</f>
        <v/>
      </c>
      <c r="D795" t="str">
        <f>食糧費整理!D95</f>
        <v/>
      </c>
      <c r="E795" t="str">
        <f>食糧費整理!E95</f>
        <v/>
      </c>
      <c r="F795" t="str">
        <f>食糧費整理!F95</f>
        <v/>
      </c>
      <c r="G795" t="str">
        <f>食糧費整理!G95</f>
        <v/>
      </c>
      <c r="H795" t="str">
        <f>食糧費整理!H95</f>
        <v/>
      </c>
      <c r="I795" t="str">
        <f>食糧費整理!I95</f>
        <v/>
      </c>
      <c r="J795" t="str">
        <f>食糧費整理!J95</f>
        <v/>
      </c>
      <c r="K795" t="str">
        <f>食糧費整理!K95</f>
        <v/>
      </c>
      <c r="L795" t="str">
        <f>食糧費整理!L95</f>
        <v/>
      </c>
      <c r="M795" t="str">
        <f>食糧費整理!M95</f>
        <v/>
      </c>
    </row>
    <row r="796" spans="1:13" x14ac:dyDescent="0.45">
      <c r="A796" t="str">
        <f>食糧費整理!A96</f>
        <v/>
      </c>
      <c r="B796" t="str">
        <f>食糧費整理!B96</f>
        <v/>
      </c>
      <c r="C796" t="str">
        <f>食糧費整理!C96</f>
        <v/>
      </c>
      <c r="D796" t="str">
        <f>食糧費整理!D96</f>
        <v/>
      </c>
      <c r="E796" t="str">
        <f>食糧費整理!E96</f>
        <v/>
      </c>
      <c r="F796" t="str">
        <f>食糧費整理!F96</f>
        <v/>
      </c>
      <c r="G796" t="str">
        <f>食糧費整理!G96</f>
        <v/>
      </c>
      <c r="H796" t="str">
        <f>食糧費整理!H96</f>
        <v/>
      </c>
      <c r="I796" t="str">
        <f>食糧費整理!I96</f>
        <v/>
      </c>
      <c r="J796" t="str">
        <f>食糧費整理!J96</f>
        <v/>
      </c>
      <c r="K796" t="str">
        <f>食糧費整理!K96</f>
        <v/>
      </c>
      <c r="L796" t="str">
        <f>食糧費整理!L96</f>
        <v/>
      </c>
      <c r="M796" t="str">
        <f>食糧費整理!M96</f>
        <v/>
      </c>
    </row>
    <row r="797" spans="1:13" x14ac:dyDescent="0.45">
      <c r="A797" t="str">
        <f>食糧費整理!A97</f>
        <v/>
      </c>
      <c r="B797" t="str">
        <f>食糧費整理!B97</f>
        <v/>
      </c>
      <c r="C797" t="str">
        <f>食糧費整理!C97</f>
        <v/>
      </c>
      <c r="D797" t="str">
        <f>食糧費整理!D97</f>
        <v/>
      </c>
      <c r="E797" t="str">
        <f>食糧費整理!E97</f>
        <v/>
      </c>
      <c r="F797" t="str">
        <f>食糧費整理!F97</f>
        <v/>
      </c>
      <c r="G797" t="str">
        <f>食糧費整理!G97</f>
        <v/>
      </c>
      <c r="H797" t="str">
        <f>食糧費整理!H97</f>
        <v/>
      </c>
      <c r="I797" t="str">
        <f>食糧費整理!I97</f>
        <v/>
      </c>
      <c r="J797" t="str">
        <f>食糧費整理!J97</f>
        <v/>
      </c>
      <c r="K797" t="str">
        <f>食糧費整理!K97</f>
        <v/>
      </c>
      <c r="L797" t="str">
        <f>食糧費整理!L97</f>
        <v/>
      </c>
      <c r="M797" t="str">
        <f>食糧費整理!M97</f>
        <v/>
      </c>
    </row>
    <row r="798" spans="1:13" x14ac:dyDescent="0.45">
      <c r="A798" t="str">
        <f>食糧費整理!A98</f>
        <v/>
      </c>
      <c r="B798" t="str">
        <f>食糧費整理!B98</f>
        <v/>
      </c>
      <c r="C798" t="str">
        <f>食糧費整理!C98</f>
        <v/>
      </c>
      <c r="D798" t="str">
        <f>食糧費整理!D98</f>
        <v/>
      </c>
      <c r="E798" t="str">
        <f>食糧費整理!E98</f>
        <v/>
      </c>
      <c r="F798" t="str">
        <f>食糧費整理!F98</f>
        <v/>
      </c>
      <c r="G798" t="str">
        <f>食糧費整理!G98</f>
        <v/>
      </c>
      <c r="H798" t="str">
        <f>食糧費整理!H98</f>
        <v/>
      </c>
      <c r="I798" t="str">
        <f>食糧費整理!I98</f>
        <v/>
      </c>
      <c r="J798" t="str">
        <f>食糧費整理!J98</f>
        <v/>
      </c>
      <c r="K798" t="str">
        <f>食糧費整理!K98</f>
        <v/>
      </c>
      <c r="L798" t="str">
        <f>食糧費整理!L98</f>
        <v/>
      </c>
      <c r="M798" t="str">
        <f>食糧費整理!M98</f>
        <v/>
      </c>
    </row>
    <row r="799" spans="1:13" x14ac:dyDescent="0.45">
      <c r="A799" t="str">
        <f>食糧費整理!A99</f>
        <v/>
      </c>
      <c r="B799" t="str">
        <f>食糧費整理!B99</f>
        <v/>
      </c>
      <c r="C799" t="str">
        <f>食糧費整理!C99</f>
        <v/>
      </c>
      <c r="D799" t="str">
        <f>食糧費整理!D99</f>
        <v/>
      </c>
      <c r="E799" t="str">
        <f>食糧費整理!E99</f>
        <v/>
      </c>
      <c r="F799" t="str">
        <f>食糧費整理!F99</f>
        <v/>
      </c>
      <c r="G799" t="str">
        <f>食糧費整理!G99</f>
        <v/>
      </c>
      <c r="H799" t="str">
        <f>食糧費整理!H99</f>
        <v/>
      </c>
      <c r="I799" t="str">
        <f>食糧費整理!I99</f>
        <v/>
      </c>
      <c r="J799" t="str">
        <f>食糧費整理!J99</f>
        <v/>
      </c>
      <c r="K799" t="str">
        <f>食糧費整理!K99</f>
        <v/>
      </c>
      <c r="L799" t="str">
        <f>食糧費整理!L99</f>
        <v/>
      </c>
      <c r="M799" t="str">
        <f>食糧費整理!M99</f>
        <v/>
      </c>
    </row>
    <row r="800" spans="1:13" x14ac:dyDescent="0.45">
      <c r="A800" t="str">
        <f>食糧費整理!A100</f>
        <v/>
      </c>
      <c r="B800" t="str">
        <f>食糧費整理!B100</f>
        <v/>
      </c>
      <c r="C800" t="str">
        <f>食糧費整理!C100</f>
        <v/>
      </c>
      <c r="D800" t="str">
        <f>食糧費整理!D100</f>
        <v/>
      </c>
      <c r="E800" t="str">
        <f>食糧費整理!E100</f>
        <v/>
      </c>
      <c r="F800" t="str">
        <f>食糧費整理!F100</f>
        <v/>
      </c>
      <c r="G800" t="str">
        <f>食糧費整理!G100</f>
        <v/>
      </c>
      <c r="H800" t="str">
        <f>食糧費整理!H100</f>
        <v/>
      </c>
      <c r="I800" t="str">
        <f>食糧費整理!I100</f>
        <v/>
      </c>
      <c r="J800" t="str">
        <f>食糧費整理!J100</f>
        <v/>
      </c>
      <c r="K800" t="str">
        <f>食糧費整理!K100</f>
        <v/>
      </c>
      <c r="L800" t="str">
        <f>食糧費整理!L100</f>
        <v/>
      </c>
      <c r="M800" t="str">
        <f>食糧費整理!M100</f>
        <v/>
      </c>
    </row>
    <row r="801" spans="1:13" x14ac:dyDescent="0.45">
      <c r="A801">
        <f>休泊費整理!A1</f>
        <v>46054</v>
      </c>
      <c r="B801">
        <f>休泊費整理!B1</f>
        <v>9000</v>
      </c>
      <c r="C801" t="str">
        <f>休泊費整理!C1</f>
        <v>立候補準備</v>
      </c>
      <c r="D801" t="str">
        <f>休泊費整理!D1</f>
        <v>宿泊代実費弁償</v>
      </c>
      <c r="E801" t="str">
        <f>休泊費整理!E1</f>
        <v>美作市美来7</v>
      </c>
      <c r="F801" t="str">
        <f>休泊費整理!F1</f>
        <v>美作　花子</v>
      </c>
      <c r="G801" t="str">
        <f>休泊費整理!G1</f>
        <v>自営業</v>
      </c>
      <c r="H801">
        <f>休泊費整理!H1</f>
        <v>0</v>
      </c>
      <c r="I801" t="str">
        <f>休泊費整理!I1</f>
        <v>0食分</v>
      </c>
      <c r="J801">
        <f>休泊費整理!J1</f>
        <v>0</v>
      </c>
      <c r="K801" t="str">
        <f>休泊費整理!K1</f>
        <v/>
      </c>
      <c r="L801" t="str">
        <f>休泊費整理!L1</f>
        <v>3/13支払</v>
      </c>
      <c r="M801" t="str">
        <f>休泊費整理!M1</f>
        <v>有</v>
      </c>
    </row>
    <row r="802" spans="1:13" x14ac:dyDescent="0.45">
      <c r="A802" t="str">
        <f>休泊費整理!A2</f>
        <v>（休泊費 計）</v>
      </c>
      <c r="B802">
        <f>休泊費整理!B2</f>
        <v>9000</v>
      </c>
      <c r="C802" t="str">
        <f>休泊費整理!C2</f>
        <v/>
      </c>
      <c r="D802" t="str">
        <f>休泊費整理!D2</f>
        <v/>
      </c>
      <c r="E802" t="str">
        <f>休泊費整理!E2</f>
        <v/>
      </c>
      <c r="F802" t="str">
        <f>休泊費整理!F2</f>
        <v/>
      </c>
      <c r="G802" t="str">
        <f>休泊費整理!G2</f>
        <v/>
      </c>
      <c r="H802" t="str">
        <f>休泊費整理!H2</f>
        <v/>
      </c>
      <c r="I802" t="str">
        <f>休泊費整理!I2</f>
        <v/>
      </c>
      <c r="J802" t="str">
        <f>休泊費整理!J2</f>
        <v/>
      </c>
      <c r="K802" t="str">
        <f>休泊費整理!K2</f>
        <v/>
      </c>
      <c r="L802" t="str">
        <f>休泊費整理!L2</f>
        <v/>
      </c>
      <c r="M802" t="str">
        <f>休泊費整理!M2</f>
        <v/>
      </c>
    </row>
    <row r="803" spans="1:13" x14ac:dyDescent="0.45">
      <c r="A803" t="str">
        <f>休泊費整理!A3</f>
        <v/>
      </c>
      <c r="B803" t="str">
        <f>休泊費整理!B3</f>
        <v/>
      </c>
      <c r="C803" t="str">
        <f>休泊費整理!C3</f>
        <v/>
      </c>
      <c r="D803" t="str">
        <f>休泊費整理!D3</f>
        <v/>
      </c>
      <c r="E803" t="str">
        <f>休泊費整理!E3</f>
        <v/>
      </c>
      <c r="F803" t="str">
        <f>休泊費整理!F3</f>
        <v/>
      </c>
      <c r="G803" t="str">
        <f>休泊費整理!G3</f>
        <v/>
      </c>
      <c r="H803" t="str">
        <f>休泊費整理!H3</f>
        <v/>
      </c>
      <c r="I803" t="str">
        <f>休泊費整理!I3</f>
        <v/>
      </c>
      <c r="J803" t="str">
        <f>休泊費整理!J3</f>
        <v/>
      </c>
      <c r="K803" t="str">
        <f>休泊費整理!K3</f>
        <v/>
      </c>
      <c r="L803" t="str">
        <f>休泊費整理!L3</f>
        <v/>
      </c>
      <c r="M803" t="str">
        <f>休泊費整理!M3</f>
        <v/>
      </c>
    </row>
    <row r="804" spans="1:13" x14ac:dyDescent="0.45">
      <c r="A804" t="str">
        <f>休泊費整理!A4</f>
        <v/>
      </c>
      <c r="B804" t="str">
        <f>休泊費整理!B4</f>
        <v/>
      </c>
      <c r="C804" t="str">
        <f>休泊費整理!C4</f>
        <v/>
      </c>
      <c r="D804" t="str">
        <f>休泊費整理!D4</f>
        <v/>
      </c>
      <c r="E804" t="str">
        <f>休泊費整理!E4</f>
        <v/>
      </c>
      <c r="F804" t="str">
        <f>休泊費整理!F4</f>
        <v/>
      </c>
      <c r="G804" t="str">
        <f>休泊費整理!G4</f>
        <v/>
      </c>
      <c r="H804" t="str">
        <f>休泊費整理!H4</f>
        <v/>
      </c>
      <c r="I804" t="str">
        <f>休泊費整理!I4</f>
        <v/>
      </c>
      <c r="J804" t="str">
        <f>休泊費整理!J4</f>
        <v/>
      </c>
      <c r="K804" t="str">
        <f>休泊費整理!K4</f>
        <v/>
      </c>
      <c r="L804" t="str">
        <f>休泊費整理!L4</f>
        <v/>
      </c>
      <c r="M804" t="str">
        <f>休泊費整理!M4</f>
        <v/>
      </c>
    </row>
    <row r="805" spans="1:13" x14ac:dyDescent="0.45">
      <c r="A805" t="str">
        <f>休泊費整理!A5</f>
        <v/>
      </c>
      <c r="B805" t="str">
        <f>休泊費整理!B5</f>
        <v/>
      </c>
      <c r="C805" t="str">
        <f>休泊費整理!C5</f>
        <v/>
      </c>
      <c r="D805" t="str">
        <f>休泊費整理!D5</f>
        <v/>
      </c>
      <c r="E805" t="str">
        <f>休泊費整理!E5</f>
        <v/>
      </c>
      <c r="F805" t="str">
        <f>休泊費整理!F5</f>
        <v/>
      </c>
      <c r="G805" t="str">
        <f>休泊費整理!G5</f>
        <v/>
      </c>
      <c r="H805" t="str">
        <f>休泊費整理!H5</f>
        <v/>
      </c>
      <c r="I805" t="str">
        <f>休泊費整理!I5</f>
        <v/>
      </c>
      <c r="J805" t="str">
        <f>休泊費整理!J5</f>
        <v/>
      </c>
      <c r="K805" t="str">
        <f>休泊費整理!K5</f>
        <v/>
      </c>
      <c r="L805" t="str">
        <f>休泊費整理!L5</f>
        <v/>
      </c>
      <c r="M805" t="str">
        <f>休泊費整理!M5</f>
        <v/>
      </c>
    </row>
    <row r="806" spans="1:13" x14ac:dyDescent="0.45">
      <c r="A806" t="str">
        <f>休泊費整理!A6</f>
        <v/>
      </c>
      <c r="B806" t="str">
        <f>休泊費整理!B6</f>
        <v/>
      </c>
      <c r="C806" t="str">
        <f>休泊費整理!C6</f>
        <v/>
      </c>
      <c r="D806" t="str">
        <f>休泊費整理!D6</f>
        <v/>
      </c>
      <c r="E806" t="str">
        <f>休泊費整理!E6</f>
        <v/>
      </c>
      <c r="F806" t="str">
        <f>休泊費整理!F6</f>
        <v/>
      </c>
      <c r="G806" t="str">
        <f>休泊費整理!G6</f>
        <v/>
      </c>
      <c r="H806" t="str">
        <f>休泊費整理!H6</f>
        <v/>
      </c>
      <c r="I806" t="str">
        <f>休泊費整理!I6</f>
        <v/>
      </c>
      <c r="J806" t="str">
        <f>休泊費整理!J6</f>
        <v/>
      </c>
      <c r="K806" t="str">
        <f>休泊費整理!K6</f>
        <v/>
      </c>
      <c r="L806" t="str">
        <f>休泊費整理!L6</f>
        <v/>
      </c>
      <c r="M806" t="str">
        <f>休泊費整理!M6</f>
        <v/>
      </c>
    </row>
    <row r="807" spans="1:13" x14ac:dyDescent="0.45">
      <c r="A807" t="str">
        <f>休泊費整理!A7</f>
        <v/>
      </c>
      <c r="B807" t="str">
        <f>休泊費整理!B7</f>
        <v/>
      </c>
      <c r="C807" t="str">
        <f>休泊費整理!C7</f>
        <v/>
      </c>
      <c r="D807" t="str">
        <f>休泊費整理!D7</f>
        <v/>
      </c>
      <c r="E807" t="str">
        <f>休泊費整理!E7</f>
        <v/>
      </c>
      <c r="F807" t="str">
        <f>休泊費整理!F7</f>
        <v/>
      </c>
      <c r="G807" t="str">
        <f>休泊費整理!G7</f>
        <v/>
      </c>
      <c r="H807" t="str">
        <f>休泊費整理!H7</f>
        <v/>
      </c>
      <c r="I807" t="str">
        <f>休泊費整理!I7</f>
        <v/>
      </c>
      <c r="J807" t="str">
        <f>休泊費整理!J7</f>
        <v/>
      </c>
      <c r="K807" t="str">
        <f>休泊費整理!K7</f>
        <v/>
      </c>
      <c r="L807" t="str">
        <f>休泊費整理!L7</f>
        <v/>
      </c>
      <c r="M807" t="str">
        <f>休泊費整理!M7</f>
        <v/>
      </c>
    </row>
    <row r="808" spans="1:13" x14ac:dyDescent="0.45">
      <c r="A808" t="str">
        <f>休泊費整理!A8</f>
        <v/>
      </c>
      <c r="B808" t="str">
        <f>休泊費整理!B8</f>
        <v/>
      </c>
      <c r="C808" t="str">
        <f>休泊費整理!C8</f>
        <v/>
      </c>
      <c r="D808" t="str">
        <f>休泊費整理!D8</f>
        <v/>
      </c>
      <c r="E808" t="str">
        <f>休泊費整理!E8</f>
        <v/>
      </c>
      <c r="F808" t="str">
        <f>休泊費整理!F8</f>
        <v/>
      </c>
      <c r="G808" t="str">
        <f>休泊費整理!G8</f>
        <v/>
      </c>
      <c r="H808" t="str">
        <f>休泊費整理!H8</f>
        <v/>
      </c>
      <c r="I808" t="str">
        <f>休泊費整理!I8</f>
        <v/>
      </c>
      <c r="J808" t="str">
        <f>休泊費整理!J8</f>
        <v/>
      </c>
      <c r="K808" t="str">
        <f>休泊費整理!K8</f>
        <v/>
      </c>
      <c r="L808" t="str">
        <f>休泊費整理!L8</f>
        <v/>
      </c>
      <c r="M808" t="str">
        <f>休泊費整理!M8</f>
        <v/>
      </c>
    </row>
    <row r="809" spans="1:13" x14ac:dyDescent="0.45">
      <c r="A809" t="str">
        <f>休泊費整理!A9</f>
        <v/>
      </c>
      <c r="B809" t="str">
        <f>休泊費整理!B9</f>
        <v/>
      </c>
      <c r="C809" t="str">
        <f>休泊費整理!C9</f>
        <v/>
      </c>
      <c r="D809" t="str">
        <f>休泊費整理!D9</f>
        <v/>
      </c>
      <c r="E809" t="str">
        <f>休泊費整理!E9</f>
        <v/>
      </c>
      <c r="F809" t="str">
        <f>休泊費整理!F9</f>
        <v/>
      </c>
      <c r="G809" t="str">
        <f>休泊費整理!G9</f>
        <v/>
      </c>
      <c r="H809" t="str">
        <f>休泊費整理!H9</f>
        <v/>
      </c>
      <c r="I809" t="str">
        <f>休泊費整理!I9</f>
        <v/>
      </c>
      <c r="J809" t="str">
        <f>休泊費整理!J9</f>
        <v/>
      </c>
      <c r="K809" t="str">
        <f>休泊費整理!K9</f>
        <v/>
      </c>
      <c r="L809" t="str">
        <f>休泊費整理!L9</f>
        <v/>
      </c>
      <c r="M809" t="str">
        <f>休泊費整理!M9</f>
        <v/>
      </c>
    </row>
    <row r="810" spans="1:13" x14ac:dyDescent="0.45">
      <c r="A810" t="str">
        <f>休泊費整理!A10</f>
        <v/>
      </c>
      <c r="B810" t="str">
        <f>休泊費整理!B10</f>
        <v/>
      </c>
      <c r="C810" t="str">
        <f>休泊費整理!C10</f>
        <v/>
      </c>
      <c r="D810" t="str">
        <f>休泊費整理!D10</f>
        <v/>
      </c>
      <c r="E810" t="str">
        <f>休泊費整理!E10</f>
        <v/>
      </c>
      <c r="F810" t="str">
        <f>休泊費整理!F10</f>
        <v/>
      </c>
      <c r="G810" t="str">
        <f>休泊費整理!G10</f>
        <v/>
      </c>
      <c r="H810" t="str">
        <f>休泊費整理!H10</f>
        <v/>
      </c>
      <c r="I810" t="str">
        <f>休泊費整理!I10</f>
        <v/>
      </c>
      <c r="J810" t="str">
        <f>休泊費整理!J10</f>
        <v/>
      </c>
      <c r="K810" t="str">
        <f>休泊費整理!K10</f>
        <v/>
      </c>
      <c r="L810" t="str">
        <f>休泊費整理!L10</f>
        <v/>
      </c>
      <c r="M810" t="str">
        <f>休泊費整理!M10</f>
        <v/>
      </c>
    </row>
    <row r="811" spans="1:13" x14ac:dyDescent="0.45">
      <c r="A811" t="str">
        <f>休泊費整理!A11</f>
        <v/>
      </c>
      <c r="B811" t="str">
        <f>休泊費整理!B11</f>
        <v/>
      </c>
      <c r="C811" t="str">
        <f>休泊費整理!C11</f>
        <v/>
      </c>
      <c r="D811" t="str">
        <f>休泊費整理!D11</f>
        <v/>
      </c>
      <c r="E811" t="str">
        <f>休泊費整理!E11</f>
        <v/>
      </c>
      <c r="F811" t="str">
        <f>休泊費整理!F11</f>
        <v/>
      </c>
      <c r="G811" t="str">
        <f>休泊費整理!G11</f>
        <v/>
      </c>
      <c r="H811" t="str">
        <f>休泊費整理!H11</f>
        <v/>
      </c>
      <c r="I811" t="str">
        <f>休泊費整理!I11</f>
        <v/>
      </c>
      <c r="J811" t="str">
        <f>休泊費整理!J11</f>
        <v/>
      </c>
      <c r="K811" t="str">
        <f>休泊費整理!K11</f>
        <v/>
      </c>
      <c r="L811" t="str">
        <f>休泊費整理!L11</f>
        <v/>
      </c>
      <c r="M811" t="str">
        <f>休泊費整理!M11</f>
        <v/>
      </c>
    </row>
    <row r="812" spans="1:13" x14ac:dyDescent="0.45">
      <c r="A812" t="str">
        <f>休泊費整理!A12</f>
        <v/>
      </c>
      <c r="B812" t="str">
        <f>休泊費整理!B12</f>
        <v/>
      </c>
      <c r="C812" t="str">
        <f>休泊費整理!C12</f>
        <v/>
      </c>
      <c r="D812" t="str">
        <f>休泊費整理!D12</f>
        <v/>
      </c>
      <c r="E812" t="str">
        <f>休泊費整理!E12</f>
        <v/>
      </c>
      <c r="F812" t="str">
        <f>休泊費整理!F12</f>
        <v/>
      </c>
      <c r="G812" t="str">
        <f>休泊費整理!G12</f>
        <v/>
      </c>
      <c r="H812" t="str">
        <f>休泊費整理!H12</f>
        <v/>
      </c>
      <c r="I812" t="str">
        <f>休泊費整理!I12</f>
        <v/>
      </c>
      <c r="J812" t="str">
        <f>休泊費整理!J12</f>
        <v/>
      </c>
      <c r="K812" t="str">
        <f>休泊費整理!K12</f>
        <v/>
      </c>
      <c r="L812" t="str">
        <f>休泊費整理!L12</f>
        <v/>
      </c>
      <c r="M812" t="str">
        <f>休泊費整理!M12</f>
        <v/>
      </c>
    </row>
    <row r="813" spans="1:13" x14ac:dyDescent="0.45">
      <c r="A813" t="str">
        <f>休泊費整理!A13</f>
        <v/>
      </c>
      <c r="B813" t="str">
        <f>休泊費整理!B13</f>
        <v/>
      </c>
      <c r="C813" t="str">
        <f>休泊費整理!C13</f>
        <v/>
      </c>
      <c r="D813" t="str">
        <f>休泊費整理!D13</f>
        <v/>
      </c>
      <c r="E813" t="str">
        <f>休泊費整理!E13</f>
        <v/>
      </c>
      <c r="F813" t="str">
        <f>休泊費整理!F13</f>
        <v/>
      </c>
      <c r="G813" t="str">
        <f>休泊費整理!G13</f>
        <v/>
      </c>
      <c r="H813" t="str">
        <f>休泊費整理!H13</f>
        <v/>
      </c>
      <c r="I813" t="str">
        <f>休泊費整理!I13</f>
        <v/>
      </c>
      <c r="J813" t="str">
        <f>休泊費整理!J13</f>
        <v/>
      </c>
      <c r="K813" t="str">
        <f>休泊費整理!K13</f>
        <v/>
      </c>
      <c r="L813" t="str">
        <f>休泊費整理!L13</f>
        <v/>
      </c>
      <c r="M813" t="str">
        <f>休泊費整理!M13</f>
        <v/>
      </c>
    </row>
    <row r="814" spans="1:13" x14ac:dyDescent="0.45">
      <c r="A814" t="str">
        <f>休泊費整理!A14</f>
        <v/>
      </c>
      <c r="B814" t="str">
        <f>休泊費整理!B14</f>
        <v/>
      </c>
      <c r="C814" t="str">
        <f>休泊費整理!C14</f>
        <v/>
      </c>
      <c r="D814" t="str">
        <f>休泊費整理!D14</f>
        <v/>
      </c>
      <c r="E814" t="str">
        <f>休泊費整理!E14</f>
        <v/>
      </c>
      <c r="F814" t="str">
        <f>休泊費整理!F14</f>
        <v/>
      </c>
      <c r="G814" t="str">
        <f>休泊費整理!G14</f>
        <v/>
      </c>
      <c r="H814" t="str">
        <f>休泊費整理!H14</f>
        <v/>
      </c>
      <c r="I814" t="str">
        <f>休泊費整理!I14</f>
        <v/>
      </c>
      <c r="J814" t="str">
        <f>休泊費整理!J14</f>
        <v/>
      </c>
      <c r="K814" t="str">
        <f>休泊費整理!K14</f>
        <v/>
      </c>
      <c r="L814" t="str">
        <f>休泊費整理!L14</f>
        <v/>
      </c>
      <c r="M814" t="str">
        <f>休泊費整理!M14</f>
        <v/>
      </c>
    </row>
    <row r="815" spans="1:13" x14ac:dyDescent="0.45">
      <c r="A815" t="str">
        <f>休泊費整理!A15</f>
        <v/>
      </c>
      <c r="B815" t="str">
        <f>休泊費整理!B15</f>
        <v/>
      </c>
      <c r="C815" t="str">
        <f>休泊費整理!C15</f>
        <v/>
      </c>
      <c r="D815" t="str">
        <f>休泊費整理!D15</f>
        <v/>
      </c>
      <c r="E815" t="str">
        <f>休泊費整理!E15</f>
        <v/>
      </c>
      <c r="F815" t="str">
        <f>休泊費整理!F15</f>
        <v/>
      </c>
      <c r="G815" t="str">
        <f>休泊費整理!G15</f>
        <v/>
      </c>
      <c r="H815" t="str">
        <f>休泊費整理!H15</f>
        <v/>
      </c>
      <c r="I815" t="str">
        <f>休泊費整理!I15</f>
        <v/>
      </c>
      <c r="J815" t="str">
        <f>休泊費整理!J15</f>
        <v/>
      </c>
      <c r="K815" t="str">
        <f>休泊費整理!K15</f>
        <v/>
      </c>
      <c r="L815" t="str">
        <f>休泊費整理!L15</f>
        <v/>
      </c>
      <c r="M815" t="str">
        <f>休泊費整理!M15</f>
        <v/>
      </c>
    </row>
    <row r="816" spans="1:13" x14ac:dyDescent="0.45">
      <c r="A816" t="str">
        <f>休泊費整理!A16</f>
        <v/>
      </c>
      <c r="B816" t="str">
        <f>休泊費整理!B16</f>
        <v/>
      </c>
      <c r="C816" t="str">
        <f>休泊費整理!C16</f>
        <v/>
      </c>
      <c r="D816" t="str">
        <f>休泊費整理!D16</f>
        <v/>
      </c>
      <c r="E816" t="str">
        <f>休泊費整理!E16</f>
        <v/>
      </c>
      <c r="F816" t="str">
        <f>休泊費整理!F16</f>
        <v/>
      </c>
      <c r="G816" t="str">
        <f>休泊費整理!G16</f>
        <v/>
      </c>
      <c r="H816" t="str">
        <f>休泊費整理!H16</f>
        <v/>
      </c>
      <c r="I816" t="str">
        <f>休泊費整理!I16</f>
        <v/>
      </c>
      <c r="J816" t="str">
        <f>休泊費整理!J16</f>
        <v/>
      </c>
      <c r="K816" t="str">
        <f>休泊費整理!K16</f>
        <v/>
      </c>
      <c r="L816" t="str">
        <f>休泊費整理!L16</f>
        <v/>
      </c>
      <c r="M816" t="str">
        <f>休泊費整理!M16</f>
        <v/>
      </c>
    </row>
    <row r="817" spans="1:13" x14ac:dyDescent="0.45">
      <c r="A817" t="str">
        <f>休泊費整理!A17</f>
        <v/>
      </c>
      <c r="B817" t="str">
        <f>休泊費整理!B17</f>
        <v/>
      </c>
      <c r="C817" t="str">
        <f>休泊費整理!C17</f>
        <v/>
      </c>
      <c r="D817" t="str">
        <f>休泊費整理!D17</f>
        <v/>
      </c>
      <c r="E817" t="str">
        <f>休泊費整理!E17</f>
        <v/>
      </c>
      <c r="F817" t="str">
        <f>休泊費整理!F17</f>
        <v/>
      </c>
      <c r="G817" t="str">
        <f>休泊費整理!G17</f>
        <v/>
      </c>
      <c r="H817" t="str">
        <f>休泊費整理!H17</f>
        <v/>
      </c>
      <c r="I817" t="str">
        <f>休泊費整理!I17</f>
        <v/>
      </c>
      <c r="J817" t="str">
        <f>休泊費整理!J17</f>
        <v/>
      </c>
      <c r="K817" t="str">
        <f>休泊費整理!K17</f>
        <v/>
      </c>
      <c r="L817" t="str">
        <f>休泊費整理!L17</f>
        <v/>
      </c>
      <c r="M817" t="str">
        <f>休泊費整理!M17</f>
        <v/>
      </c>
    </row>
    <row r="818" spans="1:13" x14ac:dyDescent="0.45">
      <c r="A818" t="str">
        <f>休泊費整理!A18</f>
        <v/>
      </c>
      <c r="B818" t="str">
        <f>休泊費整理!B18</f>
        <v/>
      </c>
      <c r="C818" t="str">
        <f>休泊費整理!C18</f>
        <v/>
      </c>
      <c r="D818" t="str">
        <f>休泊費整理!D18</f>
        <v/>
      </c>
      <c r="E818" t="str">
        <f>休泊費整理!E18</f>
        <v/>
      </c>
      <c r="F818" t="str">
        <f>休泊費整理!F18</f>
        <v/>
      </c>
      <c r="G818" t="str">
        <f>休泊費整理!G18</f>
        <v/>
      </c>
      <c r="H818" t="str">
        <f>休泊費整理!H18</f>
        <v/>
      </c>
      <c r="I818" t="str">
        <f>休泊費整理!I18</f>
        <v/>
      </c>
      <c r="J818" t="str">
        <f>休泊費整理!J18</f>
        <v/>
      </c>
      <c r="K818" t="str">
        <f>休泊費整理!K18</f>
        <v/>
      </c>
      <c r="L818" t="str">
        <f>休泊費整理!L18</f>
        <v/>
      </c>
      <c r="M818" t="str">
        <f>休泊費整理!M18</f>
        <v/>
      </c>
    </row>
    <row r="819" spans="1:13" x14ac:dyDescent="0.45">
      <c r="A819" t="str">
        <f>休泊費整理!A19</f>
        <v/>
      </c>
      <c r="B819" t="str">
        <f>休泊費整理!B19</f>
        <v/>
      </c>
      <c r="C819" t="str">
        <f>休泊費整理!C19</f>
        <v/>
      </c>
      <c r="D819" t="str">
        <f>休泊費整理!D19</f>
        <v/>
      </c>
      <c r="E819" t="str">
        <f>休泊費整理!E19</f>
        <v/>
      </c>
      <c r="F819" t="str">
        <f>休泊費整理!F19</f>
        <v/>
      </c>
      <c r="G819" t="str">
        <f>休泊費整理!G19</f>
        <v/>
      </c>
      <c r="H819" t="str">
        <f>休泊費整理!H19</f>
        <v/>
      </c>
      <c r="I819" t="str">
        <f>休泊費整理!I19</f>
        <v/>
      </c>
      <c r="J819" t="str">
        <f>休泊費整理!J19</f>
        <v/>
      </c>
      <c r="K819" t="str">
        <f>休泊費整理!K19</f>
        <v/>
      </c>
      <c r="L819" t="str">
        <f>休泊費整理!L19</f>
        <v/>
      </c>
      <c r="M819" t="str">
        <f>休泊費整理!M19</f>
        <v/>
      </c>
    </row>
    <row r="820" spans="1:13" x14ac:dyDescent="0.45">
      <c r="A820" t="str">
        <f>休泊費整理!A20</f>
        <v/>
      </c>
      <c r="B820" t="str">
        <f>休泊費整理!B20</f>
        <v/>
      </c>
      <c r="C820" t="str">
        <f>休泊費整理!C20</f>
        <v/>
      </c>
      <c r="D820" t="str">
        <f>休泊費整理!D20</f>
        <v/>
      </c>
      <c r="E820" t="str">
        <f>休泊費整理!E20</f>
        <v/>
      </c>
      <c r="F820" t="str">
        <f>休泊費整理!F20</f>
        <v/>
      </c>
      <c r="G820" t="str">
        <f>休泊費整理!G20</f>
        <v/>
      </c>
      <c r="H820" t="str">
        <f>休泊費整理!H20</f>
        <v/>
      </c>
      <c r="I820" t="str">
        <f>休泊費整理!I20</f>
        <v/>
      </c>
      <c r="J820" t="str">
        <f>休泊費整理!J20</f>
        <v/>
      </c>
      <c r="K820" t="str">
        <f>休泊費整理!K20</f>
        <v/>
      </c>
      <c r="L820" t="str">
        <f>休泊費整理!L20</f>
        <v/>
      </c>
      <c r="M820" t="str">
        <f>休泊費整理!M20</f>
        <v/>
      </c>
    </row>
    <row r="821" spans="1:13" x14ac:dyDescent="0.45">
      <c r="A821" t="str">
        <f>休泊費整理!A21</f>
        <v/>
      </c>
      <c r="B821" t="str">
        <f>休泊費整理!B21</f>
        <v/>
      </c>
      <c r="C821" t="str">
        <f>休泊費整理!C21</f>
        <v/>
      </c>
      <c r="D821" t="str">
        <f>休泊費整理!D21</f>
        <v/>
      </c>
      <c r="E821" t="str">
        <f>休泊費整理!E21</f>
        <v/>
      </c>
      <c r="F821" t="str">
        <f>休泊費整理!F21</f>
        <v/>
      </c>
      <c r="G821" t="str">
        <f>休泊費整理!G21</f>
        <v/>
      </c>
      <c r="H821" t="str">
        <f>休泊費整理!H21</f>
        <v/>
      </c>
      <c r="I821" t="str">
        <f>休泊費整理!I21</f>
        <v/>
      </c>
      <c r="J821" t="str">
        <f>休泊費整理!J21</f>
        <v/>
      </c>
      <c r="K821" t="str">
        <f>休泊費整理!K21</f>
        <v/>
      </c>
      <c r="L821" t="str">
        <f>休泊費整理!L21</f>
        <v/>
      </c>
      <c r="M821" t="str">
        <f>休泊費整理!M21</f>
        <v/>
      </c>
    </row>
    <row r="822" spans="1:13" x14ac:dyDescent="0.45">
      <c r="A822" t="str">
        <f>休泊費整理!A22</f>
        <v/>
      </c>
      <c r="B822" t="str">
        <f>休泊費整理!B22</f>
        <v/>
      </c>
      <c r="C822" t="str">
        <f>休泊費整理!C22</f>
        <v/>
      </c>
      <c r="D822" t="str">
        <f>休泊費整理!D22</f>
        <v/>
      </c>
      <c r="E822" t="str">
        <f>休泊費整理!E22</f>
        <v/>
      </c>
      <c r="F822" t="str">
        <f>休泊費整理!F22</f>
        <v/>
      </c>
      <c r="G822" t="str">
        <f>休泊費整理!G22</f>
        <v/>
      </c>
      <c r="H822" t="str">
        <f>休泊費整理!H22</f>
        <v/>
      </c>
      <c r="I822" t="str">
        <f>休泊費整理!I22</f>
        <v/>
      </c>
      <c r="J822" t="str">
        <f>休泊費整理!J22</f>
        <v/>
      </c>
      <c r="K822" t="str">
        <f>休泊費整理!K22</f>
        <v/>
      </c>
      <c r="L822" t="str">
        <f>休泊費整理!L22</f>
        <v/>
      </c>
      <c r="M822" t="str">
        <f>休泊費整理!M22</f>
        <v/>
      </c>
    </row>
    <row r="823" spans="1:13" x14ac:dyDescent="0.45">
      <c r="A823" t="str">
        <f>休泊費整理!A23</f>
        <v/>
      </c>
      <c r="B823" t="str">
        <f>休泊費整理!B23</f>
        <v/>
      </c>
      <c r="C823" t="str">
        <f>休泊費整理!C23</f>
        <v/>
      </c>
      <c r="D823" t="str">
        <f>休泊費整理!D23</f>
        <v/>
      </c>
      <c r="E823" t="str">
        <f>休泊費整理!E23</f>
        <v/>
      </c>
      <c r="F823" t="str">
        <f>休泊費整理!F23</f>
        <v/>
      </c>
      <c r="G823" t="str">
        <f>休泊費整理!G23</f>
        <v/>
      </c>
      <c r="H823" t="str">
        <f>休泊費整理!H23</f>
        <v/>
      </c>
      <c r="I823" t="str">
        <f>休泊費整理!I23</f>
        <v/>
      </c>
      <c r="J823" t="str">
        <f>休泊費整理!J23</f>
        <v/>
      </c>
      <c r="K823" t="str">
        <f>休泊費整理!K23</f>
        <v/>
      </c>
      <c r="L823" t="str">
        <f>休泊費整理!L23</f>
        <v/>
      </c>
      <c r="M823" t="str">
        <f>休泊費整理!M23</f>
        <v/>
      </c>
    </row>
    <row r="824" spans="1:13" x14ac:dyDescent="0.45">
      <c r="A824" t="str">
        <f>休泊費整理!A24</f>
        <v/>
      </c>
      <c r="B824" t="str">
        <f>休泊費整理!B24</f>
        <v/>
      </c>
      <c r="C824" t="str">
        <f>休泊費整理!C24</f>
        <v/>
      </c>
      <c r="D824" t="str">
        <f>休泊費整理!D24</f>
        <v/>
      </c>
      <c r="E824" t="str">
        <f>休泊費整理!E24</f>
        <v/>
      </c>
      <c r="F824" t="str">
        <f>休泊費整理!F24</f>
        <v/>
      </c>
      <c r="G824" t="str">
        <f>休泊費整理!G24</f>
        <v/>
      </c>
      <c r="H824" t="str">
        <f>休泊費整理!H24</f>
        <v/>
      </c>
      <c r="I824" t="str">
        <f>休泊費整理!I24</f>
        <v/>
      </c>
      <c r="J824" t="str">
        <f>休泊費整理!J24</f>
        <v/>
      </c>
      <c r="K824" t="str">
        <f>休泊費整理!K24</f>
        <v/>
      </c>
      <c r="L824" t="str">
        <f>休泊費整理!L24</f>
        <v/>
      </c>
      <c r="M824" t="str">
        <f>休泊費整理!M24</f>
        <v/>
      </c>
    </row>
    <row r="825" spans="1:13" x14ac:dyDescent="0.45">
      <c r="A825" t="str">
        <f>休泊費整理!A25</f>
        <v/>
      </c>
      <c r="B825" t="str">
        <f>休泊費整理!B25</f>
        <v/>
      </c>
      <c r="C825" t="str">
        <f>休泊費整理!C25</f>
        <v/>
      </c>
      <c r="D825" t="str">
        <f>休泊費整理!D25</f>
        <v/>
      </c>
      <c r="E825" t="str">
        <f>休泊費整理!E25</f>
        <v/>
      </c>
      <c r="F825" t="str">
        <f>休泊費整理!F25</f>
        <v/>
      </c>
      <c r="G825" t="str">
        <f>休泊費整理!G25</f>
        <v/>
      </c>
      <c r="H825" t="str">
        <f>休泊費整理!H25</f>
        <v/>
      </c>
      <c r="I825" t="str">
        <f>休泊費整理!I25</f>
        <v/>
      </c>
      <c r="J825" t="str">
        <f>休泊費整理!J25</f>
        <v/>
      </c>
      <c r="K825" t="str">
        <f>休泊費整理!K25</f>
        <v/>
      </c>
      <c r="L825" t="str">
        <f>休泊費整理!L25</f>
        <v/>
      </c>
      <c r="M825" t="str">
        <f>休泊費整理!M25</f>
        <v/>
      </c>
    </row>
    <row r="826" spans="1:13" x14ac:dyDescent="0.45">
      <c r="A826" t="str">
        <f>休泊費整理!A26</f>
        <v/>
      </c>
      <c r="B826" t="str">
        <f>休泊費整理!B26</f>
        <v/>
      </c>
      <c r="C826" t="str">
        <f>休泊費整理!C26</f>
        <v/>
      </c>
      <c r="D826" t="str">
        <f>休泊費整理!D26</f>
        <v/>
      </c>
      <c r="E826" t="str">
        <f>休泊費整理!E26</f>
        <v/>
      </c>
      <c r="F826" t="str">
        <f>休泊費整理!F26</f>
        <v/>
      </c>
      <c r="G826" t="str">
        <f>休泊費整理!G26</f>
        <v/>
      </c>
      <c r="H826" t="str">
        <f>休泊費整理!H26</f>
        <v/>
      </c>
      <c r="I826" t="str">
        <f>休泊費整理!I26</f>
        <v/>
      </c>
      <c r="J826" t="str">
        <f>休泊費整理!J26</f>
        <v/>
      </c>
      <c r="K826" t="str">
        <f>休泊費整理!K26</f>
        <v/>
      </c>
      <c r="L826" t="str">
        <f>休泊費整理!L26</f>
        <v/>
      </c>
      <c r="M826" t="str">
        <f>休泊費整理!M26</f>
        <v/>
      </c>
    </row>
    <row r="827" spans="1:13" x14ac:dyDescent="0.45">
      <c r="A827" t="str">
        <f>休泊費整理!A27</f>
        <v/>
      </c>
      <c r="B827" t="str">
        <f>休泊費整理!B27</f>
        <v/>
      </c>
      <c r="C827" t="str">
        <f>休泊費整理!C27</f>
        <v/>
      </c>
      <c r="D827" t="str">
        <f>休泊費整理!D27</f>
        <v/>
      </c>
      <c r="E827" t="str">
        <f>休泊費整理!E27</f>
        <v/>
      </c>
      <c r="F827" t="str">
        <f>休泊費整理!F27</f>
        <v/>
      </c>
      <c r="G827" t="str">
        <f>休泊費整理!G27</f>
        <v/>
      </c>
      <c r="H827" t="str">
        <f>休泊費整理!H27</f>
        <v/>
      </c>
      <c r="I827" t="str">
        <f>休泊費整理!I27</f>
        <v/>
      </c>
      <c r="J827" t="str">
        <f>休泊費整理!J27</f>
        <v/>
      </c>
      <c r="K827" t="str">
        <f>休泊費整理!K27</f>
        <v/>
      </c>
      <c r="L827" t="str">
        <f>休泊費整理!L27</f>
        <v/>
      </c>
      <c r="M827" t="str">
        <f>休泊費整理!M27</f>
        <v/>
      </c>
    </row>
    <row r="828" spans="1:13" x14ac:dyDescent="0.45">
      <c r="A828" t="str">
        <f>休泊費整理!A28</f>
        <v/>
      </c>
      <c r="B828" t="str">
        <f>休泊費整理!B28</f>
        <v/>
      </c>
      <c r="C828" t="str">
        <f>休泊費整理!C28</f>
        <v/>
      </c>
      <c r="D828" t="str">
        <f>休泊費整理!D28</f>
        <v/>
      </c>
      <c r="E828" t="str">
        <f>休泊費整理!E28</f>
        <v/>
      </c>
      <c r="F828" t="str">
        <f>休泊費整理!F28</f>
        <v/>
      </c>
      <c r="G828" t="str">
        <f>休泊費整理!G28</f>
        <v/>
      </c>
      <c r="H828" t="str">
        <f>休泊費整理!H28</f>
        <v/>
      </c>
      <c r="I828" t="str">
        <f>休泊費整理!I28</f>
        <v/>
      </c>
      <c r="J828" t="str">
        <f>休泊費整理!J28</f>
        <v/>
      </c>
      <c r="K828" t="str">
        <f>休泊費整理!K28</f>
        <v/>
      </c>
      <c r="L828" t="str">
        <f>休泊費整理!L28</f>
        <v/>
      </c>
      <c r="M828" t="str">
        <f>休泊費整理!M28</f>
        <v/>
      </c>
    </row>
    <row r="829" spans="1:13" x14ac:dyDescent="0.45">
      <c r="A829" t="str">
        <f>休泊費整理!A29</f>
        <v/>
      </c>
      <c r="B829" t="str">
        <f>休泊費整理!B29</f>
        <v/>
      </c>
      <c r="C829" t="str">
        <f>休泊費整理!C29</f>
        <v/>
      </c>
      <c r="D829" t="str">
        <f>休泊費整理!D29</f>
        <v/>
      </c>
      <c r="E829" t="str">
        <f>休泊費整理!E29</f>
        <v/>
      </c>
      <c r="F829" t="str">
        <f>休泊費整理!F29</f>
        <v/>
      </c>
      <c r="G829" t="str">
        <f>休泊費整理!G29</f>
        <v/>
      </c>
      <c r="H829" t="str">
        <f>休泊費整理!H29</f>
        <v/>
      </c>
      <c r="I829" t="str">
        <f>休泊費整理!I29</f>
        <v/>
      </c>
      <c r="J829" t="str">
        <f>休泊費整理!J29</f>
        <v/>
      </c>
      <c r="K829" t="str">
        <f>休泊費整理!K29</f>
        <v/>
      </c>
      <c r="L829" t="str">
        <f>休泊費整理!L29</f>
        <v/>
      </c>
      <c r="M829" t="str">
        <f>休泊費整理!M29</f>
        <v/>
      </c>
    </row>
    <row r="830" spans="1:13" x14ac:dyDescent="0.45">
      <c r="A830" t="str">
        <f>休泊費整理!A30</f>
        <v/>
      </c>
      <c r="B830" t="str">
        <f>休泊費整理!B30</f>
        <v/>
      </c>
      <c r="C830" t="str">
        <f>休泊費整理!C30</f>
        <v/>
      </c>
      <c r="D830" t="str">
        <f>休泊費整理!D30</f>
        <v/>
      </c>
      <c r="E830" t="str">
        <f>休泊費整理!E30</f>
        <v/>
      </c>
      <c r="F830" t="str">
        <f>休泊費整理!F30</f>
        <v/>
      </c>
      <c r="G830" t="str">
        <f>休泊費整理!G30</f>
        <v/>
      </c>
      <c r="H830" t="str">
        <f>休泊費整理!H30</f>
        <v/>
      </c>
      <c r="I830" t="str">
        <f>休泊費整理!I30</f>
        <v/>
      </c>
      <c r="J830" t="str">
        <f>休泊費整理!J30</f>
        <v/>
      </c>
      <c r="K830" t="str">
        <f>休泊費整理!K30</f>
        <v/>
      </c>
      <c r="L830" t="str">
        <f>休泊費整理!L30</f>
        <v/>
      </c>
      <c r="M830" t="str">
        <f>休泊費整理!M30</f>
        <v/>
      </c>
    </row>
    <row r="831" spans="1:13" x14ac:dyDescent="0.45">
      <c r="A831" t="str">
        <f>休泊費整理!A31</f>
        <v/>
      </c>
      <c r="B831" t="str">
        <f>休泊費整理!B31</f>
        <v/>
      </c>
      <c r="C831" t="str">
        <f>休泊費整理!C31</f>
        <v/>
      </c>
      <c r="D831" t="str">
        <f>休泊費整理!D31</f>
        <v/>
      </c>
      <c r="E831" t="str">
        <f>休泊費整理!E31</f>
        <v/>
      </c>
      <c r="F831" t="str">
        <f>休泊費整理!F31</f>
        <v/>
      </c>
      <c r="G831" t="str">
        <f>休泊費整理!G31</f>
        <v/>
      </c>
      <c r="H831" t="str">
        <f>休泊費整理!H31</f>
        <v/>
      </c>
      <c r="I831" t="str">
        <f>休泊費整理!I31</f>
        <v/>
      </c>
      <c r="J831" t="str">
        <f>休泊費整理!J31</f>
        <v/>
      </c>
      <c r="K831" t="str">
        <f>休泊費整理!K31</f>
        <v/>
      </c>
      <c r="L831" t="str">
        <f>休泊費整理!L31</f>
        <v/>
      </c>
      <c r="M831" t="str">
        <f>休泊費整理!M31</f>
        <v/>
      </c>
    </row>
    <row r="832" spans="1:13" x14ac:dyDescent="0.45">
      <c r="A832" t="str">
        <f>休泊費整理!A32</f>
        <v/>
      </c>
      <c r="B832" t="str">
        <f>休泊費整理!B32</f>
        <v/>
      </c>
      <c r="C832" t="str">
        <f>休泊費整理!C32</f>
        <v/>
      </c>
      <c r="D832" t="str">
        <f>休泊費整理!D32</f>
        <v/>
      </c>
      <c r="E832" t="str">
        <f>休泊費整理!E32</f>
        <v/>
      </c>
      <c r="F832" t="str">
        <f>休泊費整理!F32</f>
        <v/>
      </c>
      <c r="G832" t="str">
        <f>休泊費整理!G32</f>
        <v/>
      </c>
      <c r="H832" t="str">
        <f>休泊費整理!H32</f>
        <v/>
      </c>
      <c r="I832" t="str">
        <f>休泊費整理!I32</f>
        <v/>
      </c>
      <c r="J832" t="str">
        <f>休泊費整理!J32</f>
        <v/>
      </c>
      <c r="K832" t="str">
        <f>休泊費整理!K32</f>
        <v/>
      </c>
      <c r="L832" t="str">
        <f>休泊費整理!L32</f>
        <v/>
      </c>
      <c r="M832" t="str">
        <f>休泊費整理!M32</f>
        <v/>
      </c>
    </row>
    <row r="833" spans="1:13" x14ac:dyDescent="0.45">
      <c r="A833" t="str">
        <f>休泊費整理!A33</f>
        <v/>
      </c>
      <c r="B833" t="str">
        <f>休泊費整理!B33</f>
        <v/>
      </c>
      <c r="C833" t="str">
        <f>休泊費整理!C33</f>
        <v/>
      </c>
      <c r="D833" t="str">
        <f>休泊費整理!D33</f>
        <v/>
      </c>
      <c r="E833" t="str">
        <f>休泊費整理!E33</f>
        <v/>
      </c>
      <c r="F833" t="str">
        <f>休泊費整理!F33</f>
        <v/>
      </c>
      <c r="G833" t="str">
        <f>休泊費整理!G33</f>
        <v/>
      </c>
      <c r="H833" t="str">
        <f>休泊費整理!H33</f>
        <v/>
      </c>
      <c r="I833" t="str">
        <f>休泊費整理!I33</f>
        <v/>
      </c>
      <c r="J833" t="str">
        <f>休泊費整理!J33</f>
        <v/>
      </c>
      <c r="K833" t="str">
        <f>休泊費整理!K33</f>
        <v/>
      </c>
      <c r="L833" t="str">
        <f>休泊費整理!L33</f>
        <v/>
      </c>
      <c r="M833" t="str">
        <f>休泊費整理!M33</f>
        <v/>
      </c>
    </row>
    <row r="834" spans="1:13" x14ac:dyDescent="0.45">
      <c r="A834" t="str">
        <f>休泊費整理!A34</f>
        <v/>
      </c>
      <c r="B834" t="str">
        <f>休泊費整理!B34</f>
        <v/>
      </c>
      <c r="C834" t="str">
        <f>休泊費整理!C34</f>
        <v/>
      </c>
      <c r="D834" t="str">
        <f>休泊費整理!D34</f>
        <v/>
      </c>
      <c r="E834" t="str">
        <f>休泊費整理!E34</f>
        <v/>
      </c>
      <c r="F834" t="str">
        <f>休泊費整理!F34</f>
        <v/>
      </c>
      <c r="G834" t="str">
        <f>休泊費整理!G34</f>
        <v/>
      </c>
      <c r="H834" t="str">
        <f>休泊費整理!H34</f>
        <v/>
      </c>
      <c r="I834" t="str">
        <f>休泊費整理!I34</f>
        <v/>
      </c>
      <c r="J834" t="str">
        <f>休泊費整理!J34</f>
        <v/>
      </c>
      <c r="K834" t="str">
        <f>休泊費整理!K34</f>
        <v/>
      </c>
      <c r="L834" t="str">
        <f>休泊費整理!L34</f>
        <v/>
      </c>
      <c r="M834" t="str">
        <f>休泊費整理!M34</f>
        <v/>
      </c>
    </row>
    <row r="835" spans="1:13" x14ac:dyDescent="0.45">
      <c r="A835" t="str">
        <f>休泊費整理!A35</f>
        <v/>
      </c>
      <c r="B835" t="str">
        <f>休泊費整理!B35</f>
        <v/>
      </c>
      <c r="C835" t="str">
        <f>休泊費整理!C35</f>
        <v/>
      </c>
      <c r="D835" t="str">
        <f>休泊費整理!D35</f>
        <v/>
      </c>
      <c r="E835" t="str">
        <f>休泊費整理!E35</f>
        <v/>
      </c>
      <c r="F835" t="str">
        <f>休泊費整理!F35</f>
        <v/>
      </c>
      <c r="G835" t="str">
        <f>休泊費整理!G35</f>
        <v/>
      </c>
      <c r="H835" t="str">
        <f>休泊費整理!H35</f>
        <v/>
      </c>
      <c r="I835" t="str">
        <f>休泊費整理!I35</f>
        <v/>
      </c>
      <c r="J835" t="str">
        <f>休泊費整理!J35</f>
        <v/>
      </c>
      <c r="K835" t="str">
        <f>休泊費整理!K35</f>
        <v/>
      </c>
      <c r="L835" t="str">
        <f>休泊費整理!L35</f>
        <v/>
      </c>
      <c r="M835" t="str">
        <f>休泊費整理!M35</f>
        <v/>
      </c>
    </row>
    <row r="836" spans="1:13" x14ac:dyDescent="0.45">
      <c r="A836" t="str">
        <f>休泊費整理!A36</f>
        <v/>
      </c>
      <c r="B836" t="str">
        <f>休泊費整理!B36</f>
        <v/>
      </c>
      <c r="C836" t="str">
        <f>休泊費整理!C36</f>
        <v/>
      </c>
      <c r="D836" t="str">
        <f>休泊費整理!D36</f>
        <v/>
      </c>
      <c r="E836" t="str">
        <f>休泊費整理!E36</f>
        <v/>
      </c>
      <c r="F836" t="str">
        <f>休泊費整理!F36</f>
        <v/>
      </c>
      <c r="G836" t="str">
        <f>休泊費整理!G36</f>
        <v/>
      </c>
      <c r="H836" t="str">
        <f>休泊費整理!H36</f>
        <v/>
      </c>
      <c r="I836" t="str">
        <f>休泊費整理!I36</f>
        <v/>
      </c>
      <c r="J836" t="str">
        <f>休泊費整理!J36</f>
        <v/>
      </c>
      <c r="K836" t="str">
        <f>休泊費整理!K36</f>
        <v/>
      </c>
      <c r="L836" t="str">
        <f>休泊費整理!L36</f>
        <v/>
      </c>
      <c r="M836" t="str">
        <f>休泊費整理!M36</f>
        <v/>
      </c>
    </row>
    <row r="837" spans="1:13" x14ac:dyDescent="0.45">
      <c r="A837" t="str">
        <f>休泊費整理!A37</f>
        <v/>
      </c>
      <c r="B837" t="str">
        <f>休泊費整理!B37</f>
        <v/>
      </c>
      <c r="C837" t="str">
        <f>休泊費整理!C37</f>
        <v/>
      </c>
      <c r="D837" t="str">
        <f>休泊費整理!D37</f>
        <v/>
      </c>
      <c r="E837" t="str">
        <f>休泊費整理!E37</f>
        <v/>
      </c>
      <c r="F837" t="str">
        <f>休泊費整理!F37</f>
        <v/>
      </c>
      <c r="G837" t="str">
        <f>休泊費整理!G37</f>
        <v/>
      </c>
      <c r="H837" t="str">
        <f>休泊費整理!H37</f>
        <v/>
      </c>
      <c r="I837" t="str">
        <f>休泊費整理!I37</f>
        <v/>
      </c>
      <c r="J837" t="str">
        <f>休泊費整理!J37</f>
        <v/>
      </c>
      <c r="K837" t="str">
        <f>休泊費整理!K37</f>
        <v/>
      </c>
      <c r="L837" t="str">
        <f>休泊費整理!L37</f>
        <v/>
      </c>
      <c r="M837" t="str">
        <f>休泊費整理!M37</f>
        <v/>
      </c>
    </row>
    <row r="838" spans="1:13" x14ac:dyDescent="0.45">
      <c r="A838" t="str">
        <f>休泊費整理!A38</f>
        <v/>
      </c>
      <c r="B838" t="str">
        <f>休泊費整理!B38</f>
        <v/>
      </c>
      <c r="C838" t="str">
        <f>休泊費整理!C38</f>
        <v/>
      </c>
      <c r="D838" t="str">
        <f>休泊費整理!D38</f>
        <v/>
      </c>
      <c r="E838" t="str">
        <f>休泊費整理!E38</f>
        <v/>
      </c>
      <c r="F838" t="str">
        <f>休泊費整理!F38</f>
        <v/>
      </c>
      <c r="G838" t="str">
        <f>休泊費整理!G38</f>
        <v/>
      </c>
      <c r="H838" t="str">
        <f>休泊費整理!H38</f>
        <v/>
      </c>
      <c r="I838" t="str">
        <f>休泊費整理!I38</f>
        <v/>
      </c>
      <c r="J838" t="str">
        <f>休泊費整理!J38</f>
        <v/>
      </c>
      <c r="K838" t="str">
        <f>休泊費整理!K38</f>
        <v/>
      </c>
      <c r="L838" t="str">
        <f>休泊費整理!L38</f>
        <v/>
      </c>
      <c r="M838" t="str">
        <f>休泊費整理!M38</f>
        <v/>
      </c>
    </row>
    <row r="839" spans="1:13" x14ac:dyDescent="0.45">
      <c r="A839" t="str">
        <f>休泊費整理!A39</f>
        <v/>
      </c>
      <c r="B839" t="str">
        <f>休泊費整理!B39</f>
        <v/>
      </c>
      <c r="C839" t="str">
        <f>休泊費整理!C39</f>
        <v/>
      </c>
      <c r="D839" t="str">
        <f>休泊費整理!D39</f>
        <v/>
      </c>
      <c r="E839" t="str">
        <f>休泊費整理!E39</f>
        <v/>
      </c>
      <c r="F839" t="str">
        <f>休泊費整理!F39</f>
        <v/>
      </c>
      <c r="G839" t="str">
        <f>休泊費整理!G39</f>
        <v/>
      </c>
      <c r="H839" t="str">
        <f>休泊費整理!H39</f>
        <v/>
      </c>
      <c r="I839" t="str">
        <f>休泊費整理!I39</f>
        <v/>
      </c>
      <c r="J839" t="str">
        <f>休泊費整理!J39</f>
        <v/>
      </c>
      <c r="K839" t="str">
        <f>休泊費整理!K39</f>
        <v/>
      </c>
      <c r="L839" t="str">
        <f>休泊費整理!L39</f>
        <v/>
      </c>
      <c r="M839" t="str">
        <f>休泊費整理!M39</f>
        <v/>
      </c>
    </row>
    <row r="840" spans="1:13" x14ac:dyDescent="0.45">
      <c r="A840" t="str">
        <f>休泊費整理!A40</f>
        <v/>
      </c>
      <c r="B840" t="str">
        <f>休泊費整理!B40</f>
        <v/>
      </c>
      <c r="C840" t="str">
        <f>休泊費整理!C40</f>
        <v/>
      </c>
      <c r="D840" t="str">
        <f>休泊費整理!D40</f>
        <v/>
      </c>
      <c r="E840" t="str">
        <f>休泊費整理!E40</f>
        <v/>
      </c>
      <c r="F840" t="str">
        <f>休泊費整理!F40</f>
        <v/>
      </c>
      <c r="G840" t="str">
        <f>休泊費整理!G40</f>
        <v/>
      </c>
      <c r="H840" t="str">
        <f>休泊費整理!H40</f>
        <v/>
      </c>
      <c r="I840" t="str">
        <f>休泊費整理!I40</f>
        <v/>
      </c>
      <c r="J840" t="str">
        <f>休泊費整理!J40</f>
        <v/>
      </c>
      <c r="K840" t="str">
        <f>休泊費整理!K40</f>
        <v/>
      </c>
      <c r="L840" t="str">
        <f>休泊費整理!L40</f>
        <v/>
      </c>
      <c r="M840" t="str">
        <f>休泊費整理!M40</f>
        <v/>
      </c>
    </row>
    <row r="841" spans="1:13" x14ac:dyDescent="0.45">
      <c r="A841" t="str">
        <f>休泊費整理!A41</f>
        <v/>
      </c>
      <c r="B841" t="str">
        <f>休泊費整理!B41</f>
        <v/>
      </c>
      <c r="C841" t="str">
        <f>休泊費整理!C41</f>
        <v/>
      </c>
      <c r="D841" t="str">
        <f>休泊費整理!D41</f>
        <v/>
      </c>
      <c r="E841" t="str">
        <f>休泊費整理!E41</f>
        <v/>
      </c>
      <c r="F841" t="str">
        <f>休泊費整理!F41</f>
        <v/>
      </c>
      <c r="G841" t="str">
        <f>休泊費整理!G41</f>
        <v/>
      </c>
      <c r="H841" t="str">
        <f>休泊費整理!H41</f>
        <v/>
      </c>
      <c r="I841" t="str">
        <f>休泊費整理!I41</f>
        <v/>
      </c>
      <c r="J841" t="str">
        <f>休泊費整理!J41</f>
        <v/>
      </c>
      <c r="K841" t="str">
        <f>休泊費整理!K41</f>
        <v/>
      </c>
      <c r="L841" t="str">
        <f>休泊費整理!L41</f>
        <v/>
      </c>
      <c r="M841" t="str">
        <f>休泊費整理!M41</f>
        <v/>
      </c>
    </row>
    <row r="842" spans="1:13" x14ac:dyDescent="0.45">
      <c r="A842" t="str">
        <f>休泊費整理!A42</f>
        <v/>
      </c>
      <c r="B842" t="str">
        <f>休泊費整理!B42</f>
        <v/>
      </c>
      <c r="C842" t="str">
        <f>休泊費整理!C42</f>
        <v/>
      </c>
      <c r="D842" t="str">
        <f>休泊費整理!D42</f>
        <v/>
      </c>
      <c r="E842" t="str">
        <f>休泊費整理!E42</f>
        <v/>
      </c>
      <c r="F842" t="str">
        <f>休泊費整理!F42</f>
        <v/>
      </c>
      <c r="G842" t="str">
        <f>休泊費整理!G42</f>
        <v/>
      </c>
      <c r="H842" t="str">
        <f>休泊費整理!H42</f>
        <v/>
      </c>
      <c r="I842" t="str">
        <f>休泊費整理!I42</f>
        <v/>
      </c>
      <c r="J842" t="str">
        <f>休泊費整理!J42</f>
        <v/>
      </c>
      <c r="K842" t="str">
        <f>休泊費整理!K42</f>
        <v/>
      </c>
      <c r="L842" t="str">
        <f>休泊費整理!L42</f>
        <v/>
      </c>
      <c r="M842" t="str">
        <f>休泊費整理!M42</f>
        <v/>
      </c>
    </row>
    <row r="843" spans="1:13" x14ac:dyDescent="0.45">
      <c r="A843" t="str">
        <f>休泊費整理!A43</f>
        <v/>
      </c>
      <c r="B843" t="str">
        <f>休泊費整理!B43</f>
        <v/>
      </c>
      <c r="C843" t="str">
        <f>休泊費整理!C43</f>
        <v/>
      </c>
      <c r="D843" t="str">
        <f>休泊費整理!D43</f>
        <v/>
      </c>
      <c r="E843" t="str">
        <f>休泊費整理!E43</f>
        <v/>
      </c>
      <c r="F843" t="str">
        <f>休泊費整理!F43</f>
        <v/>
      </c>
      <c r="G843" t="str">
        <f>休泊費整理!G43</f>
        <v/>
      </c>
      <c r="H843" t="str">
        <f>休泊費整理!H43</f>
        <v/>
      </c>
      <c r="I843" t="str">
        <f>休泊費整理!I43</f>
        <v/>
      </c>
      <c r="J843" t="str">
        <f>休泊費整理!J43</f>
        <v/>
      </c>
      <c r="K843" t="str">
        <f>休泊費整理!K43</f>
        <v/>
      </c>
      <c r="L843" t="str">
        <f>休泊費整理!L43</f>
        <v/>
      </c>
      <c r="M843" t="str">
        <f>休泊費整理!M43</f>
        <v/>
      </c>
    </row>
    <row r="844" spans="1:13" x14ac:dyDescent="0.45">
      <c r="A844" t="str">
        <f>休泊費整理!A44</f>
        <v/>
      </c>
      <c r="B844" t="str">
        <f>休泊費整理!B44</f>
        <v/>
      </c>
      <c r="C844" t="str">
        <f>休泊費整理!C44</f>
        <v/>
      </c>
      <c r="D844" t="str">
        <f>休泊費整理!D44</f>
        <v/>
      </c>
      <c r="E844" t="str">
        <f>休泊費整理!E44</f>
        <v/>
      </c>
      <c r="F844" t="str">
        <f>休泊費整理!F44</f>
        <v/>
      </c>
      <c r="G844" t="str">
        <f>休泊費整理!G44</f>
        <v/>
      </c>
      <c r="H844" t="str">
        <f>休泊費整理!H44</f>
        <v/>
      </c>
      <c r="I844" t="str">
        <f>休泊費整理!I44</f>
        <v/>
      </c>
      <c r="J844" t="str">
        <f>休泊費整理!J44</f>
        <v/>
      </c>
      <c r="K844" t="str">
        <f>休泊費整理!K44</f>
        <v/>
      </c>
      <c r="L844" t="str">
        <f>休泊費整理!L44</f>
        <v/>
      </c>
      <c r="M844" t="str">
        <f>休泊費整理!M44</f>
        <v/>
      </c>
    </row>
    <row r="845" spans="1:13" x14ac:dyDescent="0.45">
      <c r="A845" t="str">
        <f>休泊費整理!A45</f>
        <v/>
      </c>
      <c r="B845" t="str">
        <f>休泊費整理!B45</f>
        <v/>
      </c>
      <c r="C845" t="str">
        <f>休泊費整理!C45</f>
        <v/>
      </c>
      <c r="D845" t="str">
        <f>休泊費整理!D45</f>
        <v/>
      </c>
      <c r="E845" t="str">
        <f>休泊費整理!E45</f>
        <v/>
      </c>
      <c r="F845" t="str">
        <f>休泊費整理!F45</f>
        <v/>
      </c>
      <c r="G845" t="str">
        <f>休泊費整理!G45</f>
        <v/>
      </c>
      <c r="H845" t="str">
        <f>休泊費整理!H45</f>
        <v/>
      </c>
      <c r="I845" t="str">
        <f>休泊費整理!I45</f>
        <v/>
      </c>
      <c r="J845" t="str">
        <f>休泊費整理!J45</f>
        <v/>
      </c>
      <c r="K845" t="str">
        <f>休泊費整理!K45</f>
        <v/>
      </c>
      <c r="L845" t="str">
        <f>休泊費整理!L45</f>
        <v/>
      </c>
      <c r="M845" t="str">
        <f>休泊費整理!M45</f>
        <v/>
      </c>
    </row>
    <row r="846" spans="1:13" x14ac:dyDescent="0.45">
      <c r="A846" t="str">
        <f>休泊費整理!A46</f>
        <v/>
      </c>
      <c r="B846" t="str">
        <f>休泊費整理!B46</f>
        <v/>
      </c>
      <c r="C846" t="str">
        <f>休泊費整理!C46</f>
        <v/>
      </c>
      <c r="D846" t="str">
        <f>休泊費整理!D46</f>
        <v/>
      </c>
      <c r="E846" t="str">
        <f>休泊費整理!E46</f>
        <v/>
      </c>
      <c r="F846" t="str">
        <f>休泊費整理!F46</f>
        <v/>
      </c>
      <c r="G846" t="str">
        <f>休泊費整理!G46</f>
        <v/>
      </c>
      <c r="H846" t="str">
        <f>休泊費整理!H46</f>
        <v/>
      </c>
      <c r="I846" t="str">
        <f>休泊費整理!I46</f>
        <v/>
      </c>
      <c r="J846" t="str">
        <f>休泊費整理!J46</f>
        <v/>
      </c>
      <c r="K846" t="str">
        <f>休泊費整理!K46</f>
        <v/>
      </c>
      <c r="L846" t="str">
        <f>休泊費整理!L46</f>
        <v/>
      </c>
      <c r="M846" t="str">
        <f>休泊費整理!M46</f>
        <v/>
      </c>
    </row>
    <row r="847" spans="1:13" x14ac:dyDescent="0.45">
      <c r="A847" t="str">
        <f>休泊費整理!A47</f>
        <v/>
      </c>
      <c r="B847" t="str">
        <f>休泊費整理!B47</f>
        <v/>
      </c>
      <c r="C847" t="str">
        <f>休泊費整理!C47</f>
        <v/>
      </c>
      <c r="D847" t="str">
        <f>休泊費整理!D47</f>
        <v/>
      </c>
      <c r="E847" t="str">
        <f>休泊費整理!E47</f>
        <v/>
      </c>
      <c r="F847" t="str">
        <f>休泊費整理!F47</f>
        <v/>
      </c>
      <c r="G847" t="str">
        <f>休泊費整理!G47</f>
        <v/>
      </c>
      <c r="H847" t="str">
        <f>休泊費整理!H47</f>
        <v/>
      </c>
      <c r="I847" t="str">
        <f>休泊費整理!I47</f>
        <v/>
      </c>
      <c r="J847" t="str">
        <f>休泊費整理!J47</f>
        <v/>
      </c>
      <c r="K847" t="str">
        <f>休泊費整理!K47</f>
        <v/>
      </c>
      <c r="L847" t="str">
        <f>休泊費整理!L47</f>
        <v/>
      </c>
      <c r="M847" t="str">
        <f>休泊費整理!M47</f>
        <v/>
      </c>
    </row>
    <row r="848" spans="1:13" x14ac:dyDescent="0.45">
      <c r="A848" t="str">
        <f>休泊費整理!A48</f>
        <v/>
      </c>
      <c r="B848" t="str">
        <f>休泊費整理!B48</f>
        <v/>
      </c>
      <c r="C848" t="str">
        <f>休泊費整理!C48</f>
        <v/>
      </c>
      <c r="D848" t="str">
        <f>休泊費整理!D48</f>
        <v/>
      </c>
      <c r="E848" t="str">
        <f>休泊費整理!E48</f>
        <v/>
      </c>
      <c r="F848" t="str">
        <f>休泊費整理!F48</f>
        <v/>
      </c>
      <c r="G848" t="str">
        <f>休泊費整理!G48</f>
        <v/>
      </c>
      <c r="H848" t="str">
        <f>休泊費整理!H48</f>
        <v/>
      </c>
      <c r="I848" t="str">
        <f>休泊費整理!I48</f>
        <v/>
      </c>
      <c r="J848" t="str">
        <f>休泊費整理!J48</f>
        <v/>
      </c>
      <c r="K848" t="str">
        <f>休泊費整理!K48</f>
        <v/>
      </c>
      <c r="L848" t="str">
        <f>休泊費整理!L48</f>
        <v/>
      </c>
      <c r="M848" t="str">
        <f>休泊費整理!M48</f>
        <v/>
      </c>
    </row>
    <row r="849" spans="1:13" x14ac:dyDescent="0.45">
      <c r="A849" t="str">
        <f>休泊費整理!A49</f>
        <v/>
      </c>
      <c r="B849" t="str">
        <f>休泊費整理!B49</f>
        <v/>
      </c>
      <c r="C849" t="str">
        <f>休泊費整理!C49</f>
        <v/>
      </c>
      <c r="D849" t="str">
        <f>休泊費整理!D49</f>
        <v/>
      </c>
      <c r="E849" t="str">
        <f>休泊費整理!E49</f>
        <v/>
      </c>
      <c r="F849" t="str">
        <f>休泊費整理!F49</f>
        <v/>
      </c>
      <c r="G849" t="str">
        <f>休泊費整理!G49</f>
        <v/>
      </c>
      <c r="H849" t="str">
        <f>休泊費整理!H49</f>
        <v/>
      </c>
      <c r="I849" t="str">
        <f>休泊費整理!I49</f>
        <v/>
      </c>
      <c r="J849" t="str">
        <f>休泊費整理!J49</f>
        <v/>
      </c>
      <c r="K849" t="str">
        <f>休泊費整理!K49</f>
        <v/>
      </c>
      <c r="L849" t="str">
        <f>休泊費整理!L49</f>
        <v/>
      </c>
      <c r="M849" t="str">
        <f>休泊費整理!M49</f>
        <v/>
      </c>
    </row>
    <row r="850" spans="1:13" x14ac:dyDescent="0.45">
      <c r="A850" t="str">
        <f>休泊費整理!A50</f>
        <v/>
      </c>
      <c r="B850" t="str">
        <f>休泊費整理!B50</f>
        <v/>
      </c>
      <c r="C850" t="str">
        <f>休泊費整理!C50</f>
        <v/>
      </c>
      <c r="D850" t="str">
        <f>休泊費整理!D50</f>
        <v/>
      </c>
      <c r="E850" t="str">
        <f>休泊費整理!E50</f>
        <v/>
      </c>
      <c r="F850" t="str">
        <f>休泊費整理!F50</f>
        <v/>
      </c>
      <c r="G850" t="str">
        <f>休泊費整理!G50</f>
        <v/>
      </c>
      <c r="H850" t="str">
        <f>休泊費整理!H50</f>
        <v/>
      </c>
      <c r="I850" t="str">
        <f>休泊費整理!I50</f>
        <v/>
      </c>
      <c r="J850" t="str">
        <f>休泊費整理!J50</f>
        <v/>
      </c>
      <c r="K850" t="str">
        <f>休泊費整理!K50</f>
        <v/>
      </c>
      <c r="L850" t="str">
        <f>休泊費整理!L50</f>
        <v/>
      </c>
      <c r="M850" t="str">
        <f>休泊費整理!M50</f>
        <v/>
      </c>
    </row>
    <row r="851" spans="1:13" x14ac:dyDescent="0.45">
      <c r="A851" t="str">
        <f>休泊費整理!A51</f>
        <v/>
      </c>
      <c r="B851" t="str">
        <f>休泊費整理!B51</f>
        <v/>
      </c>
      <c r="C851" t="str">
        <f>休泊費整理!C51</f>
        <v/>
      </c>
      <c r="D851" t="str">
        <f>休泊費整理!D51</f>
        <v/>
      </c>
      <c r="E851" t="str">
        <f>休泊費整理!E51</f>
        <v/>
      </c>
      <c r="F851" t="str">
        <f>休泊費整理!F51</f>
        <v/>
      </c>
      <c r="G851" t="str">
        <f>休泊費整理!G51</f>
        <v/>
      </c>
      <c r="H851" t="str">
        <f>休泊費整理!H51</f>
        <v/>
      </c>
      <c r="I851" t="str">
        <f>休泊費整理!I51</f>
        <v/>
      </c>
      <c r="J851" t="str">
        <f>休泊費整理!J51</f>
        <v/>
      </c>
      <c r="K851" t="str">
        <f>休泊費整理!K51</f>
        <v/>
      </c>
      <c r="L851" t="str">
        <f>休泊費整理!L51</f>
        <v/>
      </c>
      <c r="M851" t="str">
        <f>休泊費整理!M51</f>
        <v/>
      </c>
    </row>
    <row r="852" spans="1:13" x14ac:dyDescent="0.45">
      <c r="A852" t="str">
        <f>休泊費整理!A52</f>
        <v/>
      </c>
      <c r="B852" t="str">
        <f>休泊費整理!B52</f>
        <v/>
      </c>
      <c r="C852" t="str">
        <f>休泊費整理!C52</f>
        <v/>
      </c>
      <c r="D852" t="str">
        <f>休泊費整理!D52</f>
        <v/>
      </c>
      <c r="E852" t="str">
        <f>休泊費整理!E52</f>
        <v/>
      </c>
      <c r="F852" t="str">
        <f>休泊費整理!F52</f>
        <v/>
      </c>
      <c r="G852" t="str">
        <f>休泊費整理!G52</f>
        <v/>
      </c>
      <c r="H852" t="str">
        <f>休泊費整理!H52</f>
        <v/>
      </c>
      <c r="I852" t="str">
        <f>休泊費整理!I52</f>
        <v/>
      </c>
      <c r="J852" t="str">
        <f>休泊費整理!J52</f>
        <v/>
      </c>
      <c r="K852" t="str">
        <f>休泊費整理!K52</f>
        <v/>
      </c>
      <c r="L852" t="str">
        <f>休泊費整理!L52</f>
        <v/>
      </c>
      <c r="M852" t="str">
        <f>休泊費整理!M52</f>
        <v/>
      </c>
    </row>
    <row r="853" spans="1:13" x14ac:dyDescent="0.45">
      <c r="A853" t="str">
        <f>休泊費整理!A53</f>
        <v/>
      </c>
      <c r="B853" t="str">
        <f>休泊費整理!B53</f>
        <v/>
      </c>
      <c r="C853" t="str">
        <f>休泊費整理!C53</f>
        <v/>
      </c>
      <c r="D853" t="str">
        <f>休泊費整理!D53</f>
        <v/>
      </c>
      <c r="E853" t="str">
        <f>休泊費整理!E53</f>
        <v/>
      </c>
      <c r="F853" t="str">
        <f>休泊費整理!F53</f>
        <v/>
      </c>
      <c r="G853" t="str">
        <f>休泊費整理!G53</f>
        <v/>
      </c>
      <c r="H853" t="str">
        <f>休泊費整理!H53</f>
        <v/>
      </c>
      <c r="I853" t="str">
        <f>休泊費整理!I53</f>
        <v/>
      </c>
      <c r="J853" t="str">
        <f>休泊費整理!J53</f>
        <v/>
      </c>
      <c r="K853" t="str">
        <f>休泊費整理!K53</f>
        <v/>
      </c>
      <c r="L853" t="str">
        <f>休泊費整理!L53</f>
        <v/>
      </c>
      <c r="M853" t="str">
        <f>休泊費整理!M53</f>
        <v/>
      </c>
    </row>
    <row r="854" spans="1:13" x14ac:dyDescent="0.45">
      <c r="A854" t="str">
        <f>休泊費整理!A54</f>
        <v/>
      </c>
      <c r="B854" t="str">
        <f>休泊費整理!B54</f>
        <v/>
      </c>
      <c r="C854" t="str">
        <f>休泊費整理!C54</f>
        <v/>
      </c>
      <c r="D854" t="str">
        <f>休泊費整理!D54</f>
        <v/>
      </c>
      <c r="E854" t="str">
        <f>休泊費整理!E54</f>
        <v/>
      </c>
      <c r="F854" t="str">
        <f>休泊費整理!F54</f>
        <v/>
      </c>
      <c r="G854" t="str">
        <f>休泊費整理!G54</f>
        <v/>
      </c>
      <c r="H854" t="str">
        <f>休泊費整理!H54</f>
        <v/>
      </c>
      <c r="I854" t="str">
        <f>休泊費整理!I54</f>
        <v/>
      </c>
      <c r="J854" t="str">
        <f>休泊費整理!J54</f>
        <v/>
      </c>
      <c r="K854" t="str">
        <f>休泊費整理!K54</f>
        <v/>
      </c>
      <c r="L854" t="str">
        <f>休泊費整理!L54</f>
        <v/>
      </c>
      <c r="M854" t="str">
        <f>休泊費整理!M54</f>
        <v/>
      </c>
    </row>
    <row r="855" spans="1:13" x14ac:dyDescent="0.45">
      <c r="A855" t="str">
        <f>休泊費整理!A55</f>
        <v/>
      </c>
      <c r="B855" t="str">
        <f>休泊費整理!B55</f>
        <v/>
      </c>
      <c r="C855" t="str">
        <f>休泊費整理!C55</f>
        <v/>
      </c>
      <c r="D855" t="str">
        <f>休泊費整理!D55</f>
        <v/>
      </c>
      <c r="E855" t="str">
        <f>休泊費整理!E55</f>
        <v/>
      </c>
      <c r="F855" t="str">
        <f>休泊費整理!F55</f>
        <v/>
      </c>
      <c r="G855" t="str">
        <f>休泊費整理!G55</f>
        <v/>
      </c>
      <c r="H855" t="str">
        <f>休泊費整理!H55</f>
        <v/>
      </c>
      <c r="I855" t="str">
        <f>休泊費整理!I55</f>
        <v/>
      </c>
      <c r="J855" t="str">
        <f>休泊費整理!J55</f>
        <v/>
      </c>
      <c r="K855" t="str">
        <f>休泊費整理!K55</f>
        <v/>
      </c>
      <c r="L855" t="str">
        <f>休泊費整理!L55</f>
        <v/>
      </c>
      <c r="M855" t="str">
        <f>休泊費整理!M55</f>
        <v/>
      </c>
    </row>
    <row r="856" spans="1:13" x14ac:dyDescent="0.45">
      <c r="A856" t="str">
        <f>休泊費整理!A56</f>
        <v/>
      </c>
      <c r="B856" t="str">
        <f>休泊費整理!B56</f>
        <v/>
      </c>
      <c r="C856" t="str">
        <f>休泊費整理!C56</f>
        <v/>
      </c>
      <c r="D856" t="str">
        <f>休泊費整理!D56</f>
        <v/>
      </c>
      <c r="E856" t="str">
        <f>休泊費整理!E56</f>
        <v/>
      </c>
      <c r="F856" t="str">
        <f>休泊費整理!F56</f>
        <v/>
      </c>
      <c r="G856" t="str">
        <f>休泊費整理!G56</f>
        <v/>
      </c>
      <c r="H856" t="str">
        <f>休泊費整理!H56</f>
        <v/>
      </c>
      <c r="I856" t="str">
        <f>休泊費整理!I56</f>
        <v/>
      </c>
      <c r="J856" t="str">
        <f>休泊費整理!J56</f>
        <v/>
      </c>
      <c r="K856" t="str">
        <f>休泊費整理!K56</f>
        <v/>
      </c>
      <c r="L856" t="str">
        <f>休泊費整理!L56</f>
        <v/>
      </c>
      <c r="M856" t="str">
        <f>休泊費整理!M56</f>
        <v/>
      </c>
    </row>
    <row r="857" spans="1:13" x14ac:dyDescent="0.45">
      <c r="A857" t="str">
        <f>休泊費整理!A57</f>
        <v/>
      </c>
      <c r="B857" t="str">
        <f>休泊費整理!B57</f>
        <v/>
      </c>
      <c r="C857" t="str">
        <f>休泊費整理!C57</f>
        <v/>
      </c>
      <c r="D857" t="str">
        <f>休泊費整理!D57</f>
        <v/>
      </c>
      <c r="E857" t="str">
        <f>休泊費整理!E57</f>
        <v/>
      </c>
      <c r="F857" t="str">
        <f>休泊費整理!F57</f>
        <v/>
      </c>
      <c r="G857" t="str">
        <f>休泊費整理!G57</f>
        <v/>
      </c>
      <c r="H857" t="str">
        <f>休泊費整理!H57</f>
        <v/>
      </c>
      <c r="I857" t="str">
        <f>休泊費整理!I57</f>
        <v/>
      </c>
      <c r="J857" t="str">
        <f>休泊費整理!J57</f>
        <v/>
      </c>
      <c r="K857" t="str">
        <f>休泊費整理!K57</f>
        <v/>
      </c>
      <c r="L857" t="str">
        <f>休泊費整理!L57</f>
        <v/>
      </c>
      <c r="M857" t="str">
        <f>休泊費整理!M57</f>
        <v/>
      </c>
    </row>
    <row r="858" spans="1:13" x14ac:dyDescent="0.45">
      <c r="A858" t="str">
        <f>休泊費整理!A58</f>
        <v/>
      </c>
      <c r="B858" t="str">
        <f>休泊費整理!B58</f>
        <v/>
      </c>
      <c r="C858" t="str">
        <f>休泊費整理!C58</f>
        <v/>
      </c>
      <c r="D858" t="str">
        <f>休泊費整理!D58</f>
        <v/>
      </c>
      <c r="E858" t="str">
        <f>休泊費整理!E58</f>
        <v/>
      </c>
      <c r="F858" t="str">
        <f>休泊費整理!F58</f>
        <v/>
      </c>
      <c r="G858" t="str">
        <f>休泊費整理!G58</f>
        <v/>
      </c>
      <c r="H858" t="str">
        <f>休泊費整理!H58</f>
        <v/>
      </c>
      <c r="I858" t="str">
        <f>休泊費整理!I58</f>
        <v/>
      </c>
      <c r="J858" t="str">
        <f>休泊費整理!J58</f>
        <v/>
      </c>
      <c r="K858" t="str">
        <f>休泊費整理!K58</f>
        <v/>
      </c>
      <c r="L858" t="str">
        <f>休泊費整理!L58</f>
        <v/>
      </c>
      <c r="M858" t="str">
        <f>休泊費整理!M58</f>
        <v/>
      </c>
    </row>
    <row r="859" spans="1:13" x14ac:dyDescent="0.45">
      <c r="A859" t="str">
        <f>休泊費整理!A59</f>
        <v/>
      </c>
      <c r="B859" t="str">
        <f>休泊費整理!B59</f>
        <v/>
      </c>
      <c r="C859" t="str">
        <f>休泊費整理!C59</f>
        <v/>
      </c>
      <c r="D859" t="str">
        <f>休泊費整理!D59</f>
        <v/>
      </c>
      <c r="E859" t="str">
        <f>休泊費整理!E59</f>
        <v/>
      </c>
      <c r="F859" t="str">
        <f>休泊費整理!F59</f>
        <v/>
      </c>
      <c r="G859" t="str">
        <f>休泊費整理!G59</f>
        <v/>
      </c>
      <c r="H859" t="str">
        <f>休泊費整理!H59</f>
        <v/>
      </c>
      <c r="I859" t="str">
        <f>休泊費整理!I59</f>
        <v/>
      </c>
      <c r="J859" t="str">
        <f>休泊費整理!J59</f>
        <v/>
      </c>
      <c r="K859" t="str">
        <f>休泊費整理!K59</f>
        <v/>
      </c>
      <c r="L859" t="str">
        <f>休泊費整理!L59</f>
        <v/>
      </c>
      <c r="M859" t="str">
        <f>休泊費整理!M59</f>
        <v/>
      </c>
    </row>
    <row r="860" spans="1:13" x14ac:dyDescent="0.45">
      <c r="A860" t="str">
        <f>休泊費整理!A60</f>
        <v/>
      </c>
      <c r="B860" t="str">
        <f>休泊費整理!B60</f>
        <v/>
      </c>
      <c r="C860" t="str">
        <f>休泊費整理!C60</f>
        <v/>
      </c>
      <c r="D860" t="str">
        <f>休泊費整理!D60</f>
        <v/>
      </c>
      <c r="E860" t="str">
        <f>休泊費整理!E60</f>
        <v/>
      </c>
      <c r="F860" t="str">
        <f>休泊費整理!F60</f>
        <v/>
      </c>
      <c r="G860" t="str">
        <f>休泊費整理!G60</f>
        <v/>
      </c>
      <c r="H860" t="str">
        <f>休泊費整理!H60</f>
        <v/>
      </c>
      <c r="I860" t="str">
        <f>休泊費整理!I60</f>
        <v/>
      </c>
      <c r="J860" t="str">
        <f>休泊費整理!J60</f>
        <v/>
      </c>
      <c r="K860" t="str">
        <f>休泊費整理!K60</f>
        <v/>
      </c>
      <c r="L860" t="str">
        <f>休泊費整理!L60</f>
        <v/>
      </c>
      <c r="M860" t="str">
        <f>休泊費整理!M60</f>
        <v/>
      </c>
    </row>
    <row r="861" spans="1:13" x14ac:dyDescent="0.45">
      <c r="A861" t="str">
        <f>休泊費整理!A61</f>
        <v/>
      </c>
      <c r="B861" t="str">
        <f>休泊費整理!B61</f>
        <v/>
      </c>
      <c r="C861" t="str">
        <f>休泊費整理!C61</f>
        <v/>
      </c>
      <c r="D861" t="str">
        <f>休泊費整理!D61</f>
        <v/>
      </c>
      <c r="E861" t="str">
        <f>休泊費整理!E61</f>
        <v/>
      </c>
      <c r="F861" t="str">
        <f>休泊費整理!F61</f>
        <v/>
      </c>
      <c r="G861" t="str">
        <f>休泊費整理!G61</f>
        <v/>
      </c>
      <c r="H861" t="str">
        <f>休泊費整理!H61</f>
        <v/>
      </c>
      <c r="I861" t="str">
        <f>休泊費整理!I61</f>
        <v/>
      </c>
      <c r="J861" t="str">
        <f>休泊費整理!J61</f>
        <v/>
      </c>
      <c r="K861" t="str">
        <f>休泊費整理!K61</f>
        <v/>
      </c>
      <c r="L861" t="str">
        <f>休泊費整理!L61</f>
        <v/>
      </c>
      <c r="M861" t="str">
        <f>休泊費整理!M61</f>
        <v/>
      </c>
    </row>
    <row r="862" spans="1:13" x14ac:dyDescent="0.45">
      <c r="A862" t="str">
        <f>休泊費整理!A62</f>
        <v/>
      </c>
      <c r="B862" t="str">
        <f>休泊費整理!B62</f>
        <v/>
      </c>
      <c r="C862" t="str">
        <f>休泊費整理!C62</f>
        <v/>
      </c>
      <c r="D862" t="str">
        <f>休泊費整理!D62</f>
        <v/>
      </c>
      <c r="E862" t="str">
        <f>休泊費整理!E62</f>
        <v/>
      </c>
      <c r="F862" t="str">
        <f>休泊費整理!F62</f>
        <v/>
      </c>
      <c r="G862" t="str">
        <f>休泊費整理!G62</f>
        <v/>
      </c>
      <c r="H862" t="str">
        <f>休泊費整理!H62</f>
        <v/>
      </c>
      <c r="I862" t="str">
        <f>休泊費整理!I62</f>
        <v/>
      </c>
      <c r="J862" t="str">
        <f>休泊費整理!J62</f>
        <v/>
      </c>
      <c r="K862" t="str">
        <f>休泊費整理!K62</f>
        <v/>
      </c>
      <c r="L862" t="str">
        <f>休泊費整理!L62</f>
        <v/>
      </c>
      <c r="M862" t="str">
        <f>休泊費整理!M62</f>
        <v/>
      </c>
    </row>
    <row r="863" spans="1:13" x14ac:dyDescent="0.45">
      <c r="A863" t="str">
        <f>休泊費整理!A63</f>
        <v/>
      </c>
      <c r="B863" t="str">
        <f>休泊費整理!B63</f>
        <v/>
      </c>
      <c r="C863" t="str">
        <f>休泊費整理!C63</f>
        <v/>
      </c>
      <c r="D863" t="str">
        <f>休泊費整理!D63</f>
        <v/>
      </c>
      <c r="E863" t="str">
        <f>休泊費整理!E63</f>
        <v/>
      </c>
      <c r="F863" t="str">
        <f>休泊費整理!F63</f>
        <v/>
      </c>
      <c r="G863" t="str">
        <f>休泊費整理!G63</f>
        <v/>
      </c>
      <c r="H863" t="str">
        <f>休泊費整理!H63</f>
        <v/>
      </c>
      <c r="I863" t="str">
        <f>休泊費整理!I63</f>
        <v/>
      </c>
      <c r="J863" t="str">
        <f>休泊費整理!J63</f>
        <v/>
      </c>
      <c r="K863" t="str">
        <f>休泊費整理!K63</f>
        <v/>
      </c>
      <c r="L863" t="str">
        <f>休泊費整理!L63</f>
        <v/>
      </c>
      <c r="M863" t="str">
        <f>休泊費整理!M63</f>
        <v/>
      </c>
    </row>
    <row r="864" spans="1:13" x14ac:dyDescent="0.45">
      <c r="A864" t="str">
        <f>休泊費整理!A64</f>
        <v/>
      </c>
      <c r="B864" t="str">
        <f>休泊費整理!B64</f>
        <v/>
      </c>
      <c r="C864" t="str">
        <f>休泊費整理!C64</f>
        <v/>
      </c>
      <c r="D864" t="str">
        <f>休泊費整理!D64</f>
        <v/>
      </c>
      <c r="E864" t="str">
        <f>休泊費整理!E64</f>
        <v/>
      </c>
      <c r="F864" t="str">
        <f>休泊費整理!F64</f>
        <v/>
      </c>
      <c r="G864" t="str">
        <f>休泊費整理!G64</f>
        <v/>
      </c>
      <c r="H864" t="str">
        <f>休泊費整理!H64</f>
        <v/>
      </c>
      <c r="I864" t="str">
        <f>休泊費整理!I64</f>
        <v/>
      </c>
      <c r="J864" t="str">
        <f>休泊費整理!J64</f>
        <v/>
      </c>
      <c r="K864" t="str">
        <f>休泊費整理!K64</f>
        <v/>
      </c>
      <c r="L864" t="str">
        <f>休泊費整理!L64</f>
        <v/>
      </c>
      <c r="M864" t="str">
        <f>休泊費整理!M64</f>
        <v/>
      </c>
    </row>
    <row r="865" spans="1:13" x14ac:dyDescent="0.45">
      <c r="A865" t="str">
        <f>休泊費整理!A65</f>
        <v/>
      </c>
      <c r="B865" t="str">
        <f>休泊費整理!B65</f>
        <v/>
      </c>
      <c r="C865" t="str">
        <f>休泊費整理!C65</f>
        <v/>
      </c>
      <c r="D865" t="str">
        <f>休泊費整理!D65</f>
        <v/>
      </c>
      <c r="E865" t="str">
        <f>休泊費整理!E65</f>
        <v/>
      </c>
      <c r="F865" t="str">
        <f>休泊費整理!F65</f>
        <v/>
      </c>
      <c r="G865" t="str">
        <f>休泊費整理!G65</f>
        <v/>
      </c>
      <c r="H865" t="str">
        <f>休泊費整理!H65</f>
        <v/>
      </c>
      <c r="I865" t="str">
        <f>休泊費整理!I65</f>
        <v/>
      </c>
      <c r="J865" t="str">
        <f>休泊費整理!J65</f>
        <v/>
      </c>
      <c r="K865" t="str">
        <f>休泊費整理!K65</f>
        <v/>
      </c>
      <c r="L865" t="str">
        <f>休泊費整理!L65</f>
        <v/>
      </c>
      <c r="M865" t="str">
        <f>休泊費整理!M65</f>
        <v/>
      </c>
    </row>
    <row r="866" spans="1:13" x14ac:dyDescent="0.45">
      <c r="A866" t="str">
        <f>休泊費整理!A66</f>
        <v/>
      </c>
      <c r="B866" t="str">
        <f>休泊費整理!B66</f>
        <v/>
      </c>
      <c r="C866" t="str">
        <f>休泊費整理!C66</f>
        <v/>
      </c>
      <c r="D866" t="str">
        <f>休泊費整理!D66</f>
        <v/>
      </c>
      <c r="E866" t="str">
        <f>休泊費整理!E66</f>
        <v/>
      </c>
      <c r="F866" t="str">
        <f>休泊費整理!F66</f>
        <v/>
      </c>
      <c r="G866" t="str">
        <f>休泊費整理!G66</f>
        <v/>
      </c>
      <c r="H866" t="str">
        <f>休泊費整理!H66</f>
        <v/>
      </c>
      <c r="I866" t="str">
        <f>休泊費整理!I66</f>
        <v/>
      </c>
      <c r="J866" t="str">
        <f>休泊費整理!J66</f>
        <v/>
      </c>
      <c r="K866" t="str">
        <f>休泊費整理!K66</f>
        <v/>
      </c>
      <c r="L866" t="str">
        <f>休泊費整理!L66</f>
        <v/>
      </c>
      <c r="M866" t="str">
        <f>休泊費整理!M66</f>
        <v/>
      </c>
    </row>
    <row r="867" spans="1:13" x14ac:dyDescent="0.45">
      <c r="A867" t="str">
        <f>休泊費整理!A67</f>
        <v/>
      </c>
      <c r="B867" t="str">
        <f>休泊費整理!B67</f>
        <v/>
      </c>
      <c r="C867" t="str">
        <f>休泊費整理!C67</f>
        <v/>
      </c>
      <c r="D867" t="str">
        <f>休泊費整理!D67</f>
        <v/>
      </c>
      <c r="E867" t="str">
        <f>休泊費整理!E67</f>
        <v/>
      </c>
      <c r="F867" t="str">
        <f>休泊費整理!F67</f>
        <v/>
      </c>
      <c r="G867" t="str">
        <f>休泊費整理!G67</f>
        <v/>
      </c>
      <c r="H867" t="str">
        <f>休泊費整理!H67</f>
        <v/>
      </c>
      <c r="I867" t="str">
        <f>休泊費整理!I67</f>
        <v/>
      </c>
      <c r="J867" t="str">
        <f>休泊費整理!J67</f>
        <v/>
      </c>
      <c r="K867" t="str">
        <f>休泊費整理!K67</f>
        <v/>
      </c>
      <c r="L867" t="str">
        <f>休泊費整理!L67</f>
        <v/>
      </c>
      <c r="M867" t="str">
        <f>休泊費整理!M67</f>
        <v/>
      </c>
    </row>
    <row r="868" spans="1:13" x14ac:dyDescent="0.45">
      <c r="A868" t="str">
        <f>休泊費整理!A68</f>
        <v/>
      </c>
      <c r="B868" t="str">
        <f>休泊費整理!B68</f>
        <v/>
      </c>
      <c r="C868" t="str">
        <f>休泊費整理!C68</f>
        <v/>
      </c>
      <c r="D868" t="str">
        <f>休泊費整理!D68</f>
        <v/>
      </c>
      <c r="E868" t="str">
        <f>休泊費整理!E68</f>
        <v/>
      </c>
      <c r="F868" t="str">
        <f>休泊費整理!F68</f>
        <v/>
      </c>
      <c r="G868" t="str">
        <f>休泊費整理!G68</f>
        <v/>
      </c>
      <c r="H868" t="str">
        <f>休泊費整理!H68</f>
        <v/>
      </c>
      <c r="I868" t="str">
        <f>休泊費整理!I68</f>
        <v/>
      </c>
      <c r="J868" t="str">
        <f>休泊費整理!J68</f>
        <v/>
      </c>
      <c r="K868" t="str">
        <f>休泊費整理!K68</f>
        <v/>
      </c>
      <c r="L868" t="str">
        <f>休泊費整理!L68</f>
        <v/>
      </c>
      <c r="M868" t="str">
        <f>休泊費整理!M68</f>
        <v/>
      </c>
    </row>
    <row r="869" spans="1:13" x14ac:dyDescent="0.45">
      <c r="A869" t="str">
        <f>休泊費整理!A69</f>
        <v/>
      </c>
      <c r="B869" t="str">
        <f>休泊費整理!B69</f>
        <v/>
      </c>
      <c r="C869" t="str">
        <f>休泊費整理!C69</f>
        <v/>
      </c>
      <c r="D869" t="str">
        <f>休泊費整理!D69</f>
        <v/>
      </c>
      <c r="E869" t="str">
        <f>休泊費整理!E69</f>
        <v/>
      </c>
      <c r="F869" t="str">
        <f>休泊費整理!F69</f>
        <v/>
      </c>
      <c r="G869" t="str">
        <f>休泊費整理!G69</f>
        <v/>
      </c>
      <c r="H869" t="str">
        <f>休泊費整理!H69</f>
        <v/>
      </c>
      <c r="I869" t="str">
        <f>休泊費整理!I69</f>
        <v/>
      </c>
      <c r="J869" t="str">
        <f>休泊費整理!J69</f>
        <v/>
      </c>
      <c r="K869" t="str">
        <f>休泊費整理!K69</f>
        <v/>
      </c>
      <c r="L869" t="str">
        <f>休泊費整理!L69</f>
        <v/>
      </c>
      <c r="M869" t="str">
        <f>休泊費整理!M69</f>
        <v/>
      </c>
    </row>
    <row r="870" spans="1:13" x14ac:dyDescent="0.45">
      <c r="A870" t="str">
        <f>休泊費整理!A70</f>
        <v/>
      </c>
      <c r="B870" t="str">
        <f>休泊費整理!B70</f>
        <v/>
      </c>
      <c r="C870" t="str">
        <f>休泊費整理!C70</f>
        <v/>
      </c>
      <c r="D870" t="str">
        <f>休泊費整理!D70</f>
        <v/>
      </c>
      <c r="E870" t="str">
        <f>休泊費整理!E70</f>
        <v/>
      </c>
      <c r="F870" t="str">
        <f>休泊費整理!F70</f>
        <v/>
      </c>
      <c r="G870" t="str">
        <f>休泊費整理!G70</f>
        <v/>
      </c>
      <c r="H870" t="str">
        <f>休泊費整理!H70</f>
        <v/>
      </c>
      <c r="I870" t="str">
        <f>休泊費整理!I70</f>
        <v/>
      </c>
      <c r="J870" t="str">
        <f>休泊費整理!J70</f>
        <v/>
      </c>
      <c r="K870" t="str">
        <f>休泊費整理!K70</f>
        <v/>
      </c>
      <c r="L870" t="str">
        <f>休泊費整理!L70</f>
        <v/>
      </c>
      <c r="M870" t="str">
        <f>休泊費整理!M70</f>
        <v/>
      </c>
    </row>
    <row r="871" spans="1:13" x14ac:dyDescent="0.45">
      <c r="A871" t="str">
        <f>休泊費整理!A71</f>
        <v/>
      </c>
      <c r="B871" t="str">
        <f>休泊費整理!B71</f>
        <v/>
      </c>
      <c r="C871" t="str">
        <f>休泊費整理!C71</f>
        <v/>
      </c>
      <c r="D871" t="str">
        <f>休泊費整理!D71</f>
        <v/>
      </c>
      <c r="E871" t="str">
        <f>休泊費整理!E71</f>
        <v/>
      </c>
      <c r="F871" t="str">
        <f>休泊費整理!F71</f>
        <v/>
      </c>
      <c r="G871" t="str">
        <f>休泊費整理!G71</f>
        <v/>
      </c>
      <c r="H871" t="str">
        <f>休泊費整理!H71</f>
        <v/>
      </c>
      <c r="I871" t="str">
        <f>休泊費整理!I71</f>
        <v/>
      </c>
      <c r="J871" t="str">
        <f>休泊費整理!J71</f>
        <v/>
      </c>
      <c r="K871" t="str">
        <f>休泊費整理!K71</f>
        <v/>
      </c>
      <c r="L871" t="str">
        <f>休泊費整理!L71</f>
        <v/>
      </c>
      <c r="M871" t="str">
        <f>休泊費整理!M71</f>
        <v/>
      </c>
    </row>
    <row r="872" spans="1:13" x14ac:dyDescent="0.45">
      <c r="A872" t="str">
        <f>休泊費整理!A72</f>
        <v/>
      </c>
      <c r="B872" t="str">
        <f>休泊費整理!B72</f>
        <v/>
      </c>
      <c r="C872" t="str">
        <f>休泊費整理!C72</f>
        <v/>
      </c>
      <c r="D872" t="str">
        <f>休泊費整理!D72</f>
        <v/>
      </c>
      <c r="E872" t="str">
        <f>休泊費整理!E72</f>
        <v/>
      </c>
      <c r="F872" t="str">
        <f>休泊費整理!F72</f>
        <v/>
      </c>
      <c r="G872" t="str">
        <f>休泊費整理!G72</f>
        <v/>
      </c>
      <c r="H872" t="str">
        <f>休泊費整理!H72</f>
        <v/>
      </c>
      <c r="I872" t="str">
        <f>休泊費整理!I72</f>
        <v/>
      </c>
      <c r="J872" t="str">
        <f>休泊費整理!J72</f>
        <v/>
      </c>
      <c r="K872" t="str">
        <f>休泊費整理!K72</f>
        <v/>
      </c>
      <c r="L872" t="str">
        <f>休泊費整理!L72</f>
        <v/>
      </c>
      <c r="M872" t="str">
        <f>休泊費整理!M72</f>
        <v/>
      </c>
    </row>
    <row r="873" spans="1:13" x14ac:dyDescent="0.45">
      <c r="A873" t="str">
        <f>休泊費整理!A73</f>
        <v/>
      </c>
      <c r="B873" t="str">
        <f>休泊費整理!B73</f>
        <v/>
      </c>
      <c r="C873" t="str">
        <f>休泊費整理!C73</f>
        <v/>
      </c>
      <c r="D873" t="str">
        <f>休泊費整理!D73</f>
        <v/>
      </c>
      <c r="E873" t="str">
        <f>休泊費整理!E73</f>
        <v/>
      </c>
      <c r="F873" t="str">
        <f>休泊費整理!F73</f>
        <v/>
      </c>
      <c r="G873" t="str">
        <f>休泊費整理!G73</f>
        <v/>
      </c>
      <c r="H873" t="str">
        <f>休泊費整理!H73</f>
        <v/>
      </c>
      <c r="I873" t="str">
        <f>休泊費整理!I73</f>
        <v/>
      </c>
      <c r="J873" t="str">
        <f>休泊費整理!J73</f>
        <v/>
      </c>
      <c r="K873" t="str">
        <f>休泊費整理!K73</f>
        <v/>
      </c>
      <c r="L873" t="str">
        <f>休泊費整理!L73</f>
        <v/>
      </c>
      <c r="M873" t="str">
        <f>休泊費整理!M73</f>
        <v/>
      </c>
    </row>
    <row r="874" spans="1:13" x14ac:dyDescent="0.45">
      <c r="A874" t="str">
        <f>休泊費整理!A74</f>
        <v/>
      </c>
      <c r="B874" t="str">
        <f>休泊費整理!B74</f>
        <v/>
      </c>
      <c r="C874" t="str">
        <f>休泊費整理!C74</f>
        <v/>
      </c>
      <c r="D874" t="str">
        <f>休泊費整理!D74</f>
        <v/>
      </c>
      <c r="E874" t="str">
        <f>休泊費整理!E74</f>
        <v/>
      </c>
      <c r="F874" t="str">
        <f>休泊費整理!F74</f>
        <v/>
      </c>
      <c r="G874" t="str">
        <f>休泊費整理!G74</f>
        <v/>
      </c>
      <c r="H874" t="str">
        <f>休泊費整理!H74</f>
        <v/>
      </c>
      <c r="I874" t="str">
        <f>休泊費整理!I74</f>
        <v/>
      </c>
      <c r="J874" t="str">
        <f>休泊費整理!J74</f>
        <v/>
      </c>
      <c r="K874" t="str">
        <f>休泊費整理!K74</f>
        <v/>
      </c>
      <c r="L874" t="str">
        <f>休泊費整理!L74</f>
        <v/>
      </c>
      <c r="M874" t="str">
        <f>休泊費整理!M74</f>
        <v/>
      </c>
    </row>
    <row r="875" spans="1:13" x14ac:dyDescent="0.45">
      <c r="A875" t="str">
        <f>休泊費整理!A75</f>
        <v/>
      </c>
      <c r="B875" t="str">
        <f>休泊費整理!B75</f>
        <v/>
      </c>
      <c r="C875" t="str">
        <f>休泊費整理!C75</f>
        <v/>
      </c>
      <c r="D875" t="str">
        <f>休泊費整理!D75</f>
        <v/>
      </c>
      <c r="E875" t="str">
        <f>休泊費整理!E75</f>
        <v/>
      </c>
      <c r="F875" t="str">
        <f>休泊費整理!F75</f>
        <v/>
      </c>
      <c r="G875" t="str">
        <f>休泊費整理!G75</f>
        <v/>
      </c>
      <c r="H875" t="str">
        <f>休泊費整理!H75</f>
        <v/>
      </c>
      <c r="I875" t="str">
        <f>休泊費整理!I75</f>
        <v/>
      </c>
      <c r="J875" t="str">
        <f>休泊費整理!J75</f>
        <v/>
      </c>
      <c r="K875" t="str">
        <f>休泊費整理!K75</f>
        <v/>
      </c>
      <c r="L875" t="str">
        <f>休泊費整理!L75</f>
        <v/>
      </c>
      <c r="M875" t="str">
        <f>休泊費整理!M75</f>
        <v/>
      </c>
    </row>
    <row r="876" spans="1:13" x14ac:dyDescent="0.45">
      <c r="A876" t="str">
        <f>休泊費整理!A76</f>
        <v/>
      </c>
      <c r="B876" t="str">
        <f>休泊費整理!B76</f>
        <v/>
      </c>
      <c r="C876" t="str">
        <f>休泊費整理!C76</f>
        <v/>
      </c>
      <c r="D876" t="str">
        <f>休泊費整理!D76</f>
        <v/>
      </c>
      <c r="E876" t="str">
        <f>休泊費整理!E76</f>
        <v/>
      </c>
      <c r="F876" t="str">
        <f>休泊費整理!F76</f>
        <v/>
      </c>
      <c r="G876" t="str">
        <f>休泊費整理!G76</f>
        <v/>
      </c>
      <c r="H876" t="str">
        <f>休泊費整理!H76</f>
        <v/>
      </c>
      <c r="I876" t="str">
        <f>休泊費整理!I76</f>
        <v/>
      </c>
      <c r="J876" t="str">
        <f>休泊費整理!J76</f>
        <v/>
      </c>
      <c r="K876" t="str">
        <f>休泊費整理!K76</f>
        <v/>
      </c>
      <c r="L876" t="str">
        <f>休泊費整理!L76</f>
        <v/>
      </c>
      <c r="M876" t="str">
        <f>休泊費整理!M76</f>
        <v/>
      </c>
    </row>
    <row r="877" spans="1:13" x14ac:dyDescent="0.45">
      <c r="A877" t="str">
        <f>休泊費整理!A77</f>
        <v/>
      </c>
      <c r="B877" t="str">
        <f>休泊費整理!B77</f>
        <v/>
      </c>
      <c r="C877" t="str">
        <f>休泊費整理!C77</f>
        <v/>
      </c>
      <c r="D877" t="str">
        <f>休泊費整理!D77</f>
        <v/>
      </c>
      <c r="E877" t="str">
        <f>休泊費整理!E77</f>
        <v/>
      </c>
      <c r="F877" t="str">
        <f>休泊費整理!F77</f>
        <v/>
      </c>
      <c r="G877" t="str">
        <f>休泊費整理!G77</f>
        <v/>
      </c>
      <c r="H877" t="str">
        <f>休泊費整理!H77</f>
        <v/>
      </c>
      <c r="I877" t="str">
        <f>休泊費整理!I77</f>
        <v/>
      </c>
      <c r="J877" t="str">
        <f>休泊費整理!J77</f>
        <v/>
      </c>
      <c r="K877" t="str">
        <f>休泊費整理!K77</f>
        <v/>
      </c>
      <c r="L877" t="str">
        <f>休泊費整理!L77</f>
        <v/>
      </c>
      <c r="M877" t="str">
        <f>休泊費整理!M77</f>
        <v/>
      </c>
    </row>
    <row r="878" spans="1:13" x14ac:dyDescent="0.45">
      <c r="A878" t="str">
        <f>休泊費整理!A78</f>
        <v/>
      </c>
      <c r="B878" t="str">
        <f>休泊費整理!B78</f>
        <v/>
      </c>
      <c r="C878" t="str">
        <f>休泊費整理!C78</f>
        <v/>
      </c>
      <c r="D878" t="str">
        <f>休泊費整理!D78</f>
        <v/>
      </c>
      <c r="E878" t="str">
        <f>休泊費整理!E78</f>
        <v/>
      </c>
      <c r="F878" t="str">
        <f>休泊費整理!F78</f>
        <v/>
      </c>
      <c r="G878" t="str">
        <f>休泊費整理!G78</f>
        <v/>
      </c>
      <c r="H878" t="str">
        <f>休泊費整理!H78</f>
        <v/>
      </c>
      <c r="I878" t="str">
        <f>休泊費整理!I78</f>
        <v/>
      </c>
      <c r="J878" t="str">
        <f>休泊費整理!J78</f>
        <v/>
      </c>
      <c r="K878" t="str">
        <f>休泊費整理!K78</f>
        <v/>
      </c>
      <c r="L878" t="str">
        <f>休泊費整理!L78</f>
        <v/>
      </c>
      <c r="M878" t="str">
        <f>休泊費整理!M78</f>
        <v/>
      </c>
    </row>
    <row r="879" spans="1:13" x14ac:dyDescent="0.45">
      <c r="A879" t="str">
        <f>休泊費整理!A79</f>
        <v/>
      </c>
      <c r="B879" t="str">
        <f>休泊費整理!B79</f>
        <v/>
      </c>
      <c r="C879" t="str">
        <f>休泊費整理!C79</f>
        <v/>
      </c>
      <c r="D879" t="str">
        <f>休泊費整理!D79</f>
        <v/>
      </c>
      <c r="E879" t="str">
        <f>休泊費整理!E79</f>
        <v/>
      </c>
      <c r="F879" t="str">
        <f>休泊費整理!F79</f>
        <v/>
      </c>
      <c r="G879" t="str">
        <f>休泊費整理!G79</f>
        <v/>
      </c>
      <c r="H879" t="str">
        <f>休泊費整理!H79</f>
        <v/>
      </c>
      <c r="I879" t="str">
        <f>休泊費整理!I79</f>
        <v/>
      </c>
      <c r="J879" t="str">
        <f>休泊費整理!J79</f>
        <v/>
      </c>
      <c r="K879" t="str">
        <f>休泊費整理!K79</f>
        <v/>
      </c>
      <c r="L879" t="str">
        <f>休泊費整理!L79</f>
        <v/>
      </c>
      <c r="M879" t="str">
        <f>休泊費整理!M79</f>
        <v/>
      </c>
    </row>
    <row r="880" spans="1:13" x14ac:dyDescent="0.45">
      <c r="A880" t="str">
        <f>休泊費整理!A80</f>
        <v/>
      </c>
      <c r="B880" t="str">
        <f>休泊費整理!B80</f>
        <v/>
      </c>
      <c r="C880" t="str">
        <f>休泊費整理!C80</f>
        <v/>
      </c>
      <c r="D880" t="str">
        <f>休泊費整理!D80</f>
        <v/>
      </c>
      <c r="E880" t="str">
        <f>休泊費整理!E80</f>
        <v/>
      </c>
      <c r="F880" t="str">
        <f>休泊費整理!F80</f>
        <v/>
      </c>
      <c r="G880" t="str">
        <f>休泊費整理!G80</f>
        <v/>
      </c>
      <c r="H880" t="str">
        <f>休泊費整理!H80</f>
        <v/>
      </c>
      <c r="I880" t="str">
        <f>休泊費整理!I80</f>
        <v/>
      </c>
      <c r="J880" t="str">
        <f>休泊費整理!J80</f>
        <v/>
      </c>
      <c r="K880" t="str">
        <f>休泊費整理!K80</f>
        <v/>
      </c>
      <c r="L880" t="str">
        <f>休泊費整理!L80</f>
        <v/>
      </c>
      <c r="M880" t="str">
        <f>休泊費整理!M80</f>
        <v/>
      </c>
    </row>
    <row r="881" spans="1:13" x14ac:dyDescent="0.45">
      <c r="A881" t="str">
        <f>休泊費整理!A81</f>
        <v/>
      </c>
      <c r="B881" t="str">
        <f>休泊費整理!B81</f>
        <v/>
      </c>
      <c r="C881" t="str">
        <f>休泊費整理!C81</f>
        <v/>
      </c>
      <c r="D881" t="str">
        <f>休泊費整理!D81</f>
        <v/>
      </c>
      <c r="E881" t="str">
        <f>休泊費整理!E81</f>
        <v/>
      </c>
      <c r="F881" t="str">
        <f>休泊費整理!F81</f>
        <v/>
      </c>
      <c r="G881" t="str">
        <f>休泊費整理!G81</f>
        <v/>
      </c>
      <c r="H881" t="str">
        <f>休泊費整理!H81</f>
        <v/>
      </c>
      <c r="I881" t="str">
        <f>休泊費整理!I81</f>
        <v/>
      </c>
      <c r="J881" t="str">
        <f>休泊費整理!J81</f>
        <v/>
      </c>
      <c r="K881" t="str">
        <f>休泊費整理!K81</f>
        <v/>
      </c>
      <c r="L881" t="str">
        <f>休泊費整理!L81</f>
        <v/>
      </c>
      <c r="M881" t="str">
        <f>休泊費整理!M81</f>
        <v/>
      </c>
    </row>
    <row r="882" spans="1:13" x14ac:dyDescent="0.45">
      <c r="A882" t="str">
        <f>休泊費整理!A82</f>
        <v/>
      </c>
      <c r="B882" t="str">
        <f>休泊費整理!B82</f>
        <v/>
      </c>
      <c r="C882" t="str">
        <f>休泊費整理!C82</f>
        <v/>
      </c>
      <c r="D882" t="str">
        <f>休泊費整理!D82</f>
        <v/>
      </c>
      <c r="E882" t="str">
        <f>休泊費整理!E82</f>
        <v/>
      </c>
      <c r="F882" t="str">
        <f>休泊費整理!F82</f>
        <v/>
      </c>
      <c r="G882" t="str">
        <f>休泊費整理!G82</f>
        <v/>
      </c>
      <c r="H882" t="str">
        <f>休泊費整理!H82</f>
        <v/>
      </c>
      <c r="I882" t="str">
        <f>休泊費整理!I82</f>
        <v/>
      </c>
      <c r="J882" t="str">
        <f>休泊費整理!J82</f>
        <v/>
      </c>
      <c r="K882" t="str">
        <f>休泊費整理!K82</f>
        <v/>
      </c>
      <c r="L882" t="str">
        <f>休泊費整理!L82</f>
        <v/>
      </c>
      <c r="M882" t="str">
        <f>休泊費整理!M82</f>
        <v/>
      </c>
    </row>
    <row r="883" spans="1:13" x14ac:dyDescent="0.45">
      <c r="A883" t="str">
        <f>休泊費整理!A83</f>
        <v/>
      </c>
      <c r="B883" t="str">
        <f>休泊費整理!B83</f>
        <v/>
      </c>
      <c r="C883" t="str">
        <f>休泊費整理!C83</f>
        <v/>
      </c>
      <c r="D883" t="str">
        <f>休泊費整理!D83</f>
        <v/>
      </c>
      <c r="E883" t="str">
        <f>休泊費整理!E83</f>
        <v/>
      </c>
      <c r="F883" t="str">
        <f>休泊費整理!F83</f>
        <v/>
      </c>
      <c r="G883" t="str">
        <f>休泊費整理!G83</f>
        <v/>
      </c>
      <c r="H883" t="str">
        <f>休泊費整理!H83</f>
        <v/>
      </c>
      <c r="I883" t="str">
        <f>休泊費整理!I83</f>
        <v/>
      </c>
      <c r="J883" t="str">
        <f>休泊費整理!J83</f>
        <v/>
      </c>
      <c r="K883" t="str">
        <f>休泊費整理!K83</f>
        <v/>
      </c>
      <c r="L883" t="str">
        <f>休泊費整理!L83</f>
        <v/>
      </c>
      <c r="M883" t="str">
        <f>休泊費整理!M83</f>
        <v/>
      </c>
    </row>
    <row r="884" spans="1:13" x14ac:dyDescent="0.45">
      <c r="A884" t="str">
        <f>休泊費整理!A84</f>
        <v/>
      </c>
      <c r="B884" t="str">
        <f>休泊費整理!B84</f>
        <v/>
      </c>
      <c r="C884" t="str">
        <f>休泊費整理!C84</f>
        <v/>
      </c>
      <c r="D884" t="str">
        <f>休泊費整理!D84</f>
        <v/>
      </c>
      <c r="E884" t="str">
        <f>休泊費整理!E84</f>
        <v/>
      </c>
      <c r="F884" t="str">
        <f>休泊費整理!F84</f>
        <v/>
      </c>
      <c r="G884" t="str">
        <f>休泊費整理!G84</f>
        <v/>
      </c>
      <c r="H884" t="str">
        <f>休泊費整理!H84</f>
        <v/>
      </c>
      <c r="I884" t="str">
        <f>休泊費整理!I84</f>
        <v/>
      </c>
      <c r="J884" t="str">
        <f>休泊費整理!J84</f>
        <v/>
      </c>
      <c r="K884" t="str">
        <f>休泊費整理!K84</f>
        <v/>
      </c>
      <c r="L884" t="str">
        <f>休泊費整理!L84</f>
        <v/>
      </c>
      <c r="M884" t="str">
        <f>休泊費整理!M84</f>
        <v/>
      </c>
    </row>
    <row r="885" spans="1:13" x14ac:dyDescent="0.45">
      <c r="A885" t="str">
        <f>休泊費整理!A85</f>
        <v/>
      </c>
      <c r="B885" t="str">
        <f>休泊費整理!B85</f>
        <v/>
      </c>
      <c r="C885" t="str">
        <f>休泊費整理!C85</f>
        <v/>
      </c>
      <c r="D885" t="str">
        <f>休泊費整理!D85</f>
        <v/>
      </c>
      <c r="E885" t="str">
        <f>休泊費整理!E85</f>
        <v/>
      </c>
      <c r="F885" t="str">
        <f>休泊費整理!F85</f>
        <v/>
      </c>
      <c r="G885" t="str">
        <f>休泊費整理!G85</f>
        <v/>
      </c>
      <c r="H885" t="str">
        <f>休泊費整理!H85</f>
        <v/>
      </c>
      <c r="I885" t="str">
        <f>休泊費整理!I85</f>
        <v/>
      </c>
      <c r="J885" t="str">
        <f>休泊費整理!J85</f>
        <v/>
      </c>
      <c r="K885" t="str">
        <f>休泊費整理!K85</f>
        <v/>
      </c>
      <c r="L885" t="str">
        <f>休泊費整理!L85</f>
        <v/>
      </c>
      <c r="M885" t="str">
        <f>休泊費整理!M85</f>
        <v/>
      </c>
    </row>
    <row r="886" spans="1:13" x14ac:dyDescent="0.45">
      <c r="A886" t="str">
        <f>休泊費整理!A86</f>
        <v/>
      </c>
      <c r="B886" t="str">
        <f>休泊費整理!B86</f>
        <v/>
      </c>
      <c r="C886" t="str">
        <f>休泊費整理!C86</f>
        <v/>
      </c>
      <c r="D886" t="str">
        <f>休泊費整理!D86</f>
        <v/>
      </c>
      <c r="E886" t="str">
        <f>休泊費整理!E86</f>
        <v/>
      </c>
      <c r="F886" t="str">
        <f>休泊費整理!F86</f>
        <v/>
      </c>
      <c r="G886" t="str">
        <f>休泊費整理!G86</f>
        <v/>
      </c>
      <c r="H886" t="str">
        <f>休泊費整理!H86</f>
        <v/>
      </c>
      <c r="I886" t="str">
        <f>休泊費整理!I86</f>
        <v/>
      </c>
      <c r="J886" t="str">
        <f>休泊費整理!J86</f>
        <v/>
      </c>
      <c r="K886" t="str">
        <f>休泊費整理!K86</f>
        <v/>
      </c>
      <c r="L886" t="str">
        <f>休泊費整理!L86</f>
        <v/>
      </c>
      <c r="M886" t="str">
        <f>休泊費整理!M86</f>
        <v/>
      </c>
    </row>
    <row r="887" spans="1:13" x14ac:dyDescent="0.45">
      <c r="A887" t="str">
        <f>休泊費整理!A87</f>
        <v/>
      </c>
      <c r="B887" t="str">
        <f>休泊費整理!B87</f>
        <v/>
      </c>
      <c r="C887" t="str">
        <f>休泊費整理!C87</f>
        <v/>
      </c>
      <c r="D887" t="str">
        <f>休泊費整理!D87</f>
        <v/>
      </c>
      <c r="E887" t="str">
        <f>休泊費整理!E87</f>
        <v/>
      </c>
      <c r="F887" t="str">
        <f>休泊費整理!F87</f>
        <v/>
      </c>
      <c r="G887" t="str">
        <f>休泊費整理!G87</f>
        <v/>
      </c>
      <c r="H887" t="str">
        <f>休泊費整理!H87</f>
        <v/>
      </c>
      <c r="I887" t="str">
        <f>休泊費整理!I87</f>
        <v/>
      </c>
      <c r="J887" t="str">
        <f>休泊費整理!J87</f>
        <v/>
      </c>
      <c r="K887" t="str">
        <f>休泊費整理!K87</f>
        <v/>
      </c>
      <c r="L887" t="str">
        <f>休泊費整理!L87</f>
        <v/>
      </c>
      <c r="M887" t="str">
        <f>休泊費整理!M87</f>
        <v/>
      </c>
    </row>
    <row r="888" spans="1:13" x14ac:dyDescent="0.45">
      <c r="A888" t="str">
        <f>休泊費整理!A88</f>
        <v/>
      </c>
      <c r="B888" t="str">
        <f>休泊費整理!B88</f>
        <v/>
      </c>
      <c r="C888" t="str">
        <f>休泊費整理!C88</f>
        <v/>
      </c>
      <c r="D888" t="str">
        <f>休泊費整理!D88</f>
        <v/>
      </c>
      <c r="E888" t="str">
        <f>休泊費整理!E88</f>
        <v/>
      </c>
      <c r="F888" t="str">
        <f>休泊費整理!F88</f>
        <v/>
      </c>
      <c r="G888" t="str">
        <f>休泊費整理!G88</f>
        <v/>
      </c>
      <c r="H888" t="str">
        <f>休泊費整理!H88</f>
        <v/>
      </c>
      <c r="I888" t="str">
        <f>休泊費整理!I88</f>
        <v/>
      </c>
      <c r="J888" t="str">
        <f>休泊費整理!J88</f>
        <v/>
      </c>
      <c r="K888" t="str">
        <f>休泊費整理!K88</f>
        <v/>
      </c>
      <c r="L888" t="str">
        <f>休泊費整理!L88</f>
        <v/>
      </c>
      <c r="M888" t="str">
        <f>休泊費整理!M88</f>
        <v/>
      </c>
    </row>
    <row r="889" spans="1:13" x14ac:dyDescent="0.45">
      <c r="A889" t="str">
        <f>休泊費整理!A89</f>
        <v/>
      </c>
      <c r="B889" t="str">
        <f>休泊費整理!B89</f>
        <v/>
      </c>
      <c r="C889" t="str">
        <f>休泊費整理!C89</f>
        <v/>
      </c>
      <c r="D889" t="str">
        <f>休泊費整理!D89</f>
        <v/>
      </c>
      <c r="E889" t="str">
        <f>休泊費整理!E89</f>
        <v/>
      </c>
      <c r="F889" t="str">
        <f>休泊費整理!F89</f>
        <v/>
      </c>
      <c r="G889" t="str">
        <f>休泊費整理!G89</f>
        <v/>
      </c>
      <c r="H889" t="str">
        <f>休泊費整理!H89</f>
        <v/>
      </c>
      <c r="I889" t="str">
        <f>休泊費整理!I89</f>
        <v/>
      </c>
      <c r="J889" t="str">
        <f>休泊費整理!J89</f>
        <v/>
      </c>
      <c r="K889" t="str">
        <f>休泊費整理!K89</f>
        <v/>
      </c>
      <c r="L889" t="str">
        <f>休泊費整理!L89</f>
        <v/>
      </c>
      <c r="M889" t="str">
        <f>休泊費整理!M89</f>
        <v/>
      </c>
    </row>
    <row r="890" spans="1:13" x14ac:dyDescent="0.45">
      <c r="A890" t="str">
        <f>休泊費整理!A90</f>
        <v/>
      </c>
      <c r="B890" t="str">
        <f>休泊費整理!B90</f>
        <v/>
      </c>
      <c r="C890" t="str">
        <f>休泊費整理!C90</f>
        <v/>
      </c>
      <c r="D890" t="str">
        <f>休泊費整理!D90</f>
        <v/>
      </c>
      <c r="E890" t="str">
        <f>休泊費整理!E90</f>
        <v/>
      </c>
      <c r="F890" t="str">
        <f>休泊費整理!F90</f>
        <v/>
      </c>
      <c r="G890" t="str">
        <f>休泊費整理!G90</f>
        <v/>
      </c>
      <c r="H890" t="str">
        <f>休泊費整理!H90</f>
        <v/>
      </c>
      <c r="I890" t="str">
        <f>休泊費整理!I90</f>
        <v/>
      </c>
      <c r="J890" t="str">
        <f>休泊費整理!J90</f>
        <v/>
      </c>
      <c r="K890" t="str">
        <f>休泊費整理!K90</f>
        <v/>
      </c>
      <c r="L890" t="str">
        <f>休泊費整理!L90</f>
        <v/>
      </c>
      <c r="M890" t="str">
        <f>休泊費整理!M90</f>
        <v/>
      </c>
    </row>
    <row r="891" spans="1:13" x14ac:dyDescent="0.45">
      <c r="A891" t="str">
        <f>休泊費整理!A91</f>
        <v/>
      </c>
      <c r="B891" t="str">
        <f>休泊費整理!B91</f>
        <v/>
      </c>
      <c r="C891" t="str">
        <f>休泊費整理!C91</f>
        <v/>
      </c>
      <c r="D891" t="str">
        <f>休泊費整理!D91</f>
        <v/>
      </c>
      <c r="E891" t="str">
        <f>休泊費整理!E91</f>
        <v/>
      </c>
      <c r="F891" t="str">
        <f>休泊費整理!F91</f>
        <v/>
      </c>
      <c r="G891" t="str">
        <f>休泊費整理!G91</f>
        <v/>
      </c>
      <c r="H891" t="str">
        <f>休泊費整理!H91</f>
        <v/>
      </c>
      <c r="I891" t="str">
        <f>休泊費整理!I91</f>
        <v/>
      </c>
      <c r="J891" t="str">
        <f>休泊費整理!J91</f>
        <v/>
      </c>
      <c r="K891" t="str">
        <f>休泊費整理!K91</f>
        <v/>
      </c>
      <c r="L891" t="str">
        <f>休泊費整理!L91</f>
        <v/>
      </c>
      <c r="M891" t="str">
        <f>休泊費整理!M91</f>
        <v/>
      </c>
    </row>
    <row r="892" spans="1:13" x14ac:dyDescent="0.45">
      <c r="A892" t="str">
        <f>休泊費整理!A92</f>
        <v/>
      </c>
      <c r="B892" t="str">
        <f>休泊費整理!B92</f>
        <v/>
      </c>
      <c r="C892" t="str">
        <f>休泊費整理!C92</f>
        <v/>
      </c>
      <c r="D892" t="str">
        <f>休泊費整理!D92</f>
        <v/>
      </c>
      <c r="E892" t="str">
        <f>休泊費整理!E92</f>
        <v/>
      </c>
      <c r="F892" t="str">
        <f>休泊費整理!F92</f>
        <v/>
      </c>
      <c r="G892" t="str">
        <f>休泊費整理!G92</f>
        <v/>
      </c>
      <c r="H892" t="str">
        <f>休泊費整理!H92</f>
        <v/>
      </c>
      <c r="I892" t="str">
        <f>休泊費整理!I92</f>
        <v/>
      </c>
      <c r="J892" t="str">
        <f>休泊費整理!J92</f>
        <v/>
      </c>
      <c r="K892" t="str">
        <f>休泊費整理!K92</f>
        <v/>
      </c>
      <c r="L892" t="str">
        <f>休泊費整理!L92</f>
        <v/>
      </c>
      <c r="M892" t="str">
        <f>休泊費整理!M92</f>
        <v/>
      </c>
    </row>
    <row r="893" spans="1:13" x14ac:dyDescent="0.45">
      <c r="A893" t="str">
        <f>休泊費整理!A93</f>
        <v/>
      </c>
      <c r="B893" t="str">
        <f>休泊費整理!B93</f>
        <v/>
      </c>
      <c r="C893" t="str">
        <f>休泊費整理!C93</f>
        <v/>
      </c>
      <c r="D893" t="str">
        <f>休泊費整理!D93</f>
        <v/>
      </c>
      <c r="E893" t="str">
        <f>休泊費整理!E93</f>
        <v/>
      </c>
      <c r="F893" t="str">
        <f>休泊費整理!F93</f>
        <v/>
      </c>
      <c r="G893" t="str">
        <f>休泊費整理!G93</f>
        <v/>
      </c>
      <c r="H893" t="str">
        <f>休泊費整理!H93</f>
        <v/>
      </c>
      <c r="I893" t="str">
        <f>休泊費整理!I93</f>
        <v/>
      </c>
      <c r="J893" t="str">
        <f>休泊費整理!J93</f>
        <v/>
      </c>
      <c r="K893" t="str">
        <f>休泊費整理!K93</f>
        <v/>
      </c>
      <c r="L893" t="str">
        <f>休泊費整理!L93</f>
        <v/>
      </c>
      <c r="M893" t="str">
        <f>休泊費整理!M93</f>
        <v/>
      </c>
    </row>
    <row r="894" spans="1:13" x14ac:dyDescent="0.45">
      <c r="A894" t="str">
        <f>休泊費整理!A94</f>
        <v/>
      </c>
      <c r="B894" t="str">
        <f>休泊費整理!B94</f>
        <v/>
      </c>
      <c r="C894" t="str">
        <f>休泊費整理!C94</f>
        <v/>
      </c>
      <c r="D894" t="str">
        <f>休泊費整理!D94</f>
        <v/>
      </c>
      <c r="E894" t="str">
        <f>休泊費整理!E94</f>
        <v/>
      </c>
      <c r="F894" t="str">
        <f>休泊費整理!F94</f>
        <v/>
      </c>
      <c r="G894" t="str">
        <f>休泊費整理!G94</f>
        <v/>
      </c>
      <c r="H894" t="str">
        <f>休泊費整理!H94</f>
        <v/>
      </c>
      <c r="I894" t="str">
        <f>休泊費整理!I94</f>
        <v/>
      </c>
      <c r="J894" t="str">
        <f>休泊費整理!J94</f>
        <v/>
      </c>
      <c r="K894" t="str">
        <f>休泊費整理!K94</f>
        <v/>
      </c>
      <c r="L894" t="str">
        <f>休泊費整理!L94</f>
        <v/>
      </c>
      <c r="M894" t="str">
        <f>休泊費整理!M94</f>
        <v/>
      </c>
    </row>
    <row r="895" spans="1:13" x14ac:dyDescent="0.45">
      <c r="A895" t="str">
        <f>休泊費整理!A95</f>
        <v/>
      </c>
      <c r="B895" t="str">
        <f>休泊費整理!B95</f>
        <v/>
      </c>
      <c r="C895" t="str">
        <f>休泊費整理!C95</f>
        <v/>
      </c>
      <c r="D895" t="str">
        <f>休泊費整理!D95</f>
        <v/>
      </c>
      <c r="E895" t="str">
        <f>休泊費整理!E95</f>
        <v/>
      </c>
      <c r="F895" t="str">
        <f>休泊費整理!F95</f>
        <v/>
      </c>
      <c r="G895" t="str">
        <f>休泊費整理!G95</f>
        <v/>
      </c>
      <c r="H895" t="str">
        <f>休泊費整理!H95</f>
        <v/>
      </c>
      <c r="I895" t="str">
        <f>休泊費整理!I95</f>
        <v/>
      </c>
      <c r="J895" t="str">
        <f>休泊費整理!J95</f>
        <v/>
      </c>
      <c r="K895" t="str">
        <f>休泊費整理!K95</f>
        <v/>
      </c>
      <c r="L895" t="str">
        <f>休泊費整理!L95</f>
        <v/>
      </c>
      <c r="M895" t="str">
        <f>休泊費整理!M95</f>
        <v/>
      </c>
    </row>
    <row r="896" spans="1:13" x14ac:dyDescent="0.45">
      <c r="A896" t="str">
        <f>休泊費整理!A96</f>
        <v/>
      </c>
      <c r="B896" t="str">
        <f>休泊費整理!B96</f>
        <v/>
      </c>
      <c r="C896" t="str">
        <f>休泊費整理!C96</f>
        <v/>
      </c>
      <c r="D896" t="str">
        <f>休泊費整理!D96</f>
        <v/>
      </c>
      <c r="E896" t="str">
        <f>休泊費整理!E96</f>
        <v/>
      </c>
      <c r="F896" t="str">
        <f>休泊費整理!F96</f>
        <v/>
      </c>
      <c r="G896" t="str">
        <f>休泊費整理!G96</f>
        <v/>
      </c>
      <c r="H896" t="str">
        <f>休泊費整理!H96</f>
        <v/>
      </c>
      <c r="I896" t="str">
        <f>休泊費整理!I96</f>
        <v/>
      </c>
      <c r="J896" t="str">
        <f>休泊費整理!J96</f>
        <v/>
      </c>
      <c r="K896" t="str">
        <f>休泊費整理!K96</f>
        <v/>
      </c>
      <c r="L896" t="str">
        <f>休泊費整理!L96</f>
        <v/>
      </c>
      <c r="M896" t="str">
        <f>休泊費整理!M96</f>
        <v/>
      </c>
    </row>
    <row r="897" spans="1:13" x14ac:dyDescent="0.45">
      <c r="A897" t="str">
        <f>休泊費整理!A97</f>
        <v/>
      </c>
      <c r="B897" t="str">
        <f>休泊費整理!B97</f>
        <v/>
      </c>
      <c r="C897" t="str">
        <f>休泊費整理!C97</f>
        <v/>
      </c>
      <c r="D897" t="str">
        <f>休泊費整理!D97</f>
        <v/>
      </c>
      <c r="E897" t="str">
        <f>休泊費整理!E97</f>
        <v/>
      </c>
      <c r="F897" t="str">
        <f>休泊費整理!F97</f>
        <v/>
      </c>
      <c r="G897" t="str">
        <f>休泊費整理!G97</f>
        <v/>
      </c>
      <c r="H897" t="str">
        <f>休泊費整理!H97</f>
        <v/>
      </c>
      <c r="I897" t="str">
        <f>休泊費整理!I97</f>
        <v/>
      </c>
      <c r="J897" t="str">
        <f>休泊費整理!J97</f>
        <v/>
      </c>
      <c r="K897" t="str">
        <f>休泊費整理!K97</f>
        <v/>
      </c>
      <c r="L897" t="str">
        <f>休泊費整理!L97</f>
        <v/>
      </c>
      <c r="M897" t="str">
        <f>休泊費整理!M97</f>
        <v/>
      </c>
    </row>
    <row r="898" spans="1:13" x14ac:dyDescent="0.45">
      <c r="A898" t="str">
        <f>休泊費整理!A98</f>
        <v/>
      </c>
      <c r="B898" t="str">
        <f>休泊費整理!B98</f>
        <v/>
      </c>
      <c r="C898" t="str">
        <f>休泊費整理!C98</f>
        <v/>
      </c>
      <c r="D898" t="str">
        <f>休泊費整理!D98</f>
        <v/>
      </c>
      <c r="E898" t="str">
        <f>休泊費整理!E98</f>
        <v/>
      </c>
      <c r="F898" t="str">
        <f>休泊費整理!F98</f>
        <v/>
      </c>
      <c r="G898" t="str">
        <f>休泊費整理!G98</f>
        <v/>
      </c>
      <c r="H898" t="str">
        <f>休泊費整理!H98</f>
        <v/>
      </c>
      <c r="I898" t="str">
        <f>休泊費整理!I98</f>
        <v/>
      </c>
      <c r="J898" t="str">
        <f>休泊費整理!J98</f>
        <v/>
      </c>
      <c r="K898" t="str">
        <f>休泊費整理!K98</f>
        <v/>
      </c>
      <c r="L898" t="str">
        <f>休泊費整理!L98</f>
        <v/>
      </c>
      <c r="M898" t="str">
        <f>休泊費整理!M98</f>
        <v/>
      </c>
    </row>
    <row r="899" spans="1:13" x14ac:dyDescent="0.45">
      <c r="A899" t="str">
        <f>休泊費整理!A99</f>
        <v/>
      </c>
      <c r="B899" t="str">
        <f>休泊費整理!B99</f>
        <v/>
      </c>
      <c r="C899" t="str">
        <f>休泊費整理!C99</f>
        <v/>
      </c>
      <c r="D899" t="str">
        <f>休泊費整理!D99</f>
        <v/>
      </c>
      <c r="E899" t="str">
        <f>休泊費整理!E99</f>
        <v/>
      </c>
      <c r="F899" t="str">
        <f>休泊費整理!F99</f>
        <v/>
      </c>
      <c r="G899" t="str">
        <f>休泊費整理!G99</f>
        <v/>
      </c>
      <c r="H899" t="str">
        <f>休泊費整理!H99</f>
        <v/>
      </c>
      <c r="I899" t="str">
        <f>休泊費整理!I99</f>
        <v/>
      </c>
      <c r="J899" t="str">
        <f>休泊費整理!J99</f>
        <v/>
      </c>
      <c r="K899" t="str">
        <f>休泊費整理!K99</f>
        <v/>
      </c>
      <c r="L899" t="str">
        <f>休泊費整理!L99</f>
        <v/>
      </c>
      <c r="M899" t="str">
        <f>休泊費整理!M99</f>
        <v/>
      </c>
    </row>
    <row r="900" spans="1:13" x14ac:dyDescent="0.45">
      <c r="A900" t="str">
        <f>休泊費整理!A100</f>
        <v/>
      </c>
      <c r="B900" t="str">
        <f>休泊費整理!B100</f>
        <v/>
      </c>
      <c r="C900" t="str">
        <f>休泊費整理!C100</f>
        <v/>
      </c>
      <c r="D900" t="str">
        <f>休泊費整理!D100</f>
        <v/>
      </c>
      <c r="E900" t="str">
        <f>休泊費整理!E100</f>
        <v/>
      </c>
      <c r="F900" t="str">
        <f>休泊費整理!F100</f>
        <v/>
      </c>
      <c r="G900" t="str">
        <f>休泊費整理!G100</f>
        <v/>
      </c>
      <c r="H900" t="str">
        <f>休泊費整理!H100</f>
        <v/>
      </c>
      <c r="I900" t="str">
        <f>休泊費整理!I100</f>
        <v/>
      </c>
      <c r="J900" t="str">
        <f>休泊費整理!J100</f>
        <v/>
      </c>
      <c r="K900" t="str">
        <f>休泊費整理!K100</f>
        <v/>
      </c>
      <c r="L900" t="str">
        <f>休泊費整理!L100</f>
        <v/>
      </c>
      <c r="M900" t="str">
        <f>休泊費整理!M100</f>
        <v/>
      </c>
    </row>
    <row r="901" spans="1:13" x14ac:dyDescent="0.45">
      <c r="A901">
        <f>雑費整理!A1</f>
        <v>46082</v>
      </c>
      <c r="B901">
        <f>雑費整理!B1</f>
        <v>2400</v>
      </c>
      <c r="C901" t="str">
        <f>雑費整理!C1</f>
        <v>立候補準備</v>
      </c>
      <c r="D901" t="str">
        <f>雑費整理!D1</f>
        <v>事務所電気代</v>
      </c>
      <c r="E901" t="str">
        <f>雑費整理!E1</f>
        <v>美作市美来14</v>
      </c>
      <c r="F901" t="str">
        <f>雑費整理!F1</f>
        <v>株式会社美作電力</v>
      </c>
      <c r="G901" t="str">
        <f>雑費整理!G1</f>
        <v>電力会社</v>
      </c>
      <c r="H901">
        <f>雑費整理!H1</f>
        <v>0</v>
      </c>
      <c r="I901" t="str">
        <f>雑費整理!I1</f>
        <v>0食分</v>
      </c>
      <c r="J901">
        <f>雑費整理!J1</f>
        <v>0</v>
      </c>
      <c r="K901" t="str">
        <f>雑費整理!K1</f>
        <v/>
      </c>
      <c r="L901" t="str">
        <f>雑費整理!L1</f>
        <v>3/19支払</v>
      </c>
      <c r="M901" t="str">
        <f>雑費整理!M1</f>
        <v>有</v>
      </c>
    </row>
    <row r="902" spans="1:13" x14ac:dyDescent="0.45">
      <c r="A902">
        <f>雑費整理!A2</f>
        <v>46090</v>
      </c>
      <c r="B902">
        <f>雑費整理!B2</f>
        <v>300</v>
      </c>
      <c r="C902" t="str">
        <f>雑費整理!C2</f>
        <v>選挙運動</v>
      </c>
      <c r="D902" t="str">
        <f>雑費整理!D2</f>
        <v>ゴミ袋</v>
      </c>
      <c r="E902" t="str">
        <f>雑費整理!E2</f>
        <v>美作市美来15</v>
      </c>
      <c r="F902" t="str">
        <f>雑費整理!F2</f>
        <v>株式会社美作ホーム</v>
      </c>
      <c r="G902" t="str">
        <f>雑費整理!G2</f>
        <v>小売業</v>
      </c>
      <c r="H902">
        <f>雑費整理!H2</f>
        <v>0</v>
      </c>
      <c r="I902" t="str">
        <f>雑費整理!I2</f>
        <v>0食分</v>
      </c>
      <c r="J902">
        <f>雑費整理!J2</f>
        <v>0</v>
      </c>
      <c r="K902" t="str">
        <f>雑費整理!K2</f>
        <v/>
      </c>
      <c r="L902" t="str">
        <f>雑費整理!L2</f>
        <v/>
      </c>
      <c r="M902" t="str">
        <f>雑費整理!M2</f>
        <v>有</v>
      </c>
    </row>
    <row r="903" spans="1:13" x14ac:dyDescent="0.45">
      <c r="A903" t="str">
        <f>雑費整理!A3</f>
        <v>（雑費 計）</v>
      </c>
      <c r="B903">
        <f>雑費整理!B3</f>
        <v>2700</v>
      </c>
      <c r="C903" t="str">
        <f>雑費整理!C3</f>
        <v/>
      </c>
      <c r="D903" t="str">
        <f>雑費整理!D3</f>
        <v/>
      </c>
      <c r="E903" t="str">
        <f>雑費整理!E3</f>
        <v/>
      </c>
      <c r="F903" t="str">
        <f>雑費整理!F3</f>
        <v/>
      </c>
      <c r="G903" t="str">
        <f>雑費整理!G3</f>
        <v/>
      </c>
      <c r="H903" t="str">
        <f>雑費整理!H3</f>
        <v/>
      </c>
      <c r="I903" t="str">
        <f>雑費整理!I3</f>
        <v/>
      </c>
      <c r="J903" t="str">
        <f>雑費整理!J3</f>
        <v/>
      </c>
      <c r="K903" t="str">
        <f>雑費整理!K3</f>
        <v/>
      </c>
      <c r="L903" t="str">
        <f>雑費整理!L3</f>
        <v/>
      </c>
      <c r="M903" t="str">
        <f>雑費整理!M3</f>
        <v/>
      </c>
    </row>
    <row r="904" spans="1:13" x14ac:dyDescent="0.45">
      <c r="A904" t="str">
        <f>雑費整理!A4</f>
        <v/>
      </c>
      <c r="B904" t="str">
        <f>雑費整理!B4</f>
        <v/>
      </c>
      <c r="C904" t="str">
        <f>雑費整理!C4</f>
        <v/>
      </c>
      <c r="D904" t="str">
        <f>雑費整理!D4</f>
        <v/>
      </c>
      <c r="E904" t="str">
        <f>雑費整理!E4</f>
        <v/>
      </c>
      <c r="F904" t="str">
        <f>雑費整理!F4</f>
        <v/>
      </c>
      <c r="G904" t="str">
        <f>雑費整理!G4</f>
        <v/>
      </c>
      <c r="H904" t="str">
        <f>雑費整理!H4</f>
        <v/>
      </c>
      <c r="I904" t="str">
        <f>雑費整理!I4</f>
        <v/>
      </c>
      <c r="J904" t="str">
        <f>雑費整理!J4</f>
        <v/>
      </c>
      <c r="K904" t="str">
        <f>雑費整理!K4</f>
        <v/>
      </c>
      <c r="L904" t="str">
        <f>雑費整理!L4</f>
        <v/>
      </c>
      <c r="M904" t="str">
        <f>雑費整理!M4</f>
        <v/>
      </c>
    </row>
    <row r="905" spans="1:13" x14ac:dyDescent="0.45">
      <c r="A905" t="str">
        <f>雑費整理!A5</f>
        <v/>
      </c>
      <c r="B905" t="str">
        <f>雑費整理!B5</f>
        <v/>
      </c>
      <c r="C905" t="str">
        <f>雑費整理!C5</f>
        <v/>
      </c>
      <c r="D905" t="str">
        <f>雑費整理!D5</f>
        <v/>
      </c>
      <c r="E905" t="str">
        <f>雑費整理!E5</f>
        <v/>
      </c>
      <c r="F905" t="str">
        <f>雑費整理!F5</f>
        <v/>
      </c>
      <c r="G905" t="str">
        <f>雑費整理!G5</f>
        <v/>
      </c>
      <c r="H905" t="str">
        <f>雑費整理!H5</f>
        <v/>
      </c>
      <c r="I905" t="str">
        <f>雑費整理!I5</f>
        <v/>
      </c>
      <c r="J905" t="str">
        <f>雑費整理!J5</f>
        <v/>
      </c>
      <c r="K905" t="str">
        <f>雑費整理!K5</f>
        <v/>
      </c>
      <c r="L905" t="str">
        <f>雑費整理!L5</f>
        <v/>
      </c>
      <c r="M905" t="str">
        <f>雑費整理!M5</f>
        <v/>
      </c>
    </row>
    <row r="906" spans="1:13" x14ac:dyDescent="0.45">
      <c r="A906" t="str">
        <f>雑費整理!A6</f>
        <v/>
      </c>
      <c r="B906" t="str">
        <f>雑費整理!B6</f>
        <v/>
      </c>
      <c r="C906" t="str">
        <f>雑費整理!C6</f>
        <v/>
      </c>
      <c r="D906" t="str">
        <f>雑費整理!D6</f>
        <v/>
      </c>
      <c r="E906" t="str">
        <f>雑費整理!E6</f>
        <v/>
      </c>
      <c r="F906" t="str">
        <f>雑費整理!F6</f>
        <v/>
      </c>
      <c r="G906" t="str">
        <f>雑費整理!G6</f>
        <v/>
      </c>
      <c r="H906" t="str">
        <f>雑費整理!H6</f>
        <v/>
      </c>
      <c r="I906" t="str">
        <f>雑費整理!I6</f>
        <v/>
      </c>
      <c r="J906" t="str">
        <f>雑費整理!J6</f>
        <v/>
      </c>
      <c r="K906" t="str">
        <f>雑費整理!K6</f>
        <v/>
      </c>
      <c r="L906" t="str">
        <f>雑費整理!L6</f>
        <v/>
      </c>
      <c r="M906" t="str">
        <f>雑費整理!M6</f>
        <v/>
      </c>
    </row>
    <row r="907" spans="1:13" x14ac:dyDescent="0.45">
      <c r="A907" t="str">
        <f>雑費整理!A7</f>
        <v/>
      </c>
      <c r="B907" t="str">
        <f>雑費整理!B7</f>
        <v/>
      </c>
      <c r="C907" t="str">
        <f>雑費整理!C7</f>
        <v/>
      </c>
      <c r="D907" t="str">
        <f>雑費整理!D7</f>
        <v/>
      </c>
      <c r="E907" t="str">
        <f>雑費整理!E7</f>
        <v/>
      </c>
      <c r="F907" t="str">
        <f>雑費整理!F7</f>
        <v/>
      </c>
      <c r="G907" t="str">
        <f>雑費整理!G7</f>
        <v/>
      </c>
      <c r="H907" t="str">
        <f>雑費整理!H7</f>
        <v/>
      </c>
      <c r="I907" t="str">
        <f>雑費整理!I7</f>
        <v/>
      </c>
      <c r="J907" t="str">
        <f>雑費整理!J7</f>
        <v/>
      </c>
      <c r="K907" t="str">
        <f>雑費整理!K7</f>
        <v/>
      </c>
      <c r="L907" t="str">
        <f>雑費整理!L7</f>
        <v/>
      </c>
      <c r="M907" t="str">
        <f>雑費整理!M7</f>
        <v/>
      </c>
    </row>
    <row r="908" spans="1:13" x14ac:dyDescent="0.45">
      <c r="A908" t="str">
        <f>雑費整理!A8</f>
        <v/>
      </c>
      <c r="B908" t="str">
        <f>雑費整理!B8</f>
        <v/>
      </c>
      <c r="C908" t="str">
        <f>雑費整理!C8</f>
        <v/>
      </c>
      <c r="D908" t="str">
        <f>雑費整理!D8</f>
        <v/>
      </c>
      <c r="E908" t="str">
        <f>雑費整理!E8</f>
        <v/>
      </c>
      <c r="F908" t="str">
        <f>雑費整理!F8</f>
        <v/>
      </c>
      <c r="G908" t="str">
        <f>雑費整理!G8</f>
        <v/>
      </c>
      <c r="H908" t="str">
        <f>雑費整理!H8</f>
        <v/>
      </c>
      <c r="I908" t="str">
        <f>雑費整理!I8</f>
        <v/>
      </c>
      <c r="J908" t="str">
        <f>雑費整理!J8</f>
        <v/>
      </c>
      <c r="K908" t="str">
        <f>雑費整理!K8</f>
        <v/>
      </c>
      <c r="L908" t="str">
        <f>雑費整理!L8</f>
        <v/>
      </c>
      <c r="M908" t="str">
        <f>雑費整理!M8</f>
        <v/>
      </c>
    </row>
    <row r="909" spans="1:13" x14ac:dyDescent="0.45">
      <c r="A909" t="str">
        <f>雑費整理!A9</f>
        <v/>
      </c>
      <c r="B909" t="str">
        <f>雑費整理!B9</f>
        <v/>
      </c>
      <c r="C909" t="str">
        <f>雑費整理!C9</f>
        <v/>
      </c>
      <c r="D909" t="str">
        <f>雑費整理!D9</f>
        <v/>
      </c>
      <c r="E909" t="str">
        <f>雑費整理!E9</f>
        <v/>
      </c>
      <c r="F909" t="str">
        <f>雑費整理!F9</f>
        <v/>
      </c>
      <c r="G909" t="str">
        <f>雑費整理!G9</f>
        <v/>
      </c>
      <c r="H909" t="str">
        <f>雑費整理!H9</f>
        <v/>
      </c>
      <c r="I909" t="str">
        <f>雑費整理!I9</f>
        <v/>
      </c>
      <c r="J909" t="str">
        <f>雑費整理!J9</f>
        <v/>
      </c>
      <c r="K909" t="str">
        <f>雑費整理!K9</f>
        <v/>
      </c>
      <c r="L909" t="str">
        <f>雑費整理!L9</f>
        <v/>
      </c>
      <c r="M909" t="str">
        <f>雑費整理!M9</f>
        <v/>
      </c>
    </row>
    <row r="910" spans="1:13" x14ac:dyDescent="0.45">
      <c r="A910" t="str">
        <f>雑費整理!A10</f>
        <v/>
      </c>
      <c r="B910" t="str">
        <f>雑費整理!B10</f>
        <v/>
      </c>
      <c r="C910" t="str">
        <f>雑費整理!C10</f>
        <v/>
      </c>
      <c r="D910" t="str">
        <f>雑費整理!D10</f>
        <v/>
      </c>
      <c r="E910" t="str">
        <f>雑費整理!E10</f>
        <v/>
      </c>
      <c r="F910" t="str">
        <f>雑費整理!F10</f>
        <v/>
      </c>
      <c r="G910" t="str">
        <f>雑費整理!G10</f>
        <v/>
      </c>
      <c r="H910" t="str">
        <f>雑費整理!H10</f>
        <v/>
      </c>
      <c r="I910" t="str">
        <f>雑費整理!I10</f>
        <v/>
      </c>
      <c r="J910" t="str">
        <f>雑費整理!J10</f>
        <v/>
      </c>
      <c r="K910" t="str">
        <f>雑費整理!K10</f>
        <v/>
      </c>
      <c r="L910" t="str">
        <f>雑費整理!L10</f>
        <v/>
      </c>
      <c r="M910" t="str">
        <f>雑費整理!M10</f>
        <v/>
      </c>
    </row>
    <row r="911" spans="1:13" x14ac:dyDescent="0.45">
      <c r="A911" t="str">
        <f>雑費整理!A11</f>
        <v/>
      </c>
      <c r="B911" t="str">
        <f>雑費整理!B11</f>
        <v/>
      </c>
      <c r="C911" t="str">
        <f>雑費整理!C11</f>
        <v/>
      </c>
      <c r="D911" t="str">
        <f>雑費整理!D11</f>
        <v/>
      </c>
      <c r="E911" t="str">
        <f>雑費整理!E11</f>
        <v/>
      </c>
      <c r="F911" t="str">
        <f>雑費整理!F11</f>
        <v/>
      </c>
      <c r="G911" t="str">
        <f>雑費整理!G11</f>
        <v/>
      </c>
      <c r="H911" t="str">
        <f>雑費整理!H11</f>
        <v/>
      </c>
      <c r="I911" t="str">
        <f>雑費整理!I11</f>
        <v/>
      </c>
      <c r="J911" t="str">
        <f>雑費整理!J11</f>
        <v/>
      </c>
      <c r="K911" t="str">
        <f>雑費整理!K11</f>
        <v/>
      </c>
      <c r="L911" t="str">
        <f>雑費整理!L11</f>
        <v/>
      </c>
      <c r="M911" t="str">
        <f>雑費整理!M11</f>
        <v/>
      </c>
    </row>
    <row r="912" spans="1:13" x14ac:dyDescent="0.45">
      <c r="A912" t="str">
        <f>雑費整理!A12</f>
        <v/>
      </c>
      <c r="B912" t="str">
        <f>雑費整理!B12</f>
        <v/>
      </c>
      <c r="C912" t="str">
        <f>雑費整理!C12</f>
        <v/>
      </c>
      <c r="D912" t="str">
        <f>雑費整理!D12</f>
        <v/>
      </c>
      <c r="E912" t="str">
        <f>雑費整理!E12</f>
        <v/>
      </c>
      <c r="F912" t="str">
        <f>雑費整理!F12</f>
        <v/>
      </c>
      <c r="G912" t="str">
        <f>雑費整理!G12</f>
        <v/>
      </c>
      <c r="H912" t="str">
        <f>雑費整理!H12</f>
        <v/>
      </c>
      <c r="I912" t="str">
        <f>雑費整理!I12</f>
        <v/>
      </c>
      <c r="J912" t="str">
        <f>雑費整理!J12</f>
        <v/>
      </c>
      <c r="K912" t="str">
        <f>雑費整理!K12</f>
        <v/>
      </c>
      <c r="L912" t="str">
        <f>雑費整理!L12</f>
        <v/>
      </c>
      <c r="M912" t="str">
        <f>雑費整理!M12</f>
        <v/>
      </c>
    </row>
    <row r="913" spans="1:13" x14ac:dyDescent="0.45">
      <c r="A913" t="str">
        <f>雑費整理!A13</f>
        <v/>
      </c>
      <c r="B913" t="str">
        <f>雑費整理!B13</f>
        <v/>
      </c>
      <c r="C913" t="str">
        <f>雑費整理!C13</f>
        <v/>
      </c>
      <c r="D913" t="str">
        <f>雑費整理!D13</f>
        <v/>
      </c>
      <c r="E913" t="str">
        <f>雑費整理!E13</f>
        <v/>
      </c>
      <c r="F913" t="str">
        <f>雑費整理!F13</f>
        <v/>
      </c>
      <c r="G913" t="str">
        <f>雑費整理!G13</f>
        <v/>
      </c>
      <c r="H913" t="str">
        <f>雑費整理!H13</f>
        <v/>
      </c>
      <c r="I913" t="str">
        <f>雑費整理!I13</f>
        <v/>
      </c>
      <c r="J913" t="str">
        <f>雑費整理!J13</f>
        <v/>
      </c>
      <c r="K913" t="str">
        <f>雑費整理!K13</f>
        <v/>
      </c>
      <c r="L913" t="str">
        <f>雑費整理!L13</f>
        <v/>
      </c>
      <c r="M913" t="str">
        <f>雑費整理!M13</f>
        <v/>
      </c>
    </row>
    <row r="914" spans="1:13" x14ac:dyDescent="0.45">
      <c r="A914" t="str">
        <f>雑費整理!A14</f>
        <v/>
      </c>
      <c r="B914" t="str">
        <f>雑費整理!B14</f>
        <v/>
      </c>
      <c r="C914" t="str">
        <f>雑費整理!C14</f>
        <v/>
      </c>
      <c r="D914" t="str">
        <f>雑費整理!D14</f>
        <v/>
      </c>
      <c r="E914" t="str">
        <f>雑費整理!E14</f>
        <v/>
      </c>
      <c r="F914" t="str">
        <f>雑費整理!F14</f>
        <v/>
      </c>
      <c r="G914" t="str">
        <f>雑費整理!G14</f>
        <v/>
      </c>
      <c r="H914" t="str">
        <f>雑費整理!H14</f>
        <v/>
      </c>
      <c r="I914" t="str">
        <f>雑費整理!I14</f>
        <v/>
      </c>
      <c r="J914" t="str">
        <f>雑費整理!J14</f>
        <v/>
      </c>
      <c r="K914" t="str">
        <f>雑費整理!K14</f>
        <v/>
      </c>
      <c r="L914" t="str">
        <f>雑費整理!L14</f>
        <v/>
      </c>
      <c r="M914" t="str">
        <f>雑費整理!M14</f>
        <v/>
      </c>
    </row>
    <row r="915" spans="1:13" x14ac:dyDescent="0.45">
      <c r="A915" t="str">
        <f>雑費整理!A15</f>
        <v/>
      </c>
      <c r="B915" t="str">
        <f>雑費整理!B15</f>
        <v/>
      </c>
      <c r="C915" t="str">
        <f>雑費整理!C15</f>
        <v/>
      </c>
      <c r="D915" t="str">
        <f>雑費整理!D15</f>
        <v/>
      </c>
      <c r="E915" t="str">
        <f>雑費整理!E15</f>
        <v/>
      </c>
      <c r="F915" t="str">
        <f>雑費整理!F15</f>
        <v/>
      </c>
      <c r="G915" t="str">
        <f>雑費整理!G15</f>
        <v/>
      </c>
      <c r="H915" t="str">
        <f>雑費整理!H15</f>
        <v/>
      </c>
      <c r="I915" t="str">
        <f>雑費整理!I15</f>
        <v/>
      </c>
      <c r="J915" t="str">
        <f>雑費整理!J15</f>
        <v/>
      </c>
      <c r="K915" t="str">
        <f>雑費整理!K15</f>
        <v/>
      </c>
      <c r="L915" t="str">
        <f>雑費整理!L15</f>
        <v/>
      </c>
      <c r="M915" t="str">
        <f>雑費整理!M15</f>
        <v/>
      </c>
    </row>
    <row r="916" spans="1:13" x14ac:dyDescent="0.45">
      <c r="A916" t="str">
        <f>雑費整理!A16</f>
        <v/>
      </c>
      <c r="B916" t="str">
        <f>雑費整理!B16</f>
        <v/>
      </c>
      <c r="C916" t="str">
        <f>雑費整理!C16</f>
        <v/>
      </c>
      <c r="D916" t="str">
        <f>雑費整理!D16</f>
        <v/>
      </c>
      <c r="E916" t="str">
        <f>雑費整理!E16</f>
        <v/>
      </c>
      <c r="F916" t="str">
        <f>雑費整理!F16</f>
        <v/>
      </c>
      <c r="G916" t="str">
        <f>雑費整理!G16</f>
        <v/>
      </c>
      <c r="H916" t="str">
        <f>雑費整理!H16</f>
        <v/>
      </c>
      <c r="I916" t="str">
        <f>雑費整理!I16</f>
        <v/>
      </c>
      <c r="J916" t="str">
        <f>雑費整理!J16</f>
        <v/>
      </c>
      <c r="K916" t="str">
        <f>雑費整理!K16</f>
        <v/>
      </c>
      <c r="L916" t="str">
        <f>雑費整理!L16</f>
        <v/>
      </c>
      <c r="M916" t="str">
        <f>雑費整理!M16</f>
        <v/>
      </c>
    </row>
    <row r="917" spans="1:13" x14ac:dyDescent="0.45">
      <c r="A917" t="str">
        <f>雑費整理!A17</f>
        <v/>
      </c>
      <c r="B917" t="str">
        <f>雑費整理!B17</f>
        <v/>
      </c>
      <c r="C917" t="str">
        <f>雑費整理!C17</f>
        <v/>
      </c>
      <c r="D917" t="str">
        <f>雑費整理!D17</f>
        <v/>
      </c>
      <c r="E917" t="str">
        <f>雑費整理!E17</f>
        <v/>
      </c>
      <c r="F917" t="str">
        <f>雑費整理!F17</f>
        <v/>
      </c>
      <c r="G917" t="str">
        <f>雑費整理!G17</f>
        <v/>
      </c>
      <c r="H917" t="str">
        <f>雑費整理!H17</f>
        <v/>
      </c>
      <c r="I917" t="str">
        <f>雑費整理!I17</f>
        <v/>
      </c>
      <c r="J917" t="str">
        <f>雑費整理!J17</f>
        <v/>
      </c>
      <c r="K917" t="str">
        <f>雑費整理!K17</f>
        <v/>
      </c>
      <c r="L917" t="str">
        <f>雑費整理!L17</f>
        <v/>
      </c>
      <c r="M917" t="str">
        <f>雑費整理!M17</f>
        <v/>
      </c>
    </row>
    <row r="918" spans="1:13" x14ac:dyDescent="0.45">
      <c r="A918" t="str">
        <f>雑費整理!A18</f>
        <v/>
      </c>
      <c r="B918" t="str">
        <f>雑費整理!B18</f>
        <v/>
      </c>
      <c r="C918" t="str">
        <f>雑費整理!C18</f>
        <v/>
      </c>
      <c r="D918" t="str">
        <f>雑費整理!D18</f>
        <v/>
      </c>
      <c r="E918" t="str">
        <f>雑費整理!E18</f>
        <v/>
      </c>
      <c r="F918" t="str">
        <f>雑費整理!F18</f>
        <v/>
      </c>
      <c r="G918" t="str">
        <f>雑費整理!G18</f>
        <v/>
      </c>
      <c r="H918" t="str">
        <f>雑費整理!H18</f>
        <v/>
      </c>
      <c r="I918" t="str">
        <f>雑費整理!I18</f>
        <v/>
      </c>
      <c r="J918" t="str">
        <f>雑費整理!J18</f>
        <v/>
      </c>
      <c r="K918" t="str">
        <f>雑費整理!K18</f>
        <v/>
      </c>
      <c r="L918" t="str">
        <f>雑費整理!L18</f>
        <v/>
      </c>
      <c r="M918" t="str">
        <f>雑費整理!M18</f>
        <v/>
      </c>
    </row>
    <row r="919" spans="1:13" x14ac:dyDescent="0.45">
      <c r="A919" t="str">
        <f>雑費整理!A19</f>
        <v/>
      </c>
      <c r="B919" t="str">
        <f>雑費整理!B19</f>
        <v/>
      </c>
      <c r="C919" t="str">
        <f>雑費整理!C19</f>
        <v/>
      </c>
      <c r="D919" t="str">
        <f>雑費整理!D19</f>
        <v/>
      </c>
      <c r="E919" t="str">
        <f>雑費整理!E19</f>
        <v/>
      </c>
      <c r="F919" t="str">
        <f>雑費整理!F19</f>
        <v/>
      </c>
      <c r="G919" t="str">
        <f>雑費整理!G19</f>
        <v/>
      </c>
      <c r="H919" t="str">
        <f>雑費整理!H19</f>
        <v/>
      </c>
      <c r="I919" t="str">
        <f>雑費整理!I19</f>
        <v/>
      </c>
      <c r="J919" t="str">
        <f>雑費整理!J19</f>
        <v/>
      </c>
      <c r="K919" t="str">
        <f>雑費整理!K19</f>
        <v/>
      </c>
      <c r="L919" t="str">
        <f>雑費整理!L19</f>
        <v/>
      </c>
      <c r="M919" t="str">
        <f>雑費整理!M19</f>
        <v/>
      </c>
    </row>
    <row r="920" spans="1:13" x14ac:dyDescent="0.45">
      <c r="A920" t="str">
        <f>雑費整理!A20</f>
        <v/>
      </c>
      <c r="B920" t="str">
        <f>雑費整理!B20</f>
        <v/>
      </c>
      <c r="C920" t="str">
        <f>雑費整理!C20</f>
        <v/>
      </c>
      <c r="D920" t="str">
        <f>雑費整理!D20</f>
        <v/>
      </c>
      <c r="E920" t="str">
        <f>雑費整理!E20</f>
        <v/>
      </c>
      <c r="F920" t="str">
        <f>雑費整理!F20</f>
        <v/>
      </c>
      <c r="G920" t="str">
        <f>雑費整理!G20</f>
        <v/>
      </c>
      <c r="H920" t="str">
        <f>雑費整理!H20</f>
        <v/>
      </c>
      <c r="I920" t="str">
        <f>雑費整理!I20</f>
        <v/>
      </c>
      <c r="J920" t="str">
        <f>雑費整理!J20</f>
        <v/>
      </c>
      <c r="K920" t="str">
        <f>雑費整理!K20</f>
        <v/>
      </c>
      <c r="L920" t="str">
        <f>雑費整理!L20</f>
        <v/>
      </c>
      <c r="M920" t="str">
        <f>雑費整理!M20</f>
        <v/>
      </c>
    </row>
    <row r="921" spans="1:13" x14ac:dyDescent="0.45">
      <c r="A921" t="str">
        <f>雑費整理!A21</f>
        <v/>
      </c>
      <c r="B921" t="str">
        <f>雑費整理!B21</f>
        <v/>
      </c>
      <c r="C921" t="str">
        <f>雑費整理!C21</f>
        <v/>
      </c>
      <c r="D921" t="str">
        <f>雑費整理!D21</f>
        <v/>
      </c>
      <c r="E921" t="str">
        <f>雑費整理!E21</f>
        <v/>
      </c>
      <c r="F921" t="str">
        <f>雑費整理!F21</f>
        <v/>
      </c>
      <c r="G921" t="str">
        <f>雑費整理!G21</f>
        <v/>
      </c>
      <c r="H921" t="str">
        <f>雑費整理!H21</f>
        <v/>
      </c>
      <c r="I921" t="str">
        <f>雑費整理!I21</f>
        <v/>
      </c>
      <c r="J921" t="str">
        <f>雑費整理!J21</f>
        <v/>
      </c>
      <c r="K921" t="str">
        <f>雑費整理!K21</f>
        <v/>
      </c>
      <c r="L921" t="str">
        <f>雑費整理!L21</f>
        <v/>
      </c>
      <c r="M921" t="str">
        <f>雑費整理!M21</f>
        <v/>
      </c>
    </row>
    <row r="922" spans="1:13" x14ac:dyDescent="0.45">
      <c r="A922" t="str">
        <f>雑費整理!A22</f>
        <v/>
      </c>
      <c r="B922" t="str">
        <f>雑費整理!B22</f>
        <v/>
      </c>
      <c r="C922" t="str">
        <f>雑費整理!C22</f>
        <v/>
      </c>
      <c r="D922" t="str">
        <f>雑費整理!D22</f>
        <v/>
      </c>
      <c r="E922" t="str">
        <f>雑費整理!E22</f>
        <v/>
      </c>
      <c r="F922" t="str">
        <f>雑費整理!F22</f>
        <v/>
      </c>
      <c r="G922" t="str">
        <f>雑費整理!G22</f>
        <v/>
      </c>
      <c r="H922" t="str">
        <f>雑費整理!H22</f>
        <v/>
      </c>
      <c r="I922" t="str">
        <f>雑費整理!I22</f>
        <v/>
      </c>
      <c r="J922" t="str">
        <f>雑費整理!J22</f>
        <v/>
      </c>
      <c r="K922" t="str">
        <f>雑費整理!K22</f>
        <v/>
      </c>
      <c r="L922" t="str">
        <f>雑費整理!L22</f>
        <v/>
      </c>
      <c r="M922" t="str">
        <f>雑費整理!M22</f>
        <v/>
      </c>
    </row>
    <row r="923" spans="1:13" x14ac:dyDescent="0.45">
      <c r="A923" t="str">
        <f>雑費整理!A23</f>
        <v/>
      </c>
      <c r="B923" t="str">
        <f>雑費整理!B23</f>
        <v/>
      </c>
      <c r="C923" t="str">
        <f>雑費整理!C23</f>
        <v/>
      </c>
      <c r="D923" t="str">
        <f>雑費整理!D23</f>
        <v/>
      </c>
      <c r="E923" t="str">
        <f>雑費整理!E23</f>
        <v/>
      </c>
      <c r="F923" t="str">
        <f>雑費整理!F23</f>
        <v/>
      </c>
      <c r="G923" t="str">
        <f>雑費整理!G23</f>
        <v/>
      </c>
      <c r="H923" t="str">
        <f>雑費整理!H23</f>
        <v/>
      </c>
      <c r="I923" t="str">
        <f>雑費整理!I23</f>
        <v/>
      </c>
      <c r="J923" t="str">
        <f>雑費整理!J23</f>
        <v/>
      </c>
      <c r="K923" t="str">
        <f>雑費整理!K23</f>
        <v/>
      </c>
      <c r="L923" t="str">
        <f>雑費整理!L23</f>
        <v/>
      </c>
      <c r="M923" t="str">
        <f>雑費整理!M23</f>
        <v/>
      </c>
    </row>
    <row r="924" spans="1:13" x14ac:dyDescent="0.45">
      <c r="A924" t="str">
        <f>雑費整理!A24</f>
        <v/>
      </c>
      <c r="B924" t="str">
        <f>雑費整理!B24</f>
        <v/>
      </c>
      <c r="C924" t="str">
        <f>雑費整理!C24</f>
        <v/>
      </c>
      <c r="D924" t="str">
        <f>雑費整理!D24</f>
        <v/>
      </c>
      <c r="E924" t="str">
        <f>雑費整理!E24</f>
        <v/>
      </c>
      <c r="F924" t="str">
        <f>雑費整理!F24</f>
        <v/>
      </c>
      <c r="G924" t="str">
        <f>雑費整理!G24</f>
        <v/>
      </c>
      <c r="H924" t="str">
        <f>雑費整理!H24</f>
        <v/>
      </c>
      <c r="I924" t="str">
        <f>雑費整理!I24</f>
        <v/>
      </c>
      <c r="J924" t="str">
        <f>雑費整理!J24</f>
        <v/>
      </c>
      <c r="K924" t="str">
        <f>雑費整理!K24</f>
        <v/>
      </c>
      <c r="L924" t="str">
        <f>雑費整理!L24</f>
        <v/>
      </c>
      <c r="M924" t="str">
        <f>雑費整理!M24</f>
        <v/>
      </c>
    </row>
    <row r="925" spans="1:13" x14ac:dyDescent="0.45">
      <c r="A925" t="str">
        <f>雑費整理!A25</f>
        <v/>
      </c>
      <c r="B925" t="str">
        <f>雑費整理!B25</f>
        <v/>
      </c>
      <c r="C925" t="str">
        <f>雑費整理!C25</f>
        <v/>
      </c>
      <c r="D925" t="str">
        <f>雑費整理!D25</f>
        <v/>
      </c>
      <c r="E925" t="str">
        <f>雑費整理!E25</f>
        <v/>
      </c>
      <c r="F925" t="str">
        <f>雑費整理!F25</f>
        <v/>
      </c>
      <c r="G925" t="str">
        <f>雑費整理!G25</f>
        <v/>
      </c>
      <c r="H925" t="str">
        <f>雑費整理!H25</f>
        <v/>
      </c>
      <c r="I925" t="str">
        <f>雑費整理!I25</f>
        <v/>
      </c>
      <c r="J925" t="str">
        <f>雑費整理!J25</f>
        <v/>
      </c>
      <c r="K925" t="str">
        <f>雑費整理!K25</f>
        <v/>
      </c>
      <c r="L925" t="str">
        <f>雑費整理!L25</f>
        <v/>
      </c>
      <c r="M925" t="str">
        <f>雑費整理!M25</f>
        <v/>
      </c>
    </row>
    <row r="926" spans="1:13" x14ac:dyDescent="0.45">
      <c r="A926" t="str">
        <f>雑費整理!A26</f>
        <v/>
      </c>
      <c r="B926" t="str">
        <f>雑費整理!B26</f>
        <v/>
      </c>
      <c r="C926" t="str">
        <f>雑費整理!C26</f>
        <v/>
      </c>
      <c r="D926" t="str">
        <f>雑費整理!D26</f>
        <v/>
      </c>
      <c r="E926" t="str">
        <f>雑費整理!E26</f>
        <v/>
      </c>
      <c r="F926" t="str">
        <f>雑費整理!F26</f>
        <v/>
      </c>
      <c r="G926" t="str">
        <f>雑費整理!G26</f>
        <v/>
      </c>
      <c r="H926" t="str">
        <f>雑費整理!H26</f>
        <v/>
      </c>
      <c r="I926" t="str">
        <f>雑費整理!I26</f>
        <v/>
      </c>
      <c r="J926" t="str">
        <f>雑費整理!J26</f>
        <v/>
      </c>
      <c r="K926" t="str">
        <f>雑費整理!K26</f>
        <v/>
      </c>
      <c r="L926" t="str">
        <f>雑費整理!L26</f>
        <v/>
      </c>
      <c r="M926" t="str">
        <f>雑費整理!M26</f>
        <v/>
      </c>
    </row>
    <row r="927" spans="1:13" x14ac:dyDescent="0.45">
      <c r="A927" t="str">
        <f>雑費整理!A27</f>
        <v/>
      </c>
      <c r="B927" t="str">
        <f>雑費整理!B27</f>
        <v/>
      </c>
      <c r="C927" t="str">
        <f>雑費整理!C27</f>
        <v/>
      </c>
      <c r="D927" t="str">
        <f>雑費整理!D27</f>
        <v/>
      </c>
      <c r="E927" t="str">
        <f>雑費整理!E27</f>
        <v/>
      </c>
      <c r="F927" t="str">
        <f>雑費整理!F27</f>
        <v/>
      </c>
      <c r="G927" t="str">
        <f>雑費整理!G27</f>
        <v/>
      </c>
      <c r="H927" t="str">
        <f>雑費整理!H27</f>
        <v/>
      </c>
      <c r="I927" t="str">
        <f>雑費整理!I27</f>
        <v/>
      </c>
      <c r="J927" t="str">
        <f>雑費整理!J27</f>
        <v/>
      </c>
      <c r="K927" t="str">
        <f>雑費整理!K27</f>
        <v/>
      </c>
      <c r="L927" t="str">
        <f>雑費整理!L27</f>
        <v/>
      </c>
      <c r="M927" t="str">
        <f>雑費整理!M27</f>
        <v/>
      </c>
    </row>
    <row r="928" spans="1:13" x14ac:dyDescent="0.45">
      <c r="A928" t="str">
        <f>雑費整理!A28</f>
        <v/>
      </c>
      <c r="B928" t="str">
        <f>雑費整理!B28</f>
        <v/>
      </c>
      <c r="C928" t="str">
        <f>雑費整理!C28</f>
        <v/>
      </c>
      <c r="D928" t="str">
        <f>雑費整理!D28</f>
        <v/>
      </c>
      <c r="E928" t="str">
        <f>雑費整理!E28</f>
        <v/>
      </c>
      <c r="F928" t="str">
        <f>雑費整理!F28</f>
        <v/>
      </c>
      <c r="G928" t="str">
        <f>雑費整理!G28</f>
        <v/>
      </c>
      <c r="H928" t="str">
        <f>雑費整理!H28</f>
        <v/>
      </c>
      <c r="I928" t="str">
        <f>雑費整理!I28</f>
        <v/>
      </c>
      <c r="J928" t="str">
        <f>雑費整理!J28</f>
        <v/>
      </c>
      <c r="K928" t="str">
        <f>雑費整理!K28</f>
        <v/>
      </c>
      <c r="L928" t="str">
        <f>雑費整理!L28</f>
        <v/>
      </c>
      <c r="M928" t="str">
        <f>雑費整理!M28</f>
        <v/>
      </c>
    </row>
    <row r="929" spans="1:13" x14ac:dyDescent="0.45">
      <c r="A929" t="str">
        <f>雑費整理!A29</f>
        <v/>
      </c>
      <c r="B929" t="str">
        <f>雑費整理!B29</f>
        <v/>
      </c>
      <c r="C929" t="str">
        <f>雑費整理!C29</f>
        <v/>
      </c>
      <c r="D929" t="str">
        <f>雑費整理!D29</f>
        <v/>
      </c>
      <c r="E929" t="str">
        <f>雑費整理!E29</f>
        <v/>
      </c>
      <c r="F929" t="str">
        <f>雑費整理!F29</f>
        <v/>
      </c>
      <c r="G929" t="str">
        <f>雑費整理!G29</f>
        <v/>
      </c>
      <c r="H929" t="str">
        <f>雑費整理!H29</f>
        <v/>
      </c>
      <c r="I929" t="str">
        <f>雑費整理!I29</f>
        <v/>
      </c>
      <c r="J929" t="str">
        <f>雑費整理!J29</f>
        <v/>
      </c>
      <c r="K929" t="str">
        <f>雑費整理!K29</f>
        <v/>
      </c>
      <c r="L929" t="str">
        <f>雑費整理!L29</f>
        <v/>
      </c>
      <c r="M929" t="str">
        <f>雑費整理!M29</f>
        <v/>
      </c>
    </row>
    <row r="930" spans="1:13" x14ac:dyDescent="0.45">
      <c r="A930" t="str">
        <f>雑費整理!A30</f>
        <v/>
      </c>
      <c r="B930" t="str">
        <f>雑費整理!B30</f>
        <v/>
      </c>
      <c r="C930" t="str">
        <f>雑費整理!C30</f>
        <v/>
      </c>
      <c r="D930" t="str">
        <f>雑費整理!D30</f>
        <v/>
      </c>
      <c r="E930" t="str">
        <f>雑費整理!E30</f>
        <v/>
      </c>
      <c r="F930" t="str">
        <f>雑費整理!F30</f>
        <v/>
      </c>
      <c r="G930" t="str">
        <f>雑費整理!G30</f>
        <v/>
      </c>
      <c r="H930" t="str">
        <f>雑費整理!H30</f>
        <v/>
      </c>
      <c r="I930" t="str">
        <f>雑費整理!I30</f>
        <v/>
      </c>
      <c r="J930" t="str">
        <f>雑費整理!J30</f>
        <v/>
      </c>
      <c r="K930" t="str">
        <f>雑費整理!K30</f>
        <v/>
      </c>
      <c r="L930" t="str">
        <f>雑費整理!L30</f>
        <v/>
      </c>
      <c r="M930" t="str">
        <f>雑費整理!M30</f>
        <v/>
      </c>
    </row>
    <row r="931" spans="1:13" x14ac:dyDescent="0.45">
      <c r="A931" t="str">
        <f>雑費整理!A31</f>
        <v/>
      </c>
      <c r="B931" t="str">
        <f>雑費整理!B31</f>
        <v/>
      </c>
      <c r="C931" t="str">
        <f>雑費整理!C31</f>
        <v/>
      </c>
      <c r="D931" t="str">
        <f>雑費整理!D31</f>
        <v/>
      </c>
      <c r="E931" t="str">
        <f>雑費整理!E31</f>
        <v/>
      </c>
      <c r="F931" t="str">
        <f>雑費整理!F31</f>
        <v/>
      </c>
      <c r="G931" t="str">
        <f>雑費整理!G31</f>
        <v/>
      </c>
      <c r="H931" t="str">
        <f>雑費整理!H31</f>
        <v/>
      </c>
      <c r="I931" t="str">
        <f>雑費整理!I31</f>
        <v/>
      </c>
      <c r="J931" t="str">
        <f>雑費整理!J31</f>
        <v/>
      </c>
      <c r="K931" t="str">
        <f>雑費整理!K31</f>
        <v/>
      </c>
      <c r="L931" t="str">
        <f>雑費整理!L31</f>
        <v/>
      </c>
      <c r="M931" t="str">
        <f>雑費整理!M31</f>
        <v/>
      </c>
    </row>
    <row r="932" spans="1:13" x14ac:dyDescent="0.45">
      <c r="A932" t="str">
        <f>雑費整理!A32</f>
        <v/>
      </c>
      <c r="B932" t="str">
        <f>雑費整理!B32</f>
        <v/>
      </c>
      <c r="C932" t="str">
        <f>雑費整理!C32</f>
        <v/>
      </c>
      <c r="D932" t="str">
        <f>雑費整理!D32</f>
        <v/>
      </c>
      <c r="E932" t="str">
        <f>雑費整理!E32</f>
        <v/>
      </c>
      <c r="F932" t="str">
        <f>雑費整理!F32</f>
        <v/>
      </c>
      <c r="G932" t="str">
        <f>雑費整理!G32</f>
        <v/>
      </c>
      <c r="H932" t="str">
        <f>雑費整理!H32</f>
        <v/>
      </c>
      <c r="I932" t="str">
        <f>雑費整理!I32</f>
        <v/>
      </c>
      <c r="J932" t="str">
        <f>雑費整理!J32</f>
        <v/>
      </c>
      <c r="K932" t="str">
        <f>雑費整理!K32</f>
        <v/>
      </c>
      <c r="L932" t="str">
        <f>雑費整理!L32</f>
        <v/>
      </c>
      <c r="M932" t="str">
        <f>雑費整理!M32</f>
        <v/>
      </c>
    </row>
    <row r="933" spans="1:13" x14ac:dyDescent="0.45">
      <c r="A933" t="str">
        <f>雑費整理!A33</f>
        <v/>
      </c>
      <c r="B933" t="str">
        <f>雑費整理!B33</f>
        <v/>
      </c>
      <c r="C933" t="str">
        <f>雑費整理!C33</f>
        <v/>
      </c>
      <c r="D933" t="str">
        <f>雑費整理!D33</f>
        <v/>
      </c>
      <c r="E933" t="str">
        <f>雑費整理!E33</f>
        <v/>
      </c>
      <c r="F933" t="str">
        <f>雑費整理!F33</f>
        <v/>
      </c>
      <c r="G933" t="str">
        <f>雑費整理!G33</f>
        <v/>
      </c>
      <c r="H933" t="str">
        <f>雑費整理!H33</f>
        <v/>
      </c>
      <c r="I933" t="str">
        <f>雑費整理!I33</f>
        <v/>
      </c>
      <c r="J933" t="str">
        <f>雑費整理!J33</f>
        <v/>
      </c>
      <c r="K933" t="str">
        <f>雑費整理!K33</f>
        <v/>
      </c>
      <c r="L933" t="str">
        <f>雑費整理!L33</f>
        <v/>
      </c>
      <c r="M933" t="str">
        <f>雑費整理!M33</f>
        <v/>
      </c>
    </row>
    <row r="934" spans="1:13" x14ac:dyDescent="0.45">
      <c r="A934" t="str">
        <f>雑費整理!A34</f>
        <v/>
      </c>
      <c r="B934" t="str">
        <f>雑費整理!B34</f>
        <v/>
      </c>
      <c r="C934" t="str">
        <f>雑費整理!C34</f>
        <v/>
      </c>
      <c r="D934" t="str">
        <f>雑費整理!D34</f>
        <v/>
      </c>
      <c r="E934" t="str">
        <f>雑費整理!E34</f>
        <v/>
      </c>
      <c r="F934" t="str">
        <f>雑費整理!F34</f>
        <v/>
      </c>
      <c r="G934" t="str">
        <f>雑費整理!G34</f>
        <v/>
      </c>
      <c r="H934" t="str">
        <f>雑費整理!H34</f>
        <v/>
      </c>
      <c r="I934" t="str">
        <f>雑費整理!I34</f>
        <v/>
      </c>
      <c r="J934" t="str">
        <f>雑費整理!J34</f>
        <v/>
      </c>
      <c r="K934" t="str">
        <f>雑費整理!K34</f>
        <v/>
      </c>
      <c r="L934" t="str">
        <f>雑費整理!L34</f>
        <v/>
      </c>
      <c r="M934" t="str">
        <f>雑費整理!M34</f>
        <v/>
      </c>
    </row>
    <row r="935" spans="1:13" x14ac:dyDescent="0.45">
      <c r="A935" t="str">
        <f>雑費整理!A35</f>
        <v/>
      </c>
      <c r="B935" t="str">
        <f>雑費整理!B35</f>
        <v/>
      </c>
      <c r="C935" t="str">
        <f>雑費整理!C35</f>
        <v/>
      </c>
      <c r="D935" t="str">
        <f>雑費整理!D35</f>
        <v/>
      </c>
      <c r="E935" t="str">
        <f>雑費整理!E35</f>
        <v/>
      </c>
      <c r="F935" t="str">
        <f>雑費整理!F35</f>
        <v/>
      </c>
      <c r="G935" t="str">
        <f>雑費整理!G35</f>
        <v/>
      </c>
      <c r="H935" t="str">
        <f>雑費整理!H35</f>
        <v/>
      </c>
      <c r="I935" t="str">
        <f>雑費整理!I35</f>
        <v/>
      </c>
      <c r="J935" t="str">
        <f>雑費整理!J35</f>
        <v/>
      </c>
      <c r="K935" t="str">
        <f>雑費整理!K35</f>
        <v/>
      </c>
      <c r="L935" t="str">
        <f>雑費整理!L35</f>
        <v/>
      </c>
      <c r="M935" t="str">
        <f>雑費整理!M35</f>
        <v/>
      </c>
    </row>
    <row r="936" spans="1:13" x14ac:dyDescent="0.45">
      <c r="A936" t="str">
        <f>雑費整理!A36</f>
        <v/>
      </c>
      <c r="B936" t="str">
        <f>雑費整理!B36</f>
        <v/>
      </c>
      <c r="C936" t="str">
        <f>雑費整理!C36</f>
        <v/>
      </c>
      <c r="D936" t="str">
        <f>雑費整理!D36</f>
        <v/>
      </c>
      <c r="E936" t="str">
        <f>雑費整理!E36</f>
        <v/>
      </c>
      <c r="F936" t="str">
        <f>雑費整理!F36</f>
        <v/>
      </c>
      <c r="G936" t="str">
        <f>雑費整理!G36</f>
        <v/>
      </c>
      <c r="H936" t="str">
        <f>雑費整理!H36</f>
        <v/>
      </c>
      <c r="I936" t="str">
        <f>雑費整理!I36</f>
        <v/>
      </c>
      <c r="J936" t="str">
        <f>雑費整理!J36</f>
        <v/>
      </c>
      <c r="K936" t="str">
        <f>雑費整理!K36</f>
        <v/>
      </c>
      <c r="L936" t="str">
        <f>雑費整理!L36</f>
        <v/>
      </c>
      <c r="M936" t="str">
        <f>雑費整理!M36</f>
        <v/>
      </c>
    </row>
    <row r="937" spans="1:13" x14ac:dyDescent="0.45">
      <c r="A937" t="str">
        <f>雑費整理!A37</f>
        <v/>
      </c>
      <c r="B937" t="str">
        <f>雑費整理!B37</f>
        <v/>
      </c>
      <c r="C937" t="str">
        <f>雑費整理!C37</f>
        <v/>
      </c>
      <c r="D937" t="str">
        <f>雑費整理!D37</f>
        <v/>
      </c>
      <c r="E937" t="str">
        <f>雑費整理!E37</f>
        <v/>
      </c>
      <c r="F937" t="str">
        <f>雑費整理!F37</f>
        <v/>
      </c>
      <c r="G937" t="str">
        <f>雑費整理!G37</f>
        <v/>
      </c>
      <c r="H937" t="str">
        <f>雑費整理!H37</f>
        <v/>
      </c>
      <c r="I937" t="str">
        <f>雑費整理!I37</f>
        <v/>
      </c>
      <c r="J937" t="str">
        <f>雑費整理!J37</f>
        <v/>
      </c>
      <c r="K937" t="str">
        <f>雑費整理!K37</f>
        <v/>
      </c>
      <c r="L937" t="str">
        <f>雑費整理!L37</f>
        <v/>
      </c>
      <c r="M937" t="str">
        <f>雑費整理!M37</f>
        <v/>
      </c>
    </row>
    <row r="938" spans="1:13" x14ac:dyDescent="0.45">
      <c r="A938" t="str">
        <f>雑費整理!A38</f>
        <v/>
      </c>
      <c r="B938" t="str">
        <f>雑費整理!B38</f>
        <v/>
      </c>
      <c r="C938" t="str">
        <f>雑費整理!C38</f>
        <v/>
      </c>
      <c r="D938" t="str">
        <f>雑費整理!D38</f>
        <v/>
      </c>
      <c r="E938" t="str">
        <f>雑費整理!E38</f>
        <v/>
      </c>
      <c r="F938" t="str">
        <f>雑費整理!F38</f>
        <v/>
      </c>
      <c r="G938" t="str">
        <f>雑費整理!G38</f>
        <v/>
      </c>
      <c r="H938" t="str">
        <f>雑費整理!H38</f>
        <v/>
      </c>
      <c r="I938" t="str">
        <f>雑費整理!I38</f>
        <v/>
      </c>
      <c r="J938" t="str">
        <f>雑費整理!J38</f>
        <v/>
      </c>
      <c r="K938" t="str">
        <f>雑費整理!K38</f>
        <v/>
      </c>
      <c r="L938" t="str">
        <f>雑費整理!L38</f>
        <v/>
      </c>
      <c r="M938" t="str">
        <f>雑費整理!M38</f>
        <v/>
      </c>
    </row>
    <row r="939" spans="1:13" x14ac:dyDescent="0.45">
      <c r="A939" t="str">
        <f>雑費整理!A39</f>
        <v/>
      </c>
      <c r="B939" t="str">
        <f>雑費整理!B39</f>
        <v/>
      </c>
      <c r="C939" t="str">
        <f>雑費整理!C39</f>
        <v/>
      </c>
      <c r="D939" t="str">
        <f>雑費整理!D39</f>
        <v/>
      </c>
      <c r="E939" t="str">
        <f>雑費整理!E39</f>
        <v/>
      </c>
      <c r="F939" t="str">
        <f>雑費整理!F39</f>
        <v/>
      </c>
      <c r="G939" t="str">
        <f>雑費整理!G39</f>
        <v/>
      </c>
      <c r="H939" t="str">
        <f>雑費整理!H39</f>
        <v/>
      </c>
      <c r="I939" t="str">
        <f>雑費整理!I39</f>
        <v/>
      </c>
      <c r="J939" t="str">
        <f>雑費整理!J39</f>
        <v/>
      </c>
      <c r="K939" t="str">
        <f>雑費整理!K39</f>
        <v/>
      </c>
      <c r="L939" t="str">
        <f>雑費整理!L39</f>
        <v/>
      </c>
      <c r="M939" t="str">
        <f>雑費整理!M39</f>
        <v/>
      </c>
    </row>
    <row r="940" spans="1:13" x14ac:dyDescent="0.45">
      <c r="A940" t="str">
        <f>雑費整理!A40</f>
        <v/>
      </c>
      <c r="B940" t="str">
        <f>雑費整理!B40</f>
        <v/>
      </c>
      <c r="C940" t="str">
        <f>雑費整理!C40</f>
        <v/>
      </c>
      <c r="D940" t="str">
        <f>雑費整理!D40</f>
        <v/>
      </c>
      <c r="E940" t="str">
        <f>雑費整理!E40</f>
        <v/>
      </c>
      <c r="F940" t="str">
        <f>雑費整理!F40</f>
        <v/>
      </c>
      <c r="G940" t="str">
        <f>雑費整理!G40</f>
        <v/>
      </c>
      <c r="H940" t="str">
        <f>雑費整理!H40</f>
        <v/>
      </c>
      <c r="I940" t="str">
        <f>雑費整理!I40</f>
        <v/>
      </c>
      <c r="J940" t="str">
        <f>雑費整理!J40</f>
        <v/>
      </c>
      <c r="K940" t="str">
        <f>雑費整理!K40</f>
        <v/>
      </c>
      <c r="L940" t="str">
        <f>雑費整理!L40</f>
        <v/>
      </c>
      <c r="M940" t="str">
        <f>雑費整理!M40</f>
        <v/>
      </c>
    </row>
    <row r="941" spans="1:13" x14ac:dyDescent="0.45">
      <c r="A941" t="str">
        <f>雑費整理!A41</f>
        <v/>
      </c>
      <c r="B941" t="str">
        <f>雑費整理!B41</f>
        <v/>
      </c>
      <c r="C941" t="str">
        <f>雑費整理!C41</f>
        <v/>
      </c>
      <c r="D941" t="str">
        <f>雑費整理!D41</f>
        <v/>
      </c>
      <c r="E941" t="str">
        <f>雑費整理!E41</f>
        <v/>
      </c>
      <c r="F941" t="str">
        <f>雑費整理!F41</f>
        <v/>
      </c>
      <c r="G941" t="str">
        <f>雑費整理!G41</f>
        <v/>
      </c>
      <c r="H941" t="str">
        <f>雑費整理!H41</f>
        <v/>
      </c>
      <c r="I941" t="str">
        <f>雑費整理!I41</f>
        <v/>
      </c>
      <c r="J941" t="str">
        <f>雑費整理!J41</f>
        <v/>
      </c>
      <c r="K941" t="str">
        <f>雑費整理!K41</f>
        <v/>
      </c>
      <c r="L941" t="str">
        <f>雑費整理!L41</f>
        <v/>
      </c>
      <c r="M941" t="str">
        <f>雑費整理!M41</f>
        <v/>
      </c>
    </row>
    <row r="942" spans="1:13" x14ac:dyDescent="0.45">
      <c r="A942" t="str">
        <f>雑費整理!A42</f>
        <v/>
      </c>
      <c r="B942" t="str">
        <f>雑費整理!B42</f>
        <v/>
      </c>
      <c r="C942" t="str">
        <f>雑費整理!C42</f>
        <v/>
      </c>
      <c r="D942" t="str">
        <f>雑費整理!D42</f>
        <v/>
      </c>
      <c r="E942" t="str">
        <f>雑費整理!E42</f>
        <v/>
      </c>
      <c r="F942" t="str">
        <f>雑費整理!F42</f>
        <v/>
      </c>
      <c r="G942" t="str">
        <f>雑費整理!G42</f>
        <v/>
      </c>
      <c r="H942" t="str">
        <f>雑費整理!H42</f>
        <v/>
      </c>
      <c r="I942" t="str">
        <f>雑費整理!I42</f>
        <v/>
      </c>
      <c r="J942" t="str">
        <f>雑費整理!J42</f>
        <v/>
      </c>
      <c r="K942" t="str">
        <f>雑費整理!K42</f>
        <v/>
      </c>
      <c r="L942" t="str">
        <f>雑費整理!L42</f>
        <v/>
      </c>
      <c r="M942" t="str">
        <f>雑費整理!M42</f>
        <v/>
      </c>
    </row>
    <row r="943" spans="1:13" x14ac:dyDescent="0.45">
      <c r="A943" t="str">
        <f>雑費整理!A43</f>
        <v/>
      </c>
      <c r="B943" t="str">
        <f>雑費整理!B43</f>
        <v/>
      </c>
      <c r="C943" t="str">
        <f>雑費整理!C43</f>
        <v/>
      </c>
      <c r="D943" t="str">
        <f>雑費整理!D43</f>
        <v/>
      </c>
      <c r="E943" t="str">
        <f>雑費整理!E43</f>
        <v/>
      </c>
      <c r="F943" t="str">
        <f>雑費整理!F43</f>
        <v/>
      </c>
      <c r="G943" t="str">
        <f>雑費整理!G43</f>
        <v/>
      </c>
      <c r="H943" t="str">
        <f>雑費整理!H43</f>
        <v/>
      </c>
      <c r="I943" t="str">
        <f>雑費整理!I43</f>
        <v/>
      </c>
      <c r="J943" t="str">
        <f>雑費整理!J43</f>
        <v/>
      </c>
      <c r="K943" t="str">
        <f>雑費整理!K43</f>
        <v/>
      </c>
      <c r="L943" t="str">
        <f>雑費整理!L43</f>
        <v/>
      </c>
      <c r="M943" t="str">
        <f>雑費整理!M43</f>
        <v/>
      </c>
    </row>
    <row r="944" spans="1:13" x14ac:dyDescent="0.45">
      <c r="A944" t="str">
        <f>雑費整理!A44</f>
        <v/>
      </c>
      <c r="B944" t="str">
        <f>雑費整理!B44</f>
        <v/>
      </c>
      <c r="C944" t="str">
        <f>雑費整理!C44</f>
        <v/>
      </c>
      <c r="D944" t="str">
        <f>雑費整理!D44</f>
        <v/>
      </c>
      <c r="E944" t="str">
        <f>雑費整理!E44</f>
        <v/>
      </c>
      <c r="F944" t="str">
        <f>雑費整理!F44</f>
        <v/>
      </c>
      <c r="G944" t="str">
        <f>雑費整理!G44</f>
        <v/>
      </c>
      <c r="H944" t="str">
        <f>雑費整理!H44</f>
        <v/>
      </c>
      <c r="I944" t="str">
        <f>雑費整理!I44</f>
        <v/>
      </c>
      <c r="J944" t="str">
        <f>雑費整理!J44</f>
        <v/>
      </c>
      <c r="K944" t="str">
        <f>雑費整理!K44</f>
        <v/>
      </c>
      <c r="L944" t="str">
        <f>雑費整理!L44</f>
        <v/>
      </c>
      <c r="M944" t="str">
        <f>雑費整理!M44</f>
        <v/>
      </c>
    </row>
    <row r="945" spans="1:13" x14ac:dyDescent="0.45">
      <c r="A945" t="str">
        <f>雑費整理!A45</f>
        <v/>
      </c>
      <c r="B945" t="str">
        <f>雑費整理!B45</f>
        <v/>
      </c>
      <c r="C945" t="str">
        <f>雑費整理!C45</f>
        <v/>
      </c>
      <c r="D945" t="str">
        <f>雑費整理!D45</f>
        <v/>
      </c>
      <c r="E945" t="str">
        <f>雑費整理!E45</f>
        <v/>
      </c>
      <c r="F945" t="str">
        <f>雑費整理!F45</f>
        <v/>
      </c>
      <c r="G945" t="str">
        <f>雑費整理!G45</f>
        <v/>
      </c>
      <c r="H945" t="str">
        <f>雑費整理!H45</f>
        <v/>
      </c>
      <c r="I945" t="str">
        <f>雑費整理!I45</f>
        <v/>
      </c>
      <c r="J945" t="str">
        <f>雑費整理!J45</f>
        <v/>
      </c>
      <c r="K945" t="str">
        <f>雑費整理!K45</f>
        <v/>
      </c>
      <c r="L945" t="str">
        <f>雑費整理!L45</f>
        <v/>
      </c>
      <c r="M945" t="str">
        <f>雑費整理!M45</f>
        <v/>
      </c>
    </row>
    <row r="946" spans="1:13" x14ac:dyDescent="0.45">
      <c r="A946" t="str">
        <f>雑費整理!A46</f>
        <v/>
      </c>
      <c r="B946" t="str">
        <f>雑費整理!B46</f>
        <v/>
      </c>
      <c r="C946" t="str">
        <f>雑費整理!C46</f>
        <v/>
      </c>
      <c r="D946" t="str">
        <f>雑費整理!D46</f>
        <v/>
      </c>
      <c r="E946" t="str">
        <f>雑費整理!E46</f>
        <v/>
      </c>
      <c r="F946" t="str">
        <f>雑費整理!F46</f>
        <v/>
      </c>
      <c r="G946" t="str">
        <f>雑費整理!G46</f>
        <v/>
      </c>
      <c r="H946" t="str">
        <f>雑費整理!H46</f>
        <v/>
      </c>
      <c r="I946" t="str">
        <f>雑費整理!I46</f>
        <v/>
      </c>
      <c r="J946" t="str">
        <f>雑費整理!J46</f>
        <v/>
      </c>
      <c r="K946" t="str">
        <f>雑費整理!K46</f>
        <v/>
      </c>
      <c r="L946" t="str">
        <f>雑費整理!L46</f>
        <v/>
      </c>
      <c r="M946" t="str">
        <f>雑費整理!M46</f>
        <v/>
      </c>
    </row>
    <row r="947" spans="1:13" x14ac:dyDescent="0.45">
      <c r="A947" t="str">
        <f>雑費整理!A47</f>
        <v/>
      </c>
      <c r="B947" t="str">
        <f>雑費整理!B47</f>
        <v/>
      </c>
      <c r="C947" t="str">
        <f>雑費整理!C47</f>
        <v/>
      </c>
      <c r="D947" t="str">
        <f>雑費整理!D47</f>
        <v/>
      </c>
      <c r="E947" t="str">
        <f>雑費整理!E47</f>
        <v/>
      </c>
      <c r="F947" t="str">
        <f>雑費整理!F47</f>
        <v/>
      </c>
      <c r="G947" t="str">
        <f>雑費整理!G47</f>
        <v/>
      </c>
      <c r="H947" t="str">
        <f>雑費整理!H47</f>
        <v/>
      </c>
      <c r="I947" t="str">
        <f>雑費整理!I47</f>
        <v/>
      </c>
      <c r="J947" t="str">
        <f>雑費整理!J47</f>
        <v/>
      </c>
      <c r="K947" t="str">
        <f>雑費整理!K47</f>
        <v/>
      </c>
      <c r="L947" t="str">
        <f>雑費整理!L47</f>
        <v/>
      </c>
      <c r="M947" t="str">
        <f>雑費整理!M47</f>
        <v/>
      </c>
    </row>
    <row r="948" spans="1:13" x14ac:dyDescent="0.45">
      <c r="A948" t="str">
        <f>雑費整理!A48</f>
        <v/>
      </c>
      <c r="B948" t="str">
        <f>雑費整理!B48</f>
        <v/>
      </c>
      <c r="C948" t="str">
        <f>雑費整理!C48</f>
        <v/>
      </c>
      <c r="D948" t="str">
        <f>雑費整理!D48</f>
        <v/>
      </c>
      <c r="E948" t="str">
        <f>雑費整理!E48</f>
        <v/>
      </c>
      <c r="F948" t="str">
        <f>雑費整理!F48</f>
        <v/>
      </c>
      <c r="G948" t="str">
        <f>雑費整理!G48</f>
        <v/>
      </c>
      <c r="H948" t="str">
        <f>雑費整理!H48</f>
        <v/>
      </c>
      <c r="I948" t="str">
        <f>雑費整理!I48</f>
        <v/>
      </c>
      <c r="J948" t="str">
        <f>雑費整理!J48</f>
        <v/>
      </c>
      <c r="K948" t="str">
        <f>雑費整理!K48</f>
        <v/>
      </c>
      <c r="L948" t="str">
        <f>雑費整理!L48</f>
        <v/>
      </c>
      <c r="M948" t="str">
        <f>雑費整理!M48</f>
        <v/>
      </c>
    </row>
    <row r="949" spans="1:13" x14ac:dyDescent="0.45">
      <c r="A949" t="str">
        <f>雑費整理!A49</f>
        <v/>
      </c>
      <c r="B949" t="str">
        <f>雑費整理!B49</f>
        <v/>
      </c>
      <c r="C949" t="str">
        <f>雑費整理!C49</f>
        <v/>
      </c>
      <c r="D949" t="str">
        <f>雑費整理!D49</f>
        <v/>
      </c>
      <c r="E949" t="str">
        <f>雑費整理!E49</f>
        <v/>
      </c>
      <c r="F949" t="str">
        <f>雑費整理!F49</f>
        <v/>
      </c>
      <c r="G949" t="str">
        <f>雑費整理!G49</f>
        <v/>
      </c>
      <c r="H949" t="str">
        <f>雑費整理!H49</f>
        <v/>
      </c>
      <c r="I949" t="str">
        <f>雑費整理!I49</f>
        <v/>
      </c>
      <c r="J949" t="str">
        <f>雑費整理!J49</f>
        <v/>
      </c>
      <c r="K949" t="str">
        <f>雑費整理!K49</f>
        <v/>
      </c>
      <c r="L949" t="str">
        <f>雑費整理!L49</f>
        <v/>
      </c>
      <c r="M949" t="str">
        <f>雑費整理!M49</f>
        <v/>
      </c>
    </row>
    <row r="950" spans="1:13" x14ac:dyDescent="0.45">
      <c r="A950" t="str">
        <f>雑費整理!A50</f>
        <v/>
      </c>
      <c r="B950" t="str">
        <f>雑費整理!B50</f>
        <v/>
      </c>
      <c r="C950" t="str">
        <f>雑費整理!C50</f>
        <v/>
      </c>
      <c r="D950" t="str">
        <f>雑費整理!D50</f>
        <v/>
      </c>
      <c r="E950" t="str">
        <f>雑費整理!E50</f>
        <v/>
      </c>
      <c r="F950" t="str">
        <f>雑費整理!F50</f>
        <v/>
      </c>
      <c r="G950" t="str">
        <f>雑費整理!G50</f>
        <v/>
      </c>
      <c r="H950" t="str">
        <f>雑費整理!H50</f>
        <v/>
      </c>
      <c r="I950" t="str">
        <f>雑費整理!I50</f>
        <v/>
      </c>
      <c r="J950" t="str">
        <f>雑費整理!J50</f>
        <v/>
      </c>
      <c r="K950" t="str">
        <f>雑費整理!K50</f>
        <v/>
      </c>
      <c r="L950" t="str">
        <f>雑費整理!L50</f>
        <v/>
      </c>
      <c r="M950" t="str">
        <f>雑費整理!M50</f>
        <v/>
      </c>
    </row>
    <row r="951" spans="1:13" x14ac:dyDescent="0.45">
      <c r="A951" t="str">
        <f>雑費整理!A51</f>
        <v/>
      </c>
      <c r="B951" t="str">
        <f>雑費整理!B51</f>
        <v/>
      </c>
      <c r="C951" t="str">
        <f>雑費整理!C51</f>
        <v/>
      </c>
      <c r="D951" t="str">
        <f>雑費整理!D51</f>
        <v/>
      </c>
      <c r="E951" t="str">
        <f>雑費整理!E51</f>
        <v/>
      </c>
      <c r="F951" t="str">
        <f>雑費整理!F51</f>
        <v/>
      </c>
      <c r="G951" t="str">
        <f>雑費整理!G51</f>
        <v/>
      </c>
      <c r="H951" t="str">
        <f>雑費整理!H51</f>
        <v/>
      </c>
      <c r="I951" t="str">
        <f>雑費整理!I51</f>
        <v/>
      </c>
      <c r="J951" t="str">
        <f>雑費整理!J51</f>
        <v/>
      </c>
      <c r="K951" t="str">
        <f>雑費整理!K51</f>
        <v/>
      </c>
      <c r="L951" t="str">
        <f>雑費整理!L51</f>
        <v/>
      </c>
      <c r="M951" t="str">
        <f>雑費整理!M51</f>
        <v/>
      </c>
    </row>
    <row r="952" spans="1:13" x14ac:dyDescent="0.45">
      <c r="A952" t="str">
        <f>雑費整理!A52</f>
        <v/>
      </c>
      <c r="B952" t="str">
        <f>雑費整理!B52</f>
        <v/>
      </c>
      <c r="C952" t="str">
        <f>雑費整理!C52</f>
        <v/>
      </c>
      <c r="D952" t="str">
        <f>雑費整理!D52</f>
        <v/>
      </c>
      <c r="E952" t="str">
        <f>雑費整理!E52</f>
        <v/>
      </c>
      <c r="F952" t="str">
        <f>雑費整理!F52</f>
        <v/>
      </c>
      <c r="G952" t="str">
        <f>雑費整理!G52</f>
        <v/>
      </c>
      <c r="H952" t="str">
        <f>雑費整理!H52</f>
        <v/>
      </c>
      <c r="I952" t="str">
        <f>雑費整理!I52</f>
        <v/>
      </c>
      <c r="J952" t="str">
        <f>雑費整理!J52</f>
        <v/>
      </c>
      <c r="K952" t="str">
        <f>雑費整理!K52</f>
        <v/>
      </c>
      <c r="L952" t="str">
        <f>雑費整理!L52</f>
        <v/>
      </c>
      <c r="M952" t="str">
        <f>雑費整理!M52</f>
        <v/>
      </c>
    </row>
    <row r="953" spans="1:13" x14ac:dyDescent="0.45">
      <c r="A953" t="str">
        <f>雑費整理!A53</f>
        <v/>
      </c>
      <c r="B953" t="str">
        <f>雑費整理!B53</f>
        <v/>
      </c>
      <c r="C953" t="str">
        <f>雑費整理!C53</f>
        <v/>
      </c>
      <c r="D953" t="str">
        <f>雑費整理!D53</f>
        <v/>
      </c>
      <c r="E953" t="str">
        <f>雑費整理!E53</f>
        <v/>
      </c>
      <c r="F953" t="str">
        <f>雑費整理!F53</f>
        <v/>
      </c>
      <c r="G953" t="str">
        <f>雑費整理!G53</f>
        <v/>
      </c>
      <c r="H953" t="str">
        <f>雑費整理!H53</f>
        <v/>
      </c>
      <c r="I953" t="str">
        <f>雑費整理!I53</f>
        <v/>
      </c>
      <c r="J953" t="str">
        <f>雑費整理!J53</f>
        <v/>
      </c>
      <c r="K953" t="str">
        <f>雑費整理!K53</f>
        <v/>
      </c>
      <c r="L953" t="str">
        <f>雑費整理!L53</f>
        <v/>
      </c>
      <c r="M953" t="str">
        <f>雑費整理!M53</f>
        <v/>
      </c>
    </row>
    <row r="954" spans="1:13" x14ac:dyDescent="0.45">
      <c r="A954" t="str">
        <f>雑費整理!A54</f>
        <v/>
      </c>
      <c r="B954" t="str">
        <f>雑費整理!B54</f>
        <v/>
      </c>
      <c r="C954" t="str">
        <f>雑費整理!C54</f>
        <v/>
      </c>
      <c r="D954" t="str">
        <f>雑費整理!D54</f>
        <v/>
      </c>
      <c r="E954" t="str">
        <f>雑費整理!E54</f>
        <v/>
      </c>
      <c r="F954" t="str">
        <f>雑費整理!F54</f>
        <v/>
      </c>
      <c r="G954" t="str">
        <f>雑費整理!G54</f>
        <v/>
      </c>
      <c r="H954" t="str">
        <f>雑費整理!H54</f>
        <v/>
      </c>
      <c r="I954" t="str">
        <f>雑費整理!I54</f>
        <v/>
      </c>
      <c r="J954" t="str">
        <f>雑費整理!J54</f>
        <v/>
      </c>
      <c r="K954" t="str">
        <f>雑費整理!K54</f>
        <v/>
      </c>
      <c r="L954" t="str">
        <f>雑費整理!L54</f>
        <v/>
      </c>
      <c r="M954" t="str">
        <f>雑費整理!M54</f>
        <v/>
      </c>
    </row>
    <row r="955" spans="1:13" x14ac:dyDescent="0.45">
      <c r="A955" t="str">
        <f>雑費整理!A55</f>
        <v/>
      </c>
      <c r="B955" t="str">
        <f>雑費整理!B55</f>
        <v/>
      </c>
      <c r="C955" t="str">
        <f>雑費整理!C55</f>
        <v/>
      </c>
      <c r="D955" t="str">
        <f>雑費整理!D55</f>
        <v/>
      </c>
      <c r="E955" t="str">
        <f>雑費整理!E55</f>
        <v/>
      </c>
      <c r="F955" t="str">
        <f>雑費整理!F55</f>
        <v/>
      </c>
      <c r="G955" t="str">
        <f>雑費整理!G55</f>
        <v/>
      </c>
      <c r="H955" t="str">
        <f>雑費整理!H55</f>
        <v/>
      </c>
      <c r="I955" t="str">
        <f>雑費整理!I55</f>
        <v/>
      </c>
      <c r="J955" t="str">
        <f>雑費整理!J55</f>
        <v/>
      </c>
      <c r="K955" t="str">
        <f>雑費整理!K55</f>
        <v/>
      </c>
      <c r="L955" t="str">
        <f>雑費整理!L55</f>
        <v/>
      </c>
      <c r="M955" t="str">
        <f>雑費整理!M55</f>
        <v/>
      </c>
    </row>
    <row r="956" spans="1:13" x14ac:dyDescent="0.45">
      <c r="A956" t="str">
        <f>雑費整理!A56</f>
        <v/>
      </c>
      <c r="B956" t="str">
        <f>雑費整理!B56</f>
        <v/>
      </c>
      <c r="C956" t="str">
        <f>雑費整理!C56</f>
        <v/>
      </c>
      <c r="D956" t="str">
        <f>雑費整理!D56</f>
        <v/>
      </c>
      <c r="E956" t="str">
        <f>雑費整理!E56</f>
        <v/>
      </c>
      <c r="F956" t="str">
        <f>雑費整理!F56</f>
        <v/>
      </c>
      <c r="G956" t="str">
        <f>雑費整理!G56</f>
        <v/>
      </c>
      <c r="H956" t="str">
        <f>雑費整理!H56</f>
        <v/>
      </c>
      <c r="I956" t="str">
        <f>雑費整理!I56</f>
        <v/>
      </c>
      <c r="J956" t="str">
        <f>雑費整理!J56</f>
        <v/>
      </c>
      <c r="K956" t="str">
        <f>雑費整理!K56</f>
        <v/>
      </c>
      <c r="L956" t="str">
        <f>雑費整理!L56</f>
        <v/>
      </c>
      <c r="M956" t="str">
        <f>雑費整理!M56</f>
        <v/>
      </c>
    </row>
    <row r="957" spans="1:13" x14ac:dyDescent="0.45">
      <c r="A957" t="str">
        <f>雑費整理!A57</f>
        <v/>
      </c>
      <c r="B957" t="str">
        <f>雑費整理!B57</f>
        <v/>
      </c>
      <c r="C957" t="str">
        <f>雑費整理!C57</f>
        <v/>
      </c>
      <c r="D957" t="str">
        <f>雑費整理!D57</f>
        <v/>
      </c>
      <c r="E957" t="str">
        <f>雑費整理!E57</f>
        <v/>
      </c>
      <c r="F957" t="str">
        <f>雑費整理!F57</f>
        <v/>
      </c>
      <c r="G957" t="str">
        <f>雑費整理!G57</f>
        <v/>
      </c>
      <c r="H957" t="str">
        <f>雑費整理!H57</f>
        <v/>
      </c>
      <c r="I957" t="str">
        <f>雑費整理!I57</f>
        <v/>
      </c>
      <c r="J957" t="str">
        <f>雑費整理!J57</f>
        <v/>
      </c>
      <c r="K957" t="str">
        <f>雑費整理!K57</f>
        <v/>
      </c>
      <c r="L957" t="str">
        <f>雑費整理!L57</f>
        <v/>
      </c>
      <c r="M957" t="str">
        <f>雑費整理!M57</f>
        <v/>
      </c>
    </row>
    <row r="958" spans="1:13" x14ac:dyDescent="0.45">
      <c r="A958" t="str">
        <f>雑費整理!A58</f>
        <v/>
      </c>
      <c r="B958" t="str">
        <f>雑費整理!B58</f>
        <v/>
      </c>
      <c r="C958" t="str">
        <f>雑費整理!C58</f>
        <v/>
      </c>
      <c r="D958" t="str">
        <f>雑費整理!D58</f>
        <v/>
      </c>
      <c r="E958" t="str">
        <f>雑費整理!E58</f>
        <v/>
      </c>
      <c r="F958" t="str">
        <f>雑費整理!F58</f>
        <v/>
      </c>
      <c r="G958" t="str">
        <f>雑費整理!G58</f>
        <v/>
      </c>
      <c r="H958" t="str">
        <f>雑費整理!H58</f>
        <v/>
      </c>
      <c r="I958" t="str">
        <f>雑費整理!I58</f>
        <v/>
      </c>
      <c r="J958" t="str">
        <f>雑費整理!J58</f>
        <v/>
      </c>
      <c r="K958" t="str">
        <f>雑費整理!K58</f>
        <v/>
      </c>
      <c r="L958" t="str">
        <f>雑費整理!L58</f>
        <v/>
      </c>
      <c r="M958" t="str">
        <f>雑費整理!M58</f>
        <v/>
      </c>
    </row>
    <row r="959" spans="1:13" x14ac:dyDescent="0.45">
      <c r="A959" t="str">
        <f>雑費整理!A59</f>
        <v/>
      </c>
      <c r="B959" t="str">
        <f>雑費整理!B59</f>
        <v/>
      </c>
      <c r="C959" t="str">
        <f>雑費整理!C59</f>
        <v/>
      </c>
      <c r="D959" t="str">
        <f>雑費整理!D59</f>
        <v/>
      </c>
      <c r="E959" t="str">
        <f>雑費整理!E59</f>
        <v/>
      </c>
      <c r="F959" t="str">
        <f>雑費整理!F59</f>
        <v/>
      </c>
      <c r="G959" t="str">
        <f>雑費整理!G59</f>
        <v/>
      </c>
      <c r="H959" t="str">
        <f>雑費整理!H59</f>
        <v/>
      </c>
      <c r="I959" t="str">
        <f>雑費整理!I59</f>
        <v/>
      </c>
      <c r="J959" t="str">
        <f>雑費整理!J59</f>
        <v/>
      </c>
      <c r="K959" t="str">
        <f>雑費整理!K59</f>
        <v/>
      </c>
      <c r="L959" t="str">
        <f>雑費整理!L59</f>
        <v/>
      </c>
      <c r="M959" t="str">
        <f>雑費整理!M59</f>
        <v/>
      </c>
    </row>
    <row r="960" spans="1:13" x14ac:dyDescent="0.45">
      <c r="A960" t="str">
        <f>雑費整理!A60</f>
        <v/>
      </c>
      <c r="B960" t="str">
        <f>雑費整理!B60</f>
        <v/>
      </c>
      <c r="C960" t="str">
        <f>雑費整理!C60</f>
        <v/>
      </c>
      <c r="D960" t="str">
        <f>雑費整理!D60</f>
        <v/>
      </c>
      <c r="E960" t="str">
        <f>雑費整理!E60</f>
        <v/>
      </c>
      <c r="F960" t="str">
        <f>雑費整理!F60</f>
        <v/>
      </c>
      <c r="G960" t="str">
        <f>雑費整理!G60</f>
        <v/>
      </c>
      <c r="H960" t="str">
        <f>雑費整理!H60</f>
        <v/>
      </c>
      <c r="I960" t="str">
        <f>雑費整理!I60</f>
        <v/>
      </c>
      <c r="J960" t="str">
        <f>雑費整理!J60</f>
        <v/>
      </c>
      <c r="K960" t="str">
        <f>雑費整理!K60</f>
        <v/>
      </c>
      <c r="L960" t="str">
        <f>雑費整理!L60</f>
        <v/>
      </c>
      <c r="M960" t="str">
        <f>雑費整理!M60</f>
        <v/>
      </c>
    </row>
    <row r="961" spans="1:13" x14ac:dyDescent="0.45">
      <c r="A961" t="str">
        <f>雑費整理!A61</f>
        <v/>
      </c>
      <c r="B961" t="str">
        <f>雑費整理!B61</f>
        <v/>
      </c>
      <c r="C961" t="str">
        <f>雑費整理!C61</f>
        <v/>
      </c>
      <c r="D961" t="str">
        <f>雑費整理!D61</f>
        <v/>
      </c>
      <c r="E961" t="str">
        <f>雑費整理!E61</f>
        <v/>
      </c>
      <c r="F961" t="str">
        <f>雑費整理!F61</f>
        <v/>
      </c>
      <c r="G961" t="str">
        <f>雑費整理!G61</f>
        <v/>
      </c>
      <c r="H961" t="str">
        <f>雑費整理!H61</f>
        <v/>
      </c>
      <c r="I961" t="str">
        <f>雑費整理!I61</f>
        <v/>
      </c>
      <c r="J961" t="str">
        <f>雑費整理!J61</f>
        <v/>
      </c>
      <c r="K961" t="str">
        <f>雑費整理!K61</f>
        <v/>
      </c>
      <c r="L961" t="str">
        <f>雑費整理!L61</f>
        <v/>
      </c>
      <c r="M961" t="str">
        <f>雑費整理!M61</f>
        <v/>
      </c>
    </row>
    <row r="962" spans="1:13" x14ac:dyDescent="0.45">
      <c r="A962" t="str">
        <f>雑費整理!A62</f>
        <v/>
      </c>
      <c r="B962" t="str">
        <f>雑費整理!B62</f>
        <v/>
      </c>
      <c r="C962" t="str">
        <f>雑費整理!C62</f>
        <v/>
      </c>
      <c r="D962" t="str">
        <f>雑費整理!D62</f>
        <v/>
      </c>
      <c r="E962" t="str">
        <f>雑費整理!E62</f>
        <v/>
      </c>
      <c r="F962" t="str">
        <f>雑費整理!F62</f>
        <v/>
      </c>
      <c r="G962" t="str">
        <f>雑費整理!G62</f>
        <v/>
      </c>
      <c r="H962" t="str">
        <f>雑費整理!H62</f>
        <v/>
      </c>
      <c r="I962" t="str">
        <f>雑費整理!I62</f>
        <v/>
      </c>
      <c r="J962" t="str">
        <f>雑費整理!J62</f>
        <v/>
      </c>
      <c r="K962" t="str">
        <f>雑費整理!K62</f>
        <v/>
      </c>
      <c r="L962" t="str">
        <f>雑費整理!L62</f>
        <v/>
      </c>
      <c r="M962" t="str">
        <f>雑費整理!M62</f>
        <v/>
      </c>
    </row>
    <row r="963" spans="1:13" x14ac:dyDescent="0.45">
      <c r="A963" t="str">
        <f>雑費整理!A63</f>
        <v/>
      </c>
      <c r="B963" t="str">
        <f>雑費整理!B63</f>
        <v/>
      </c>
      <c r="C963" t="str">
        <f>雑費整理!C63</f>
        <v/>
      </c>
      <c r="D963" t="str">
        <f>雑費整理!D63</f>
        <v/>
      </c>
      <c r="E963" t="str">
        <f>雑費整理!E63</f>
        <v/>
      </c>
      <c r="F963" t="str">
        <f>雑費整理!F63</f>
        <v/>
      </c>
      <c r="G963" t="str">
        <f>雑費整理!G63</f>
        <v/>
      </c>
      <c r="H963" t="str">
        <f>雑費整理!H63</f>
        <v/>
      </c>
      <c r="I963" t="str">
        <f>雑費整理!I63</f>
        <v/>
      </c>
      <c r="J963" t="str">
        <f>雑費整理!J63</f>
        <v/>
      </c>
      <c r="K963" t="str">
        <f>雑費整理!K63</f>
        <v/>
      </c>
      <c r="L963" t="str">
        <f>雑費整理!L63</f>
        <v/>
      </c>
      <c r="M963" t="str">
        <f>雑費整理!M63</f>
        <v/>
      </c>
    </row>
    <row r="964" spans="1:13" x14ac:dyDescent="0.45">
      <c r="A964" t="str">
        <f>雑費整理!A64</f>
        <v/>
      </c>
      <c r="B964" t="str">
        <f>雑費整理!B64</f>
        <v/>
      </c>
      <c r="C964" t="str">
        <f>雑費整理!C64</f>
        <v/>
      </c>
      <c r="D964" t="str">
        <f>雑費整理!D64</f>
        <v/>
      </c>
      <c r="E964" t="str">
        <f>雑費整理!E64</f>
        <v/>
      </c>
      <c r="F964" t="str">
        <f>雑費整理!F64</f>
        <v/>
      </c>
      <c r="G964" t="str">
        <f>雑費整理!G64</f>
        <v/>
      </c>
      <c r="H964" t="str">
        <f>雑費整理!H64</f>
        <v/>
      </c>
      <c r="I964" t="str">
        <f>雑費整理!I64</f>
        <v/>
      </c>
      <c r="J964" t="str">
        <f>雑費整理!J64</f>
        <v/>
      </c>
      <c r="K964" t="str">
        <f>雑費整理!K64</f>
        <v/>
      </c>
      <c r="L964" t="str">
        <f>雑費整理!L64</f>
        <v/>
      </c>
      <c r="M964" t="str">
        <f>雑費整理!M64</f>
        <v/>
      </c>
    </row>
    <row r="965" spans="1:13" x14ac:dyDescent="0.45">
      <c r="A965" t="str">
        <f>雑費整理!A65</f>
        <v/>
      </c>
      <c r="B965" t="str">
        <f>雑費整理!B65</f>
        <v/>
      </c>
      <c r="C965" t="str">
        <f>雑費整理!C65</f>
        <v/>
      </c>
      <c r="D965" t="str">
        <f>雑費整理!D65</f>
        <v/>
      </c>
      <c r="E965" t="str">
        <f>雑費整理!E65</f>
        <v/>
      </c>
      <c r="F965" t="str">
        <f>雑費整理!F65</f>
        <v/>
      </c>
      <c r="G965" t="str">
        <f>雑費整理!G65</f>
        <v/>
      </c>
      <c r="H965" t="str">
        <f>雑費整理!H65</f>
        <v/>
      </c>
      <c r="I965" t="str">
        <f>雑費整理!I65</f>
        <v/>
      </c>
      <c r="J965" t="str">
        <f>雑費整理!J65</f>
        <v/>
      </c>
      <c r="K965" t="str">
        <f>雑費整理!K65</f>
        <v/>
      </c>
      <c r="L965" t="str">
        <f>雑費整理!L65</f>
        <v/>
      </c>
      <c r="M965" t="str">
        <f>雑費整理!M65</f>
        <v/>
      </c>
    </row>
    <row r="966" spans="1:13" x14ac:dyDescent="0.45">
      <c r="A966" t="str">
        <f>雑費整理!A66</f>
        <v/>
      </c>
      <c r="B966" t="str">
        <f>雑費整理!B66</f>
        <v/>
      </c>
      <c r="C966" t="str">
        <f>雑費整理!C66</f>
        <v/>
      </c>
      <c r="D966" t="str">
        <f>雑費整理!D66</f>
        <v/>
      </c>
      <c r="E966" t="str">
        <f>雑費整理!E66</f>
        <v/>
      </c>
      <c r="F966" t="str">
        <f>雑費整理!F66</f>
        <v/>
      </c>
      <c r="G966" t="str">
        <f>雑費整理!G66</f>
        <v/>
      </c>
      <c r="H966" t="str">
        <f>雑費整理!H66</f>
        <v/>
      </c>
      <c r="I966" t="str">
        <f>雑費整理!I66</f>
        <v/>
      </c>
      <c r="J966" t="str">
        <f>雑費整理!J66</f>
        <v/>
      </c>
      <c r="K966" t="str">
        <f>雑費整理!K66</f>
        <v/>
      </c>
      <c r="L966" t="str">
        <f>雑費整理!L66</f>
        <v/>
      </c>
      <c r="M966" t="str">
        <f>雑費整理!M66</f>
        <v/>
      </c>
    </row>
    <row r="967" spans="1:13" x14ac:dyDescent="0.45">
      <c r="A967" t="str">
        <f>雑費整理!A67</f>
        <v/>
      </c>
      <c r="B967" t="str">
        <f>雑費整理!B67</f>
        <v/>
      </c>
      <c r="C967" t="str">
        <f>雑費整理!C67</f>
        <v/>
      </c>
      <c r="D967" t="str">
        <f>雑費整理!D67</f>
        <v/>
      </c>
      <c r="E967" t="str">
        <f>雑費整理!E67</f>
        <v/>
      </c>
      <c r="F967" t="str">
        <f>雑費整理!F67</f>
        <v/>
      </c>
      <c r="G967" t="str">
        <f>雑費整理!G67</f>
        <v/>
      </c>
      <c r="H967" t="str">
        <f>雑費整理!H67</f>
        <v/>
      </c>
      <c r="I967" t="str">
        <f>雑費整理!I67</f>
        <v/>
      </c>
      <c r="J967" t="str">
        <f>雑費整理!J67</f>
        <v/>
      </c>
      <c r="K967" t="str">
        <f>雑費整理!K67</f>
        <v/>
      </c>
      <c r="L967" t="str">
        <f>雑費整理!L67</f>
        <v/>
      </c>
      <c r="M967" t="str">
        <f>雑費整理!M67</f>
        <v/>
      </c>
    </row>
    <row r="968" spans="1:13" x14ac:dyDescent="0.45">
      <c r="A968" t="str">
        <f>雑費整理!A68</f>
        <v/>
      </c>
      <c r="B968" t="str">
        <f>雑費整理!B68</f>
        <v/>
      </c>
      <c r="C968" t="str">
        <f>雑費整理!C68</f>
        <v/>
      </c>
      <c r="D968" t="str">
        <f>雑費整理!D68</f>
        <v/>
      </c>
      <c r="E968" t="str">
        <f>雑費整理!E68</f>
        <v/>
      </c>
      <c r="F968" t="str">
        <f>雑費整理!F68</f>
        <v/>
      </c>
      <c r="G968" t="str">
        <f>雑費整理!G68</f>
        <v/>
      </c>
      <c r="H968" t="str">
        <f>雑費整理!H68</f>
        <v/>
      </c>
      <c r="I968" t="str">
        <f>雑費整理!I68</f>
        <v/>
      </c>
      <c r="J968" t="str">
        <f>雑費整理!J68</f>
        <v/>
      </c>
      <c r="K968" t="str">
        <f>雑費整理!K68</f>
        <v/>
      </c>
      <c r="L968" t="str">
        <f>雑費整理!L68</f>
        <v/>
      </c>
      <c r="M968" t="str">
        <f>雑費整理!M68</f>
        <v/>
      </c>
    </row>
    <row r="969" spans="1:13" x14ac:dyDescent="0.45">
      <c r="A969" t="str">
        <f>雑費整理!A69</f>
        <v/>
      </c>
      <c r="B969" t="str">
        <f>雑費整理!B69</f>
        <v/>
      </c>
      <c r="C969" t="str">
        <f>雑費整理!C69</f>
        <v/>
      </c>
      <c r="D969" t="str">
        <f>雑費整理!D69</f>
        <v/>
      </c>
      <c r="E969" t="str">
        <f>雑費整理!E69</f>
        <v/>
      </c>
      <c r="F969" t="str">
        <f>雑費整理!F69</f>
        <v/>
      </c>
      <c r="G969" t="str">
        <f>雑費整理!G69</f>
        <v/>
      </c>
      <c r="H969" t="str">
        <f>雑費整理!H69</f>
        <v/>
      </c>
      <c r="I969" t="str">
        <f>雑費整理!I69</f>
        <v/>
      </c>
      <c r="J969" t="str">
        <f>雑費整理!J69</f>
        <v/>
      </c>
      <c r="K969" t="str">
        <f>雑費整理!K69</f>
        <v/>
      </c>
      <c r="L969" t="str">
        <f>雑費整理!L69</f>
        <v/>
      </c>
      <c r="M969" t="str">
        <f>雑費整理!M69</f>
        <v/>
      </c>
    </row>
    <row r="970" spans="1:13" x14ac:dyDescent="0.45">
      <c r="A970" t="str">
        <f>雑費整理!A70</f>
        <v/>
      </c>
      <c r="B970" t="str">
        <f>雑費整理!B70</f>
        <v/>
      </c>
      <c r="C970" t="str">
        <f>雑費整理!C70</f>
        <v/>
      </c>
      <c r="D970" t="str">
        <f>雑費整理!D70</f>
        <v/>
      </c>
      <c r="E970" t="str">
        <f>雑費整理!E70</f>
        <v/>
      </c>
      <c r="F970" t="str">
        <f>雑費整理!F70</f>
        <v/>
      </c>
      <c r="G970" t="str">
        <f>雑費整理!G70</f>
        <v/>
      </c>
      <c r="H970" t="str">
        <f>雑費整理!H70</f>
        <v/>
      </c>
      <c r="I970" t="str">
        <f>雑費整理!I70</f>
        <v/>
      </c>
      <c r="J970" t="str">
        <f>雑費整理!J70</f>
        <v/>
      </c>
      <c r="K970" t="str">
        <f>雑費整理!K70</f>
        <v/>
      </c>
      <c r="L970" t="str">
        <f>雑費整理!L70</f>
        <v/>
      </c>
      <c r="M970" t="str">
        <f>雑費整理!M70</f>
        <v/>
      </c>
    </row>
    <row r="971" spans="1:13" x14ac:dyDescent="0.45">
      <c r="A971" t="str">
        <f>雑費整理!A71</f>
        <v/>
      </c>
      <c r="B971" t="str">
        <f>雑費整理!B71</f>
        <v/>
      </c>
      <c r="C971" t="str">
        <f>雑費整理!C71</f>
        <v/>
      </c>
      <c r="D971" t="str">
        <f>雑費整理!D71</f>
        <v/>
      </c>
      <c r="E971" t="str">
        <f>雑費整理!E71</f>
        <v/>
      </c>
      <c r="F971" t="str">
        <f>雑費整理!F71</f>
        <v/>
      </c>
      <c r="G971" t="str">
        <f>雑費整理!G71</f>
        <v/>
      </c>
      <c r="H971" t="str">
        <f>雑費整理!H71</f>
        <v/>
      </c>
      <c r="I971" t="str">
        <f>雑費整理!I71</f>
        <v/>
      </c>
      <c r="J971" t="str">
        <f>雑費整理!J71</f>
        <v/>
      </c>
      <c r="K971" t="str">
        <f>雑費整理!K71</f>
        <v/>
      </c>
      <c r="L971" t="str">
        <f>雑費整理!L71</f>
        <v/>
      </c>
      <c r="M971" t="str">
        <f>雑費整理!M71</f>
        <v/>
      </c>
    </row>
    <row r="972" spans="1:13" x14ac:dyDescent="0.45">
      <c r="A972" t="str">
        <f>雑費整理!A72</f>
        <v/>
      </c>
      <c r="B972" t="str">
        <f>雑費整理!B72</f>
        <v/>
      </c>
      <c r="C972" t="str">
        <f>雑費整理!C72</f>
        <v/>
      </c>
      <c r="D972" t="str">
        <f>雑費整理!D72</f>
        <v/>
      </c>
      <c r="E972" t="str">
        <f>雑費整理!E72</f>
        <v/>
      </c>
      <c r="F972" t="str">
        <f>雑費整理!F72</f>
        <v/>
      </c>
      <c r="G972" t="str">
        <f>雑費整理!G72</f>
        <v/>
      </c>
      <c r="H972" t="str">
        <f>雑費整理!H72</f>
        <v/>
      </c>
      <c r="I972" t="str">
        <f>雑費整理!I72</f>
        <v/>
      </c>
      <c r="J972" t="str">
        <f>雑費整理!J72</f>
        <v/>
      </c>
      <c r="K972" t="str">
        <f>雑費整理!K72</f>
        <v/>
      </c>
      <c r="L972" t="str">
        <f>雑費整理!L72</f>
        <v/>
      </c>
      <c r="M972" t="str">
        <f>雑費整理!M72</f>
        <v/>
      </c>
    </row>
    <row r="973" spans="1:13" x14ac:dyDescent="0.45">
      <c r="A973" t="str">
        <f>雑費整理!A73</f>
        <v/>
      </c>
      <c r="B973" t="str">
        <f>雑費整理!B73</f>
        <v/>
      </c>
      <c r="C973" t="str">
        <f>雑費整理!C73</f>
        <v/>
      </c>
      <c r="D973" t="str">
        <f>雑費整理!D73</f>
        <v/>
      </c>
      <c r="E973" t="str">
        <f>雑費整理!E73</f>
        <v/>
      </c>
      <c r="F973" t="str">
        <f>雑費整理!F73</f>
        <v/>
      </c>
      <c r="G973" t="str">
        <f>雑費整理!G73</f>
        <v/>
      </c>
      <c r="H973" t="str">
        <f>雑費整理!H73</f>
        <v/>
      </c>
      <c r="I973" t="str">
        <f>雑費整理!I73</f>
        <v/>
      </c>
      <c r="J973" t="str">
        <f>雑費整理!J73</f>
        <v/>
      </c>
      <c r="K973" t="str">
        <f>雑費整理!K73</f>
        <v/>
      </c>
      <c r="L973" t="str">
        <f>雑費整理!L73</f>
        <v/>
      </c>
      <c r="M973" t="str">
        <f>雑費整理!M73</f>
        <v/>
      </c>
    </row>
    <row r="974" spans="1:13" x14ac:dyDescent="0.45">
      <c r="A974" t="str">
        <f>雑費整理!A74</f>
        <v/>
      </c>
      <c r="B974" t="str">
        <f>雑費整理!B74</f>
        <v/>
      </c>
      <c r="C974" t="str">
        <f>雑費整理!C74</f>
        <v/>
      </c>
      <c r="D974" t="str">
        <f>雑費整理!D74</f>
        <v/>
      </c>
      <c r="E974" t="str">
        <f>雑費整理!E74</f>
        <v/>
      </c>
      <c r="F974" t="str">
        <f>雑費整理!F74</f>
        <v/>
      </c>
      <c r="G974" t="str">
        <f>雑費整理!G74</f>
        <v/>
      </c>
      <c r="H974" t="str">
        <f>雑費整理!H74</f>
        <v/>
      </c>
      <c r="I974" t="str">
        <f>雑費整理!I74</f>
        <v/>
      </c>
      <c r="J974" t="str">
        <f>雑費整理!J74</f>
        <v/>
      </c>
      <c r="K974" t="str">
        <f>雑費整理!K74</f>
        <v/>
      </c>
      <c r="L974" t="str">
        <f>雑費整理!L74</f>
        <v/>
      </c>
      <c r="M974" t="str">
        <f>雑費整理!M74</f>
        <v/>
      </c>
    </row>
    <row r="975" spans="1:13" x14ac:dyDescent="0.45">
      <c r="A975" t="str">
        <f>雑費整理!A75</f>
        <v/>
      </c>
      <c r="B975" t="str">
        <f>雑費整理!B75</f>
        <v/>
      </c>
      <c r="C975" t="str">
        <f>雑費整理!C75</f>
        <v/>
      </c>
      <c r="D975" t="str">
        <f>雑費整理!D75</f>
        <v/>
      </c>
      <c r="E975" t="str">
        <f>雑費整理!E75</f>
        <v/>
      </c>
      <c r="F975" t="str">
        <f>雑費整理!F75</f>
        <v/>
      </c>
      <c r="G975" t="str">
        <f>雑費整理!G75</f>
        <v/>
      </c>
      <c r="H975" t="str">
        <f>雑費整理!H75</f>
        <v/>
      </c>
      <c r="I975" t="str">
        <f>雑費整理!I75</f>
        <v/>
      </c>
      <c r="J975" t="str">
        <f>雑費整理!J75</f>
        <v/>
      </c>
      <c r="K975" t="str">
        <f>雑費整理!K75</f>
        <v/>
      </c>
      <c r="L975" t="str">
        <f>雑費整理!L75</f>
        <v/>
      </c>
      <c r="M975" t="str">
        <f>雑費整理!M75</f>
        <v/>
      </c>
    </row>
    <row r="976" spans="1:13" x14ac:dyDescent="0.45">
      <c r="A976" t="str">
        <f>雑費整理!A76</f>
        <v/>
      </c>
      <c r="B976" t="str">
        <f>雑費整理!B76</f>
        <v/>
      </c>
      <c r="C976" t="str">
        <f>雑費整理!C76</f>
        <v/>
      </c>
      <c r="D976" t="str">
        <f>雑費整理!D76</f>
        <v/>
      </c>
      <c r="E976" t="str">
        <f>雑費整理!E76</f>
        <v/>
      </c>
      <c r="F976" t="str">
        <f>雑費整理!F76</f>
        <v/>
      </c>
      <c r="G976" t="str">
        <f>雑費整理!G76</f>
        <v/>
      </c>
      <c r="H976" t="str">
        <f>雑費整理!H76</f>
        <v/>
      </c>
      <c r="I976" t="str">
        <f>雑費整理!I76</f>
        <v/>
      </c>
      <c r="J976" t="str">
        <f>雑費整理!J76</f>
        <v/>
      </c>
      <c r="K976" t="str">
        <f>雑費整理!K76</f>
        <v/>
      </c>
      <c r="L976" t="str">
        <f>雑費整理!L76</f>
        <v/>
      </c>
      <c r="M976" t="str">
        <f>雑費整理!M76</f>
        <v/>
      </c>
    </row>
    <row r="977" spans="1:13" x14ac:dyDescent="0.45">
      <c r="A977" t="str">
        <f>雑費整理!A77</f>
        <v/>
      </c>
      <c r="B977" t="str">
        <f>雑費整理!B77</f>
        <v/>
      </c>
      <c r="C977" t="str">
        <f>雑費整理!C77</f>
        <v/>
      </c>
      <c r="D977" t="str">
        <f>雑費整理!D77</f>
        <v/>
      </c>
      <c r="E977" t="str">
        <f>雑費整理!E77</f>
        <v/>
      </c>
      <c r="F977" t="str">
        <f>雑費整理!F77</f>
        <v/>
      </c>
      <c r="G977" t="str">
        <f>雑費整理!G77</f>
        <v/>
      </c>
      <c r="H977" t="str">
        <f>雑費整理!H77</f>
        <v/>
      </c>
      <c r="I977" t="str">
        <f>雑費整理!I77</f>
        <v/>
      </c>
      <c r="J977" t="str">
        <f>雑費整理!J77</f>
        <v/>
      </c>
      <c r="K977" t="str">
        <f>雑費整理!K77</f>
        <v/>
      </c>
      <c r="L977" t="str">
        <f>雑費整理!L77</f>
        <v/>
      </c>
      <c r="M977" t="str">
        <f>雑費整理!M77</f>
        <v/>
      </c>
    </row>
    <row r="978" spans="1:13" x14ac:dyDescent="0.45">
      <c r="A978" t="str">
        <f>雑費整理!A78</f>
        <v/>
      </c>
      <c r="B978" t="str">
        <f>雑費整理!B78</f>
        <v/>
      </c>
      <c r="C978" t="str">
        <f>雑費整理!C78</f>
        <v/>
      </c>
      <c r="D978" t="str">
        <f>雑費整理!D78</f>
        <v/>
      </c>
      <c r="E978" t="str">
        <f>雑費整理!E78</f>
        <v/>
      </c>
      <c r="F978" t="str">
        <f>雑費整理!F78</f>
        <v/>
      </c>
      <c r="G978" t="str">
        <f>雑費整理!G78</f>
        <v/>
      </c>
      <c r="H978" t="str">
        <f>雑費整理!H78</f>
        <v/>
      </c>
      <c r="I978" t="str">
        <f>雑費整理!I78</f>
        <v/>
      </c>
      <c r="J978" t="str">
        <f>雑費整理!J78</f>
        <v/>
      </c>
      <c r="K978" t="str">
        <f>雑費整理!K78</f>
        <v/>
      </c>
      <c r="L978" t="str">
        <f>雑費整理!L78</f>
        <v/>
      </c>
      <c r="M978" t="str">
        <f>雑費整理!M78</f>
        <v/>
      </c>
    </row>
    <row r="979" spans="1:13" x14ac:dyDescent="0.45">
      <c r="A979" t="str">
        <f>雑費整理!A79</f>
        <v/>
      </c>
      <c r="B979" t="str">
        <f>雑費整理!B79</f>
        <v/>
      </c>
      <c r="C979" t="str">
        <f>雑費整理!C79</f>
        <v/>
      </c>
      <c r="D979" t="str">
        <f>雑費整理!D79</f>
        <v/>
      </c>
      <c r="E979" t="str">
        <f>雑費整理!E79</f>
        <v/>
      </c>
      <c r="F979" t="str">
        <f>雑費整理!F79</f>
        <v/>
      </c>
      <c r="G979" t="str">
        <f>雑費整理!G79</f>
        <v/>
      </c>
      <c r="H979" t="str">
        <f>雑費整理!H79</f>
        <v/>
      </c>
      <c r="I979" t="str">
        <f>雑費整理!I79</f>
        <v/>
      </c>
      <c r="J979" t="str">
        <f>雑費整理!J79</f>
        <v/>
      </c>
      <c r="K979" t="str">
        <f>雑費整理!K79</f>
        <v/>
      </c>
      <c r="L979" t="str">
        <f>雑費整理!L79</f>
        <v/>
      </c>
      <c r="M979" t="str">
        <f>雑費整理!M79</f>
        <v/>
      </c>
    </row>
    <row r="980" spans="1:13" x14ac:dyDescent="0.45">
      <c r="A980" t="str">
        <f>雑費整理!A80</f>
        <v/>
      </c>
      <c r="B980" t="str">
        <f>雑費整理!B80</f>
        <v/>
      </c>
      <c r="C980" t="str">
        <f>雑費整理!C80</f>
        <v/>
      </c>
      <c r="D980" t="str">
        <f>雑費整理!D80</f>
        <v/>
      </c>
      <c r="E980" t="str">
        <f>雑費整理!E80</f>
        <v/>
      </c>
      <c r="F980" t="str">
        <f>雑費整理!F80</f>
        <v/>
      </c>
      <c r="G980" t="str">
        <f>雑費整理!G80</f>
        <v/>
      </c>
      <c r="H980" t="str">
        <f>雑費整理!H80</f>
        <v/>
      </c>
      <c r="I980" t="str">
        <f>雑費整理!I80</f>
        <v/>
      </c>
      <c r="J980" t="str">
        <f>雑費整理!J80</f>
        <v/>
      </c>
      <c r="K980" t="str">
        <f>雑費整理!K80</f>
        <v/>
      </c>
      <c r="L980" t="str">
        <f>雑費整理!L80</f>
        <v/>
      </c>
      <c r="M980" t="str">
        <f>雑費整理!M80</f>
        <v/>
      </c>
    </row>
    <row r="981" spans="1:13" x14ac:dyDescent="0.45">
      <c r="A981" t="str">
        <f>雑費整理!A81</f>
        <v/>
      </c>
      <c r="B981" t="str">
        <f>雑費整理!B81</f>
        <v/>
      </c>
      <c r="C981" t="str">
        <f>雑費整理!C81</f>
        <v/>
      </c>
      <c r="D981" t="str">
        <f>雑費整理!D81</f>
        <v/>
      </c>
      <c r="E981" t="str">
        <f>雑費整理!E81</f>
        <v/>
      </c>
      <c r="F981" t="str">
        <f>雑費整理!F81</f>
        <v/>
      </c>
      <c r="G981" t="str">
        <f>雑費整理!G81</f>
        <v/>
      </c>
      <c r="H981" t="str">
        <f>雑費整理!H81</f>
        <v/>
      </c>
      <c r="I981" t="str">
        <f>雑費整理!I81</f>
        <v/>
      </c>
      <c r="J981" t="str">
        <f>雑費整理!J81</f>
        <v/>
      </c>
      <c r="K981" t="str">
        <f>雑費整理!K81</f>
        <v/>
      </c>
      <c r="L981" t="str">
        <f>雑費整理!L81</f>
        <v/>
      </c>
      <c r="M981" t="str">
        <f>雑費整理!M81</f>
        <v/>
      </c>
    </row>
    <row r="982" spans="1:13" x14ac:dyDescent="0.45">
      <c r="A982" t="str">
        <f>雑費整理!A82</f>
        <v/>
      </c>
      <c r="B982" t="str">
        <f>雑費整理!B82</f>
        <v/>
      </c>
      <c r="C982" t="str">
        <f>雑費整理!C82</f>
        <v/>
      </c>
      <c r="D982" t="str">
        <f>雑費整理!D82</f>
        <v/>
      </c>
      <c r="E982" t="str">
        <f>雑費整理!E82</f>
        <v/>
      </c>
      <c r="F982" t="str">
        <f>雑費整理!F82</f>
        <v/>
      </c>
      <c r="G982" t="str">
        <f>雑費整理!G82</f>
        <v/>
      </c>
      <c r="H982" t="str">
        <f>雑費整理!H82</f>
        <v/>
      </c>
      <c r="I982" t="str">
        <f>雑費整理!I82</f>
        <v/>
      </c>
      <c r="J982" t="str">
        <f>雑費整理!J82</f>
        <v/>
      </c>
      <c r="K982" t="str">
        <f>雑費整理!K82</f>
        <v/>
      </c>
      <c r="L982" t="str">
        <f>雑費整理!L82</f>
        <v/>
      </c>
      <c r="M982" t="str">
        <f>雑費整理!M82</f>
        <v/>
      </c>
    </row>
    <row r="983" spans="1:13" x14ac:dyDescent="0.45">
      <c r="A983" t="str">
        <f>雑費整理!A83</f>
        <v/>
      </c>
      <c r="B983" t="str">
        <f>雑費整理!B83</f>
        <v/>
      </c>
      <c r="C983" t="str">
        <f>雑費整理!C83</f>
        <v/>
      </c>
      <c r="D983" t="str">
        <f>雑費整理!D83</f>
        <v/>
      </c>
      <c r="E983" t="str">
        <f>雑費整理!E83</f>
        <v/>
      </c>
      <c r="F983" t="str">
        <f>雑費整理!F83</f>
        <v/>
      </c>
      <c r="G983" t="str">
        <f>雑費整理!G83</f>
        <v/>
      </c>
      <c r="H983" t="str">
        <f>雑費整理!H83</f>
        <v/>
      </c>
      <c r="I983" t="str">
        <f>雑費整理!I83</f>
        <v/>
      </c>
      <c r="J983" t="str">
        <f>雑費整理!J83</f>
        <v/>
      </c>
      <c r="K983" t="str">
        <f>雑費整理!K83</f>
        <v/>
      </c>
      <c r="L983" t="str">
        <f>雑費整理!L83</f>
        <v/>
      </c>
      <c r="M983" t="str">
        <f>雑費整理!M83</f>
        <v/>
      </c>
    </row>
    <row r="984" spans="1:13" x14ac:dyDescent="0.45">
      <c r="A984" t="str">
        <f>雑費整理!A84</f>
        <v/>
      </c>
      <c r="B984" t="str">
        <f>雑費整理!B84</f>
        <v/>
      </c>
      <c r="C984" t="str">
        <f>雑費整理!C84</f>
        <v/>
      </c>
      <c r="D984" t="str">
        <f>雑費整理!D84</f>
        <v/>
      </c>
      <c r="E984" t="str">
        <f>雑費整理!E84</f>
        <v/>
      </c>
      <c r="F984" t="str">
        <f>雑費整理!F84</f>
        <v/>
      </c>
      <c r="G984" t="str">
        <f>雑費整理!G84</f>
        <v/>
      </c>
      <c r="H984" t="str">
        <f>雑費整理!H84</f>
        <v/>
      </c>
      <c r="I984" t="str">
        <f>雑費整理!I84</f>
        <v/>
      </c>
      <c r="J984" t="str">
        <f>雑費整理!J84</f>
        <v/>
      </c>
      <c r="K984" t="str">
        <f>雑費整理!K84</f>
        <v/>
      </c>
      <c r="L984" t="str">
        <f>雑費整理!L84</f>
        <v/>
      </c>
      <c r="M984" t="str">
        <f>雑費整理!M84</f>
        <v/>
      </c>
    </row>
    <row r="985" spans="1:13" x14ac:dyDescent="0.45">
      <c r="A985" t="str">
        <f>雑費整理!A85</f>
        <v/>
      </c>
      <c r="B985" t="str">
        <f>雑費整理!B85</f>
        <v/>
      </c>
      <c r="C985" t="str">
        <f>雑費整理!C85</f>
        <v/>
      </c>
      <c r="D985" t="str">
        <f>雑費整理!D85</f>
        <v/>
      </c>
      <c r="E985" t="str">
        <f>雑費整理!E85</f>
        <v/>
      </c>
      <c r="F985" t="str">
        <f>雑費整理!F85</f>
        <v/>
      </c>
      <c r="G985" t="str">
        <f>雑費整理!G85</f>
        <v/>
      </c>
      <c r="H985" t="str">
        <f>雑費整理!H85</f>
        <v/>
      </c>
      <c r="I985" t="str">
        <f>雑費整理!I85</f>
        <v/>
      </c>
      <c r="J985" t="str">
        <f>雑費整理!J85</f>
        <v/>
      </c>
      <c r="K985" t="str">
        <f>雑費整理!K85</f>
        <v/>
      </c>
      <c r="L985" t="str">
        <f>雑費整理!L85</f>
        <v/>
      </c>
      <c r="M985" t="str">
        <f>雑費整理!M85</f>
        <v/>
      </c>
    </row>
    <row r="986" spans="1:13" x14ac:dyDescent="0.45">
      <c r="A986" t="str">
        <f>雑費整理!A86</f>
        <v/>
      </c>
      <c r="B986" t="str">
        <f>雑費整理!B86</f>
        <v/>
      </c>
      <c r="C986" t="str">
        <f>雑費整理!C86</f>
        <v/>
      </c>
      <c r="D986" t="str">
        <f>雑費整理!D86</f>
        <v/>
      </c>
      <c r="E986" t="str">
        <f>雑費整理!E86</f>
        <v/>
      </c>
      <c r="F986" t="str">
        <f>雑費整理!F86</f>
        <v/>
      </c>
      <c r="G986" t="str">
        <f>雑費整理!G86</f>
        <v/>
      </c>
      <c r="H986" t="str">
        <f>雑費整理!H86</f>
        <v/>
      </c>
      <c r="I986" t="str">
        <f>雑費整理!I86</f>
        <v/>
      </c>
      <c r="J986" t="str">
        <f>雑費整理!J86</f>
        <v/>
      </c>
      <c r="K986" t="str">
        <f>雑費整理!K86</f>
        <v/>
      </c>
      <c r="L986" t="str">
        <f>雑費整理!L86</f>
        <v/>
      </c>
      <c r="M986" t="str">
        <f>雑費整理!M86</f>
        <v/>
      </c>
    </row>
    <row r="987" spans="1:13" x14ac:dyDescent="0.45">
      <c r="A987" t="str">
        <f>雑費整理!A87</f>
        <v/>
      </c>
      <c r="B987" t="str">
        <f>雑費整理!B87</f>
        <v/>
      </c>
      <c r="C987" t="str">
        <f>雑費整理!C87</f>
        <v/>
      </c>
      <c r="D987" t="str">
        <f>雑費整理!D87</f>
        <v/>
      </c>
      <c r="E987" t="str">
        <f>雑費整理!E87</f>
        <v/>
      </c>
      <c r="F987" t="str">
        <f>雑費整理!F87</f>
        <v/>
      </c>
      <c r="G987" t="str">
        <f>雑費整理!G87</f>
        <v/>
      </c>
      <c r="H987" t="str">
        <f>雑費整理!H87</f>
        <v/>
      </c>
      <c r="I987" t="str">
        <f>雑費整理!I87</f>
        <v/>
      </c>
      <c r="J987" t="str">
        <f>雑費整理!J87</f>
        <v/>
      </c>
      <c r="K987" t="str">
        <f>雑費整理!K87</f>
        <v/>
      </c>
      <c r="L987" t="str">
        <f>雑費整理!L87</f>
        <v/>
      </c>
      <c r="M987" t="str">
        <f>雑費整理!M87</f>
        <v/>
      </c>
    </row>
    <row r="988" spans="1:13" x14ac:dyDescent="0.45">
      <c r="A988" t="str">
        <f>雑費整理!A88</f>
        <v/>
      </c>
      <c r="B988" t="str">
        <f>雑費整理!B88</f>
        <v/>
      </c>
      <c r="C988" t="str">
        <f>雑費整理!C88</f>
        <v/>
      </c>
      <c r="D988" t="str">
        <f>雑費整理!D88</f>
        <v/>
      </c>
      <c r="E988" t="str">
        <f>雑費整理!E88</f>
        <v/>
      </c>
      <c r="F988" t="str">
        <f>雑費整理!F88</f>
        <v/>
      </c>
      <c r="G988" t="str">
        <f>雑費整理!G88</f>
        <v/>
      </c>
      <c r="H988" t="str">
        <f>雑費整理!H88</f>
        <v/>
      </c>
      <c r="I988" t="str">
        <f>雑費整理!I88</f>
        <v/>
      </c>
      <c r="J988" t="str">
        <f>雑費整理!J88</f>
        <v/>
      </c>
      <c r="K988" t="str">
        <f>雑費整理!K88</f>
        <v/>
      </c>
      <c r="L988" t="str">
        <f>雑費整理!L88</f>
        <v/>
      </c>
      <c r="M988" t="str">
        <f>雑費整理!M88</f>
        <v/>
      </c>
    </row>
    <row r="989" spans="1:13" x14ac:dyDescent="0.45">
      <c r="A989" t="str">
        <f>雑費整理!A89</f>
        <v/>
      </c>
      <c r="B989" t="str">
        <f>雑費整理!B89</f>
        <v/>
      </c>
      <c r="C989" t="str">
        <f>雑費整理!C89</f>
        <v/>
      </c>
      <c r="D989" t="str">
        <f>雑費整理!D89</f>
        <v/>
      </c>
      <c r="E989" t="str">
        <f>雑費整理!E89</f>
        <v/>
      </c>
      <c r="F989" t="str">
        <f>雑費整理!F89</f>
        <v/>
      </c>
      <c r="G989" t="str">
        <f>雑費整理!G89</f>
        <v/>
      </c>
      <c r="H989" t="str">
        <f>雑費整理!H89</f>
        <v/>
      </c>
      <c r="I989" t="str">
        <f>雑費整理!I89</f>
        <v/>
      </c>
      <c r="J989" t="str">
        <f>雑費整理!J89</f>
        <v/>
      </c>
      <c r="K989" t="str">
        <f>雑費整理!K89</f>
        <v/>
      </c>
      <c r="L989" t="str">
        <f>雑費整理!L89</f>
        <v/>
      </c>
      <c r="M989" t="str">
        <f>雑費整理!M89</f>
        <v/>
      </c>
    </row>
    <row r="990" spans="1:13" x14ac:dyDescent="0.45">
      <c r="A990" t="str">
        <f>雑費整理!A90</f>
        <v/>
      </c>
      <c r="B990" t="str">
        <f>雑費整理!B90</f>
        <v/>
      </c>
      <c r="C990" t="str">
        <f>雑費整理!C90</f>
        <v/>
      </c>
      <c r="D990" t="str">
        <f>雑費整理!D90</f>
        <v/>
      </c>
      <c r="E990" t="str">
        <f>雑費整理!E90</f>
        <v/>
      </c>
      <c r="F990" t="str">
        <f>雑費整理!F90</f>
        <v/>
      </c>
      <c r="G990" t="str">
        <f>雑費整理!G90</f>
        <v/>
      </c>
      <c r="H990" t="str">
        <f>雑費整理!H90</f>
        <v/>
      </c>
      <c r="I990" t="str">
        <f>雑費整理!I90</f>
        <v/>
      </c>
      <c r="J990" t="str">
        <f>雑費整理!J90</f>
        <v/>
      </c>
      <c r="K990" t="str">
        <f>雑費整理!K90</f>
        <v/>
      </c>
      <c r="L990" t="str">
        <f>雑費整理!L90</f>
        <v/>
      </c>
      <c r="M990" t="str">
        <f>雑費整理!M90</f>
        <v/>
      </c>
    </row>
    <row r="991" spans="1:13" x14ac:dyDescent="0.45">
      <c r="A991" t="str">
        <f>雑費整理!A91</f>
        <v/>
      </c>
      <c r="B991" t="str">
        <f>雑費整理!B91</f>
        <v/>
      </c>
      <c r="C991" t="str">
        <f>雑費整理!C91</f>
        <v/>
      </c>
      <c r="D991" t="str">
        <f>雑費整理!D91</f>
        <v/>
      </c>
      <c r="E991" t="str">
        <f>雑費整理!E91</f>
        <v/>
      </c>
      <c r="F991" t="str">
        <f>雑費整理!F91</f>
        <v/>
      </c>
      <c r="G991" t="str">
        <f>雑費整理!G91</f>
        <v/>
      </c>
      <c r="H991" t="str">
        <f>雑費整理!H91</f>
        <v/>
      </c>
      <c r="I991" t="str">
        <f>雑費整理!I91</f>
        <v/>
      </c>
      <c r="J991" t="str">
        <f>雑費整理!J91</f>
        <v/>
      </c>
      <c r="K991" t="str">
        <f>雑費整理!K91</f>
        <v/>
      </c>
      <c r="L991" t="str">
        <f>雑費整理!L91</f>
        <v/>
      </c>
      <c r="M991" t="str">
        <f>雑費整理!M91</f>
        <v/>
      </c>
    </row>
    <row r="992" spans="1:13" x14ac:dyDescent="0.45">
      <c r="A992" t="str">
        <f>雑費整理!A92</f>
        <v/>
      </c>
      <c r="B992" t="str">
        <f>雑費整理!B92</f>
        <v/>
      </c>
      <c r="C992" t="str">
        <f>雑費整理!C92</f>
        <v/>
      </c>
      <c r="D992" t="str">
        <f>雑費整理!D92</f>
        <v/>
      </c>
      <c r="E992" t="str">
        <f>雑費整理!E92</f>
        <v/>
      </c>
      <c r="F992" t="str">
        <f>雑費整理!F92</f>
        <v/>
      </c>
      <c r="G992" t="str">
        <f>雑費整理!G92</f>
        <v/>
      </c>
      <c r="H992" t="str">
        <f>雑費整理!H92</f>
        <v/>
      </c>
      <c r="I992" t="str">
        <f>雑費整理!I92</f>
        <v/>
      </c>
      <c r="J992" t="str">
        <f>雑費整理!J92</f>
        <v/>
      </c>
      <c r="K992" t="str">
        <f>雑費整理!K92</f>
        <v/>
      </c>
      <c r="L992" t="str">
        <f>雑費整理!L92</f>
        <v/>
      </c>
      <c r="M992" t="str">
        <f>雑費整理!M92</f>
        <v/>
      </c>
    </row>
    <row r="993" spans="1:13" x14ac:dyDescent="0.45">
      <c r="A993" t="str">
        <f>雑費整理!A93</f>
        <v/>
      </c>
      <c r="B993" t="str">
        <f>雑費整理!B93</f>
        <v/>
      </c>
      <c r="C993" t="str">
        <f>雑費整理!C93</f>
        <v/>
      </c>
      <c r="D993" t="str">
        <f>雑費整理!D93</f>
        <v/>
      </c>
      <c r="E993" t="str">
        <f>雑費整理!E93</f>
        <v/>
      </c>
      <c r="F993" t="str">
        <f>雑費整理!F93</f>
        <v/>
      </c>
      <c r="G993" t="str">
        <f>雑費整理!G93</f>
        <v/>
      </c>
      <c r="H993" t="str">
        <f>雑費整理!H93</f>
        <v/>
      </c>
      <c r="I993" t="str">
        <f>雑費整理!I93</f>
        <v/>
      </c>
      <c r="J993" t="str">
        <f>雑費整理!J93</f>
        <v/>
      </c>
      <c r="K993" t="str">
        <f>雑費整理!K93</f>
        <v/>
      </c>
      <c r="L993" t="str">
        <f>雑費整理!L93</f>
        <v/>
      </c>
      <c r="M993" t="str">
        <f>雑費整理!M93</f>
        <v/>
      </c>
    </row>
    <row r="994" spans="1:13" x14ac:dyDescent="0.45">
      <c r="A994" t="str">
        <f>雑費整理!A94</f>
        <v/>
      </c>
      <c r="B994" t="str">
        <f>雑費整理!B94</f>
        <v/>
      </c>
      <c r="C994" t="str">
        <f>雑費整理!C94</f>
        <v/>
      </c>
      <c r="D994" t="str">
        <f>雑費整理!D94</f>
        <v/>
      </c>
      <c r="E994" t="str">
        <f>雑費整理!E94</f>
        <v/>
      </c>
      <c r="F994" t="str">
        <f>雑費整理!F94</f>
        <v/>
      </c>
      <c r="G994" t="str">
        <f>雑費整理!G94</f>
        <v/>
      </c>
      <c r="H994" t="str">
        <f>雑費整理!H94</f>
        <v/>
      </c>
      <c r="I994" t="str">
        <f>雑費整理!I94</f>
        <v/>
      </c>
      <c r="J994" t="str">
        <f>雑費整理!J94</f>
        <v/>
      </c>
      <c r="K994" t="str">
        <f>雑費整理!K94</f>
        <v/>
      </c>
      <c r="L994" t="str">
        <f>雑費整理!L94</f>
        <v/>
      </c>
      <c r="M994" t="str">
        <f>雑費整理!M94</f>
        <v/>
      </c>
    </row>
    <row r="995" spans="1:13" x14ac:dyDescent="0.45">
      <c r="A995" t="str">
        <f>雑費整理!A95</f>
        <v/>
      </c>
      <c r="B995" t="str">
        <f>雑費整理!B95</f>
        <v/>
      </c>
      <c r="C995" t="str">
        <f>雑費整理!C95</f>
        <v/>
      </c>
      <c r="D995" t="str">
        <f>雑費整理!D95</f>
        <v/>
      </c>
      <c r="E995" t="str">
        <f>雑費整理!E95</f>
        <v/>
      </c>
      <c r="F995" t="str">
        <f>雑費整理!F95</f>
        <v/>
      </c>
      <c r="G995" t="str">
        <f>雑費整理!G95</f>
        <v/>
      </c>
      <c r="H995" t="str">
        <f>雑費整理!H95</f>
        <v/>
      </c>
      <c r="I995" t="str">
        <f>雑費整理!I95</f>
        <v/>
      </c>
      <c r="J995" t="str">
        <f>雑費整理!J95</f>
        <v/>
      </c>
      <c r="K995" t="str">
        <f>雑費整理!K95</f>
        <v/>
      </c>
      <c r="L995" t="str">
        <f>雑費整理!L95</f>
        <v/>
      </c>
      <c r="M995" t="str">
        <f>雑費整理!M95</f>
        <v/>
      </c>
    </row>
    <row r="996" spans="1:13" x14ac:dyDescent="0.45">
      <c r="A996" t="str">
        <f>雑費整理!A96</f>
        <v/>
      </c>
      <c r="B996" t="str">
        <f>雑費整理!B96</f>
        <v/>
      </c>
      <c r="C996" t="str">
        <f>雑費整理!C96</f>
        <v/>
      </c>
      <c r="D996" t="str">
        <f>雑費整理!D96</f>
        <v/>
      </c>
      <c r="E996" t="str">
        <f>雑費整理!E96</f>
        <v/>
      </c>
      <c r="F996" t="str">
        <f>雑費整理!F96</f>
        <v/>
      </c>
      <c r="G996" t="str">
        <f>雑費整理!G96</f>
        <v/>
      </c>
      <c r="H996" t="str">
        <f>雑費整理!H96</f>
        <v/>
      </c>
      <c r="I996" t="str">
        <f>雑費整理!I96</f>
        <v/>
      </c>
      <c r="J996" t="str">
        <f>雑費整理!J96</f>
        <v/>
      </c>
      <c r="K996" t="str">
        <f>雑費整理!K96</f>
        <v/>
      </c>
      <c r="L996" t="str">
        <f>雑費整理!L96</f>
        <v/>
      </c>
      <c r="M996" t="str">
        <f>雑費整理!M96</f>
        <v/>
      </c>
    </row>
    <row r="997" spans="1:13" x14ac:dyDescent="0.45">
      <c r="A997" t="str">
        <f>雑費整理!A97</f>
        <v/>
      </c>
      <c r="B997" t="str">
        <f>雑費整理!B97</f>
        <v/>
      </c>
      <c r="C997" t="str">
        <f>雑費整理!C97</f>
        <v/>
      </c>
      <c r="D997" t="str">
        <f>雑費整理!D97</f>
        <v/>
      </c>
      <c r="E997" t="str">
        <f>雑費整理!E97</f>
        <v/>
      </c>
      <c r="F997" t="str">
        <f>雑費整理!F97</f>
        <v/>
      </c>
      <c r="G997" t="str">
        <f>雑費整理!G97</f>
        <v/>
      </c>
      <c r="H997" t="str">
        <f>雑費整理!H97</f>
        <v/>
      </c>
      <c r="I997" t="str">
        <f>雑費整理!I97</f>
        <v/>
      </c>
      <c r="J997" t="str">
        <f>雑費整理!J97</f>
        <v/>
      </c>
      <c r="K997" t="str">
        <f>雑費整理!K97</f>
        <v/>
      </c>
      <c r="L997" t="str">
        <f>雑費整理!L97</f>
        <v/>
      </c>
      <c r="M997" t="str">
        <f>雑費整理!M97</f>
        <v/>
      </c>
    </row>
    <row r="998" spans="1:13" x14ac:dyDescent="0.45">
      <c r="A998" t="str">
        <f>雑費整理!A98</f>
        <v/>
      </c>
      <c r="B998" t="str">
        <f>雑費整理!B98</f>
        <v/>
      </c>
      <c r="C998" t="str">
        <f>雑費整理!C98</f>
        <v/>
      </c>
      <c r="D998" t="str">
        <f>雑費整理!D98</f>
        <v/>
      </c>
      <c r="E998" t="str">
        <f>雑費整理!E98</f>
        <v/>
      </c>
      <c r="F998" t="str">
        <f>雑費整理!F98</f>
        <v/>
      </c>
      <c r="G998" t="str">
        <f>雑費整理!G98</f>
        <v/>
      </c>
      <c r="H998" t="str">
        <f>雑費整理!H98</f>
        <v/>
      </c>
      <c r="I998" t="str">
        <f>雑費整理!I98</f>
        <v/>
      </c>
      <c r="J998" t="str">
        <f>雑費整理!J98</f>
        <v/>
      </c>
      <c r="K998" t="str">
        <f>雑費整理!K98</f>
        <v/>
      </c>
      <c r="L998" t="str">
        <f>雑費整理!L98</f>
        <v/>
      </c>
      <c r="M998" t="str">
        <f>雑費整理!M98</f>
        <v/>
      </c>
    </row>
    <row r="999" spans="1:13" x14ac:dyDescent="0.45">
      <c r="A999" t="str">
        <f>雑費整理!A99</f>
        <v/>
      </c>
      <c r="B999" t="str">
        <f>雑費整理!B99</f>
        <v/>
      </c>
      <c r="C999" t="str">
        <f>雑費整理!C99</f>
        <v/>
      </c>
      <c r="D999" t="str">
        <f>雑費整理!D99</f>
        <v/>
      </c>
      <c r="E999" t="str">
        <f>雑費整理!E99</f>
        <v/>
      </c>
      <c r="F999" t="str">
        <f>雑費整理!F99</f>
        <v/>
      </c>
      <c r="G999" t="str">
        <f>雑費整理!G99</f>
        <v/>
      </c>
      <c r="H999" t="str">
        <f>雑費整理!H99</f>
        <v/>
      </c>
      <c r="I999" t="str">
        <f>雑費整理!I99</f>
        <v/>
      </c>
      <c r="J999" t="str">
        <f>雑費整理!J99</f>
        <v/>
      </c>
      <c r="K999" t="str">
        <f>雑費整理!K99</f>
        <v/>
      </c>
      <c r="L999" t="str">
        <f>雑費整理!L99</f>
        <v/>
      </c>
      <c r="M999" t="str">
        <f>雑費整理!M99</f>
        <v/>
      </c>
    </row>
    <row r="1000" spans="1:13" x14ac:dyDescent="0.45">
      <c r="A1000" t="str">
        <f>雑費整理!A100</f>
        <v/>
      </c>
      <c r="B1000" t="str">
        <f>雑費整理!B100</f>
        <v/>
      </c>
      <c r="C1000" t="str">
        <f>雑費整理!C100</f>
        <v/>
      </c>
      <c r="D1000" t="str">
        <f>雑費整理!D100</f>
        <v/>
      </c>
      <c r="E1000" t="str">
        <f>雑費整理!E100</f>
        <v/>
      </c>
      <c r="F1000" t="str">
        <f>雑費整理!F100</f>
        <v/>
      </c>
      <c r="G1000" t="str">
        <f>雑費整理!G100</f>
        <v/>
      </c>
      <c r="H1000" t="str">
        <f>雑費整理!H100</f>
        <v/>
      </c>
      <c r="I1000" t="str">
        <f>雑費整理!I100</f>
        <v/>
      </c>
      <c r="J1000" t="str">
        <f>雑費整理!J100</f>
        <v/>
      </c>
      <c r="K1000" t="str">
        <f>雑費整理!K100</f>
        <v/>
      </c>
      <c r="L1000" t="str">
        <f>雑費整理!L100</f>
        <v/>
      </c>
      <c r="M1000" t="str">
        <f>雑費整理!M100</f>
        <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00"/>
  <sheetViews>
    <sheetView workbookViewId="0">
      <selection activeCell="A8" sqref="A8"/>
    </sheetView>
  </sheetViews>
  <sheetFormatPr defaultRowHeight="18" x14ac:dyDescent="0.45"/>
  <sheetData>
    <row r="1" spans="1:10" x14ac:dyDescent="0.45">
      <c r="A1">
        <f>IF(COUNT(収入簿!$J$4:$J$1000)&lt;ROW(A1),"",INDEX(収入簿!A$4:A$1000,MATCH(SMALL(収入簿!$J$4:$J$1000,ROW(A1)),収入簿!$J$4:$J$1000,0)))</f>
        <v>1</v>
      </c>
      <c r="B1">
        <f>IF(COUNT(収入簿!$J$4:$J$1000)&lt;ROW(B1),"",INDEX(収入簿!B$4:B$1000,MATCH(SMALL(収入簿!$J$4:$J$1000,ROW(B1)),収入簿!$J$4:$J$1000,0)))</f>
        <v>46021</v>
      </c>
      <c r="C1">
        <f>IF(COUNT(収入簿!$J$4:$J$1000)&lt;ROW(C1),"",INDEX(収入簿!C$4:C$1000,MATCH(SMALL(収入簿!$J$4:$J$1000,ROW(C1)),収入簿!$J$4:$J$1000,0)))</f>
        <v>382950</v>
      </c>
      <c r="D1" t="str">
        <f>IF(COUNT(収入簿!$J$4:$J$1000)&lt;ROW(D1),"",INDEX(収入簿!D$4:D$1000,MATCH(SMALL(収入簿!$J$4:$J$1000,ROW(D1)),収入簿!$J$4:$J$1000,0)))</f>
        <v>その他の収入</v>
      </c>
      <c r="E1">
        <f>IF(COUNT(収入簿!$J$4:$J$1000)&lt;ROW(E1),"",INDEX(収入簿!E$4:E$1000,MATCH(SMALL(収入簿!$J$4:$J$1000,ROW(E1)),収入簿!$J$4:$J$1000,0)))</f>
        <v>0</v>
      </c>
      <c r="F1">
        <f>IF(COUNT(収入簿!$J$4:$J$1000)&lt;ROW(F1),"",INDEX(収入簿!F$4:F$1000,MATCH(SMALL(収入簿!$J$4:$J$1000,ROW(F1)),収入簿!$J$4:$J$1000,0)))</f>
        <v>0</v>
      </c>
      <c r="G1">
        <f>IF(COUNT(収入簿!$J$4:$J$1000)&lt;ROW(G1),"",INDEX(収入簿!G$4:G$1000,MATCH(SMALL(収入簿!$J$4:$J$1000,ROW(G1)),収入簿!$J$4:$J$1000,0)))</f>
        <v>0</v>
      </c>
      <c r="H1">
        <f>IF(COUNT(収入簿!$J$4:$J$1000)&lt;ROW(H1),"",INDEX(収入簿!H$4:H$1000,MATCH(SMALL(収入簿!$J$4:$J$1000,ROW(H1)),収入簿!$J$4:$J$1000,0)))</f>
        <v>0</v>
      </c>
      <c r="I1" t="str">
        <f>IF(COUNT(収入簿!$J$4:$J$1000)&lt;ROW(I1),"",INDEX(収入簿!I$4:I$1000,MATCH(SMALL(収入簿!$J$4:$J$1000,ROW(I1)),収入簿!$J$4:$J$1000,0)))</f>
        <v>自己資金</v>
      </c>
      <c r="J1">
        <f>IF(COUNT(収入簿!$J$4:$J$1000)&lt;ROW(J1),"",INDEX(収入簿!J$4:J$1000,MATCH(SMALL(収入簿!$J$4:$J$1000,ROW(J1)),収入簿!$J$4:$J$1000,0)))</f>
        <v>1</v>
      </c>
    </row>
    <row r="2" spans="1:10" x14ac:dyDescent="0.45">
      <c r="A2">
        <f>IF(COUNT(収入簿!$J$4:$J$1000)&lt;ROW(A2),"",INDEX(収入簿!A$4:A$1000,MATCH(SMALL(収入簿!$J$4:$J$1000,ROW(A2)),収入簿!$J$4:$J$1000,0)))</f>
        <v>2</v>
      </c>
      <c r="B2">
        <f>IF(COUNT(収入簿!$J$4:$J$1000)&lt;ROW(B2),"",INDEX(収入簿!B$4:B$1000,MATCH(SMALL(収入簿!$J$4:$J$1000,ROW(B2)),収入簿!$J$4:$J$1000,0)))</f>
        <v>46032</v>
      </c>
      <c r="C2">
        <f>IF(COUNT(収入簿!$J$4:$J$1000)&lt;ROW(C2),"",INDEX(収入簿!C$4:C$1000,MATCH(SMALL(収入簿!$J$4:$J$1000,ROW(C2)),収入簿!$J$4:$J$1000,0)))</f>
        <v>21000</v>
      </c>
      <c r="D2" t="str">
        <f>IF(COUNT(収入簿!$J$4:$J$1000)&lt;ROW(D2),"",INDEX(収入簿!D$4:D$1000,MATCH(SMALL(収入簿!$J$4:$J$1000,ROW(D2)),収入簿!$J$4:$J$1000,0)))</f>
        <v>寄附</v>
      </c>
      <c r="E2" t="str">
        <f>IF(COUNT(収入簿!$J$4:$J$1000)&lt;ROW(E2),"",INDEX(収入簿!E$4:E$1000,MATCH(SMALL(収入簿!$J$4:$J$1000,ROW(E2)),収入簿!$J$4:$J$1000,0)))</f>
        <v>美作市美来2</v>
      </c>
      <c r="F2" t="str">
        <f>IF(COUNT(収入簿!$J$4:$J$1000)&lt;ROW(F2),"",INDEX(収入簿!F$4:F$1000,MATCH(SMALL(収入簿!$J$4:$J$1000,ROW(F2)),収入簿!$J$4:$J$1000,0)))</f>
        <v>美作　太郎</v>
      </c>
      <c r="G2" t="str">
        <f>IF(COUNT(収入簿!$J$4:$J$1000)&lt;ROW(G2),"",INDEX(収入簿!G$4:G$1000,MATCH(SMALL(収入簿!$J$4:$J$1000,ROW(G2)),収入簿!$J$4:$J$1000,0)))</f>
        <v>無職</v>
      </c>
      <c r="H2" t="str">
        <f>IF(COUNT(収入簿!$J$4:$J$1000)&lt;ROW(H2),"",INDEX(収入簿!H$4:H$1000,MATCH(SMALL(収入簿!$J$4:$J$1000,ROW(H2)),収入簿!$J$4:$J$1000,0)))</f>
        <v>日額3,000円×7日分</v>
      </c>
      <c r="I2" t="str">
        <f>IF(COUNT(収入簿!$J$4:$J$1000)&lt;ROW(I2),"",INDEX(収入簿!I$4:I$1000,MATCH(SMALL(収入簿!$J$4:$J$1000,ROW(I2)),収入簿!$J$4:$J$1000,0)))</f>
        <v>無償提供</v>
      </c>
      <c r="J2">
        <f>IF(COUNT(収入簿!$J$4:$J$1000)&lt;ROW(J2),"",INDEX(収入簿!J$4:J$1000,MATCH(SMALL(収入簿!$J$4:$J$1000,ROW(J2)),収入簿!$J$4:$J$1000,0)))</f>
        <v>2</v>
      </c>
    </row>
    <row r="3" spans="1:10" x14ac:dyDescent="0.45">
      <c r="A3">
        <f>IF(COUNT(収入簿!$J$4:$J$1000)&lt;ROW(A3),"",INDEX(収入簿!A$4:A$1000,MATCH(SMALL(収入簿!$J$4:$J$1000,ROW(A3)),収入簿!$J$4:$J$1000,0)))</f>
        <v>3</v>
      </c>
      <c r="B3">
        <f>IF(COUNT(収入簿!$J$4:$J$1000)&lt;ROW(B3),"",INDEX(収入簿!B$4:B$1000,MATCH(SMALL(収入簿!$J$4:$J$1000,ROW(B3)),収入簿!$J$4:$J$1000,0)))</f>
        <v>46054</v>
      </c>
      <c r="C3">
        <f>IF(COUNT(収入簿!$J$4:$J$1000)&lt;ROW(C3),"",INDEX(収入簿!C$4:C$1000,MATCH(SMALL(収入簿!$J$4:$J$1000,ROW(C3)),収入簿!$J$4:$J$1000,0)))</f>
        <v>30000</v>
      </c>
      <c r="D3" t="str">
        <f>IF(COUNT(収入簿!$J$4:$J$1000)&lt;ROW(D3),"",INDEX(収入簿!D$4:D$1000,MATCH(SMALL(収入簿!$J$4:$J$1000,ROW(D3)),収入簿!$J$4:$J$1000,0)))</f>
        <v>寄附</v>
      </c>
      <c r="E3" t="str">
        <f>IF(COUNT(収入簿!$J$4:$J$1000)&lt;ROW(E3),"",INDEX(収入簿!E$4:E$1000,MATCH(SMALL(収入簿!$J$4:$J$1000,ROW(E3)),収入簿!$J$4:$J$1000,0)))</f>
        <v>美作市美来3</v>
      </c>
      <c r="F3" t="str">
        <f>IF(COUNT(収入簿!$J$4:$J$1000)&lt;ROW(F3),"",INDEX(収入簿!F$4:F$1000,MATCH(SMALL(収入簿!$J$4:$J$1000,ROW(F3)),収入簿!$J$4:$J$1000,0)))</f>
        <v>美作　作美</v>
      </c>
      <c r="G3" t="str">
        <f>IF(COUNT(収入簿!$J$4:$J$1000)&lt;ROW(G3),"",INDEX(収入簿!G$4:G$1000,MATCH(SMALL(収入簿!$J$4:$J$1000,ROW(G3)),収入簿!$J$4:$J$1000,0)))</f>
        <v>無職</v>
      </c>
      <c r="H3">
        <f>IF(COUNT(収入簿!$J$4:$J$1000)&lt;ROW(H3),"",INDEX(収入簿!H$4:H$1000,MATCH(SMALL(収入簿!$J$4:$J$1000,ROW(H3)),収入簿!$J$4:$J$1000,0)))</f>
        <v>0</v>
      </c>
      <c r="I3">
        <f>IF(COUNT(収入簿!$J$4:$J$1000)&lt;ROW(I3),"",INDEX(収入簿!I$4:I$1000,MATCH(SMALL(収入簿!$J$4:$J$1000,ROW(I3)),収入簿!$J$4:$J$1000,0)))</f>
        <v>0</v>
      </c>
      <c r="J3">
        <f>IF(COUNT(収入簿!$J$4:$J$1000)&lt;ROW(J3),"",INDEX(収入簿!J$4:J$1000,MATCH(SMALL(収入簿!$J$4:$J$1000,ROW(J3)),収入簿!$J$4:$J$1000,0)))</f>
        <v>3</v>
      </c>
    </row>
    <row r="4" spans="1:10" x14ac:dyDescent="0.45">
      <c r="A4" t="str">
        <f>IF(COUNT(収入簿!$J$4:$J$1000)&lt;ROW(A4),"",INDEX(収入簿!A$4:A$1000,MATCH(SMALL(収入簿!$J$4:$J$1000,ROW(A4)),収入簿!$J$4:$J$1000,0)))</f>
        <v/>
      </c>
      <c r="B4" t="str">
        <f>IF(COUNT(収入簿!$J$4:$J$1000)&lt;ROW(B4),"",INDEX(収入簿!B$4:B$1000,MATCH(SMALL(収入簿!$J$4:$J$1000,ROW(B4)),収入簿!$J$4:$J$1000,0)))</f>
        <v/>
      </c>
      <c r="C4" t="str">
        <f>IF(COUNT(収入簿!$J$4:$J$1000)&lt;ROW(C4),"",INDEX(収入簿!C$4:C$1000,MATCH(SMALL(収入簿!$J$4:$J$1000,ROW(C4)),収入簿!$J$4:$J$1000,0)))</f>
        <v/>
      </c>
      <c r="D4" t="str">
        <f>IF(COUNT(収入簿!$J$4:$J$1000)&lt;ROW(D4),"",INDEX(収入簿!D$4:D$1000,MATCH(SMALL(収入簿!$J$4:$J$1000,ROW(D4)),収入簿!$J$4:$J$1000,0)))</f>
        <v/>
      </c>
      <c r="E4" t="str">
        <f>IF(COUNT(収入簿!$J$4:$J$1000)&lt;ROW(E4),"",INDEX(収入簿!E$4:E$1000,MATCH(SMALL(収入簿!$J$4:$J$1000,ROW(E4)),収入簿!$J$4:$J$1000,0)))</f>
        <v/>
      </c>
      <c r="F4" t="str">
        <f>IF(COUNT(収入簿!$J$4:$J$1000)&lt;ROW(F4),"",INDEX(収入簿!F$4:F$1000,MATCH(SMALL(収入簿!$J$4:$J$1000,ROW(F4)),収入簿!$J$4:$J$1000,0)))</f>
        <v/>
      </c>
      <c r="G4" t="str">
        <f>IF(COUNT(収入簿!$J$4:$J$1000)&lt;ROW(G4),"",INDEX(収入簿!G$4:G$1000,MATCH(SMALL(収入簿!$J$4:$J$1000,ROW(G4)),収入簿!$J$4:$J$1000,0)))</f>
        <v/>
      </c>
      <c r="H4" t="str">
        <f>IF(COUNT(収入簿!$J$4:$J$1000)&lt;ROW(H4),"",INDEX(収入簿!H$4:H$1000,MATCH(SMALL(収入簿!$J$4:$J$1000,ROW(H4)),収入簿!$J$4:$J$1000,0)))</f>
        <v/>
      </c>
      <c r="I4" t="str">
        <f>IF(COUNT(収入簿!$J$4:$J$1000)&lt;ROW(I4),"",INDEX(収入簿!I$4:I$1000,MATCH(SMALL(収入簿!$J$4:$J$1000,ROW(I4)),収入簿!$J$4:$J$1000,0)))</f>
        <v/>
      </c>
      <c r="J4" t="str">
        <f>IF(COUNT(収入簿!$J$4:$J$1000)&lt;ROW(J4),"",INDEX(収入簿!J$4:J$1000,MATCH(SMALL(収入簿!$J$4:$J$1000,ROW(J4)),収入簿!$J$4:$J$1000,0)))</f>
        <v/>
      </c>
    </row>
    <row r="5" spans="1:10" x14ac:dyDescent="0.45">
      <c r="A5" t="str">
        <f>IF(COUNT(収入簿!$J$4:$J$1000)&lt;ROW(A5),"",INDEX(収入簿!A$4:A$1000,MATCH(SMALL(収入簿!$J$4:$J$1000,ROW(A5)),収入簿!$J$4:$J$1000,0)))</f>
        <v/>
      </c>
      <c r="B5" t="str">
        <f>IF(COUNT(収入簿!$J$4:$J$1000)&lt;ROW(B5),"",INDEX(収入簿!B$4:B$1000,MATCH(SMALL(収入簿!$J$4:$J$1000,ROW(B5)),収入簿!$J$4:$J$1000,0)))</f>
        <v/>
      </c>
      <c r="C5" t="str">
        <f>IF(COUNT(収入簿!$J$4:$J$1000)&lt;ROW(C5),"",INDEX(収入簿!C$4:C$1000,MATCH(SMALL(収入簿!$J$4:$J$1000,ROW(C5)),収入簿!$J$4:$J$1000,0)))</f>
        <v/>
      </c>
      <c r="D5" t="str">
        <f>IF(COUNT(収入簿!$J$4:$J$1000)&lt;ROW(D5),"",INDEX(収入簿!D$4:D$1000,MATCH(SMALL(収入簿!$J$4:$J$1000,ROW(D5)),収入簿!$J$4:$J$1000,0)))</f>
        <v/>
      </c>
      <c r="E5" t="str">
        <f>IF(COUNT(収入簿!$J$4:$J$1000)&lt;ROW(E5),"",INDEX(収入簿!E$4:E$1000,MATCH(SMALL(収入簿!$J$4:$J$1000,ROW(E5)),収入簿!$J$4:$J$1000,0)))</f>
        <v/>
      </c>
      <c r="F5" t="str">
        <f>IF(COUNT(収入簿!$J$4:$J$1000)&lt;ROW(F5),"",INDEX(収入簿!F$4:F$1000,MATCH(SMALL(収入簿!$J$4:$J$1000,ROW(F5)),収入簿!$J$4:$J$1000,0)))</f>
        <v/>
      </c>
      <c r="G5" t="str">
        <f>IF(COUNT(収入簿!$J$4:$J$1000)&lt;ROW(G5),"",INDEX(収入簿!G$4:G$1000,MATCH(SMALL(収入簿!$J$4:$J$1000,ROW(G5)),収入簿!$J$4:$J$1000,0)))</f>
        <v/>
      </c>
      <c r="H5" t="str">
        <f>IF(COUNT(収入簿!$J$4:$J$1000)&lt;ROW(H5),"",INDEX(収入簿!H$4:H$1000,MATCH(SMALL(収入簿!$J$4:$J$1000,ROW(H5)),収入簿!$J$4:$J$1000,0)))</f>
        <v/>
      </c>
      <c r="I5" t="str">
        <f>IF(COUNT(収入簿!$J$4:$J$1000)&lt;ROW(I5),"",INDEX(収入簿!I$4:I$1000,MATCH(SMALL(収入簿!$J$4:$J$1000,ROW(I5)),収入簿!$J$4:$J$1000,0)))</f>
        <v/>
      </c>
      <c r="J5" t="str">
        <f>IF(COUNT(収入簿!$J$4:$J$1000)&lt;ROW(J5),"",INDEX(収入簿!J$4:J$1000,MATCH(SMALL(収入簿!$J$4:$J$1000,ROW(J5)),収入簿!$J$4:$J$1000,0)))</f>
        <v/>
      </c>
    </row>
    <row r="6" spans="1:10" x14ac:dyDescent="0.45">
      <c r="A6" t="str">
        <f>IF(COUNT(収入簿!$J$4:$J$1000)&lt;ROW(A6),"",INDEX(収入簿!A$4:A$1000,MATCH(SMALL(収入簿!$J$4:$J$1000,ROW(A6)),収入簿!$J$4:$J$1000,0)))</f>
        <v/>
      </c>
      <c r="B6" t="str">
        <f>IF(COUNT(収入簿!$J$4:$J$1000)&lt;ROW(B6),"",INDEX(収入簿!B$4:B$1000,MATCH(SMALL(収入簿!$J$4:$J$1000,ROW(B6)),収入簿!$J$4:$J$1000,0)))</f>
        <v/>
      </c>
      <c r="C6" t="str">
        <f>IF(COUNT(収入簿!$J$4:$J$1000)&lt;ROW(C6),"",INDEX(収入簿!C$4:C$1000,MATCH(SMALL(収入簿!$J$4:$J$1000,ROW(C6)),収入簿!$J$4:$J$1000,0)))</f>
        <v/>
      </c>
      <c r="D6" t="str">
        <f>IF(COUNT(収入簿!$J$4:$J$1000)&lt;ROW(D6),"",INDEX(収入簿!D$4:D$1000,MATCH(SMALL(収入簿!$J$4:$J$1000,ROW(D6)),収入簿!$J$4:$J$1000,0)))</f>
        <v/>
      </c>
      <c r="E6" t="str">
        <f>IF(COUNT(収入簿!$J$4:$J$1000)&lt;ROW(E6),"",INDEX(収入簿!E$4:E$1000,MATCH(SMALL(収入簿!$J$4:$J$1000,ROW(E6)),収入簿!$J$4:$J$1000,0)))</f>
        <v/>
      </c>
      <c r="F6" t="str">
        <f>IF(COUNT(収入簿!$J$4:$J$1000)&lt;ROW(F6),"",INDEX(収入簿!F$4:F$1000,MATCH(SMALL(収入簿!$J$4:$J$1000,ROW(F6)),収入簿!$J$4:$J$1000,0)))</f>
        <v/>
      </c>
      <c r="G6" t="str">
        <f>IF(COUNT(収入簿!$J$4:$J$1000)&lt;ROW(G6),"",INDEX(収入簿!G$4:G$1000,MATCH(SMALL(収入簿!$J$4:$J$1000,ROW(G6)),収入簿!$J$4:$J$1000,0)))</f>
        <v/>
      </c>
      <c r="H6" t="str">
        <f>IF(COUNT(収入簿!$J$4:$J$1000)&lt;ROW(H6),"",INDEX(収入簿!H$4:H$1000,MATCH(SMALL(収入簿!$J$4:$J$1000,ROW(H6)),収入簿!$J$4:$J$1000,0)))</f>
        <v/>
      </c>
      <c r="I6" t="str">
        <f>IF(COUNT(収入簿!$J$4:$J$1000)&lt;ROW(I6),"",INDEX(収入簿!I$4:I$1000,MATCH(SMALL(収入簿!$J$4:$J$1000,ROW(I6)),収入簿!$J$4:$J$1000,0)))</f>
        <v/>
      </c>
      <c r="J6" t="str">
        <f>IF(COUNT(収入簿!$J$4:$J$1000)&lt;ROW(J6),"",INDEX(収入簿!J$4:J$1000,MATCH(SMALL(収入簿!$J$4:$J$1000,ROW(J6)),収入簿!$J$4:$J$1000,0)))</f>
        <v/>
      </c>
    </row>
    <row r="7" spans="1:10" x14ac:dyDescent="0.45">
      <c r="A7" t="str">
        <f>IF(COUNT(収入簿!$J$4:$J$1000)&lt;ROW(A7),"",INDEX(収入簿!A$4:A$1000,MATCH(SMALL(収入簿!$J$4:$J$1000,ROW(A7)),収入簿!$J$4:$J$1000,0)))</f>
        <v/>
      </c>
      <c r="B7" t="str">
        <f>IF(COUNT(収入簿!$J$4:$J$1000)&lt;ROW(B7),"",INDEX(収入簿!B$4:B$1000,MATCH(SMALL(収入簿!$J$4:$J$1000,ROW(B7)),収入簿!$J$4:$J$1000,0)))</f>
        <v/>
      </c>
      <c r="C7" t="str">
        <f>IF(COUNT(収入簿!$J$4:$J$1000)&lt;ROW(C7),"",INDEX(収入簿!C$4:C$1000,MATCH(SMALL(収入簿!$J$4:$J$1000,ROW(C7)),収入簿!$J$4:$J$1000,0)))</f>
        <v/>
      </c>
      <c r="D7" t="str">
        <f>IF(COUNT(収入簿!$J$4:$J$1000)&lt;ROW(D7),"",INDEX(収入簿!D$4:D$1000,MATCH(SMALL(収入簿!$J$4:$J$1000,ROW(D7)),収入簿!$J$4:$J$1000,0)))</f>
        <v/>
      </c>
      <c r="E7" t="str">
        <f>IF(COUNT(収入簿!$J$4:$J$1000)&lt;ROW(E7),"",INDEX(収入簿!E$4:E$1000,MATCH(SMALL(収入簿!$J$4:$J$1000,ROW(E7)),収入簿!$J$4:$J$1000,0)))</f>
        <v/>
      </c>
      <c r="F7" t="str">
        <f>IF(COUNT(収入簿!$J$4:$J$1000)&lt;ROW(F7),"",INDEX(収入簿!F$4:F$1000,MATCH(SMALL(収入簿!$J$4:$J$1000,ROW(F7)),収入簿!$J$4:$J$1000,0)))</f>
        <v/>
      </c>
      <c r="G7" t="str">
        <f>IF(COUNT(収入簿!$J$4:$J$1000)&lt;ROW(G7),"",INDEX(収入簿!G$4:G$1000,MATCH(SMALL(収入簿!$J$4:$J$1000,ROW(G7)),収入簿!$J$4:$J$1000,0)))</f>
        <v/>
      </c>
      <c r="H7" t="str">
        <f>IF(COUNT(収入簿!$J$4:$J$1000)&lt;ROW(H7),"",INDEX(収入簿!H$4:H$1000,MATCH(SMALL(収入簿!$J$4:$J$1000,ROW(H7)),収入簿!$J$4:$J$1000,0)))</f>
        <v/>
      </c>
      <c r="I7" t="str">
        <f>IF(COUNT(収入簿!$J$4:$J$1000)&lt;ROW(I7),"",INDEX(収入簿!I$4:I$1000,MATCH(SMALL(収入簿!$J$4:$J$1000,ROW(I7)),収入簿!$J$4:$J$1000,0)))</f>
        <v/>
      </c>
      <c r="J7" t="str">
        <f>IF(COUNT(収入簿!$J$4:$J$1000)&lt;ROW(J7),"",INDEX(収入簿!J$4:J$1000,MATCH(SMALL(収入簿!$J$4:$J$1000,ROW(J7)),収入簿!$J$4:$J$1000,0)))</f>
        <v/>
      </c>
    </row>
    <row r="8" spans="1:10" x14ac:dyDescent="0.45">
      <c r="A8" t="str">
        <f>IF(COUNT(収入簿!$J$4:$J$1000)&lt;ROW(A8),"",INDEX(収入簿!A$4:A$1000,MATCH(SMALL(収入簿!$J$4:$J$1000,ROW(A8)),収入簿!$J$4:$J$1000,0)))</f>
        <v/>
      </c>
      <c r="B8" t="str">
        <f>IF(COUNT(収入簿!$J$4:$J$1000)&lt;ROW(B8),"",INDEX(収入簿!B$4:B$1000,MATCH(SMALL(収入簿!$J$4:$J$1000,ROW(B8)),収入簿!$J$4:$J$1000,0)))</f>
        <v/>
      </c>
      <c r="C8" t="str">
        <f>IF(COUNT(収入簿!$J$4:$J$1000)&lt;ROW(C8),"",INDEX(収入簿!C$4:C$1000,MATCH(SMALL(収入簿!$J$4:$J$1000,ROW(C8)),収入簿!$J$4:$J$1000,0)))</f>
        <v/>
      </c>
      <c r="D8" t="str">
        <f>IF(COUNT(収入簿!$J$4:$J$1000)&lt;ROW(D8),"",INDEX(収入簿!D$4:D$1000,MATCH(SMALL(収入簿!$J$4:$J$1000,ROW(D8)),収入簿!$J$4:$J$1000,0)))</f>
        <v/>
      </c>
      <c r="E8" t="str">
        <f>IF(COUNT(収入簿!$J$4:$J$1000)&lt;ROW(E8),"",INDEX(収入簿!E$4:E$1000,MATCH(SMALL(収入簿!$J$4:$J$1000,ROW(E8)),収入簿!$J$4:$J$1000,0)))</f>
        <v/>
      </c>
      <c r="F8" t="str">
        <f>IF(COUNT(収入簿!$J$4:$J$1000)&lt;ROW(F8),"",INDEX(収入簿!F$4:F$1000,MATCH(SMALL(収入簿!$J$4:$J$1000,ROW(F8)),収入簿!$J$4:$J$1000,0)))</f>
        <v/>
      </c>
      <c r="G8" t="str">
        <f>IF(COUNT(収入簿!$J$4:$J$1000)&lt;ROW(G8),"",INDEX(収入簿!G$4:G$1000,MATCH(SMALL(収入簿!$J$4:$J$1000,ROW(G8)),収入簿!$J$4:$J$1000,0)))</f>
        <v/>
      </c>
      <c r="H8" t="str">
        <f>IF(COUNT(収入簿!$J$4:$J$1000)&lt;ROW(H8),"",INDEX(収入簿!H$4:H$1000,MATCH(SMALL(収入簿!$J$4:$J$1000,ROW(H8)),収入簿!$J$4:$J$1000,0)))</f>
        <v/>
      </c>
      <c r="I8" t="str">
        <f>IF(COUNT(収入簿!$J$4:$J$1000)&lt;ROW(I8),"",INDEX(収入簿!I$4:I$1000,MATCH(SMALL(収入簿!$J$4:$J$1000,ROW(I8)),収入簿!$J$4:$J$1000,0)))</f>
        <v/>
      </c>
      <c r="J8" t="str">
        <f>IF(COUNT(収入簿!$J$4:$J$1000)&lt;ROW(J8),"",INDEX(収入簿!J$4:J$1000,MATCH(SMALL(収入簿!$J$4:$J$1000,ROW(J8)),収入簿!$J$4:$J$1000,0)))</f>
        <v/>
      </c>
    </row>
    <row r="9" spans="1:10" x14ac:dyDescent="0.45">
      <c r="A9" t="str">
        <f>IF(COUNT(収入簿!$J$4:$J$1000)&lt;ROW(A9),"",INDEX(収入簿!A$4:A$1000,MATCH(SMALL(収入簿!$J$4:$J$1000,ROW(A9)),収入簿!$J$4:$J$1000,0)))</f>
        <v/>
      </c>
      <c r="B9" t="str">
        <f>IF(COUNT(収入簿!$J$4:$J$1000)&lt;ROW(B9),"",INDEX(収入簿!B$4:B$1000,MATCH(SMALL(収入簿!$J$4:$J$1000,ROW(B9)),収入簿!$J$4:$J$1000,0)))</f>
        <v/>
      </c>
      <c r="C9" t="str">
        <f>IF(COUNT(収入簿!$J$4:$J$1000)&lt;ROW(C9),"",INDEX(収入簿!C$4:C$1000,MATCH(SMALL(収入簿!$J$4:$J$1000,ROW(C9)),収入簿!$J$4:$J$1000,0)))</f>
        <v/>
      </c>
      <c r="D9" t="str">
        <f>IF(COUNT(収入簿!$J$4:$J$1000)&lt;ROW(D9),"",INDEX(収入簿!D$4:D$1000,MATCH(SMALL(収入簿!$J$4:$J$1000,ROW(D9)),収入簿!$J$4:$J$1000,0)))</f>
        <v/>
      </c>
      <c r="E9" t="str">
        <f>IF(COUNT(収入簿!$J$4:$J$1000)&lt;ROW(E9),"",INDEX(収入簿!E$4:E$1000,MATCH(SMALL(収入簿!$J$4:$J$1000,ROW(E9)),収入簿!$J$4:$J$1000,0)))</f>
        <v/>
      </c>
      <c r="F9" t="str">
        <f>IF(COUNT(収入簿!$J$4:$J$1000)&lt;ROW(F9),"",INDEX(収入簿!F$4:F$1000,MATCH(SMALL(収入簿!$J$4:$J$1000,ROW(F9)),収入簿!$J$4:$J$1000,0)))</f>
        <v/>
      </c>
      <c r="G9" t="str">
        <f>IF(COUNT(収入簿!$J$4:$J$1000)&lt;ROW(G9),"",INDEX(収入簿!G$4:G$1000,MATCH(SMALL(収入簿!$J$4:$J$1000,ROW(G9)),収入簿!$J$4:$J$1000,0)))</f>
        <v/>
      </c>
      <c r="H9" t="str">
        <f>IF(COUNT(収入簿!$J$4:$J$1000)&lt;ROW(H9),"",INDEX(収入簿!H$4:H$1000,MATCH(SMALL(収入簿!$J$4:$J$1000,ROW(H9)),収入簿!$J$4:$J$1000,0)))</f>
        <v/>
      </c>
      <c r="I9" t="str">
        <f>IF(COUNT(収入簿!$J$4:$J$1000)&lt;ROW(I9),"",INDEX(収入簿!I$4:I$1000,MATCH(SMALL(収入簿!$J$4:$J$1000,ROW(I9)),収入簿!$J$4:$J$1000,0)))</f>
        <v/>
      </c>
      <c r="J9" t="str">
        <f>IF(COUNT(収入簿!$J$4:$J$1000)&lt;ROW(J9),"",INDEX(収入簿!J$4:J$1000,MATCH(SMALL(収入簿!$J$4:$J$1000,ROW(J9)),収入簿!$J$4:$J$1000,0)))</f>
        <v/>
      </c>
    </row>
    <row r="10" spans="1:10" x14ac:dyDescent="0.45">
      <c r="A10" t="str">
        <f>IF(COUNT(収入簿!$J$4:$J$1000)&lt;ROW(A10),"",INDEX(収入簿!A$4:A$1000,MATCH(SMALL(収入簿!$J$4:$J$1000,ROW(A10)),収入簿!$J$4:$J$1000,0)))</f>
        <v/>
      </c>
      <c r="B10" t="str">
        <f>IF(COUNT(収入簿!$J$4:$J$1000)&lt;ROW(B10),"",INDEX(収入簿!B$4:B$1000,MATCH(SMALL(収入簿!$J$4:$J$1000,ROW(B10)),収入簿!$J$4:$J$1000,0)))</f>
        <v/>
      </c>
      <c r="C10" t="str">
        <f>IF(COUNT(収入簿!$J$4:$J$1000)&lt;ROW(C10),"",INDEX(収入簿!C$4:C$1000,MATCH(SMALL(収入簿!$J$4:$J$1000,ROW(C10)),収入簿!$J$4:$J$1000,0)))</f>
        <v/>
      </c>
      <c r="D10" t="str">
        <f>IF(COUNT(収入簿!$J$4:$J$1000)&lt;ROW(D10),"",INDEX(収入簿!D$4:D$1000,MATCH(SMALL(収入簿!$J$4:$J$1000,ROW(D10)),収入簿!$J$4:$J$1000,0)))</f>
        <v/>
      </c>
      <c r="E10" t="str">
        <f>IF(COUNT(収入簿!$J$4:$J$1000)&lt;ROW(E10),"",INDEX(収入簿!E$4:E$1000,MATCH(SMALL(収入簿!$J$4:$J$1000,ROW(E10)),収入簿!$J$4:$J$1000,0)))</f>
        <v/>
      </c>
      <c r="F10" t="str">
        <f>IF(COUNT(収入簿!$J$4:$J$1000)&lt;ROW(F10),"",INDEX(収入簿!F$4:F$1000,MATCH(SMALL(収入簿!$J$4:$J$1000,ROW(F10)),収入簿!$J$4:$J$1000,0)))</f>
        <v/>
      </c>
      <c r="G10" t="str">
        <f>IF(COUNT(収入簿!$J$4:$J$1000)&lt;ROW(G10),"",INDEX(収入簿!G$4:G$1000,MATCH(SMALL(収入簿!$J$4:$J$1000,ROW(G10)),収入簿!$J$4:$J$1000,0)))</f>
        <v/>
      </c>
      <c r="H10" t="str">
        <f>IF(COUNT(収入簿!$J$4:$J$1000)&lt;ROW(H10),"",INDEX(収入簿!H$4:H$1000,MATCH(SMALL(収入簿!$J$4:$J$1000,ROW(H10)),収入簿!$J$4:$J$1000,0)))</f>
        <v/>
      </c>
      <c r="I10" t="str">
        <f>IF(COUNT(収入簿!$J$4:$J$1000)&lt;ROW(I10),"",INDEX(収入簿!I$4:I$1000,MATCH(SMALL(収入簿!$J$4:$J$1000,ROW(I10)),収入簿!$J$4:$J$1000,0)))</f>
        <v/>
      </c>
      <c r="J10" t="str">
        <f>IF(COUNT(収入簿!$J$4:$J$1000)&lt;ROW(J10),"",INDEX(収入簿!J$4:J$1000,MATCH(SMALL(収入簿!$J$4:$J$1000,ROW(J10)),収入簿!$J$4:$J$1000,0)))</f>
        <v/>
      </c>
    </row>
    <row r="11" spans="1:10" x14ac:dyDescent="0.45">
      <c r="A11" t="str">
        <f>IF(COUNT(収入簿!$J$4:$J$1000)&lt;ROW(A11),"",INDEX(収入簿!A$4:A$1000,MATCH(SMALL(収入簿!$J$4:$J$1000,ROW(A11)),収入簿!$J$4:$J$1000,0)))</f>
        <v/>
      </c>
      <c r="B11" t="str">
        <f>IF(COUNT(収入簿!$J$4:$J$1000)&lt;ROW(B11),"",INDEX(収入簿!B$4:B$1000,MATCH(SMALL(収入簿!$J$4:$J$1000,ROW(B11)),収入簿!$J$4:$J$1000,0)))</f>
        <v/>
      </c>
      <c r="C11" t="str">
        <f>IF(COUNT(収入簿!$J$4:$J$1000)&lt;ROW(C11),"",INDEX(収入簿!C$4:C$1000,MATCH(SMALL(収入簿!$J$4:$J$1000,ROW(C11)),収入簿!$J$4:$J$1000,0)))</f>
        <v/>
      </c>
      <c r="D11" t="str">
        <f>IF(COUNT(収入簿!$J$4:$J$1000)&lt;ROW(D11),"",INDEX(収入簿!D$4:D$1000,MATCH(SMALL(収入簿!$J$4:$J$1000,ROW(D11)),収入簿!$J$4:$J$1000,0)))</f>
        <v/>
      </c>
      <c r="E11" t="str">
        <f>IF(COUNT(収入簿!$J$4:$J$1000)&lt;ROW(E11),"",INDEX(収入簿!E$4:E$1000,MATCH(SMALL(収入簿!$J$4:$J$1000,ROW(E11)),収入簿!$J$4:$J$1000,0)))</f>
        <v/>
      </c>
      <c r="F11" t="str">
        <f>IF(COUNT(収入簿!$J$4:$J$1000)&lt;ROW(F11),"",INDEX(収入簿!F$4:F$1000,MATCH(SMALL(収入簿!$J$4:$J$1000,ROW(F11)),収入簿!$J$4:$J$1000,0)))</f>
        <v/>
      </c>
      <c r="G11" t="str">
        <f>IF(COUNT(収入簿!$J$4:$J$1000)&lt;ROW(G11),"",INDEX(収入簿!G$4:G$1000,MATCH(SMALL(収入簿!$J$4:$J$1000,ROW(G11)),収入簿!$J$4:$J$1000,0)))</f>
        <v/>
      </c>
      <c r="H11" t="str">
        <f>IF(COUNT(収入簿!$J$4:$J$1000)&lt;ROW(H11),"",INDEX(収入簿!H$4:H$1000,MATCH(SMALL(収入簿!$J$4:$J$1000,ROW(H11)),収入簿!$J$4:$J$1000,0)))</f>
        <v/>
      </c>
      <c r="I11" t="str">
        <f>IF(COUNT(収入簿!$J$4:$J$1000)&lt;ROW(I11),"",INDEX(収入簿!I$4:I$1000,MATCH(SMALL(収入簿!$J$4:$J$1000,ROW(I11)),収入簿!$J$4:$J$1000,0)))</f>
        <v/>
      </c>
      <c r="J11" t="str">
        <f>IF(COUNT(収入簿!$J$4:$J$1000)&lt;ROW(J11),"",INDEX(収入簿!J$4:J$1000,MATCH(SMALL(収入簿!$J$4:$J$1000,ROW(J11)),収入簿!$J$4:$J$1000,0)))</f>
        <v/>
      </c>
    </row>
    <row r="12" spans="1:10" x14ac:dyDescent="0.45">
      <c r="A12" t="str">
        <f>IF(COUNT(収入簿!$J$4:$J$1000)&lt;ROW(A12),"",INDEX(収入簿!A$4:A$1000,MATCH(SMALL(収入簿!$J$4:$J$1000,ROW(A12)),収入簿!$J$4:$J$1000,0)))</f>
        <v/>
      </c>
      <c r="B12" t="str">
        <f>IF(COUNT(収入簿!$J$4:$J$1000)&lt;ROW(B12),"",INDEX(収入簿!B$4:B$1000,MATCH(SMALL(収入簿!$J$4:$J$1000,ROW(B12)),収入簿!$J$4:$J$1000,0)))</f>
        <v/>
      </c>
      <c r="C12" t="str">
        <f>IF(COUNT(収入簿!$J$4:$J$1000)&lt;ROW(C12),"",INDEX(収入簿!C$4:C$1000,MATCH(SMALL(収入簿!$J$4:$J$1000,ROW(C12)),収入簿!$J$4:$J$1000,0)))</f>
        <v/>
      </c>
      <c r="D12" t="str">
        <f>IF(COUNT(収入簿!$J$4:$J$1000)&lt;ROW(D12),"",INDEX(収入簿!D$4:D$1000,MATCH(SMALL(収入簿!$J$4:$J$1000,ROW(D12)),収入簿!$J$4:$J$1000,0)))</f>
        <v/>
      </c>
      <c r="E12" t="str">
        <f>IF(COUNT(収入簿!$J$4:$J$1000)&lt;ROW(E12),"",INDEX(収入簿!E$4:E$1000,MATCH(SMALL(収入簿!$J$4:$J$1000,ROW(E12)),収入簿!$J$4:$J$1000,0)))</f>
        <v/>
      </c>
      <c r="F12" t="str">
        <f>IF(COUNT(収入簿!$J$4:$J$1000)&lt;ROW(F12),"",INDEX(収入簿!F$4:F$1000,MATCH(SMALL(収入簿!$J$4:$J$1000,ROW(F12)),収入簿!$J$4:$J$1000,0)))</f>
        <v/>
      </c>
      <c r="G12" t="str">
        <f>IF(COUNT(収入簿!$J$4:$J$1000)&lt;ROW(G12),"",INDEX(収入簿!G$4:G$1000,MATCH(SMALL(収入簿!$J$4:$J$1000,ROW(G12)),収入簿!$J$4:$J$1000,0)))</f>
        <v/>
      </c>
      <c r="H12" t="str">
        <f>IF(COUNT(収入簿!$J$4:$J$1000)&lt;ROW(H12),"",INDEX(収入簿!H$4:H$1000,MATCH(SMALL(収入簿!$J$4:$J$1000,ROW(H12)),収入簿!$J$4:$J$1000,0)))</f>
        <v/>
      </c>
      <c r="I12" t="str">
        <f>IF(COUNT(収入簿!$J$4:$J$1000)&lt;ROW(I12),"",INDEX(収入簿!I$4:I$1000,MATCH(SMALL(収入簿!$J$4:$J$1000,ROW(I12)),収入簿!$J$4:$J$1000,0)))</f>
        <v/>
      </c>
      <c r="J12" t="str">
        <f>IF(COUNT(収入簿!$J$4:$J$1000)&lt;ROW(J12),"",INDEX(収入簿!J$4:J$1000,MATCH(SMALL(収入簿!$J$4:$J$1000,ROW(J12)),収入簿!$J$4:$J$1000,0)))</f>
        <v/>
      </c>
    </row>
    <row r="13" spans="1:10" x14ac:dyDescent="0.45">
      <c r="A13" t="str">
        <f>IF(COUNT(収入簿!$J$4:$J$1000)&lt;ROW(A13),"",INDEX(収入簿!A$4:A$1000,MATCH(SMALL(収入簿!$J$4:$J$1000,ROW(A13)),収入簿!$J$4:$J$1000,0)))</f>
        <v/>
      </c>
      <c r="B13" t="str">
        <f>IF(COUNT(収入簿!$J$4:$J$1000)&lt;ROW(B13),"",INDEX(収入簿!B$4:B$1000,MATCH(SMALL(収入簿!$J$4:$J$1000,ROW(B13)),収入簿!$J$4:$J$1000,0)))</f>
        <v/>
      </c>
      <c r="C13" t="str">
        <f>IF(COUNT(収入簿!$J$4:$J$1000)&lt;ROW(C13),"",INDEX(収入簿!C$4:C$1000,MATCH(SMALL(収入簿!$J$4:$J$1000,ROW(C13)),収入簿!$J$4:$J$1000,0)))</f>
        <v/>
      </c>
      <c r="D13" t="str">
        <f>IF(COUNT(収入簿!$J$4:$J$1000)&lt;ROW(D13),"",INDEX(収入簿!D$4:D$1000,MATCH(SMALL(収入簿!$J$4:$J$1000,ROW(D13)),収入簿!$J$4:$J$1000,0)))</f>
        <v/>
      </c>
      <c r="E13" t="str">
        <f>IF(COUNT(収入簿!$J$4:$J$1000)&lt;ROW(E13),"",INDEX(収入簿!E$4:E$1000,MATCH(SMALL(収入簿!$J$4:$J$1000,ROW(E13)),収入簿!$J$4:$J$1000,0)))</f>
        <v/>
      </c>
      <c r="F13" t="str">
        <f>IF(COUNT(収入簿!$J$4:$J$1000)&lt;ROW(F13),"",INDEX(収入簿!F$4:F$1000,MATCH(SMALL(収入簿!$J$4:$J$1000,ROW(F13)),収入簿!$J$4:$J$1000,0)))</f>
        <v/>
      </c>
      <c r="G13" t="str">
        <f>IF(COUNT(収入簿!$J$4:$J$1000)&lt;ROW(G13),"",INDEX(収入簿!G$4:G$1000,MATCH(SMALL(収入簿!$J$4:$J$1000,ROW(G13)),収入簿!$J$4:$J$1000,0)))</f>
        <v/>
      </c>
      <c r="H13" t="str">
        <f>IF(COUNT(収入簿!$J$4:$J$1000)&lt;ROW(H13),"",INDEX(収入簿!H$4:H$1000,MATCH(SMALL(収入簿!$J$4:$J$1000,ROW(H13)),収入簿!$J$4:$J$1000,0)))</f>
        <v/>
      </c>
      <c r="I13" t="str">
        <f>IF(COUNT(収入簿!$J$4:$J$1000)&lt;ROW(I13),"",INDEX(収入簿!I$4:I$1000,MATCH(SMALL(収入簿!$J$4:$J$1000,ROW(I13)),収入簿!$J$4:$J$1000,0)))</f>
        <v/>
      </c>
      <c r="J13" t="str">
        <f>IF(COUNT(収入簿!$J$4:$J$1000)&lt;ROW(J13),"",INDEX(収入簿!J$4:J$1000,MATCH(SMALL(収入簿!$J$4:$J$1000,ROW(J13)),収入簿!$J$4:$J$1000,0)))</f>
        <v/>
      </c>
    </row>
    <row r="14" spans="1:10" x14ac:dyDescent="0.45">
      <c r="A14" t="str">
        <f>IF(COUNT(収入簿!$J$4:$J$1000)&lt;ROW(A14),"",INDEX(収入簿!A$4:A$1000,MATCH(SMALL(収入簿!$J$4:$J$1000,ROW(A14)),収入簿!$J$4:$J$1000,0)))</f>
        <v/>
      </c>
      <c r="B14" t="str">
        <f>IF(COUNT(収入簿!$J$4:$J$1000)&lt;ROW(B14),"",INDEX(収入簿!B$4:B$1000,MATCH(SMALL(収入簿!$J$4:$J$1000,ROW(B14)),収入簿!$J$4:$J$1000,0)))</f>
        <v/>
      </c>
      <c r="C14" t="str">
        <f>IF(COUNT(収入簿!$J$4:$J$1000)&lt;ROW(C14),"",INDEX(収入簿!C$4:C$1000,MATCH(SMALL(収入簿!$J$4:$J$1000,ROW(C14)),収入簿!$J$4:$J$1000,0)))</f>
        <v/>
      </c>
      <c r="D14" t="str">
        <f>IF(COUNT(収入簿!$J$4:$J$1000)&lt;ROW(D14),"",INDEX(収入簿!D$4:D$1000,MATCH(SMALL(収入簿!$J$4:$J$1000,ROW(D14)),収入簿!$J$4:$J$1000,0)))</f>
        <v/>
      </c>
      <c r="E14" t="str">
        <f>IF(COUNT(収入簿!$J$4:$J$1000)&lt;ROW(E14),"",INDEX(収入簿!E$4:E$1000,MATCH(SMALL(収入簿!$J$4:$J$1000,ROW(E14)),収入簿!$J$4:$J$1000,0)))</f>
        <v/>
      </c>
      <c r="F14" t="str">
        <f>IF(COUNT(収入簿!$J$4:$J$1000)&lt;ROW(F14),"",INDEX(収入簿!F$4:F$1000,MATCH(SMALL(収入簿!$J$4:$J$1000,ROW(F14)),収入簿!$J$4:$J$1000,0)))</f>
        <v/>
      </c>
      <c r="G14" t="str">
        <f>IF(COUNT(収入簿!$J$4:$J$1000)&lt;ROW(G14),"",INDEX(収入簿!G$4:G$1000,MATCH(SMALL(収入簿!$J$4:$J$1000,ROW(G14)),収入簿!$J$4:$J$1000,0)))</f>
        <v/>
      </c>
      <c r="H14" t="str">
        <f>IF(COUNT(収入簿!$J$4:$J$1000)&lt;ROW(H14),"",INDEX(収入簿!H$4:H$1000,MATCH(SMALL(収入簿!$J$4:$J$1000,ROW(H14)),収入簿!$J$4:$J$1000,0)))</f>
        <v/>
      </c>
      <c r="I14" t="str">
        <f>IF(COUNT(収入簿!$J$4:$J$1000)&lt;ROW(I14),"",INDEX(収入簿!I$4:I$1000,MATCH(SMALL(収入簿!$J$4:$J$1000,ROW(I14)),収入簿!$J$4:$J$1000,0)))</f>
        <v/>
      </c>
      <c r="J14" t="str">
        <f>IF(COUNT(収入簿!$J$4:$J$1000)&lt;ROW(J14),"",INDEX(収入簿!J$4:J$1000,MATCH(SMALL(収入簿!$J$4:$J$1000,ROW(J14)),収入簿!$J$4:$J$1000,0)))</f>
        <v/>
      </c>
    </row>
    <row r="15" spans="1:10" x14ac:dyDescent="0.45">
      <c r="A15" t="str">
        <f>IF(COUNT(収入簿!$J$4:$J$1000)&lt;ROW(A15),"",INDEX(収入簿!A$4:A$1000,MATCH(SMALL(収入簿!$J$4:$J$1000,ROW(A15)),収入簿!$J$4:$J$1000,0)))</f>
        <v/>
      </c>
      <c r="B15" t="str">
        <f>IF(COUNT(収入簿!$J$4:$J$1000)&lt;ROW(B15),"",INDEX(収入簿!B$4:B$1000,MATCH(SMALL(収入簿!$J$4:$J$1000,ROW(B15)),収入簿!$J$4:$J$1000,0)))</f>
        <v/>
      </c>
      <c r="C15" t="str">
        <f>IF(COUNT(収入簿!$J$4:$J$1000)&lt;ROW(C15),"",INDEX(収入簿!C$4:C$1000,MATCH(SMALL(収入簿!$J$4:$J$1000,ROW(C15)),収入簿!$J$4:$J$1000,0)))</f>
        <v/>
      </c>
      <c r="D15" t="str">
        <f>IF(COUNT(収入簿!$J$4:$J$1000)&lt;ROW(D15),"",INDEX(収入簿!D$4:D$1000,MATCH(SMALL(収入簿!$J$4:$J$1000,ROW(D15)),収入簿!$J$4:$J$1000,0)))</f>
        <v/>
      </c>
      <c r="E15" t="str">
        <f>IF(COUNT(収入簿!$J$4:$J$1000)&lt;ROW(E15),"",INDEX(収入簿!E$4:E$1000,MATCH(SMALL(収入簿!$J$4:$J$1000,ROW(E15)),収入簿!$J$4:$J$1000,0)))</f>
        <v/>
      </c>
      <c r="F15" t="str">
        <f>IF(COUNT(収入簿!$J$4:$J$1000)&lt;ROW(F15),"",INDEX(収入簿!F$4:F$1000,MATCH(SMALL(収入簿!$J$4:$J$1000,ROW(F15)),収入簿!$J$4:$J$1000,0)))</f>
        <v/>
      </c>
      <c r="G15" t="str">
        <f>IF(COUNT(収入簿!$J$4:$J$1000)&lt;ROW(G15),"",INDEX(収入簿!G$4:G$1000,MATCH(SMALL(収入簿!$J$4:$J$1000,ROW(G15)),収入簿!$J$4:$J$1000,0)))</f>
        <v/>
      </c>
      <c r="H15" t="str">
        <f>IF(COUNT(収入簿!$J$4:$J$1000)&lt;ROW(H15),"",INDEX(収入簿!H$4:H$1000,MATCH(SMALL(収入簿!$J$4:$J$1000,ROW(H15)),収入簿!$J$4:$J$1000,0)))</f>
        <v/>
      </c>
      <c r="I15" t="str">
        <f>IF(COUNT(収入簿!$J$4:$J$1000)&lt;ROW(I15),"",INDEX(収入簿!I$4:I$1000,MATCH(SMALL(収入簿!$J$4:$J$1000,ROW(I15)),収入簿!$J$4:$J$1000,0)))</f>
        <v/>
      </c>
      <c r="J15" t="str">
        <f>IF(COUNT(収入簿!$J$4:$J$1000)&lt;ROW(J15),"",INDEX(収入簿!J$4:J$1000,MATCH(SMALL(収入簿!$J$4:$J$1000,ROW(J15)),収入簿!$J$4:$J$1000,0)))</f>
        <v/>
      </c>
    </row>
    <row r="16" spans="1:10" x14ac:dyDescent="0.45">
      <c r="A16" t="str">
        <f>IF(COUNT(収入簿!$J$4:$J$1000)&lt;ROW(A16),"",INDEX(収入簿!A$4:A$1000,MATCH(SMALL(収入簿!$J$4:$J$1000,ROW(A16)),収入簿!$J$4:$J$1000,0)))</f>
        <v/>
      </c>
      <c r="B16" t="str">
        <f>IF(COUNT(収入簿!$J$4:$J$1000)&lt;ROW(B16),"",INDEX(収入簿!B$4:B$1000,MATCH(SMALL(収入簿!$J$4:$J$1000,ROW(B16)),収入簿!$J$4:$J$1000,0)))</f>
        <v/>
      </c>
      <c r="C16" t="str">
        <f>IF(COUNT(収入簿!$J$4:$J$1000)&lt;ROW(C16),"",INDEX(収入簿!C$4:C$1000,MATCH(SMALL(収入簿!$J$4:$J$1000,ROW(C16)),収入簿!$J$4:$J$1000,0)))</f>
        <v/>
      </c>
      <c r="D16" t="str">
        <f>IF(COUNT(収入簿!$J$4:$J$1000)&lt;ROW(D16),"",INDEX(収入簿!D$4:D$1000,MATCH(SMALL(収入簿!$J$4:$J$1000,ROW(D16)),収入簿!$J$4:$J$1000,0)))</f>
        <v/>
      </c>
      <c r="E16" t="str">
        <f>IF(COUNT(収入簿!$J$4:$J$1000)&lt;ROW(E16),"",INDEX(収入簿!E$4:E$1000,MATCH(SMALL(収入簿!$J$4:$J$1000,ROW(E16)),収入簿!$J$4:$J$1000,0)))</f>
        <v/>
      </c>
      <c r="F16" t="str">
        <f>IF(COUNT(収入簿!$J$4:$J$1000)&lt;ROW(F16),"",INDEX(収入簿!F$4:F$1000,MATCH(SMALL(収入簿!$J$4:$J$1000,ROW(F16)),収入簿!$J$4:$J$1000,0)))</f>
        <v/>
      </c>
      <c r="G16" t="str">
        <f>IF(COUNT(収入簿!$J$4:$J$1000)&lt;ROW(G16),"",INDEX(収入簿!G$4:G$1000,MATCH(SMALL(収入簿!$J$4:$J$1000,ROW(G16)),収入簿!$J$4:$J$1000,0)))</f>
        <v/>
      </c>
      <c r="H16" t="str">
        <f>IF(COUNT(収入簿!$J$4:$J$1000)&lt;ROW(H16),"",INDEX(収入簿!H$4:H$1000,MATCH(SMALL(収入簿!$J$4:$J$1000,ROW(H16)),収入簿!$J$4:$J$1000,0)))</f>
        <v/>
      </c>
      <c r="I16" t="str">
        <f>IF(COUNT(収入簿!$J$4:$J$1000)&lt;ROW(I16),"",INDEX(収入簿!I$4:I$1000,MATCH(SMALL(収入簿!$J$4:$J$1000,ROW(I16)),収入簿!$J$4:$J$1000,0)))</f>
        <v/>
      </c>
      <c r="J16" t="str">
        <f>IF(COUNT(収入簿!$J$4:$J$1000)&lt;ROW(J16),"",INDEX(収入簿!J$4:J$1000,MATCH(SMALL(収入簿!$J$4:$J$1000,ROW(J16)),収入簿!$J$4:$J$1000,0)))</f>
        <v/>
      </c>
    </row>
    <row r="17" spans="1:10" x14ac:dyDescent="0.45">
      <c r="A17" t="str">
        <f>IF(COUNT(収入簿!$J$4:$J$1000)&lt;ROW(A17),"",INDEX(収入簿!A$4:A$1000,MATCH(SMALL(収入簿!$J$4:$J$1000,ROW(A17)),収入簿!$J$4:$J$1000,0)))</f>
        <v/>
      </c>
      <c r="B17" t="str">
        <f>IF(COUNT(収入簿!$J$4:$J$1000)&lt;ROW(B17),"",INDEX(収入簿!B$4:B$1000,MATCH(SMALL(収入簿!$J$4:$J$1000,ROW(B17)),収入簿!$J$4:$J$1000,0)))</f>
        <v/>
      </c>
      <c r="C17" t="str">
        <f>IF(COUNT(収入簿!$J$4:$J$1000)&lt;ROW(C17),"",INDEX(収入簿!C$4:C$1000,MATCH(SMALL(収入簿!$J$4:$J$1000,ROW(C17)),収入簿!$J$4:$J$1000,0)))</f>
        <v/>
      </c>
      <c r="D17" t="str">
        <f>IF(COUNT(収入簿!$J$4:$J$1000)&lt;ROW(D17),"",INDEX(収入簿!D$4:D$1000,MATCH(SMALL(収入簿!$J$4:$J$1000,ROW(D17)),収入簿!$J$4:$J$1000,0)))</f>
        <v/>
      </c>
      <c r="E17" t="str">
        <f>IF(COUNT(収入簿!$J$4:$J$1000)&lt;ROW(E17),"",INDEX(収入簿!E$4:E$1000,MATCH(SMALL(収入簿!$J$4:$J$1000,ROW(E17)),収入簿!$J$4:$J$1000,0)))</f>
        <v/>
      </c>
      <c r="F17" t="str">
        <f>IF(COUNT(収入簿!$J$4:$J$1000)&lt;ROW(F17),"",INDEX(収入簿!F$4:F$1000,MATCH(SMALL(収入簿!$J$4:$J$1000,ROW(F17)),収入簿!$J$4:$J$1000,0)))</f>
        <v/>
      </c>
      <c r="G17" t="str">
        <f>IF(COUNT(収入簿!$J$4:$J$1000)&lt;ROW(G17),"",INDEX(収入簿!G$4:G$1000,MATCH(SMALL(収入簿!$J$4:$J$1000,ROW(G17)),収入簿!$J$4:$J$1000,0)))</f>
        <v/>
      </c>
      <c r="H17" t="str">
        <f>IF(COUNT(収入簿!$J$4:$J$1000)&lt;ROW(H17),"",INDEX(収入簿!H$4:H$1000,MATCH(SMALL(収入簿!$J$4:$J$1000,ROW(H17)),収入簿!$J$4:$J$1000,0)))</f>
        <v/>
      </c>
      <c r="I17" t="str">
        <f>IF(COUNT(収入簿!$J$4:$J$1000)&lt;ROW(I17),"",INDEX(収入簿!I$4:I$1000,MATCH(SMALL(収入簿!$J$4:$J$1000,ROW(I17)),収入簿!$J$4:$J$1000,0)))</f>
        <v/>
      </c>
      <c r="J17" t="str">
        <f>IF(COUNT(収入簿!$J$4:$J$1000)&lt;ROW(J17),"",INDEX(収入簿!J$4:J$1000,MATCH(SMALL(収入簿!$J$4:$J$1000,ROW(J17)),収入簿!$J$4:$J$1000,0)))</f>
        <v/>
      </c>
    </row>
    <row r="18" spans="1:10" x14ac:dyDescent="0.45">
      <c r="A18" t="str">
        <f>IF(COUNT(収入簿!$J$4:$J$1000)&lt;ROW(A18),"",INDEX(収入簿!A$4:A$1000,MATCH(SMALL(収入簿!$J$4:$J$1000,ROW(A18)),収入簿!$J$4:$J$1000,0)))</f>
        <v/>
      </c>
      <c r="B18" t="str">
        <f>IF(COUNT(収入簿!$J$4:$J$1000)&lt;ROW(B18),"",INDEX(収入簿!B$4:B$1000,MATCH(SMALL(収入簿!$J$4:$J$1000,ROW(B18)),収入簿!$J$4:$J$1000,0)))</f>
        <v/>
      </c>
      <c r="C18" t="str">
        <f>IF(COUNT(収入簿!$J$4:$J$1000)&lt;ROW(C18),"",INDEX(収入簿!C$4:C$1000,MATCH(SMALL(収入簿!$J$4:$J$1000,ROW(C18)),収入簿!$J$4:$J$1000,0)))</f>
        <v/>
      </c>
      <c r="D18" t="str">
        <f>IF(COUNT(収入簿!$J$4:$J$1000)&lt;ROW(D18),"",INDEX(収入簿!D$4:D$1000,MATCH(SMALL(収入簿!$J$4:$J$1000,ROW(D18)),収入簿!$J$4:$J$1000,0)))</f>
        <v/>
      </c>
      <c r="E18" t="str">
        <f>IF(COUNT(収入簿!$J$4:$J$1000)&lt;ROW(E18),"",INDEX(収入簿!E$4:E$1000,MATCH(SMALL(収入簿!$J$4:$J$1000,ROW(E18)),収入簿!$J$4:$J$1000,0)))</f>
        <v/>
      </c>
      <c r="F18" t="str">
        <f>IF(COUNT(収入簿!$J$4:$J$1000)&lt;ROW(F18),"",INDEX(収入簿!F$4:F$1000,MATCH(SMALL(収入簿!$J$4:$J$1000,ROW(F18)),収入簿!$J$4:$J$1000,0)))</f>
        <v/>
      </c>
      <c r="G18" t="str">
        <f>IF(COUNT(収入簿!$J$4:$J$1000)&lt;ROW(G18),"",INDEX(収入簿!G$4:G$1000,MATCH(SMALL(収入簿!$J$4:$J$1000,ROW(G18)),収入簿!$J$4:$J$1000,0)))</f>
        <v/>
      </c>
      <c r="H18" t="str">
        <f>IF(COUNT(収入簿!$J$4:$J$1000)&lt;ROW(H18),"",INDEX(収入簿!H$4:H$1000,MATCH(SMALL(収入簿!$J$4:$J$1000,ROW(H18)),収入簿!$J$4:$J$1000,0)))</f>
        <v/>
      </c>
      <c r="I18" t="str">
        <f>IF(COUNT(収入簿!$J$4:$J$1000)&lt;ROW(I18),"",INDEX(収入簿!I$4:I$1000,MATCH(SMALL(収入簿!$J$4:$J$1000,ROW(I18)),収入簿!$J$4:$J$1000,0)))</f>
        <v/>
      </c>
      <c r="J18" t="str">
        <f>IF(COUNT(収入簿!$J$4:$J$1000)&lt;ROW(J18),"",INDEX(収入簿!J$4:J$1000,MATCH(SMALL(収入簿!$J$4:$J$1000,ROW(J18)),収入簿!$J$4:$J$1000,0)))</f>
        <v/>
      </c>
    </row>
    <row r="19" spans="1:10" x14ac:dyDescent="0.45">
      <c r="A19" t="str">
        <f>IF(COUNT(収入簿!$J$4:$J$1000)&lt;ROW(A19),"",INDEX(収入簿!A$4:A$1000,MATCH(SMALL(収入簿!$J$4:$J$1000,ROW(A19)),収入簿!$J$4:$J$1000,0)))</f>
        <v/>
      </c>
      <c r="B19" t="str">
        <f>IF(COUNT(収入簿!$J$4:$J$1000)&lt;ROW(B19),"",INDEX(収入簿!B$4:B$1000,MATCH(SMALL(収入簿!$J$4:$J$1000,ROW(B19)),収入簿!$J$4:$J$1000,0)))</f>
        <v/>
      </c>
      <c r="C19" t="str">
        <f>IF(COUNT(収入簿!$J$4:$J$1000)&lt;ROW(C19),"",INDEX(収入簿!C$4:C$1000,MATCH(SMALL(収入簿!$J$4:$J$1000,ROW(C19)),収入簿!$J$4:$J$1000,0)))</f>
        <v/>
      </c>
      <c r="D19" t="str">
        <f>IF(COUNT(収入簿!$J$4:$J$1000)&lt;ROW(D19),"",INDEX(収入簿!D$4:D$1000,MATCH(SMALL(収入簿!$J$4:$J$1000,ROW(D19)),収入簿!$J$4:$J$1000,0)))</f>
        <v/>
      </c>
      <c r="E19" t="str">
        <f>IF(COUNT(収入簿!$J$4:$J$1000)&lt;ROW(E19),"",INDEX(収入簿!E$4:E$1000,MATCH(SMALL(収入簿!$J$4:$J$1000,ROW(E19)),収入簿!$J$4:$J$1000,0)))</f>
        <v/>
      </c>
      <c r="F19" t="str">
        <f>IF(COUNT(収入簿!$J$4:$J$1000)&lt;ROW(F19),"",INDEX(収入簿!F$4:F$1000,MATCH(SMALL(収入簿!$J$4:$J$1000,ROW(F19)),収入簿!$J$4:$J$1000,0)))</f>
        <v/>
      </c>
      <c r="G19" t="str">
        <f>IF(COUNT(収入簿!$J$4:$J$1000)&lt;ROW(G19),"",INDEX(収入簿!G$4:G$1000,MATCH(SMALL(収入簿!$J$4:$J$1000,ROW(G19)),収入簿!$J$4:$J$1000,0)))</f>
        <v/>
      </c>
      <c r="H19" t="str">
        <f>IF(COUNT(収入簿!$J$4:$J$1000)&lt;ROW(H19),"",INDEX(収入簿!H$4:H$1000,MATCH(SMALL(収入簿!$J$4:$J$1000,ROW(H19)),収入簿!$J$4:$J$1000,0)))</f>
        <v/>
      </c>
      <c r="I19" t="str">
        <f>IF(COUNT(収入簿!$J$4:$J$1000)&lt;ROW(I19),"",INDEX(収入簿!I$4:I$1000,MATCH(SMALL(収入簿!$J$4:$J$1000,ROW(I19)),収入簿!$J$4:$J$1000,0)))</f>
        <v/>
      </c>
      <c r="J19" t="str">
        <f>IF(COUNT(収入簿!$J$4:$J$1000)&lt;ROW(J19),"",INDEX(収入簿!J$4:J$1000,MATCH(SMALL(収入簿!$J$4:$J$1000,ROW(J19)),収入簿!$J$4:$J$1000,0)))</f>
        <v/>
      </c>
    </row>
    <row r="20" spans="1:10" x14ac:dyDescent="0.45">
      <c r="A20" t="str">
        <f>IF(COUNT(収入簿!$J$4:$J$1000)&lt;ROW(A20),"",INDEX(収入簿!A$4:A$1000,MATCH(SMALL(収入簿!$J$4:$J$1000,ROW(A20)),収入簿!$J$4:$J$1000,0)))</f>
        <v/>
      </c>
      <c r="B20" t="str">
        <f>IF(COUNT(収入簿!$J$4:$J$1000)&lt;ROW(B20),"",INDEX(収入簿!B$4:B$1000,MATCH(SMALL(収入簿!$J$4:$J$1000,ROW(B20)),収入簿!$J$4:$J$1000,0)))</f>
        <v/>
      </c>
      <c r="C20" t="str">
        <f>IF(COUNT(収入簿!$J$4:$J$1000)&lt;ROW(C20),"",INDEX(収入簿!C$4:C$1000,MATCH(SMALL(収入簿!$J$4:$J$1000,ROW(C20)),収入簿!$J$4:$J$1000,0)))</f>
        <v/>
      </c>
      <c r="D20" t="str">
        <f>IF(COUNT(収入簿!$J$4:$J$1000)&lt;ROW(D20),"",INDEX(収入簿!D$4:D$1000,MATCH(SMALL(収入簿!$J$4:$J$1000,ROW(D20)),収入簿!$J$4:$J$1000,0)))</f>
        <v/>
      </c>
      <c r="E20" t="str">
        <f>IF(COUNT(収入簿!$J$4:$J$1000)&lt;ROW(E20),"",INDEX(収入簿!E$4:E$1000,MATCH(SMALL(収入簿!$J$4:$J$1000,ROW(E20)),収入簿!$J$4:$J$1000,0)))</f>
        <v/>
      </c>
      <c r="F20" t="str">
        <f>IF(COUNT(収入簿!$J$4:$J$1000)&lt;ROW(F20),"",INDEX(収入簿!F$4:F$1000,MATCH(SMALL(収入簿!$J$4:$J$1000,ROW(F20)),収入簿!$J$4:$J$1000,0)))</f>
        <v/>
      </c>
      <c r="G20" t="str">
        <f>IF(COUNT(収入簿!$J$4:$J$1000)&lt;ROW(G20),"",INDEX(収入簿!G$4:G$1000,MATCH(SMALL(収入簿!$J$4:$J$1000,ROW(G20)),収入簿!$J$4:$J$1000,0)))</f>
        <v/>
      </c>
      <c r="H20" t="str">
        <f>IF(COUNT(収入簿!$J$4:$J$1000)&lt;ROW(H20),"",INDEX(収入簿!H$4:H$1000,MATCH(SMALL(収入簿!$J$4:$J$1000,ROW(H20)),収入簿!$J$4:$J$1000,0)))</f>
        <v/>
      </c>
      <c r="I20" t="str">
        <f>IF(COUNT(収入簿!$J$4:$J$1000)&lt;ROW(I20),"",INDEX(収入簿!I$4:I$1000,MATCH(SMALL(収入簿!$J$4:$J$1000,ROW(I20)),収入簿!$J$4:$J$1000,0)))</f>
        <v/>
      </c>
      <c r="J20" t="str">
        <f>IF(COUNT(収入簿!$J$4:$J$1000)&lt;ROW(J20),"",INDEX(収入簿!J$4:J$1000,MATCH(SMALL(収入簿!$J$4:$J$1000,ROW(J20)),収入簿!$J$4:$J$1000,0)))</f>
        <v/>
      </c>
    </row>
    <row r="21" spans="1:10" x14ac:dyDescent="0.45">
      <c r="A21" t="str">
        <f>IF(COUNT(収入簿!$J$4:$J$1000)&lt;ROW(A21),"",INDEX(収入簿!A$4:A$1000,MATCH(SMALL(収入簿!$J$4:$J$1000,ROW(A21)),収入簿!$J$4:$J$1000,0)))</f>
        <v/>
      </c>
      <c r="B21" t="str">
        <f>IF(COUNT(収入簿!$J$4:$J$1000)&lt;ROW(B21),"",INDEX(収入簿!B$4:B$1000,MATCH(SMALL(収入簿!$J$4:$J$1000,ROW(B21)),収入簿!$J$4:$J$1000,0)))</f>
        <v/>
      </c>
      <c r="C21" t="str">
        <f>IF(COUNT(収入簿!$J$4:$J$1000)&lt;ROW(C21),"",INDEX(収入簿!C$4:C$1000,MATCH(SMALL(収入簿!$J$4:$J$1000,ROW(C21)),収入簿!$J$4:$J$1000,0)))</f>
        <v/>
      </c>
      <c r="D21" t="str">
        <f>IF(COUNT(収入簿!$J$4:$J$1000)&lt;ROW(D21),"",INDEX(収入簿!D$4:D$1000,MATCH(SMALL(収入簿!$J$4:$J$1000,ROW(D21)),収入簿!$J$4:$J$1000,0)))</f>
        <v/>
      </c>
      <c r="E21" t="str">
        <f>IF(COUNT(収入簿!$J$4:$J$1000)&lt;ROW(E21),"",INDEX(収入簿!E$4:E$1000,MATCH(SMALL(収入簿!$J$4:$J$1000,ROW(E21)),収入簿!$J$4:$J$1000,0)))</f>
        <v/>
      </c>
      <c r="F21" t="str">
        <f>IF(COUNT(収入簿!$J$4:$J$1000)&lt;ROW(F21),"",INDEX(収入簿!F$4:F$1000,MATCH(SMALL(収入簿!$J$4:$J$1000,ROW(F21)),収入簿!$J$4:$J$1000,0)))</f>
        <v/>
      </c>
      <c r="G21" t="str">
        <f>IF(COUNT(収入簿!$J$4:$J$1000)&lt;ROW(G21),"",INDEX(収入簿!G$4:G$1000,MATCH(SMALL(収入簿!$J$4:$J$1000,ROW(G21)),収入簿!$J$4:$J$1000,0)))</f>
        <v/>
      </c>
      <c r="H21" t="str">
        <f>IF(COUNT(収入簿!$J$4:$J$1000)&lt;ROW(H21),"",INDEX(収入簿!H$4:H$1000,MATCH(SMALL(収入簿!$J$4:$J$1000,ROW(H21)),収入簿!$J$4:$J$1000,0)))</f>
        <v/>
      </c>
      <c r="I21" t="str">
        <f>IF(COUNT(収入簿!$J$4:$J$1000)&lt;ROW(I21),"",INDEX(収入簿!I$4:I$1000,MATCH(SMALL(収入簿!$J$4:$J$1000,ROW(I21)),収入簿!$J$4:$J$1000,0)))</f>
        <v/>
      </c>
      <c r="J21" t="str">
        <f>IF(COUNT(収入簿!$J$4:$J$1000)&lt;ROW(J21),"",INDEX(収入簿!J$4:J$1000,MATCH(SMALL(収入簿!$J$4:$J$1000,ROW(J21)),収入簿!$J$4:$J$1000,0)))</f>
        <v/>
      </c>
    </row>
    <row r="22" spans="1:10" x14ac:dyDescent="0.45">
      <c r="A22" t="str">
        <f>IF(COUNT(収入簿!$J$4:$J$1000)&lt;ROW(A22),"",INDEX(収入簿!A$4:A$1000,MATCH(SMALL(収入簿!$J$4:$J$1000,ROW(A22)),収入簿!$J$4:$J$1000,0)))</f>
        <v/>
      </c>
      <c r="B22" t="str">
        <f>IF(COUNT(収入簿!$J$4:$J$1000)&lt;ROW(B22),"",INDEX(収入簿!B$4:B$1000,MATCH(SMALL(収入簿!$J$4:$J$1000,ROW(B22)),収入簿!$J$4:$J$1000,0)))</f>
        <v/>
      </c>
      <c r="C22" t="str">
        <f>IF(COUNT(収入簿!$J$4:$J$1000)&lt;ROW(C22),"",INDEX(収入簿!C$4:C$1000,MATCH(SMALL(収入簿!$J$4:$J$1000,ROW(C22)),収入簿!$J$4:$J$1000,0)))</f>
        <v/>
      </c>
      <c r="D22" t="str">
        <f>IF(COUNT(収入簿!$J$4:$J$1000)&lt;ROW(D22),"",INDEX(収入簿!D$4:D$1000,MATCH(SMALL(収入簿!$J$4:$J$1000,ROW(D22)),収入簿!$J$4:$J$1000,0)))</f>
        <v/>
      </c>
      <c r="E22" t="str">
        <f>IF(COUNT(収入簿!$J$4:$J$1000)&lt;ROW(E22),"",INDEX(収入簿!E$4:E$1000,MATCH(SMALL(収入簿!$J$4:$J$1000,ROW(E22)),収入簿!$J$4:$J$1000,0)))</f>
        <v/>
      </c>
      <c r="F22" t="str">
        <f>IF(COUNT(収入簿!$J$4:$J$1000)&lt;ROW(F22),"",INDEX(収入簿!F$4:F$1000,MATCH(SMALL(収入簿!$J$4:$J$1000,ROW(F22)),収入簿!$J$4:$J$1000,0)))</f>
        <v/>
      </c>
      <c r="G22" t="str">
        <f>IF(COUNT(収入簿!$J$4:$J$1000)&lt;ROW(G22),"",INDEX(収入簿!G$4:G$1000,MATCH(SMALL(収入簿!$J$4:$J$1000,ROW(G22)),収入簿!$J$4:$J$1000,0)))</f>
        <v/>
      </c>
      <c r="H22" t="str">
        <f>IF(COUNT(収入簿!$J$4:$J$1000)&lt;ROW(H22),"",INDEX(収入簿!H$4:H$1000,MATCH(SMALL(収入簿!$J$4:$J$1000,ROW(H22)),収入簿!$J$4:$J$1000,0)))</f>
        <v/>
      </c>
      <c r="I22" t="str">
        <f>IF(COUNT(収入簿!$J$4:$J$1000)&lt;ROW(I22),"",INDEX(収入簿!I$4:I$1000,MATCH(SMALL(収入簿!$J$4:$J$1000,ROW(I22)),収入簿!$J$4:$J$1000,0)))</f>
        <v/>
      </c>
      <c r="J22" t="str">
        <f>IF(COUNT(収入簿!$J$4:$J$1000)&lt;ROW(J22),"",INDEX(収入簿!J$4:J$1000,MATCH(SMALL(収入簿!$J$4:$J$1000,ROW(J22)),収入簿!$J$4:$J$1000,0)))</f>
        <v/>
      </c>
    </row>
    <row r="23" spans="1:10" x14ac:dyDescent="0.45">
      <c r="A23" t="str">
        <f>IF(COUNT(収入簿!$J$4:$J$1000)&lt;ROW(A23),"",INDEX(収入簿!A$4:A$1000,MATCH(SMALL(収入簿!$J$4:$J$1000,ROW(A23)),収入簿!$J$4:$J$1000,0)))</f>
        <v/>
      </c>
      <c r="B23" t="str">
        <f>IF(COUNT(収入簿!$J$4:$J$1000)&lt;ROW(B23),"",INDEX(収入簿!B$4:B$1000,MATCH(SMALL(収入簿!$J$4:$J$1000,ROW(B23)),収入簿!$J$4:$J$1000,0)))</f>
        <v/>
      </c>
      <c r="C23" t="str">
        <f>IF(COUNT(収入簿!$J$4:$J$1000)&lt;ROW(C23),"",INDEX(収入簿!C$4:C$1000,MATCH(SMALL(収入簿!$J$4:$J$1000,ROW(C23)),収入簿!$J$4:$J$1000,0)))</f>
        <v/>
      </c>
      <c r="D23" t="str">
        <f>IF(COUNT(収入簿!$J$4:$J$1000)&lt;ROW(D23),"",INDEX(収入簿!D$4:D$1000,MATCH(SMALL(収入簿!$J$4:$J$1000,ROW(D23)),収入簿!$J$4:$J$1000,0)))</f>
        <v/>
      </c>
      <c r="E23" t="str">
        <f>IF(COUNT(収入簿!$J$4:$J$1000)&lt;ROW(E23),"",INDEX(収入簿!E$4:E$1000,MATCH(SMALL(収入簿!$J$4:$J$1000,ROW(E23)),収入簿!$J$4:$J$1000,0)))</f>
        <v/>
      </c>
      <c r="F23" t="str">
        <f>IF(COUNT(収入簿!$J$4:$J$1000)&lt;ROW(F23),"",INDEX(収入簿!F$4:F$1000,MATCH(SMALL(収入簿!$J$4:$J$1000,ROW(F23)),収入簿!$J$4:$J$1000,0)))</f>
        <v/>
      </c>
      <c r="G23" t="str">
        <f>IF(COUNT(収入簿!$J$4:$J$1000)&lt;ROW(G23),"",INDEX(収入簿!G$4:G$1000,MATCH(SMALL(収入簿!$J$4:$J$1000,ROW(G23)),収入簿!$J$4:$J$1000,0)))</f>
        <v/>
      </c>
      <c r="H23" t="str">
        <f>IF(COUNT(収入簿!$J$4:$J$1000)&lt;ROW(H23),"",INDEX(収入簿!H$4:H$1000,MATCH(SMALL(収入簿!$J$4:$J$1000,ROW(H23)),収入簿!$J$4:$J$1000,0)))</f>
        <v/>
      </c>
      <c r="I23" t="str">
        <f>IF(COUNT(収入簿!$J$4:$J$1000)&lt;ROW(I23),"",INDEX(収入簿!I$4:I$1000,MATCH(SMALL(収入簿!$J$4:$J$1000,ROW(I23)),収入簿!$J$4:$J$1000,0)))</f>
        <v/>
      </c>
      <c r="J23" t="str">
        <f>IF(COUNT(収入簿!$J$4:$J$1000)&lt;ROW(J23),"",INDEX(収入簿!J$4:J$1000,MATCH(SMALL(収入簿!$J$4:$J$1000,ROW(J23)),収入簿!$J$4:$J$1000,0)))</f>
        <v/>
      </c>
    </row>
    <row r="24" spans="1:10" x14ac:dyDescent="0.45">
      <c r="A24" t="str">
        <f>IF(COUNT(収入簿!$J$4:$J$1000)&lt;ROW(A24),"",INDEX(収入簿!A$4:A$1000,MATCH(SMALL(収入簿!$J$4:$J$1000,ROW(A24)),収入簿!$J$4:$J$1000,0)))</f>
        <v/>
      </c>
      <c r="B24" t="str">
        <f>IF(COUNT(収入簿!$J$4:$J$1000)&lt;ROW(B24),"",INDEX(収入簿!B$4:B$1000,MATCH(SMALL(収入簿!$J$4:$J$1000,ROW(B24)),収入簿!$J$4:$J$1000,0)))</f>
        <v/>
      </c>
      <c r="C24" t="str">
        <f>IF(COUNT(収入簿!$J$4:$J$1000)&lt;ROW(C24),"",INDEX(収入簿!C$4:C$1000,MATCH(SMALL(収入簿!$J$4:$J$1000,ROW(C24)),収入簿!$J$4:$J$1000,0)))</f>
        <v/>
      </c>
      <c r="D24" t="str">
        <f>IF(COUNT(収入簿!$J$4:$J$1000)&lt;ROW(D24),"",INDEX(収入簿!D$4:D$1000,MATCH(SMALL(収入簿!$J$4:$J$1000,ROW(D24)),収入簿!$J$4:$J$1000,0)))</f>
        <v/>
      </c>
      <c r="E24" t="str">
        <f>IF(COUNT(収入簿!$J$4:$J$1000)&lt;ROW(E24),"",INDEX(収入簿!E$4:E$1000,MATCH(SMALL(収入簿!$J$4:$J$1000,ROW(E24)),収入簿!$J$4:$J$1000,0)))</f>
        <v/>
      </c>
      <c r="F24" t="str">
        <f>IF(COUNT(収入簿!$J$4:$J$1000)&lt;ROW(F24),"",INDEX(収入簿!F$4:F$1000,MATCH(SMALL(収入簿!$J$4:$J$1000,ROW(F24)),収入簿!$J$4:$J$1000,0)))</f>
        <v/>
      </c>
      <c r="G24" t="str">
        <f>IF(COUNT(収入簿!$J$4:$J$1000)&lt;ROW(G24),"",INDEX(収入簿!G$4:G$1000,MATCH(SMALL(収入簿!$J$4:$J$1000,ROW(G24)),収入簿!$J$4:$J$1000,0)))</f>
        <v/>
      </c>
      <c r="H24" t="str">
        <f>IF(COUNT(収入簿!$J$4:$J$1000)&lt;ROW(H24),"",INDEX(収入簿!H$4:H$1000,MATCH(SMALL(収入簿!$J$4:$J$1000,ROW(H24)),収入簿!$J$4:$J$1000,0)))</f>
        <v/>
      </c>
      <c r="I24" t="str">
        <f>IF(COUNT(収入簿!$J$4:$J$1000)&lt;ROW(I24),"",INDEX(収入簿!I$4:I$1000,MATCH(SMALL(収入簿!$J$4:$J$1000,ROW(I24)),収入簿!$J$4:$J$1000,0)))</f>
        <v/>
      </c>
      <c r="J24" t="str">
        <f>IF(COUNT(収入簿!$J$4:$J$1000)&lt;ROW(J24),"",INDEX(収入簿!J$4:J$1000,MATCH(SMALL(収入簿!$J$4:$J$1000,ROW(J24)),収入簿!$J$4:$J$1000,0)))</f>
        <v/>
      </c>
    </row>
    <row r="25" spans="1:10" x14ac:dyDescent="0.45">
      <c r="A25" t="str">
        <f>IF(COUNT(収入簿!$J$4:$J$1000)&lt;ROW(A25),"",INDEX(収入簿!A$4:A$1000,MATCH(SMALL(収入簿!$J$4:$J$1000,ROW(A25)),収入簿!$J$4:$J$1000,0)))</f>
        <v/>
      </c>
      <c r="B25" t="str">
        <f>IF(COUNT(収入簿!$J$4:$J$1000)&lt;ROW(B25),"",INDEX(収入簿!B$4:B$1000,MATCH(SMALL(収入簿!$J$4:$J$1000,ROW(B25)),収入簿!$J$4:$J$1000,0)))</f>
        <v/>
      </c>
      <c r="C25" t="str">
        <f>IF(COUNT(収入簿!$J$4:$J$1000)&lt;ROW(C25),"",INDEX(収入簿!C$4:C$1000,MATCH(SMALL(収入簿!$J$4:$J$1000,ROW(C25)),収入簿!$J$4:$J$1000,0)))</f>
        <v/>
      </c>
      <c r="D25" t="str">
        <f>IF(COUNT(収入簿!$J$4:$J$1000)&lt;ROW(D25),"",INDEX(収入簿!D$4:D$1000,MATCH(SMALL(収入簿!$J$4:$J$1000,ROW(D25)),収入簿!$J$4:$J$1000,0)))</f>
        <v/>
      </c>
      <c r="E25" t="str">
        <f>IF(COUNT(収入簿!$J$4:$J$1000)&lt;ROW(E25),"",INDEX(収入簿!E$4:E$1000,MATCH(SMALL(収入簿!$J$4:$J$1000,ROW(E25)),収入簿!$J$4:$J$1000,0)))</f>
        <v/>
      </c>
      <c r="F25" t="str">
        <f>IF(COUNT(収入簿!$J$4:$J$1000)&lt;ROW(F25),"",INDEX(収入簿!F$4:F$1000,MATCH(SMALL(収入簿!$J$4:$J$1000,ROW(F25)),収入簿!$J$4:$J$1000,0)))</f>
        <v/>
      </c>
      <c r="G25" t="str">
        <f>IF(COUNT(収入簿!$J$4:$J$1000)&lt;ROW(G25),"",INDEX(収入簿!G$4:G$1000,MATCH(SMALL(収入簿!$J$4:$J$1000,ROW(G25)),収入簿!$J$4:$J$1000,0)))</f>
        <v/>
      </c>
      <c r="H25" t="str">
        <f>IF(COUNT(収入簿!$J$4:$J$1000)&lt;ROW(H25),"",INDEX(収入簿!H$4:H$1000,MATCH(SMALL(収入簿!$J$4:$J$1000,ROW(H25)),収入簿!$J$4:$J$1000,0)))</f>
        <v/>
      </c>
      <c r="I25" t="str">
        <f>IF(COUNT(収入簿!$J$4:$J$1000)&lt;ROW(I25),"",INDEX(収入簿!I$4:I$1000,MATCH(SMALL(収入簿!$J$4:$J$1000,ROW(I25)),収入簿!$J$4:$J$1000,0)))</f>
        <v/>
      </c>
      <c r="J25" t="str">
        <f>IF(COUNT(収入簿!$J$4:$J$1000)&lt;ROW(J25),"",INDEX(収入簿!J$4:J$1000,MATCH(SMALL(収入簿!$J$4:$J$1000,ROW(J25)),収入簿!$J$4:$J$1000,0)))</f>
        <v/>
      </c>
    </row>
    <row r="26" spans="1:10" x14ac:dyDescent="0.45">
      <c r="A26" t="str">
        <f>IF(COUNT(収入簿!$J$4:$J$1000)&lt;ROW(A26),"",INDEX(収入簿!A$4:A$1000,MATCH(SMALL(収入簿!$J$4:$J$1000,ROW(A26)),収入簿!$J$4:$J$1000,0)))</f>
        <v/>
      </c>
      <c r="B26" t="str">
        <f>IF(COUNT(収入簿!$J$4:$J$1000)&lt;ROW(B26),"",INDEX(収入簿!B$4:B$1000,MATCH(SMALL(収入簿!$J$4:$J$1000,ROW(B26)),収入簿!$J$4:$J$1000,0)))</f>
        <v/>
      </c>
      <c r="C26" t="str">
        <f>IF(COUNT(収入簿!$J$4:$J$1000)&lt;ROW(C26),"",INDEX(収入簿!C$4:C$1000,MATCH(SMALL(収入簿!$J$4:$J$1000,ROW(C26)),収入簿!$J$4:$J$1000,0)))</f>
        <v/>
      </c>
      <c r="D26" t="str">
        <f>IF(COUNT(収入簿!$J$4:$J$1000)&lt;ROW(D26),"",INDEX(収入簿!D$4:D$1000,MATCH(SMALL(収入簿!$J$4:$J$1000,ROW(D26)),収入簿!$J$4:$J$1000,0)))</f>
        <v/>
      </c>
      <c r="E26" t="str">
        <f>IF(COUNT(収入簿!$J$4:$J$1000)&lt;ROW(E26),"",INDEX(収入簿!E$4:E$1000,MATCH(SMALL(収入簿!$J$4:$J$1000,ROW(E26)),収入簿!$J$4:$J$1000,0)))</f>
        <v/>
      </c>
      <c r="F26" t="str">
        <f>IF(COUNT(収入簿!$J$4:$J$1000)&lt;ROW(F26),"",INDEX(収入簿!F$4:F$1000,MATCH(SMALL(収入簿!$J$4:$J$1000,ROW(F26)),収入簿!$J$4:$J$1000,0)))</f>
        <v/>
      </c>
      <c r="G26" t="str">
        <f>IF(COUNT(収入簿!$J$4:$J$1000)&lt;ROW(G26),"",INDEX(収入簿!G$4:G$1000,MATCH(SMALL(収入簿!$J$4:$J$1000,ROW(G26)),収入簿!$J$4:$J$1000,0)))</f>
        <v/>
      </c>
      <c r="H26" t="str">
        <f>IF(COUNT(収入簿!$J$4:$J$1000)&lt;ROW(H26),"",INDEX(収入簿!H$4:H$1000,MATCH(SMALL(収入簿!$J$4:$J$1000,ROW(H26)),収入簿!$J$4:$J$1000,0)))</f>
        <v/>
      </c>
      <c r="I26" t="str">
        <f>IF(COUNT(収入簿!$J$4:$J$1000)&lt;ROW(I26),"",INDEX(収入簿!I$4:I$1000,MATCH(SMALL(収入簿!$J$4:$J$1000,ROW(I26)),収入簿!$J$4:$J$1000,0)))</f>
        <v/>
      </c>
      <c r="J26" t="str">
        <f>IF(COUNT(収入簿!$J$4:$J$1000)&lt;ROW(J26),"",INDEX(収入簿!J$4:J$1000,MATCH(SMALL(収入簿!$J$4:$J$1000,ROW(J26)),収入簿!$J$4:$J$1000,0)))</f>
        <v/>
      </c>
    </row>
    <row r="27" spans="1:10" x14ac:dyDescent="0.45">
      <c r="A27" t="str">
        <f>IF(COUNT(収入簿!$J$4:$J$1000)&lt;ROW(A27),"",INDEX(収入簿!A$4:A$1000,MATCH(SMALL(収入簿!$J$4:$J$1000,ROW(A27)),収入簿!$J$4:$J$1000,0)))</f>
        <v/>
      </c>
      <c r="B27" t="str">
        <f>IF(COUNT(収入簿!$J$4:$J$1000)&lt;ROW(B27),"",INDEX(収入簿!B$4:B$1000,MATCH(SMALL(収入簿!$J$4:$J$1000,ROW(B27)),収入簿!$J$4:$J$1000,0)))</f>
        <v/>
      </c>
      <c r="C27" t="str">
        <f>IF(COUNT(収入簿!$J$4:$J$1000)&lt;ROW(C27),"",INDEX(収入簿!C$4:C$1000,MATCH(SMALL(収入簿!$J$4:$J$1000,ROW(C27)),収入簿!$J$4:$J$1000,0)))</f>
        <v/>
      </c>
      <c r="D27" t="str">
        <f>IF(COUNT(収入簿!$J$4:$J$1000)&lt;ROW(D27),"",INDEX(収入簿!D$4:D$1000,MATCH(SMALL(収入簿!$J$4:$J$1000,ROW(D27)),収入簿!$J$4:$J$1000,0)))</f>
        <v/>
      </c>
      <c r="E27" t="str">
        <f>IF(COUNT(収入簿!$J$4:$J$1000)&lt;ROW(E27),"",INDEX(収入簿!E$4:E$1000,MATCH(SMALL(収入簿!$J$4:$J$1000,ROW(E27)),収入簿!$J$4:$J$1000,0)))</f>
        <v/>
      </c>
      <c r="F27" t="str">
        <f>IF(COUNT(収入簿!$J$4:$J$1000)&lt;ROW(F27),"",INDEX(収入簿!F$4:F$1000,MATCH(SMALL(収入簿!$J$4:$J$1000,ROW(F27)),収入簿!$J$4:$J$1000,0)))</f>
        <v/>
      </c>
      <c r="G27" t="str">
        <f>IF(COUNT(収入簿!$J$4:$J$1000)&lt;ROW(G27),"",INDEX(収入簿!G$4:G$1000,MATCH(SMALL(収入簿!$J$4:$J$1000,ROW(G27)),収入簿!$J$4:$J$1000,0)))</f>
        <v/>
      </c>
      <c r="H27" t="str">
        <f>IF(COUNT(収入簿!$J$4:$J$1000)&lt;ROW(H27),"",INDEX(収入簿!H$4:H$1000,MATCH(SMALL(収入簿!$J$4:$J$1000,ROW(H27)),収入簿!$J$4:$J$1000,0)))</f>
        <v/>
      </c>
      <c r="I27" t="str">
        <f>IF(COUNT(収入簿!$J$4:$J$1000)&lt;ROW(I27),"",INDEX(収入簿!I$4:I$1000,MATCH(SMALL(収入簿!$J$4:$J$1000,ROW(I27)),収入簿!$J$4:$J$1000,0)))</f>
        <v/>
      </c>
      <c r="J27" t="str">
        <f>IF(COUNT(収入簿!$J$4:$J$1000)&lt;ROW(J27),"",INDEX(収入簿!J$4:J$1000,MATCH(SMALL(収入簿!$J$4:$J$1000,ROW(J27)),収入簿!$J$4:$J$1000,0)))</f>
        <v/>
      </c>
    </row>
    <row r="28" spans="1:10" x14ac:dyDescent="0.45">
      <c r="A28" t="str">
        <f>IF(COUNT(収入簿!$J$4:$J$1000)&lt;ROW(A28),"",INDEX(収入簿!A$4:A$1000,MATCH(SMALL(収入簿!$J$4:$J$1000,ROW(A28)),収入簿!$J$4:$J$1000,0)))</f>
        <v/>
      </c>
      <c r="B28" t="str">
        <f>IF(COUNT(収入簿!$J$4:$J$1000)&lt;ROW(B28),"",INDEX(収入簿!B$4:B$1000,MATCH(SMALL(収入簿!$J$4:$J$1000,ROW(B28)),収入簿!$J$4:$J$1000,0)))</f>
        <v/>
      </c>
      <c r="C28" t="str">
        <f>IF(COUNT(収入簿!$J$4:$J$1000)&lt;ROW(C28),"",INDEX(収入簿!C$4:C$1000,MATCH(SMALL(収入簿!$J$4:$J$1000,ROW(C28)),収入簿!$J$4:$J$1000,0)))</f>
        <v/>
      </c>
      <c r="D28" t="str">
        <f>IF(COUNT(収入簿!$J$4:$J$1000)&lt;ROW(D28),"",INDEX(収入簿!D$4:D$1000,MATCH(SMALL(収入簿!$J$4:$J$1000,ROW(D28)),収入簿!$J$4:$J$1000,0)))</f>
        <v/>
      </c>
      <c r="E28" t="str">
        <f>IF(COUNT(収入簿!$J$4:$J$1000)&lt;ROW(E28),"",INDEX(収入簿!E$4:E$1000,MATCH(SMALL(収入簿!$J$4:$J$1000,ROW(E28)),収入簿!$J$4:$J$1000,0)))</f>
        <v/>
      </c>
      <c r="F28" t="str">
        <f>IF(COUNT(収入簿!$J$4:$J$1000)&lt;ROW(F28),"",INDEX(収入簿!F$4:F$1000,MATCH(SMALL(収入簿!$J$4:$J$1000,ROW(F28)),収入簿!$J$4:$J$1000,0)))</f>
        <v/>
      </c>
      <c r="G28" t="str">
        <f>IF(COUNT(収入簿!$J$4:$J$1000)&lt;ROW(G28),"",INDEX(収入簿!G$4:G$1000,MATCH(SMALL(収入簿!$J$4:$J$1000,ROW(G28)),収入簿!$J$4:$J$1000,0)))</f>
        <v/>
      </c>
      <c r="H28" t="str">
        <f>IF(COUNT(収入簿!$J$4:$J$1000)&lt;ROW(H28),"",INDEX(収入簿!H$4:H$1000,MATCH(SMALL(収入簿!$J$4:$J$1000,ROW(H28)),収入簿!$J$4:$J$1000,0)))</f>
        <v/>
      </c>
      <c r="I28" t="str">
        <f>IF(COUNT(収入簿!$J$4:$J$1000)&lt;ROW(I28),"",INDEX(収入簿!I$4:I$1000,MATCH(SMALL(収入簿!$J$4:$J$1000,ROW(I28)),収入簿!$J$4:$J$1000,0)))</f>
        <v/>
      </c>
      <c r="J28" t="str">
        <f>IF(COUNT(収入簿!$J$4:$J$1000)&lt;ROW(J28),"",INDEX(収入簿!J$4:J$1000,MATCH(SMALL(収入簿!$J$4:$J$1000,ROW(J28)),収入簿!$J$4:$J$1000,0)))</f>
        <v/>
      </c>
    </row>
    <row r="29" spans="1:10" x14ac:dyDescent="0.45">
      <c r="A29" t="str">
        <f>IF(COUNT(収入簿!$J$4:$J$1000)&lt;ROW(A29),"",INDEX(収入簿!A$4:A$1000,MATCH(SMALL(収入簿!$J$4:$J$1000,ROW(A29)),収入簿!$J$4:$J$1000,0)))</f>
        <v/>
      </c>
      <c r="B29" t="str">
        <f>IF(COUNT(収入簿!$J$4:$J$1000)&lt;ROW(B29),"",INDEX(収入簿!B$4:B$1000,MATCH(SMALL(収入簿!$J$4:$J$1000,ROW(B29)),収入簿!$J$4:$J$1000,0)))</f>
        <v/>
      </c>
      <c r="C29" t="str">
        <f>IF(COUNT(収入簿!$J$4:$J$1000)&lt;ROW(C29),"",INDEX(収入簿!C$4:C$1000,MATCH(SMALL(収入簿!$J$4:$J$1000,ROW(C29)),収入簿!$J$4:$J$1000,0)))</f>
        <v/>
      </c>
      <c r="D29" t="str">
        <f>IF(COUNT(収入簿!$J$4:$J$1000)&lt;ROW(D29),"",INDEX(収入簿!D$4:D$1000,MATCH(SMALL(収入簿!$J$4:$J$1000,ROW(D29)),収入簿!$J$4:$J$1000,0)))</f>
        <v/>
      </c>
      <c r="E29" t="str">
        <f>IF(COUNT(収入簿!$J$4:$J$1000)&lt;ROW(E29),"",INDEX(収入簿!E$4:E$1000,MATCH(SMALL(収入簿!$J$4:$J$1000,ROW(E29)),収入簿!$J$4:$J$1000,0)))</f>
        <v/>
      </c>
      <c r="F29" t="str">
        <f>IF(COUNT(収入簿!$J$4:$J$1000)&lt;ROW(F29),"",INDEX(収入簿!F$4:F$1000,MATCH(SMALL(収入簿!$J$4:$J$1000,ROW(F29)),収入簿!$J$4:$J$1000,0)))</f>
        <v/>
      </c>
      <c r="G29" t="str">
        <f>IF(COUNT(収入簿!$J$4:$J$1000)&lt;ROW(G29),"",INDEX(収入簿!G$4:G$1000,MATCH(SMALL(収入簿!$J$4:$J$1000,ROW(G29)),収入簿!$J$4:$J$1000,0)))</f>
        <v/>
      </c>
      <c r="H29" t="str">
        <f>IF(COUNT(収入簿!$J$4:$J$1000)&lt;ROW(H29),"",INDEX(収入簿!H$4:H$1000,MATCH(SMALL(収入簿!$J$4:$J$1000,ROW(H29)),収入簿!$J$4:$J$1000,0)))</f>
        <v/>
      </c>
      <c r="I29" t="str">
        <f>IF(COUNT(収入簿!$J$4:$J$1000)&lt;ROW(I29),"",INDEX(収入簿!I$4:I$1000,MATCH(SMALL(収入簿!$J$4:$J$1000,ROW(I29)),収入簿!$J$4:$J$1000,0)))</f>
        <v/>
      </c>
      <c r="J29" t="str">
        <f>IF(COUNT(収入簿!$J$4:$J$1000)&lt;ROW(J29),"",INDEX(収入簿!J$4:J$1000,MATCH(SMALL(収入簿!$J$4:$J$1000,ROW(J29)),収入簿!$J$4:$J$1000,0)))</f>
        <v/>
      </c>
    </row>
    <row r="30" spans="1:10" x14ac:dyDescent="0.45">
      <c r="A30" t="str">
        <f>IF(COUNT(収入簿!$J$4:$J$1000)&lt;ROW(A30),"",INDEX(収入簿!A$4:A$1000,MATCH(SMALL(収入簿!$J$4:$J$1000,ROW(A30)),収入簿!$J$4:$J$1000,0)))</f>
        <v/>
      </c>
      <c r="B30" t="str">
        <f>IF(COUNT(収入簿!$J$4:$J$1000)&lt;ROW(B30),"",INDEX(収入簿!B$4:B$1000,MATCH(SMALL(収入簿!$J$4:$J$1000,ROW(B30)),収入簿!$J$4:$J$1000,0)))</f>
        <v/>
      </c>
      <c r="C30" t="str">
        <f>IF(COUNT(収入簿!$J$4:$J$1000)&lt;ROW(C30),"",INDEX(収入簿!C$4:C$1000,MATCH(SMALL(収入簿!$J$4:$J$1000,ROW(C30)),収入簿!$J$4:$J$1000,0)))</f>
        <v/>
      </c>
      <c r="D30" t="str">
        <f>IF(COUNT(収入簿!$J$4:$J$1000)&lt;ROW(D30),"",INDEX(収入簿!D$4:D$1000,MATCH(SMALL(収入簿!$J$4:$J$1000,ROW(D30)),収入簿!$J$4:$J$1000,0)))</f>
        <v/>
      </c>
      <c r="E30" t="str">
        <f>IF(COUNT(収入簿!$J$4:$J$1000)&lt;ROW(E30),"",INDEX(収入簿!E$4:E$1000,MATCH(SMALL(収入簿!$J$4:$J$1000,ROW(E30)),収入簿!$J$4:$J$1000,0)))</f>
        <v/>
      </c>
      <c r="F30" t="str">
        <f>IF(COUNT(収入簿!$J$4:$J$1000)&lt;ROW(F30),"",INDEX(収入簿!F$4:F$1000,MATCH(SMALL(収入簿!$J$4:$J$1000,ROW(F30)),収入簿!$J$4:$J$1000,0)))</f>
        <v/>
      </c>
      <c r="G30" t="str">
        <f>IF(COUNT(収入簿!$J$4:$J$1000)&lt;ROW(G30),"",INDEX(収入簿!G$4:G$1000,MATCH(SMALL(収入簿!$J$4:$J$1000,ROW(G30)),収入簿!$J$4:$J$1000,0)))</f>
        <v/>
      </c>
      <c r="H30" t="str">
        <f>IF(COUNT(収入簿!$J$4:$J$1000)&lt;ROW(H30),"",INDEX(収入簿!H$4:H$1000,MATCH(SMALL(収入簿!$J$4:$J$1000,ROW(H30)),収入簿!$J$4:$J$1000,0)))</f>
        <v/>
      </c>
      <c r="I30" t="str">
        <f>IF(COUNT(収入簿!$J$4:$J$1000)&lt;ROW(I30),"",INDEX(収入簿!I$4:I$1000,MATCH(SMALL(収入簿!$J$4:$J$1000,ROW(I30)),収入簿!$J$4:$J$1000,0)))</f>
        <v/>
      </c>
      <c r="J30" t="str">
        <f>IF(COUNT(収入簿!$J$4:$J$1000)&lt;ROW(J30),"",INDEX(収入簿!J$4:J$1000,MATCH(SMALL(収入簿!$J$4:$J$1000,ROW(J30)),収入簿!$J$4:$J$1000,0)))</f>
        <v/>
      </c>
    </row>
    <row r="31" spans="1:10" x14ac:dyDescent="0.45">
      <c r="A31" t="str">
        <f>IF(COUNT(収入簿!$J$4:$J$1000)&lt;ROW(A31),"",INDEX(収入簿!A$4:A$1000,MATCH(SMALL(収入簿!$J$4:$J$1000,ROW(A31)),収入簿!$J$4:$J$1000,0)))</f>
        <v/>
      </c>
      <c r="B31" t="str">
        <f>IF(COUNT(収入簿!$J$4:$J$1000)&lt;ROW(B31),"",INDEX(収入簿!B$4:B$1000,MATCH(SMALL(収入簿!$J$4:$J$1000,ROW(B31)),収入簿!$J$4:$J$1000,0)))</f>
        <v/>
      </c>
      <c r="C31" t="str">
        <f>IF(COUNT(収入簿!$J$4:$J$1000)&lt;ROW(C31),"",INDEX(収入簿!C$4:C$1000,MATCH(SMALL(収入簿!$J$4:$J$1000,ROW(C31)),収入簿!$J$4:$J$1000,0)))</f>
        <v/>
      </c>
      <c r="D31" t="str">
        <f>IF(COUNT(収入簿!$J$4:$J$1000)&lt;ROW(D31),"",INDEX(収入簿!D$4:D$1000,MATCH(SMALL(収入簿!$J$4:$J$1000,ROW(D31)),収入簿!$J$4:$J$1000,0)))</f>
        <v/>
      </c>
      <c r="E31" t="str">
        <f>IF(COUNT(収入簿!$J$4:$J$1000)&lt;ROW(E31),"",INDEX(収入簿!E$4:E$1000,MATCH(SMALL(収入簿!$J$4:$J$1000,ROW(E31)),収入簿!$J$4:$J$1000,0)))</f>
        <v/>
      </c>
      <c r="F31" t="str">
        <f>IF(COUNT(収入簿!$J$4:$J$1000)&lt;ROW(F31),"",INDEX(収入簿!F$4:F$1000,MATCH(SMALL(収入簿!$J$4:$J$1000,ROW(F31)),収入簿!$J$4:$J$1000,0)))</f>
        <v/>
      </c>
      <c r="G31" t="str">
        <f>IF(COUNT(収入簿!$J$4:$J$1000)&lt;ROW(G31),"",INDEX(収入簿!G$4:G$1000,MATCH(SMALL(収入簿!$J$4:$J$1000,ROW(G31)),収入簿!$J$4:$J$1000,0)))</f>
        <v/>
      </c>
      <c r="H31" t="str">
        <f>IF(COUNT(収入簿!$J$4:$J$1000)&lt;ROW(H31),"",INDEX(収入簿!H$4:H$1000,MATCH(SMALL(収入簿!$J$4:$J$1000,ROW(H31)),収入簿!$J$4:$J$1000,0)))</f>
        <v/>
      </c>
      <c r="I31" t="str">
        <f>IF(COUNT(収入簿!$J$4:$J$1000)&lt;ROW(I31),"",INDEX(収入簿!I$4:I$1000,MATCH(SMALL(収入簿!$J$4:$J$1000,ROW(I31)),収入簿!$J$4:$J$1000,0)))</f>
        <v/>
      </c>
      <c r="J31" t="str">
        <f>IF(COUNT(収入簿!$J$4:$J$1000)&lt;ROW(J31),"",INDEX(収入簿!J$4:J$1000,MATCH(SMALL(収入簿!$J$4:$J$1000,ROW(J31)),収入簿!$J$4:$J$1000,0)))</f>
        <v/>
      </c>
    </row>
    <row r="32" spans="1:10" x14ac:dyDescent="0.45">
      <c r="A32" t="str">
        <f>IF(COUNT(収入簿!$J$4:$J$1000)&lt;ROW(A32),"",INDEX(収入簿!A$4:A$1000,MATCH(SMALL(収入簿!$J$4:$J$1000,ROW(A32)),収入簿!$J$4:$J$1000,0)))</f>
        <v/>
      </c>
      <c r="B32" t="str">
        <f>IF(COUNT(収入簿!$J$4:$J$1000)&lt;ROW(B32),"",INDEX(収入簿!B$4:B$1000,MATCH(SMALL(収入簿!$J$4:$J$1000,ROW(B32)),収入簿!$J$4:$J$1000,0)))</f>
        <v/>
      </c>
      <c r="C32" t="str">
        <f>IF(COUNT(収入簿!$J$4:$J$1000)&lt;ROW(C32),"",INDEX(収入簿!C$4:C$1000,MATCH(SMALL(収入簿!$J$4:$J$1000,ROW(C32)),収入簿!$J$4:$J$1000,0)))</f>
        <v/>
      </c>
      <c r="D32" t="str">
        <f>IF(COUNT(収入簿!$J$4:$J$1000)&lt;ROW(D32),"",INDEX(収入簿!D$4:D$1000,MATCH(SMALL(収入簿!$J$4:$J$1000,ROW(D32)),収入簿!$J$4:$J$1000,0)))</f>
        <v/>
      </c>
      <c r="E32" t="str">
        <f>IF(COUNT(収入簿!$J$4:$J$1000)&lt;ROW(E32),"",INDEX(収入簿!E$4:E$1000,MATCH(SMALL(収入簿!$J$4:$J$1000,ROW(E32)),収入簿!$J$4:$J$1000,0)))</f>
        <v/>
      </c>
      <c r="F32" t="str">
        <f>IF(COUNT(収入簿!$J$4:$J$1000)&lt;ROW(F32),"",INDEX(収入簿!F$4:F$1000,MATCH(SMALL(収入簿!$J$4:$J$1000,ROW(F32)),収入簿!$J$4:$J$1000,0)))</f>
        <v/>
      </c>
      <c r="G32" t="str">
        <f>IF(COUNT(収入簿!$J$4:$J$1000)&lt;ROW(G32),"",INDEX(収入簿!G$4:G$1000,MATCH(SMALL(収入簿!$J$4:$J$1000,ROW(G32)),収入簿!$J$4:$J$1000,0)))</f>
        <v/>
      </c>
      <c r="H32" t="str">
        <f>IF(COUNT(収入簿!$J$4:$J$1000)&lt;ROW(H32),"",INDEX(収入簿!H$4:H$1000,MATCH(SMALL(収入簿!$J$4:$J$1000,ROW(H32)),収入簿!$J$4:$J$1000,0)))</f>
        <v/>
      </c>
      <c r="I32" t="str">
        <f>IF(COUNT(収入簿!$J$4:$J$1000)&lt;ROW(I32),"",INDEX(収入簿!I$4:I$1000,MATCH(SMALL(収入簿!$J$4:$J$1000,ROW(I32)),収入簿!$J$4:$J$1000,0)))</f>
        <v/>
      </c>
      <c r="J32" t="str">
        <f>IF(COUNT(収入簿!$J$4:$J$1000)&lt;ROW(J32),"",INDEX(収入簿!J$4:J$1000,MATCH(SMALL(収入簿!$J$4:$J$1000,ROW(J32)),収入簿!$J$4:$J$1000,0)))</f>
        <v/>
      </c>
    </row>
    <row r="33" spans="1:10" x14ac:dyDescent="0.45">
      <c r="A33" t="str">
        <f>IF(COUNT(収入簿!$J$4:$J$1000)&lt;ROW(A33),"",INDEX(収入簿!A$4:A$1000,MATCH(SMALL(収入簿!$J$4:$J$1000,ROW(A33)),収入簿!$J$4:$J$1000,0)))</f>
        <v/>
      </c>
      <c r="B33" t="str">
        <f>IF(COUNT(収入簿!$J$4:$J$1000)&lt;ROW(B33),"",INDEX(収入簿!B$4:B$1000,MATCH(SMALL(収入簿!$J$4:$J$1000,ROW(B33)),収入簿!$J$4:$J$1000,0)))</f>
        <v/>
      </c>
      <c r="C33" t="str">
        <f>IF(COUNT(収入簿!$J$4:$J$1000)&lt;ROW(C33),"",INDEX(収入簿!C$4:C$1000,MATCH(SMALL(収入簿!$J$4:$J$1000,ROW(C33)),収入簿!$J$4:$J$1000,0)))</f>
        <v/>
      </c>
      <c r="D33" t="str">
        <f>IF(COUNT(収入簿!$J$4:$J$1000)&lt;ROW(D33),"",INDEX(収入簿!D$4:D$1000,MATCH(SMALL(収入簿!$J$4:$J$1000,ROW(D33)),収入簿!$J$4:$J$1000,0)))</f>
        <v/>
      </c>
      <c r="E33" t="str">
        <f>IF(COUNT(収入簿!$J$4:$J$1000)&lt;ROW(E33),"",INDEX(収入簿!E$4:E$1000,MATCH(SMALL(収入簿!$J$4:$J$1000,ROW(E33)),収入簿!$J$4:$J$1000,0)))</f>
        <v/>
      </c>
      <c r="F33" t="str">
        <f>IF(COUNT(収入簿!$J$4:$J$1000)&lt;ROW(F33),"",INDEX(収入簿!F$4:F$1000,MATCH(SMALL(収入簿!$J$4:$J$1000,ROW(F33)),収入簿!$J$4:$J$1000,0)))</f>
        <v/>
      </c>
      <c r="G33" t="str">
        <f>IF(COUNT(収入簿!$J$4:$J$1000)&lt;ROW(G33),"",INDEX(収入簿!G$4:G$1000,MATCH(SMALL(収入簿!$J$4:$J$1000,ROW(G33)),収入簿!$J$4:$J$1000,0)))</f>
        <v/>
      </c>
      <c r="H33" t="str">
        <f>IF(COUNT(収入簿!$J$4:$J$1000)&lt;ROW(H33),"",INDEX(収入簿!H$4:H$1000,MATCH(SMALL(収入簿!$J$4:$J$1000,ROW(H33)),収入簿!$J$4:$J$1000,0)))</f>
        <v/>
      </c>
      <c r="I33" t="str">
        <f>IF(COUNT(収入簿!$J$4:$J$1000)&lt;ROW(I33),"",INDEX(収入簿!I$4:I$1000,MATCH(SMALL(収入簿!$J$4:$J$1000,ROW(I33)),収入簿!$J$4:$J$1000,0)))</f>
        <v/>
      </c>
      <c r="J33" t="str">
        <f>IF(COUNT(収入簿!$J$4:$J$1000)&lt;ROW(J33),"",INDEX(収入簿!J$4:J$1000,MATCH(SMALL(収入簿!$J$4:$J$1000,ROW(J33)),収入簿!$J$4:$J$1000,0)))</f>
        <v/>
      </c>
    </row>
    <row r="34" spans="1:10" x14ac:dyDescent="0.45">
      <c r="A34" t="str">
        <f>IF(COUNT(収入簿!$J$4:$J$1000)&lt;ROW(A34),"",INDEX(収入簿!A$4:A$1000,MATCH(SMALL(収入簿!$J$4:$J$1000,ROW(A34)),収入簿!$J$4:$J$1000,0)))</f>
        <v/>
      </c>
      <c r="B34" t="str">
        <f>IF(COUNT(収入簿!$J$4:$J$1000)&lt;ROW(B34),"",INDEX(収入簿!B$4:B$1000,MATCH(SMALL(収入簿!$J$4:$J$1000,ROW(B34)),収入簿!$J$4:$J$1000,0)))</f>
        <v/>
      </c>
      <c r="C34" t="str">
        <f>IF(COUNT(収入簿!$J$4:$J$1000)&lt;ROW(C34),"",INDEX(収入簿!C$4:C$1000,MATCH(SMALL(収入簿!$J$4:$J$1000,ROW(C34)),収入簿!$J$4:$J$1000,0)))</f>
        <v/>
      </c>
      <c r="D34" t="str">
        <f>IF(COUNT(収入簿!$J$4:$J$1000)&lt;ROW(D34),"",INDEX(収入簿!D$4:D$1000,MATCH(SMALL(収入簿!$J$4:$J$1000,ROW(D34)),収入簿!$J$4:$J$1000,0)))</f>
        <v/>
      </c>
      <c r="E34" t="str">
        <f>IF(COUNT(収入簿!$J$4:$J$1000)&lt;ROW(E34),"",INDEX(収入簿!E$4:E$1000,MATCH(SMALL(収入簿!$J$4:$J$1000,ROW(E34)),収入簿!$J$4:$J$1000,0)))</f>
        <v/>
      </c>
      <c r="F34" t="str">
        <f>IF(COUNT(収入簿!$J$4:$J$1000)&lt;ROW(F34),"",INDEX(収入簿!F$4:F$1000,MATCH(SMALL(収入簿!$J$4:$J$1000,ROW(F34)),収入簿!$J$4:$J$1000,0)))</f>
        <v/>
      </c>
      <c r="G34" t="str">
        <f>IF(COUNT(収入簿!$J$4:$J$1000)&lt;ROW(G34),"",INDEX(収入簿!G$4:G$1000,MATCH(SMALL(収入簿!$J$4:$J$1000,ROW(G34)),収入簿!$J$4:$J$1000,0)))</f>
        <v/>
      </c>
      <c r="H34" t="str">
        <f>IF(COUNT(収入簿!$J$4:$J$1000)&lt;ROW(H34),"",INDEX(収入簿!H$4:H$1000,MATCH(SMALL(収入簿!$J$4:$J$1000,ROW(H34)),収入簿!$J$4:$J$1000,0)))</f>
        <v/>
      </c>
      <c r="I34" t="str">
        <f>IF(COUNT(収入簿!$J$4:$J$1000)&lt;ROW(I34),"",INDEX(収入簿!I$4:I$1000,MATCH(SMALL(収入簿!$J$4:$J$1000,ROW(I34)),収入簿!$J$4:$J$1000,0)))</f>
        <v/>
      </c>
      <c r="J34" t="str">
        <f>IF(COUNT(収入簿!$J$4:$J$1000)&lt;ROW(J34),"",INDEX(収入簿!J$4:J$1000,MATCH(SMALL(収入簿!$J$4:$J$1000,ROW(J34)),収入簿!$J$4:$J$1000,0)))</f>
        <v/>
      </c>
    </row>
    <row r="35" spans="1:10" x14ac:dyDescent="0.45">
      <c r="A35" t="str">
        <f>IF(COUNT(収入簿!$J$4:$J$1000)&lt;ROW(A35),"",INDEX(収入簿!A$4:A$1000,MATCH(SMALL(収入簿!$J$4:$J$1000,ROW(A35)),収入簿!$J$4:$J$1000,0)))</f>
        <v/>
      </c>
      <c r="B35" t="str">
        <f>IF(COUNT(収入簿!$J$4:$J$1000)&lt;ROW(B35),"",INDEX(収入簿!B$4:B$1000,MATCH(SMALL(収入簿!$J$4:$J$1000,ROW(B35)),収入簿!$J$4:$J$1000,0)))</f>
        <v/>
      </c>
      <c r="C35" t="str">
        <f>IF(COUNT(収入簿!$J$4:$J$1000)&lt;ROW(C35),"",INDEX(収入簿!C$4:C$1000,MATCH(SMALL(収入簿!$J$4:$J$1000,ROW(C35)),収入簿!$J$4:$J$1000,0)))</f>
        <v/>
      </c>
      <c r="D35" t="str">
        <f>IF(COUNT(収入簿!$J$4:$J$1000)&lt;ROW(D35),"",INDEX(収入簿!D$4:D$1000,MATCH(SMALL(収入簿!$J$4:$J$1000,ROW(D35)),収入簿!$J$4:$J$1000,0)))</f>
        <v/>
      </c>
      <c r="E35" t="str">
        <f>IF(COUNT(収入簿!$J$4:$J$1000)&lt;ROW(E35),"",INDEX(収入簿!E$4:E$1000,MATCH(SMALL(収入簿!$J$4:$J$1000,ROW(E35)),収入簿!$J$4:$J$1000,0)))</f>
        <v/>
      </c>
      <c r="F35" t="str">
        <f>IF(COUNT(収入簿!$J$4:$J$1000)&lt;ROW(F35),"",INDEX(収入簿!F$4:F$1000,MATCH(SMALL(収入簿!$J$4:$J$1000,ROW(F35)),収入簿!$J$4:$J$1000,0)))</f>
        <v/>
      </c>
      <c r="G35" t="str">
        <f>IF(COUNT(収入簿!$J$4:$J$1000)&lt;ROW(G35),"",INDEX(収入簿!G$4:G$1000,MATCH(SMALL(収入簿!$J$4:$J$1000,ROW(G35)),収入簿!$J$4:$J$1000,0)))</f>
        <v/>
      </c>
      <c r="H35" t="str">
        <f>IF(COUNT(収入簿!$J$4:$J$1000)&lt;ROW(H35),"",INDEX(収入簿!H$4:H$1000,MATCH(SMALL(収入簿!$J$4:$J$1000,ROW(H35)),収入簿!$J$4:$J$1000,0)))</f>
        <v/>
      </c>
      <c r="I35" t="str">
        <f>IF(COUNT(収入簿!$J$4:$J$1000)&lt;ROW(I35),"",INDEX(収入簿!I$4:I$1000,MATCH(SMALL(収入簿!$J$4:$J$1000,ROW(I35)),収入簿!$J$4:$J$1000,0)))</f>
        <v/>
      </c>
      <c r="J35" t="str">
        <f>IF(COUNT(収入簿!$J$4:$J$1000)&lt;ROW(J35),"",INDEX(収入簿!J$4:J$1000,MATCH(SMALL(収入簿!$J$4:$J$1000,ROW(J35)),収入簿!$J$4:$J$1000,0)))</f>
        <v/>
      </c>
    </row>
    <row r="36" spans="1:10" x14ac:dyDescent="0.45">
      <c r="A36" t="str">
        <f>IF(COUNT(収入簿!$J$4:$J$1000)&lt;ROW(A36),"",INDEX(収入簿!A$4:A$1000,MATCH(SMALL(収入簿!$J$4:$J$1000,ROW(A36)),収入簿!$J$4:$J$1000,0)))</f>
        <v/>
      </c>
      <c r="B36" t="str">
        <f>IF(COUNT(収入簿!$J$4:$J$1000)&lt;ROW(B36),"",INDEX(収入簿!B$4:B$1000,MATCH(SMALL(収入簿!$J$4:$J$1000,ROW(B36)),収入簿!$J$4:$J$1000,0)))</f>
        <v/>
      </c>
      <c r="C36" t="str">
        <f>IF(COUNT(収入簿!$J$4:$J$1000)&lt;ROW(C36),"",INDEX(収入簿!C$4:C$1000,MATCH(SMALL(収入簿!$J$4:$J$1000,ROW(C36)),収入簿!$J$4:$J$1000,0)))</f>
        <v/>
      </c>
      <c r="D36" t="str">
        <f>IF(COUNT(収入簿!$J$4:$J$1000)&lt;ROW(D36),"",INDEX(収入簿!D$4:D$1000,MATCH(SMALL(収入簿!$J$4:$J$1000,ROW(D36)),収入簿!$J$4:$J$1000,0)))</f>
        <v/>
      </c>
      <c r="E36" t="str">
        <f>IF(COUNT(収入簿!$J$4:$J$1000)&lt;ROW(E36),"",INDEX(収入簿!E$4:E$1000,MATCH(SMALL(収入簿!$J$4:$J$1000,ROW(E36)),収入簿!$J$4:$J$1000,0)))</f>
        <v/>
      </c>
      <c r="F36" t="str">
        <f>IF(COUNT(収入簿!$J$4:$J$1000)&lt;ROW(F36),"",INDEX(収入簿!F$4:F$1000,MATCH(SMALL(収入簿!$J$4:$J$1000,ROW(F36)),収入簿!$J$4:$J$1000,0)))</f>
        <v/>
      </c>
      <c r="G36" t="str">
        <f>IF(COUNT(収入簿!$J$4:$J$1000)&lt;ROW(G36),"",INDEX(収入簿!G$4:G$1000,MATCH(SMALL(収入簿!$J$4:$J$1000,ROW(G36)),収入簿!$J$4:$J$1000,0)))</f>
        <v/>
      </c>
      <c r="H36" t="str">
        <f>IF(COUNT(収入簿!$J$4:$J$1000)&lt;ROW(H36),"",INDEX(収入簿!H$4:H$1000,MATCH(SMALL(収入簿!$J$4:$J$1000,ROW(H36)),収入簿!$J$4:$J$1000,0)))</f>
        <v/>
      </c>
      <c r="I36" t="str">
        <f>IF(COUNT(収入簿!$J$4:$J$1000)&lt;ROW(I36),"",INDEX(収入簿!I$4:I$1000,MATCH(SMALL(収入簿!$J$4:$J$1000,ROW(I36)),収入簿!$J$4:$J$1000,0)))</f>
        <v/>
      </c>
      <c r="J36" t="str">
        <f>IF(COUNT(収入簿!$J$4:$J$1000)&lt;ROW(J36),"",INDEX(収入簿!J$4:J$1000,MATCH(SMALL(収入簿!$J$4:$J$1000,ROW(J36)),収入簿!$J$4:$J$1000,0)))</f>
        <v/>
      </c>
    </row>
    <row r="37" spans="1:10" x14ac:dyDescent="0.45">
      <c r="A37" t="str">
        <f>IF(COUNT(収入簿!$J$4:$J$1000)&lt;ROW(A37),"",INDEX(収入簿!A$4:A$1000,MATCH(SMALL(収入簿!$J$4:$J$1000,ROW(A37)),収入簿!$J$4:$J$1000,0)))</f>
        <v/>
      </c>
      <c r="B37" t="str">
        <f>IF(COUNT(収入簿!$J$4:$J$1000)&lt;ROW(B37),"",INDEX(収入簿!B$4:B$1000,MATCH(SMALL(収入簿!$J$4:$J$1000,ROW(B37)),収入簿!$J$4:$J$1000,0)))</f>
        <v/>
      </c>
      <c r="C37" t="str">
        <f>IF(COUNT(収入簿!$J$4:$J$1000)&lt;ROW(C37),"",INDEX(収入簿!C$4:C$1000,MATCH(SMALL(収入簿!$J$4:$J$1000,ROW(C37)),収入簿!$J$4:$J$1000,0)))</f>
        <v/>
      </c>
      <c r="D37" t="str">
        <f>IF(COUNT(収入簿!$J$4:$J$1000)&lt;ROW(D37),"",INDEX(収入簿!D$4:D$1000,MATCH(SMALL(収入簿!$J$4:$J$1000,ROW(D37)),収入簿!$J$4:$J$1000,0)))</f>
        <v/>
      </c>
      <c r="E37" t="str">
        <f>IF(COUNT(収入簿!$J$4:$J$1000)&lt;ROW(E37),"",INDEX(収入簿!E$4:E$1000,MATCH(SMALL(収入簿!$J$4:$J$1000,ROW(E37)),収入簿!$J$4:$J$1000,0)))</f>
        <v/>
      </c>
      <c r="F37" t="str">
        <f>IF(COUNT(収入簿!$J$4:$J$1000)&lt;ROW(F37),"",INDEX(収入簿!F$4:F$1000,MATCH(SMALL(収入簿!$J$4:$J$1000,ROW(F37)),収入簿!$J$4:$J$1000,0)))</f>
        <v/>
      </c>
      <c r="G37" t="str">
        <f>IF(COUNT(収入簿!$J$4:$J$1000)&lt;ROW(G37),"",INDEX(収入簿!G$4:G$1000,MATCH(SMALL(収入簿!$J$4:$J$1000,ROW(G37)),収入簿!$J$4:$J$1000,0)))</f>
        <v/>
      </c>
      <c r="H37" t="str">
        <f>IF(COUNT(収入簿!$J$4:$J$1000)&lt;ROW(H37),"",INDEX(収入簿!H$4:H$1000,MATCH(SMALL(収入簿!$J$4:$J$1000,ROW(H37)),収入簿!$J$4:$J$1000,0)))</f>
        <v/>
      </c>
      <c r="I37" t="str">
        <f>IF(COUNT(収入簿!$J$4:$J$1000)&lt;ROW(I37),"",INDEX(収入簿!I$4:I$1000,MATCH(SMALL(収入簿!$J$4:$J$1000,ROW(I37)),収入簿!$J$4:$J$1000,0)))</f>
        <v/>
      </c>
      <c r="J37" t="str">
        <f>IF(COUNT(収入簿!$J$4:$J$1000)&lt;ROW(J37),"",INDEX(収入簿!J$4:J$1000,MATCH(SMALL(収入簿!$J$4:$J$1000,ROW(J37)),収入簿!$J$4:$J$1000,0)))</f>
        <v/>
      </c>
    </row>
    <row r="38" spans="1:10" x14ac:dyDescent="0.45">
      <c r="A38" t="str">
        <f>IF(COUNT(収入簿!$J$4:$J$1000)&lt;ROW(A38),"",INDEX(収入簿!A$4:A$1000,MATCH(SMALL(収入簿!$J$4:$J$1000,ROW(A38)),収入簿!$J$4:$J$1000,0)))</f>
        <v/>
      </c>
      <c r="B38" t="str">
        <f>IF(COUNT(収入簿!$J$4:$J$1000)&lt;ROW(B38),"",INDEX(収入簿!B$4:B$1000,MATCH(SMALL(収入簿!$J$4:$J$1000,ROW(B38)),収入簿!$J$4:$J$1000,0)))</f>
        <v/>
      </c>
      <c r="C38" t="str">
        <f>IF(COUNT(収入簿!$J$4:$J$1000)&lt;ROW(C38),"",INDEX(収入簿!C$4:C$1000,MATCH(SMALL(収入簿!$J$4:$J$1000,ROW(C38)),収入簿!$J$4:$J$1000,0)))</f>
        <v/>
      </c>
      <c r="D38" t="str">
        <f>IF(COUNT(収入簿!$J$4:$J$1000)&lt;ROW(D38),"",INDEX(収入簿!D$4:D$1000,MATCH(SMALL(収入簿!$J$4:$J$1000,ROW(D38)),収入簿!$J$4:$J$1000,0)))</f>
        <v/>
      </c>
      <c r="E38" t="str">
        <f>IF(COUNT(収入簿!$J$4:$J$1000)&lt;ROW(E38),"",INDEX(収入簿!E$4:E$1000,MATCH(SMALL(収入簿!$J$4:$J$1000,ROW(E38)),収入簿!$J$4:$J$1000,0)))</f>
        <v/>
      </c>
      <c r="F38" t="str">
        <f>IF(COUNT(収入簿!$J$4:$J$1000)&lt;ROW(F38),"",INDEX(収入簿!F$4:F$1000,MATCH(SMALL(収入簿!$J$4:$J$1000,ROW(F38)),収入簿!$J$4:$J$1000,0)))</f>
        <v/>
      </c>
      <c r="G38" t="str">
        <f>IF(COUNT(収入簿!$J$4:$J$1000)&lt;ROW(G38),"",INDEX(収入簿!G$4:G$1000,MATCH(SMALL(収入簿!$J$4:$J$1000,ROW(G38)),収入簿!$J$4:$J$1000,0)))</f>
        <v/>
      </c>
      <c r="H38" t="str">
        <f>IF(COUNT(収入簿!$J$4:$J$1000)&lt;ROW(H38),"",INDEX(収入簿!H$4:H$1000,MATCH(SMALL(収入簿!$J$4:$J$1000,ROW(H38)),収入簿!$J$4:$J$1000,0)))</f>
        <v/>
      </c>
      <c r="I38" t="str">
        <f>IF(COUNT(収入簿!$J$4:$J$1000)&lt;ROW(I38),"",INDEX(収入簿!I$4:I$1000,MATCH(SMALL(収入簿!$J$4:$J$1000,ROW(I38)),収入簿!$J$4:$J$1000,0)))</f>
        <v/>
      </c>
      <c r="J38" t="str">
        <f>IF(COUNT(収入簿!$J$4:$J$1000)&lt;ROW(J38),"",INDEX(収入簿!J$4:J$1000,MATCH(SMALL(収入簿!$J$4:$J$1000,ROW(J38)),収入簿!$J$4:$J$1000,0)))</f>
        <v/>
      </c>
    </row>
    <row r="39" spans="1:10" x14ac:dyDescent="0.45">
      <c r="A39" t="str">
        <f>IF(COUNT(収入簿!$J$4:$J$1000)&lt;ROW(A39),"",INDEX(収入簿!A$4:A$1000,MATCH(SMALL(収入簿!$J$4:$J$1000,ROW(A39)),収入簿!$J$4:$J$1000,0)))</f>
        <v/>
      </c>
      <c r="B39" t="str">
        <f>IF(COUNT(収入簿!$J$4:$J$1000)&lt;ROW(B39),"",INDEX(収入簿!B$4:B$1000,MATCH(SMALL(収入簿!$J$4:$J$1000,ROW(B39)),収入簿!$J$4:$J$1000,0)))</f>
        <v/>
      </c>
      <c r="C39" t="str">
        <f>IF(COUNT(収入簿!$J$4:$J$1000)&lt;ROW(C39),"",INDEX(収入簿!C$4:C$1000,MATCH(SMALL(収入簿!$J$4:$J$1000,ROW(C39)),収入簿!$J$4:$J$1000,0)))</f>
        <v/>
      </c>
      <c r="D39" t="str">
        <f>IF(COUNT(収入簿!$J$4:$J$1000)&lt;ROW(D39),"",INDEX(収入簿!D$4:D$1000,MATCH(SMALL(収入簿!$J$4:$J$1000,ROW(D39)),収入簿!$J$4:$J$1000,0)))</f>
        <v/>
      </c>
      <c r="E39" t="str">
        <f>IF(COUNT(収入簿!$J$4:$J$1000)&lt;ROW(E39),"",INDEX(収入簿!E$4:E$1000,MATCH(SMALL(収入簿!$J$4:$J$1000,ROW(E39)),収入簿!$J$4:$J$1000,0)))</f>
        <v/>
      </c>
      <c r="F39" t="str">
        <f>IF(COUNT(収入簿!$J$4:$J$1000)&lt;ROW(F39),"",INDEX(収入簿!F$4:F$1000,MATCH(SMALL(収入簿!$J$4:$J$1000,ROW(F39)),収入簿!$J$4:$J$1000,0)))</f>
        <v/>
      </c>
      <c r="G39" t="str">
        <f>IF(COUNT(収入簿!$J$4:$J$1000)&lt;ROW(G39),"",INDEX(収入簿!G$4:G$1000,MATCH(SMALL(収入簿!$J$4:$J$1000,ROW(G39)),収入簿!$J$4:$J$1000,0)))</f>
        <v/>
      </c>
      <c r="H39" t="str">
        <f>IF(COUNT(収入簿!$J$4:$J$1000)&lt;ROW(H39),"",INDEX(収入簿!H$4:H$1000,MATCH(SMALL(収入簿!$J$4:$J$1000,ROW(H39)),収入簿!$J$4:$J$1000,0)))</f>
        <v/>
      </c>
      <c r="I39" t="str">
        <f>IF(COUNT(収入簿!$J$4:$J$1000)&lt;ROW(I39),"",INDEX(収入簿!I$4:I$1000,MATCH(SMALL(収入簿!$J$4:$J$1000,ROW(I39)),収入簿!$J$4:$J$1000,0)))</f>
        <v/>
      </c>
      <c r="J39" t="str">
        <f>IF(COUNT(収入簿!$J$4:$J$1000)&lt;ROW(J39),"",INDEX(収入簿!J$4:J$1000,MATCH(SMALL(収入簿!$J$4:$J$1000,ROW(J39)),収入簿!$J$4:$J$1000,0)))</f>
        <v/>
      </c>
    </row>
    <row r="40" spans="1:10" x14ac:dyDescent="0.45">
      <c r="A40" t="str">
        <f>IF(COUNT(収入簿!$J$4:$J$1000)&lt;ROW(A40),"",INDEX(収入簿!A$4:A$1000,MATCH(SMALL(収入簿!$J$4:$J$1000,ROW(A40)),収入簿!$J$4:$J$1000,0)))</f>
        <v/>
      </c>
      <c r="B40" t="str">
        <f>IF(COUNT(収入簿!$J$4:$J$1000)&lt;ROW(B40),"",INDEX(収入簿!B$4:B$1000,MATCH(SMALL(収入簿!$J$4:$J$1000,ROW(B40)),収入簿!$J$4:$J$1000,0)))</f>
        <v/>
      </c>
      <c r="C40" t="str">
        <f>IF(COUNT(収入簿!$J$4:$J$1000)&lt;ROW(C40),"",INDEX(収入簿!C$4:C$1000,MATCH(SMALL(収入簿!$J$4:$J$1000,ROW(C40)),収入簿!$J$4:$J$1000,0)))</f>
        <v/>
      </c>
      <c r="D40" t="str">
        <f>IF(COUNT(収入簿!$J$4:$J$1000)&lt;ROW(D40),"",INDEX(収入簿!D$4:D$1000,MATCH(SMALL(収入簿!$J$4:$J$1000,ROW(D40)),収入簿!$J$4:$J$1000,0)))</f>
        <v/>
      </c>
      <c r="E40" t="str">
        <f>IF(COUNT(収入簿!$J$4:$J$1000)&lt;ROW(E40),"",INDEX(収入簿!E$4:E$1000,MATCH(SMALL(収入簿!$J$4:$J$1000,ROW(E40)),収入簿!$J$4:$J$1000,0)))</f>
        <v/>
      </c>
      <c r="F40" t="str">
        <f>IF(COUNT(収入簿!$J$4:$J$1000)&lt;ROW(F40),"",INDEX(収入簿!F$4:F$1000,MATCH(SMALL(収入簿!$J$4:$J$1000,ROW(F40)),収入簿!$J$4:$J$1000,0)))</f>
        <v/>
      </c>
      <c r="G40" t="str">
        <f>IF(COUNT(収入簿!$J$4:$J$1000)&lt;ROW(G40),"",INDEX(収入簿!G$4:G$1000,MATCH(SMALL(収入簿!$J$4:$J$1000,ROW(G40)),収入簿!$J$4:$J$1000,0)))</f>
        <v/>
      </c>
      <c r="H40" t="str">
        <f>IF(COUNT(収入簿!$J$4:$J$1000)&lt;ROW(H40),"",INDEX(収入簿!H$4:H$1000,MATCH(SMALL(収入簿!$J$4:$J$1000,ROW(H40)),収入簿!$J$4:$J$1000,0)))</f>
        <v/>
      </c>
      <c r="I40" t="str">
        <f>IF(COUNT(収入簿!$J$4:$J$1000)&lt;ROW(I40),"",INDEX(収入簿!I$4:I$1000,MATCH(SMALL(収入簿!$J$4:$J$1000,ROW(I40)),収入簿!$J$4:$J$1000,0)))</f>
        <v/>
      </c>
      <c r="J40" t="str">
        <f>IF(COUNT(収入簿!$J$4:$J$1000)&lt;ROW(J40),"",INDEX(収入簿!J$4:J$1000,MATCH(SMALL(収入簿!$J$4:$J$1000,ROW(J40)),収入簿!$J$4:$J$1000,0)))</f>
        <v/>
      </c>
    </row>
    <row r="41" spans="1:10" x14ac:dyDescent="0.45">
      <c r="A41" t="str">
        <f>IF(COUNT(収入簿!$J$4:$J$1000)&lt;ROW(A41),"",INDEX(収入簿!A$4:A$1000,MATCH(SMALL(収入簿!$J$4:$J$1000,ROW(A41)),収入簿!$J$4:$J$1000,0)))</f>
        <v/>
      </c>
      <c r="B41" t="str">
        <f>IF(COUNT(収入簿!$J$4:$J$1000)&lt;ROW(B41),"",INDEX(収入簿!B$4:B$1000,MATCH(SMALL(収入簿!$J$4:$J$1000,ROW(B41)),収入簿!$J$4:$J$1000,0)))</f>
        <v/>
      </c>
      <c r="C41" t="str">
        <f>IF(COUNT(収入簿!$J$4:$J$1000)&lt;ROW(C41),"",INDEX(収入簿!C$4:C$1000,MATCH(SMALL(収入簿!$J$4:$J$1000,ROW(C41)),収入簿!$J$4:$J$1000,0)))</f>
        <v/>
      </c>
      <c r="D41" t="str">
        <f>IF(COUNT(収入簿!$J$4:$J$1000)&lt;ROW(D41),"",INDEX(収入簿!D$4:D$1000,MATCH(SMALL(収入簿!$J$4:$J$1000,ROW(D41)),収入簿!$J$4:$J$1000,0)))</f>
        <v/>
      </c>
      <c r="E41" t="str">
        <f>IF(COUNT(収入簿!$J$4:$J$1000)&lt;ROW(E41),"",INDEX(収入簿!E$4:E$1000,MATCH(SMALL(収入簿!$J$4:$J$1000,ROW(E41)),収入簿!$J$4:$J$1000,0)))</f>
        <v/>
      </c>
      <c r="F41" t="str">
        <f>IF(COUNT(収入簿!$J$4:$J$1000)&lt;ROW(F41),"",INDEX(収入簿!F$4:F$1000,MATCH(SMALL(収入簿!$J$4:$J$1000,ROW(F41)),収入簿!$J$4:$J$1000,0)))</f>
        <v/>
      </c>
      <c r="G41" t="str">
        <f>IF(COUNT(収入簿!$J$4:$J$1000)&lt;ROW(G41),"",INDEX(収入簿!G$4:G$1000,MATCH(SMALL(収入簿!$J$4:$J$1000,ROW(G41)),収入簿!$J$4:$J$1000,0)))</f>
        <v/>
      </c>
      <c r="H41" t="str">
        <f>IF(COUNT(収入簿!$J$4:$J$1000)&lt;ROW(H41),"",INDEX(収入簿!H$4:H$1000,MATCH(SMALL(収入簿!$J$4:$J$1000,ROW(H41)),収入簿!$J$4:$J$1000,0)))</f>
        <v/>
      </c>
      <c r="I41" t="str">
        <f>IF(COUNT(収入簿!$J$4:$J$1000)&lt;ROW(I41),"",INDEX(収入簿!I$4:I$1000,MATCH(SMALL(収入簿!$J$4:$J$1000,ROW(I41)),収入簿!$J$4:$J$1000,0)))</f>
        <v/>
      </c>
      <c r="J41" t="str">
        <f>IF(COUNT(収入簿!$J$4:$J$1000)&lt;ROW(J41),"",INDEX(収入簿!J$4:J$1000,MATCH(SMALL(収入簿!$J$4:$J$1000,ROW(J41)),収入簿!$J$4:$J$1000,0)))</f>
        <v/>
      </c>
    </row>
    <row r="42" spans="1:10" x14ac:dyDescent="0.45">
      <c r="A42" t="str">
        <f>IF(COUNT(収入簿!$J$4:$J$1000)&lt;ROW(A42),"",INDEX(収入簿!A$4:A$1000,MATCH(SMALL(収入簿!$J$4:$J$1000,ROW(A42)),収入簿!$J$4:$J$1000,0)))</f>
        <v/>
      </c>
      <c r="B42" t="str">
        <f>IF(COUNT(収入簿!$J$4:$J$1000)&lt;ROW(B42),"",INDEX(収入簿!B$4:B$1000,MATCH(SMALL(収入簿!$J$4:$J$1000,ROW(B42)),収入簿!$J$4:$J$1000,0)))</f>
        <v/>
      </c>
      <c r="C42" t="str">
        <f>IF(COUNT(収入簿!$J$4:$J$1000)&lt;ROW(C42),"",INDEX(収入簿!C$4:C$1000,MATCH(SMALL(収入簿!$J$4:$J$1000,ROW(C42)),収入簿!$J$4:$J$1000,0)))</f>
        <v/>
      </c>
      <c r="D42" t="str">
        <f>IF(COUNT(収入簿!$J$4:$J$1000)&lt;ROW(D42),"",INDEX(収入簿!D$4:D$1000,MATCH(SMALL(収入簿!$J$4:$J$1000,ROW(D42)),収入簿!$J$4:$J$1000,0)))</f>
        <v/>
      </c>
      <c r="E42" t="str">
        <f>IF(COUNT(収入簿!$J$4:$J$1000)&lt;ROW(E42),"",INDEX(収入簿!E$4:E$1000,MATCH(SMALL(収入簿!$J$4:$J$1000,ROW(E42)),収入簿!$J$4:$J$1000,0)))</f>
        <v/>
      </c>
      <c r="F42" t="str">
        <f>IF(COUNT(収入簿!$J$4:$J$1000)&lt;ROW(F42),"",INDEX(収入簿!F$4:F$1000,MATCH(SMALL(収入簿!$J$4:$J$1000,ROW(F42)),収入簿!$J$4:$J$1000,0)))</f>
        <v/>
      </c>
      <c r="G42" t="str">
        <f>IF(COUNT(収入簿!$J$4:$J$1000)&lt;ROW(G42),"",INDEX(収入簿!G$4:G$1000,MATCH(SMALL(収入簿!$J$4:$J$1000,ROW(G42)),収入簿!$J$4:$J$1000,0)))</f>
        <v/>
      </c>
      <c r="H42" t="str">
        <f>IF(COUNT(収入簿!$J$4:$J$1000)&lt;ROW(H42),"",INDEX(収入簿!H$4:H$1000,MATCH(SMALL(収入簿!$J$4:$J$1000,ROW(H42)),収入簿!$J$4:$J$1000,0)))</f>
        <v/>
      </c>
      <c r="I42" t="str">
        <f>IF(COUNT(収入簿!$J$4:$J$1000)&lt;ROW(I42),"",INDEX(収入簿!I$4:I$1000,MATCH(SMALL(収入簿!$J$4:$J$1000,ROW(I42)),収入簿!$J$4:$J$1000,0)))</f>
        <v/>
      </c>
      <c r="J42" t="str">
        <f>IF(COUNT(収入簿!$J$4:$J$1000)&lt;ROW(J42),"",INDEX(収入簿!J$4:J$1000,MATCH(SMALL(収入簿!$J$4:$J$1000,ROW(J42)),収入簿!$J$4:$J$1000,0)))</f>
        <v/>
      </c>
    </row>
    <row r="43" spans="1:10" x14ac:dyDescent="0.45">
      <c r="A43" t="str">
        <f>IF(COUNT(収入簿!$J$4:$J$1000)&lt;ROW(A43),"",INDEX(収入簿!A$4:A$1000,MATCH(SMALL(収入簿!$J$4:$J$1000,ROW(A43)),収入簿!$J$4:$J$1000,0)))</f>
        <v/>
      </c>
      <c r="B43" t="str">
        <f>IF(COUNT(収入簿!$J$4:$J$1000)&lt;ROW(B43),"",INDEX(収入簿!B$4:B$1000,MATCH(SMALL(収入簿!$J$4:$J$1000,ROW(B43)),収入簿!$J$4:$J$1000,0)))</f>
        <v/>
      </c>
      <c r="C43" t="str">
        <f>IF(COUNT(収入簿!$J$4:$J$1000)&lt;ROW(C43),"",INDEX(収入簿!C$4:C$1000,MATCH(SMALL(収入簿!$J$4:$J$1000,ROW(C43)),収入簿!$J$4:$J$1000,0)))</f>
        <v/>
      </c>
      <c r="D43" t="str">
        <f>IF(COUNT(収入簿!$J$4:$J$1000)&lt;ROW(D43),"",INDEX(収入簿!D$4:D$1000,MATCH(SMALL(収入簿!$J$4:$J$1000,ROW(D43)),収入簿!$J$4:$J$1000,0)))</f>
        <v/>
      </c>
      <c r="E43" t="str">
        <f>IF(COUNT(収入簿!$J$4:$J$1000)&lt;ROW(E43),"",INDEX(収入簿!E$4:E$1000,MATCH(SMALL(収入簿!$J$4:$J$1000,ROW(E43)),収入簿!$J$4:$J$1000,0)))</f>
        <v/>
      </c>
      <c r="F43" t="str">
        <f>IF(COUNT(収入簿!$J$4:$J$1000)&lt;ROW(F43),"",INDEX(収入簿!F$4:F$1000,MATCH(SMALL(収入簿!$J$4:$J$1000,ROW(F43)),収入簿!$J$4:$J$1000,0)))</f>
        <v/>
      </c>
      <c r="G43" t="str">
        <f>IF(COUNT(収入簿!$J$4:$J$1000)&lt;ROW(G43),"",INDEX(収入簿!G$4:G$1000,MATCH(SMALL(収入簿!$J$4:$J$1000,ROW(G43)),収入簿!$J$4:$J$1000,0)))</f>
        <v/>
      </c>
      <c r="H43" t="str">
        <f>IF(COUNT(収入簿!$J$4:$J$1000)&lt;ROW(H43),"",INDEX(収入簿!H$4:H$1000,MATCH(SMALL(収入簿!$J$4:$J$1000,ROW(H43)),収入簿!$J$4:$J$1000,0)))</f>
        <v/>
      </c>
      <c r="I43" t="str">
        <f>IF(COUNT(収入簿!$J$4:$J$1000)&lt;ROW(I43),"",INDEX(収入簿!I$4:I$1000,MATCH(SMALL(収入簿!$J$4:$J$1000,ROW(I43)),収入簿!$J$4:$J$1000,0)))</f>
        <v/>
      </c>
      <c r="J43" t="str">
        <f>IF(COUNT(収入簿!$J$4:$J$1000)&lt;ROW(J43),"",INDEX(収入簿!J$4:J$1000,MATCH(SMALL(収入簿!$J$4:$J$1000,ROW(J43)),収入簿!$J$4:$J$1000,0)))</f>
        <v/>
      </c>
    </row>
    <row r="44" spans="1:10" x14ac:dyDescent="0.45">
      <c r="A44" t="str">
        <f>IF(COUNT(収入簿!$J$4:$J$1000)&lt;ROW(A44),"",INDEX(収入簿!A$4:A$1000,MATCH(SMALL(収入簿!$J$4:$J$1000,ROW(A44)),収入簿!$J$4:$J$1000,0)))</f>
        <v/>
      </c>
      <c r="B44" t="str">
        <f>IF(COUNT(収入簿!$J$4:$J$1000)&lt;ROW(B44),"",INDEX(収入簿!B$4:B$1000,MATCH(SMALL(収入簿!$J$4:$J$1000,ROW(B44)),収入簿!$J$4:$J$1000,0)))</f>
        <v/>
      </c>
      <c r="C44" t="str">
        <f>IF(COUNT(収入簿!$J$4:$J$1000)&lt;ROW(C44),"",INDEX(収入簿!C$4:C$1000,MATCH(SMALL(収入簿!$J$4:$J$1000,ROW(C44)),収入簿!$J$4:$J$1000,0)))</f>
        <v/>
      </c>
      <c r="D44" t="str">
        <f>IF(COUNT(収入簿!$J$4:$J$1000)&lt;ROW(D44),"",INDEX(収入簿!D$4:D$1000,MATCH(SMALL(収入簿!$J$4:$J$1000,ROW(D44)),収入簿!$J$4:$J$1000,0)))</f>
        <v/>
      </c>
      <c r="E44" t="str">
        <f>IF(COUNT(収入簿!$J$4:$J$1000)&lt;ROW(E44),"",INDEX(収入簿!E$4:E$1000,MATCH(SMALL(収入簿!$J$4:$J$1000,ROW(E44)),収入簿!$J$4:$J$1000,0)))</f>
        <v/>
      </c>
      <c r="F44" t="str">
        <f>IF(COUNT(収入簿!$J$4:$J$1000)&lt;ROW(F44),"",INDEX(収入簿!F$4:F$1000,MATCH(SMALL(収入簿!$J$4:$J$1000,ROW(F44)),収入簿!$J$4:$J$1000,0)))</f>
        <v/>
      </c>
      <c r="G44" t="str">
        <f>IF(COUNT(収入簿!$J$4:$J$1000)&lt;ROW(G44),"",INDEX(収入簿!G$4:G$1000,MATCH(SMALL(収入簿!$J$4:$J$1000,ROW(G44)),収入簿!$J$4:$J$1000,0)))</f>
        <v/>
      </c>
      <c r="H44" t="str">
        <f>IF(COUNT(収入簿!$J$4:$J$1000)&lt;ROW(H44),"",INDEX(収入簿!H$4:H$1000,MATCH(SMALL(収入簿!$J$4:$J$1000,ROW(H44)),収入簿!$J$4:$J$1000,0)))</f>
        <v/>
      </c>
      <c r="I44" t="str">
        <f>IF(COUNT(収入簿!$J$4:$J$1000)&lt;ROW(I44),"",INDEX(収入簿!I$4:I$1000,MATCH(SMALL(収入簿!$J$4:$J$1000,ROW(I44)),収入簿!$J$4:$J$1000,0)))</f>
        <v/>
      </c>
      <c r="J44" t="str">
        <f>IF(COUNT(収入簿!$J$4:$J$1000)&lt;ROW(J44),"",INDEX(収入簿!J$4:J$1000,MATCH(SMALL(収入簿!$J$4:$J$1000,ROW(J44)),収入簿!$J$4:$J$1000,0)))</f>
        <v/>
      </c>
    </row>
    <row r="45" spans="1:10" x14ac:dyDescent="0.45">
      <c r="A45" t="str">
        <f>IF(COUNT(収入簿!$J$4:$J$1000)&lt;ROW(A45),"",INDEX(収入簿!A$4:A$1000,MATCH(SMALL(収入簿!$J$4:$J$1000,ROW(A45)),収入簿!$J$4:$J$1000,0)))</f>
        <v/>
      </c>
      <c r="B45" t="str">
        <f>IF(COUNT(収入簿!$J$4:$J$1000)&lt;ROW(B45),"",INDEX(収入簿!B$4:B$1000,MATCH(SMALL(収入簿!$J$4:$J$1000,ROW(B45)),収入簿!$J$4:$J$1000,0)))</f>
        <v/>
      </c>
      <c r="C45" t="str">
        <f>IF(COUNT(収入簿!$J$4:$J$1000)&lt;ROW(C45),"",INDEX(収入簿!C$4:C$1000,MATCH(SMALL(収入簿!$J$4:$J$1000,ROW(C45)),収入簿!$J$4:$J$1000,0)))</f>
        <v/>
      </c>
      <c r="D45" t="str">
        <f>IF(COUNT(収入簿!$J$4:$J$1000)&lt;ROW(D45),"",INDEX(収入簿!D$4:D$1000,MATCH(SMALL(収入簿!$J$4:$J$1000,ROW(D45)),収入簿!$J$4:$J$1000,0)))</f>
        <v/>
      </c>
      <c r="E45" t="str">
        <f>IF(COUNT(収入簿!$J$4:$J$1000)&lt;ROW(E45),"",INDEX(収入簿!E$4:E$1000,MATCH(SMALL(収入簿!$J$4:$J$1000,ROW(E45)),収入簿!$J$4:$J$1000,0)))</f>
        <v/>
      </c>
      <c r="F45" t="str">
        <f>IF(COUNT(収入簿!$J$4:$J$1000)&lt;ROW(F45),"",INDEX(収入簿!F$4:F$1000,MATCH(SMALL(収入簿!$J$4:$J$1000,ROW(F45)),収入簿!$J$4:$J$1000,0)))</f>
        <v/>
      </c>
      <c r="G45" t="str">
        <f>IF(COUNT(収入簿!$J$4:$J$1000)&lt;ROW(G45),"",INDEX(収入簿!G$4:G$1000,MATCH(SMALL(収入簿!$J$4:$J$1000,ROW(G45)),収入簿!$J$4:$J$1000,0)))</f>
        <v/>
      </c>
      <c r="H45" t="str">
        <f>IF(COUNT(収入簿!$J$4:$J$1000)&lt;ROW(H45),"",INDEX(収入簿!H$4:H$1000,MATCH(SMALL(収入簿!$J$4:$J$1000,ROW(H45)),収入簿!$J$4:$J$1000,0)))</f>
        <v/>
      </c>
      <c r="I45" t="str">
        <f>IF(COUNT(収入簿!$J$4:$J$1000)&lt;ROW(I45),"",INDEX(収入簿!I$4:I$1000,MATCH(SMALL(収入簿!$J$4:$J$1000,ROW(I45)),収入簿!$J$4:$J$1000,0)))</f>
        <v/>
      </c>
      <c r="J45" t="str">
        <f>IF(COUNT(収入簿!$J$4:$J$1000)&lt;ROW(J45),"",INDEX(収入簿!J$4:J$1000,MATCH(SMALL(収入簿!$J$4:$J$1000,ROW(J45)),収入簿!$J$4:$J$1000,0)))</f>
        <v/>
      </c>
    </row>
    <row r="46" spans="1:10" x14ac:dyDescent="0.45">
      <c r="A46" t="str">
        <f>IF(COUNT(収入簿!$J$4:$J$1000)&lt;ROW(A46),"",INDEX(収入簿!A$4:A$1000,MATCH(SMALL(収入簿!$J$4:$J$1000,ROW(A46)),収入簿!$J$4:$J$1000,0)))</f>
        <v/>
      </c>
      <c r="B46" t="str">
        <f>IF(COUNT(収入簿!$J$4:$J$1000)&lt;ROW(B46),"",INDEX(収入簿!B$4:B$1000,MATCH(SMALL(収入簿!$J$4:$J$1000,ROW(B46)),収入簿!$J$4:$J$1000,0)))</f>
        <v/>
      </c>
      <c r="C46" t="str">
        <f>IF(COUNT(収入簿!$J$4:$J$1000)&lt;ROW(C46),"",INDEX(収入簿!C$4:C$1000,MATCH(SMALL(収入簿!$J$4:$J$1000,ROW(C46)),収入簿!$J$4:$J$1000,0)))</f>
        <v/>
      </c>
      <c r="D46" t="str">
        <f>IF(COUNT(収入簿!$J$4:$J$1000)&lt;ROW(D46),"",INDEX(収入簿!D$4:D$1000,MATCH(SMALL(収入簿!$J$4:$J$1000,ROW(D46)),収入簿!$J$4:$J$1000,0)))</f>
        <v/>
      </c>
      <c r="E46" t="str">
        <f>IF(COUNT(収入簿!$J$4:$J$1000)&lt;ROW(E46),"",INDEX(収入簿!E$4:E$1000,MATCH(SMALL(収入簿!$J$4:$J$1000,ROW(E46)),収入簿!$J$4:$J$1000,0)))</f>
        <v/>
      </c>
      <c r="F46" t="str">
        <f>IF(COUNT(収入簿!$J$4:$J$1000)&lt;ROW(F46),"",INDEX(収入簿!F$4:F$1000,MATCH(SMALL(収入簿!$J$4:$J$1000,ROW(F46)),収入簿!$J$4:$J$1000,0)))</f>
        <v/>
      </c>
      <c r="G46" t="str">
        <f>IF(COUNT(収入簿!$J$4:$J$1000)&lt;ROW(G46),"",INDEX(収入簿!G$4:G$1000,MATCH(SMALL(収入簿!$J$4:$J$1000,ROW(G46)),収入簿!$J$4:$J$1000,0)))</f>
        <v/>
      </c>
      <c r="H46" t="str">
        <f>IF(COUNT(収入簿!$J$4:$J$1000)&lt;ROW(H46),"",INDEX(収入簿!H$4:H$1000,MATCH(SMALL(収入簿!$J$4:$J$1000,ROW(H46)),収入簿!$J$4:$J$1000,0)))</f>
        <v/>
      </c>
      <c r="I46" t="str">
        <f>IF(COUNT(収入簿!$J$4:$J$1000)&lt;ROW(I46),"",INDEX(収入簿!I$4:I$1000,MATCH(SMALL(収入簿!$J$4:$J$1000,ROW(I46)),収入簿!$J$4:$J$1000,0)))</f>
        <v/>
      </c>
      <c r="J46" t="str">
        <f>IF(COUNT(収入簿!$J$4:$J$1000)&lt;ROW(J46),"",INDEX(収入簿!J$4:J$1000,MATCH(SMALL(収入簿!$J$4:$J$1000,ROW(J46)),収入簿!$J$4:$J$1000,0)))</f>
        <v/>
      </c>
    </row>
    <row r="47" spans="1:10" x14ac:dyDescent="0.45">
      <c r="A47" t="str">
        <f>IF(COUNT(収入簿!$J$4:$J$1000)&lt;ROW(A47),"",INDEX(収入簿!A$4:A$1000,MATCH(SMALL(収入簿!$J$4:$J$1000,ROW(A47)),収入簿!$J$4:$J$1000,0)))</f>
        <v/>
      </c>
      <c r="B47" t="str">
        <f>IF(COUNT(収入簿!$J$4:$J$1000)&lt;ROW(B47),"",INDEX(収入簿!B$4:B$1000,MATCH(SMALL(収入簿!$J$4:$J$1000,ROW(B47)),収入簿!$J$4:$J$1000,0)))</f>
        <v/>
      </c>
      <c r="C47" t="str">
        <f>IF(COUNT(収入簿!$J$4:$J$1000)&lt;ROW(C47),"",INDEX(収入簿!C$4:C$1000,MATCH(SMALL(収入簿!$J$4:$J$1000,ROW(C47)),収入簿!$J$4:$J$1000,0)))</f>
        <v/>
      </c>
      <c r="D47" t="str">
        <f>IF(COUNT(収入簿!$J$4:$J$1000)&lt;ROW(D47),"",INDEX(収入簿!D$4:D$1000,MATCH(SMALL(収入簿!$J$4:$J$1000,ROW(D47)),収入簿!$J$4:$J$1000,0)))</f>
        <v/>
      </c>
      <c r="E47" t="str">
        <f>IF(COUNT(収入簿!$J$4:$J$1000)&lt;ROW(E47),"",INDEX(収入簿!E$4:E$1000,MATCH(SMALL(収入簿!$J$4:$J$1000,ROW(E47)),収入簿!$J$4:$J$1000,0)))</f>
        <v/>
      </c>
      <c r="F47" t="str">
        <f>IF(COUNT(収入簿!$J$4:$J$1000)&lt;ROW(F47),"",INDEX(収入簿!F$4:F$1000,MATCH(SMALL(収入簿!$J$4:$J$1000,ROW(F47)),収入簿!$J$4:$J$1000,0)))</f>
        <v/>
      </c>
      <c r="G47" t="str">
        <f>IF(COUNT(収入簿!$J$4:$J$1000)&lt;ROW(G47),"",INDEX(収入簿!G$4:G$1000,MATCH(SMALL(収入簿!$J$4:$J$1000,ROW(G47)),収入簿!$J$4:$J$1000,0)))</f>
        <v/>
      </c>
      <c r="H47" t="str">
        <f>IF(COUNT(収入簿!$J$4:$J$1000)&lt;ROW(H47),"",INDEX(収入簿!H$4:H$1000,MATCH(SMALL(収入簿!$J$4:$J$1000,ROW(H47)),収入簿!$J$4:$J$1000,0)))</f>
        <v/>
      </c>
      <c r="I47" t="str">
        <f>IF(COUNT(収入簿!$J$4:$J$1000)&lt;ROW(I47),"",INDEX(収入簿!I$4:I$1000,MATCH(SMALL(収入簿!$J$4:$J$1000,ROW(I47)),収入簿!$J$4:$J$1000,0)))</f>
        <v/>
      </c>
      <c r="J47" t="str">
        <f>IF(COUNT(収入簿!$J$4:$J$1000)&lt;ROW(J47),"",INDEX(収入簿!J$4:J$1000,MATCH(SMALL(収入簿!$J$4:$J$1000,ROW(J47)),収入簿!$J$4:$J$1000,0)))</f>
        <v/>
      </c>
    </row>
    <row r="48" spans="1:10" x14ac:dyDescent="0.45">
      <c r="A48" t="str">
        <f>IF(COUNT(収入簿!$J$4:$J$1000)&lt;ROW(A48),"",INDEX(収入簿!A$4:A$1000,MATCH(SMALL(収入簿!$J$4:$J$1000,ROW(A48)),収入簿!$J$4:$J$1000,0)))</f>
        <v/>
      </c>
      <c r="B48" t="str">
        <f>IF(COUNT(収入簿!$J$4:$J$1000)&lt;ROW(B48),"",INDEX(収入簿!B$4:B$1000,MATCH(SMALL(収入簿!$J$4:$J$1000,ROW(B48)),収入簿!$J$4:$J$1000,0)))</f>
        <v/>
      </c>
      <c r="C48" t="str">
        <f>IF(COUNT(収入簿!$J$4:$J$1000)&lt;ROW(C48),"",INDEX(収入簿!C$4:C$1000,MATCH(SMALL(収入簿!$J$4:$J$1000,ROW(C48)),収入簿!$J$4:$J$1000,0)))</f>
        <v/>
      </c>
      <c r="D48" t="str">
        <f>IF(COUNT(収入簿!$J$4:$J$1000)&lt;ROW(D48),"",INDEX(収入簿!D$4:D$1000,MATCH(SMALL(収入簿!$J$4:$J$1000,ROW(D48)),収入簿!$J$4:$J$1000,0)))</f>
        <v/>
      </c>
      <c r="E48" t="str">
        <f>IF(COUNT(収入簿!$J$4:$J$1000)&lt;ROW(E48),"",INDEX(収入簿!E$4:E$1000,MATCH(SMALL(収入簿!$J$4:$J$1000,ROW(E48)),収入簿!$J$4:$J$1000,0)))</f>
        <v/>
      </c>
      <c r="F48" t="str">
        <f>IF(COUNT(収入簿!$J$4:$J$1000)&lt;ROW(F48),"",INDEX(収入簿!F$4:F$1000,MATCH(SMALL(収入簿!$J$4:$J$1000,ROW(F48)),収入簿!$J$4:$J$1000,0)))</f>
        <v/>
      </c>
      <c r="G48" t="str">
        <f>IF(COUNT(収入簿!$J$4:$J$1000)&lt;ROW(G48),"",INDEX(収入簿!G$4:G$1000,MATCH(SMALL(収入簿!$J$4:$J$1000,ROW(G48)),収入簿!$J$4:$J$1000,0)))</f>
        <v/>
      </c>
      <c r="H48" t="str">
        <f>IF(COUNT(収入簿!$J$4:$J$1000)&lt;ROW(H48),"",INDEX(収入簿!H$4:H$1000,MATCH(SMALL(収入簿!$J$4:$J$1000,ROW(H48)),収入簿!$J$4:$J$1000,0)))</f>
        <v/>
      </c>
      <c r="I48" t="str">
        <f>IF(COUNT(収入簿!$J$4:$J$1000)&lt;ROW(I48),"",INDEX(収入簿!I$4:I$1000,MATCH(SMALL(収入簿!$J$4:$J$1000,ROW(I48)),収入簿!$J$4:$J$1000,0)))</f>
        <v/>
      </c>
      <c r="J48" t="str">
        <f>IF(COUNT(収入簿!$J$4:$J$1000)&lt;ROW(J48),"",INDEX(収入簿!J$4:J$1000,MATCH(SMALL(収入簿!$J$4:$J$1000,ROW(J48)),収入簿!$J$4:$J$1000,0)))</f>
        <v/>
      </c>
    </row>
    <row r="49" spans="1:10" x14ac:dyDescent="0.45">
      <c r="A49" t="str">
        <f>IF(COUNT(収入簿!$J$4:$J$1000)&lt;ROW(A49),"",INDEX(収入簿!A$4:A$1000,MATCH(SMALL(収入簿!$J$4:$J$1000,ROW(A49)),収入簿!$J$4:$J$1000,0)))</f>
        <v/>
      </c>
      <c r="B49" t="str">
        <f>IF(COUNT(収入簿!$J$4:$J$1000)&lt;ROW(B49),"",INDEX(収入簿!B$4:B$1000,MATCH(SMALL(収入簿!$J$4:$J$1000,ROW(B49)),収入簿!$J$4:$J$1000,0)))</f>
        <v/>
      </c>
      <c r="C49" t="str">
        <f>IF(COUNT(収入簿!$J$4:$J$1000)&lt;ROW(C49),"",INDEX(収入簿!C$4:C$1000,MATCH(SMALL(収入簿!$J$4:$J$1000,ROW(C49)),収入簿!$J$4:$J$1000,0)))</f>
        <v/>
      </c>
      <c r="D49" t="str">
        <f>IF(COUNT(収入簿!$J$4:$J$1000)&lt;ROW(D49),"",INDEX(収入簿!D$4:D$1000,MATCH(SMALL(収入簿!$J$4:$J$1000,ROW(D49)),収入簿!$J$4:$J$1000,0)))</f>
        <v/>
      </c>
      <c r="E49" t="str">
        <f>IF(COUNT(収入簿!$J$4:$J$1000)&lt;ROW(E49),"",INDEX(収入簿!E$4:E$1000,MATCH(SMALL(収入簿!$J$4:$J$1000,ROW(E49)),収入簿!$J$4:$J$1000,0)))</f>
        <v/>
      </c>
      <c r="F49" t="str">
        <f>IF(COUNT(収入簿!$J$4:$J$1000)&lt;ROW(F49),"",INDEX(収入簿!F$4:F$1000,MATCH(SMALL(収入簿!$J$4:$J$1000,ROW(F49)),収入簿!$J$4:$J$1000,0)))</f>
        <v/>
      </c>
      <c r="G49" t="str">
        <f>IF(COUNT(収入簿!$J$4:$J$1000)&lt;ROW(G49),"",INDEX(収入簿!G$4:G$1000,MATCH(SMALL(収入簿!$J$4:$J$1000,ROW(G49)),収入簿!$J$4:$J$1000,0)))</f>
        <v/>
      </c>
      <c r="H49" t="str">
        <f>IF(COUNT(収入簿!$J$4:$J$1000)&lt;ROW(H49),"",INDEX(収入簿!H$4:H$1000,MATCH(SMALL(収入簿!$J$4:$J$1000,ROW(H49)),収入簿!$J$4:$J$1000,0)))</f>
        <v/>
      </c>
      <c r="I49" t="str">
        <f>IF(COUNT(収入簿!$J$4:$J$1000)&lt;ROW(I49),"",INDEX(収入簿!I$4:I$1000,MATCH(SMALL(収入簿!$J$4:$J$1000,ROW(I49)),収入簿!$J$4:$J$1000,0)))</f>
        <v/>
      </c>
      <c r="J49" t="str">
        <f>IF(COUNT(収入簿!$J$4:$J$1000)&lt;ROW(J49),"",INDEX(収入簿!J$4:J$1000,MATCH(SMALL(収入簿!$J$4:$J$1000,ROW(J49)),収入簿!$J$4:$J$1000,0)))</f>
        <v/>
      </c>
    </row>
    <row r="50" spans="1:10" x14ac:dyDescent="0.45">
      <c r="A50" t="str">
        <f>IF(COUNT(収入簿!$J$4:$J$1000)&lt;ROW(A50),"",INDEX(収入簿!A$4:A$1000,MATCH(SMALL(収入簿!$J$4:$J$1000,ROW(A50)),収入簿!$J$4:$J$1000,0)))</f>
        <v/>
      </c>
      <c r="B50" t="str">
        <f>IF(COUNT(収入簿!$J$4:$J$1000)&lt;ROW(B50),"",INDEX(収入簿!B$4:B$1000,MATCH(SMALL(収入簿!$J$4:$J$1000,ROW(B50)),収入簿!$J$4:$J$1000,0)))</f>
        <v/>
      </c>
      <c r="C50" t="str">
        <f>IF(COUNT(収入簿!$J$4:$J$1000)&lt;ROW(C50),"",INDEX(収入簿!C$4:C$1000,MATCH(SMALL(収入簿!$J$4:$J$1000,ROW(C50)),収入簿!$J$4:$J$1000,0)))</f>
        <v/>
      </c>
      <c r="D50" t="str">
        <f>IF(COUNT(収入簿!$J$4:$J$1000)&lt;ROW(D50),"",INDEX(収入簿!D$4:D$1000,MATCH(SMALL(収入簿!$J$4:$J$1000,ROW(D50)),収入簿!$J$4:$J$1000,0)))</f>
        <v/>
      </c>
      <c r="E50" t="str">
        <f>IF(COUNT(収入簿!$J$4:$J$1000)&lt;ROW(E50),"",INDEX(収入簿!E$4:E$1000,MATCH(SMALL(収入簿!$J$4:$J$1000,ROW(E50)),収入簿!$J$4:$J$1000,0)))</f>
        <v/>
      </c>
      <c r="F50" t="str">
        <f>IF(COUNT(収入簿!$J$4:$J$1000)&lt;ROW(F50),"",INDEX(収入簿!F$4:F$1000,MATCH(SMALL(収入簿!$J$4:$J$1000,ROW(F50)),収入簿!$J$4:$J$1000,0)))</f>
        <v/>
      </c>
      <c r="G50" t="str">
        <f>IF(COUNT(収入簿!$J$4:$J$1000)&lt;ROW(G50),"",INDEX(収入簿!G$4:G$1000,MATCH(SMALL(収入簿!$J$4:$J$1000,ROW(G50)),収入簿!$J$4:$J$1000,0)))</f>
        <v/>
      </c>
      <c r="H50" t="str">
        <f>IF(COUNT(収入簿!$J$4:$J$1000)&lt;ROW(H50),"",INDEX(収入簿!H$4:H$1000,MATCH(SMALL(収入簿!$J$4:$J$1000,ROW(H50)),収入簿!$J$4:$J$1000,0)))</f>
        <v/>
      </c>
      <c r="I50" t="str">
        <f>IF(COUNT(収入簿!$J$4:$J$1000)&lt;ROW(I50),"",INDEX(収入簿!I$4:I$1000,MATCH(SMALL(収入簿!$J$4:$J$1000,ROW(I50)),収入簿!$J$4:$J$1000,0)))</f>
        <v/>
      </c>
      <c r="J50" t="str">
        <f>IF(COUNT(収入簿!$J$4:$J$1000)&lt;ROW(J50),"",INDEX(収入簿!J$4:J$1000,MATCH(SMALL(収入簿!$J$4:$J$1000,ROW(J50)),収入簿!$J$4:$J$1000,0)))</f>
        <v/>
      </c>
    </row>
    <row r="51" spans="1:10" x14ac:dyDescent="0.45">
      <c r="A51" t="str">
        <f>IF(COUNT(収入簿!$J$4:$J$1000)&lt;ROW(A51),"",INDEX(収入簿!A$4:A$1000,MATCH(SMALL(収入簿!$J$4:$J$1000,ROW(A51)),収入簿!$J$4:$J$1000,0)))</f>
        <v/>
      </c>
      <c r="B51" t="str">
        <f>IF(COUNT(収入簿!$J$4:$J$1000)&lt;ROW(B51),"",INDEX(収入簿!B$4:B$1000,MATCH(SMALL(収入簿!$J$4:$J$1000,ROW(B51)),収入簿!$J$4:$J$1000,0)))</f>
        <v/>
      </c>
      <c r="C51" t="str">
        <f>IF(COUNT(収入簿!$J$4:$J$1000)&lt;ROW(C51),"",INDEX(収入簿!C$4:C$1000,MATCH(SMALL(収入簿!$J$4:$J$1000,ROW(C51)),収入簿!$J$4:$J$1000,0)))</f>
        <v/>
      </c>
      <c r="D51" t="str">
        <f>IF(COUNT(収入簿!$J$4:$J$1000)&lt;ROW(D51),"",INDEX(収入簿!D$4:D$1000,MATCH(SMALL(収入簿!$J$4:$J$1000,ROW(D51)),収入簿!$J$4:$J$1000,0)))</f>
        <v/>
      </c>
      <c r="E51" t="str">
        <f>IF(COUNT(収入簿!$J$4:$J$1000)&lt;ROW(E51),"",INDEX(収入簿!E$4:E$1000,MATCH(SMALL(収入簿!$J$4:$J$1000,ROW(E51)),収入簿!$J$4:$J$1000,0)))</f>
        <v/>
      </c>
      <c r="F51" t="str">
        <f>IF(COUNT(収入簿!$J$4:$J$1000)&lt;ROW(F51),"",INDEX(収入簿!F$4:F$1000,MATCH(SMALL(収入簿!$J$4:$J$1000,ROW(F51)),収入簿!$J$4:$J$1000,0)))</f>
        <v/>
      </c>
      <c r="G51" t="str">
        <f>IF(COUNT(収入簿!$J$4:$J$1000)&lt;ROW(G51),"",INDEX(収入簿!G$4:G$1000,MATCH(SMALL(収入簿!$J$4:$J$1000,ROW(G51)),収入簿!$J$4:$J$1000,0)))</f>
        <v/>
      </c>
      <c r="H51" t="str">
        <f>IF(COUNT(収入簿!$J$4:$J$1000)&lt;ROW(H51),"",INDEX(収入簿!H$4:H$1000,MATCH(SMALL(収入簿!$J$4:$J$1000,ROW(H51)),収入簿!$J$4:$J$1000,0)))</f>
        <v/>
      </c>
      <c r="I51" t="str">
        <f>IF(COUNT(収入簿!$J$4:$J$1000)&lt;ROW(I51),"",INDEX(収入簿!I$4:I$1000,MATCH(SMALL(収入簿!$J$4:$J$1000,ROW(I51)),収入簿!$J$4:$J$1000,0)))</f>
        <v/>
      </c>
      <c r="J51" t="str">
        <f>IF(COUNT(収入簿!$J$4:$J$1000)&lt;ROW(J51),"",INDEX(収入簿!J$4:J$1000,MATCH(SMALL(収入簿!$J$4:$J$1000,ROW(J51)),収入簿!$J$4:$J$1000,0)))</f>
        <v/>
      </c>
    </row>
    <row r="52" spans="1:10" x14ac:dyDescent="0.45">
      <c r="A52" t="str">
        <f>IF(COUNT(収入簿!$J$4:$J$1000)&lt;ROW(A52),"",INDEX(収入簿!A$4:A$1000,MATCH(SMALL(収入簿!$J$4:$J$1000,ROW(A52)),収入簿!$J$4:$J$1000,0)))</f>
        <v/>
      </c>
      <c r="B52" t="str">
        <f>IF(COUNT(収入簿!$J$4:$J$1000)&lt;ROW(B52),"",INDEX(収入簿!B$4:B$1000,MATCH(SMALL(収入簿!$J$4:$J$1000,ROW(B52)),収入簿!$J$4:$J$1000,0)))</f>
        <v/>
      </c>
      <c r="C52" t="str">
        <f>IF(COUNT(収入簿!$J$4:$J$1000)&lt;ROW(C52),"",INDEX(収入簿!C$4:C$1000,MATCH(SMALL(収入簿!$J$4:$J$1000,ROW(C52)),収入簿!$J$4:$J$1000,0)))</f>
        <v/>
      </c>
      <c r="D52" t="str">
        <f>IF(COUNT(収入簿!$J$4:$J$1000)&lt;ROW(D52),"",INDEX(収入簿!D$4:D$1000,MATCH(SMALL(収入簿!$J$4:$J$1000,ROW(D52)),収入簿!$J$4:$J$1000,0)))</f>
        <v/>
      </c>
      <c r="E52" t="str">
        <f>IF(COUNT(収入簿!$J$4:$J$1000)&lt;ROW(E52),"",INDEX(収入簿!E$4:E$1000,MATCH(SMALL(収入簿!$J$4:$J$1000,ROW(E52)),収入簿!$J$4:$J$1000,0)))</f>
        <v/>
      </c>
      <c r="F52" t="str">
        <f>IF(COUNT(収入簿!$J$4:$J$1000)&lt;ROW(F52),"",INDEX(収入簿!F$4:F$1000,MATCH(SMALL(収入簿!$J$4:$J$1000,ROW(F52)),収入簿!$J$4:$J$1000,0)))</f>
        <v/>
      </c>
      <c r="G52" t="str">
        <f>IF(COUNT(収入簿!$J$4:$J$1000)&lt;ROW(G52),"",INDEX(収入簿!G$4:G$1000,MATCH(SMALL(収入簿!$J$4:$J$1000,ROW(G52)),収入簿!$J$4:$J$1000,0)))</f>
        <v/>
      </c>
      <c r="H52" t="str">
        <f>IF(COUNT(収入簿!$J$4:$J$1000)&lt;ROW(H52),"",INDEX(収入簿!H$4:H$1000,MATCH(SMALL(収入簿!$J$4:$J$1000,ROW(H52)),収入簿!$J$4:$J$1000,0)))</f>
        <v/>
      </c>
      <c r="I52" t="str">
        <f>IF(COUNT(収入簿!$J$4:$J$1000)&lt;ROW(I52),"",INDEX(収入簿!I$4:I$1000,MATCH(SMALL(収入簿!$J$4:$J$1000,ROW(I52)),収入簿!$J$4:$J$1000,0)))</f>
        <v/>
      </c>
      <c r="J52" t="str">
        <f>IF(COUNT(収入簿!$J$4:$J$1000)&lt;ROW(J52),"",INDEX(収入簿!J$4:J$1000,MATCH(SMALL(収入簿!$J$4:$J$1000,ROW(J52)),収入簿!$J$4:$J$1000,0)))</f>
        <v/>
      </c>
    </row>
    <row r="53" spans="1:10" x14ac:dyDescent="0.45">
      <c r="A53" t="str">
        <f>IF(COUNT(収入簿!$J$4:$J$1000)&lt;ROW(A53),"",INDEX(収入簿!A$4:A$1000,MATCH(SMALL(収入簿!$J$4:$J$1000,ROW(A53)),収入簿!$J$4:$J$1000,0)))</f>
        <v/>
      </c>
      <c r="B53" t="str">
        <f>IF(COUNT(収入簿!$J$4:$J$1000)&lt;ROW(B53),"",INDEX(収入簿!B$4:B$1000,MATCH(SMALL(収入簿!$J$4:$J$1000,ROW(B53)),収入簿!$J$4:$J$1000,0)))</f>
        <v/>
      </c>
      <c r="C53" t="str">
        <f>IF(COUNT(収入簿!$J$4:$J$1000)&lt;ROW(C53),"",INDEX(収入簿!C$4:C$1000,MATCH(SMALL(収入簿!$J$4:$J$1000,ROW(C53)),収入簿!$J$4:$J$1000,0)))</f>
        <v/>
      </c>
      <c r="D53" t="str">
        <f>IF(COUNT(収入簿!$J$4:$J$1000)&lt;ROW(D53),"",INDEX(収入簿!D$4:D$1000,MATCH(SMALL(収入簿!$J$4:$J$1000,ROW(D53)),収入簿!$J$4:$J$1000,0)))</f>
        <v/>
      </c>
      <c r="E53" t="str">
        <f>IF(COUNT(収入簿!$J$4:$J$1000)&lt;ROW(E53),"",INDEX(収入簿!E$4:E$1000,MATCH(SMALL(収入簿!$J$4:$J$1000,ROW(E53)),収入簿!$J$4:$J$1000,0)))</f>
        <v/>
      </c>
      <c r="F53" t="str">
        <f>IF(COUNT(収入簿!$J$4:$J$1000)&lt;ROW(F53),"",INDEX(収入簿!F$4:F$1000,MATCH(SMALL(収入簿!$J$4:$J$1000,ROW(F53)),収入簿!$J$4:$J$1000,0)))</f>
        <v/>
      </c>
      <c r="G53" t="str">
        <f>IF(COUNT(収入簿!$J$4:$J$1000)&lt;ROW(G53),"",INDEX(収入簿!G$4:G$1000,MATCH(SMALL(収入簿!$J$4:$J$1000,ROW(G53)),収入簿!$J$4:$J$1000,0)))</f>
        <v/>
      </c>
      <c r="H53" t="str">
        <f>IF(COUNT(収入簿!$J$4:$J$1000)&lt;ROW(H53),"",INDEX(収入簿!H$4:H$1000,MATCH(SMALL(収入簿!$J$4:$J$1000,ROW(H53)),収入簿!$J$4:$J$1000,0)))</f>
        <v/>
      </c>
      <c r="I53" t="str">
        <f>IF(COUNT(収入簿!$J$4:$J$1000)&lt;ROW(I53),"",INDEX(収入簿!I$4:I$1000,MATCH(SMALL(収入簿!$J$4:$J$1000,ROW(I53)),収入簿!$J$4:$J$1000,0)))</f>
        <v/>
      </c>
      <c r="J53" t="str">
        <f>IF(COUNT(収入簿!$J$4:$J$1000)&lt;ROW(J53),"",INDEX(収入簿!J$4:J$1000,MATCH(SMALL(収入簿!$J$4:$J$1000,ROW(J53)),収入簿!$J$4:$J$1000,0)))</f>
        <v/>
      </c>
    </row>
    <row r="54" spans="1:10" x14ac:dyDescent="0.45">
      <c r="A54" t="str">
        <f>IF(COUNT(収入簿!$J$4:$J$1000)&lt;ROW(A54),"",INDEX(収入簿!A$4:A$1000,MATCH(SMALL(収入簿!$J$4:$J$1000,ROW(A54)),収入簿!$J$4:$J$1000,0)))</f>
        <v/>
      </c>
      <c r="B54" t="str">
        <f>IF(COUNT(収入簿!$J$4:$J$1000)&lt;ROW(B54),"",INDEX(収入簿!B$4:B$1000,MATCH(SMALL(収入簿!$J$4:$J$1000,ROW(B54)),収入簿!$J$4:$J$1000,0)))</f>
        <v/>
      </c>
      <c r="C54" t="str">
        <f>IF(COUNT(収入簿!$J$4:$J$1000)&lt;ROW(C54),"",INDEX(収入簿!C$4:C$1000,MATCH(SMALL(収入簿!$J$4:$J$1000,ROW(C54)),収入簿!$J$4:$J$1000,0)))</f>
        <v/>
      </c>
      <c r="D54" t="str">
        <f>IF(COUNT(収入簿!$J$4:$J$1000)&lt;ROW(D54),"",INDEX(収入簿!D$4:D$1000,MATCH(SMALL(収入簿!$J$4:$J$1000,ROW(D54)),収入簿!$J$4:$J$1000,0)))</f>
        <v/>
      </c>
      <c r="E54" t="str">
        <f>IF(COUNT(収入簿!$J$4:$J$1000)&lt;ROW(E54),"",INDEX(収入簿!E$4:E$1000,MATCH(SMALL(収入簿!$J$4:$J$1000,ROW(E54)),収入簿!$J$4:$J$1000,0)))</f>
        <v/>
      </c>
      <c r="F54" t="str">
        <f>IF(COUNT(収入簿!$J$4:$J$1000)&lt;ROW(F54),"",INDEX(収入簿!F$4:F$1000,MATCH(SMALL(収入簿!$J$4:$J$1000,ROW(F54)),収入簿!$J$4:$J$1000,0)))</f>
        <v/>
      </c>
      <c r="G54" t="str">
        <f>IF(COUNT(収入簿!$J$4:$J$1000)&lt;ROW(G54),"",INDEX(収入簿!G$4:G$1000,MATCH(SMALL(収入簿!$J$4:$J$1000,ROW(G54)),収入簿!$J$4:$J$1000,0)))</f>
        <v/>
      </c>
      <c r="H54" t="str">
        <f>IF(COUNT(収入簿!$J$4:$J$1000)&lt;ROW(H54),"",INDEX(収入簿!H$4:H$1000,MATCH(SMALL(収入簿!$J$4:$J$1000,ROW(H54)),収入簿!$J$4:$J$1000,0)))</f>
        <v/>
      </c>
      <c r="I54" t="str">
        <f>IF(COUNT(収入簿!$J$4:$J$1000)&lt;ROW(I54),"",INDEX(収入簿!I$4:I$1000,MATCH(SMALL(収入簿!$J$4:$J$1000,ROW(I54)),収入簿!$J$4:$J$1000,0)))</f>
        <v/>
      </c>
      <c r="J54" t="str">
        <f>IF(COUNT(収入簿!$J$4:$J$1000)&lt;ROW(J54),"",INDEX(収入簿!J$4:J$1000,MATCH(SMALL(収入簿!$J$4:$J$1000,ROW(J54)),収入簿!$J$4:$J$1000,0)))</f>
        <v/>
      </c>
    </row>
    <row r="55" spans="1:10" x14ac:dyDescent="0.45">
      <c r="A55" t="str">
        <f>IF(COUNT(収入簿!$J$4:$J$1000)&lt;ROW(A55),"",INDEX(収入簿!A$4:A$1000,MATCH(SMALL(収入簿!$J$4:$J$1000,ROW(A55)),収入簿!$J$4:$J$1000,0)))</f>
        <v/>
      </c>
      <c r="B55" t="str">
        <f>IF(COUNT(収入簿!$J$4:$J$1000)&lt;ROW(B55),"",INDEX(収入簿!B$4:B$1000,MATCH(SMALL(収入簿!$J$4:$J$1000,ROW(B55)),収入簿!$J$4:$J$1000,0)))</f>
        <v/>
      </c>
      <c r="C55" t="str">
        <f>IF(COUNT(収入簿!$J$4:$J$1000)&lt;ROW(C55),"",INDEX(収入簿!C$4:C$1000,MATCH(SMALL(収入簿!$J$4:$J$1000,ROW(C55)),収入簿!$J$4:$J$1000,0)))</f>
        <v/>
      </c>
      <c r="D55" t="str">
        <f>IF(COUNT(収入簿!$J$4:$J$1000)&lt;ROW(D55),"",INDEX(収入簿!D$4:D$1000,MATCH(SMALL(収入簿!$J$4:$J$1000,ROW(D55)),収入簿!$J$4:$J$1000,0)))</f>
        <v/>
      </c>
      <c r="E55" t="str">
        <f>IF(COUNT(収入簿!$J$4:$J$1000)&lt;ROW(E55),"",INDEX(収入簿!E$4:E$1000,MATCH(SMALL(収入簿!$J$4:$J$1000,ROW(E55)),収入簿!$J$4:$J$1000,0)))</f>
        <v/>
      </c>
      <c r="F55" t="str">
        <f>IF(COUNT(収入簿!$J$4:$J$1000)&lt;ROW(F55),"",INDEX(収入簿!F$4:F$1000,MATCH(SMALL(収入簿!$J$4:$J$1000,ROW(F55)),収入簿!$J$4:$J$1000,0)))</f>
        <v/>
      </c>
      <c r="G55" t="str">
        <f>IF(COUNT(収入簿!$J$4:$J$1000)&lt;ROW(G55),"",INDEX(収入簿!G$4:G$1000,MATCH(SMALL(収入簿!$J$4:$J$1000,ROW(G55)),収入簿!$J$4:$J$1000,0)))</f>
        <v/>
      </c>
      <c r="H55" t="str">
        <f>IF(COUNT(収入簿!$J$4:$J$1000)&lt;ROW(H55),"",INDEX(収入簿!H$4:H$1000,MATCH(SMALL(収入簿!$J$4:$J$1000,ROW(H55)),収入簿!$J$4:$J$1000,0)))</f>
        <v/>
      </c>
      <c r="I55" t="str">
        <f>IF(COUNT(収入簿!$J$4:$J$1000)&lt;ROW(I55),"",INDEX(収入簿!I$4:I$1000,MATCH(SMALL(収入簿!$J$4:$J$1000,ROW(I55)),収入簿!$J$4:$J$1000,0)))</f>
        <v/>
      </c>
      <c r="J55" t="str">
        <f>IF(COUNT(収入簿!$J$4:$J$1000)&lt;ROW(J55),"",INDEX(収入簿!J$4:J$1000,MATCH(SMALL(収入簿!$J$4:$J$1000,ROW(J55)),収入簿!$J$4:$J$1000,0)))</f>
        <v/>
      </c>
    </row>
    <row r="56" spans="1:10" x14ac:dyDescent="0.45">
      <c r="A56" t="str">
        <f>IF(COUNT(収入簿!$J$4:$J$1000)&lt;ROW(A56),"",INDEX(収入簿!A$4:A$1000,MATCH(SMALL(収入簿!$J$4:$J$1000,ROW(A56)),収入簿!$J$4:$J$1000,0)))</f>
        <v/>
      </c>
      <c r="B56" t="str">
        <f>IF(COUNT(収入簿!$J$4:$J$1000)&lt;ROW(B56),"",INDEX(収入簿!B$4:B$1000,MATCH(SMALL(収入簿!$J$4:$J$1000,ROW(B56)),収入簿!$J$4:$J$1000,0)))</f>
        <v/>
      </c>
      <c r="C56" t="str">
        <f>IF(COUNT(収入簿!$J$4:$J$1000)&lt;ROW(C56),"",INDEX(収入簿!C$4:C$1000,MATCH(SMALL(収入簿!$J$4:$J$1000,ROW(C56)),収入簿!$J$4:$J$1000,0)))</f>
        <v/>
      </c>
      <c r="D56" t="str">
        <f>IF(COUNT(収入簿!$J$4:$J$1000)&lt;ROW(D56),"",INDEX(収入簿!D$4:D$1000,MATCH(SMALL(収入簿!$J$4:$J$1000,ROW(D56)),収入簿!$J$4:$J$1000,0)))</f>
        <v/>
      </c>
      <c r="E56" t="str">
        <f>IF(COUNT(収入簿!$J$4:$J$1000)&lt;ROW(E56),"",INDEX(収入簿!E$4:E$1000,MATCH(SMALL(収入簿!$J$4:$J$1000,ROW(E56)),収入簿!$J$4:$J$1000,0)))</f>
        <v/>
      </c>
      <c r="F56" t="str">
        <f>IF(COUNT(収入簿!$J$4:$J$1000)&lt;ROW(F56),"",INDEX(収入簿!F$4:F$1000,MATCH(SMALL(収入簿!$J$4:$J$1000,ROW(F56)),収入簿!$J$4:$J$1000,0)))</f>
        <v/>
      </c>
      <c r="G56" t="str">
        <f>IF(COUNT(収入簿!$J$4:$J$1000)&lt;ROW(G56),"",INDEX(収入簿!G$4:G$1000,MATCH(SMALL(収入簿!$J$4:$J$1000,ROW(G56)),収入簿!$J$4:$J$1000,0)))</f>
        <v/>
      </c>
      <c r="H56" t="str">
        <f>IF(COUNT(収入簿!$J$4:$J$1000)&lt;ROW(H56),"",INDEX(収入簿!H$4:H$1000,MATCH(SMALL(収入簿!$J$4:$J$1000,ROW(H56)),収入簿!$J$4:$J$1000,0)))</f>
        <v/>
      </c>
      <c r="I56" t="str">
        <f>IF(COUNT(収入簿!$J$4:$J$1000)&lt;ROW(I56),"",INDEX(収入簿!I$4:I$1000,MATCH(SMALL(収入簿!$J$4:$J$1000,ROW(I56)),収入簿!$J$4:$J$1000,0)))</f>
        <v/>
      </c>
      <c r="J56" t="str">
        <f>IF(COUNT(収入簿!$J$4:$J$1000)&lt;ROW(J56),"",INDEX(収入簿!J$4:J$1000,MATCH(SMALL(収入簿!$J$4:$J$1000,ROW(J56)),収入簿!$J$4:$J$1000,0)))</f>
        <v/>
      </c>
    </row>
    <row r="57" spans="1:10" x14ac:dyDescent="0.45">
      <c r="A57" t="str">
        <f>IF(COUNT(収入簿!$J$4:$J$1000)&lt;ROW(A57),"",INDEX(収入簿!A$4:A$1000,MATCH(SMALL(収入簿!$J$4:$J$1000,ROW(A57)),収入簿!$J$4:$J$1000,0)))</f>
        <v/>
      </c>
      <c r="B57" t="str">
        <f>IF(COUNT(収入簿!$J$4:$J$1000)&lt;ROW(B57),"",INDEX(収入簿!B$4:B$1000,MATCH(SMALL(収入簿!$J$4:$J$1000,ROW(B57)),収入簿!$J$4:$J$1000,0)))</f>
        <v/>
      </c>
      <c r="C57" t="str">
        <f>IF(COUNT(収入簿!$J$4:$J$1000)&lt;ROW(C57),"",INDEX(収入簿!C$4:C$1000,MATCH(SMALL(収入簿!$J$4:$J$1000,ROW(C57)),収入簿!$J$4:$J$1000,0)))</f>
        <v/>
      </c>
      <c r="D57" t="str">
        <f>IF(COUNT(収入簿!$J$4:$J$1000)&lt;ROW(D57),"",INDEX(収入簿!D$4:D$1000,MATCH(SMALL(収入簿!$J$4:$J$1000,ROW(D57)),収入簿!$J$4:$J$1000,0)))</f>
        <v/>
      </c>
      <c r="E57" t="str">
        <f>IF(COUNT(収入簿!$J$4:$J$1000)&lt;ROW(E57),"",INDEX(収入簿!E$4:E$1000,MATCH(SMALL(収入簿!$J$4:$J$1000,ROW(E57)),収入簿!$J$4:$J$1000,0)))</f>
        <v/>
      </c>
      <c r="F57" t="str">
        <f>IF(COUNT(収入簿!$J$4:$J$1000)&lt;ROW(F57),"",INDEX(収入簿!F$4:F$1000,MATCH(SMALL(収入簿!$J$4:$J$1000,ROW(F57)),収入簿!$J$4:$J$1000,0)))</f>
        <v/>
      </c>
      <c r="G57" t="str">
        <f>IF(COUNT(収入簿!$J$4:$J$1000)&lt;ROW(G57),"",INDEX(収入簿!G$4:G$1000,MATCH(SMALL(収入簿!$J$4:$J$1000,ROW(G57)),収入簿!$J$4:$J$1000,0)))</f>
        <v/>
      </c>
      <c r="H57" t="str">
        <f>IF(COUNT(収入簿!$J$4:$J$1000)&lt;ROW(H57),"",INDEX(収入簿!H$4:H$1000,MATCH(SMALL(収入簿!$J$4:$J$1000,ROW(H57)),収入簿!$J$4:$J$1000,0)))</f>
        <v/>
      </c>
      <c r="I57" t="str">
        <f>IF(COUNT(収入簿!$J$4:$J$1000)&lt;ROW(I57),"",INDEX(収入簿!I$4:I$1000,MATCH(SMALL(収入簿!$J$4:$J$1000,ROW(I57)),収入簿!$J$4:$J$1000,0)))</f>
        <v/>
      </c>
      <c r="J57" t="str">
        <f>IF(COUNT(収入簿!$J$4:$J$1000)&lt;ROW(J57),"",INDEX(収入簿!J$4:J$1000,MATCH(SMALL(収入簿!$J$4:$J$1000,ROW(J57)),収入簿!$J$4:$J$1000,0)))</f>
        <v/>
      </c>
    </row>
    <row r="58" spans="1:10" x14ac:dyDescent="0.45">
      <c r="A58" t="str">
        <f>IF(COUNT(収入簿!$J$4:$J$1000)&lt;ROW(A58),"",INDEX(収入簿!A$4:A$1000,MATCH(SMALL(収入簿!$J$4:$J$1000,ROW(A58)),収入簿!$J$4:$J$1000,0)))</f>
        <v/>
      </c>
      <c r="B58" t="str">
        <f>IF(COUNT(収入簿!$J$4:$J$1000)&lt;ROW(B58),"",INDEX(収入簿!B$4:B$1000,MATCH(SMALL(収入簿!$J$4:$J$1000,ROW(B58)),収入簿!$J$4:$J$1000,0)))</f>
        <v/>
      </c>
      <c r="C58" t="str">
        <f>IF(COUNT(収入簿!$J$4:$J$1000)&lt;ROW(C58),"",INDEX(収入簿!C$4:C$1000,MATCH(SMALL(収入簿!$J$4:$J$1000,ROW(C58)),収入簿!$J$4:$J$1000,0)))</f>
        <v/>
      </c>
      <c r="D58" t="str">
        <f>IF(COUNT(収入簿!$J$4:$J$1000)&lt;ROW(D58),"",INDEX(収入簿!D$4:D$1000,MATCH(SMALL(収入簿!$J$4:$J$1000,ROW(D58)),収入簿!$J$4:$J$1000,0)))</f>
        <v/>
      </c>
      <c r="E58" t="str">
        <f>IF(COUNT(収入簿!$J$4:$J$1000)&lt;ROW(E58),"",INDEX(収入簿!E$4:E$1000,MATCH(SMALL(収入簿!$J$4:$J$1000,ROW(E58)),収入簿!$J$4:$J$1000,0)))</f>
        <v/>
      </c>
      <c r="F58" t="str">
        <f>IF(COUNT(収入簿!$J$4:$J$1000)&lt;ROW(F58),"",INDEX(収入簿!F$4:F$1000,MATCH(SMALL(収入簿!$J$4:$J$1000,ROW(F58)),収入簿!$J$4:$J$1000,0)))</f>
        <v/>
      </c>
      <c r="G58" t="str">
        <f>IF(COUNT(収入簿!$J$4:$J$1000)&lt;ROW(G58),"",INDEX(収入簿!G$4:G$1000,MATCH(SMALL(収入簿!$J$4:$J$1000,ROW(G58)),収入簿!$J$4:$J$1000,0)))</f>
        <v/>
      </c>
      <c r="H58" t="str">
        <f>IF(COUNT(収入簿!$J$4:$J$1000)&lt;ROW(H58),"",INDEX(収入簿!H$4:H$1000,MATCH(SMALL(収入簿!$J$4:$J$1000,ROW(H58)),収入簿!$J$4:$J$1000,0)))</f>
        <v/>
      </c>
      <c r="I58" t="str">
        <f>IF(COUNT(収入簿!$J$4:$J$1000)&lt;ROW(I58),"",INDEX(収入簿!I$4:I$1000,MATCH(SMALL(収入簿!$J$4:$J$1000,ROW(I58)),収入簿!$J$4:$J$1000,0)))</f>
        <v/>
      </c>
      <c r="J58" t="str">
        <f>IF(COUNT(収入簿!$J$4:$J$1000)&lt;ROW(J58),"",INDEX(収入簿!J$4:J$1000,MATCH(SMALL(収入簿!$J$4:$J$1000,ROW(J58)),収入簿!$J$4:$J$1000,0)))</f>
        <v/>
      </c>
    </row>
    <row r="59" spans="1:10" x14ac:dyDescent="0.45">
      <c r="A59" t="str">
        <f>IF(COUNT(収入簿!$J$4:$J$1000)&lt;ROW(A59),"",INDEX(収入簿!A$4:A$1000,MATCH(SMALL(収入簿!$J$4:$J$1000,ROW(A59)),収入簿!$J$4:$J$1000,0)))</f>
        <v/>
      </c>
      <c r="B59" t="str">
        <f>IF(COUNT(収入簿!$J$4:$J$1000)&lt;ROW(B59),"",INDEX(収入簿!B$4:B$1000,MATCH(SMALL(収入簿!$J$4:$J$1000,ROW(B59)),収入簿!$J$4:$J$1000,0)))</f>
        <v/>
      </c>
      <c r="C59" t="str">
        <f>IF(COUNT(収入簿!$J$4:$J$1000)&lt;ROW(C59),"",INDEX(収入簿!C$4:C$1000,MATCH(SMALL(収入簿!$J$4:$J$1000,ROW(C59)),収入簿!$J$4:$J$1000,0)))</f>
        <v/>
      </c>
      <c r="D59" t="str">
        <f>IF(COUNT(収入簿!$J$4:$J$1000)&lt;ROW(D59),"",INDEX(収入簿!D$4:D$1000,MATCH(SMALL(収入簿!$J$4:$J$1000,ROW(D59)),収入簿!$J$4:$J$1000,0)))</f>
        <v/>
      </c>
      <c r="E59" t="str">
        <f>IF(COUNT(収入簿!$J$4:$J$1000)&lt;ROW(E59),"",INDEX(収入簿!E$4:E$1000,MATCH(SMALL(収入簿!$J$4:$J$1000,ROW(E59)),収入簿!$J$4:$J$1000,0)))</f>
        <v/>
      </c>
      <c r="F59" t="str">
        <f>IF(COUNT(収入簿!$J$4:$J$1000)&lt;ROW(F59),"",INDEX(収入簿!F$4:F$1000,MATCH(SMALL(収入簿!$J$4:$J$1000,ROW(F59)),収入簿!$J$4:$J$1000,0)))</f>
        <v/>
      </c>
      <c r="G59" t="str">
        <f>IF(COUNT(収入簿!$J$4:$J$1000)&lt;ROW(G59),"",INDEX(収入簿!G$4:G$1000,MATCH(SMALL(収入簿!$J$4:$J$1000,ROW(G59)),収入簿!$J$4:$J$1000,0)))</f>
        <v/>
      </c>
      <c r="H59" t="str">
        <f>IF(COUNT(収入簿!$J$4:$J$1000)&lt;ROW(H59),"",INDEX(収入簿!H$4:H$1000,MATCH(SMALL(収入簿!$J$4:$J$1000,ROW(H59)),収入簿!$J$4:$J$1000,0)))</f>
        <v/>
      </c>
      <c r="I59" t="str">
        <f>IF(COUNT(収入簿!$J$4:$J$1000)&lt;ROW(I59),"",INDEX(収入簿!I$4:I$1000,MATCH(SMALL(収入簿!$J$4:$J$1000,ROW(I59)),収入簿!$J$4:$J$1000,0)))</f>
        <v/>
      </c>
      <c r="J59" t="str">
        <f>IF(COUNT(収入簿!$J$4:$J$1000)&lt;ROW(J59),"",INDEX(収入簿!J$4:J$1000,MATCH(SMALL(収入簿!$J$4:$J$1000,ROW(J59)),収入簿!$J$4:$J$1000,0)))</f>
        <v/>
      </c>
    </row>
    <row r="60" spans="1:10" x14ac:dyDescent="0.45">
      <c r="A60" t="str">
        <f>IF(COUNT(収入簿!$J$4:$J$1000)&lt;ROW(A60),"",INDEX(収入簿!A$4:A$1000,MATCH(SMALL(収入簿!$J$4:$J$1000,ROW(A60)),収入簿!$J$4:$J$1000,0)))</f>
        <v/>
      </c>
      <c r="B60" t="str">
        <f>IF(COUNT(収入簿!$J$4:$J$1000)&lt;ROW(B60),"",INDEX(収入簿!B$4:B$1000,MATCH(SMALL(収入簿!$J$4:$J$1000,ROW(B60)),収入簿!$J$4:$J$1000,0)))</f>
        <v/>
      </c>
      <c r="C60" t="str">
        <f>IF(COUNT(収入簿!$J$4:$J$1000)&lt;ROW(C60),"",INDEX(収入簿!C$4:C$1000,MATCH(SMALL(収入簿!$J$4:$J$1000,ROW(C60)),収入簿!$J$4:$J$1000,0)))</f>
        <v/>
      </c>
      <c r="D60" t="str">
        <f>IF(COUNT(収入簿!$J$4:$J$1000)&lt;ROW(D60),"",INDEX(収入簿!D$4:D$1000,MATCH(SMALL(収入簿!$J$4:$J$1000,ROW(D60)),収入簿!$J$4:$J$1000,0)))</f>
        <v/>
      </c>
      <c r="E60" t="str">
        <f>IF(COUNT(収入簿!$J$4:$J$1000)&lt;ROW(E60),"",INDEX(収入簿!E$4:E$1000,MATCH(SMALL(収入簿!$J$4:$J$1000,ROW(E60)),収入簿!$J$4:$J$1000,0)))</f>
        <v/>
      </c>
      <c r="F60" t="str">
        <f>IF(COUNT(収入簿!$J$4:$J$1000)&lt;ROW(F60),"",INDEX(収入簿!F$4:F$1000,MATCH(SMALL(収入簿!$J$4:$J$1000,ROW(F60)),収入簿!$J$4:$J$1000,0)))</f>
        <v/>
      </c>
      <c r="G60" t="str">
        <f>IF(COUNT(収入簿!$J$4:$J$1000)&lt;ROW(G60),"",INDEX(収入簿!G$4:G$1000,MATCH(SMALL(収入簿!$J$4:$J$1000,ROW(G60)),収入簿!$J$4:$J$1000,0)))</f>
        <v/>
      </c>
      <c r="H60" t="str">
        <f>IF(COUNT(収入簿!$J$4:$J$1000)&lt;ROW(H60),"",INDEX(収入簿!H$4:H$1000,MATCH(SMALL(収入簿!$J$4:$J$1000,ROW(H60)),収入簿!$J$4:$J$1000,0)))</f>
        <v/>
      </c>
      <c r="I60" t="str">
        <f>IF(COUNT(収入簿!$J$4:$J$1000)&lt;ROW(I60),"",INDEX(収入簿!I$4:I$1000,MATCH(SMALL(収入簿!$J$4:$J$1000,ROW(I60)),収入簿!$J$4:$J$1000,0)))</f>
        <v/>
      </c>
      <c r="J60" t="str">
        <f>IF(COUNT(収入簿!$J$4:$J$1000)&lt;ROW(J60),"",INDEX(収入簿!J$4:J$1000,MATCH(SMALL(収入簿!$J$4:$J$1000,ROW(J60)),収入簿!$J$4:$J$1000,0)))</f>
        <v/>
      </c>
    </row>
    <row r="61" spans="1:10" x14ac:dyDescent="0.45">
      <c r="A61" t="str">
        <f>IF(COUNT(収入簿!$J$4:$J$1000)&lt;ROW(A61),"",INDEX(収入簿!A$4:A$1000,MATCH(SMALL(収入簿!$J$4:$J$1000,ROW(A61)),収入簿!$J$4:$J$1000,0)))</f>
        <v/>
      </c>
      <c r="B61" t="str">
        <f>IF(COUNT(収入簿!$J$4:$J$1000)&lt;ROW(B61),"",INDEX(収入簿!B$4:B$1000,MATCH(SMALL(収入簿!$J$4:$J$1000,ROW(B61)),収入簿!$J$4:$J$1000,0)))</f>
        <v/>
      </c>
      <c r="C61" t="str">
        <f>IF(COUNT(収入簿!$J$4:$J$1000)&lt;ROW(C61),"",INDEX(収入簿!C$4:C$1000,MATCH(SMALL(収入簿!$J$4:$J$1000,ROW(C61)),収入簿!$J$4:$J$1000,0)))</f>
        <v/>
      </c>
      <c r="D61" t="str">
        <f>IF(COUNT(収入簿!$J$4:$J$1000)&lt;ROW(D61),"",INDEX(収入簿!D$4:D$1000,MATCH(SMALL(収入簿!$J$4:$J$1000,ROW(D61)),収入簿!$J$4:$J$1000,0)))</f>
        <v/>
      </c>
      <c r="E61" t="str">
        <f>IF(COUNT(収入簿!$J$4:$J$1000)&lt;ROW(E61),"",INDEX(収入簿!E$4:E$1000,MATCH(SMALL(収入簿!$J$4:$J$1000,ROW(E61)),収入簿!$J$4:$J$1000,0)))</f>
        <v/>
      </c>
      <c r="F61" t="str">
        <f>IF(COUNT(収入簿!$J$4:$J$1000)&lt;ROW(F61),"",INDEX(収入簿!F$4:F$1000,MATCH(SMALL(収入簿!$J$4:$J$1000,ROW(F61)),収入簿!$J$4:$J$1000,0)))</f>
        <v/>
      </c>
      <c r="G61" t="str">
        <f>IF(COUNT(収入簿!$J$4:$J$1000)&lt;ROW(G61),"",INDEX(収入簿!G$4:G$1000,MATCH(SMALL(収入簿!$J$4:$J$1000,ROW(G61)),収入簿!$J$4:$J$1000,0)))</f>
        <v/>
      </c>
      <c r="H61" t="str">
        <f>IF(COUNT(収入簿!$J$4:$J$1000)&lt;ROW(H61),"",INDEX(収入簿!H$4:H$1000,MATCH(SMALL(収入簿!$J$4:$J$1000,ROW(H61)),収入簿!$J$4:$J$1000,0)))</f>
        <v/>
      </c>
      <c r="I61" t="str">
        <f>IF(COUNT(収入簿!$J$4:$J$1000)&lt;ROW(I61),"",INDEX(収入簿!I$4:I$1000,MATCH(SMALL(収入簿!$J$4:$J$1000,ROW(I61)),収入簿!$J$4:$J$1000,0)))</f>
        <v/>
      </c>
      <c r="J61" t="str">
        <f>IF(COUNT(収入簿!$J$4:$J$1000)&lt;ROW(J61),"",INDEX(収入簿!J$4:J$1000,MATCH(SMALL(収入簿!$J$4:$J$1000,ROW(J61)),収入簿!$J$4:$J$1000,0)))</f>
        <v/>
      </c>
    </row>
    <row r="62" spans="1:10" x14ac:dyDescent="0.45">
      <c r="A62" t="str">
        <f>IF(COUNT(収入簿!$J$4:$J$1000)&lt;ROW(A62),"",INDEX(収入簿!A$4:A$1000,MATCH(SMALL(収入簿!$J$4:$J$1000,ROW(A62)),収入簿!$J$4:$J$1000,0)))</f>
        <v/>
      </c>
      <c r="B62" t="str">
        <f>IF(COUNT(収入簿!$J$4:$J$1000)&lt;ROW(B62),"",INDEX(収入簿!B$4:B$1000,MATCH(SMALL(収入簿!$J$4:$J$1000,ROW(B62)),収入簿!$J$4:$J$1000,0)))</f>
        <v/>
      </c>
      <c r="C62" t="str">
        <f>IF(COUNT(収入簿!$J$4:$J$1000)&lt;ROW(C62),"",INDEX(収入簿!C$4:C$1000,MATCH(SMALL(収入簿!$J$4:$J$1000,ROW(C62)),収入簿!$J$4:$J$1000,0)))</f>
        <v/>
      </c>
      <c r="D62" t="str">
        <f>IF(COUNT(収入簿!$J$4:$J$1000)&lt;ROW(D62),"",INDEX(収入簿!D$4:D$1000,MATCH(SMALL(収入簿!$J$4:$J$1000,ROW(D62)),収入簿!$J$4:$J$1000,0)))</f>
        <v/>
      </c>
      <c r="E62" t="str">
        <f>IF(COUNT(収入簿!$J$4:$J$1000)&lt;ROW(E62),"",INDEX(収入簿!E$4:E$1000,MATCH(SMALL(収入簿!$J$4:$J$1000,ROW(E62)),収入簿!$J$4:$J$1000,0)))</f>
        <v/>
      </c>
      <c r="F62" t="str">
        <f>IF(COUNT(収入簿!$J$4:$J$1000)&lt;ROW(F62),"",INDEX(収入簿!F$4:F$1000,MATCH(SMALL(収入簿!$J$4:$J$1000,ROW(F62)),収入簿!$J$4:$J$1000,0)))</f>
        <v/>
      </c>
      <c r="G62" t="str">
        <f>IF(COUNT(収入簿!$J$4:$J$1000)&lt;ROW(G62),"",INDEX(収入簿!G$4:G$1000,MATCH(SMALL(収入簿!$J$4:$J$1000,ROW(G62)),収入簿!$J$4:$J$1000,0)))</f>
        <v/>
      </c>
      <c r="H62" t="str">
        <f>IF(COUNT(収入簿!$J$4:$J$1000)&lt;ROW(H62),"",INDEX(収入簿!H$4:H$1000,MATCH(SMALL(収入簿!$J$4:$J$1000,ROW(H62)),収入簿!$J$4:$J$1000,0)))</f>
        <v/>
      </c>
      <c r="I62" t="str">
        <f>IF(COUNT(収入簿!$J$4:$J$1000)&lt;ROW(I62),"",INDEX(収入簿!I$4:I$1000,MATCH(SMALL(収入簿!$J$4:$J$1000,ROW(I62)),収入簿!$J$4:$J$1000,0)))</f>
        <v/>
      </c>
      <c r="J62" t="str">
        <f>IF(COUNT(収入簿!$J$4:$J$1000)&lt;ROW(J62),"",INDEX(収入簿!J$4:J$1000,MATCH(SMALL(収入簿!$J$4:$J$1000,ROW(J62)),収入簿!$J$4:$J$1000,0)))</f>
        <v/>
      </c>
    </row>
    <row r="63" spans="1:10" x14ac:dyDescent="0.45">
      <c r="A63" t="str">
        <f>IF(COUNT(収入簿!$J$4:$J$1000)&lt;ROW(A63),"",INDEX(収入簿!A$4:A$1000,MATCH(SMALL(収入簿!$J$4:$J$1000,ROW(A63)),収入簿!$J$4:$J$1000,0)))</f>
        <v/>
      </c>
      <c r="B63" t="str">
        <f>IF(COUNT(収入簿!$J$4:$J$1000)&lt;ROW(B63),"",INDEX(収入簿!B$4:B$1000,MATCH(SMALL(収入簿!$J$4:$J$1000,ROW(B63)),収入簿!$J$4:$J$1000,0)))</f>
        <v/>
      </c>
      <c r="C63" t="str">
        <f>IF(COUNT(収入簿!$J$4:$J$1000)&lt;ROW(C63),"",INDEX(収入簿!C$4:C$1000,MATCH(SMALL(収入簿!$J$4:$J$1000,ROW(C63)),収入簿!$J$4:$J$1000,0)))</f>
        <v/>
      </c>
      <c r="D63" t="str">
        <f>IF(COUNT(収入簿!$J$4:$J$1000)&lt;ROW(D63),"",INDEX(収入簿!D$4:D$1000,MATCH(SMALL(収入簿!$J$4:$J$1000,ROW(D63)),収入簿!$J$4:$J$1000,0)))</f>
        <v/>
      </c>
      <c r="E63" t="str">
        <f>IF(COUNT(収入簿!$J$4:$J$1000)&lt;ROW(E63),"",INDEX(収入簿!E$4:E$1000,MATCH(SMALL(収入簿!$J$4:$J$1000,ROW(E63)),収入簿!$J$4:$J$1000,0)))</f>
        <v/>
      </c>
      <c r="F63" t="str">
        <f>IF(COUNT(収入簿!$J$4:$J$1000)&lt;ROW(F63),"",INDEX(収入簿!F$4:F$1000,MATCH(SMALL(収入簿!$J$4:$J$1000,ROW(F63)),収入簿!$J$4:$J$1000,0)))</f>
        <v/>
      </c>
      <c r="G63" t="str">
        <f>IF(COUNT(収入簿!$J$4:$J$1000)&lt;ROW(G63),"",INDEX(収入簿!G$4:G$1000,MATCH(SMALL(収入簿!$J$4:$J$1000,ROW(G63)),収入簿!$J$4:$J$1000,0)))</f>
        <v/>
      </c>
      <c r="H63" t="str">
        <f>IF(COUNT(収入簿!$J$4:$J$1000)&lt;ROW(H63),"",INDEX(収入簿!H$4:H$1000,MATCH(SMALL(収入簿!$J$4:$J$1000,ROW(H63)),収入簿!$J$4:$J$1000,0)))</f>
        <v/>
      </c>
      <c r="I63" t="str">
        <f>IF(COUNT(収入簿!$J$4:$J$1000)&lt;ROW(I63),"",INDEX(収入簿!I$4:I$1000,MATCH(SMALL(収入簿!$J$4:$J$1000,ROW(I63)),収入簿!$J$4:$J$1000,0)))</f>
        <v/>
      </c>
      <c r="J63" t="str">
        <f>IF(COUNT(収入簿!$J$4:$J$1000)&lt;ROW(J63),"",INDEX(収入簿!J$4:J$1000,MATCH(SMALL(収入簿!$J$4:$J$1000,ROW(J63)),収入簿!$J$4:$J$1000,0)))</f>
        <v/>
      </c>
    </row>
    <row r="64" spans="1:10" x14ac:dyDescent="0.45">
      <c r="A64" t="str">
        <f>IF(COUNT(収入簿!$J$4:$J$1000)&lt;ROW(A64),"",INDEX(収入簿!A$4:A$1000,MATCH(SMALL(収入簿!$J$4:$J$1000,ROW(A64)),収入簿!$J$4:$J$1000,0)))</f>
        <v/>
      </c>
      <c r="B64" t="str">
        <f>IF(COUNT(収入簿!$J$4:$J$1000)&lt;ROW(B64),"",INDEX(収入簿!B$4:B$1000,MATCH(SMALL(収入簿!$J$4:$J$1000,ROW(B64)),収入簿!$J$4:$J$1000,0)))</f>
        <v/>
      </c>
      <c r="C64" t="str">
        <f>IF(COUNT(収入簿!$J$4:$J$1000)&lt;ROW(C64),"",INDEX(収入簿!C$4:C$1000,MATCH(SMALL(収入簿!$J$4:$J$1000,ROW(C64)),収入簿!$J$4:$J$1000,0)))</f>
        <v/>
      </c>
      <c r="D64" t="str">
        <f>IF(COUNT(収入簿!$J$4:$J$1000)&lt;ROW(D64),"",INDEX(収入簿!D$4:D$1000,MATCH(SMALL(収入簿!$J$4:$J$1000,ROW(D64)),収入簿!$J$4:$J$1000,0)))</f>
        <v/>
      </c>
      <c r="E64" t="str">
        <f>IF(COUNT(収入簿!$J$4:$J$1000)&lt;ROW(E64),"",INDEX(収入簿!E$4:E$1000,MATCH(SMALL(収入簿!$J$4:$J$1000,ROW(E64)),収入簿!$J$4:$J$1000,0)))</f>
        <v/>
      </c>
      <c r="F64" t="str">
        <f>IF(COUNT(収入簿!$J$4:$J$1000)&lt;ROW(F64),"",INDEX(収入簿!F$4:F$1000,MATCH(SMALL(収入簿!$J$4:$J$1000,ROW(F64)),収入簿!$J$4:$J$1000,0)))</f>
        <v/>
      </c>
      <c r="G64" t="str">
        <f>IF(COUNT(収入簿!$J$4:$J$1000)&lt;ROW(G64),"",INDEX(収入簿!G$4:G$1000,MATCH(SMALL(収入簿!$J$4:$J$1000,ROW(G64)),収入簿!$J$4:$J$1000,0)))</f>
        <v/>
      </c>
      <c r="H64" t="str">
        <f>IF(COUNT(収入簿!$J$4:$J$1000)&lt;ROW(H64),"",INDEX(収入簿!H$4:H$1000,MATCH(SMALL(収入簿!$J$4:$J$1000,ROW(H64)),収入簿!$J$4:$J$1000,0)))</f>
        <v/>
      </c>
      <c r="I64" t="str">
        <f>IF(COUNT(収入簿!$J$4:$J$1000)&lt;ROW(I64),"",INDEX(収入簿!I$4:I$1000,MATCH(SMALL(収入簿!$J$4:$J$1000,ROW(I64)),収入簿!$J$4:$J$1000,0)))</f>
        <v/>
      </c>
      <c r="J64" t="str">
        <f>IF(COUNT(収入簿!$J$4:$J$1000)&lt;ROW(J64),"",INDEX(収入簿!J$4:J$1000,MATCH(SMALL(収入簿!$J$4:$J$1000,ROW(J64)),収入簿!$J$4:$J$1000,0)))</f>
        <v/>
      </c>
    </row>
    <row r="65" spans="1:10" x14ac:dyDescent="0.45">
      <c r="A65" t="str">
        <f>IF(COUNT(収入簿!$J$4:$J$1000)&lt;ROW(A65),"",INDEX(収入簿!A$4:A$1000,MATCH(SMALL(収入簿!$J$4:$J$1000,ROW(A65)),収入簿!$J$4:$J$1000,0)))</f>
        <v/>
      </c>
      <c r="B65" t="str">
        <f>IF(COUNT(収入簿!$J$4:$J$1000)&lt;ROW(B65),"",INDEX(収入簿!B$4:B$1000,MATCH(SMALL(収入簿!$J$4:$J$1000,ROW(B65)),収入簿!$J$4:$J$1000,0)))</f>
        <v/>
      </c>
      <c r="C65" t="str">
        <f>IF(COUNT(収入簿!$J$4:$J$1000)&lt;ROW(C65),"",INDEX(収入簿!C$4:C$1000,MATCH(SMALL(収入簿!$J$4:$J$1000,ROW(C65)),収入簿!$J$4:$J$1000,0)))</f>
        <v/>
      </c>
      <c r="D65" t="str">
        <f>IF(COUNT(収入簿!$J$4:$J$1000)&lt;ROW(D65),"",INDEX(収入簿!D$4:D$1000,MATCH(SMALL(収入簿!$J$4:$J$1000,ROW(D65)),収入簿!$J$4:$J$1000,0)))</f>
        <v/>
      </c>
      <c r="E65" t="str">
        <f>IF(COUNT(収入簿!$J$4:$J$1000)&lt;ROW(E65),"",INDEX(収入簿!E$4:E$1000,MATCH(SMALL(収入簿!$J$4:$J$1000,ROW(E65)),収入簿!$J$4:$J$1000,0)))</f>
        <v/>
      </c>
      <c r="F65" t="str">
        <f>IF(COUNT(収入簿!$J$4:$J$1000)&lt;ROW(F65),"",INDEX(収入簿!F$4:F$1000,MATCH(SMALL(収入簿!$J$4:$J$1000,ROW(F65)),収入簿!$J$4:$J$1000,0)))</f>
        <v/>
      </c>
      <c r="G65" t="str">
        <f>IF(COUNT(収入簿!$J$4:$J$1000)&lt;ROW(G65),"",INDEX(収入簿!G$4:G$1000,MATCH(SMALL(収入簿!$J$4:$J$1000,ROW(G65)),収入簿!$J$4:$J$1000,0)))</f>
        <v/>
      </c>
      <c r="H65" t="str">
        <f>IF(COUNT(収入簿!$J$4:$J$1000)&lt;ROW(H65),"",INDEX(収入簿!H$4:H$1000,MATCH(SMALL(収入簿!$J$4:$J$1000,ROW(H65)),収入簿!$J$4:$J$1000,0)))</f>
        <v/>
      </c>
      <c r="I65" t="str">
        <f>IF(COUNT(収入簿!$J$4:$J$1000)&lt;ROW(I65),"",INDEX(収入簿!I$4:I$1000,MATCH(SMALL(収入簿!$J$4:$J$1000,ROW(I65)),収入簿!$J$4:$J$1000,0)))</f>
        <v/>
      </c>
      <c r="J65" t="str">
        <f>IF(COUNT(収入簿!$J$4:$J$1000)&lt;ROW(J65),"",INDEX(収入簿!J$4:J$1000,MATCH(SMALL(収入簿!$J$4:$J$1000,ROW(J65)),収入簿!$J$4:$J$1000,0)))</f>
        <v/>
      </c>
    </row>
    <row r="66" spans="1:10" x14ac:dyDescent="0.45">
      <c r="A66" t="str">
        <f>IF(COUNT(収入簿!$J$4:$J$1000)&lt;ROW(A66),"",INDEX(収入簿!A$4:A$1000,MATCH(SMALL(収入簿!$J$4:$J$1000,ROW(A66)),収入簿!$J$4:$J$1000,0)))</f>
        <v/>
      </c>
      <c r="B66" t="str">
        <f>IF(COUNT(収入簿!$J$4:$J$1000)&lt;ROW(B66),"",INDEX(収入簿!B$4:B$1000,MATCH(SMALL(収入簿!$J$4:$J$1000,ROW(B66)),収入簿!$J$4:$J$1000,0)))</f>
        <v/>
      </c>
      <c r="C66" t="str">
        <f>IF(COUNT(収入簿!$J$4:$J$1000)&lt;ROW(C66),"",INDEX(収入簿!C$4:C$1000,MATCH(SMALL(収入簿!$J$4:$J$1000,ROW(C66)),収入簿!$J$4:$J$1000,0)))</f>
        <v/>
      </c>
      <c r="D66" t="str">
        <f>IF(COUNT(収入簿!$J$4:$J$1000)&lt;ROW(D66),"",INDEX(収入簿!D$4:D$1000,MATCH(SMALL(収入簿!$J$4:$J$1000,ROW(D66)),収入簿!$J$4:$J$1000,0)))</f>
        <v/>
      </c>
      <c r="E66" t="str">
        <f>IF(COUNT(収入簿!$J$4:$J$1000)&lt;ROW(E66),"",INDEX(収入簿!E$4:E$1000,MATCH(SMALL(収入簿!$J$4:$J$1000,ROW(E66)),収入簿!$J$4:$J$1000,0)))</f>
        <v/>
      </c>
      <c r="F66" t="str">
        <f>IF(COUNT(収入簿!$J$4:$J$1000)&lt;ROW(F66),"",INDEX(収入簿!F$4:F$1000,MATCH(SMALL(収入簿!$J$4:$J$1000,ROW(F66)),収入簿!$J$4:$J$1000,0)))</f>
        <v/>
      </c>
      <c r="G66" t="str">
        <f>IF(COUNT(収入簿!$J$4:$J$1000)&lt;ROW(G66),"",INDEX(収入簿!G$4:G$1000,MATCH(SMALL(収入簿!$J$4:$J$1000,ROW(G66)),収入簿!$J$4:$J$1000,0)))</f>
        <v/>
      </c>
      <c r="H66" t="str">
        <f>IF(COUNT(収入簿!$J$4:$J$1000)&lt;ROW(H66),"",INDEX(収入簿!H$4:H$1000,MATCH(SMALL(収入簿!$J$4:$J$1000,ROW(H66)),収入簿!$J$4:$J$1000,0)))</f>
        <v/>
      </c>
      <c r="I66" t="str">
        <f>IF(COUNT(収入簿!$J$4:$J$1000)&lt;ROW(I66),"",INDEX(収入簿!I$4:I$1000,MATCH(SMALL(収入簿!$J$4:$J$1000,ROW(I66)),収入簿!$J$4:$J$1000,0)))</f>
        <v/>
      </c>
      <c r="J66" t="str">
        <f>IF(COUNT(収入簿!$J$4:$J$1000)&lt;ROW(J66),"",INDEX(収入簿!J$4:J$1000,MATCH(SMALL(収入簿!$J$4:$J$1000,ROW(J66)),収入簿!$J$4:$J$1000,0)))</f>
        <v/>
      </c>
    </row>
    <row r="67" spans="1:10" x14ac:dyDescent="0.45">
      <c r="A67" t="str">
        <f>IF(COUNT(収入簿!$J$4:$J$1000)&lt;ROW(A67),"",INDEX(収入簿!A$4:A$1000,MATCH(SMALL(収入簿!$J$4:$J$1000,ROW(A67)),収入簿!$J$4:$J$1000,0)))</f>
        <v/>
      </c>
      <c r="B67" t="str">
        <f>IF(COUNT(収入簿!$J$4:$J$1000)&lt;ROW(B67),"",INDEX(収入簿!B$4:B$1000,MATCH(SMALL(収入簿!$J$4:$J$1000,ROW(B67)),収入簿!$J$4:$J$1000,0)))</f>
        <v/>
      </c>
      <c r="C67" t="str">
        <f>IF(COUNT(収入簿!$J$4:$J$1000)&lt;ROW(C67),"",INDEX(収入簿!C$4:C$1000,MATCH(SMALL(収入簿!$J$4:$J$1000,ROW(C67)),収入簿!$J$4:$J$1000,0)))</f>
        <v/>
      </c>
      <c r="D67" t="str">
        <f>IF(COUNT(収入簿!$J$4:$J$1000)&lt;ROW(D67),"",INDEX(収入簿!D$4:D$1000,MATCH(SMALL(収入簿!$J$4:$J$1000,ROW(D67)),収入簿!$J$4:$J$1000,0)))</f>
        <v/>
      </c>
      <c r="E67" t="str">
        <f>IF(COUNT(収入簿!$J$4:$J$1000)&lt;ROW(E67),"",INDEX(収入簿!E$4:E$1000,MATCH(SMALL(収入簿!$J$4:$J$1000,ROW(E67)),収入簿!$J$4:$J$1000,0)))</f>
        <v/>
      </c>
      <c r="F67" t="str">
        <f>IF(COUNT(収入簿!$J$4:$J$1000)&lt;ROW(F67),"",INDEX(収入簿!F$4:F$1000,MATCH(SMALL(収入簿!$J$4:$J$1000,ROW(F67)),収入簿!$J$4:$J$1000,0)))</f>
        <v/>
      </c>
      <c r="G67" t="str">
        <f>IF(COUNT(収入簿!$J$4:$J$1000)&lt;ROW(G67),"",INDEX(収入簿!G$4:G$1000,MATCH(SMALL(収入簿!$J$4:$J$1000,ROW(G67)),収入簿!$J$4:$J$1000,0)))</f>
        <v/>
      </c>
      <c r="H67" t="str">
        <f>IF(COUNT(収入簿!$J$4:$J$1000)&lt;ROW(H67),"",INDEX(収入簿!H$4:H$1000,MATCH(SMALL(収入簿!$J$4:$J$1000,ROW(H67)),収入簿!$J$4:$J$1000,0)))</f>
        <v/>
      </c>
      <c r="I67" t="str">
        <f>IF(COUNT(収入簿!$J$4:$J$1000)&lt;ROW(I67),"",INDEX(収入簿!I$4:I$1000,MATCH(SMALL(収入簿!$J$4:$J$1000,ROW(I67)),収入簿!$J$4:$J$1000,0)))</f>
        <v/>
      </c>
      <c r="J67" t="str">
        <f>IF(COUNT(収入簿!$J$4:$J$1000)&lt;ROW(J67),"",INDEX(収入簿!J$4:J$1000,MATCH(SMALL(収入簿!$J$4:$J$1000,ROW(J67)),収入簿!$J$4:$J$1000,0)))</f>
        <v/>
      </c>
    </row>
    <row r="68" spans="1:10" x14ac:dyDescent="0.45">
      <c r="A68" t="str">
        <f>IF(COUNT(収入簿!$J$4:$J$1000)&lt;ROW(A68),"",INDEX(収入簿!A$4:A$1000,MATCH(SMALL(収入簿!$J$4:$J$1000,ROW(A68)),収入簿!$J$4:$J$1000,0)))</f>
        <v/>
      </c>
      <c r="B68" t="str">
        <f>IF(COUNT(収入簿!$J$4:$J$1000)&lt;ROW(B68),"",INDEX(収入簿!B$4:B$1000,MATCH(SMALL(収入簿!$J$4:$J$1000,ROW(B68)),収入簿!$J$4:$J$1000,0)))</f>
        <v/>
      </c>
      <c r="C68" t="str">
        <f>IF(COUNT(収入簿!$J$4:$J$1000)&lt;ROW(C68),"",INDEX(収入簿!C$4:C$1000,MATCH(SMALL(収入簿!$J$4:$J$1000,ROW(C68)),収入簿!$J$4:$J$1000,0)))</f>
        <v/>
      </c>
      <c r="D68" t="str">
        <f>IF(COUNT(収入簿!$J$4:$J$1000)&lt;ROW(D68),"",INDEX(収入簿!D$4:D$1000,MATCH(SMALL(収入簿!$J$4:$J$1000,ROW(D68)),収入簿!$J$4:$J$1000,0)))</f>
        <v/>
      </c>
      <c r="E68" t="str">
        <f>IF(COUNT(収入簿!$J$4:$J$1000)&lt;ROW(E68),"",INDEX(収入簿!E$4:E$1000,MATCH(SMALL(収入簿!$J$4:$J$1000,ROW(E68)),収入簿!$J$4:$J$1000,0)))</f>
        <v/>
      </c>
      <c r="F68" t="str">
        <f>IF(COUNT(収入簿!$J$4:$J$1000)&lt;ROW(F68),"",INDEX(収入簿!F$4:F$1000,MATCH(SMALL(収入簿!$J$4:$J$1000,ROW(F68)),収入簿!$J$4:$J$1000,0)))</f>
        <v/>
      </c>
      <c r="G68" t="str">
        <f>IF(COUNT(収入簿!$J$4:$J$1000)&lt;ROW(G68),"",INDEX(収入簿!G$4:G$1000,MATCH(SMALL(収入簿!$J$4:$J$1000,ROW(G68)),収入簿!$J$4:$J$1000,0)))</f>
        <v/>
      </c>
      <c r="H68" t="str">
        <f>IF(COUNT(収入簿!$J$4:$J$1000)&lt;ROW(H68),"",INDEX(収入簿!H$4:H$1000,MATCH(SMALL(収入簿!$J$4:$J$1000,ROW(H68)),収入簿!$J$4:$J$1000,0)))</f>
        <v/>
      </c>
      <c r="I68" t="str">
        <f>IF(COUNT(収入簿!$J$4:$J$1000)&lt;ROW(I68),"",INDEX(収入簿!I$4:I$1000,MATCH(SMALL(収入簿!$J$4:$J$1000,ROW(I68)),収入簿!$J$4:$J$1000,0)))</f>
        <v/>
      </c>
      <c r="J68" t="str">
        <f>IF(COUNT(収入簿!$J$4:$J$1000)&lt;ROW(J68),"",INDEX(収入簿!J$4:J$1000,MATCH(SMALL(収入簿!$J$4:$J$1000,ROW(J68)),収入簿!$J$4:$J$1000,0)))</f>
        <v/>
      </c>
    </row>
    <row r="69" spans="1:10" x14ac:dyDescent="0.45">
      <c r="A69" t="str">
        <f>IF(COUNT(収入簿!$J$4:$J$1000)&lt;ROW(A69),"",INDEX(収入簿!A$4:A$1000,MATCH(SMALL(収入簿!$J$4:$J$1000,ROW(A69)),収入簿!$J$4:$J$1000,0)))</f>
        <v/>
      </c>
      <c r="B69" t="str">
        <f>IF(COUNT(収入簿!$J$4:$J$1000)&lt;ROW(B69),"",INDEX(収入簿!B$4:B$1000,MATCH(SMALL(収入簿!$J$4:$J$1000,ROW(B69)),収入簿!$J$4:$J$1000,0)))</f>
        <v/>
      </c>
      <c r="C69" t="str">
        <f>IF(COUNT(収入簿!$J$4:$J$1000)&lt;ROW(C69),"",INDEX(収入簿!C$4:C$1000,MATCH(SMALL(収入簿!$J$4:$J$1000,ROW(C69)),収入簿!$J$4:$J$1000,0)))</f>
        <v/>
      </c>
      <c r="D69" t="str">
        <f>IF(COUNT(収入簿!$J$4:$J$1000)&lt;ROW(D69),"",INDEX(収入簿!D$4:D$1000,MATCH(SMALL(収入簿!$J$4:$J$1000,ROW(D69)),収入簿!$J$4:$J$1000,0)))</f>
        <v/>
      </c>
      <c r="E69" t="str">
        <f>IF(COUNT(収入簿!$J$4:$J$1000)&lt;ROW(E69),"",INDEX(収入簿!E$4:E$1000,MATCH(SMALL(収入簿!$J$4:$J$1000,ROW(E69)),収入簿!$J$4:$J$1000,0)))</f>
        <v/>
      </c>
      <c r="F69" t="str">
        <f>IF(COUNT(収入簿!$J$4:$J$1000)&lt;ROW(F69),"",INDEX(収入簿!F$4:F$1000,MATCH(SMALL(収入簿!$J$4:$J$1000,ROW(F69)),収入簿!$J$4:$J$1000,0)))</f>
        <v/>
      </c>
      <c r="G69" t="str">
        <f>IF(COUNT(収入簿!$J$4:$J$1000)&lt;ROW(G69),"",INDEX(収入簿!G$4:G$1000,MATCH(SMALL(収入簿!$J$4:$J$1000,ROW(G69)),収入簿!$J$4:$J$1000,0)))</f>
        <v/>
      </c>
      <c r="H69" t="str">
        <f>IF(COUNT(収入簿!$J$4:$J$1000)&lt;ROW(H69),"",INDEX(収入簿!H$4:H$1000,MATCH(SMALL(収入簿!$J$4:$J$1000,ROW(H69)),収入簿!$J$4:$J$1000,0)))</f>
        <v/>
      </c>
      <c r="I69" t="str">
        <f>IF(COUNT(収入簿!$J$4:$J$1000)&lt;ROW(I69),"",INDEX(収入簿!I$4:I$1000,MATCH(SMALL(収入簿!$J$4:$J$1000,ROW(I69)),収入簿!$J$4:$J$1000,0)))</f>
        <v/>
      </c>
      <c r="J69" t="str">
        <f>IF(COUNT(収入簿!$J$4:$J$1000)&lt;ROW(J69),"",INDEX(収入簿!J$4:J$1000,MATCH(SMALL(収入簿!$J$4:$J$1000,ROW(J69)),収入簿!$J$4:$J$1000,0)))</f>
        <v/>
      </c>
    </row>
    <row r="70" spans="1:10" x14ac:dyDescent="0.45">
      <c r="A70" t="str">
        <f>IF(COUNT(収入簿!$J$4:$J$1000)&lt;ROW(A70),"",INDEX(収入簿!A$4:A$1000,MATCH(SMALL(収入簿!$J$4:$J$1000,ROW(A70)),収入簿!$J$4:$J$1000,0)))</f>
        <v/>
      </c>
      <c r="B70" t="str">
        <f>IF(COUNT(収入簿!$J$4:$J$1000)&lt;ROW(B70),"",INDEX(収入簿!B$4:B$1000,MATCH(SMALL(収入簿!$J$4:$J$1000,ROW(B70)),収入簿!$J$4:$J$1000,0)))</f>
        <v/>
      </c>
      <c r="C70" t="str">
        <f>IF(COUNT(収入簿!$J$4:$J$1000)&lt;ROW(C70),"",INDEX(収入簿!C$4:C$1000,MATCH(SMALL(収入簿!$J$4:$J$1000,ROW(C70)),収入簿!$J$4:$J$1000,0)))</f>
        <v/>
      </c>
      <c r="D70" t="str">
        <f>IF(COUNT(収入簿!$J$4:$J$1000)&lt;ROW(D70),"",INDEX(収入簿!D$4:D$1000,MATCH(SMALL(収入簿!$J$4:$J$1000,ROW(D70)),収入簿!$J$4:$J$1000,0)))</f>
        <v/>
      </c>
      <c r="E70" t="str">
        <f>IF(COUNT(収入簿!$J$4:$J$1000)&lt;ROW(E70),"",INDEX(収入簿!E$4:E$1000,MATCH(SMALL(収入簿!$J$4:$J$1000,ROW(E70)),収入簿!$J$4:$J$1000,0)))</f>
        <v/>
      </c>
      <c r="F70" t="str">
        <f>IF(COUNT(収入簿!$J$4:$J$1000)&lt;ROW(F70),"",INDEX(収入簿!F$4:F$1000,MATCH(SMALL(収入簿!$J$4:$J$1000,ROW(F70)),収入簿!$J$4:$J$1000,0)))</f>
        <v/>
      </c>
      <c r="G70" t="str">
        <f>IF(COUNT(収入簿!$J$4:$J$1000)&lt;ROW(G70),"",INDEX(収入簿!G$4:G$1000,MATCH(SMALL(収入簿!$J$4:$J$1000,ROW(G70)),収入簿!$J$4:$J$1000,0)))</f>
        <v/>
      </c>
      <c r="H70" t="str">
        <f>IF(COUNT(収入簿!$J$4:$J$1000)&lt;ROW(H70),"",INDEX(収入簿!H$4:H$1000,MATCH(SMALL(収入簿!$J$4:$J$1000,ROW(H70)),収入簿!$J$4:$J$1000,0)))</f>
        <v/>
      </c>
      <c r="I70" t="str">
        <f>IF(COUNT(収入簿!$J$4:$J$1000)&lt;ROW(I70),"",INDEX(収入簿!I$4:I$1000,MATCH(SMALL(収入簿!$J$4:$J$1000,ROW(I70)),収入簿!$J$4:$J$1000,0)))</f>
        <v/>
      </c>
      <c r="J70" t="str">
        <f>IF(COUNT(収入簿!$J$4:$J$1000)&lt;ROW(J70),"",INDEX(収入簿!J$4:J$1000,MATCH(SMALL(収入簿!$J$4:$J$1000,ROW(J70)),収入簿!$J$4:$J$1000,0)))</f>
        <v/>
      </c>
    </row>
    <row r="71" spans="1:10" x14ac:dyDescent="0.45">
      <c r="A71" t="str">
        <f>IF(COUNT(収入簿!$J$4:$J$1000)&lt;ROW(A71),"",INDEX(収入簿!A$4:A$1000,MATCH(SMALL(収入簿!$J$4:$J$1000,ROW(A71)),収入簿!$J$4:$J$1000,0)))</f>
        <v/>
      </c>
      <c r="B71" t="str">
        <f>IF(COUNT(収入簿!$J$4:$J$1000)&lt;ROW(B71),"",INDEX(収入簿!B$4:B$1000,MATCH(SMALL(収入簿!$J$4:$J$1000,ROW(B71)),収入簿!$J$4:$J$1000,0)))</f>
        <v/>
      </c>
      <c r="C71" t="str">
        <f>IF(COUNT(収入簿!$J$4:$J$1000)&lt;ROW(C71),"",INDEX(収入簿!C$4:C$1000,MATCH(SMALL(収入簿!$J$4:$J$1000,ROW(C71)),収入簿!$J$4:$J$1000,0)))</f>
        <v/>
      </c>
      <c r="D71" t="str">
        <f>IF(COUNT(収入簿!$J$4:$J$1000)&lt;ROW(D71),"",INDEX(収入簿!D$4:D$1000,MATCH(SMALL(収入簿!$J$4:$J$1000,ROW(D71)),収入簿!$J$4:$J$1000,0)))</f>
        <v/>
      </c>
      <c r="E71" t="str">
        <f>IF(COUNT(収入簿!$J$4:$J$1000)&lt;ROW(E71),"",INDEX(収入簿!E$4:E$1000,MATCH(SMALL(収入簿!$J$4:$J$1000,ROW(E71)),収入簿!$J$4:$J$1000,0)))</f>
        <v/>
      </c>
      <c r="F71" t="str">
        <f>IF(COUNT(収入簿!$J$4:$J$1000)&lt;ROW(F71),"",INDEX(収入簿!F$4:F$1000,MATCH(SMALL(収入簿!$J$4:$J$1000,ROW(F71)),収入簿!$J$4:$J$1000,0)))</f>
        <v/>
      </c>
      <c r="G71" t="str">
        <f>IF(COUNT(収入簿!$J$4:$J$1000)&lt;ROW(G71),"",INDEX(収入簿!G$4:G$1000,MATCH(SMALL(収入簿!$J$4:$J$1000,ROW(G71)),収入簿!$J$4:$J$1000,0)))</f>
        <v/>
      </c>
      <c r="H71" t="str">
        <f>IF(COUNT(収入簿!$J$4:$J$1000)&lt;ROW(H71),"",INDEX(収入簿!H$4:H$1000,MATCH(SMALL(収入簿!$J$4:$J$1000,ROW(H71)),収入簿!$J$4:$J$1000,0)))</f>
        <v/>
      </c>
      <c r="I71" t="str">
        <f>IF(COUNT(収入簿!$J$4:$J$1000)&lt;ROW(I71),"",INDEX(収入簿!I$4:I$1000,MATCH(SMALL(収入簿!$J$4:$J$1000,ROW(I71)),収入簿!$J$4:$J$1000,0)))</f>
        <v/>
      </c>
      <c r="J71" t="str">
        <f>IF(COUNT(収入簿!$J$4:$J$1000)&lt;ROW(J71),"",INDEX(収入簿!J$4:J$1000,MATCH(SMALL(収入簿!$J$4:$J$1000,ROW(J71)),収入簿!$J$4:$J$1000,0)))</f>
        <v/>
      </c>
    </row>
    <row r="72" spans="1:10" x14ac:dyDescent="0.45">
      <c r="A72" t="str">
        <f>IF(COUNT(収入簿!$J$4:$J$1000)&lt;ROW(A72),"",INDEX(収入簿!A$4:A$1000,MATCH(SMALL(収入簿!$J$4:$J$1000,ROW(A72)),収入簿!$J$4:$J$1000,0)))</f>
        <v/>
      </c>
      <c r="B72" t="str">
        <f>IF(COUNT(収入簿!$J$4:$J$1000)&lt;ROW(B72),"",INDEX(収入簿!B$4:B$1000,MATCH(SMALL(収入簿!$J$4:$J$1000,ROW(B72)),収入簿!$J$4:$J$1000,0)))</f>
        <v/>
      </c>
      <c r="C72" t="str">
        <f>IF(COUNT(収入簿!$J$4:$J$1000)&lt;ROW(C72),"",INDEX(収入簿!C$4:C$1000,MATCH(SMALL(収入簿!$J$4:$J$1000,ROW(C72)),収入簿!$J$4:$J$1000,0)))</f>
        <v/>
      </c>
      <c r="D72" t="str">
        <f>IF(COUNT(収入簿!$J$4:$J$1000)&lt;ROW(D72),"",INDEX(収入簿!D$4:D$1000,MATCH(SMALL(収入簿!$J$4:$J$1000,ROW(D72)),収入簿!$J$4:$J$1000,0)))</f>
        <v/>
      </c>
      <c r="E72" t="str">
        <f>IF(COUNT(収入簿!$J$4:$J$1000)&lt;ROW(E72),"",INDEX(収入簿!E$4:E$1000,MATCH(SMALL(収入簿!$J$4:$J$1000,ROW(E72)),収入簿!$J$4:$J$1000,0)))</f>
        <v/>
      </c>
      <c r="F72" t="str">
        <f>IF(COUNT(収入簿!$J$4:$J$1000)&lt;ROW(F72),"",INDEX(収入簿!F$4:F$1000,MATCH(SMALL(収入簿!$J$4:$J$1000,ROW(F72)),収入簿!$J$4:$J$1000,0)))</f>
        <v/>
      </c>
      <c r="G72" t="str">
        <f>IF(COUNT(収入簿!$J$4:$J$1000)&lt;ROW(G72),"",INDEX(収入簿!G$4:G$1000,MATCH(SMALL(収入簿!$J$4:$J$1000,ROW(G72)),収入簿!$J$4:$J$1000,0)))</f>
        <v/>
      </c>
      <c r="H72" t="str">
        <f>IF(COUNT(収入簿!$J$4:$J$1000)&lt;ROW(H72),"",INDEX(収入簿!H$4:H$1000,MATCH(SMALL(収入簿!$J$4:$J$1000,ROW(H72)),収入簿!$J$4:$J$1000,0)))</f>
        <v/>
      </c>
      <c r="I72" t="str">
        <f>IF(COUNT(収入簿!$J$4:$J$1000)&lt;ROW(I72),"",INDEX(収入簿!I$4:I$1000,MATCH(SMALL(収入簿!$J$4:$J$1000,ROW(I72)),収入簿!$J$4:$J$1000,0)))</f>
        <v/>
      </c>
      <c r="J72" t="str">
        <f>IF(COUNT(収入簿!$J$4:$J$1000)&lt;ROW(J72),"",INDEX(収入簿!J$4:J$1000,MATCH(SMALL(収入簿!$J$4:$J$1000,ROW(J72)),収入簿!$J$4:$J$1000,0)))</f>
        <v/>
      </c>
    </row>
    <row r="73" spans="1:10" x14ac:dyDescent="0.45">
      <c r="A73" t="str">
        <f>IF(COUNT(収入簿!$J$4:$J$1000)&lt;ROW(A73),"",INDEX(収入簿!A$4:A$1000,MATCH(SMALL(収入簿!$J$4:$J$1000,ROW(A73)),収入簿!$J$4:$J$1000,0)))</f>
        <v/>
      </c>
      <c r="B73" t="str">
        <f>IF(COUNT(収入簿!$J$4:$J$1000)&lt;ROW(B73),"",INDEX(収入簿!B$4:B$1000,MATCH(SMALL(収入簿!$J$4:$J$1000,ROW(B73)),収入簿!$J$4:$J$1000,0)))</f>
        <v/>
      </c>
      <c r="C73" t="str">
        <f>IF(COUNT(収入簿!$J$4:$J$1000)&lt;ROW(C73),"",INDEX(収入簿!C$4:C$1000,MATCH(SMALL(収入簿!$J$4:$J$1000,ROW(C73)),収入簿!$J$4:$J$1000,0)))</f>
        <v/>
      </c>
      <c r="D73" t="str">
        <f>IF(COUNT(収入簿!$J$4:$J$1000)&lt;ROW(D73),"",INDEX(収入簿!D$4:D$1000,MATCH(SMALL(収入簿!$J$4:$J$1000,ROW(D73)),収入簿!$J$4:$J$1000,0)))</f>
        <v/>
      </c>
      <c r="E73" t="str">
        <f>IF(COUNT(収入簿!$J$4:$J$1000)&lt;ROW(E73),"",INDEX(収入簿!E$4:E$1000,MATCH(SMALL(収入簿!$J$4:$J$1000,ROW(E73)),収入簿!$J$4:$J$1000,0)))</f>
        <v/>
      </c>
      <c r="F73" t="str">
        <f>IF(COUNT(収入簿!$J$4:$J$1000)&lt;ROW(F73),"",INDEX(収入簿!F$4:F$1000,MATCH(SMALL(収入簿!$J$4:$J$1000,ROW(F73)),収入簿!$J$4:$J$1000,0)))</f>
        <v/>
      </c>
      <c r="G73" t="str">
        <f>IF(COUNT(収入簿!$J$4:$J$1000)&lt;ROW(G73),"",INDEX(収入簿!G$4:G$1000,MATCH(SMALL(収入簿!$J$4:$J$1000,ROW(G73)),収入簿!$J$4:$J$1000,0)))</f>
        <v/>
      </c>
      <c r="H73" t="str">
        <f>IF(COUNT(収入簿!$J$4:$J$1000)&lt;ROW(H73),"",INDEX(収入簿!H$4:H$1000,MATCH(SMALL(収入簿!$J$4:$J$1000,ROW(H73)),収入簿!$J$4:$J$1000,0)))</f>
        <v/>
      </c>
      <c r="I73" t="str">
        <f>IF(COUNT(収入簿!$J$4:$J$1000)&lt;ROW(I73),"",INDEX(収入簿!I$4:I$1000,MATCH(SMALL(収入簿!$J$4:$J$1000,ROW(I73)),収入簿!$J$4:$J$1000,0)))</f>
        <v/>
      </c>
      <c r="J73" t="str">
        <f>IF(COUNT(収入簿!$J$4:$J$1000)&lt;ROW(J73),"",INDEX(収入簿!J$4:J$1000,MATCH(SMALL(収入簿!$J$4:$J$1000,ROW(J73)),収入簿!$J$4:$J$1000,0)))</f>
        <v/>
      </c>
    </row>
    <row r="74" spans="1:10" x14ac:dyDescent="0.45">
      <c r="A74" t="str">
        <f>IF(COUNT(収入簿!$J$4:$J$1000)&lt;ROW(A74),"",INDEX(収入簿!A$4:A$1000,MATCH(SMALL(収入簿!$J$4:$J$1000,ROW(A74)),収入簿!$J$4:$J$1000,0)))</f>
        <v/>
      </c>
      <c r="B74" t="str">
        <f>IF(COUNT(収入簿!$J$4:$J$1000)&lt;ROW(B74),"",INDEX(収入簿!B$4:B$1000,MATCH(SMALL(収入簿!$J$4:$J$1000,ROW(B74)),収入簿!$J$4:$J$1000,0)))</f>
        <v/>
      </c>
      <c r="C74" t="str">
        <f>IF(COUNT(収入簿!$J$4:$J$1000)&lt;ROW(C74),"",INDEX(収入簿!C$4:C$1000,MATCH(SMALL(収入簿!$J$4:$J$1000,ROW(C74)),収入簿!$J$4:$J$1000,0)))</f>
        <v/>
      </c>
      <c r="D74" t="str">
        <f>IF(COUNT(収入簿!$J$4:$J$1000)&lt;ROW(D74),"",INDEX(収入簿!D$4:D$1000,MATCH(SMALL(収入簿!$J$4:$J$1000,ROW(D74)),収入簿!$J$4:$J$1000,0)))</f>
        <v/>
      </c>
      <c r="E74" t="str">
        <f>IF(COUNT(収入簿!$J$4:$J$1000)&lt;ROW(E74),"",INDEX(収入簿!E$4:E$1000,MATCH(SMALL(収入簿!$J$4:$J$1000,ROW(E74)),収入簿!$J$4:$J$1000,0)))</f>
        <v/>
      </c>
      <c r="F74" t="str">
        <f>IF(COUNT(収入簿!$J$4:$J$1000)&lt;ROW(F74),"",INDEX(収入簿!F$4:F$1000,MATCH(SMALL(収入簿!$J$4:$J$1000,ROW(F74)),収入簿!$J$4:$J$1000,0)))</f>
        <v/>
      </c>
      <c r="G74" t="str">
        <f>IF(COUNT(収入簿!$J$4:$J$1000)&lt;ROW(G74),"",INDEX(収入簿!G$4:G$1000,MATCH(SMALL(収入簿!$J$4:$J$1000,ROW(G74)),収入簿!$J$4:$J$1000,0)))</f>
        <v/>
      </c>
      <c r="H74" t="str">
        <f>IF(COUNT(収入簿!$J$4:$J$1000)&lt;ROW(H74),"",INDEX(収入簿!H$4:H$1000,MATCH(SMALL(収入簿!$J$4:$J$1000,ROW(H74)),収入簿!$J$4:$J$1000,0)))</f>
        <v/>
      </c>
      <c r="I74" t="str">
        <f>IF(COUNT(収入簿!$J$4:$J$1000)&lt;ROW(I74),"",INDEX(収入簿!I$4:I$1000,MATCH(SMALL(収入簿!$J$4:$J$1000,ROW(I74)),収入簿!$J$4:$J$1000,0)))</f>
        <v/>
      </c>
      <c r="J74" t="str">
        <f>IF(COUNT(収入簿!$J$4:$J$1000)&lt;ROW(J74),"",INDEX(収入簿!J$4:J$1000,MATCH(SMALL(収入簿!$J$4:$J$1000,ROW(J74)),収入簿!$J$4:$J$1000,0)))</f>
        <v/>
      </c>
    </row>
    <row r="75" spans="1:10" x14ac:dyDescent="0.45">
      <c r="A75" t="str">
        <f>IF(COUNT(収入簿!$J$4:$J$1000)&lt;ROW(A75),"",INDEX(収入簿!A$4:A$1000,MATCH(SMALL(収入簿!$J$4:$J$1000,ROW(A75)),収入簿!$J$4:$J$1000,0)))</f>
        <v/>
      </c>
      <c r="B75" t="str">
        <f>IF(COUNT(収入簿!$J$4:$J$1000)&lt;ROW(B75),"",INDEX(収入簿!B$4:B$1000,MATCH(SMALL(収入簿!$J$4:$J$1000,ROW(B75)),収入簿!$J$4:$J$1000,0)))</f>
        <v/>
      </c>
      <c r="C75" t="str">
        <f>IF(COUNT(収入簿!$J$4:$J$1000)&lt;ROW(C75),"",INDEX(収入簿!C$4:C$1000,MATCH(SMALL(収入簿!$J$4:$J$1000,ROW(C75)),収入簿!$J$4:$J$1000,0)))</f>
        <v/>
      </c>
      <c r="D75" t="str">
        <f>IF(COUNT(収入簿!$J$4:$J$1000)&lt;ROW(D75),"",INDEX(収入簿!D$4:D$1000,MATCH(SMALL(収入簿!$J$4:$J$1000,ROW(D75)),収入簿!$J$4:$J$1000,0)))</f>
        <v/>
      </c>
      <c r="E75" t="str">
        <f>IF(COUNT(収入簿!$J$4:$J$1000)&lt;ROW(E75),"",INDEX(収入簿!E$4:E$1000,MATCH(SMALL(収入簿!$J$4:$J$1000,ROW(E75)),収入簿!$J$4:$J$1000,0)))</f>
        <v/>
      </c>
      <c r="F75" t="str">
        <f>IF(COUNT(収入簿!$J$4:$J$1000)&lt;ROW(F75),"",INDEX(収入簿!F$4:F$1000,MATCH(SMALL(収入簿!$J$4:$J$1000,ROW(F75)),収入簿!$J$4:$J$1000,0)))</f>
        <v/>
      </c>
      <c r="G75" t="str">
        <f>IF(COUNT(収入簿!$J$4:$J$1000)&lt;ROW(G75),"",INDEX(収入簿!G$4:G$1000,MATCH(SMALL(収入簿!$J$4:$J$1000,ROW(G75)),収入簿!$J$4:$J$1000,0)))</f>
        <v/>
      </c>
      <c r="H75" t="str">
        <f>IF(COUNT(収入簿!$J$4:$J$1000)&lt;ROW(H75),"",INDEX(収入簿!H$4:H$1000,MATCH(SMALL(収入簿!$J$4:$J$1000,ROW(H75)),収入簿!$J$4:$J$1000,0)))</f>
        <v/>
      </c>
      <c r="I75" t="str">
        <f>IF(COUNT(収入簿!$J$4:$J$1000)&lt;ROW(I75),"",INDEX(収入簿!I$4:I$1000,MATCH(SMALL(収入簿!$J$4:$J$1000,ROW(I75)),収入簿!$J$4:$J$1000,0)))</f>
        <v/>
      </c>
      <c r="J75" t="str">
        <f>IF(COUNT(収入簿!$J$4:$J$1000)&lt;ROW(J75),"",INDEX(収入簿!J$4:J$1000,MATCH(SMALL(収入簿!$J$4:$J$1000,ROW(J75)),収入簿!$J$4:$J$1000,0)))</f>
        <v/>
      </c>
    </row>
    <row r="76" spans="1:10" x14ac:dyDescent="0.45">
      <c r="A76" t="str">
        <f>IF(COUNT(収入簿!$J$4:$J$1000)&lt;ROW(A76),"",INDEX(収入簿!A$4:A$1000,MATCH(SMALL(収入簿!$J$4:$J$1000,ROW(A76)),収入簿!$J$4:$J$1000,0)))</f>
        <v/>
      </c>
      <c r="B76" t="str">
        <f>IF(COUNT(収入簿!$J$4:$J$1000)&lt;ROW(B76),"",INDEX(収入簿!B$4:B$1000,MATCH(SMALL(収入簿!$J$4:$J$1000,ROW(B76)),収入簿!$J$4:$J$1000,0)))</f>
        <v/>
      </c>
      <c r="C76" t="str">
        <f>IF(COUNT(収入簿!$J$4:$J$1000)&lt;ROW(C76),"",INDEX(収入簿!C$4:C$1000,MATCH(SMALL(収入簿!$J$4:$J$1000,ROW(C76)),収入簿!$J$4:$J$1000,0)))</f>
        <v/>
      </c>
      <c r="D76" t="str">
        <f>IF(COUNT(収入簿!$J$4:$J$1000)&lt;ROW(D76),"",INDEX(収入簿!D$4:D$1000,MATCH(SMALL(収入簿!$J$4:$J$1000,ROW(D76)),収入簿!$J$4:$J$1000,0)))</f>
        <v/>
      </c>
      <c r="E76" t="str">
        <f>IF(COUNT(収入簿!$J$4:$J$1000)&lt;ROW(E76),"",INDEX(収入簿!E$4:E$1000,MATCH(SMALL(収入簿!$J$4:$J$1000,ROW(E76)),収入簿!$J$4:$J$1000,0)))</f>
        <v/>
      </c>
      <c r="F76" t="str">
        <f>IF(COUNT(収入簿!$J$4:$J$1000)&lt;ROW(F76),"",INDEX(収入簿!F$4:F$1000,MATCH(SMALL(収入簿!$J$4:$J$1000,ROW(F76)),収入簿!$J$4:$J$1000,0)))</f>
        <v/>
      </c>
      <c r="G76" t="str">
        <f>IF(COUNT(収入簿!$J$4:$J$1000)&lt;ROW(G76),"",INDEX(収入簿!G$4:G$1000,MATCH(SMALL(収入簿!$J$4:$J$1000,ROW(G76)),収入簿!$J$4:$J$1000,0)))</f>
        <v/>
      </c>
      <c r="H76" t="str">
        <f>IF(COUNT(収入簿!$J$4:$J$1000)&lt;ROW(H76),"",INDEX(収入簿!H$4:H$1000,MATCH(SMALL(収入簿!$J$4:$J$1000,ROW(H76)),収入簿!$J$4:$J$1000,0)))</f>
        <v/>
      </c>
      <c r="I76" t="str">
        <f>IF(COUNT(収入簿!$J$4:$J$1000)&lt;ROW(I76),"",INDEX(収入簿!I$4:I$1000,MATCH(SMALL(収入簿!$J$4:$J$1000,ROW(I76)),収入簿!$J$4:$J$1000,0)))</f>
        <v/>
      </c>
      <c r="J76" t="str">
        <f>IF(COUNT(収入簿!$J$4:$J$1000)&lt;ROW(J76),"",INDEX(収入簿!J$4:J$1000,MATCH(SMALL(収入簿!$J$4:$J$1000,ROW(J76)),収入簿!$J$4:$J$1000,0)))</f>
        <v/>
      </c>
    </row>
    <row r="77" spans="1:10" x14ac:dyDescent="0.45">
      <c r="A77" t="str">
        <f>IF(COUNT(収入簿!$J$4:$J$1000)&lt;ROW(A77),"",INDEX(収入簿!A$4:A$1000,MATCH(SMALL(収入簿!$J$4:$J$1000,ROW(A77)),収入簿!$J$4:$J$1000,0)))</f>
        <v/>
      </c>
      <c r="B77" t="str">
        <f>IF(COUNT(収入簿!$J$4:$J$1000)&lt;ROW(B77),"",INDEX(収入簿!B$4:B$1000,MATCH(SMALL(収入簿!$J$4:$J$1000,ROW(B77)),収入簿!$J$4:$J$1000,0)))</f>
        <v/>
      </c>
      <c r="C77" t="str">
        <f>IF(COUNT(収入簿!$J$4:$J$1000)&lt;ROW(C77),"",INDEX(収入簿!C$4:C$1000,MATCH(SMALL(収入簿!$J$4:$J$1000,ROW(C77)),収入簿!$J$4:$J$1000,0)))</f>
        <v/>
      </c>
      <c r="D77" t="str">
        <f>IF(COUNT(収入簿!$J$4:$J$1000)&lt;ROW(D77),"",INDEX(収入簿!D$4:D$1000,MATCH(SMALL(収入簿!$J$4:$J$1000,ROW(D77)),収入簿!$J$4:$J$1000,0)))</f>
        <v/>
      </c>
      <c r="E77" t="str">
        <f>IF(COUNT(収入簿!$J$4:$J$1000)&lt;ROW(E77),"",INDEX(収入簿!E$4:E$1000,MATCH(SMALL(収入簿!$J$4:$J$1000,ROW(E77)),収入簿!$J$4:$J$1000,0)))</f>
        <v/>
      </c>
      <c r="F77" t="str">
        <f>IF(COUNT(収入簿!$J$4:$J$1000)&lt;ROW(F77),"",INDEX(収入簿!F$4:F$1000,MATCH(SMALL(収入簿!$J$4:$J$1000,ROW(F77)),収入簿!$J$4:$J$1000,0)))</f>
        <v/>
      </c>
      <c r="G77" t="str">
        <f>IF(COUNT(収入簿!$J$4:$J$1000)&lt;ROW(G77),"",INDEX(収入簿!G$4:G$1000,MATCH(SMALL(収入簿!$J$4:$J$1000,ROW(G77)),収入簿!$J$4:$J$1000,0)))</f>
        <v/>
      </c>
      <c r="H77" t="str">
        <f>IF(COUNT(収入簿!$J$4:$J$1000)&lt;ROW(H77),"",INDEX(収入簿!H$4:H$1000,MATCH(SMALL(収入簿!$J$4:$J$1000,ROW(H77)),収入簿!$J$4:$J$1000,0)))</f>
        <v/>
      </c>
      <c r="I77" t="str">
        <f>IF(COUNT(収入簿!$J$4:$J$1000)&lt;ROW(I77),"",INDEX(収入簿!I$4:I$1000,MATCH(SMALL(収入簿!$J$4:$J$1000,ROW(I77)),収入簿!$J$4:$J$1000,0)))</f>
        <v/>
      </c>
      <c r="J77" t="str">
        <f>IF(COUNT(収入簿!$J$4:$J$1000)&lt;ROW(J77),"",INDEX(収入簿!J$4:J$1000,MATCH(SMALL(収入簿!$J$4:$J$1000,ROW(J77)),収入簿!$J$4:$J$1000,0)))</f>
        <v/>
      </c>
    </row>
    <row r="78" spans="1:10" x14ac:dyDescent="0.45">
      <c r="A78" t="str">
        <f>IF(COUNT(収入簿!$J$4:$J$1000)&lt;ROW(A78),"",INDEX(収入簿!A$4:A$1000,MATCH(SMALL(収入簿!$J$4:$J$1000,ROW(A78)),収入簿!$J$4:$J$1000,0)))</f>
        <v/>
      </c>
      <c r="B78" t="str">
        <f>IF(COUNT(収入簿!$J$4:$J$1000)&lt;ROW(B78),"",INDEX(収入簿!B$4:B$1000,MATCH(SMALL(収入簿!$J$4:$J$1000,ROW(B78)),収入簿!$J$4:$J$1000,0)))</f>
        <v/>
      </c>
      <c r="C78" t="str">
        <f>IF(COUNT(収入簿!$J$4:$J$1000)&lt;ROW(C78),"",INDEX(収入簿!C$4:C$1000,MATCH(SMALL(収入簿!$J$4:$J$1000,ROW(C78)),収入簿!$J$4:$J$1000,0)))</f>
        <v/>
      </c>
      <c r="D78" t="str">
        <f>IF(COUNT(収入簿!$J$4:$J$1000)&lt;ROW(D78),"",INDEX(収入簿!D$4:D$1000,MATCH(SMALL(収入簿!$J$4:$J$1000,ROW(D78)),収入簿!$J$4:$J$1000,0)))</f>
        <v/>
      </c>
      <c r="E78" t="str">
        <f>IF(COUNT(収入簿!$J$4:$J$1000)&lt;ROW(E78),"",INDEX(収入簿!E$4:E$1000,MATCH(SMALL(収入簿!$J$4:$J$1000,ROW(E78)),収入簿!$J$4:$J$1000,0)))</f>
        <v/>
      </c>
      <c r="F78" t="str">
        <f>IF(COUNT(収入簿!$J$4:$J$1000)&lt;ROW(F78),"",INDEX(収入簿!F$4:F$1000,MATCH(SMALL(収入簿!$J$4:$J$1000,ROW(F78)),収入簿!$J$4:$J$1000,0)))</f>
        <v/>
      </c>
      <c r="G78" t="str">
        <f>IF(COUNT(収入簿!$J$4:$J$1000)&lt;ROW(G78),"",INDEX(収入簿!G$4:G$1000,MATCH(SMALL(収入簿!$J$4:$J$1000,ROW(G78)),収入簿!$J$4:$J$1000,0)))</f>
        <v/>
      </c>
      <c r="H78" t="str">
        <f>IF(COUNT(収入簿!$J$4:$J$1000)&lt;ROW(H78),"",INDEX(収入簿!H$4:H$1000,MATCH(SMALL(収入簿!$J$4:$J$1000,ROW(H78)),収入簿!$J$4:$J$1000,0)))</f>
        <v/>
      </c>
      <c r="I78" t="str">
        <f>IF(COUNT(収入簿!$J$4:$J$1000)&lt;ROW(I78),"",INDEX(収入簿!I$4:I$1000,MATCH(SMALL(収入簿!$J$4:$J$1000,ROW(I78)),収入簿!$J$4:$J$1000,0)))</f>
        <v/>
      </c>
      <c r="J78" t="str">
        <f>IF(COUNT(収入簿!$J$4:$J$1000)&lt;ROW(J78),"",INDEX(収入簿!J$4:J$1000,MATCH(SMALL(収入簿!$J$4:$J$1000,ROW(J78)),収入簿!$J$4:$J$1000,0)))</f>
        <v/>
      </c>
    </row>
    <row r="79" spans="1:10" x14ac:dyDescent="0.45">
      <c r="A79" t="str">
        <f>IF(COUNT(収入簿!$J$4:$J$1000)&lt;ROW(A79),"",INDEX(収入簿!A$4:A$1000,MATCH(SMALL(収入簿!$J$4:$J$1000,ROW(A79)),収入簿!$J$4:$J$1000,0)))</f>
        <v/>
      </c>
      <c r="B79" t="str">
        <f>IF(COUNT(収入簿!$J$4:$J$1000)&lt;ROW(B79),"",INDEX(収入簿!B$4:B$1000,MATCH(SMALL(収入簿!$J$4:$J$1000,ROW(B79)),収入簿!$J$4:$J$1000,0)))</f>
        <v/>
      </c>
      <c r="C79" t="str">
        <f>IF(COUNT(収入簿!$J$4:$J$1000)&lt;ROW(C79),"",INDEX(収入簿!C$4:C$1000,MATCH(SMALL(収入簿!$J$4:$J$1000,ROW(C79)),収入簿!$J$4:$J$1000,0)))</f>
        <v/>
      </c>
      <c r="D79" t="str">
        <f>IF(COUNT(収入簿!$J$4:$J$1000)&lt;ROW(D79),"",INDEX(収入簿!D$4:D$1000,MATCH(SMALL(収入簿!$J$4:$J$1000,ROW(D79)),収入簿!$J$4:$J$1000,0)))</f>
        <v/>
      </c>
      <c r="E79" t="str">
        <f>IF(COUNT(収入簿!$J$4:$J$1000)&lt;ROW(E79),"",INDEX(収入簿!E$4:E$1000,MATCH(SMALL(収入簿!$J$4:$J$1000,ROW(E79)),収入簿!$J$4:$J$1000,0)))</f>
        <v/>
      </c>
      <c r="F79" t="str">
        <f>IF(COUNT(収入簿!$J$4:$J$1000)&lt;ROW(F79),"",INDEX(収入簿!F$4:F$1000,MATCH(SMALL(収入簿!$J$4:$J$1000,ROW(F79)),収入簿!$J$4:$J$1000,0)))</f>
        <v/>
      </c>
      <c r="G79" t="str">
        <f>IF(COUNT(収入簿!$J$4:$J$1000)&lt;ROW(G79),"",INDEX(収入簿!G$4:G$1000,MATCH(SMALL(収入簿!$J$4:$J$1000,ROW(G79)),収入簿!$J$4:$J$1000,0)))</f>
        <v/>
      </c>
      <c r="H79" t="str">
        <f>IF(COUNT(収入簿!$J$4:$J$1000)&lt;ROW(H79),"",INDEX(収入簿!H$4:H$1000,MATCH(SMALL(収入簿!$J$4:$J$1000,ROW(H79)),収入簿!$J$4:$J$1000,0)))</f>
        <v/>
      </c>
      <c r="I79" t="str">
        <f>IF(COUNT(収入簿!$J$4:$J$1000)&lt;ROW(I79),"",INDEX(収入簿!I$4:I$1000,MATCH(SMALL(収入簿!$J$4:$J$1000,ROW(I79)),収入簿!$J$4:$J$1000,0)))</f>
        <v/>
      </c>
      <c r="J79" t="str">
        <f>IF(COUNT(収入簿!$J$4:$J$1000)&lt;ROW(J79),"",INDEX(収入簿!J$4:J$1000,MATCH(SMALL(収入簿!$J$4:$J$1000,ROW(J79)),収入簿!$J$4:$J$1000,0)))</f>
        <v/>
      </c>
    </row>
    <row r="80" spans="1:10" x14ac:dyDescent="0.45">
      <c r="A80" t="str">
        <f>IF(COUNT(収入簿!$J$4:$J$1000)&lt;ROW(A80),"",INDEX(収入簿!A$4:A$1000,MATCH(SMALL(収入簿!$J$4:$J$1000,ROW(A80)),収入簿!$J$4:$J$1000,0)))</f>
        <v/>
      </c>
      <c r="B80" t="str">
        <f>IF(COUNT(収入簿!$J$4:$J$1000)&lt;ROW(B80),"",INDEX(収入簿!B$4:B$1000,MATCH(SMALL(収入簿!$J$4:$J$1000,ROW(B80)),収入簿!$J$4:$J$1000,0)))</f>
        <v/>
      </c>
      <c r="C80" t="str">
        <f>IF(COUNT(収入簿!$J$4:$J$1000)&lt;ROW(C80),"",INDEX(収入簿!C$4:C$1000,MATCH(SMALL(収入簿!$J$4:$J$1000,ROW(C80)),収入簿!$J$4:$J$1000,0)))</f>
        <v/>
      </c>
      <c r="D80" t="str">
        <f>IF(COUNT(収入簿!$J$4:$J$1000)&lt;ROW(D80),"",INDEX(収入簿!D$4:D$1000,MATCH(SMALL(収入簿!$J$4:$J$1000,ROW(D80)),収入簿!$J$4:$J$1000,0)))</f>
        <v/>
      </c>
      <c r="E80" t="str">
        <f>IF(COUNT(収入簿!$J$4:$J$1000)&lt;ROW(E80),"",INDEX(収入簿!E$4:E$1000,MATCH(SMALL(収入簿!$J$4:$J$1000,ROW(E80)),収入簿!$J$4:$J$1000,0)))</f>
        <v/>
      </c>
      <c r="F80" t="str">
        <f>IF(COUNT(収入簿!$J$4:$J$1000)&lt;ROW(F80),"",INDEX(収入簿!F$4:F$1000,MATCH(SMALL(収入簿!$J$4:$J$1000,ROW(F80)),収入簿!$J$4:$J$1000,0)))</f>
        <v/>
      </c>
      <c r="G80" t="str">
        <f>IF(COUNT(収入簿!$J$4:$J$1000)&lt;ROW(G80),"",INDEX(収入簿!G$4:G$1000,MATCH(SMALL(収入簿!$J$4:$J$1000,ROW(G80)),収入簿!$J$4:$J$1000,0)))</f>
        <v/>
      </c>
      <c r="H80" t="str">
        <f>IF(COUNT(収入簿!$J$4:$J$1000)&lt;ROW(H80),"",INDEX(収入簿!H$4:H$1000,MATCH(SMALL(収入簿!$J$4:$J$1000,ROW(H80)),収入簿!$J$4:$J$1000,0)))</f>
        <v/>
      </c>
      <c r="I80" t="str">
        <f>IF(COUNT(収入簿!$J$4:$J$1000)&lt;ROW(I80),"",INDEX(収入簿!I$4:I$1000,MATCH(SMALL(収入簿!$J$4:$J$1000,ROW(I80)),収入簿!$J$4:$J$1000,0)))</f>
        <v/>
      </c>
      <c r="J80" t="str">
        <f>IF(COUNT(収入簿!$J$4:$J$1000)&lt;ROW(J80),"",INDEX(収入簿!J$4:J$1000,MATCH(SMALL(収入簿!$J$4:$J$1000,ROW(J80)),収入簿!$J$4:$J$1000,0)))</f>
        <v/>
      </c>
    </row>
    <row r="81" spans="1:10" x14ac:dyDescent="0.45">
      <c r="A81" t="str">
        <f>IF(COUNT(収入簿!$J$4:$J$1000)&lt;ROW(A81),"",INDEX(収入簿!A$4:A$1000,MATCH(SMALL(収入簿!$J$4:$J$1000,ROW(A81)),収入簿!$J$4:$J$1000,0)))</f>
        <v/>
      </c>
      <c r="B81" t="str">
        <f>IF(COUNT(収入簿!$J$4:$J$1000)&lt;ROW(B81),"",INDEX(収入簿!B$4:B$1000,MATCH(SMALL(収入簿!$J$4:$J$1000,ROW(B81)),収入簿!$J$4:$J$1000,0)))</f>
        <v/>
      </c>
      <c r="C81" t="str">
        <f>IF(COUNT(収入簿!$J$4:$J$1000)&lt;ROW(C81),"",INDEX(収入簿!C$4:C$1000,MATCH(SMALL(収入簿!$J$4:$J$1000,ROW(C81)),収入簿!$J$4:$J$1000,0)))</f>
        <v/>
      </c>
      <c r="D81" t="str">
        <f>IF(COUNT(収入簿!$J$4:$J$1000)&lt;ROW(D81),"",INDEX(収入簿!D$4:D$1000,MATCH(SMALL(収入簿!$J$4:$J$1000,ROW(D81)),収入簿!$J$4:$J$1000,0)))</f>
        <v/>
      </c>
      <c r="E81" t="str">
        <f>IF(COUNT(収入簿!$J$4:$J$1000)&lt;ROW(E81),"",INDEX(収入簿!E$4:E$1000,MATCH(SMALL(収入簿!$J$4:$J$1000,ROW(E81)),収入簿!$J$4:$J$1000,0)))</f>
        <v/>
      </c>
      <c r="F81" t="str">
        <f>IF(COUNT(収入簿!$J$4:$J$1000)&lt;ROW(F81),"",INDEX(収入簿!F$4:F$1000,MATCH(SMALL(収入簿!$J$4:$J$1000,ROW(F81)),収入簿!$J$4:$J$1000,0)))</f>
        <v/>
      </c>
      <c r="G81" t="str">
        <f>IF(COUNT(収入簿!$J$4:$J$1000)&lt;ROW(G81),"",INDEX(収入簿!G$4:G$1000,MATCH(SMALL(収入簿!$J$4:$J$1000,ROW(G81)),収入簿!$J$4:$J$1000,0)))</f>
        <v/>
      </c>
      <c r="H81" t="str">
        <f>IF(COUNT(収入簿!$J$4:$J$1000)&lt;ROW(H81),"",INDEX(収入簿!H$4:H$1000,MATCH(SMALL(収入簿!$J$4:$J$1000,ROW(H81)),収入簿!$J$4:$J$1000,0)))</f>
        <v/>
      </c>
      <c r="I81" t="str">
        <f>IF(COUNT(収入簿!$J$4:$J$1000)&lt;ROW(I81),"",INDEX(収入簿!I$4:I$1000,MATCH(SMALL(収入簿!$J$4:$J$1000,ROW(I81)),収入簿!$J$4:$J$1000,0)))</f>
        <v/>
      </c>
      <c r="J81" t="str">
        <f>IF(COUNT(収入簿!$J$4:$J$1000)&lt;ROW(J81),"",INDEX(収入簿!J$4:J$1000,MATCH(SMALL(収入簿!$J$4:$J$1000,ROW(J81)),収入簿!$J$4:$J$1000,0)))</f>
        <v/>
      </c>
    </row>
    <row r="82" spans="1:10" x14ac:dyDescent="0.45">
      <c r="A82" t="str">
        <f>IF(COUNT(収入簿!$J$4:$J$1000)&lt;ROW(A82),"",INDEX(収入簿!A$4:A$1000,MATCH(SMALL(収入簿!$J$4:$J$1000,ROW(A82)),収入簿!$J$4:$J$1000,0)))</f>
        <v/>
      </c>
      <c r="B82" t="str">
        <f>IF(COUNT(収入簿!$J$4:$J$1000)&lt;ROW(B82),"",INDEX(収入簿!B$4:B$1000,MATCH(SMALL(収入簿!$J$4:$J$1000,ROW(B82)),収入簿!$J$4:$J$1000,0)))</f>
        <v/>
      </c>
      <c r="C82" t="str">
        <f>IF(COUNT(収入簿!$J$4:$J$1000)&lt;ROW(C82),"",INDEX(収入簿!C$4:C$1000,MATCH(SMALL(収入簿!$J$4:$J$1000,ROW(C82)),収入簿!$J$4:$J$1000,0)))</f>
        <v/>
      </c>
      <c r="D82" t="str">
        <f>IF(COUNT(収入簿!$J$4:$J$1000)&lt;ROW(D82),"",INDEX(収入簿!D$4:D$1000,MATCH(SMALL(収入簿!$J$4:$J$1000,ROW(D82)),収入簿!$J$4:$J$1000,0)))</f>
        <v/>
      </c>
      <c r="E82" t="str">
        <f>IF(COUNT(収入簿!$J$4:$J$1000)&lt;ROW(E82),"",INDEX(収入簿!E$4:E$1000,MATCH(SMALL(収入簿!$J$4:$J$1000,ROW(E82)),収入簿!$J$4:$J$1000,0)))</f>
        <v/>
      </c>
      <c r="F82" t="str">
        <f>IF(COUNT(収入簿!$J$4:$J$1000)&lt;ROW(F82),"",INDEX(収入簿!F$4:F$1000,MATCH(SMALL(収入簿!$J$4:$J$1000,ROW(F82)),収入簿!$J$4:$J$1000,0)))</f>
        <v/>
      </c>
      <c r="G82" t="str">
        <f>IF(COUNT(収入簿!$J$4:$J$1000)&lt;ROW(G82),"",INDEX(収入簿!G$4:G$1000,MATCH(SMALL(収入簿!$J$4:$J$1000,ROW(G82)),収入簿!$J$4:$J$1000,0)))</f>
        <v/>
      </c>
      <c r="H82" t="str">
        <f>IF(COUNT(収入簿!$J$4:$J$1000)&lt;ROW(H82),"",INDEX(収入簿!H$4:H$1000,MATCH(SMALL(収入簿!$J$4:$J$1000,ROW(H82)),収入簿!$J$4:$J$1000,0)))</f>
        <v/>
      </c>
      <c r="I82" t="str">
        <f>IF(COUNT(収入簿!$J$4:$J$1000)&lt;ROW(I82),"",INDEX(収入簿!I$4:I$1000,MATCH(SMALL(収入簿!$J$4:$J$1000,ROW(I82)),収入簿!$J$4:$J$1000,0)))</f>
        <v/>
      </c>
      <c r="J82" t="str">
        <f>IF(COUNT(収入簿!$J$4:$J$1000)&lt;ROW(J82),"",INDEX(収入簿!J$4:J$1000,MATCH(SMALL(収入簿!$J$4:$J$1000,ROW(J82)),収入簿!$J$4:$J$1000,0)))</f>
        <v/>
      </c>
    </row>
    <row r="83" spans="1:10" x14ac:dyDescent="0.45">
      <c r="A83" t="str">
        <f>IF(COUNT(収入簿!$J$4:$J$1000)&lt;ROW(A83),"",INDEX(収入簿!A$4:A$1000,MATCH(SMALL(収入簿!$J$4:$J$1000,ROW(A83)),収入簿!$J$4:$J$1000,0)))</f>
        <v/>
      </c>
      <c r="B83" t="str">
        <f>IF(COUNT(収入簿!$J$4:$J$1000)&lt;ROW(B83),"",INDEX(収入簿!B$4:B$1000,MATCH(SMALL(収入簿!$J$4:$J$1000,ROW(B83)),収入簿!$J$4:$J$1000,0)))</f>
        <v/>
      </c>
      <c r="C83" t="str">
        <f>IF(COUNT(収入簿!$J$4:$J$1000)&lt;ROW(C83),"",INDEX(収入簿!C$4:C$1000,MATCH(SMALL(収入簿!$J$4:$J$1000,ROW(C83)),収入簿!$J$4:$J$1000,0)))</f>
        <v/>
      </c>
      <c r="D83" t="str">
        <f>IF(COUNT(収入簿!$J$4:$J$1000)&lt;ROW(D83),"",INDEX(収入簿!D$4:D$1000,MATCH(SMALL(収入簿!$J$4:$J$1000,ROW(D83)),収入簿!$J$4:$J$1000,0)))</f>
        <v/>
      </c>
      <c r="E83" t="str">
        <f>IF(COUNT(収入簿!$J$4:$J$1000)&lt;ROW(E83),"",INDEX(収入簿!E$4:E$1000,MATCH(SMALL(収入簿!$J$4:$J$1000,ROW(E83)),収入簿!$J$4:$J$1000,0)))</f>
        <v/>
      </c>
      <c r="F83" t="str">
        <f>IF(COUNT(収入簿!$J$4:$J$1000)&lt;ROW(F83),"",INDEX(収入簿!F$4:F$1000,MATCH(SMALL(収入簿!$J$4:$J$1000,ROW(F83)),収入簿!$J$4:$J$1000,0)))</f>
        <v/>
      </c>
      <c r="G83" t="str">
        <f>IF(COUNT(収入簿!$J$4:$J$1000)&lt;ROW(G83),"",INDEX(収入簿!G$4:G$1000,MATCH(SMALL(収入簿!$J$4:$J$1000,ROW(G83)),収入簿!$J$4:$J$1000,0)))</f>
        <v/>
      </c>
      <c r="H83" t="str">
        <f>IF(COUNT(収入簿!$J$4:$J$1000)&lt;ROW(H83),"",INDEX(収入簿!H$4:H$1000,MATCH(SMALL(収入簿!$J$4:$J$1000,ROW(H83)),収入簿!$J$4:$J$1000,0)))</f>
        <v/>
      </c>
      <c r="I83" t="str">
        <f>IF(COUNT(収入簿!$J$4:$J$1000)&lt;ROW(I83),"",INDEX(収入簿!I$4:I$1000,MATCH(SMALL(収入簿!$J$4:$J$1000,ROW(I83)),収入簿!$J$4:$J$1000,0)))</f>
        <v/>
      </c>
      <c r="J83" t="str">
        <f>IF(COUNT(収入簿!$J$4:$J$1000)&lt;ROW(J83),"",INDEX(収入簿!J$4:J$1000,MATCH(SMALL(収入簿!$J$4:$J$1000,ROW(J83)),収入簿!$J$4:$J$1000,0)))</f>
        <v/>
      </c>
    </row>
    <row r="84" spans="1:10" x14ac:dyDescent="0.45">
      <c r="A84" t="str">
        <f>IF(COUNT(収入簿!$J$4:$J$1000)&lt;ROW(A84),"",INDEX(収入簿!A$4:A$1000,MATCH(SMALL(収入簿!$J$4:$J$1000,ROW(A84)),収入簿!$J$4:$J$1000,0)))</f>
        <v/>
      </c>
      <c r="B84" t="str">
        <f>IF(COUNT(収入簿!$J$4:$J$1000)&lt;ROW(B84),"",INDEX(収入簿!B$4:B$1000,MATCH(SMALL(収入簿!$J$4:$J$1000,ROW(B84)),収入簿!$J$4:$J$1000,0)))</f>
        <v/>
      </c>
      <c r="C84" t="str">
        <f>IF(COUNT(収入簿!$J$4:$J$1000)&lt;ROW(C84),"",INDEX(収入簿!C$4:C$1000,MATCH(SMALL(収入簿!$J$4:$J$1000,ROW(C84)),収入簿!$J$4:$J$1000,0)))</f>
        <v/>
      </c>
      <c r="D84" t="str">
        <f>IF(COUNT(収入簿!$J$4:$J$1000)&lt;ROW(D84),"",INDEX(収入簿!D$4:D$1000,MATCH(SMALL(収入簿!$J$4:$J$1000,ROW(D84)),収入簿!$J$4:$J$1000,0)))</f>
        <v/>
      </c>
      <c r="E84" t="str">
        <f>IF(COUNT(収入簿!$J$4:$J$1000)&lt;ROW(E84),"",INDEX(収入簿!E$4:E$1000,MATCH(SMALL(収入簿!$J$4:$J$1000,ROW(E84)),収入簿!$J$4:$J$1000,0)))</f>
        <v/>
      </c>
      <c r="F84" t="str">
        <f>IF(COUNT(収入簿!$J$4:$J$1000)&lt;ROW(F84),"",INDEX(収入簿!F$4:F$1000,MATCH(SMALL(収入簿!$J$4:$J$1000,ROW(F84)),収入簿!$J$4:$J$1000,0)))</f>
        <v/>
      </c>
      <c r="G84" t="str">
        <f>IF(COUNT(収入簿!$J$4:$J$1000)&lt;ROW(G84),"",INDEX(収入簿!G$4:G$1000,MATCH(SMALL(収入簿!$J$4:$J$1000,ROW(G84)),収入簿!$J$4:$J$1000,0)))</f>
        <v/>
      </c>
      <c r="H84" t="str">
        <f>IF(COUNT(収入簿!$J$4:$J$1000)&lt;ROW(H84),"",INDEX(収入簿!H$4:H$1000,MATCH(SMALL(収入簿!$J$4:$J$1000,ROW(H84)),収入簿!$J$4:$J$1000,0)))</f>
        <v/>
      </c>
      <c r="I84" t="str">
        <f>IF(COUNT(収入簿!$J$4:$J$1000)&lt;ROW(I84),"",INDEX(収入簿!I$4:I$1000,MATCH(SMALL(収入簿!$J$4:$J$1000,ROW(I84)),収入簿!$J$4:$J$1000,0)))</f>
        <v/>
      </c>
      <c r="J84" t="str">
        <f>IF(COUNT(収入簿!$J$4:$J$1000)&lt;ROW(J84),"",INDEX(収入簿!J$4:J$1000,MATCH(SMALL(収入簿!$J$4:$J$1000,ROW(J84)),収入簿!$J$4:$J$1000,0)))</f>
        <v/>
      </c>
    </row>
    <row r="85" spans="1:10" x14ac:dyDescent="0.45">
      <c r="A85" t="str">
        <f>IF(COUNT(収入簿!$J$4:$J$1000)&lt;ROW(A85),"",INDEX(収入簿!A$4:A$1000,MATCH(SMALL(収入簿!$J$4:$J$1000,ROW(A85)),収入簿!$J$4:$J$1000,0)))</f>
        <v/>
      </c>
      <c r="B85" t="str">
        <f>IF(COUNT(収入簿!$J$4:$J$1000)&lt;ROW(B85),"",INDEX(収入簿!B$4:B$1000,MATCH(SMALL(収入簿!$J$4:$J$1000,ROW(B85)),収入簿!$J$4:$J$1000,0)))</f>
        <v/>
      </c>
      <c r="C85" t="str">
        <f>IF(COUNT(収入簿!$J$4:$J$1000)&lt;ROW(C85),"",INDEX(収入簿!C$4:C$1000,MATCH(SMALL(収入簿!$J$4:$J$1000,ROW(C85)),収入簿!$J$4:$J$1000,0)))</f>
        <v/>
      </c>
      <c r="D85" t="str">
        <f>IF(COUNT(収入簿!$J$4:$J$1000)&lt;ROW(D85),"",INDEX(収入簿!D$4:D$1000,MATCH(SMALL(収入簿!$J$4:$J$1000,ROW(D85)),収入簿!$J$4:$J$1000,0)))</f>
        <v/>
      </c>
      <c r="E85" t="str">
        <f>IF(COUNT(収入簿!$J$4:$J$1000)&lt;ROW(E85),"",INDEX(収入簿!E$4:E$1000,MATCH(SMALL(収入簿!$J$4:$J$1000,ROW(E85)),収入簿!$J$4:$J$1000,0)))</f>
        <v/>
      </c>
      <c r="F85" t="str">
        <f>IF(COUNT(収入簿!$J$4:$J$1000)&lt;ROW(F85),"",INDEX(収入簿!F$4:F$1000,MATCH(SMALL(収入簿!$J$4:$J$1000,ROW(F85)),収入簿!$J$4:$J$1000,0)))</f>
        <v/>
      </c>
      <c r="G85" t="str">
        <f>IF(COUNT(収入簿!$J$4:$J$1000)&lt;ROW(G85),"",INDEX(収入簿!G$4:G$1000,MATCH(SMALL(収入簿!$J$4:$J$1000,ROW(G85)),収入簿!$J$4:$J$1000,0)))</f>
        <v/>
      </c>
      <c r="H85" t="str">
        <f>IF(COUNT(収入簿!$J$4:$J$1000)&lt;ROW(H85),"",INDEX(収入簿!H$4:H$1000,MATCH(SMALL(収入簿!$J$4:$J$1000,ROW(H85)),収入簿!$J$4:$J$1000,0)))</f>
        <v/>
      </c>
      <c r="I85" t="str">
        <f>IF(COUNT(収入簿!$J$4:$J$1000)&lt;ROW(I85),"",INDEX(収入簿!I$4:I$1000,MATCH(SMALL(収入簿!$J$4:$J$1000,ROW(I85)),収入簿!$J$4:$J$1000,0)))</f>
        <v/>
      </c>
      <c r="J85" t="str">
        <f>IF(COUNT(収入簿!$J$4:$J$1000)&lt;ROW(J85),"",INDEX(収入簿!J$4:J$1000,MATCH(SMALL(収入簿!$J$4:$J$1000,ROW(J85)),収入簿!$J$4:$J$1000,0)))</f>
        <v/>
      </c>
    </row>
    <row r="86" spans="1:10" x14ac:dyDescent="0.45">
      <c r="A86" t="str">
        <f>IF(COUNT(収入簿!$J$4:$J$1000)&lt;ROW(A86),"",INDEX(収入簿!A$4:A$1000,MATCH(SMALL(収入簿!$J$4:$J$1000,ROW(A86)),収入簿!$J$4:$J$1000,0)))</f>
        <v/>
      </c>
      <c r="B86" t="str">
        <f>IF(COUNT(収入簿!$J$4:$J$1000)&lt;ROW(B86),"",INDEX(収入簿!B$4:B$1000,MATCH(SMALL(収入簿!$J$4:$J$1000,ROW(B86)),収入簿!$J$4:$J$1000,0)))</f>
        <v/>
      </c>
      <c r="C86" t="str">
        <f>IF(COUNT(収入簿!$J$4:$J$1000)&lt;ROW(C86),"",INDEX(収入簿!C$4:C$1000,MATCH(SMALL(収入簿!$J$4:$J$1000,ROW(C86)),収入簿!$J$4:$J$1000,0)))</f>
        <v/>
      </c>
      <c r="D86" t="str">
        <f>IF(COUNT(収入簿!$J$4:$J$1000)&lt;ROW(D86),"",INDEX(収入簿!D$4:D$1000,MATCH(SMALL(収入簿!$J$4:$J$1000,ROW(D86)),収入簿!$J$4:$J$1000,0)))</f>
        <v/>
      </c>
      <c r="E86" t="str">
        <f>IF(COUNT(収入簿!$J$4:$J$1000)&lt;ROW(E86),"",INDEX(収入簿!E$4:E$1000,MATCH(SMALL(収入簿!$J$4:$J$1000,ROW(E86)),収入簿!$J$4:$J$1000,0)))</f>
        <v/>
      </c>
      <c r="F86" t="str">
        <f>IF(COUNT(収入簿!$J$4:$J$1000)&lt;ROW(F86),"",INDEX(収入簿!F$4:F$1000,MATCH(SMALL(収入簿!$J$4:$J$1000,ROW(F86)),収入簿!$J$4:$J$1000,0)))</f>
        <v/>
      </c>
      <c r="G86" t="str">
        <f>IF(COUNT(収入簿!$J$4:$J$1000)&lt;ROW(G86),"",INDEX(収入簿!G$4:G$1000,MATCH(SMALL(収入簿!$J$4:$J$1000,ROW(G86)),収入簿!$J$4:$J$1000,0)))</f>
        <v/>
      </c>
      <c r="H86" t="str">
        <f>IF(COUNT(収入簿!$J$4:$J$1000)&lt;ROW(H86),"",INDEX(収入簿!H$4:H$1000,MATCH(SMALL(収入簿!$J$4:$J$1000,ROW(H86)),収入簿!$J$4:$J$1000,0)))</f>
        <v/>
      </c>
      <c r="I86" t="str">
        <f>IF(COUNT(収入簿!$J$4:$J$1000)&lt;ROW(I86),"",INDEX(収入簿!I$4:I$1000,MATCH(SMALL(収入簿!$J$4:$J$1000,ROW(I86)),収入簿!$J$4:$J$1000,0)))</f>
        <v/>
      </c>
      <c r="J86" t="str">
        <f>IF(COUNT(収入簿!$J$4:$J$1000)&lt;ROW(J86),"",INDEX(収入簿!J$4:J$1000,MATCH(SMALL(収入簿!$J$4:$J$1000,ROW(J86)),収入簿!$J$4:$J$1000,0)))</f>
        <v/>
      </c>
    </row>
    <row r="87" spans="1:10" x14ac:dyDescent="0.45">
      <c r="A87" t="str">
        <f>IF(COUNT(収入簿!$J$4:$J$1000)&lt;ROW(A87),"",INDEX(収入簿!A$4:A$1000,MATCH(SMALL(収入簿!$J$4:$J$1000,ROW(A87)),収入簿!$J$4:$J$1000,0)))</f>
        <v/>
      </c>
      <c r="B87" t="str">
        <f>IF(COUNT(収入簿!$J$4:$J$1000)&lt;ROW(B87),"",INDEX(収入簿!B$4:B$1000,MATCH(SMALL(収入簿!$J$4:$J$1000,ROW(B87)),収入簿!$J$4:$J$1000,0)))</f>
        <v/>
      </c>
      <c r="C87" t="str">
        <f>IF(COUNT(収入簿!$J$4:$J$1000)&lt;ROW(C87),"",INDEX(収入簿!C$4:C$1000,MATCH(SMALL(収入簿!$J$4:$J$1000,ROW(C87)),収入簿!$J$4:$J$1000,0)))</f>
        <v/>
      </c>
      <c r="D87" t="str">
        <f>IF(COUNT(収入簿!$J$4:$J$1000)&lt;ROW(D87),"",INDEX(収入簿!D$4:D$1000,MATCH(SMALL(収入簿!$J$4:$J$1000,ROW(D87)),収入簿!$J$4:$J$1000,0)))</f>
        <v/>
      </c>
      <c r="E87" t="str">
        <f>IF(COUNT(収入簿!$J$4:$J$1000)&lt;ROW(E87),"",INDEX(収入簿!E$4:E$1000,MATCH(SMALL(収入簿!$J$4:$J$1000,ROW(E87)),収入簿!$J$4:$J$1000,0)))</f>
        <v/>
      </c>
      <c r="F87" t="str">
        <f>IF(COUNT(収入簿!$J$4:$J$1000)&lt;ROW(F87),"",INDEX(収入簿!F$4:F$1000,MATCH(SMALL(収入簿!$J$4:$J$1000,ROW(F87)),収入簿!$J$4:$J$1000,0)))</f>
        <v/>
      </c>
      <c r="G87" t="str">
        <f>IF(COUNT(収入簿!$J$4:$J$1000)&lt;ROW(G87),"",INDEX(収入簿!G$4:G$1000,MATCH(SMALL(収入簿!$J$4:$J$1000,ROW(G87)),収入簿!$J$4:$J$1000,0)))</f>
        <v/>
      </c>
      <c r="H87" t="str">
        <f>IF(COUNT(収入簿!$J$4:$J$1000)&lt;ROW(H87),"",INDEX(収入簿!H$4:H$1000,MATCH(SMALL(収入簿!$J$4:$J$1000,ROW(H87)),収入簿!$J$4:$J$1000,0)))</f>
        <v/>
      </c>
      <c r="I87" t="str">
        <f>IF(COUNT(収入簿!$J$4:$J$1000)&lt;ROW(I87),"",INDEX(収入簿!I$4:I$1000,MATCH(SMALL(収入簿!$J$4:$J$1000,ROW(I87)),収入簿!$J$4:$J$1000,0)))</f>
        <v/>
      </c>
      <c r="J87" t="str">
        <f>IF(COUNT(収入簿!$J$4:$J$1000)&lt;ROW(J87),"",INDEX(収入簿!J$4:J$1000,MATCH(SMALL(収入簿!$J$4:$J$1000,ROW(J87)),収入簿!$J$4:$J$1000,0)))</f>
        <v/>
      </c>
    </row>
    <row r="88" spans="1:10" x14ac:dyDescent="0.45">
      <c r="A88" t="str">
        <f>IF(COUNT(収入簿!$J$4:$J$1000)&lt;ROW(A88),"",INDEX(収入簿!A$4:A$1000,MATCH(SMALL(収入簿!$J$4:$J$1000,ROW(A88)),収入簿!$J$4:$J$1000,0)))</f>
        <v/>
      </c>
      <c r="B88" t="str">
        <f>IF(COUNT(収入簿!$J$4:$J$1000)&lt;ROW(B88),"",INDEX(収入簿!B$4:B$1000,MATCH(SMALL(収入簿!$J$4:$J$1000,ROW(B88)),収入簿!$J$4:$J$1000,0)))</f>
        <v/>
      </c>
      <c r="C88" t="str">
        <f>IF(COUNT(収入簿!$J$4:$J$1000)&lt;ROW(C88),"",INDEX(収入簿!C$4:C$1000,MATCH(SMALL(収入簿!$J$4:$J$1000,ROW(C88)),収入簿!$J$4:$J$1000,0)))</f>
        <v/>
      </c>
      <c r="D88" t="str">
        <f>IF(COUNT(収入簿!$J$4:$J$1000)&lt;ROW(D88),"",INDEX(収入簿!D$4:D$1000,MATCH(SMALL(収入簿!$J$4:$J$1000,ROW(D88)),収入簿!$J$4:$J$1000,0)))</f>
        <v/>
      </c>
      <c r="E88" t="str">
        <f>IF(COUNT(収入簿!$J$4:$J$1000)&lt;ROW(E88),"",INDEX(収入簿!E$4:E$1000,MATCH(SMALL(収入簿!$J$4:$J$1000,ROW(E88)),収入簿!$J$4:$J$1000,0)))</f>
        <v/>
      </c>
      <c r="F88" t="str">
        <f>IF(COUNT(収入簿!$J$4:$J$1000)&lt;ROW(F88),"",INDEX(収入簿!F$4:F$1000,MATCH(SMALL(収入簿!$J$4:$J$1000,ROW(F88)),収入簿!$J$4:$J$1000,0)))</f>
        <v/>
      </c>
      <c r="G88" t="str">
        <f>IF(COUNT(収入簿!$J$4:$J$1000)&lt;ROW(G88),"",INDEX(収入簿!G$4:G$1000,MATCH(SMALL(収入簿!$J$4:$J$1000,ROW(G88)),収入簿!$J$4:$J$1000,0)))</f>
        <v/>
      </c>
      <c r="H88" t="str">
        <f>IF(COUNT(収入簿!$J$4:$J$1000)&lt;ROW(H88),"",INDEX(収入簿!H$4:H$1000,MATCH(SMALL(収入簿!$J$4:$J$1000,ROW(H88)),収入簿!$J$4:$J$1000,0)))</f>
        <v/>
      </c>
      <c r="I88" t="str">
        <f>IF(COUNT(収入簿!$J$4:$J$1000)&lt;ROW(I88),"",INDEX(収入簿!I$4:I$1000,MATCH(SMALL(収入簿!$J$4:$J$1000,ROW(I88)),収入簿!$J$4:$J$1000,0)))</f>
        <v/>
      </c>
      <c r="J88" t="str">
        <f>IF(COUNT(収入簿!$J$4:$J$1000)&lt;ROW(J88),"",INDEX(収入簿!J$4:J$1000,MATCH(SMALL(収入簿!$J$4:$J$1000,ROW(J88)),収入簿!$J$4:$J$1000,0)))</f>
        <v/>
      </c>
    </row>
    <row r="89" spans="1:10" x14ac:dyDescent="0.45">
      <c r="A89" t="str">
        <f>IF(COUNT(収入簿!$J$4:$J$1000)&lt;ROW(A89),"",INDEX(収入簿!A$4:A$1000,MATCH(SMALL(収入簿!$J$4:$J$1000,ROW(A89)),収入簿!$J$4:$J$1000,0)))</f>
        <v/>
      </c>
      <c r="B89" t="str">
        <f>IF(COUNT(収入簿!$J$4:$J$1000)&lt;ROW(B89),"",INDEX(収入簿!B$4:B$1000,MATCH(SMALL(収入簿!$J$4:$J$1000,ROW(B89)),収入簿!$J$4:$J$1000,0)))</f>
        <v/>
      </c>
      <c r="C89" t="str">
        <f>IF(COUNT(収入簿!$J$4:$J$1000)&lt;ROW(C89),"",INDEX(収入簿!C$4:C$1000,MATCH(SMALL(収入簿!$J$4:$J$1000,ROW(C89)),収入簿!$J$4:$J$1000,0)))</f>
        <v/>
      </c>
      <c r="D89" t="str">
        <f>IF(COUNT(収入簿!$J$4:$J$1000)&lt;ROW(D89),"",INDEX(収入簿!D$4:D$1000,MATCH(SMALL(収入簿!$J$4:$J$1000,ROW(D89)),収入簿!$J$4:$J$1000,0)))</f>
        <v/>
      </c>
      <c r="E89" t="str">
        <f>IF(COUNT(収入簿!$J$4:$J$1000)&lt;ROW(E89),"",INDEX(収入簿!E$4:E$1000,MATCH(SMALL(収入簿!$J$4:$J$1000,ROW(E89)),収入簿!$J$4:$J$1000,0)))</f>
        <v/>
      </c>
      <c r="F89" t="str">
        <f>IF(COUNT(収入簿!$J$4:$J$1000)&lt;ROW(F89),"",INDEX(収入簿!F$4:F$1000,MATCH(SMALL(収入簿!$J$4:$J$1000,ROW(F89)),収入簿!$J$4:$J$1000,0)))</f>
        <v/>
      </c>
      <c r="G89" t="str">
        <f>IF(COUNT(収入簿!$J$4:$J$1000)&lt;ROW(G89),"",INDEX(収入簿!G$4:G$1000,MATCH(SMALL(収入簿!$J$4:$J$1000,ROW(G89)),収入簿!$J$4:$J$1000,0)))</f>
        <v/>
      </c>
      <c r="H89" t="str">
        <f>IF(COUNT(収入簿!$J$4:$J$1000)&lt;ROW(H89),"",INDEX(収入簿!H$4:H$1000,MATCH(SMALL(収入簿!$J$4:$J$1000,ROW(H89)),収入簿!$J$4:$J$1000,0)))</f>
        <v/>
      </c>
      <c r="I89" t="str">
        <f>IF(COUNT(収入簿!$J$4:$J$1000)&lt;ROW(I89),"",INDEX(収入簿!I$4:I$1000,MATCH(SMALL(収入簿!$J$4:$J$1000,ROW(I89)),収入簿!$J$4:$J$1000,0)))</f>
        <v/>
      </c>
      <c r="J89" t="str">
        <f>IF(COUNT(収入簿!$J$4:$J$1000)&lt;ROW(J89),"",INDEX(収入簿!J$4:J$1000,MATCH(SMALL(収入簿!$J$4:$J$1000,ROW(J89)),収入簿!$J$4:$J$1000,0)))</f>
        <v/>
      </c>
    </row>
    <row r="90" spans="1:10" x14ac:dyDescent="0.45">
      <c r="A90" t="str">
        <f>IF(COUNT(収入簿!$J$4:$J$1000)&lt;ROW(A90),"",INDEX(収入簿!A$4:A$1000,MATCH(SMALL(収入簿!$J$4:$J$1000,ROW(A90)),収入簿!$J$4:$J$1000,0)))</f>
        <v/>
      </c>
      <c r="B90" t="str">
        <f>IF(COUNT(収入簿!$J$4:$J$1000)&lt;ROW(B90),"",INDEX(収入簿!B$4:B$1000,MATCH(SMALL(収入簿!$J$4:$J$1000,ROW(B90)),収入簿!$J$4:$J$1000,0)))</f>
        <v/>
      </c>
      <c r="C90" t="str">
        <f>IF(COUNT(収入簿!$J$4:$J$1000)&lt;ROW(C90),"",INDEX(収入簿!C$4:C$1000,MATCH(SMALL(収入簿!$J$4:$J$1000,ROW(C90)),収入簿!$J$4:$J$1000,0)))</f>
        <v/>
      </c>
      <c r="D90" t="str">
        <f>IF(COUNT(収入簿!$J$4:$J$1000)&lt;ROW(D90),"",INDEX(収入簿!D$4:D$1000,MATCH(SMALL(収入簿!$J$4:$J$1000,ROW(D90)),収入簿!$J$4:$J$1000,0)))</f>
        <v/>
      </c>
      <c r="E90" t="str">
        <f>IF(COUNT(収入簿!$J$4:$J$1000)&lt;ROW(E90),"",INDEX(収入簿!E$4:E$1000,MATCH(SMALL(収入簿!$J$4:$J$1000,ROW(E90)),収入簿!$J$4:$J$1000,0)))</f>
        <v/>
      </c>
      <c r="F90" t="str">
        <f>IF(COUNT(収入簿!$J$4:$J$1000)&lt;ROW(F90),"",INDEX(収入簿!F$4:F$1000,MATCH(SMALL(収入簿!$J$4:$J$1000,ROW(F90)),収入簿!$J$4:$J$1000,0)))</f>
        <v/>
      </c>
      <c r="G90" t="str">
        <f>IF(COUNT(収入簿!$J$4:$J$1000)&lt;ROW(G90),"",INDEX(収入簿!G$4:G$1000,MATCH(SMALL(収入簿!$J$4:$J$1000,ROW(G90)),収入簿!$J$4:$J$1000,0)))</f>
        <v/>
      </c>
      <c r="H90" t="str">
        <f>IF(COUNT(収入簿!$J$4:$J$1000)&lt;ROW(H90),"",INDEX(収入簿!H$4:H$1000,MATCH(SMALL(収入簿!$J$4:$J$1000,ROW(H90)),収入簿!$J$4:$J$1000,0)))</f>
        <v/>
      </c>
      <c r="I90" t="str">
        <f>IF(COUNT(収入簿!$J$4:$J$1000)&lt;ROW(I90),"",INDEX(収入簿!I$4:I$1000,MATCH(SMALL(収入簿!$J$4:$J$1000,ROW(I90)),収入簿!$J$4:$J$1000,0)))</f>
        <v/>
      </c>
      <c r="J90" t="str">
        <f>IF(COUNT(収入簿!$J$4:$J$1000)&lt;ROW(J90),"",INDEX(収入簿!J$4:J$1000,MATCH(SMALL(収入簿!$J$4:$J$1000,ROW(J90)),収入簿!$J$4:$J$1000,0)))</f>
        <v/>
      </c>
    </row>
    <row r="91" spans="1:10" x14ac:dyDescent="0.45">
      <c r="A91" t="str">
        <f>IF(COUNT(収入簿!$J$4:$J$1000)&lt;ROW(A91),"",INDEX(収入簿!A$4:A$1000,MATCH(SMALL(収入簿!$J$4:$J$1000,ROW(A91)),収入簿!$J$4:$J$1000,0)))</f>
        <v/>
      </c>
      <c r="B91" t="str">
        <f>IF(COUNT(収入簿!$J$4:$J$1000)&lt;ROW(B91),"",INDEX(収入簿!B$4:B$1000,MATCH(SMALL(収入簿!$J$4:$J$1000,ROW(B91)),収入簿!$J$4:$J$1000,0)))</f>
        <v/>
      </c>
      <c r="C91" t="str">
        <f>IF(COUNT(収入簿!$J$4:$J$1000)&lt;ROW(C91),"",INDEX(収入簿!C$4:C$1000,MATCH(SMALL(収入簿!$J$4:$J$1000,ROW(C91)),収入簿!$J$4:$J$1000,0)))</f>
        <v/>
      </c>
      <c r="D91" t="str">
        <f>IF(COUNT(収入簿!$J$4:$J$1000)&lt;ROW(D91),"",INDEX(収入簿!D$4:D$1000,MATCH(SMALL(収入簿!$J$4:$J$1000,ROW(D91)),収入簿!$J$4:$J$1000,0)))</f>
        <v/>
      </c>
      <c r="E91" t="str">
        <f>IF(COUNT(収入簿!$J$4:$J$1000)&lt;ROW(E91),"",INDEX(収入簿!E$4:E$1000,MATCH(SMALL(収入簿!$J$4:$J$1000,ROW(E91)),収入簿!$J$4:$J$1000,0)))</f>
        <v/>
      </c>
      <c r="F91" t="str">
        <f>IF(COUNT(収入簿!$J$4:$J$1000)&lt;ROW(F91),"",INDEX(収入簿!F$4:F$1000,MATCH(SMALL(収入簿!$J$4:$J$1000,ROW(F91)),収入簿!$J$4:$J$1000,0)))</f>
        <v/>
      </c>
      <c r="G91" t="str">
        <f>IF(COUNT(収入簿!$J$4:$J$1000)&lt;ROW(G91),"",INDEX(収入簿!G$4:G$1000,MATCH(SMALL(収入簿!$J$4:$J$1000,ROW(G91)),収入簿!$J$4:$J$1000,0)))</f>
        <v/>
      </c>
      <c r="H91" t="str">
        <f>IF(COUNT(収入簿!$J$4:$J$1000)&lt;ROW(H91),"",INDEX(収入簿!H$4:H$1000,MATCH(SMALL(収入簿!$J$4:$J$1000,ROW(H91)),収入簿!$J$4:$J$1000,0)))</f>
        <v/>
      </c>
      <c r="I91" t="str">
        <f>IF(COUNT(収入簿!$J$4:$J$1000)&lt;ROW(I91),"",INDEX(収入簿!I$4:I$1000,MATCH(SMALL(収入簿!$J$4:$J$1000,ROW(I91)),収入簿!$J$4:$J$1000,0)))</f>
        <v/>
      </c>
      <c r="J91" t="str">
        <f>IF(COUNT(収入簿!$J$4:$J$1000)&lt;ROW(J91),"",INDEX(収入簿!J$4:J$1000,MATCH(SMALL(収入簿!$J$4:$J$1000,ROW(J91)),収入簿!$J$4:$J$1000,0)))</f>
        <v/>
      </c>
    </row>
    <row r="92" spans="1:10" x14ac:dyDescent="0.45">
      <c r="A92" t="str">
        <f>IF(COUNT(収入簿!$J$4:$J$1000)&lt;ROW(A92),"",INDEX(収入簿!A$4:A$1000,MATCH(SMALL(収入簿!$J$4:$J$1000,ROW(A92)),収入簿!$J$4:$J$1000,0)))</f>
        <v/>
      </c>
      <c r="B92" t="str">
        <f>IF(COUNT(収入簿!$J$4:$J$1000)&lt;ROW(B92),"",INDEX(収入簿!B$4:B$1000,MATCH(SMALL(収入簿!$J$4:$J$1000,ROW(B92)),収入簿!$J$4:$J$1000,0)))</f>
        <v/>
      </c>
      <c r="C92" t="str">
        <f>IF(COUNT(収入簿!$J$4:$J$1000)&lt;ROW(C92),"",INDEX(収入簿!C$4:C$1000,MATCH(SMALL(収入簿!$J$4:$J$1000,ROW(C92)),収入簿!$J$4:$J$1000,0)))</f>
        <v/>
      </c>
      <c r="D92" t="str">
        <f>IF(COUNT(収入簿!$J$4:$J$1000)&lt;ROW(D92),"",INDEX(収入簿!D$4:D$1000,MATCH(SMALL(収入簿!$J$4:$J$1000,ROW(D92)),収入簿!$J$4:$J$1000,0)))</f>
        <v/>
      </c>
      <c r="E92" t="str">
        <f>IF(COUNT(収入簿!$J$4:$J$1000)&lt;ROW(E92),"",INDEX(収入簿!E$4:E$1000,MATCH(SMALL(収入簿!$J$4:$J$1000,ROW(E92)),収入簿!$J$4:$J$1000,0)))</f>
        <v/>
      </c>
      <c r="F92" t="str">
        <f>IF(COUNT(収入簿!$J$4:$J$1000)&lt;ROW(F92),"",INDEX(収入簿!F$4:F$1000,MATCH(SMALL(収入簿!$J$4:$J$1000,ROW(F92)),収入簿!$J$4:$J$1000,0)))</f>
        <v/>
      </c>
      <c r="G92" t="str">
        <f>IF(COUNT(収入簿!$J$4:$J$1000)&lt;ROW(G92),"",INDEX(収入簿!G$4:G$1000,MATCH(SMALL(収入簿!$J$4:$J$1000,ROW(G92)),収入簿!$J$4:$J$1000,0)))</f>
        <v/>
      </c>
      <c r="H92" t="str">
        <f>IF(COUNT(収入簿!$J$4:$J$1000)&lt;ROW(H92),"",INDEX(収入簿!H$4:H$1000,MATCH(SMALL(収入簿!$J$4:$J$1000,ROW(H92)),収入簿!$J$4:$J$1000,0)))</f>
        <v/>
      </c>
      <c r="I92" t="str">
        <f>IF(COUNT(収入簿!$J$4:$J$1000)&lt;ROW(I92),"",INDEX(収入簿!I$4:I$1000,MATCH(SMALL(収入簿!$J$4:$J$1000,ROW(I92)),収入簿!$J$4:$J$1000,0)))</f>
        <v/>
      </c>
      <c r="J92" t="str">
        <f>IF(COUNT(収入簿!$J$4:$J$1000)&lt;ROW(J92),"",INDEX(収入簿!J$4:J$1000,MATCH(SMALL(収入簿!$J$4:$J$1000,ROW(J92)),収入簿!$J$4:$J$1000,0)))</f>
        <v/>
      </c>
    </row>
    <row r="93" spans="1:10" x14ac:dyDescent="0.45">
      <c r="A93" t="str">
        <f>IF(COUNT(収入簿!$J$4:$J$1000)&lt;ROW(A93),"",INDEX(収入簿!A$4:A$1000,MATCH(SMALL(収入簿!$J$4:$J$1000,ROW(A93)),収入簿!$J$4:$J$1000,0)))</f>
        <v/>
      </c>
      <c r="B93" t="str">
        <f>IF(COUNT(収入簿!$J$4:$J$1000)&lt;ROW(B93),"",INDEX(収入簿!B$4:B$1000,MATCH(SMALL(収入簿!$J$4:$J$1000,ROW(B93)),収入簿!$J$4:$J$1000,0)))</f>
        <v/>
      </c>
      <c r="C93" t="str">
        <f>IF(COUNT(収入簿!$J$4:$J$1000)&lt;ROW(C93),"",INDEX(収入簿!C$4:C$1000,MATCH(SMALL(収入簿!$J$4:$J$1000,ROW(C93)),収入簿!$J$4:$J$1000,0)))</f>
        <v/>
      </c>
      <c r="D93" t="str">
        <f>IF(COUNT(収入簿!$J$4:$J$1000)&lt;ROW(D93),"",INDEX(収入簿!D$4:D$1000,MATCH(SMALL(収入簿!$J$4:$J$1000,ROW(D93)),収入簿!$J$4:$J$1000,0)))</f>
        <v/>
      </c>
      <c r="E93" t="str">
        <f>IF(COUNT(収入簿!$J$4:$J$1000)&lt;ROW(E93),"",INDEX(収入簿!E$4:E$1000,MATCH(SMALL(収入簿!$J$4:$J$1000,ROW(E93)),収入簿!$J$4:$J$1000,0)))</f>
        <v/>
      </c>
      <c r="F93" t="str">
        <f>IF(COUNT(収入簿!$J$4:$J$1000)&lt;ROW(F93),"",INDEX(収入簿!F$4:F$1000,MATCH(SMALL(収入簿!$J$4:$J$1000,ROW(F93)),収入簿!$J$4:$J$1000,0)))</f>
        <v/>
      </c>
      <c r="G93" t="str">
        <f>IF(COUNT(収入簿!$J$4:$J$1000)&lt;ROW(G93),"",INDEX(収入簿!G$4:G$1000,MATCH(SMALL(収入簿!$J$4:$J$1000,ROW(G93)),収入簿!$J$4:$J$1000,0)))</f>
        <v/>
      </c>
      <c r="H93" t="str">
        <f>IF(COUNT(収入簿!$J$4:$J$1000)&lt;ROW(H93),"",INDEX(収入簿!H$4:H$1000,MATCH(SMALL(収入簿!$J$4:$J$1000,ROW(H93)),収入簿!$J$4:$J$1000,0)))</f>
        <v/>
      </c>
      <c r="I93" t="str">
        <f>IF(COUNT(収入簿!$J$4:$J$1000)&lt;ROW(I93),"",INDEX(収入簿!I$4:I$1000,MATCH(SMALL(収入簿!$J$4:$J$1000,ROW(I93)),収入簿!$J$4:$J$1000,0)))</f>
        <v/>
      </c>
      <c r="J93" t="str">
        <f>IF(COUNT(収入簿!$J$4:$J$1000)&lt;ROW(J93),"",INDEX(収入簿!J$4:J$1000,MATCH(SMALL(収入簿!$J$4:$J$1000,ROW(J93)),収入簿!$J$4:$J$1000,0)))</f>
        <v/>
      </c>
    </row>
    <row r="94" spans="1:10" x14ac:dyDescent="0.45">
      <c r="A94" t="str">
        <f>IF(COUNT(収入簿!$J$4:$J$1000)&lt;ROW(A94),"",INDEX(収入簿!A$4:A$1000,MATCH(SMALL(収入簿!$J$4:$J$1000,ROW(A94)),収入簿!$J$4:$J$1000,0)))</f>
        <v/>
      </c>
      <c r="B94" t="str">
        <f>IF(COUNT(収入簿!$J$4:$J$1000)&lt;ROW(B94),"",INDEX(収入簿!B$4:B$1000,MATCH(SMALL(収入簿!$J$4:$J$1000,ROW(B94)),収入簿!$J$4:$J$1000,0)))</f>
        <v/>
      </c>
      <c r="C94" t="str">
        <f>IF(COUNT(収入簿!$J$4:$J$1000)&lt;ROW(C94),"",INDEX(収入簿!C$4:C$1000,MATCH(SMALL(収入簿!$J$4:$J$1000,ROW(C94)),収入簿!$J$4:$J$1000,0)))</f>
        <v/>
      </c>
      <c r="D94" t="str">
        <f>IF(COUNT(収入簿!$J$4:$J$1000)&lt;ROW(D94),"",INDEX(収入簿!D$4:D$1000,MATCH(SMALL(収入簿!$J$4:$J$1000,ROW(D94)),収入簿!$J$4:$J$1000,0)))</f>
        <v/>
      </c>
      <c r="E94" t="str">
        <f>IF(COUNT(収入簿!$J$4:$J$1000)&lt;ROW(E94),"",INDEX(収入簿!E$4:E$1000,MATCH(SMALL(収入簿!$J$4:$J$1000,ROW(E94)),収入簿!$J$4:$J$1000,0)))</f>
        <v/>
      </c>
      <c r="F94" t="str">
        <f>IF(COUNT(収入簿!$J$4:$J$1000)&lt;ROW(F94),"",INDEX(収入簿!F$4:F$1000,MATCH(SMALL(収入簿!$J$4:$J$1000,ROW(F94)),収入簿!$J$4:$J$1000,0)))</f>
        <v/>
      </c>
      <c r="G94" t="str">
        <f>IF(COUNT(収入簿!$J$4:$J$1000)&lt;ROW(G94),"",INDEX(収入簿!G$4:G$1000,MATCH(SMALL(収入簿!$J$4:$J$1000,ROW(G94)),収入簿!$J$4:$J$1000,0)))</f>
        <v/>
      </c>
      <c r="H94" t="str">
        <f>IF(COUNT(収入簿!$J$4:$J$1000)&lt;ROW(H94),"",INDEX(収入簿!H$4:H$1000,MATCH(SMALL(収入簿!$J$4:$J$1000,ROW(H94)),収入簿!$J$4:$J$1000,0)))</f>
        <v/>
      </c>
      <c r="I94" t="str">
        <f>IF(COUNT(収入簿!$J$4:$J$1000)&lt;ROW(I94),"",INDEX(収入簿!I$4:I$1000,MATCH(SMALL(収入簿!$J$4:$J$1000,ROW(I94)),収入簿!$J$4:$J$1000,0)))</f>
        <v/>
      </c>
      <c r="J94" t="str">
        <f>IF(COUNT(収入簿!$J$4:$J$1000)&lt;ROW(J94),"",INDEX(収入簿!J$4:J$1000,MATCH(SMALL(収入簿!$J$4:$J$1000,ROW(J94)),収入簿!$J$4:$J$1000,0)))</f>
        <v/>
      </c>
    </row>
    <row r="95" spans="1:10" x14ac:dyDescent="0.45">
      <c r="A95" t="str">
        <f>IF(COUNT(収入簿!$J$4:$J$1000)&lt;ROW(A95),"",INDEX(収入簿!A$4:A$1000,MATCH(SMALL(収入簿!$J$4:$J$1000,ROW(A95)),収入簿!$J$4:$J$1000,0)))</f>
        <v/>
      </c>
      <c r="B95" t="str">
        <f>IF(COUNT(収入簿!$J$4:$J$1000)&lt;ROW(B95),"",INDEX(収入簿!B$4:B$1000,MATCH(SMALL(収入簿!$J$4:$J$1000,ROW(B95)),収入簿!$J$4:$J$1000,0)))</f>
        <v/>
      </c>
      <c r="C95" t="str">
        <f>IF(COUNT(収入簿!$J$4:$J$1000)&lt;ROW(C95),"",INDEX(収入簿!C$4:C$1000,MATCH(SMALL(収入簿!$J$4:$J$1000,ROW(C95)),収入簿!$J$4:$J$1000,0)))</f>
        <v/>
      </c>
      <c r="D95" t="str">
        <f>IF(COUNT(収入簿!$J$4:$J$1000)&lt;ROW(D95),"",INDEX(収入簿!D$4:D$1000,MATCH(SMALL(収入簿!$J$4:$J$1000,ROW(D95)),収入簿!$J$4:$J$1000,0)))</f>
        <v/>
      </c>
      <c r="E95" t="str">
        <f>IF(COUNT(収入簿!$J$4:$J$1000)&lt;ROW(E95),"",INDEX(収入簿!E$4:E$1000,MATCH(SMALL(収入簿!$J$4:$J$1000,ROW(E95)),収入簿!$J$4:$J$1000,0)))</f>
        <v/>
      </c>
      <c r="F95" t="str">
        <f>IF(COUNT(収入簿!$J$4:$J$1000)&lt;ROW(F95),"",INDEX(収入簿!F$4:F$1000,MATCH(SMALL(収入簿!$J$4:$J$1000,ROW(F95)),収入簿!$J$4:$J$1000,0)))</f>
        <v/>
      </c>
      <c r="G95" t="str">
        <f>IF(COUNT(収入簿!$J$4:$J$1000)&lt;ROW(G95),"",INDEX(収入簿!G$4:G$1000,MATCH(SMALL(収入簿!$J$4:$J$1000,ROW(G95)),収入簿!$J$4:$J$1000,0)))</f>
        <v/>
      </c>
      <c r="H95" t="str">
        <f>IF(COUNT(収入簿!$J$4:$J$1000)&lt;ROW(H95),"",INDEX(収入簿!H$4:H$1000,MATCH(SMALL(収入簿!$J$4:$J$1000,ROW(H95)),収入簿!$J$4:$J$1000,0)))</f>
        <v/>
      </c>
      <c r="I95" t="str">
        <f>IF(COUNT(収入簿!$J$4:$J$1000)&lt;ROW(I95),"",INDEX(収入簿!I$4:I$1000,MATCH(SMALL(収入簿!$J$4:$J$1000,ROW(I95)),収入簿!$J$4:$J$1000,0)))</f>
        <v/>
      </c>
      <c r="J95" t="str">
        <f>IF(COUNT(収入簿!$J$4:$J$1000)&lt;ROW(J95),"",INDEX(収入簿!J$4:J$1000,MATCH(SMALL(収入簿!$J$4:$J$1000,ROW(J95)),収入簿!$J$4:$J$1000,0)))</f>
        <v/>
      </c>
    </row>
    <row r="96" spans="1:10" x14ac:dyDescent="0.45">
      <c r="A96" t="str">
        <f>IF(COUNT(収入簿!$J$4:$J$1000)&lt;ROW(A96),"",INDEX(収入簿!A$4:A$1000,MATCH(SMALL(収入簿!$J$4:$J$1000,ROW(A96)),収入簿!$J$4:$J$1000,0)))</f>
        <v/>
      </c>
      <c r="B96" t="str">
        <f>IF(COUNT(収入簿!$J$4:$J$1000)&lt;ROW(B96),"",INDEX(収入簿!B$4:B$1000,MATCH(SMALL(収入簿!$J$4:$J$1000,ROW(B96)),収入簿!$J$4:$J$1000,0)))</f>
        <v/>
      </c>
      <c r="C96" t="str">
        <f>IF(COUNT(収入簿!$J$4:$J$1000)&lt;ROW(C96),"",INDEX(収入簿!C$4:C$1000,MATCH(SMALL(収入簿!$J$4:$J$1000,ROW(C96)),収入簿!$J$4:$J$1000,0)))</f>
        <v/>
      </c>
      <c r="D96" t="str">
        <f>IF(COUNT(収入簿!$J$4:$J$1000)&lt;ROW(D96),"",INDEX(収入簿!D$4:D$1000,MATCH(SMALL(収入簿!$J$4:$J$1000,ROW(D96)),収入簿!$J$4:$J$1000,0)))</f>
        <v/>
      </c>
      <c r="E96" t="str">
        <f>IF(COUNT(収入簿!$J$4:$J$1000)&lt;ROW(E96),"",INDEX(収入簿!E$4:E$1000,MATCH(SMALL(収入簿!$J$4:$J$1000,ROW(E96)),収入簿!$J$4:$J$1000,0)))</f>
        <v/>
      </c>
      <c r="F96" t="str">
        <f>IF(COUNT(収入簿!$J$4:$J$1000)&lt;ROW(F96),"",INDEX(収入簿!F$4:F$1000,MATCH(SMALL(収入簿!$J$4:$J$1000,ROW(F96)),収入簿!$J$4:$J$1000,0)))</f>
        <v/>
      </c>
      <c r="G96" t="str">
        <f>IF(COUNT(収入簿!$J$4:$J$1000)&lt;ROW(G96),"",INDEX(収入簿!G$4:G$1000,MATCH(SMALL(収入簿!$J$4:$J$1000,ROW(G96)),収入簿!$J$4:$J$1000,0)))</f>
        <v/>
      </c>
      <c r="H96" t="str">
        <f>IF(COUNT(収入簿!$J$4:$J$1000)&lt;ROW(H96),"",INDEX(収入簿!H$4:H$1000,MATCH(SMALL(収入簿!$J$4:$J$1000,ROW(H96)),収入簿!$J$4:$J$1000,0)))</f>
        <v/>
      </c>
      <c r="I96" t="str">
        <f>IF(COUNT(収入簿!$J$4:$J$1000)&lt;ROW(I96),"",INDEX(収入簿!I$4:I$1000,MATCH(SMALL(収入簿!$J$4:$J$1000,ROW(I96)),収入簿!$J$4:$J$1000,0)))</f>
        <v/>
      </c>
      <c r="J96" t="str">
        <f>IF(COUNT(収入簿!$J$4:$J$1000)&lt;ROW(J96),"",INDEX(収入簿!J$4:J$1000,MATCH(SMALL(収入簿!$J$4:$J$1000,ROW(J96)),収入簿!$J$4:$J$1000,0)))</f>
        <v/>
      </c>
    </row>
    <row r="97" spans="1:10" x14ac:dyDescent="0.45">
      <c r="A97" t="str">
        <f>IF(COUNT(収入簿!$J$4:$J$1000)&lt;ROW(A97),"",INDEX(収入簿!A$4:A$1000,MATCH(SMALL(収入簿!$J$4:$J$1000,ROW(A97)),収入簿!$J$4:$J$1000,0)))</f>
        <v/>
      </c>
      <c r="B97" t="str">
        <f>IF(COUNT(収入簿!$J$4:$J$1000)&lt;ROW(B97),"",INDEX(収入簿!B$4:B$1000,MATCH(SMALL(収入簿!$J$4:$J$1000,ROW(B97)),収入簿!$J$4:$J$1000,0)))</f>
        <v/>
      </c>
      <c r="C97" t="str">
        <f>IF(COUNT(収入簿!$J$4:$J$1000)&lt;ROW(C97),"",INDEX(収入簿!C$4:C$1000,MATCH(SMALL(収入簿!$J$4:$J$1000,ROW(C97)),収入簿!$J$4:$J$1000,0)))</f>
        <v/>
      </c>
      <c r="D97" t="str">
        <f>IF(COUNT(収入簿!$J$4:$J$1000)&lt;ROW(D97),"",INDEX(収入簿!D$4:D$1000,MATCH(SMALL(収入簿!$J$4:$J$1000,ROW(D97)),収入簿!$J$4:$J$1000,0)))</f>
        <v/>
      </c>
      <c r="E97" t="str">
        <f>IF(COUNT(収入簿!$J$4:$J$1000)&lt;ROW(E97),"",INDEX(収入簿!E$4:E$1000,MATCH(SMALL(収入簿!$J$4:$J$1000,ROW(E97)),収入簿!$J$4:$J$1000,0)))</f>
        <v/>
      </c>
      <c r="F97" t="str">
        <f>IF(COUNT(収入簿!$J$4:$J$1000)&lt;ROW(F97),"",INDEX(収入簿!F$4:F$1000,MATCH(SMALL(収入簿!$J$4:$J$1000,ROW(F97)),収入簿!$J$4:$J$1000,0)))</f>
        <v/>
      </c>
      <c r="G97" t="str">
        <f>IF(COUNT(収入簿!$J$4:$J$1000)&lt;ROW(G97),"",INDEX(収入簿!G$4:G$1000,MATCH(SMALL(収入簿!$J$4:$J$1000,ROW(G97)),収入簿!$J$4:$J$1000,0)))</f>
        <v/>
      </c>
      <c r="H97" t="str">
        <f>IF(COUNT(収入簿!$J$4:$J$1000)&lt;ROW(H97),"",INDEX(収入簿!H$4:H$1000,MATCH(SMALL(収入簿!$J$4:$J$1000,ROW(H97)),収入簿!$J$4:$J$1000,0)))</f>
        <v/>
      </c>
      <c r="I97" t="str">
        <f>IF(COUNT(収入簿!$J$4:$J$1000)&lt;ROW(I97),"",INDEX(収入簿!I$4:I$1000,MATCH(SMALL(収入簿!$J$4:$J$1000,ROW(I97)),収入簿!$J$4:$J$1000,0)))</f>
        <v/>
      </c>
      <c r="J97" t="str">
        <f>IF(COUNT(収入簿!$J$4:$J$1000)&lt;ROW(J97),"",INDEX(収入簿!J$4:J$1000,MATCH(SMALL(収入簿!$J$4:$J$1000,ROW(J97)),収入簿!$J$4:$J$1000,0)))</f>
        <v/>
      </c>
    </row>
    <row r="98" spans="1:10" x14ac:dyDescent="0.45">
      <c r="A98" t="str">
        <f>IF(COUNT(収入簿!$J$4:$J$1000)&lt;ROW(A98),"",INDEX(収入簿!A$4:A$1000,MATCH(SMALL(収入簿!$J$4:$J$1000,ROW(A98)),収入簿!$J$4:$J$1000,0)))</f>
        <v/>
      </c>
      <c r="B98" t="str">
        <f>IF(COUNT(収入簿!$J$4:$J$1000)&lt;ROW(B98),"",INDEX(収入簿!B$4:B$1000,MATCH(SMALL(収入簿!$J$4:$J$1000,ROW(B98)),収入簿!$J$4:$J$1000,0)))</f>
        <v/>
      </c>
      <c r="C98" t="str">
        <f>IF(COUNT(収入簿!$J$4:$J$1000)&lt;ROW(C98),"",INDEX(収入簿!C$4:C$1000,MATCH(SMALL(収入簿!$J$4:$J$1000,ROW(C98)),収入簿!$J$4:$J$1000,0)))</f>
        <v/>
      </c>
      <c r="D98" t="str">
        <f>IF(COUNT(収入簿!$J$4:$J$1000)&lt;ROW(D98),"",INDEX(収入簿!D$4:D$1000,MATCH(SMALL(収入簿!$J$4:$J$1000,ROW(D98)),収入簿!$J$4:$J$1000,0)))</f>
        <v/>
      </c>
      <c r="E98" t="str">
        <f>IF(COUNT(収入簿!$J$4:$J$1000)&lt;ROW(E98),"",INDEX(収入簿!E$4:E$1000,MATCH(SMALL(収入簿!$J$4:$J$1000,ROW(E98)),収入簿!$J$4:$J$1000,0)))</f>
        <v/>
      </c>
      <c r="F98" t="str">
        <f>IF(COUNT(収入簿!$J$4:$J$1000)&lt;ROW(F98),"",INDEX(収入簿!F$4:F$1000,MATCH(SMALL(収入簿!$J$4:$J$1000,ROW(F98)),収入簿!$J$4:$J$1000,0)))</f>
        <v/>
      </c>
      <c r="G98" t="str">
        <f>IF(COUNT(収入簿!$J$4:$J$1000)&lt;ROW(G98),"",INDEX(収入簿!G$4:G$1000,MATCH(SMALL(収入簿!$J$4:$J$1000,ROW(G98)),収入簿!$J$4:$J$1000,0)))</f>
        <v/>
      </c>
      <c r="H98" t="str">
        <f>IF(COUNT(収入簿!$J$4:$J$1000)&lt;ROW(H98),"",INDEX(収入簿!H$4:H$1000,MATCH(SMALL(収入簿!$J$4:$J$1000,ROW(H98)),収入簿!$J$4:$J$1000,0)))</f>
        <v/>
      </c>
      <c r="I98" t="str">
        <f>IF(COUNT(収入簿!$J$4:$J$1000)&lt;ROW(I98),"",INDEX(収入簿!I$4:I$1000,MATCH(SMALL(収入簿!$J$4:$J$1000,ROW(I98)),収入簿!$J$4:$J$1000,0)))</f>
        <v/>
      </c>
      <c r="J98" t="str">
        <f>IF(COUNT(収入簿!$J$4:$J$1000)&lt;ROW(J98),"",INDEX(収入簿!J$4:J$1000,MATCH(SMALL(収入簿!$J$4:$J$1000,ROW(J98)),収入簿!$J$4:$J$1000,0)))</f>
        <v/>
      </c>
    </row>
    <row r="99" spans="1:10" x14ac:dyDescent="0.45">
      <c r="A99" t="str">
        <f>IF(COUNT(収入簿!$J$4:$J$1000)&lt;ROW(A99),"",INDEX(収入簿!A$4:A$1000,MATCH(SMALL(収入簿!$J$4:$J$1000,ROW(A99)),収入簿!$J$4:$J$1000,0)))</f>
        <v/>
      </c>
      <c r="B99" t="str">
        <f>IF(COUNT(収入簿!$J$4:$J$1000)&lt;ROW(B99),"",INDEX(収入簿!B$4:B$1000,MATCH(SMALL(収入簿!$J$4:$J$1000,ROW(B99)),収入簿!$J$4:$J$1000,0)))</f>
        <v/>
      </c>
      <c r="C99" t="str">
        <f>IF(COUNT(収入簿!$J$4:$J$1000)&lt;ROW(C99),"",INDEX(収入簿!C$4:C$1000,MATCH(SMALL(収入簿!$J$4:$J$1000,ROW(C99)),収入簿!$J$4:$J$1000,0)))</f>
        <v/>
      </c>
      <c r="D99" t="str">
        <f>IF(COUNT(収入簿!$J$4:$J$1000)&lt;ROW(D99),"",INDEX(収入簿!D$4:D$1000,MATCH(SMALL(収入簿!$J$4:$J$1000,ROW(D99)),収入簿!$J$4:$J$1000,0)))</f>
        <v/>
      </c>
      <c r="E99" t="str">
        <f>IF(COUNT(収入簿!$J$4:$J$1000)&lt;ROW(E99),"",INDEX(収入簿!E$4:E$1000,MATCH(SMALL(収入簿!$J$4:$J$1000,ROW(E99)),収入簿!$J$4:$J$1000,0)))</f>
        <v/>
      </c>
      <c r="F99" t="str">
        <f>IF(COUNT(収入簿!$J$4:$J$1000)&lt;ROW(F99),"",INDEX(収入簿!F$4:F$1000,MATCH(SMALL(収入簿!$J$4:$J$1000,ROW(F99)),収入簿!$J$4:$J$1000,0)))</f>
        <v/>
      </c>
      <c r="G99" t="str">
        <f>IF(COUNT(収入簿!$J$4:$J$1000)&lt;ROW(G99),"",INDEX(収入簿!G$4:G$1000,MATCH(SMALL(収入簿!$J$4:$J$1000,ROW(G99)),収入簿!$J$4:$J$1000,0)))</f>
        <v/>
      </c>
      <c r="H99" t="str">
        <f>IF(COUNT(収入簿!$J$4:$J$1000)&lt;ROW(H99),"",INDEX(収入簿!H$4:H$1000,MATCH(SMALL(収入簿!$J$4:$J$1000,ROW(H99)),収入簿!$J$4:$J$1000,0)))</f>
        <v/>
      </c>
      <c r="I99" t="str">
        <f>IF(COUNT(収入簿!$J$4:$J$1000)&lt;ROW(I99),"",INDEX(収入簿!I$4:I$1000,MATCH(SMALL(収入簿!$J$4:$J$1000,ROW(I99)),収入簿!$J$4:$J$1000,0)))</f>
        <v/>
      </c>
      <c r="J99" t="str">
        <f>IF(COUNT(収入簿!$J$4:$J$1000)&lt;ROW(J99),"",INDEX(収入簿!J$4:J$1000,MATCH(SMALL(収入簿!$J$4:$J$1000,ROW(J99)),収入簿!$J$4:$J$1000,0)))</f>
        <v/>
      </c>
    </row>
    <row r="100" spans="1:10" x14ac:dyDescent="0.45">
      <c r="A100" t="str">
        <f>IF(COUNT(収入簿!$J$4:$J$1000)&lt;ROW(A100),"",INDEX(収入簿!A$4:A$1000,MATCH(SMALL(収入簿!$J$4:$J$1000,ROW(A100)),収入簿!$J$4:$J$1000,0)))</f>
        <v/>
      </c>
      <c r="B100" t="str">
        <f>IF(COUNT(収入簿!$J$4:$J$1000)&lt;ROW(B100),"",INDEX(収入簿!B$4:B$1000,MATCH(SMALL(収入簿!$J$4:$J$1000,ROW(B100)),収入簿!$J$4:$J$1000,0)))</f>
        <v/>
      </c>
      <c r="C100" t="str">
        <f>IF(COUNT(収入簿!$J$4:$J$1000)&lt;ROW(C100),"",INDEX(収入簿!C$4:C$1000,MATCH(SMALL(収入簿!$J$4:$J$1000,ROW(C100)),収入簿!$J$4:$J$1000,0)))</f>
        <v/>
      </c>
      <c r="D100" t="str">
        <f>IF(COUNT(収入簿!$J$4:$J$1000)&lt;ROW(D100),"",INDEX(収入簿!D$4:D$1000,MATCH(SMALL(収入簿!$J$4:$J$1000,ROW(D100)),収入簿!$J$4:$J$1000,0)))</f>
        <v/>
      </c>
      <c r="E100" t="str">
        <f>IF(COUNT(収入簿!$J$4:$J$1000)&lt;ROW(E100),"",INDEX(収入簿!E$4:E$1000,MATCH(SMALL(収入簿!$J$4:$J$1000,ROW(E100)),収入簿!$J$4:$J$1000,0)))</f>
        <v/>
      </c>
      <c r="F100" t="str">
        <f>IF(COUNT(収入簿!$J$4:$J$1000)&lt;ROW(F100),"",INDEX(収入簿!F$4:F$1000,MATCH(SMALL(収入簿!$J$4:$J$1000,ROW(F100)),収入簿!$J$4:$J$1000,0)))</f>
        <v/>
      </c>
      <c r="G100" t="str">
        <f>IF(COUNT(収入簿!$J$4:$J$1000)&lt;ROW(G100),"",INDEX(収入簿!G$4:G$1000,MATCH(SMALL(収入簿!$J$4:$J$1000,ROW(G100)),収入簿!$J$4:$J$1000,0)))</f>
        <v/>
      </c>
      <c r="H100" t="str">
        <f>IF(COUNT(収入簿!$J$4:$J$1000)&lt;ROW(H100),"",INDEX(収入簿!H$4:H$1000,MATCH(SMALL(収入簿!$J$4:$J$1000,ROW(H100)),収入簿!$J$4:$J$1000,0)))</f>
        <v/>
      </c>
      <c r="I100" t="str">
        <f>IF(COUNT(収入簿!$J$4:$J$1000)&lt;ROW(I100),"",INDEX(収入簿!I$4:I$1000,MATCH(SMALL(収入簿!$J$4:$J$1000,ROW(I100)),収入簿!$J$4:$J$1000,0)))</f>
        <v/>
      </c>
      <c r="J100" t="str">
        <f>IF(COUNT(収入簿!$J$4:$J$1000)&lt;ROW(J100),"",INDEX(収入簿!J$4:J$1000,MATCH(SMALL(収入簿!$J$4:$J$1000,ROW(J100)),収入簿!$J$4:$J$1000,0)))</f>
        <v/>
      </c>
    </row>
    <row r="101" spans="1:10" x14ac:dyDescent="0.45">
      <c r="A101" t="str">
        <f>IF(COUNT(収入簿!$J$4:$J$1000)&lt;ROW(A101),"",INDEX(収入簿!A$4:A$1000,MATCH(SMALL(収入簿!$J$4:$J$1000,ROW(A101)),収入簿!$J$4:$J$1000,0)))</f>
        <v/>
      </c>
      <c r="B101" t="str">
        <f>IF(COUNT(収入簿!$J$4:$J$1000)&lt;ROW(B101),"",INDEX(収入簿!B$4:B$1000,MATCH(SMALL(収入簿!$J$4:$J$1000,ROW(B101)),収入簿!$J$4:$J$1000,0)))</f>
        <v/>
      </c>
      <c r="C101" t="str">
        <f>IF(COUNT(収入簿!$J$4:$J$1000)&lt;ROW(C101),"",INDEX(収入簿!C$4:C$1000,MATCH(SMALL(収入簿!$J$4:$J$1000,ROW(C101)),収入簿!$J$4:$J$1000,0)))</f>
        <v/>
      </c>
      <c r="D101" t="str">
        <f>IF(COUNT(収入簿!$J$4:$J$1000)&lt;ROW(D101),"",INDEX(収入簿!D$4:D$1000,MATCH(SMALL(収入簿!$J$4:$J$1000,ROW(D101)),収入簿!$J$4:$J$1000,0)))</f>
        <v/>
      </c>
      <c r="E101" t="str">
        <f>IF(COUNT(収入簿!$J$4:$J$1000)&lt;ROW(E101),"",INDEX(収入簿!E$4:E$1000,MATCH(SMALL(収入簿!$J$4:$J$1000,ROW(E101)),収入簿!$J$4:$J$1000,0)))</f>
        <v/>
      </c>
      <c r="F101" t="str">
        <f>IF(COUNT(収入簿!$J$4:$J$1000)&lt;ROW(F101),"",INDEX(収入簿!F$4:F$1000,MATCH(SMALL(収入簿!$J$4:$J$1000,ROW(F101)),収入簿!$J$4:$J$1000,0)))</f>
        <v/>
      </c>
      <c r="G101" t="str">
        <f>IF(COUNT(収入簿!$J$4:$J$1000)&lt;ROW(G101),"",INDEX(収入簿!G$4:G$1000,MATCH(SMALL(収入簿!$J$4:$J$1000,ROW(G101)),収入簿!$J$4:$J$1000,0)))</f>
        <v/>
      </c>
      <c r="H101" t="str">
        <f>IF(COUNT(収入簿!$J$4:$J$1000)&lt;ROW(H101),"",INDEX(収入簿!H$4:H$1000,MATCH(SMALL(収入簿!$J$4:$J$1000,ROW(H101)),収入簿!$J$4:$J$1000,0)))</f>
        <v/>
      </c>
      <c r="I101" t="str">
        <f>IF(COUNT(収入簿!$J$4:$J$1000)&lt;ROW(I101),"",INDEX(収入簿!I$4:I$1000,MATCH(SMALL(収入簿!$J$4:$J$1000,ROW(I101)),収入簿!$J$4:$J$1000,0)))</f>
        <v/>
      </c>
      <c r="J101" t="str">
        <f>IF(COUNT(収入簿!$J$4:$J$1000)&lt;ROW(J101),"",INDEX(収入簿!J$4:J$1000,MATCH(SMALL(収入簿!$J$4:$J$1000,ROW(J101)),収入簿!$J$4:$J$1000,0)))</f>
        <v/>
      </c>
    </row>
    <row r="102" spans="1:10" x14ac:dyDescent="0.45">
      <c r="A102" t="str">
        <f>IF(COUNT(収入簿!$J$4:$J$1000)&lt;ROW(A102),"",INDEX(収入簿!A$4:A$1000,MATCH(SMALL(収入簿!$J$4:$J$1000,ROW(A102)),収入簿!$J$4:$J$1000,0)))</f>
        <v/>
      </c>
      <c r="B102" t="str">
        <f>IF(COUNT(収入簿!$J$4:$J$1000)&lt;ROW(B102),"",INDEX(収入簿!B$4:B$1000,MATCH(SMALL(収入簿!$J$4:$J$1000,ROW(B102)),収入簿!$J$4:$J$1000,0)))</f>
        <v/>
      </c>
      <c r="C102" t="str">
        <f>IF(COUNT(収入簿!$J$4:$J$1000)&lt;ROW(C102),"",INDEX(収入簿!C$4:C$1000,MATCH(SMALL(収入簿!$J$4:$J$1000,ROW(C102)),収入簿!$J$4:$J$1000,0)))</f>
        <v/>
      </c>
      <c r="D102" t="str">
        <f>IF(COUNT(収入簿!$J$4:$J$1000)&lt;ROW(D102),"",INDEX(収入簿!D$4:D$1000,MATCH(SMALL(収入簿!$J$4:$J$1000,ROW(D102)),収入簿!$J$4:$J$1000,0)))</f>
        <v/>
      </c>
      <c r="E102" t="str">
        <f>IF(COUNT(収入簿!$J$4:$J$1000)&lt;ROW(E102),"",INDEX(収入簿!E$4:E$1000,MATCH(SMALL(収入簿!$J$4:$J$1000,ROW(E102)),収入簿!$J$4:$J$1000,0)))</f>
        <v/>
      </c>
      <c r="F102" t="str">
        <f>IF(COUNT(収入簿!$J$4:$J$1000)&lt;ROW(F102),"",INDEX(収入簿!F$4:F$1000,MATCH(SMALL(収入簿!$J$4:$J$1000,ROW(F102)),収入簿!$J$4:$J$1000,0)))</f>
        <v/>
      </c>
      <c r="G102" t="str">
        <f>IF(COUNT(収入簿!$J$4:$J$1000)&lt;ROW(G102),"",INDEX(収入簿!G$4:G$1000,MATCH(SMALL(収入簿!$J$4:$J$1000,ROW(G102)),収入簿!$J$4:$J$1000,0)))</f>
        <v/>
      </c>
      <c r="H102" t="str">
        <f>IF(COUNT(収入簿!$J$4:$J$1000)&lt;ROW(H102),"",INDEX(収入簿!H$4:H$1000,MATCH(SMALL(収入簿!$J$4:$J$1000,ROW(H102)),収入簿!$J$4:$J$1000,0)))</f>
        <v/>
      </c>
      <c r="I102" t="str">
        <f>IF(COUNT(収入簿!$J$4:$J$1000)&lt;ROW(I102),"",INDEX(収入簿!I$4:I$1000,MATCH(SMALL(収入簿!$J$4:$J$1000,ROW(I102)),収入簿!$J$4:$J$1000,0)))</f>
        <v/>
      </c>
      <c r="J102" t="str">
        <f>IF(COUNT(収入簿!$J$4:$J$1000)&lt;ROW(J102),"",INDEX(収入簿!J$4:J$1000,MATCH(SMALL(収入簿!$J$4:$J$1000,ROW(J102)),収入簿!$J$4:$J$1000,0)))</f>
        <v/>
      </c>
    </row>
    <row r="103" spans="1:10" x14ac:dyDescent="0.45">
      <c r="A103" t="str">
        <f>IF(COUNT(収入簿!$J$4:$J$1000)&lt;ROW(A103),"",INDEX(収入簿!A$4:A$1000,MATCH(SMALL(収入簿!$J$4:$J$1000,ROW(A103)),収入簿!$J$4:$J$1000,0)))</f>
        <v/>
      </c>
      <c r="B103" t="str">
        <f>IF(COUNT(収入簿!$J$4:$J$1000)&lt;ROW(B103),"",INDEX(収入簿!B$4:B$1000,MATCH(SMALL(収入簿!$J$4:$J$1000,ROW(B103)),収入簿!$J$4:$J$1000,0)))</f>
        <v/>
      </c>
      <c r="C103" t="str">
        <f>IF(COUNT(収入簿!$J$4:$J$1000)&lt;ROW(C103),"",INDEX(収入簿!C$4:C$1000,MATCH(SMALL(収入簿!$J$4:$J$1000,ROW(C103)),収入簿!$J$4:$J$1000,0)))</f>
        <v/>
      </c>
      <c r="D103" t="str">
        <f>IF(COUNT(収入簿!$J$4:$J$1000)&lt;ROW(D103),"",INDEX(収入簿!D$4:D$1000,MATCH(SMALL(収入簿!$J$4:$J$1000,ROW(D103)),収入簿!$J$4:$J$1000,0)))</f>
        <v/>
      </c>
      <c r="E103" t="str">
        <f>IF(COUNT(収入簿!$J$4:$J$1000)&lt;ROW(E103),"",INDEX(収入簿!E$4:E$1000,MATCH(SMALL(収入簿!$J$4:$J$1000,ROW(E103)),収入簿!$J$4:$J$1000,0)))</f>
        <v/>
      </c>
      <c r="F103" t="str">
        <f>IF(COUNT(収入簿!$J$4:$J$1000)&lt;ROW(F103),"",INDEX(収入簿!F$4:F$1000,MATCH(SMALL(収入簿!$J$4:$J$1000,ROW(F103)),収入簿!$J$4:$J$1000,0)))</f>
        <v/>
      </c>
      <c r="G103" t="str">
        <f>IF(COUNT(収入簿!$J$4:$J$1000)&lt;ROW(G103),"",INDEX(収入簿!G$4:G$1000,MATCH(SMALL(収入簿!$J$4:$J$1000,ROW(G103)),収入簿!$J$4:$J$1000,0)))</f>
        <v/>
      </c>
      <c r="H103" t="str">
        <f>IF(COUNT(収入簿!$J$4:$J$1000)&lt;ROW(H103),"",INDEX(収入簿!H$4:H$1000,MATCH(SMALL(収入簿!$J$4:$J$1000,ROW(H103)),収入簿!$J$4:$J$1000,0)))</f>
        <v/>
      </c>
      <c r="I103" t="str">
        <f>IF(COUNT(収入簿!$J$4:$J$1000)&lt;ROW(I103),"",INDEX(収入簿!I$4:I$1000,MATCH(SMALL(収入簿!$J$4:$J$1000,ROW(I103)),収入簿!$J$4:$J$1000,0)))</f>
        <v/>
      </c>
      <c r="J103" t="str">
        <f>IF(COUNT(収入簿!$J$4:$J$1000)&lt;ROW(J103),"",INDEX(収入簿!J$4:J$1000,MATCH(SMALL(収入簿!$J$4:$J$1000,ROW(J103)),収入簿!$J$4:$J$1000,0)))</f>
        <v/>
      </c>
    </row>
    <row r="104" spans="1:10" x14ac:dyDescent="0.45">
      <c r="A104" t="str">
        <f>IF(COUNT(収入簿!$J$4:$J$1000)&lt;ROW(A104),"",INDEX(収入簿!A$4:A$1000,MATCH(SMALL(収入簿!$J$4:$J$1000,ROW(A104)),収入簿!$J$4:$J$1000,0)))</f>
        <v/>
      </c>
      <c r="B104" t="str">
        <f>IF(COUNT(収入簿!$J$4:$J$1000)&lt;ROW(B104),"",INDEX(収入簿!B$4:B$1000,MATCH(SMALL(収入簿!$J$4:$J$1000,ROW(B104)),収入簿!$J$4:$J$1000,0)))</f>
        <v/>
      </c>
      <c r="C104" t="str">
        <f>IF(COUNT(収入簿!$J$4:$J$1000)&lt;ROW(C104),"",INDEX(収入簿!C$4:C$1000,MATCH(SMALL(収入簿!$J$4:$J$1000,ROW(C104)),収入簿!$J$4:$J$1000,0)))</f>
        <v/>
      </c>
      <c r="D104" t="str">
        <f>IF(COUNT(収入簿!$J$4:$J$1000)&lt;ROW(D104),"",INDEX(収入簿!D$4:D$1000,MATCH(SMALL(収入簿!$J$4:$J$1000,ROW(D104)),収入簿!$J$4:$J$1000,0)))</f>
        <v/>
      </c>
      <c r="E104" t="str">
        <f>IF(COUNT(収入簿!$J$4:$J$1000)&lt;ROW(E104),"",INDEX(収入簿!E$4:E$1000,MATCH(SMALL(収入簿!$J$4:$J$1000,ROW(E104)),収入簿!$J$4:$J$1000,0)))</f>
        <v/>
      </c>
      <c r="F104" t="str">
        <f>IF(COUNT(収入簿!$J$4:$J$1000)&lt;ROW(F104),"",INDEX(収入簿!F$4:F$1000,MATCH(SMALL(収入簿!$J$4:$J$1000,ROW(F104)),収入簿!$J$4:$J$1000,0)))</f>
        <v/>
      </c>
      <c r="G104" t="str">
        <f>IF(COUNT(収入簿!$J$4:$J$1000)&lt;ROW(G104),"",INDEX(収入簿!G$4:G$1000,MATCH(SMALL(収入簿!$J$4:$J$1000,ROW(G104)),収入簿!$J$4:$J$1000,0)))</f>
        <v/>
      </c>
      <c r="H104" t="str">
        <f>IF(COUNT(収入簿!$J$4:$J$1000)&lt;ROW(H104),"",INDEX(収入簿!H$4:H$1000,MATCH(SMALL(収入簿!$J$4:$J$1000,ROW(H104)),収入簿!$J$4:$J$1000,0)))</f>
        <v/>
      </c>
      <c r="I104" t="str">
        <f>IF(COUNT(収入簿!$J$4:$J$1000)&lt;ROW(I104),"",INDEX(収入簿!I$4:I$1000,MATCH(SMALL(収入簿!$J$4:$J$1000,ROW(I104)),収入簿!$J$4:$J$1000,0)))</f>
        <v/>
      </c>
      <c r="J104" t="str">
        <f>IF(COUNT(収入簿!$J$4:$J$1000)&lt;ROW(J104),"",INDEX(収入簿!J$4:J$1000,MATCH(SMALL(収入簿!$J$4:$J$1000,ROW(J104)),収入簿!$J$4:$J$1000,0)))</f>
        <v/>
      </c>
    </row>
    <row r="105" spans="1:10" x14ac:dyDescent="0.45">
      <c r="A105" t="str">
        <f>IF(COUNT(収入簿!$J$4:$J$1000)&lt;ROW(A105),"",INDEX(収入簿!A$4:A$1000,MATCH(SMALL(収入簿!$J$4:$J$1000,ROW(A105)),収入簿!$J$4:$J$1000,0)))</f>
        <v/>
      </c>
      <c r="B105" t="str">
        <f>IF(COUNT(収入簿!$J$4:$J$1000)&lt;ROW(B105),"",INDEX(収入簿!B$4:B$1000,MATCH(SMALL(収入簿!$J$4:$J$1000,ROW(B105)),収入簿!$J$4:$J$1000,0)))</f>
        <v/>
      </c>
      <c r="C105" t="str">
        <f>IF(COUNT(収入簿!$J$4:$J$1000)&lt;ROW(C105),"",INDEX(収入簿!C$4:C$1000,MATCH(SMALL(収入簿!$J$4:$J$1000,ROW(C105)),収入簿!$J$4:$J$1000,0)))</f>
        <v/>
      </c>
      <c r="D105" t="str">
        <f>IF(COUNT(収入簿!$J$4:$J$1000)&lt;ROW(D105),"",INDEX(収入簿!D$4:D$1000,MATCH(SMALL(収入簿!$J$4:$J$1000,ROW(D105)),収入簿!$J$4:$J$1000,0)))</f>
        <v/>
      </c>
      <c r="E105" t="str">
        <f>IF(COUNT(収入簿!$J$4:$J$1000)&lt;ROW(E105),"",INDEX(収入簿!E$4:E$1000,MATCH(SMALL(収入簿!$J$4:$J$1000,ROW(E105)),収入簿!$J$4:$J$1000,0)))</f>
        <v/>
      </c>
      <c r="F105" t="str">
        <f>IF(COUNT(収入簿!$J$4:$J$1000)&lt;ROW(F105),"",INDEX(収入簿!F$4:F$1000,MATCH(SMALL(収入簿!$J$4:$J$1000,ROW(F105)),収入簿!$J$4:$J$1000,0)))</f>
        <v/>
      </c>
      <c r="G105" t="str">
        <f>IF(COUNT(収入簿!$J$4:$J$1000)&lt;ROW(G105),"",INDEX(収入簿!G$4:G$1000,MATCH(SMALL(収入簿!$J$4:$J$1000,ROW(G105)),収入簿!$J$4:$J$1000,0)))</f>
        <v/>
      </c>
      <c r="H105" t="str">
        <f>IF(COUNT(収入簿!$J$4:$J$1000)&lt;ROW(H105),"",INDEX(収入簿!H$4:H$1000,MATCH(SMALL(収入簿!$J$4:$J$1000,ROW(H105)),収入簿!$J$4:$J$1000,0)))</f>
        <v/>
      </c>
      <c r="I105" t="str">
        <f>IF(COUNT(収入簿!$J$4:$J$1000)&lt;ROW(I105),"",INDEX(収入簿!I$4:I$1000,MATCH(SMALL(収入簿!$J$4:$J$1000,ROW(I105)),収入簿!$J$4:$J$1000,0)))</f>
        <v/>
      </c>
      <c r="J105" t="str">
        <f>IF(COUNT(収入簿!$J$4:$J$1000)&lt;ROW(J105),"",INDEX(収入簿!J$4:J$1000,MATCH(SMALL(収入簿!$J$4:$J$1000,ROW(J105)),収入簿!$J$4:$J$1000,0)))</f>
        <v/>
      </c>
    </row>
    <row r="106" spans="1:10" x14ac:dyDescent="0.45">
      <c r="A106" t="str">
        <f>IF(COUNT(収入簿!$J$4:$J$1000)&lt;ROW(A106),"",INDEX(収入簿!A$4:A$1000,MATCH(SMALL(収入簿!$J$4:$J$1000,ROW(A106)),収入簿!$J$4:$J$1000,0)))</f>
        <v/>
      </c>
      <c r="B106" t="str">
        <f>IF(COUNT(収入簿!$J$4:$J$1000)&lt;ROW(B106),"",INDEX(収入簿!B$4:B$1000,MATCH(SMALL(収入簿!$J$4:$J$1000,ROW(B106)),収入簿!$J$4:$J$1000,0)))</f>
        <v/>
      </c>
      <c r="C106" t="str">
        <f>IF(COUNT(収入簿!$J$4:$J$1000)&lt;ROW(C106),"",INDEX(収入簿!C$4:C$1000,MATCH(SMALL(収入簿!$J$4:$J$1000,ROW(C106)),収入簿!$J$4:$J$1000,0)))</f>
        <v/>
      </c>
      <c r="D106" t="str">
        <f>IF(COUNT(収入簿!$J$4:$J$1000)&lt;ROW(D106),"",INDEX(収入簿!D$4:D$1000,MATCH(SMALL(収入簿!$J$4:$J$1000,ROW(D106)),収入簿!$J$4:$J$1000,0)))</f>
        <v/>
      </c>
      <c r="E106" t="str">
        <f>IF(COUNT(収入簿!$J$4:$J$1000)&lt;ROW(E106),"",INDEX(収入簿!E$4:E$1000,MATCH(SMALL(収入簿!$J$4:$J$1000,ROW(E106)),収入簿!$J$4:$J$1000,0)))</f>
        <v/>
      </c>
      <c r="F106" t="str">
        <f>IF(COUNT(収入簿!$J$4:$J$1000)&lt;ROW(F106),"",INDEX(収入簿!F$4:F$1000,MATCH(SMALL(収入簿!$J$4:$J$1000,ROW(F106)),収入簿!$J$4:$J$1000,0)))</f>
        <v/>
      </c>
      <c r="G106" t="str">
        <f>IF(COUNT(収入簿!$J$4:$J$1000)&lt;ROW(G106),"",INDEX(収入簿!G$4:G$1000,MATCH(SMALL(収入簿!$J$4:$J$1000,ROW(G106)),収入簿!$J$4:$J$1000,0)))</f>
        <v/>
      </c>
      <c r="H106" t="str">
        <f>IF(COUNT(収入簿!$J$4:$J$1000)&lt;ROW(H106),"",INDEX(収入簿!H$4:H$1000,MATCH(SMALL(収入簿!$J$4:$J$1000,ROW(H106)),収入簿!$J$4:$J$1000,0)))</f>
        <v/>
      </c>
      <c r="I106" t="str">
        <f>IF(COUNT(収入簿!$J$4:$J$1000)&lt;ROW(I106),"",INDEX(収入簿!I$4:I$1000,MATCH(SMALL(収入簿!$J$4:$J$1000,ROW(I106)),収入簿!$J$4:$J$1000,0)))</f>
        <v/>
      </c>
      <c r="J106" t="str">
        <f>IF(COUNT(収入簿!$J$4:$J$1000)&lt;ROW(J106),"",INDEX(収入簿!J$4:J$1000,MATCH(SMALL(収入簿!$J$4:$J$1000,ROW(J106)),収入簿!$J$4:$J$1000,0)))</f>
        <v/>
      </c>
    </row>
    <row r="107" spans="1:10" x14ac:dyDescent="0.45">
      <c r="A107" t="str">
        <f>IF(COUNT(収入簿!$J$4:$J$1000)&lt;ROW(A107),"",INDEX(収入簿!A$4:A$1000,MATCH(SMALL(収入簿!$J$4:$J$1000,ROW(A107)),収入簿!$J$4:$J$1000,0)))</f>
        <v/>
      </c>
      <c r="B107" t="str">
        <f>IF(COUNT(収入簿!$J$4:$J$1000)&lt;ROW(B107),"",INDEX(収入簿!B$4:B$1000,MATCH(SMALL(収入簿!$J$4:$J$1000,ROW(B107)),収入簿!$J$4:$J$1000,0)))</f>
        <v/>
      </c>
      <c r="C107" t="str">
        <f>IF(COUNT(収入簿!$J$4:$J$1000)&lt;ROW(C107),"",INDEX(収入簿!C$4:C$1000,MATCH(SMALL(収入簿!$J$4:$J$1000,ROW(C107)),収入簿!$J$4:$J$1000,0)))</f>
        <v/>
      </c>
      <c r="D107" t="str">
        <f>IF(COUNT(収入簿!$J$4:$J$1000)&lt;ROW(D107),"",INDEX(収入簿!D$4:D$1000,MATCH(SMALL(収入簿!$J$4:$J$1000,ROW(D107)),収入簿!$J$4:$J$1000,0)))</f>
        <v/>
      </c>
      <c r="E107" t="str">
        <f>IF(COUNT(収入簿!$J$4:$J$1000)&lt;ROW(E107),"",INDEX(収入簿!E$4:E$1000,MATCH(SMALL(収入簿!$J$4:$J$1000,ROW(E107)),収入簿!$J$4:$J$1000,0)))</f>
        <v/>
      </c>
      <c r="F107" t="str">
        <f>IF(COUNT(収入簿!$J$4:$J$1000)&lt;ROW(F107),"",INDEX(収入簿!F$4:F$1000,MATCH(SMALL(収入簿!$J$4:$J$1000,ROW(F107)),収入簿!$J$4:$J$1000,0)))</f>
        <v/>
      </c>
      <c r="G107" t="str">
        <f>IF(COUNT(収入簿!$J$4:$J$1000)&lt;ROW(G107),"",INDEX(収入簿!G$4:G$1000,MATCH(SMALL(収入簿!$J$4:$J$1000,ROW(G107)),収入簿!$J$4:$J$1000,0)))</f>
        <v/>
      </c>
      <c r="H107" t="str">
        <f>IF(COUNT(収入簿!$J$4:$J$1000)&lt;ROW(H107),"",INDEX(収入簿!H$4:H$1000,MATCH(SMALL(収入簿!$J$4:$J$1000,ROW(H107)),収入簿!$J$4:$J$1000,0)))</f>
        <v/>
      </c>
      <c r="I107" t="str">
        <f>IF(COUNT(収入簿!$J$4:$J$1000)&lt;ROW(I107),"",INDEX(収入簿!I$4:I$1000,MATCH(SMALL(収入簿!$J$4:$J$1000,ROW(I107)),収入簿!$J$4:$J$1000,0)))</f>
        <v/>
      </c>
      <c r="J107" t="str">
        <f>IF(COUNT(収入簿!$J$4:$J$1000)&lt;ROW(J107),"",INDEX(収入簿!J$4:J$1000,MATCH(SMALL(収入簿!$J$4:$J$1000,ROW(J107)),収入簿!$J$4:$J$1000,0)))</f>
        <v/>
      </c>
    </row>
    <row r="108" spans="1:10" x14ac:dyDescent="0.45">
      <c r="A108" t="str">
        <f>IF(COUNT(収入簿!$J$4:$J$1000)&lt;ROW(A108),"",INDEX(収入簿!A$4:A$1000,MATCH(SMALL(収入簿!$J$4:$J$1000,ROW(A108)),収入簿!$J$4:$J$1000,0)))</f>
        <v/>
      </c>
      <c r="B108" t="str">
        <f>IF(COUNT(収入簿!$J$4:$J$1000)&lt;ROW(B108),"",INDEX(収入簿!B$4:B$1000,MATCH(SMALL(収入簿!$J$4:$J$1000,ROW(B108)),収入簿!$J$4:$J$1000,0)))</f>
        <v/>
      </c>
      <c r="C108" t="str">
        <f>IF(COUNT(収入簿!$J$4:$J$1000)&lt;ROW(C108),"",INDEX(収入簿!C$4:C$1000,MATCH(SMALL(収入簿!$J$4:$J$1000,ROW(C108)),収入簿!$J$4:$J$1000,0)))</f>
        <v/>
      </c>
      <c r="D108" t="str">
        <f>IF(COUNT(収入簿!$J$4:$J$1000)&lt;ROW(D108),"",INDEX(収入簿!D$4:D$1000,MATCH(SMALL(収入簿!$J$4:$J$1000,ROW(D108)),収入簿!$J$4:$J$1000,0)))</f>
        <v/>
      </c>
      <c r="E108" t="str">
        <f>IF(COUNT(収入簿!$J$4:$J$1000)&lt;ROW(E108),"",INDEX(収入簿!E$4:E$1000,MATCH(SMALL(収入簿!$J$4:$J$1000,ROW(E108)),収入簿!$J$4:$J$1000,0)))</f>
        <v/>
      </c>
      <c r="F108" t="str">
        <f>IF(COUNT(収入簿!$J$4:$J$1000)&lt;ROW(F108),"",INDEX(収入簿!F$4:F$1000,MATCH(SMALL(収入簿!$J$4:$J$1000,ROW(F108)),収入簿!$J$4:$J$1000,0)))</f>
        <v/>
      </c>
      <c r="G108" t="str">
        <f>IF(COUNT(収入簿!$J$4:$J$1000)&lt;ROW(G108),"",INDEX(収入簿!G$4:G$1000,MATCH(SMALL(収入簿!$J$4:$J$1000,ROW(G108)),収入簿!$J$4:$J$1000,0)))</f>
        <v/>
      </c>
      <c r="H108" t="str">
        <f>IF(COUNT(収入簿!$J$4:$J$1000)&lt;ROW(H108),"",INDEX(収入簿!H$4:H$1000,MATCH(SMALL(収入簿!$J$4:$J$1000,ROW(H108)),収入簿!$J$4:$J$1000,0)))</f>
        <v/>
      </c>
      <c r="I108" t="str">
        <f>IF(COUNT(収入簿!$J$4:$J$1000)&lt;ROW(I108),"",INDEX(収入簿!I$4:I$1000,MATCH(SMALL(収入簿!$J$4:$J$1000,ROW(I108)),収入簿!$J$4:$J$1000,0)))</f>
        <v/>
      </c>
      <c r="J108" t="str">
        <f>IF(COUNT(収入簿!$J$4:$J$1000)&lt;ROW(J108),"",INDEX(収入簿!J$4:J$1000,MATCH(SMALL(収入簿!$J$4:$J$1000,ROW(J108)),収入簿!$J$4:$J$1000,0)))</f>
        <v/>
      </c>
    </row>
    <row r="109" spans="1:10" x14ac:dyDescent="0.45">
      <c r="A109" t="str">
        <f>IF(COUNT(収入簿!$J$4:$J$1000)&lt;ROW(A109),"",INDEX(収入簿!A$4:A$1000,MATCH(SMALL(収入簿!$J$4:$J$1000,ROW(A109)),収入簿!$J$4:$J$1000,0)))</f>
        <v/>
      </c>
      <c r="B109" t="str">
        <f>IF(COUNT(収入簿!$J$4:$J$1000)&lt;ROW(B109),"",INDEX(収入簿!B$4:B$1000,MATCH(SMALL(収入簿!$J$4:$J$1000,ROW(B109)),収入簿!$J$4:$J$1000,0)))</f>
        <v/>
      </c>
      <c r="C109" t="str">
        <f>IF(COUNT(収入簿!$J$4:$J$1000)&lt;ROW(C109),"",INDEX(収入簿!C$4:C$1000,MATCH(SMALL(収入簿!$J$4:$J$1000,ROW(C109)),収入簿!$J$4:$J$1000,0)))</f>
        <v/>
      </c>
      <c r="D109" t="str">
        <f>IF(COUNT(収入簿!$J$4:$J$1000)&lt;ROW(D109),"",INDEX(収入簿!D$4:D$1000,MATCH(SMALL(収入簿!$J$4:$J$1000,ROW(D109)),収入簿!$J$4:$J$1000,0)))</f>
        <v/>
      </c>
      <c r="E109" t="str">
        <f>IF(COUNT(収入簿!$J$4:$J$1000)&lt;ROW(E109),"",INDEX(収入簿!E$4:E$1000,MATCH(SMALL(収入簿!$J$4:$J$1000,ROW(E109)),収入簿!$J$4:$J$1000,0)))</f>
        <v/>
      </c>
      <c r="F109" t="str">
        <f>IF(COUNT(収入簿!$J$4:$J$1000)&lt;ROW(F109),"",INDEX(収入簿!F$4:F$1000,MATCH(SMALL(収入簿!$J$4:$J$1000,ROW(F109)),収入簿!$J$4:$J$1000,0)))</f>
        <v/>
      </c>
      <c r="G109" t="str">
        <f>IF(COUNT(収入簿!$J$4:$J$1000)&lt;ROW(G109),"",INDEX(収入簿!G$4:G$1000,MATCH(SMALL(収入簿!$J$4:$J$1000,ROW(G109)),収入簿!$J$4:$J$1000,0)))</f>
        <v/>
      </c>
      <c r="H109" t="str">
        <f>IF(COUNT(収入簿!$J$4:$J$1000)&lt;ROW(H109),"",INDEX(収入簿!H$4:H$1000,MATCH(SMALL(収入簿!$J$4:$J$1000,ROW(H109)),収入簿!$J$4:$J$1000,0)))</f>
        <v/>
      </c>
      <c r="I109" t="str">
        <f>IF(COUNT(収入簿!$J$4:$J$1000)&lt;ROW(I109),"",INDEX(収入簿!I$4:I$1000,MATCH(SMALL(収入簿!$J$4:$J$1000,ROW(I109)),収入簿!$J$4:$J$1000,0)))</f>
        <v/>
      </c>
      <c r="J109" t="str">
        <f>IF(COUNT(収入簿!$J$4:$J$1000)&lt;ROW(J109),"",INDEX(収入簿!J$4:J$1000,MATCH(SMALL(収入簿!$J$4:$J$1000,ROW(J109)),収入簿!$J$4:$J$1000,0)))</f>
        <v/>
      </c>
    </row>
    <row r="110" spans="1:10" x14ac:dyDescent="0.45">
      <c r="A110" t="str">
        <f>IF(COUNT(収入簿!$J$4:$J$1000)&lt;ROW(A110),"",INDEX(収入簿!A$4:A$1000,MATCH(SMALL(収入簿!$J$4:$J$1000,ROW(A110)),収入簿!$J$4:$J$1000,0)))</f>
        <v/>
      </c>
      <c r="B110" t="str">
        <f>IF(COUNT(収入簿!$J$4:$J$1000)&lt;ROW(B110),"",INDEX(収入簿!B$4:B$1000,MATCH(SMALL(収入簿!$J$4:$J$1000,ROW(B110)),収入簿!$J$4:$J$1000,0)))</f>
        <v/>
      </c>
      <c r="C110" t="str">
        <f>IF(COUNT(収入簿!$J$4:$J$1000)&lt;ROW(C110),"",INDEX(収入簿!C$4:C$1000,MATCH(SMALL(収入簿!$J$4:$J$1000,ROW(C110)),収入簿!$J$4:$J$1000,0)))</f>
        <v/>
      </c>
      <c r="D110" t="str">
        <f>IF(COUNT(収入簿!$J$4:$J$1000)&lt;ROW(D110),"",INDEX(収入簿!D$4:D$1000,MATCH(SMALL(収入簿!$J$4:$J$1000,ROW(D110)),収入簿!$J$4:$J$1000,0)))</f>
        <v/>
      </c>
      <c r="E110" t="str">
        <f>IF(COUNT(収入簿!$J$4:$J$1000)&lt;ROW(E110),"",INDEX(収入簿!E$4:E$1000,MATCH(SMALL(収入簿!$J$4:$J$1000,ROW(E110)),収入簿!$J$4:$J$1000,0)))</f>
        <v/>
      </c>
      <c r="F110" t="str">
        <f>IF(COUNT(収入簿!$J$4:$J$1000)&lt;ROW(F110),"",INDEX(収入簿!F$4:F$1000,MATCH(SMALL(収入簿!$J$4:$J$1000,ROW(F110)),収入簿!$J$4:$J$1000,0)))</f>
        <v/>
      </c>
      <c r="G110" t="str">
        <f>IF(COUNT(収入簿!$J$4:$J$1000)&lt;ROW(G110),"",INDEX(収入簿!G$4:G$1000,MATCH(SMALL(収入簿!$J$4:$J$1000,ROW(G110)),収入簿!$J$4:$J$1000,0)))</f>
        <v/>
      </c>
      <c r="H110" t="str">
        <f>IF(COUNT(収入簿!$J$4:$J$1000)&lt;ROW(H110),"",INDEX(収入簿!H$4:H$1000,MATCH(SMALL(収入簿!$J$4:$J$1000,ROW(H110)),収入簿!$J$4:$J$1000,0)))</f>
        <v/>
      </c>
      <c r="I110" t="str">
        <f>IF(COUNT(収入簿!$J$4:$J$1000)&lt;ROW(I110),"",INDEX(収入簿!I$4:I$1000,MATCH(SMALL(収入簿!$J$4:$J$1000,ROW(I110)),収入簿!$J$4:$J$1000,0)))</f>
        <v/>
      </c>
      <c r="J110" t="str">
        <f>IF(COUNT(収入簿!$J$4:$J$1000)&lt;ROW(J110),"",INDEX(収入簿!J$4:J$1000,MATCH(SMALL(収入簿!$J$4:$J$1000,ROW(J110)),収入簿!$J$4:$J$1000,0)))</f>
        <v/>
      </c>
    </row>
    <row r="111" spans="1:10" x14ac:dyDescent="0.45">
      <c r="A111" t="str">
        <f>IF(COUNT(収入簿!$J$4:$J$1000)&lt;ROW(A111),"",INDEX(収入簿!A$4:A$1000,MATCH(SMALL(収入簿!$J$4:$J$1000,ROW(A111)),収入簿!$J$4:$J$1000,0)))</f>
        <v/>
      </c>
      <c r="B111" t="str">
        <f>IF(COUNT(収入簿!$J$4:$J$1000)&lt;ROW(B111),"",INDEX(収入簿!B$4:B$1000,MATCH(SMALL(収入簿!$J$4:$J$1000,ROW(B111)),収入簿!$J$4:$J$1000,0)))</f>
        <v/>
      </c>
      <c r="C111" t="str">
        <f>IF(COUNT(収入簿!$J$4:$J$1000)&lt;ROW(C111),"",INDEX(収入簿!C$4:C$1000,MATCH(SMALL(収入簿!$J$4:$J$1000,ROW(C111)),収入簿!$J$4:$J$1000,0)))</f>
        <v/>
      </c>
      <c r="D111" t="str">
        <f>IF(COUNT(収入簿!$J$4:$J$1000)&lt;ROW(D111),"",INDEX(収入簿!D$4:D$1000,MATCH(SMALL(収入簿!$J$4:$J$1000,ROW(D111)),収入簿!$J$4:$J$1000,0)))</f>
        <v/>
      </c>
      <c r="E111" t="str">
        <f>IF(COUNT(収入簿!$J$4:$J$1000)&lt;ROW(E111),"",INDEX(収入簿!E$4:E$1000,MATCH(SMALL(収入簿!$J$4:$J$1000,ROW(E111)),収入簿!$J$4:$J$1000,0)))</f>
        <v/>
      </c>
      <c r="F111" t="str">
        <f>IF(COUNT(収入簿!$J$4:$J$1000)&lt;ROW(F111),"",INDEX(収入簿!F$4:F$1000,MATCH(SMALL(収入簿!$J$4:$J$1000,ROW(F111)),収入簿!$J$4:$J$1000,0)))</f>
        <v/>
      </c>
      <c r="G111" t="str">
        <f>IF(COUNT(収入簿!$J$4:$J$1000)&lt;ROW(G111),"",INDEX(収入簿!G$4:G$1000,MATCH(SMALL(収入簿!$J$4:$J$1000,ROW(G111)),収入簿!$J$4:$J$1000,0)))</f>
        <v/>
      </c>
      <c r="H111" t="str">
        <f>IF(COUNT(収入簿!$J$4:$J$1000)&lt;ROW(H111),"",INDEX(収入簿!H$4:H$1000,MATCH(SMALL(収入簿!$J$4:$J$1000,ROW(H111)),収入簿!$J$4:$J$1000,0)))</f>
        <v/>
      </c>
      <c r="I111" t="str">
        <f>IF(COUNT(収入簿!$J$4:$J$1000)&lt;ROW(I111),"",INDEX(収入簿!I$4:I$1000,MATCH(SMALL(収入簿!$J$4:$J$1000,ROW(I111)),収入簿!$J$4:$J$1000,0)))</f>
        <v/>
      </c>
      <c r="J111" t="str">
        <f>IF(COUNT(収入簿!$J$4:$J$1000)&lt;ROW(J111),"",INDEX(収入簿!J$4:J$1000,MATCH(SMALL(収入簿!$J$4:$J$1000,ROW(J111)),収入簿!$J$4:$J$1000,0)))</f>
        <v/>
      </c>
    </row>
    <row r="112" spans="1:10" x14ac:dyDescent="0.45">
      <c r="A112" t="str">
        <f>IF(COUNT(収入簿!$J$4:$J$1000)&lt;ROW(A112),"",INDEX(収入簿!A$4:A$1000,MATCH(SMALL(収入簿!$J$4:$J$1000,ROW(A112)),収入簿!$J$4:$J$1000,0)))</f>
        <v/>
      </c>
      <c r="B112" t="str">
        <f>IF(COUNT(収入簿!$J$4:$J$1000)&lt;ROW(B112),"",INDEX(収入簿!B$4:B$1000,MATCH(SMALL(収入簿!$J$4:$J$1000,ROW(B112)),収入簿!$J$4:$J$1000,0)))</f>
        <v/>
      </c>
      <c r="C112" t="str">
        <f>IF(COUNT(収入簿!$J$4:$J$1000)&lt;ROW(C112),"",INDEX(収入簿!C$4:C$1000,MATCH(SMALL(収入簿!$J$4:$J$1000,ROW(C112)),収入簿!$J$4:$J$1000,0)))</f>
        <v/>
      </c>
      <c r="D112" t="str">
        <f>IF(COUNT(収入簿!$J$4:$J$1000)&lt;ROW(D112),"",INDEX(収入簿!D$4:D$1000,MATCH(SMALL(収入簿!$J$4:$J$1000,ROW(D112)),収入簿!$J$4:$J$1000,0)))</f>
        <v/>
      </c>
      <c r="E112" t="str">
        <f>IF(COUNT(収入簿!$J$4:$J$1000)&lt;ROW(E112),"",INDEX(収入簿!E$4:E$1000,MATCH(SMALL(収入簿!$J$4:$J$1000,ROW(E112)),収入簿!$J$4:$J$1000,0)))</f>
        <v/>
      </c>
      <c r="F112" t="str">
        <f>IF(COUNT(収入簿!$J$4:$J$1000)&lt;ROW(F112),"",INDEX(収入簿!F$4:F$1000,MATCH(SMALL(収入簿!$J$4:$J$1000,ROW(F112)),収入簿!$J$4:$J$1000,0)))</f>
        <v/>
      </c>
      <c r="G112" t="str">
        <f>IF(COUNT(収入簿!$J$4:$J$1000)&lt;ROW(G112),"",INDEX(収入簿!G$4:G$1000,MATCH(SMALL(収入簿!$J$4:$J$1000,ROW(G112)),収入簿!$J$4:$J$1000,0)))</f>
        <v/>
      </c>
      <c r="H112" t="str">
        <f>IF(COUNT(収入簿!$J$4:$J$1000)&lt;ROW(H112),"",INDEX(収入簿!H$4:H$1000,MATCH(SMALL(収入簿!$J$4:$J$1000,ROW(H112)),収入簿!$J$4:$J$1000,0)))</f>
        <v/>
      </c>
      <c r="I112" t="str">
        <f>IF(COUNT(収入簿!$J$4:$J$1000)&lt;ROW(I112),"",INDEX(収入簿!I$4:I$1000,MATCH(SMALL(収入簿!$J$4:$J$1000,ROW(I112)),収入簿!$J$4:$J$1000,0)))</f>
        <v/>
      </c>
      <c r="J112" t="str">
        <f>IF(COUNT(収入簿!$J$4:$J$1000)&lt;ROW(J112),"",INDEX(収入簿!J$4:J$1000,MATCH(SMALL(収入簿!$J$4:$J$1000,ROW(J112)),収入簿!$J$4:$J$1000,0)))</f>
        <v/>
      </c>
    </row>
    <row r="113" spans="1:10" x14ac:dyDescent="0.45">
      <c r="A113" t="str">
        <f>IF(COUNT(収入簿!$J$4:$J$1000)&lt;ROW(A113),"",INDEX(収入簿!A$4:A$1000,MATCH(SMALL(収入簿!$J$4:$J$1000,ROW(A113)),収入簿!$J$4:$J$1000,0)))</f>
        <v/>
      </c>
      <c r="B113" t="str">
        <f>IF(COUNT(収入簿!$J$4:$J$1000)&lt;ROW(B113),"",INDEX(収入簿!B$4:B$1000,MATCH(SMALL(収入簿!$J$4:$J$1000,ROW(B113)),収入簿!$J$4:$J$1000,0)))</f>
        <v/>
      </c>
      <c r="C113" t="str">
        <f>IF(COUNT(収入簿!$J$4:$J$1000)&lt;ROW(C113),"",INDEX(収入簿!C$4:C$1000,MATCH(SMALL(収入簿!$J$4:$J$1000,ROW(C113)),収入簿!$J$4:$J$1000,0)))</f>
        <v/>
      </c>
      <c r="D113" t="str">
        <f>IF(COUNT(収入簿!$J$4:$J$1000)&lt;ROW(D113),"",INDEX(収入簿!D$4:D$1000,MATCH(SMALL(収入簿!$J$4:$J$1000,ROW(D113)),収入簿!$J$4:$J$1000,0)))</f>
        <v/>
      </c>
      <c r="E113" t="str">
        <f>IF(COUNT(収入簿!$J$4:$J$1000)&lt;ROW(E113),"",INDEX(収入簿!E$4:E$1000,MATCH(SMALL(収入簿!$J$4:$J$1000,ROW(E113)),収入簿!$J$4:$J$1000,0)))</f>
        <v/>
      </c>
      <c r="F113" t="str">
        <f>IF(COUNT(収入簿!$J$4:$J$1000)&lt;ROW(F113),"",INDEX(収入簿!F$4:F$1000,MATCH(SMALL(収入簿!$J$4:$J$1000,ROW(F113)),収入簿!$J$4:$J$1000,0)))</f>
        <v/>
      </c>
      <c r="G113" t="str">
        <f>IF(COUNT(収入簿!$J$4:$J$1000)&lt;ROW(G113),"",INDEX(収入簿!G$4:G$1000,MATCH(SMALL(収入簿!$J$4:$J$1000,ROW(G113)),収入簿!$J$4:$J$1000,0)))</f>
        <v/>
      </c>
      <c r="H113" t="str">
        <f>IF(COUNT(収入簿!$J$4:$J$1000)&lt;ROW(H113),"",INDEX(収入簿!H$4:H$1000,MATCH(SMALL(収入簿!$J$4:$J$1000,ROW(H113)),収入簿!$J$4:$J$1000,0)))</f>
        <v/>
      </c>
      <c r="I113" t="str">
        <f>IF(COUNT(収入簿!$J$4:$J$1000)&lt;ROW(I113),"",INDEX(収入簿!I$4:I$1000,MATCH(SMALL(収入簿!$J$4:$J$1000,ROW(I113)),収入簿!$J$4:$J$1000,0)))</f>
        <v/>
      </c>
      <c r="J113" t="str">
        <f>IF(COUNT(収入簿!$J$4:$J$1000)&lt;ROW(J113),"",INDEX(収入簿!J$4:J$1000,MATCH(SMALL(収入簿!$J$4:$J$1000,ROW(J113)),収入簿!$J$4:$J$1000,0)))</f>
        <v/>
      </c>
    </row>
    <row r="114" spans="1:10" x14ac:dyDescent="0.45">
      <c r="A114" t="str">
        <f>IF(COUNT(収入簿!$J$4:$J$1000)&lt;ROW(A114),"",INDEX(収入簿!A$4:A$1000,MATCH(SMALL(収入簿!$J$4:$J$1000,ROW(A114)),収入簿!$J$4:$J$1000,0)))</f>
        <v/>
      </c>
      <c r="B114" t="str">
        <f>IF(COUNT(収入簿!$J$4:$J$1000)&lt;ROW(B114),"",INDEX(収入簿!B$4:B$1000,MATCH(SMALL(収入簿!$J$4:$J$1000,ROW(B114)),収入簿!$J$4:$J$1000,0)))</f>
        <v/>
      </c>
      <c r="C114" t="str">
        <f>IF(COUNT(収入簿!$J$4:$J$1000)&lt;ROW(C114),"",INDEX(収入簿!C$4:C$1000,MATCH(SMALL(収入簿!$J$4:$J$1000,ROW(C114)),収入簿!$J$4:$J$1000,0)))</f>
        <v/>
      </c>
      <c r="D114" t="str">
        <f>IF(COUNT(収入簿!$J$4:$J$1000)&lt;ROW(D114),"",INDEX(収入簿!D$4:D$1000,MATCH(SMALL(収入簿!$J$4:$J$1000,ROW(D114)),収入簿!$J$4:$J$1000,0)))</f>
        <v/>
      </c>
      <c r="E114" t="str">
        <f>IF(COUNT(収入簿!$J$4:$J$1000)&lt;ROW(E114),"",INDEX(収入簿!E$4:E$1000,MATCH(SMALL(収入簿!$J$4:$J$1000,ROW(E114)),収入簿!$J$4:$J$1000,0)))</f>
        <v/>
      </c>
      <c r="F114" t="str">
        <f>IF(COUNT(収入簿!$J$4:$J$1000)&lt;ROW(F114),"",INDEX(収入簿!F$4:F$1000,MATCH(SMALL(収入簿!$J$4:$J$1000,ROW(F114)),収入簿!$J$4:$J$1000,0)))</f>
        <v/>
      </c>
      <c r="G114" t="str">
        <f>IF(COUNT(収入簿!$J$4:$J$1000)&lt;ROW(G114),"",INDEX(収入簿!G$4:G$1000,MATCH(SMALL(収入簿!$J$4:$J$1000,ROW(G114)),収入簿!$J$4:$J$1000,0)))</f>
        <v/>
      </c>
      <c r="H114" t="str">
        <f>IF(COUNT(収入簿!$J$4:$J$1000)&lt;ROW(H114),"",INDEX(収入簿!H$4:H$1000,MATCH(SMALL(収入簿!$J$4:$J$1000,ROW(H114)),収入簿!$J$4:$J$1000,0)))</f>
        <v/>
      </c>
      <c r="I114" t="str">
        <f>IF(COUNT(収入簿!$J$4:$J$1000)&lt;ROW(I114),"",INDEX(収入簿!I$4:I$1000,MATCH(SMALL(収入簿!$J$4:$J$1000,ROW(I114)),収入簿!$J$4:$J$1000,0)))</f>
        <v/>
      </c>
      <c r="J114" t="str">
        <f>IF(COUNT(収入簿!$J$4:$J$1000)&lt;ROW(J114),"",INDEX(収入簿!J$4:J$1000,MATCH(SMALL(収入簿!$J$4:$J$1000,ROW(J114)),収入簿!$J$4:$J$1000,0)))</f>
        <v/>
      </c>
    </row>
    <row r="115" spans="1:10" x14ac:dyDescent="0.45">
      <c r="A115" t="str">
        <f>IF(COUNT(収入簿!$J$4:$J$1000)&lt;ROW(A115),"",INDEX(収入簿!A$4:A$1000,MATCH(SMALL(収入簿!$J$4:$J$1000,ROW(A115)),収入簿!$J$4:$J$1000,0)))</f>
        <v/>
      </c>
      <c r="B115" t="str">
        <f>IF(COUNT(収入簿!$J$4:$J$1000)&lt;ROW(B115),"",INDEX(収入簿!B$4:B$1000,MATCH(SMALL(収入簿!$J$4:$J$1000,ROW(B115)),収入簿!$J$4:$J$1000,0)))</f>
        <v/>
      </c>
      <c r="C115" t="str">
        <f>IF(COUNT(収入簿!$J$4:$J$1000)&lt;ROW(C115),"",INDEX(収入簿!C$4:C$1000,MATCH(SMALL(収入簿!$J$4:$J$1000,ROW(C115)),収入簿!$J$4:$J$1000,0)))</f>
        <v/>
      </c>
      <c r="D115" t="str">
        <f>IF(COUNT(収入簿!$J$4:$J$1000)&lt;ROW(D115),"",INDEX(収入簿!D$4:D$1000,MATCH(SMALL(収入簿!$J$4:$J$1000,ROW(D115)),収入簿!$J$4:$J$1000,0)))</f>
        <v/>
      </c>
      <c r="E115" t="str">
        <f>IF(COUNT(収入簿!$J$4:$J$1000)&lt;ROW(E115),"",INDEX(収入簿!E$4:E$1000,MATCH(SMALL(収入簿!$J$4:$J$1000,ROW(E115)),収入簿!$J$4:$J$1000,0)))</f>
        <v/>
      </c>
      <c r="F115" t="str">
        <f>IF(COUNT(収入簿!$J$4:$J$1000)&lt;ROW(F115),"",INDEX(収入簿!F$4:F$1000,MATCH(SMALL(収入簿!$J$4:$J$1000,ROW(F115)),収入簿!$J$4:$J$1000,0)))</f>
        <v/>
      </c>
      <c r="G115" t="str">
        <f>IF(COUNT(収入簿!$J$4:$J$1000)&lt;ROW(G115),"",INDEX(収入簿!G$4:G$1000,MATCH(SMALL(収入簿!$J$4:$J$1000,ROW(G115)),収入簿!$J$4:$J$1000,0)))</f>
        <v/>
      </c>
      <c r="H115" t="str">
        <f>IF(COUNT(収入簿!$J$4:$J$1000)&lt;ROW(H115),"",INDEX(収入簿!H$4:H$1000,MATCH(SMALL(収入簿!$J$4:$J$1000,ROW(H115)),収入簿!$J$4:$J$1000,0)))</f>
        <v/>
      </c>
      <c r="I115" t="str">
        <f>IF(COUNT(収入簿!$J$4:$J$1000)&lt;ROW(I115),"",INDEX(収入簿!I$4:I$1000,MATCH(SMALL(収入簿!$J$4:$J$1000,ROW(I115)),収入簿!$J$4:$J$1000,0)))</f>
        <v/>
      </c>
      <c r="J115" t="str">
        <f>IF(COUNT(収入簿!$J$4:$J$1000)&lt;ROW(J115),"",INDEX(収入簿!J$4:J$1000,MATCH(SMALL(収入簿!$J$4:$J$1000,ROW(J115)),収入簿!$J$4:$J$1000,0)))</f>
        <v/>
      </c>
    </row>
    <row r="116" spans="1:10" x14ac:dyDescent="0.45">
      <c r="A116" t="str">
        <f>IF(COUNT(収入簿!$J$4:$J$1000)&lt;ROW(A116),"",INDEX(収入簿!A$4:A$1000,MATCH(SMALL(収入簿!$J$4:$J$1000,ROW(A116)),収入簿!$J$4:$J$1000,0)))</f>
        <v/>
      </c>
      <c r="B116" t="str">
        <f>IF(COUNT(収入簿!$J$4:$J$1000)&lt;ROW(B116),"",INDEX(収入簿!B$4:B$1000,MATCH(SMALL(収入簿!$J$4:$J$1000,ROW(B116)),収入簿!$J$4:$J$1000,0)))</f>
        <v/>
      </c>
      <c r="C116" t="str">
        <f>IF(COUNT(収入簿!$J$4:$J$1000)&lt;ROW(C116),"",INDEX(収入簿!C$4:C$1000,MATCH(SMALL(収入簿!$J$4:$J$1000,ROW(C116)),収入簿!$J$4:$J$1000,0)))</f>
        <v/>
      </c>
      <c r="D116" t="str">
        <f>IF(COUNT(収入簿!$J$4:$J$1000)&lt;ROW(D116),"",INDEX(収入簿!D$4:D$1000,MATCH(SMALL(収入簿!$J$4:$J$1000,ROW(D116)),収入簿!$J$4:$J$1000,0)))</f>
        <v/>
      </c>
      <c r="E116" t="str">
        <f>IF(COUNT(収入簿!$J$4:$J$1000)&lt;ROW(E116),"",INDEX(収入簿!E$4:E$1000,MATCH(SMALL(収入簿!$J$4:$J$1000,ROW(E116)),収入簿!$J$4:$J$1000,0)))</f>
        <v/>
      </c>
      <c r="F116" t="str">
        <f>IF(COUNT(収入簿!$J$4:$J$1000)&lt;ROW(F116),"",INDEX(収入簿!F$4:F$1000,MATCH(SMALL(収入簿!$J$4:$J$1000,ROW(F116)),収入簿!$J$4:$J$1000,0)))</f>
        <v/>
      </c>
      <c r="G116" t="str">
        <f>IF(COUNT(収入簿!$J$4:$J$1000)&lt;ROW(G116),"",INDEX(収入簿!G$4:G$1000,MATCH(SMALL(収入簿!$J$4:$J$1000,ROW(G116)),収入簿!$J$4:$J$1000,0)))</f>
        <v/>
      </c>
      <c r="H116" t="str">
        <f>IF(COUNT(収入簿!$J$4:$J$1000)&lt;ROW(H116),"",INDEX(収入簿!H$4:H$1000,MATCH(SMALL(収入簿!$J$4:$J$1000,ROW(H116)),収入簿!$J$4:$J$1000,0)))</f>
        <v/>
      </c>
      <c r="I116" t="str">
        <f>IF(COUNT(収入簿!$J$4:$J$1000)&lt;ROW(I116),"",INDEX(収入簿!I$4:I$1000,MATCH(SMALL(収入簿!$J$4:$J$1000,ROW(I116)),収入簿!$J$4:$J$1000,0)))</f>
        <v/>
      </c>
      <c r="J116" t="str">
        <f>IF(COUNT(収入簿!$J$4:$J$1000)&lt;ROW(J116),"",INDEX(収入簿!J$4:J$1000,MATCH(SMALL(収入簿!$J$4:$J$1000,ROW(J116)),収入簿!$J$4:$J$1000,0)))</f>
        <v/>
      </c>
    </row>
    <row r="117" spans="1:10" x14ac:dyDescent="0.45">
      <c r="A117" t="str">
        <f>IF(COUNT(収入簿!$J$4:$J$1000)&lt;ROW(A117),"",INDEX(収入簿!A$4:A$1000,MATCH(SMALL(収入簿!$J$4:$J$1000,ROW(A117)),収入簿!$J$4:$J$1000,0)))</f>
        <v/>
      </c>
      <c r="B117" t="str">
        <f>IF(COUNT(収入簿!$J$4:$J$1000)&lt;ROW(B117),"",INDEX(収入簿!B$4:B$1000,MATCH(SMALL(収入簿!$J$4:$J$1000,ROW(B117)),収入簿!$J$4:$J$1000,0)))</f>
        <v/>
      </c>
      <c r="C117" t="str">
        <f>IF(COUNT(収入簿!$J$4:$J$1000)&lt;ROW(C117),"",INDEX(収入簿!C$4:C$1000,MATCH(SMALL(収入簿!$J$4:$J$1000,ROW(C117)),収入簿!$J$4:$J$1000,0)))</f>
        <v/>
      </c>
      <c r="D117" t="str">
        <f>IF(COUNT(収入簿!$J$4:$J$1000)&lt;ROW(D117),"",INDEX(収入簿!D$4:D$1000,MATCH(SMALL(収入簿!$J$4:$J$1000,ROW(D117)),収入簿!$J$4:$J$1000,0)))</f>
        <v/>
      </c>
      <c r="E117" t="str">
        <f>IF(COUNT(収入簿!$J$4:$J$1000)&lt;ROW(E117),"",INDEX(収入簿!E$4:E$1000,MATCH(SMALL(収入簿!$J$4:$J$1000,ROW(E117)),収入簿!$J$4:$J$1000,0)))</f>
        <v/>
      </c>
      <c r="F117" t="str">
        <f>IF(COUNT(収入簿!$J$4:$J$1000)&lt;ROW(F117),"",INDEX(収入簿!F$4:F$1000,MATCH(SMALL(収入簿!$J$4:$J$1000,ROW(F117)),収入簿!$J$4:$J$1000,0)))</f>
        <v/>
      </c>
      <c r="G117" t="str">
        <f>IF(COUNT(収入簿!$J$4:$J$1000)&lt;ROW(G117),"",INDEX(収入簿!G$4:G$1000,MATCH(SMALL(収入簿!$J$4:$J$1000,ROW(G117)),収入簿!$J$4:$J$1000,0)))</f>
        <v/>
      </c>
      <c r="H117" t="str">
        <f>IF(COUNT(収入簿!$J$4:$J$1000)&lt;ROW(H117),"",INDEX(収入簿!H$4:H$1000,MATCH(SMALL(収入簿!$J$4:$J$1000,ROW(H117)),収入簿!$J$4:$J$1000,0)))</f>
        <v/>
      </c>
      <c r="I117" t="str">
        <f>IF(COUNT(収入簿!$J$4:$J$1000)&lt;ROW(I117),"",INDEX(収入簿!I$4:I$1000,MATCH(SMALL(収入簿!$J$4:$J$1000,ROW(I117)),収入簿!$J$4:$J$1000,0)))</f>
        <v/>
      </c>
      <c r="J117" t="str">
        <f>IF(COUNT(収入簿!$J$4:$J$1000)&lt;ROW(J117),"",INDEX(収入簿!J$4:J$1000,MATCH(SMALL(収入簿!$J$4:$J$1000,ROW(J117)),収入簿!$J$4:$J$1000,0)))</f>
        <v/>
      </c>
    </row>
    <row r="118" spans="1:10" x14ac:dyDescent="0.45">
      <c r="A118" t="str">
        <f>IF(COUNT(収入簿!$J$4:$J$1000)&lt;ROW(A118),"",INDEX(収入簿!A$4:A$1000,MATCH(SMALL(収入簿!$J$4:$J$1000,ROW(A118)),収入簿!$J$4:$J$1000,0)))</f>
        <v/>
      </c>
      <c r="B118" t="str">
        <f>IF(COUNT(収入簿!$J$4:$J$1000)&lt;ROW(B118),"",INDEX(収入簿!B$4:B$1000,MATCH(SMALL(収入簿!$J$4:$J$1000,ROW(B118)),収入簿!$J$4:$J$1000,0)))</f>
        <v/>
      </c>
      <c r="C118" t="str">
        <f>IF(COUNT(収入簿!$J$4:$J$1000)&lt;ROW(C118),"",INDEX(収入簿!C$4:C$1000,MATCH(SMALL(収入簿!$J$4:$J$1000,ROW(C118)),収入簿!$J$4:$J$1000,0)))</f>
        <v/>
      </c>
      <c r="D118" t="str">
        <f>IF(COUNT(収入簿!$J$4:$J$1000)&lt;ROW(D118),"",INDEX(収入簿!D$4:D$1000,MATCH(SMALL(収入簿!$J$4:$J$1000,ROW(D118)),収入簿!$J$4:$J$1000,0)))</f>
        <v/>
      </c>
      <c r="E118" t="str">
        <f>IF(COUNT(収入簿!$J$4:$J$1000)&lt;ROW(E118),"",INDEX(収入簿!E$4:E$1000,MATCH(SMALL(収入簿!$J$4:$J$1000,ROW(E118)),収入簿!$J$4:$J$1000,0)))</f>
        <v/>
      </c>
      <c r="F118" t="str">
        <f>IF(COUNT(収入簿!$J$4:$J$1000)&lt;ROW(F118),"",INDEX(収入簿!F$4:F$1000,MATCH(SMALL(収入簿!$J$4:$J$1000,ROW(F118)),収入簿!$J$4:$J$1000,0)))</f>
        <v/>
      </c>
      <c r="G118" t="str">
        <f>IF(COUNT(収入簿!$J$4:$J$1000)&lt;ROW(G118),"",INDEX(収入簿!G$4:G$1000,MATCH(SMALL(収入簿!$J$4:$J$1000,ROW(G118)),収入簿!$J$4:$J$1000,0)))</f>
        <v/>
      </c>
      <c r="H118" t="str">
        <f>IF(COUNT(収入簿!$J$4:$J$1000)&lt;ROW(H118),"",INDEX(収入簿!H$4:H$1000,MATCH(SMALL(収入簿!$J$4:$J$1000,ROW(H118)),収入簿!$J$4:$J$1000,0)))</f>
        <v/>
      </c>
      <c r="I118" t="str">
        <f>IF(COUNT(収入簿!$J$4:$J$1000)&lt;ROW(I118),"",INDEX(収入簿!I$4:I$1000,MATCH(SMALL(収入簿!$J$4:$J$1000,ROW(I118)),収入簿!$J$4:$J$1000,0)))</f>
        <v/>
      </c>
      <c r="J118" t="str">
        <f>IF(COUNT(収入簿!$J$4:$J$1000)&lt;ROW(J118),"",INDEX(収入簿!J$4:J$1000,MATCH(SMALL(収入簿!$J$4:$J$1000,ROW(J118)),収入簿!$J$4:$J$1000,0)))</f>
        <v/>
      </c>
    </row>
    <row r="119" spans="1:10" x14ac:dyDescent="0.45">
      <c r="A119" t="str">
        <f>IF(COUNT(収入簿!$J$4:$J$1000)&lt;ROW(A119),"",INDEX(収入簿!A$4:A$1000,MATCH(SMALL(収入簿!$J$4:$J$1000,ROW(A119)),収入簿!$J$4:$J$1000,0)))</f>
        <v/>
      </c>
      <c r="B119" t="str">
        <f>IF(COUNT(収入簿!$J$4:$J$1000)&lt;ROW(B119),"",INDEX(収入簿!B$4:B$1000,MATCH(SMALL(収入簿!$J$4:$J$1000,ROW(B119)),収入簿!$J$4:$J$1000,0)))</f>
        <v/>
      </c>
      <c r="C119" t="str">
        <f>IF(COUNT(収入簿!$J$4:$J$1000)&lt;ROW(C119),"",INDEX(収入簿!C$4:C$1000,MATCH(SMALL(収入簿!$J$4:$J$1000,ROW(C119)),収入簿!$J$4:$J$1000,0)))</f>
        <v/>
      </c>
      <c r="D119" t="str">
        <f>IF(COUNT(収入簿!$J$4:$J$1000)&lt;ROW(D119),"",INDEX(収入簿!D$4:D$1000,MATCH(SMALL(収入簿!$J$4:$J$1000,ROW(D119)),収入簿!$J$4:$J$1000,0)))</f>
        <v/>
      </c>
      <c r="E119" t="str">
        <f>IF(COUNT(収入簿!$J$4:$J$1000)&lt;ROW(E119),"",INDEX(収入簿!E$4:E$1000,MATCH(SMALL(収入簿!$J$4:$J$1000,ROW(E119)),収入簿!$J$4:$J$1000,0)))</f>
        <v/>
      </c>
      <c r="F119" t="str">
        <f>IF(COUNT(収入簿!$J$4:$J$1000)&lt;ROW(F119),"",INDEX(収入簿!F$4:F$1000,MATCH(SMALL(収入簿!$J$4:$J$1000,ROW(F119)),収入簿!$J$4:$J$1000,0)))</f>
        <v/>
      </c>
      <c r="G119" t="str">
        <f>IF(COUNT(収入簿!$J$4:$J$1000)&lt;ROW(G119),"",INDEX(収入簿!G$4:G$1000,MATCH(SMALL(収入簿!$J$4:$J$1000,ROW(G119)),収入簿!$J$4:$J$1000,0)))</f>
        <v/>
      </c>
      <c r="H119" t="str">
        <f>IF(COUNT(収入簿!$J$4:$J$1000)&lt;ROW(H119),"",INDEX(収入簿!H$4:H$1000,MATCH(SMALL(収入簿!$J$4:$J$1000,ROW(H119)),収入簿!$J$4:$J$1000,0)))</f>
        <v/>
      </c>
      <c r="I119" t="str">
        <f>IF(COUNT(収入簿!$J$4:$J$1000)&lt;ROW(I119),"",INDEX(収入簿!I$4:I$1000,MATCH(SMALL(収入簿!$J$4:$J$1000,ROW(I119)),収入簿!$J$4:$J$1000,0)))</f>
        <v/>
      </c>
      <c r="J119" t="str">
        <f>IF(COUNT(収入簿!$J$4:$J$1000)&lt;ROW(J119),"",INDEX(収入簿!J$4:J$1000,MATCH(SMALL(収入簿!$J$4:$J$1000,ROW(J119)),収入簿!$J$4:$J$1000,0)))</f>
        <v/>
      </c>
    </row>
    <row r="120" spans="1:10" x14ac:dyDescent="0.45">
      <c r="A120" t="str">
        <f>IF(COUNT(収入簿!$J$4:$J$1000)&lt;ROW(A120),"",INDEX(収入簿!A$4:A$1000,MATCH(SMALL(収入簿!$J$4:$J$1000,ROW(A120)),収入簿!$J$4:$J$1000,0)))</f>
        <v/>
      </c>
      <c r="B120" t="str">
        <f>IF(COUNT(収入簿!$J$4:$J$1000)&lt;ROW(B120),"",INDEX(収入簿!B$4:B$1000,MATCH(SMALL(収入簿!$J$4:$J$1000,ROW(B120)),収入簿!$J$4:$J$1000,0)))</f>
        <v/>
      </c>
      <c r="C120" t="str">
        <f>IF(COUNT(収入簿!$J$4:$J$1000)&lt;ROW(C120),"",INDEX(収入簿!C$4:C$1000,MATCH(SMALL(収入簿!$J$4:$J$1000,ROW(C120)),収入簿!$J$4:$J$1000,0)))</f>
        <v/>
      </c>
      <c r="D120" t="str">
        <f>IF(COUNT(収入簿!$J$4:$J$1000)&lt;ROW(D120),"",INDEX(収入簿!D$4:D$1000,MATCH(SMALL(収入簿!$J$4:$J$1000,ROW(D120)),収入簿!$J$4:$J$1000,0)))</f>
        <v/>
      </c>
      <c r="E120" t="str">
        <f>IF(COUNT(収入簿!$J$4:$J$1000)&lt;ROW(E120),"",INDEX(収入簿!E$4:E$1000,MATCH(SMALL(収入簿!$J$4:$J$1000,ROW(E120)),収入簿!$J$4:$J$1000,0)))</f>
        <v/>
      </c>
      <c r="F120" t="str">
        <f>IF(COUNT(収入簿!$J$4:$J$1000)&lt;ROW(F120),"",INDEX(収入簿!F$4:F$1000,MATCH(SMALL(収入簿!$J$4:$J$1000,ROW(F120)),収入簿!$J$4:$J$1000,0)))</f>
        <v/>
      </c>
      <c r="G120" t="str">
        <f>IF(COUNT(収入簿!$J$4:$J$1000)&lt;ROW(G120),"",INDEX(収入簿!G$4:G$1000,MATCH(SMALL(収入簿!$J$4:$J$1000,ROW(G120)),収入簿!$J$4:$J$1000,0)))</f>
        <v/>
      </c>
      <c r="H120" t="str">
        <f>IF(COUNT(収入簿!$J$4:$J$1000)&lt;ROW(H120),"",INDEX(収入簿!H$4:H$1000,MATCH(SMALL(収入簿!$J$4:$J$1000,ROW(H120)),収入簿!$J$4:$J$1000,0)))</f>
        <v/>
      </c>
      <c r="I120" t="str">
        <f>IF(COUNT(収入簿!$J$4:$J$1000)&lt;ROW(I120),"",INDEX(収入簿!I$4:I$1000,MATCH(SMALL(収入簿!$J$4:$J$1000,ROW(I120)),収入簿!$J$4:$J$1000,0)))</f>
        <v/>
      </c>
      <c r="J120" t="str">
        <f>IF(COUNT(収入簿!$J$4:$J$1000)&lt;ROW(J120),"",INDEX(収入簿!J$4:J$1000,MATCH(SMALL(収入簿!$J$4:$J$1000,ROW(J120)),収入簿!$J$4:$J$1000,0)))</f>
        <v/>
      </c>
    </row>
    <row r="121" spans="1:10" x14ac:dyDescent="0.45">
      <c r="A121" t="str">
        <f>IF(COUNT(収入簿!$J$4:$J$1000)&lt;ROW(A121),"",INDEX(収入簿!A$4:A$1000,MATCH(SMALL(収入簿!$J$4:$J$1000,ROW(A121)),収入簿!$J$4:$J$1000,0)))</f>
        <v/>
      </c>
      <c r="B121" t="str">
        <f>IF(COUNT(収入簿!$J$4:$J$1000)&lt;ROW(B121),"",INDEX(収入簿!B$4:B$1000,MATCH(SMALL(収入簿!$J$4:$J$1000,ROW(B121)),収入簿!$J$4:$J$1000,0)))</f>
        <v/>
      </c>
      <c r="C121" t="str">
        <f>IF(COUNT(収入簿!$J$4:$J$1000)&lt;ROW(C121),"",INDEX(収入簿!C$4:C$1000,MATCH(SMALL(収入簿!$J$4:$J$1000,ROW(C121)),収入簿!$J$4:$J$1000,0)))</f>
        <v/>
      </c>
      <c r="D121" t="str">
        <f>IF(COUNT(収入簿!$J$4:$J$1000)&lt;ROW(D121),"",INDEX(収入簿!D$4:D$1000,MATCH(SMALL(収入簿!$J$4:$J$1000,ROW(D121)),収入簿!$J$4:$J$1000,0)))</f>
        <v/>
      </c>
      <c r="E121" t="str">
        <f>IF(COUNT(収入簿!$J$4:$J$1000)&lt;ROW(E121),"",INDEX(収入簿!E$4:E$1000,MATCH(SMALL(収入簿!$J$4:$J$1000,ROW(E121)),収入簿!$J$4:$J$1000,0)))</f>
        <v/>
      </c>
      <c r="F121" t="str">
        <f>IF(COUNT(収入簿!$J$4:$J$1000)&lt;ROW(F121),"",INDEX(収入簿!F$4:F$1000,MATCH(SMALL(収入簿!$J$4:$J$1000,ROW(F121)),収入簿!$J$4:$J$1000,0)))</f>
        <v/>
      </c>
      <c r="G121" t="str">
        <f>IF(COUNT(収入簿!$J$4:$J$1000)&lt;ROW(G121),"",INDEX(収入簿!G$4:G$1000,MATCH(SMALL(収入簿!$J$4:$J$1000,ROW(G121)),収入簿!$J$4:$J$1000,0)))</f>
        <v/>
      </c>
      <c r="H121" t="str">
        <f>IF(COUNT(収入簿!$J$4:$J$1000)&lt;ROW(H121),"",INDEX(収入簿!H$4:H$1000,MATCH(SMALL(収入簿!$J$4:$J$1000,ROW(H121)),収入簿!$J$4:$J$1000,0)))</f>
        <v/>
      </c>
      <c r="I121" t="str">
        <f>IF(COUNT(収入簿!$J$4:$J$1000)&lt;ROW(I121),"",INDEX(収入簿!I$4:I$1000,MATCH(SMALL(収入簿!$J$4:$J$1000,ROW(I121)),収入簿!$J$4:$J$1000,0)))</f>
        <v/>
      </c>
      <c r="J121" t="str">
        <f>IF(COUNT(収入簿!$J$4:$J$1000)&lt;ROW(J121),"",INDEX(収入簿!J$4:J$1000,MATCH(SMALL(収入簿!$J$4:$J$1000,ROW(J121)),収入簿!$J$4:$J$1000,0)))</f>
        <v/>
      </c>
    </row>
    <row r="122" spans="1:10" x14ac:dyDescent="0.45">
      <c r="A122" t="str">
        <f>IF(COUNT(収入簿!$J$4:$J$1000)&lt;ROW(A122),"",INDEX(収入簿!A$4:A$1000,MATCH(SMALL(収入簿!$J$4:$J$1000,ROW(A122)),収入簿!$J$4:$J$1000,0)))</f>
        <v/>
      </c>
      <c r="B122" t="str">
        <f>IF(COUNT(収入簿!$J$4:$J$1000)&lt;ROW(B122),"",INDEX(収入簿!B$4:B$1000,MATCH(SMALL(収入簿!$J$4:$J$1000,ROW(B122)),収入簿!$J$4:$J$1000,0)))</f>
        <v/>
      </c>
      <c r="C122" t="str">
        <f>IF(COUNT(収入簿!$J$4:$J$1000)&lt;ROW(C122),"",INDEX(収入簿!C$4:C$1000,MATCH(SMALL(収入簿!$J$4:$J$1000,ROW(C122)),収入簿!$J$4:$J$1000,0)))</f>
        <v/>
      </c>
      <c r="D122" t="str">
        <f>IF(COUNT(収入簿!$J$4:$J$1000)&lt;ROW(D122),"",INDEX(収入簿!D$4:D$1000,MATCH(SMALL(収入簿!$J$4:$J$1000,ROW(D122)),収入簿!$J$4:$J$1000,0)))</f>
        <v/>
      </c>
      <c r="E122" t="str">
        <f>IF(COUNT(収入簿!$J$4:$J$1000)&lt;ROW(E122),"",INDEX(収入簿!E$4:E$1000,MATCH(SMALL(収入簿!$J$4:$J$1000,ROW(E122)),収入簿!$J$4:$J$1000,0)))</f>
        <v/>
      </c>
      <c r="F122" t="str">
        <f>IF(COUNT(収入簿!$J$4:$J$1000)&lt;ROW(F122),"",INDEX(収入簿!F$4:F$1000,MATCH(SMALL(収入簿!$J$4:$J$1000,ROW(F122)),収入簿!$J$4:$J$1000,0)))</f>
        <v/>
      </c>
      <c r="G122" t="str">
        <f>IF(COUNT(収入簿!$J$4:$J$1000)&lt;ROW(G122),"",INDEX(収入簿!G$4:G$1000,MATCH(SMALL(収入簿!$J$4:$J$1000,ROW(G122)),収入簿!$J$4:$J$1000,0)))</f>
        <v/>
      </c>
      <c r="H122" t="str">
        <f>IF(COUNT(収入簿!$J$4:$J$1000)&lt;ROW(H122),"",INDEX(収入簿!H$4:H$1000,MATCH(SMALL(収入簿!$J$4:$J$1000,ROW(H122)),収入簿!$J$4:$J$1000,0)))</f>
        <v/>
      </c>
      <c r="I122" t="str">
        <f>IF(COUNT(収入簿!$J$4:$J$1000)&lt;ROW(I122),"",INDEX(収入簿!I$4:I$1000,MATCH(SMALL(収入簿!$J$4:$J$1000,ROW(I122)),収入簿!$J$4:$J$1000,0)))</f>
        <v/>
      </c>
      <c r="J122" t="str">
        <f>IF(COUNT(収入簿!$J$4:$J$1000)&lt;ROW(J122),"",INDEX(収入簿!J$4:J$1000,MATCH(SMALL(収入簿!$J$4:$J$1000,ROW(J122)),収入簿!$J$4:$J$1000,0)))</f>
        <v/>
      </c>
    </row>
    <row r="123" spans="1:10" x14ac:dyDescent="0.45">
      <c r="A123" t="str">
        <f>IF(COUNT(収入簿!$J$4:$J$1000)&lt;ROW(A123),"",INDEX(収入簿!A$4:A$1000,MATCH(SMALL(収入簿!$J$4:$J$1000,ROW(A123)),収入簿!$J$4:$J$1000,0)))</f>
        <v/>
      </c>
      <c r="B123" t="str">
        <f>IF(COUNT(収入簿!$J$4:$J$1000)&lt;ROW(B123),"",INDEX(収入簿!B$4:B$1000,MATCH(SMALL(収入簿!$J$4:$J$1000,ROW(B123)),収入簿!$J$4:$J$1000,0)))</f>
        <v/>
      </c>
      <c r="C123" t="str">
        <f>IF(COUNT(収入簿!$J$4:$J$1000)&lt;ROW(C123),"",INDEX(収入簿!C$4:C$1000,MATCH(SMALL(収入簿!$J$4:$J$1000,ROW(C123)),収入簿!$J$4:$J$1000,0)))</f>
        <v/>
      </c>
      <c r="D123" t="str">
        <f>IF(COUNT(収入簿!$J$4:$J$1000)&lt;ROW(D123),"",INDEX(収入簿!D$4:D$1000,MATCH(SMALL(収入簿!$J$4:$J$1000,ROW(D123)),収入簿!$J$4:$J$1000,0)))</f>
        <v/>
      </c>
      <c r="E123" t="str">
        <f>IF(COUNT(収入簿!$J$4:$J$1000)&lt;ROW(E123),"",INDEX(収入簿!E$4:E$1000,MATCH(SMALL(収入簿!$J$4:$J$1000,ROW(E123)),収入簿!$J$4:$J$1000,0)))</f>
        <v/>
      </c>
      <c r="F123" t="str">
        <f>IF(COUNT(収入簿!$J$4:$J$1000)&lt;ROW(F123),"",INDEX(収入簿!F$4:F$1000,MATCH(SMALL(収入簿!$J$4:$J$1000,ROW(F123)),収入簿!$J$4:$J$1000,0)))</f>
        <v/>
      </c>
      <c r="G123" t="str">
        <f>IF(COUNT(収入簿!$J$4:$J$1000)&lt;ROW(G123),"",INDEX(収入簿!G$4:G$1000,MATCH(SMALL(収入簿!$J$4:$J$1000,ROW(G123)),収入簿!$J$4:$J$1000,0)))</f>
        <v/>
      </c>
      <c r="H123" t="str">
        <f>IF(COUNT(収入簿!$J$4:$J$1000)&lt;ROW(H123),"",INDEX(収入簿!H$4:H$1000,MATCH(SMALL(収入簿!$J$4:$J$1000,ROW(H123)),収入簿!$J$4:$J$1000,0)))</f>
        <v/>
      </c>
      <c r="I123" t="str">
        <f>IF(COUNT(収入簿!$J$4:$J$1000)&lt;ROW(I123),"",INDEX(収入簿!I$4:I$1000,MATCH(SMALL(収入簿!$J$4:$J$1000,ROW(I123)),収入簿!$J$4:$J$1000,0)))</f>
        <v/>
      </c>
      <c r="J123" t="str">
        <f>IF(COUNT(収入簿!$J$4:$J$1000)&lt;ROW(J123),"",INDEX(収入簿!J$4:J$1000,MATCH(SMALL(収入簿!$J$4:$J$1000,ROW(J123)),収入簿!$J$4:$J$1000,0)))</f>
        <v/>
      </c>
    </row>
    <row r="124" spans="1:10" x14ac:dyDescent="0.45">
      <c r="A124" t="str">
        <f>IF(COUNT(収入簿!$J$4:$J$1000)&lt;ROW(A124),"",INDEX(収入簿!A$4:A$1000,MATCH(SMALL(収入簿!$J$4:$J$1000,ROW(A124)),収入簿!$J$4:$J$1000,0)))</f>
        <v/>
      </c>
      <c r="B124" t="str">
        <f>IF(COUNT(収入簿!$J$4:$J$1000)&lt;ROW(B124),"",INDEX(収入簿!B$4:B$1000,MATCH(SMALL(収入簿!$J$4:$J$1000,ROW(B124)),収入簿!$J$4:$J$1000,0)))</f>
        <v/>
      </c>
      <c r="C124" t="str">
        <f>IF(COUNT(収入簿!$J$4:$J$1000)&lt;ROW(C124),"",INDEX(収入簿!C$4:C$1000,MATCH(SMALL(収入簿!$J$4:$J$1000,ROW(C124)),収入簿!$J$4:$J$1000,0)))</f>
        <v/>
      </c>
      <c r="D124" t="str">
        <f>IF(COUNT(収入簿!$J$4:$J$1000)&lt;ROW(D124),"",INDEX(収入簿!D$4:D$1000,MATCH(SMALL(収入簿!$J$4:$J$1000,ROW(D124)),収入簿!$J$4:$J$1000,0)))</f>
        <v/>
      </c>
      <c r="E124" t="str">
        <f>IF(COUNT(収入簿!$J$4:$J$1000)&lt;ROW(E124),"",INDEX(収入簿!E$4:E$1000,MATCH(SMALL(収入簿!$J$4:$J$1000,ROW(E124)),収入簿!$J$4:$J$1000,0)))</f>
        <v/>
      </c>
      <c r="F124" t="str">
        <f>IF(COUNT(収入簿!$J$4:$J$1000)&lt;ROW(F124),"",INDEX(収入簿!F$4:F$1000,MATCH(SMALL(収入簿!$J$4:$J$1000,ROW(F124)),収入簿!$J$4:$J$1000,0)))</f>
        <v/>
      </c>
      <c r="G124" t="str">
        <f>IF(COUNT(収入簿!$J$4:$J$1000)&lt;ROW(G124),"",INDEX(収入簿!G$4:G$1000,MATCH(SMALL(収入簿!$J$4:$J$1000,ROW(G124)),収入簿!$J$4:$J$1000,0)))</f>
        <v/>
      </c>
      <c r="H124" t="str">
        <f>IF(COUNT(収入簿!$J$4:$J$1000)&lt;ROW(H124),"",INDEX(収入簿!H$4:H$1000,MATCH(SMALL(収入簿!$J$4:$J$1000,ROW(H124)),収入簿!$J$4:$J$1000,0)))</f>
        <v/>
      </c>
      <c r="I124" t="str">
        <f>IF(COUNT(収入簿!$J$4:$J$1000)&lt;ROW(I124),"",INDEX(収入簿!I$4:I$1000,MATCH(SMALL(収入簿!$J$4:$J$1000,ROW(I124)),収入簿!$J$4:$J$1000,0)))</f>
        <v/>
      </c>
      <c r="J124" t="str">
        <f>IF(COUNT(収入簿!$J$4:$J$1000)&lt;ROW(J124),"",INDEX(収入簿!J$4:J$1000,MATCH(SMALL(収入簿!$J$4:$J$1000,ROW(J124)),収入簿!$J$4:$J$1000,0)))</f>
        <v/>
      </c>
    </row>
    <row r="125" spans="1:10" x14ac:dyDescent="0.45">
      <c r="A125" t="str">
        <f>IF(COUNT(収入簿!$J$4:$J$1000)&lt;ROW(A125),"",INDEX(収入簿!A$4:A$1000,MATCH(SMALL(収入簿!$J$4:$J$1000,ROW(A125)),収入簿!$J$4:$J$1000,0)))</f>
        <v/>
      </c>
      <c r="B125" t="str">
        <f>IF(COUNT(収入簿!$J$4:$J$1000)&lt;ROW(B125),"",INDEX(収入簿!B$4:B$1000,MATCH(SMALL(収入簿!$J$4:$J$1000,ROW(B125)),収入簿!$J$4:$J$1000,0)))</f>
        <v/>
      </c>
      <c r="C125" t="str">
        <f>IF(COUNT(収入簿!$J$4:$J$1000)&lt;ROW(C125),"",INDEX(収入簿!C$4:C$1000,MATCH(SMALL(収入簿!$J$4:$J$1000,ROW(C125)),収入簿!$J$4:$J$1000,0)))</f>
        <v/>
      </c>
      <c r="D125" t="str">
        <f>IF(COUNT(収入簿!$J$4:$J$1000)&lt;ROW(D125),"",INDEX(収入簿!D$4:D$1000,MATCH(SMALL(収入簿!$J$4:$J$1000,ROW(D125)),収入簿!$J$4:$J$1000,0)))</f>
        <v/>
      </c>
      <c r="E125" t="str">
        <f>IF(COUNT(収入簿!$J$4:$J$1000)&lt;ROW(E125),"",INDEX(収入簿!E$4:E$1000,MATCH(SMALL(収入簿!$J$4:$J$1000,ROW(E125)),収入簿!$J$4:$J$1000,0)))</f>
        <v/>
      </c>
      <c r="F125" t="str">
        <f>IF(COUNT(収入簿!$J$4:$J$1000)&lt;ROW(F125),"",INDEX(収入簿!F$4:F$1000,MATCH(SMALL(収入簿!$J$4:$J$1000,ROW(F125)),収入簿!$J$4:$J$1000,0)))</f>
        <v/>
      </c>
      <c r="G125" t="str">
        <f>IF(COUNT(収入簿!$J$4:$J$1000)&lt;ROW(G125),"",INDEX(収入簿!G$4:G$1000,MATCH(SMALL(収入簿!$J$4:$J$1000,ROW(G125)),収入簿!$J$4:$J$1000,0)))</f>
        <v/>
      </c>
      <c r="H125" t="str">
        <f>IF(COUNT(収入簿!$J$4:$J$1000)&lt;ROW(H125),"",INDEX(収入簿!H$4:H$1000,MATCH(SMALL(収入簿!$J$4:$J$1000,ROW(H125)),収入簿!$J$4:$J$1000,0)))</f>
        <v/>
      </c>
      <c r="I125" t="str">
        <f>IF(COUNT(収入簿!$J$4:$J$1000)&lt;ROW(I125),"",INDEX(収入簿!I$4:I$1000,MATCH(SMALL(収入簿!$J$4:$J$1000,ROW(I125)),収入簿!$J$4:$J$1000,0)))</f>
        <v/>
      </c>
      <c r="J125" t="str">
        <f>IF(COUNT(収入簿!$J$4:$J$1000)&lt;ROW(J125),"",INDEX(収入簿!J$4:J$1000,MATCH(SMALL(収入簿!$J$4:$J$1000,ROW(J125)),収入簿!$J$4:$J$1000,0)))</f>
        <v/>
      </c>
    </row>
    <row r="126" spans="1:10" x14ac:dyDescent="0.45">
      <c r="A126" t="str">
        <f>IF(COUNT(収入簿!$J$4:$J$1000)&lt;ROW(A126),"",INDEX(収入簿!A$4:A$1000,MATCH(SMALL(収入簿!$J$4:$J$1000,ROW(A126)),収入簿!$J$4:$J$1000,0)))</f>
        <v/>
      </c>
      <c r="B126" t="str">
        <f>IF(COUNT(収入簿!$J$4:$J$1000)&lt;ROW(B126),"",INDEX(収入簿!B$4:B$1000,MATCH(SMALL(収入簿!$J$4:$J$1000,ROW(B126)),収入簿!$J$4:$J$1000,0)))</f>
        <v/>
      </c>
      <c r="C126" t="str">
        <f>IF(COUNT(収入簿!$J$4:$J$1000)&lt;ROW(C126),"",INDEX(収入簿!C$4:C$1000,MATCH(SMALL(収入簿!$J$4:$J$1000,ROW(C126)),収入簿!$J$4:$J$1000,0)))</f>
        <v/>
      </c>
      <c r="D126" t="str">
        <f>IF(COUNT(収入簿!$J$4:$J$1000)&lt;ROW(D126),"",INDEX(収入簿!D$4:D$1000,MATCH(SMALL(収入簿!$J$4:$J$1000,ROW(D126)),収入簿!$J$4:$J$1000,0)))</f>
        <v/>
      </c>
      <c r="E126" t="str">
        <f>IF(COUNT(収入簿!$J$4:$J$1000)&lt;ROW(E126),"",INDEX(収入簿!E$4:E$1000,MATCH(SMALL(収入簿!$J$4:$J$1000,ROW(E126)),収入簿!$J$4:$J$1000,0)))</f>
        <v/>
      </c>
      <c r="F126" t="str">
        <f>IF(COUNT(収入簿!$J$4:$J$1000)&lt;ROW(F126),"",INDEX(収入簿!F$4:F$1000,MATCH(SMALL(収入簿!$J$4:$J$1000,ROW(F126)),収入簿!$J$4:$J$1000,0)))</f>
        <v/>
      </c>
      <c r="G126" t="str">
        <f>IF(COUNT(収入簿!$J$4:$J$1000)&lt;ROW(G126),"",INDEX(収入簿!G$4:G$1000,MATCH(SMALL(収入簿!$J$4:$J$1000,ROW(G126)),収入簿!$J$4:$J$1000,0)))</f>
        <v/>
      </c>
      <c r="H126" t="str">
        <f>IF(COUNT(収入簿!$J$4:$J$1000)&lt;ROW(H126),"",INDEX(収入簿!H$4:H$1000,MATCH(SMALL(収入簿!$J$4:$J$1000,ROW(H126)),収入簿!$J$4:$J$1000,0)))</f>
        <v/>
      </c>
      <c r="I126" t="str">
        <f>IF(COUNT(収入簿!$J$4:$J$1000)&lt;ROW(I126),"",INDEX(収入簿!I$4:I$1000,MATCH(SMALL(収入簿!$J$4:$J$1000,ROW(I126)),収入簿!$J$4:$J$1000,0)))</f>
        <v/>
      </c>
      <c r="J126" t="str">
        <f>IF(COUNT(収入簿!$J$4:$J$1000)&lt;ROW(J126),"",INDEX(収入簿!J$4:J$1000,MATCH(SMALL(収入簿!$J$4:$J$1000,ROW(J126)),収入簿!$J$4:$J$1000,0)))</f>
        <v/>
      </c>
    </row>
    <row r="127" spans="1:10" x14ac:dyDescent="0.45">
      <c r="A127" t="str">
        <f>IF(COUNT(収入簿!$J$4:$J$1000)&lt;ROW(A127),"",INDEX(収入簿!A$4:A$1000,MATCH(SMALL(収入簿!$J$4:$J$1000,ROW(A127)),収入簿!$J$4:$J$1000,0)))</f>
        <v/>
      </c>
      <c r="B127" t="str">
        <f>IF(COUNT(収入簿!$J$4:$J$1000)&lt;ROW(B127),"",INDEX(収入簿!B$4:B$1000,MATCH(SMALL(収入簿!$J$4:$J$1000,ROW(B127)),収入簿!$J$4:$J$1000,0)))</f>
        <v/>
      </c>
      <c r="C127" t="str">
        <f>IF(COUNT(収入簿!$J$4:$J$1000)&lt;ROW(C127),"",INDEX(収入簿!C$4:C$1000,MATCH(SMALL(収入簿!$J$4:$J$1000,ROW(C127)),収入簿!$J$4:$J$1000,0)))</f>
        <v/>
      </c>
      <c r="D127" t="str">
        <f>IF(COUNT(収入簿!$J$4:$J$1000)&lt;ROW(D127),"",INDEX(収入簿!D$4:D$1000,MATCH(SMALL(収入簿!$J$4:$J$1000,ROW(D127)),収入簿!$J$4:$J$1000,0)))</f>
        <v/>
      </c>
      <c r="E127" t="str">
        <f>IF(COUNT(収入簿!$J$4:$J$1000)&lt;ROW(E127),"",INDEX(収入簿!E$4:E$1000,MATCH(SMALL(収入簿!$J$4:$J$1000,ROW(E127)),収入簿!$J$4:$J$1000,0)))</f>
        <v/>
      </c>
      <c r="F127" t="str">
        <f>IF(COUNT(収入簿!$J$4:$J$1000)&lt;ROW(F127),"",INDEX(収入簿!F$4:F$1000,MATCH(SMALL(収入簿!$J$4:$J$1000,ROW(F127)),収入簿!$J$4:$J$1000,0)))</f>
        <v/>
      </c>
      <c r="G127" t="str">
        <f>IF(COUNT(収入簿!$J$4:$J$1000)&lt;ROW(G127),"",INDEX(収入簿!G$4:G$1000,MATCH(SMALL(収入簿!$J$4:$J$1000,ROW(G127)),収入簿!$J$4:$J$1000,0)))</f>
        <v/>
      </c>
      <c r="H127" t="str">
        <f>IF(COUNT(収入簿!$J$4:$J$1000)&lt;ROW(H127),"",INDEX(収入簿!H$4:H$1000,MATCH(SMALL(収入簿!$J$4:$J$1000,ROW(H127)),収入簿!$J$4:$J$1000,0)))</f>
        <v/>
      </c>
      <c r="I127" t="str">
        <f>IF(COUNT(収入簿!$J$4:$J$1000)&lt;ROW(I127),"",INDEX(収入簿!I$4:I$1000,MATCH(SMALL(収入簿!$J$4:$J$1000,ROW(I127)),収入簿!$J$4:$J$1000,0)))</f>
        <v/>
      </c>
      <c r="J127" t="str">
        <f>IF(COUNT(収入簿!$J$4:$J$1000)&lt;ROW(J127),"",INDEX(収入簿!J$4:J$1000,MATCH(SMALL(収入簿!$J$4:$J$1000,ROW(J127)),収入簿!$J$4:$J$1000,0)))</f>
        <v/>
      </c>
    </row>
    <row r="128" spans="1:10" x14ac:dyDescent="0.45">
      <c r="A128" t="str">
        <f>IF(COUNT(収入簿!$J$4:$J$1000)&lt;ROW(A128),"",INDEX(収入簿!A$4:A$1000,MATCH(SMALL(収入簿!$J$4:$J$1000,ROW(A128)),収入簿!$J$4:$J$1000,0)))</f>
        <v/>
      </c>
      <c r="B128" t="str">
        <f>IF(COUNT(収入簿!$J$4:$J$1000)&lt;ROW(B128),"",INDEX(収入簿!B$4:B$1000,MATCH(SMALL(収入簿!$J$4:$J$1000,ROW(B128)),収入簿!$J$4:$J$1000,0)))</f>
        <v/>
      </c>
      <c r="C128" t="str">
        <f>IF(COUNT(収入簿!$J$4:$J$1000)&lt;ROW(C128),"",INDEX(収入簿!C$4:C$1000,MATCH(SMALL(収入簿!$J$4:$J$1000,ROW(C128)),収入簿!$J$4:$J$1000,0)))</f>
        <v/>
      </c>
      <c r="D128" t="str">
        <f>IF(COUNT(収入簿!$J$4:$J$1000)&lt;ROW(D128),"",INDEX(収入簿!D$4:D$1000,MATCH(SMALL(収入簿!$J$4:$J$1000,ROW(D128)),収入簿!$J$4:$J$1000,0)))</f>
        <v/>
      </c>
      <c r="E128" t="str">
        <f>IF(COUNT(収入簿!$J$4:$J$1000)&lt;ROW(E128),"",INDEX(収入簿!E$4:E$1000,MATCH(SMALL(収入簿!$J$4:$J$1000,ROW(E128)),収入簿!$J$4:$J$1000,0)))</f>
        <v/>
      </c>
      <c r="F128" t="str">
        <f>IF(COUNT(収入簿!$J$4:$J$1000)&lt;ROW(F128),"",INDEX(収入簿!F$4:F$1000,MATCH(SMALL(収入簿!$J$4:$J$1000,ROW(F128)),収入簿!$J$4:$J$1000,0)))</f>
        <v/>
      </c>
      <c r="G128" t="str">
        <f>IF(COUNT(収入簿!$J$4:$J$1000)&lt;ROW(G128),"",INDEX(収入簿!G$4:G$1000,MATCH(SMALL(収入簿!$J$4:$J$1000,ROW(G128)),収入簿!$J$4:$J$1000,0)))</f>
        <v/>
      </c>
      <c r="H128" t="str">
        <f>IF(COUNT(収入簿!$J$4:$J$1000)&lt;ROW(H128),"",INDEX(収入簿!H$4:H$1000,MATCH(SMALL(収入簿!$J$4:$J$1000,ROW(H128)),収入簿!$J$4:$J$1000,0)))</f>
        <v/>
      </c>
      <c r="I128" t="str">
        <f>IF(COUNT(収入簿!$J$4:$J$1000)&lt;ROW(I128),"",INDEX(収入簿!I$4:I$1000,MATCH(SMALL(収入簿!$J$4:$J$1000,ROW(I128)),収入簿!$J$4:$J$1000,0)))</f>
        <v/>
      </c>
      <c r="J128" t="str">
        <f>IF(COUNT(収入簿!$J$4:$J$1000)&lt;ROW(J128),"",INDEX(収入簿!J$4:J$1000,MATCH(SMALL(収入簿!$J$4:$J$1000,ROW(J128)),収入簿!$J$4:$J$1000,0)))</f>
        <v/>
      </c>
    </row>
    <row r="129" spans="1:10" x14ac:dyDescent="0.45">
      <c r="A129" t="str">
        <f>IF(COUNT(収入簿!$J$4:$J$1000)&lt;ROW(A129),"",INDEX(収入簿!A$4:A$1000,MATCH(SMALL(収入簿!$J$4:$J$1000,ROW(A129)),収入簿!$J$4:$J$1000,0)))</f>
        <v/>
      </c>
      <c r="B129" t="str">
        <f>IF(COUNT(収入簿!$J$4:$J$1000)&lt;ROW(B129),"",INDEX(収入簿!B$4:B$1000,MATCH(SMALL(収入簿!$J$4:$J$1000,ROW(B129)),収入簿!$J$4:$J$1000,0)))</f>
        <v/>
      </c>
      <c r="C129" t="str">
        <f>IF(COUNT(収入簿!$J$4:$J$1000)&lt;ROW(C129),"",INDEX(収入簿!C$4:C$1000,MATCH(SMALL(収入簿!$J$4:$J$1000,ROW(C129)),収入簿!$J$4:$J$1000,0)))</f>
        <v/>
      </c>
      <c r="D129" t="str">
        <f>IF(COUNT(収入簿!$J$4:$J$1000)&lt;ROW(D129),"",INDEX(収入簿!D$4:D$1000,MATCH(SMALL(収入簿!$J$4:$J$1000,ROW(D129)),収入簿!$J$4:$J$1000,0)))</f>
        <v/>
      </c>
      <c r="E129" t="str">
        <f>IF(COUNT(収入簿!$J$4:$J$1000)&lt;ROW(E129),"",INDEX(収入簿!E$4:E$1000,MATCH(SMALL(収入簿!$J$4:$J$1000,ROW(E129)),収入簿!$J$4:$J$1000,0)))</f>
        <v/>
      </c>
      <c r="F129" t="str">
        <f>IF(COUNT(収入簿!$J$4:$J$1000)&lt;ROW(F129),"",INDEX(収入簿!F$4:F$1000,MATCH(SMALL(収入簿!$J$4:$J$1000,ROW(F129)),収入簿!$J$4:$J$1000,0)))</f>
        <v/>
      </c>
      <c r="G129" t="str">
        <f>IF(COUNT(収入簿!$J$4:$J$1000)&lt;ROW(G129),"",INDEX(収入簿!G$4:G$1000,MATCH(SMALL(収入簿!$J$4:$J$1000,ROW(G129)),収入簿!$J$4:$J$1000,0)))</f>
        <v/>
      </c>
      <c r="H129" t="str">
        <f>IF(COUNT(収入簿!$J$4:$J$1000)&lt;ROW(H129),"",INDEX(収入簿!H$4:H$1000,MATCH(SMALL(収入簿!$J$4:$J$1000,ROW(H129)),収入簿!$J$4:$J$1000,0)))</f>
        <v/>
      </c>
      <c r="I129" t="str">
        <f>IF(COUNT(収入簿!$J$4:$J$1000)&lt;ROW(I129),"",INDEX(収入簿!I$4:I$1000,MATCH(SMALL(収入簿!$J$4:$J$1000,ROW(I129)),収入簿!$J$4:$J$1000,0)))</f>
        <v/>
      </c>
      <c r="J129" t="str">
        <f>IF(COUNT(収入簿!$J$4:$J$1000)&lt;ROW(J129),"",INDEX(収入簿!J$4:J$1000,MATCH(SMALL(収入簿!$J$4:$J$1000,ROW(J129)),収入簿!$J$4:$J$1000,0)))</f>
        <v/>
      </c>
    </row>
    <row r="130" spans="1:10" x14ac:dyDescent="0.45">
      <c r="A130" t="str">
        <f>IF(COUNT(収入簿!$J$4:$J$1000)&lt;ROW(A130),"",INDEX(収入簿!A$4:A$1000,MATCH(SMALL(収入簿!$J$4:$J$1000,ROW(A130)),収入簿!$J$4:$J$1000,0)))</f>
        <v/>
      </c>
      <c r="B130" t="str">
        <f>IF(COUNT(収入簿!$J$4:$J$1000)&lt;ROW(B130),"",INDEX(収入簿!B$4:B$1000,MATCH(SMALL(収入簿!$J$4:$J$1000,ROW(B130)),収入簿!$J$4:$J$1000,0)))</f>
        <v/>
      </c>
      <c r="C130" t="str">
        <f>IF(COUNT(収入簿!$J$4:$J$1000)&lt;ROW(C130),"",INDEX(収入簿!C$4:C$1000,MATCH(SMALL(収入簿!$J$4:$J$1000,ROW(C130)),収入簿!$J$4:$J$1000,0)))</f>
        <v/>
      </c>
      <c r="D130" t="str">
        <f>IF(COUNT(収入簿!$J$4:$J$1000)&lt;ROW(D130),"",INDEX(収入簿!D$4:D$1000,MATCH(SMALL(収入簿!$J$4:$J$1000,ROW(D130)),収入簿!$J$4:$J$1000,0)))</f>
        <v/>
      </c>
      <c r="E130" t="str">
        <f>IF(COUNT(収入簿!$J$4:$J$1000)&lt;ROW(E130),"",INDEX(収入簿!E$4:E$1000,MATCH(SMALL(収入簿!$J$4:$J$1000,ROW(E130)),収入簿!$J$4:$J$1000,0)))</f>
        <v/>
      </c>
      <c r="F130" t="str">
        <f>IF(COUNT(収入簿!$J$4:$J$1000)&lt;ROW(F130),"",INDEX(収入簿!F$4:F$1000,MATCH(SMALL(収入簿!$J$4:$J$1000,ROW(F130)),収入簿!$J$4:$J$1000,0)))</f>
        <v/>
      </c>
      <c r="G130" t="str">
        <f>IF(COUNT(収入簿!$J$4:$J$1000)&lt;ROW(G130),"",INDEX(収入簿!G$4:G$1000,MATCH(SMALL(収入簿!$J$4:$J$1000,ROW(G130)),収入簿!$J$4:$J$1000,0)))</f>
        <v/>
      </c>
      <c r="H130" t="str">
        <f>IF(COUNT(収入簿!$J$4:$J$1000)&lt;ROW(H130),"",INDEX(収入簿!H$4:H$1000,MATCH(SMALL(収入簿!$J$4:$J$1000,ROW(H130)),収入簿!$J$4:$J$1000,0)))</f>
        <v/>
      </c>
      <c r="I130" t="str">
        <f>IF(COUNT(収入簿!$J$4:$J$1000)&lt;ROW(I130),"",INDEX(収入簿!I$4:I$1000,MATCH(SMALL(収入簿!$J$4:$J$1000,ROW(I130)),収入簿!$J$4:$J$1000,0)))</f>
        <v/>
      </c>
      <c r="J130" t="str">
        <f>IF(COUNT(収入簿!$J$4:$J$1000)&lt;ROW(J130),"",INDEX(収入簿!J$4:J$1000,MATCH(SMALL(収入簿!$J$4:$J$1000,ROW(J130)),収入簿!$J$4:$J$1000,0)))</f>
        <v/>
      </c>
    </row>
    <row r="131" spans="1:10" x14ac:dyDescent="0.45">
      <c r="A131" t="str">
        <f>IF(COUNT(収入簿!$J$4:$J$1000)&lt;ROW(A131),"",INDEX(収入簿!A$4:A$1000,MATCH(SMALL(収入簿!$J$4:$J$1000,ROW(A131)),収入簿!$J$4:$J$1000,0)))</f>
        <v/>
      </c>
      <c r="B131" t="str">
        <f>IF(COUNT(収入簿!$J$4:$J$1000)&lt;ROW(B131),"",INDEX(収入簿!B$4:B$1000,MATCH(SMALL(収入簿!$J$4:$J$1000,ROW(B131)),収入簿!$J$4:$J$1000,0)))</f>
        <v/>
      </c>
      <c r="C131" t="str">
        <f>IF(COUNT(収入簿!$J$4:$J$1000)&lt;ROW(C131),"",INDEX(収入簿!C$4:C$1000,MATCH(SMALL(収入簿!$J$4:$J$1000,ROW(C131)),収入簿!$J$4:$J$1000,0)))</f>
        <v/>
      </c>
      <c r="D131" t="str">
        <f>IF(COUNT(収入簿!$J$4:$J$1000)&lt;ROW(D131),"",INDEX(収入簿!D$4:D$1000,MATCH(SMALL(収入簿!$J$4:$J$1000,ROW(D131)),収入簿!$J$4:$J$1000,0)))</f>
        <v/>
      </c>
      <c r="E131" t="str">
        <f>IF(COUNT(収入簿!$J$4:$J$1000)&lt;ROW(E131),"",INDEX(収入簿!E$4:E$1000,MATCH(SMALL(収入簿!$J$4:$J$1000,ROW(E131)),収入簿!$J$4:$J$1000,0)))</f>
        <v/>
      </c>
      <c r="F131" t="str">
        <f>IF(COUNT(収入簿!$J$4:$J$1000)&lt;ROW(F131),"",INDEX(収入簿!F$4:F$1000,MATCH(SMALL(収入簿!$J$4:$J$1000,ROW(F131)),収入簿!$J$4:$J$1000,0)))</f>
        <v/>
      </c>
      <c r="G131" t="str">
        <f>IF(COUNT(収入簿!$J$4:$J$1000)&lt;ROW(G131),"",INDEX(収入簿!G$4:G$1000,MATCH(SMALL(収入簿!$J$4:$J$1000,ROW(G131)),収入簿!$J$4:$J$1000,0)))</f>
        <v/>
      </c>
      <c r="H131" t="str">
        <f>IF(COUNT(収入簿!$J$4:$J$1000)&lt;ROW(H131),"",INDEX(収入簿!H$4:H$1000,MATCH(SMALL(収入簿!$J$4:$J$1000,ROW(H131)),収入簿!$J$4:$J$1000,0)))</f>
        <v/>
      </c>
      <c r="I131" t="str">
        <f>IF(COUNT(収入簿!$J$4:$J$1000)&lt;ROW(I131),"",INDEX(収入簿!I$4:I$1000,MATCH(SMALL(収入簿!$J$4:$J$1000,ROW(I131)),収入簿!$J$4:$J$1000,0)))</f>
        <v/>
      </c>
      <c r="J131" t="str">
        <f>IF(COUNT(収入簿!$J$4:$J$1000)&lt;ROW(J131),"",INDEX(収入簿!J$4:J$1000,MATCH(SMALL(収入簿!$J$4:$J$1000,ROW(J131)),収入簿!$J$4:$J$1000,0)))</f>
        <v/>
      </c>
    </row>
    <row r="132" spans="1:10" x14ac:dyDescent="0.45">
      <c r="A132" t="str">
        <f>IF(COUNT(収入簿!$J$4:$J$1000)&lt;ROW(A132),"",INDEX(収入簿!A$4:A$1000,MATCH(SMALL(収入簿!$J$4:$J$1000,ROW(A132)),収入簿!$J$4:$J$1000,0)))</f>
        <v/>
      </c>
      <c r="B132" t="str">
        <f>IF(COUNT(収入簿!$J$4:$J$1000)&lt;ROW(B132),"",INDEX(収入簿!B$4:B$1000,MATCH(SMALL(収入簿!$J$4:$J$1000,ROW(B132)),収入簿!$J$4:$J$1000,0)))</f>
        <v/>
      </c>
      <c r="C132" t="str">
        <f>IF(COUNT(収入簿!$J$4:$J$1000)&lt;ROW(C132),"",INDEX(収入簿!C$4:C$1000,MATCH(SMALL(収入簿!$J$4:$J$1000,ROW(C132)),収入簿!$J$4:$J$1000,0)))</f>
        <v/>
      </c>
      <c r="D132" t="str">
        <f>IF(COUNT(収入簿!$J$4:$J$1000)&lt;ROW(D132),"",INDEX(収入簿!D$4:D$1000,MATCH(SMALL(収入簿!$J$4:$J$1000,ROW(D132)),収入簿!$J$4:$J$1000,0)))</f>
        <v/>
      </c>
      <c r="E132" t="str">
        <f>IF(COUNT(収入簿!$J$4:$J$1000)&lt;ROW(E132),"",INDEX(収入簿!E$4:E$1000,MATCH(SMALL(収入簿!$J$4:$J$1000,ROW(E132)),収入簿!$J$4:$J$1000,0)))</f>
        <v/>
      </c>
      <c r="F132" t="str">
        <f>IF(COUNT(収入簿!$J$4:$J$1000)&lt;ROW(F132),"",INDEX(収入簿!F$4:F$1000,MATCH(SMALL(収入簿!$J$4:$J$1000,ROW(F132)),収入簿!$J$4:$J$1000,0)))</f>
        <v/>
      </c>
      <c r="G132" t="str">
        <f>IF(COUNT(収入簿!$J$4:$J$1000)&lt;ROW(G132),"",INDEX(収入簿!G$4:G$1000,MATCH(SMALL(収入簿!$J$4:$J$1000,ROW(G132)),収入簿!$J$4:$J$1000,0)))</f>
        <v/>
      </c>
      <c r="H132" t="str">
        <f>IF(COUNT(収入簿!$J$4:$J$1000)&lt;ROW(H132),"",INDEX(収入簿!H$4:H$1000,MATCH(SMALL(収入簿!$J$4:$J$1000,ROW(H132)),収入簿!$J$4:$J$1000,0)))</f>
        <v/>
      </c>
      <c r="I132" t="str">
        <f>IF(COUNT(収入簿!$J$4:$J$1000)&lt;ROW(I132),"",INDEX(収入簿!I$4:I$1000,MATCH(SMALL(収入簿!$J$4:$J$1000,ROW(I132)),収入簿!$J$4:$J$1000,0)))</f>
        <v/>
      </c>
      <c r="J132" t="str">
        <f>IF(COUNT(収入簿!$J$4:$J$1000)&lt;ROW(J132),"",INDEX(収入簿!J$4:J$1000,MATCH(SMALL(収入簿!$J$4:$J$1000,ROW(J132)),収入簿!$J$4:$J$1000,0)))</f>
        <v/>
      </c>
    </row>
    <row r="133" spans="1:10" x14ac:dyDescent="0.45">
      <c r="A133" t="str">
        <f>IF(COUNT(収入簿!$J$4:$J$1000)&lt;ROW(A133),"",INDEX(収入簿!A$4:A$1000,MATCH(SMALL(収入簿!$J$4:$J$1000,ROW(A133)),収入簿!$J$4:$J$1000,0)))</f>
        <v/>
      </c>
      <c r="B133" t="str">
        <f>IF(COUNT(収入簿!$J$4:$J$1000)&lt;ROW(B133),"",INDEX(収入簿!B$4:B$1000,MATCH(SMALL(収入簿!$J$4:$J$1000,ROW(B133)),収入簿!$J$4:$J$1000,0)))</f>
        <v/>
      </c>
      <c r="C133" t="str">
        <f>IF(COUNT(収入簿!$J$4:$J$1000)&lt;ROW(C133),"",INDEX(収入簿!C$4:C$1000,MATCH(SMALL(収入簿!$J$4:$J$1000,ROW(C133)),収入簿!$J$4:$J$1000,0)))</f>
        <v/>
      </c>
      <c r="D133" t="str">
        <f>IF(COUNT(収入簿!$J$4:$J$1000)&lt;ROW(D133),"",INDEX(収入簿!D$4:D$1000,MATCH(SMALL(収入簿!$J$4:$J$1000,ROW(D133)),収入簿!$J$4:$J$1000,0)))</f>
        <v/>
      </c>
      <c r="E133" t="str">
        <f>IF(COUNT(収入簿!$J$4:$J$1000)&lt;ROW(E133),"",INDEX(収入簿!E$4:E$1000,MATCH(SMALL(収入簿!$J$4:$J$1000,ROW(E133)),収入簿!$J$4:$J$1000,0)))</f>
        <v/>
      </c>
      <c r="F133" t="str">
        <f>IF(COUNT(収入簿!$J$4:$J$1000)&lt;ROW(F133),"",INDEX(収入簿!F$4:F$1000,MATCH(SMALL(収入簿!$J$4:$J$1000,ROW(F133)),収入簿!$J$4:$J$1000,0)))</f>
        <v/>
      </c>
      <c r="G133" t="str">
        <f>IF(COUNT(収入簿!$J$4:$J$1000)&lt;ROW(G133),"",INDEX(収入簿!G$4:G$1000,MATCH(SMALL(収入簿!$J$4:$J$1000,ROW(G133)),収入簿!$J$4:$J$1000,0)))</f>
        <v/>
      </c>
      <c r="H133" t="str">
        <f>IF(COUNT(収入簿!$J$4:$J$1000)&lt;ROW(H133),"",INDEX(収入簿!H$4:H$1000,MATCH(SMALL(収入簿!$J$4:$J$1000,ROW(H133)),収入簿!$J$4:$J$1000,0)))</f>
        <v/>
      </c>
      <c r="I133" t="str">
        <f>IF(COUNT(収入簿!$J$4:$J$1000)&lt;ROW(I133),"",INDEX(収入簿!I$4:I$1000,MATCH(SMALL(収入簿!$J$4:$J$1000,ROW(I133)),収入簿!$J$4:$J$1000,0)))</f>
        <v/>
      </c>
      <c r="J133" t="str">
        <f>IF(COUNT(収入簿!$J$4:$J$1000)&lt;ROW(J133),"",INDEX(収入簿!J$4:J$1000,MATCH(SMALL(収入簿!$J$4:$J$1000,ROW(J133)),収入簿!$J$4:$J$1000,0)))</f>
        <v/>
      </c>
    </row>
    <row r="134" spans="1:10" x14ac:dyDescent="0.45">
      <c r="A134" t="str">
        <f>IF(COUNT(収入簿!$J$4:$J$1000)&lt;ROW(A134),"",INDEX(収入簿!A$4:A$1000,MATCH(SMALL(収入簿!$J$4:$J$1000,ROW(A134)),収入簿!$J$4:$J$1000,0)))</f>
        <v/>
      </c>
      <c r="B134" t="str">
        <f>IF(COUNT(収入簿!$J$4:$J$1000)&lt;ROW(B134),"",INDEX(収入簿!B$4:B$1000,MATCH(SMALL(収入簿!$J$4:$J$1000,ROW(B134)),収入簿!$J$4:$J$1000,0)))</f>
        <v/>
      </c>
      <c r="C134" t="str">
        <f>IF(COUNT(収入簿!$J$4:$J$1000)&lt;ROW(C134),"",INDEX(収入簿!C$4:C$1000,MATCH(SMALL(収入簿!$J$4:$J$1000,ROW(C134)),収入簿!$J$4:$J$1000,0)))</f>
        <v/>
      </c>
      <c r="D134" t="str">
        <f>IF(COUNT(収入簿!$J$4:$J$1000)&lt;ROW(D134),"",INDEX(収入簿!D$4:D$1000,MATCH(SMALL(収入簿!$J$4:$J$1000,ROW(D134)),収入簿!$J$4:$J$1000,0)))</f>
        <v/>
      </c>
      <c r="E134" t="str">
        <f>IF(COUNT(収入簿!$J$4:$J$1000)&lt;ROW(E134),"",INDEX(収入簿!E$4:E$1000,MATCH(SMALL(収入簿!$J$4:$J$1000,ROW(E134)),収入簿!$J$4:$J$1000,0)))</f>
        <v/>
      </c>
      <c r="F134" t="str">
        <f>IF(COUNT(収入簿!$J$4:$J$1000)&lt;ROW(F134),"",INDEX(収入簿!F$4:F$1000,MATCH(SMALL(収入簿!$J$4:$J$1000,ROW(F134)),収入簿!$J$4:$J$1000,0)))</f>
        <v/>
      </c>
      <c r="G134" t="str">
        <f>IF(COUNT(収入簿!$J$4:$J$1000)&lt;ROW(G134),"",INDEX(収入簿!G$4:G$1000,MATCH(SMALL(収入簿!$J$4:$J$1000,ROW(G134)),収入簿!$J$4:$J$1000,0)))</f>
        <v/>
      </c>
      <c r="H134" t="str">
        <f>IF(COUNT(収入簿!$J$4:$J$1000)&lt;ROW(H134),"",INDEX(収入簿!H$4:H$1000,MATCH(SMALL(収入簿!$J$4:$J$1000,ROW(H134)),収入簿!$J$4:$J$1000,0)))</f>
        <v/>
      </c>
      <c r="I134" t="str">
        <f>IF(COUNT(収入簿!$J$4:$J$1000)&lt;ROW(I134),"",INDEX(収入簿!I$4:I$1000,MATCH(SMALL(収入簿!$J$4:$J$1000,ROW(I134)),収入簿!$J$4:$J$1000,0)))</f>
        <v/>
      </c>
      <c r="J134" t="str">
        <f>IF(COUNT(収入簿!$J$4:$J$1000)&lt;ROW(J134),"",INDEX(収入簿!J$4:J$1000,MATCH(SMALL(収入簿!$J$4:$J$1000,ROW(J134)),収入簿!$J$4:$J$1000,0)))</f>
        <v/>
      </c>
    </row>
    <row r="135" spans="1:10" x14ac:dyDescent="0.45">
      <c r="A135" t="str">
        <f>IF(COUNT(収入簿!$J$4:$J$1000)&lt;ROW(A135),"",INDEX(収入簿!A$4:A$1000,MATCH(SMALL(収入簿!$J$4:$J$1000,ROW(A135)),収入簿!$J$4:$J$1000,0)))</f>
        <v/>
      </c>
      <c r="B135" t="str">
        <f>IF(COUNT(収入簿!$J$4:$J$1000)&lt;ROW(B135),"",INDEX(収入簿!B$4:B$1000,MATCH(SMALL(収入簿!$J$4:$J$1000,ROW(B135)),収入簿!$J$4:$J$1000,0)))</f>
        <v/>
      </c>
      <c r="C135" t="str">
        <f>IF(COUNT(収入簿!$J$4:$J$1000)&lt;ROW(C135),"",INDEX(収入簿!C$4:C$1000,MATCH(SMALL(収入簿!$J$4:$J$1000,ROW(C135)),収入簿!$J$4:$J$1000,0)))</f>
        <v/>
      </c>
      <c r="D135" t="str">
        <f>IF(COUNT(収入簿!$J$4:$J$1000)&lt;ROW(D135),"",INDEX(収入簿!D$4:D$1000,MATCH(SMALL(収入簿!$J$4:$J$1000,ROW(D135)),収入簿!$J$4:$J$1000,0)))</f>
        <v/>
      </c>
      <c r="E135" t="str">
        <f>IF(COUNT(収入簿!$J$4:$J$1000)&lt;ROW(E135),"",INDEX(収入簿!E$4:E$1000,MATCH(SMALL(収入簿!$J$4:$J$1000,ROW(E135)),収入簿!$J$4:$J$1000,0)))</f>
        <v/>
      </c>
      <c r="F135" t="str">
        <f>IF(COUNT(収入簿!$J$4:$J$1000)&lt;ROW(F135),"",INDEX(収入簿!F$4:F$1000,MATCH(SMALL(収入簿!$J$4:$J$1000,ROW(F135)),収入簿!$J$4:$J$1000,0)))</f>
        <v/>
      </c>
      <c r="G135" t="str">
        <f>IF(COUNT(収入簿!$J$4:$J$1000)&lt;ROW(G135),"",INDEX(収入簿!G$4:G$1000,MATCH(SMALL(収入簿!$J$4:$J$1000,ROW(G135)),収入簿!$J$4:$J$1000,0)))</f>
        <v/>
      </c>
      <c r="H135" t="str">
        <f>IF(COUNT(収入簿!$J$4:$J$1000)&lt;ROW(H135),"",INDEX(収入簿!H$4:H$1000,MATCH(SMALL(収入簿!$J$4:$J$1000,ROW(H135)),収入簿!$J$4:$J$1000,0)))</f>
        <v/>
      </c>
      <c r="I135" t="str">
        <f>IF(COUNT(収入簿!$J$4:$J$1000)&lt;ROW(I135),"",INDEX(収入簿!I$4:I$1000,MATCH(SMALL(収入簿!$J$4:$J$1000,ROW(I135)),収入簿!$J$4:$J$1000,0)))</f>
        <v/>
      </c>
      <c r="J135" t="str">
        <f>IF(COUNT(収入簿!$J$4:$J$1000)&lt;ROW(J135),"",INDEX(収入簿!J$4:J$1000,MATCH(SMALL(収入簿!$J$4:$J$1000,ROW(J135)),収入簿!$J$4:$J$1000,0)))</f>
        <v/>
      </c>
    </row>
    <row r="136" spans="1:10" x14ac:dyDescent="0.45">
      <c r="A136" t="str">
        <f>IF(COUNT(収入簿!$J$4:$J$1000)&lt;ROW(A136),"",INDEX(収入簿!A$4:A$1000,MATCH(SMALL(収入簿!$J$4:$J$1000,ROW(A136)),収入簿!$J$4:$J$1000,0)))</f>
        <v/>
      </c>
      <c r="B136" t="str">
        <f>IF(COUNT(収入簿!$J$4:$J$1000)&lt;ROW(B136),"",INDEX(収入簿!B$4:B$1000,MATCH(SMALL(収入簿!$J$4:$J$1000,ROW(B136)),収入簿!$J$4:$J$1000,0)))</f>
        <v/>
      </c>
      <c r="C136" t="str">
        <f>IF(COUNT(収入簿!$J$4:$J$1000)&lt;ROW(C136),"",INDEX(収入簿!C$4:C$1000,MATCH(SMALL(収入簿!$J$4:$J$1000,ROW(C136)),収入簿!$J$4:$J$1000,0)))</f>
        <v/>
      </c>
      <c r="D136" t="str">
        <f>IF(COUNT(収入簿!$J$4:$J$1000)&lt;ROW(D136),"",INDEX(収入簿!D$4:D$1000,MATCH(SMALL(収入簿!$J$4:$J$1000,ROW(D136)),収入簿!$J$4:$J$1000,0)))</f>
        <v/>
      </c>
      <c r="E136" t="str">
        <f>IF(COUNT(収入簿!$J$4:$J$1000)&lt;ROW(E136),"",INDEX(収入簿!E$4:E$1000,MATCH(SMALL(収入簿!$J$4:$J$1000,ROW(E136)),収入簿!$J$4:$J$1000,0)))</f>
        <v/>
      </c>
      <c r="F136" t="str">
        <f>IF(COUNT(収入簿!$J$4:$J$1000)&lt;ROW(F136),"",INDEX(収入簿!F$4:F$1000,MATCH(SMALL(収入簿!$J$4:$J$1000,ROW(F136)),収入簿!$J$4:$J$1000,0)))</f>
        <v/>
      </c>
      <c r="G136" t="str">
        <f>IF(COUNT(収入簿!$J$4:$J$1000)&lt;ROW(G136),"",INDEX(収入簿!G$4:G$1000,MATCH(SMALL(収入簿!$J$4:$J$1000,ROW(G136)),収入簿!$J$4:$J$1000,0)))</f>
        <v/>
      </c>
      <c r="H136" t="str">
        <f>IF(COUNT(収入簿!$J$4:$J$1000)&lt;ROW(H136),"",INDEX(収入簿!H$4:H$1000,MATCH(SMALL(収入簿!$J$4:$J$1000,ROW(H136)),収入簿!$J$4:$J$1000,0)))</f>
        <v/>
      </c>
      <c r="I136" t="str">
        <f>IF(COUNT(収入簿!$J$4:$J$1000)&lt;ROW(I136),"",INDEX(収入簿!I$4:I$1000,MATCH(SMALL(収入簿!$J$4:$J$1000,ROW(I136)),収入簿!$J$4:$J$1000,0)))</f>
        <v/>
      </c>
      <c r="J136" t="str">
        <f>IF(COUNT(収入簿!$J$4:$J$1000)&lt;ROW(J136),"",INDEX(収入簿!J$4:J$1000,MATCH(SMALL(収入簿!$J$4:$J$1000,ROW(J136)),収入簿!$J$4:$J$1000,0)))</f>
        <v/>
      </c>
    </row>
    <row r="137" spans="1:10" x14ac:dyDescent="0.45">
      <c r="A137" t="str">
        <f>IF(COUNT(収入簿!$J$4:$J$1000)&lt;ROW(A137),"",INDEX(収入簿!A$4:A$1000,MATCH(SMALL(収入簿!$J$4:$J$1000,ROW(A137)),収入簿!$J$4:$J$1000,0)))</f>
        <v/>
      </c>
      <c r="B137" t="str">
        <f>IF(COUNT(収入簿!$J$4:$J$1000)&lt;ROW(B137),"",INDEX(収入簿!B$4:B$1000,MATCH(SMALL(収入簿!$J$4:$J$1000,ROW(B137)),収入簿!$J$4:$J$1000,0)))</f>
        <v/>
      </c>
      <c r="C137" t="str">
        <f>IF(COUNT(収入簿!$J$4:$J$1000)&lt;ROW(C137),"",INDEX(収入簿!C$4:C$1000,MATCH(SMALL(収入簿!$J$4:$J$1000,ROW(C137)),収入簿!$J$4:$J$1000,0)))</f>
        <v/>
      </c>
      <c r="D137" t="str">
        <f>IF(COUNT(収入簿!$J$4:$J$1000)&lt;ROW(D137),"",INDEX(収入簿!D$4:D$1000,MATCH(SMALL(収入簿!$J$4:$J$1000,ROW(D137)),収入簿!$J$4:$J$1000,0)))</f>
        <v/>
      </c>
      <c r="E137" t="str">
        <f>IF(COUNT(収入簿!$J$4:$J$1000)&lt;ROW(E137),"",INDEX(収入簿!E$4:E$1000,MATCH(SMALL(収入簿!$J$4:$J$1000,ROW(E137)),収入簿!$J$4:$J$1000,0)))</f>
        <v/>
      </c>
      <c r="F137" t="str">
        <f>IF(COUNT(収入簿!$J$4:$J$1000)&lt;ROW(F137),"",INDEX(収入簿!F$4:F$1000,MATCH(SMALL(収入簿!$J$4:$J$1000,ROW(F137)),収入簿!$J$4:$J$1000,0)))</f>
        <v/>
      </c>
      <c r="G137" t="str">
        <f>IF(COUNT(収入簿!$J$4:$J$1000)&lt;ROW(G137),"",INDEX(収入簿!G$4:G$1000,MATCH(SMALL(収入簿!$J$4:$J$1000,ROW(G137)),収入簿!$J$4:$J$1000,0)))</f>
        <v/>
      </c>
      <c r="H137" t="str">
        <f>IF(COUNT(収入簿!$J$4:$J$1000)&lt;ROW(H137),"",INDEX(収入簿!H$4:H$1000,MATCH(SMALL(収入簿!$J$4:$J$1000,ROW(H137)),収入簿!$J$4:$J$1000,0)))</f>
        <v/>
      </c>
      <c r="I137" t="str">
        <f>IF(COUNT(収入簿!$J$4:$J$1000)&lt;ROW(I137),"",INDEX(収入簿!I$4:I$1000,MATCH(SMALL(収入簿!$J$4:$J$1000,ROW(I137)),収入簿!$J$4:$J$1000,0)))</f>
        <v/>
      </c>
      <c r="J137" t="str">
        <f>IF(COUNT(収入簿!$J$4:$J$1000)&lt;ROW(J137),"",INDEX(収入簿!J$4:J$1000,MATCH(SMALL(収入簿!$J$4:$J$1000,ROW(J137)),収入簿!$J$4:$J$1000,0)))</f>
        <v/>
      </c>
    </row>
    <row r="138" spans="1:10" x14ac:dyDescent="0.45">
      <c r="A138" t="str">
        <f>IF(COUNT(収入簿!$J$4:$J$1000)&lt;ROW(A138),"",INDEX(収入簿!A$4:A$1000,MATCH(SMALL(収入簿!$J$4:$J$1000,ROW(A138)),収入簿!$J$4:$J$1000,0)))</f>
        <v/>
      </c>
      <c r="B138" t="str">
        <f>IF(COUNT(収入簿!$J$4:$J$1000)&lt;ROW(B138),"",INDEX(収入簿!B$4:B$1000,MATCH(SMALL(収入簿!$J$4:$J$1000,ROW(B138)),収入簿!$J$4:$J$1000,0)))</f>
        <v/>
      </c>
      <c r="C138" t="str">
        <f>IF(COUNT(収入簿!$J$4:$J$1000)&lt;ROW(C138),"",INDEX(収入簿!C$4:C$1000,MATCH(SMALL(収入簿!$J$4:$J$1000,ROW(C138)),収入簿!$J$4:$J$1000,0)))</f>
        <v/>
      </c>
      <c r="D138" t="str">
        <f>IF(COUNT(収入簿!$J$4:$J$1000)&lt;ROW(D138),"",INDEX(収入簿!D$4:D$1000,MATCH(SMALL(収入簿!$J$4:$J$1000,ROW(D138)),収入簿!$J$4:$J$1000,0)))</f>
        <v/>
      </c>
      <c r="E138" t="str">
        <f>IF(COUNT(収入簿!$J$4:$J$1000)&lt;ROW(E138),"",INDEX(収入簿!E$4:E$1000,MATCH(SMALL(収入簿!$J$4:$J$1000,ROW(E138)),収入簿!$J$4:$J$1000,0)))</f>
        <v/>
      </c>
      <c r="F138" t="str">
        <f>IF(COUNT(収入簿!$J$4:$J$1000)&lt;ROW(F138),"",INDEX(収入簿!F$4:F$1000,MATCH(SMALL(収入簿!$J$4:$J$1000,ROW(F138)),収入簿!$J$4:$J$1000,0)))</f>
        <v/>
      </c>
      <c r="G138" t="str">
        <f>IF(COUNT(収入簿!$J$4:$J$1000)&lt;ROW(G138),"",INDEX(収入簿!G$4:G$1000,MATCH(SMALL(収入簿!$J$4:$J$1000,ROW(G138)),収入簿!$J$4:$J$1000,0)))</f>
        <v/>
      </c>
      <c r="H138" t="str">
        <f>IF(COUNT(収入簿!$J$4:$J$1000)&lt;ROW(H138),"",INDEX(収入簿!H$4:H$1000,MATCH(SMALL(収入簿!$J$4:$J$1000,ROW(H138)),収入簿!$J$4:$J$1000,0)))</f>
        <v/>
      </c>
      <c r="I138" t="str">
        <f>IF(COUNT(収入簿!$J$4:$J$1000)&lt;ROW(I138),"",INDEX(収入簿!I$4:I$1000,MATCH(SMALL(収入簿!$J$4:$J$1000,ROW(I138)),収入簿!$J$4:$J$1000,0)))</f>
        <v/>
      </c>
      <c r="J138" t="str">
        <f>IF(COUNT(収入簿!$J$4:$J$1000)&lt;ROW(J138),"",INDEX(収入簿!J$4:J$1000,MATCH(SMALL(収入簿!$J$4:$J$1000,ROW(J138)),収入簿!$J$4:$J$1000,0)))</f>
        <v/>
      </c>
    </row>
    <row r="139" spans="1:10" x14ac:dyDescent="0.45">
      <c r="A139" t="str">
        <f>IF(COUNT(収入簿!$J$4:$J$1000)&lt;ROW(A139),"",INDEX(収入簿!A$4:A$1000,MATCH(SMALL(収入簿!$J$4:$J$1000,ROW(A139)),収入簿!$J$4:$J$1000,0)))</f>
        <v/>
      </c>
      <c r="B139" t="str">
        <f>IF(COUNT(収入簿!$J$4:$J$1000)&lt;ROW(B139),"",INDEX(収入簿!B$4:B$1000,MATCH(SMALL(収入簿!$J$4:$J$1000,ROW(B139)),収入簿!$J$4:$J$1000,0)))</f>
        <v/>
      </c>
      <c r="C139" t="str">
        <f>IF(COUNT(収入簿!$J$4:$J$1000)&lt;ROW(C139),"",INDEX(収入簿!C$4:C$1000,MATCH(SMALL(収入簿!$J$4:$J$1000,ROW(C139)),収入簿!$J$4:$J$1000,0)))</f>
        <v/>
      </c>
      <c r="D139" t="str">
        <f>IF(COUNT(収入簿!$J$4:$J$1000)&lt;ROW(D139),"",INDEX(収入簿!D$4:D$1000,MATCH(SMALL(収入簿!$J$4:$J$1000,ROW(D139)),収入簿!$J$4:$J$1000,0)))</f>
        <v/>
      </c>
      <c r="E139" t="str">
        <f>IF(COUNT(収入簿!$J$4:$J$1000)&lt;ROW(E139),"",INDEX(収入簿!E$4:E$1000,MATCH(SMALL(収入簿!$J$4:$J$1000,ROW(E139)),収入簿!$J$4:$J$1000,0)))</f>
        <v/>
      </c>
      <c r="F139" t="str">
        <f>IF(COUNT(収入簿!$J$4:$J$1000)&lt;ROW(F139),"",INDEX(収入簿!F$4:F$1000,MATCH(SMALL(収入簿!$J$4:$J$1000,ROW(F139)),収入簿!$J$4:$J$1000,0)))</f>
        <v/>
      </c>
      <c r="G139" t="str">
        <f>IF(COUNT(収入簿!$J$4:$J$1000)&lt;ROW(G139),"",INDEX(収入簿!G$4:G$1000,MATCH(SMALL(収入簿!$J$4:$J$1000,ROW(G139)),収入簿!$J$4:$J$1000,0)))</f>
        <v/>
      </c>
      <c r="H139" t="str">
        <f>IF(COUNT(収入簿!$J$4:$J$1000)&lt;ROW(H139),"",INDEX(収入簿!H$4:H$1000,MATCH(SMALL(収入簿!$J$4:$J$1000,ROW(H139)),収入簿!$J$4:$J$1000,0)))</f>
        <v/>
      </c>
      <c r="I139" t="str">
        <f>IF(COUNT(収入簿!$J$4:$J$1000)&lt;ROW(I139),"",INDEX(収入簿!I$4:I$1000,MATCH(SMALL(収入簿!$J$4:$J$1000,ROW(I139)),収入簿!$J$4:$J$1000,0)))</f>
        <v/>
      </c>
      <c r="J139" t="str">
        <f>IF(COUNT(収入簿!$J$4:$J$1000)&lt;ROW(J139),"",INDEX(収入簿!J$4:J$1000,MATCH(SMALL(収入簿!$J$4:$J$1000,ROW(J139)),収入簿!$J$4:$J$1000,0)))</f>
        <v/>
      </c>
    </row>
    <row r="140" spans="1:10" x14ac:dyDescent="0.45">
      <c r="A140" t="str">
        <f>IF(COUNT(収入簿!$J$4:$J$1000)&lt;ROW(A140),"",INDEX(収入簿!A$4:A$1000,MATCH(SMALL(収入簿!$J$4:$J$1000,ROW(A140)),収入簿!$J$4:$J$1000,0)))</f>
        <v/>
      </c>
      <c r="B140" t="str">
        <f>IF(COUNT(収入簿!$J$4:$J$1000)&lt;ROW(B140),"",INDEX(収入簿!B$4:B$1000,MATCH(SMALL(収入簿!$J$4:$J$1000,ROW(B140)),収入簿!$J$4:$J$1000,0)))</f>
        <v/>
      </c>
      <c r="C140" t="str">
        <f>IF(COUNT(収入簿!$J$4:$J$1000)&lt;ROW(C140),"",INDEX(収入簿!C$4:C$1000,MATCH(SMALL(収入簿!$J$4:$J$1000,ROW(C140)),収入簿!$J$4:$J$1000,0)))</f>
        <v/>
      </c>
      <c r="D140" t="str">
        <f>IF(COUNT(収入簿!$J$4:$J$1000)&lt;ROW(D140),"",INDEX(収入簿!D$4:D$1000,MATCH(SMALL(収入簿!$J$4:$J$1000,ROW(D140)),収入簿!$J$4:$J$1000,0)))</f>
        <v/>
      </c>
      <c r="E140" t="str">
        <f>IF(COUNT(収入簿!$J$4:$J$1000)&lt;ROW(E140),"",INDEX(収入簿!E$4:E$1000,MATCH(SMALL(収入簿!$J$4:$J$1000,ROW(E140)),収入簿!$J$4:$J$1000,0)))</f>
        <v/>
      </c>
      <c r="F140" t="str">
        <f>IF(COUNT(収入簿!$J$4:$J$1000)&lt;ROW(F140),"",INDEX(収入簿!F$4:F$1000,MATCH(SMALL(収入簿!$J$4:$J$1000,ROW(F140)),収入簿!$J$4:$J$1000,0)))</f>
        <v/>
      </c>
      <c r="G140" t="str">
        <f>IF(COUNT(収入簿!$J$4:$J$1000)&lt;ROW(G140),"",INDEX(収入簿!G$4:G$1000,MATCH(SMALL(収入簿!$J$4:$J$1000,ROW(G140)),収入簿!$J$4:$J$1000,0)))</f>
        <v/>
      </c>
      <c r="H140" t="str">
        <f>IF(COUNT(収入簿!$J$4:$J$1000)&lt;ROW(H140),"",INDEX(収入簿!H$4:H$1000,MATCH(SMALL(収入簿!$J$4:$J$1000,ROW(H140)),収入簿!$J$4:$J$1000,0)))</f>
        <v/>
      </c>
      <c r="I140" t="str">
        <f>IF(COUNT(収入簿!$J$4:$J$1000)&lt;ROW(I140),"",INDEX(収入簿!I$4:I$1000,MATCH(SMALL(収入簿!$J$4:$J$1000,ROW(I140)),収入簿!$J$4:$J$1000,0)))</f>
        <v/>
      </c>
      <c r="J140" t="str">
        <f>IF(COUNT(収入簿!$J$4:$J$1000)&lt;ROW(J140),"",INDEX(収入簿!J$4:J$1000,MATCH(SMALL(収入簿!$J$4:$J$1000,ROW(J140)),収入簿!$J$4:$J$1000,0)))</f>
        <v/>
      </c>
    </row>
    <row r="141" spans="1:10" x14ac:dyDescent="0.45">
      <c r="A141" t="str">
        <f>IF(COUNT(収入簿!$J$4:$J$1000)&lt;ROW(A141),"",INDEX(収入簿!A$4:A$1000,MATCH(SMALL(収入簿!$J$4:$J$1000,ROW(A141)),収入簿!$J$4:$J$1000,0)))</f>
        <v/>
      </c>
      <c r="B141" t="str">
        <f>IF(COUNT(収入簿!$J$4:$J$1000)&lt;ROW(B141),"",INDEX(収入簿!B$4:B$1000,MATCH(SMALL(収入簿!$J$4:$J$1000,ROW(B141)),収入簿!$J$4:$J$1000,0)))</f>
        <v/>
      </c>
      <c r="C141" t="str">
        <f>IF(COUNT(収入簿!$J$4:$J$1000)&lt;ROW(C141),"",INDEX(収入簿!C$4:C$1000,MATCH(SMALL(収入簿!$J$4:$J$1000,ROW(C141)),収入簿!$J$4:$J$1000,0)))</f>
        <v/>
      </c>
      <c r="D141" t="str">
        <f>IF(COUNT(収入簿!$J$4:$J$1000)&lt;ROW(D141),"",INDEX(収入簿!D$4:D$1000,MATCH(SMALL(収入簿!$J$4:$J$1000,ROW(D141)),収入簿!$J$4:$J$1000,0)))</f>
        <v/>
      </c>
      <c r="E141" t="str">
        <f>IF(COUNT(収入簿!$J$4:$J$1000)&lt;ROW(E141),"",INDEX(収入簿!E$4:E$1000,MATCH(SMALL(収入簿!$J$4:$J$1000,ROW(E141)),収入簿!$J$4:$J$1000,0)))</f>
        <v/>
      </c>
      <c r="F141" t="str">
        <f>IF(COUNT(収入簿!$J$4:$J$1000)&lt;ROW(F141),"",INDEX(収入簿!F$4:F$1000,MATCH(SMALL(収入簿!$J$4:$J$1000,ROW(F141)),収入簿!$J$4:$J$1000,0)))</f>
        <v/>
      </c>
      <c r="G141" t="str">
        <f>IF(COUNT(収入簿!$J$4:$J$1000)&lt;ROW(G141),"",INDEX(収入簿!G$4:G$1000,MATCH(SMALL(収入簿!$J$4:$J$1000,ROW(G141)),収入簿!$J$4:$J$1000,0)))</f>
        <v/>
      </c>
      <c r="H141" t="str">
        <f>IF(COUNT(収入簿!$J$4:$J$1000)&lt;ROW(H141),"",INDEX(収入簿!H$4:H$1000,MATCH(SMALL(収入簿!$J$4:$J$1000,ROW(H141)),収入簿!$J$4:$J$1000,0)))</f>
        <v/>
      </c>
      <c r="I141" t="str">
        <f>IF(COUNT(収入簿!$J$4:$J$1000)&lt;ROW(I141),"",INDEX(収入簿!I$4:I$1000,MATCH(SMALL(収入簿!$J$4:$J$1000,ROW(I141)),収入簿!$J$4:$J$1000,0)))</f>
        <v/>
      </c>
      <c r="J141" t="str">
        <f>IF(COUNT(収入簿!$J$4:$J$1000)&lt;ROW(J141),"",INDEX(収入簿!J$4:J$1000,MATCH(SMALL(収入簿!$J$4:$J$1000,ROW(J141)),収入簿!$J$4:$J$1000,0)))</f>
        <v/>
      </c>
    </row>
    <row r="142" spans="1:10" x14ac:dyDescent="0.45">
      <c r="A142" t="str">
        <f>IF(COUNT(収入簿!$J$4:$J$1000)&lt;ROW(A142),"",INDEX(収入簿!A$4:A$1000,MATCH(SMALL(収入簿!$J$4:$J$1000,ROW(A142)),収入簿!$J$4:$J$1000,0)))</f>
        <v/>
      </c>
      <c r="B142" t="str">
        <f>IF(COUNT(収入簿!$J$4:$J$1000)&lt;ROW(B142),"",INDEX(収入簿!B$4:B$1000,MATCH(SMALL(収入簿!$J$4:$J$1000,ROW(B142)),収入簿!$J$4:$J$1000,0)))</f>
        <v/>
      </c>
      <c r="C142" t="str">
        <f>IF(COUNT(収入簿!$J$4:$J$1000)&lt;ROW(C142),"",INDEX(収入簿!C$4:C$1000,MATCH(SMALL(収入簿!$J$4:$J$1000,ROW(C142)),収入簿!$J$4:$J$1000,0)))</f>
        <v/>
      </c>
      <c r="D142" t="str">
        <f>IF(COUNT(収入簿!$J$4:$J$1000)&lt;ROW(D142),"",INDEX(収入簿!D$4:D$1000,MATCH(SMALL(収入簿!$J$4:$J$1000,ROW(D142)),収入簿!$J$4:$J$1000,0)))</f>
        <v/>
      </c>
      <c r="E142" t="str">
        <f>IF(COUNT(収入簿!$J$4:$J$1000)&lt;ROW(E142),"",INDEX(収入簿!E$4:E$1000,MATCH(SMALL(収入簿!$J$4:$J$1000,ROW(E142)),収入簿!$J$4:$J$1000,0)))</f>
        <v/>
      </c>
      <c r="F142" t="str">
        <f>IF(COUNT(収入簿!$J$4:$J$1000)&lt;ROW(F142),"",INDEX(収入簿!F$4:F$1000,MATCH(SMALL(収入簿!$J$4:$J$1000,ROW(F142)),収入簿!$J$4:$J$1000,0)))</f>
        <v/>
      </c>
      <c r="G142" t="str">
        <f>IF(COUNT(収入簿!$J$4:$J$1000)&lt;ROW(G142),"",INDEX(収入簿!G$4:G$1000,MATCH(SMALL(収入簿!$J$4:$J$1000,ROW(G142)),収入簿!$J$4:$J$1000,0)))</f>
        <v/>
      </c>
      <c r="H142" t="str">
        <f>IF(COUNT(収入簿!$J$4:$J$1000)&lt;ROW(H142),"",INDEX(収入簿!H$4:H$1000,MATCH(SMALL(収入簿!$J$4:$J$1000,ROW(H142)),収入簿!$J$4:$J$1000,0)))</f>
        <v/>
      </c>
      <c r="I142" t="str">
        <f>IF(COUNT(収入簿!$J$4:$J$1000)&lt;ROW(I142),"",INDEX(収入簿!I$4:I$1000,MATCH(SMALL(収入簿!$J$4:$J$1000,ROW(I142)),収入簿!$J$4:$J$1000,0)))</f>
        <v/>
      </c>
      <c r="J142" t="str">
        <f>IF(COUNT(収入簿!$J$4:$J$1000)&lt;ROW(J142),"",INDEX(収入簿!J$4:J$1000,MATCH(SMALL(収入簿!$J$4:$J$1000,ROW(J142)),収入簿!$J$4:$J$1000,0)))</f>
        <v/>
      </c>
    </row>
    <row r="143" spans="1:10" x14ac:dyDescent="0.45">
      <c r="A143" t="str">
        <f>IF(COUNT(収入簿!$J$4:$J$1000)&lt;ROW(A143),"",INDEX(収入簿!A$4:A$1000,MATCH(SMALL(収入簿!$J$4:$J$1000,ROW(A143)),収入簿!$J$4:$J$1000,0)))</f>
        <v/>
      </c>
      <c r="B143" t="str">
        <f>IF(COUNT(収入簿!$J$4:$J$1000)&lt;ROW(B143),"",INDEX(収入簿!B$4:B$1000,MATCH(SMALL(収入簿!$J$4:$J$1000,ROW(B143)),収入簿!$J$4:$J$1000,0)))</f>
        <v/>
      </c>
      <c r="C143" t="str">
        <f>IF(COUNT(収入簿!$J$4:$J$1000)&lt;ROW(C143),"",INDEX(収入簿!C$4:C$1000,MATCH(SMALL(収入簿!$J$4:$J$1000,ROW(C143)),収入簿!$J$4:$J$1000,0)))</f>
        <v/>
      </c>
      <c r="D143" t="str">
        <f>IF(COUNT(収入簿!$J$4:$J$1000)&lt;ROW(D143),"",INDEX(収入簿!D$4:D$1000,MATCH(SMALL(収入簿!$J$4:$J$1000,ROW(D143)),収入簿!$J$4:$J$1000,0)))</f>
        <v/>
      </c>
      <c r="E143" t="str">
        <f>IF(COUNT(収入簿!$J$4:$J$1000)&lt;ROW(E143),"",INDEX(収入簿!E$4:E$1000,MATCH(SMALL(収入簿!$J$4:$J$1000,ROW(E143)),収入簿!$J$4:$J$1000,0)))</f>
        <v/>
      </c>
      <c r="F143" t="str">
        <f>IF(COUNT(収入簿!$J$4:$J$1000)&lt;ROW(F143),"",INDEX(収入簿!F$4:F$1000,MATCH(SMALL(収入簿!$J$4:$J$1000,ROW(F143)),収入簿!$J$4:$J$1000,0)))</f>
        <v/>
      </c>
      <c r="G143" t="str">
        <f>IF(COUNT(収入簿!$J$4:$J$1000)&lt;ROW(G143),"",INDEX(収入簿!G$4:G$1000,MATCH(SMALL(収入簿!$J$4:$J$1000,ROW(G143)),収入簿!$J$4:$J$1000,0)))</f>
        <v/>
      </c>
      <c r="H143" t="str">
        <f>IF(COUNT(収入簿!$J$4:$J$1000)&lt;ROW(H143),"",INDEX(収入簿!H$4:H$1000,MATCH(SMALL(収入簿!$J$4:$J$1000,ROW(H143)),収入簿!$J$4:$J$1000,0)))</f>
        <v/>
      </c>
      <c r="I143" t="str">
        <f>IF(COUNT(収入簿!$J$4:$J$1000)&lt;ROW(I143),"",INDEX(収入簿!I$4:I$1000,MATCH(SMALL(収入簿!$J$4:$J$1000,ROW(I143)),収入簿!$J$4:$J$1000,0)))</f>
        <v/>
      </c>
      <c r="J143" t="str">
        <f>IF(COUNT(収入簿!$J$4:$J$1000)&lt;ROW(J143),"",INDEX(収入簿!J$4:J$1000,MATCH(SMALL(収入簿!$J$4:$J$1000,ROW(J143)),収入簿!$J$4:$J$1000,0)))</f>
        <v/>
      </c>
    </row>
    <row r="144" spans="1:10" x14ac:dyDescent="0.45">
      <c r="A144" t="str">
        <f>IF(COUNT(収入簿!$J$4:$J$1000)&lt;ROW(A144),"",INDEX(収入簿!A$4:A$1000,MATCH(SMALL(収入簿!$J$4:$J$1000,ROW(A144)),収入簿!$J$4:$J$1000,0)))</f>
        <v/>
      </c>
      <c r="B144" t="str">
        <f>IF(COUNT(収入簿!$J$4:$J$1000)&lt;ROW(B144),"",INDEX(収入簿!B$4:B$1000,MATCH(SMALL(収入簿!$J$4:$J$1000,ROW(B144)),収入簿!$J$4:$J$1000,0)))</f>
        <v/>
      </c>
      <c r="C144" t="str">
        <f>IF(COUNT(収入簿!$J$4:$J$1000)&lt;ROW(C144),"",INDEX(収入簿!C$4:C$1000,MATCH(SMALL(収入簿!$J$4:$J$1000,ROW(C144)),収入簿!$J$4:$J$1000,0)))</f>
        <v/>
      </c>
      <c r="D144" t="str">
        <f>IF(COUNT(収入簿!$J$4:$J$1000)&lt;ROW(D144),"",INDEX(収入簿!D$4:D$1000,MATCH(SMALL(収入簿!$J$4:$J$1000,ROW(D144)),収入簿!$J$4:$J$1000,0)))</f>
        <v/>
      </c>
      <c r="E144" t="str">
        <f>IF(COUNT(収入簿!$J$4:$J$1000)&lt;ROW(E144),"",INDEX(収入簿!E$4:E$1000,MATCH(SMALL(収入簿!$J$4:$J$1000,ROW(E144)),収入簿!$J$4:$J$1000,0)))</f>
        <v/>
      </c>
      <c r="F144" t="str">
        <f>IF(COUNT(収入簿!$J$4:$J$1000)&lt;ROW(F144),"",INDEX(収入簿!F$4:F$1000,MATCH(SMALL(収入簿!$J$4:$J$1000,ROW(F144)),収入簿!$J$4:$J$1000,0)))</f>
        <v/>
      </c>
      <c r="G144" t="str">
        <f>IF(COUNT(収入簿!$J$4:$J$1000)&lt;ROW(G144),"",INDEX(収入簿!G$4:G$1000,MATCH(SMALL(収入簿!$J$4:$J$1000,ROW(G144)),収入簿!$J$4:$J$1000,0)))</f>
        <v/>
      </c>
      <c r="H144" t="str">
        <f>IF(COUNT(収入簿!$J$4:$J$1000)&lt;ROW(H144),"",INDEX(収入簿!H$4:H$1000,MATCH(SMALL(収入簿!$J$4:$J$1000,ROW(H144)),収入簿!$J$4:$J$1000,0)))</f>
        <v/>
      </c>
      <c r="I144" t="str">
        <f>IF(COUNT(収入簿!$J$4:$J$1000)&lt;ROW(I144),"",INDEX(収入簿!I$4:I$1000,MATCH(SMALL(収入簿!$J$4:$J$1000,ROW(I144)),収入簿!$J$4:$J$1000,0)))</f>
        <v/>
      </c>
      <c r="J144" t="str">
        <f>IF(COUNT(収入簿!$J$4:$J$1000)&lt;ROW(J144),"",INDEX(収入簿!J$4:J$1000,MATCH(SMALL(収入簿!$J$4:$J$1000,ROW(J144)),収入簿!$J$4:$J$1000,0)))</f>
        <v/>
      </c>
    </row>
    <row r="145" spans="1:10" x14ac:dyDescent="0.45">
      <c r="A145" t="str">
        <f>IF(COUNT(収入簿!$J$4:$J$1000)&lt;ROW(A145),"",INDEX(収入簿!A$4:A$1000,MATCH(SMALL(収入簿!$J$4:$J$1000,ROW(A145)),収入簿!$J$4:$J$1000,0)))</f>
        <v/>
      </c>
      <c r="B145" t="str">
        <f>IF(COUNT(収入簿!$J$4:$J$1000)&lt;ROW(B145),"",INDEX(収入簿!B$4:B$1000,MATCH(SMALL(収入簿!$J$4:$J$1000,ROW(B145)),収入簿!$J$4:$J$1000,0)))</f>
        <v/>
      </c>
      <c r="C145" t="str">
        <f>IF(COUNT(収入簿!$J$4:$J$1000)&lt;ROW(C145),"",INDEX(収入簿!C$4:C$1000,MATCH(SMALL(収入簿!$J$4:$J$1000,ROW(C145)),収入簿!$J$4:$J$1000,0)))</f>
        <v/>
      </c>
      <c r="D145" t="str">
        <f>IF(COUNT(収入簿!$J$4:$J$1000)&lt;ROW(D145),"",INDEX(収入簿!D$4:D$1000,MATCH(SMALL(収入簿!$J$4:$J$1000,ROW(D145)),収入簿!$J$4:$J$1000,0)))</f>
        <v/>
      </c>
      <c r="E145" t="str">
        <f>IF(COUNT(収入簿!$J$4:$J$1000)&lt;ROW(E145),"",INDEX(収入簿!E$4:E$1000,MATCH(SMALL(収入簿!$J$4:$J$1000,ROW(E145)),収入簿!$J$4:$J$1000,0)))</f>
        <v/>
      </c>
      <c r="F145" t="str">
        <f>IF(COUNT(収入簿!$J$4:$J$1000)&lt;ROW(F145),"",INDEX(収入簿!F$4:F$1000,MATCH(SMALL(収入簿!$J$4:$J$1000,ROW(F145)),収入簿!$J$4:$J$1000,0)))</f>
        <v/>
      </c>
      <c r="G145" t="str">
        <f>IF(COUNT(収入簿!$J$4:$J$1000)&lt;ROW(G145),"",INDEX(収入簿!G$4:G$1000,MATCH(SMALL(収入簿!$J$4:$J$1000,ROW(G145)),収入簿!$J$4:$J$1000,0)))</f>
        <v/>
      </c>
      <c r="H145" t="str">
        <f>IF(COUNT(収入簿!$J$4:$J$1000)&lt;ROW(H145),"",INDEX(収入簿!H$4:H$1000,MATCH(SMALL(収入簿!$J$4:$J$1000,ROW(H145)),収入簿!$J$4:$J$1000,0)))</f>
        <v/>
      </c>
      <c r="I145" t="str">
        <f>IF(COUNT(収入簿!$J$4:$J$1000)&lt;ROW(I145),"",INDEX(収入簿!I$4:I$1000,MATCH(SMALL(収入簿!$J$4:$J$1000,ROW(I145)),収入簿!$J$4:$J$1000,0)))</f>
        <v/>
      </c>
      <c r="J145" t="str">
        <f>IF(COUNT(収入簿!$J$4:$J$1000)&lt;ROW(J145),"",INDEX(収入簿!J$4:J$1000,MATCH(SMALL(収入簿!$J$4:$J$1000,ROW(J145)),収入簿!$J$4:$J$1000,0)))</f>
        <v/>
      </c>
    </row>
    <row r="146" spans="1:10" x14ac:dyDescent="0.45">
      <c r="A146" t="str">
        <f>IF(COUNT(収入簿!$J$4:$J$1000)&lt;ROW(A146),"",INDEX(収入簿!A$4:A$1000,MATCH(SMALL(収入簿!$J$4:$J$1000,ROW(A146)),収入簿!$J$4:$J$1000,0)))</f>
        <v/>
      </c>
      <c r="B146" t="str">
        <f>IF(COUNT(収入簿!$J$4:$J$1000)&lt;ROW(B146),"",INDEX(収入簿!B$4:B$1000,MATCH(SMALL(収入簿!$J$4:$J$1000,ROW(B146)),収入簿!$J$4:$J$1000,0)))</f>
        <v/>
      </c>
      <c r="C146" t="str">
        <f>IF(COUNT(収入簿!$J$4:$J$1000)&lt;ROW(C146),"",INDEX(収入簿!C$4:C$1000,MATCH(SMALL(収入簿!$J$4:$J$1000,ROW(C146)),収入簿!$J$4:$J$1000,0)))</f>
        <v/>
      </c>
      <c r="D146" t="str">
        <f>IF(COUNT(収入簿!$J$4:$J$1000)&lt;ROW(D146),"",INDEX(収入簿!D$4:D$1000,MATCH(SMALL(収入簿!$J$4:$J$1000,ROW(D146)),収入簿!$J$4:$J$1000,0)))</f>
        <v/>
      </c>
      <c r="E146" t="str">
        <f>IF(COUNT(収入簿!$J$4:$J$1000)&lt;ROW(E146),"",INDEX(収入簿!E$4:E$1000,MATCH(SMALL(収入簿!$J$4:$J$1000,ROW(E146)),収入簿!$J$4:$J$1000,0)))</f>
        <v/>
      </c>
      <c r="F146" t="str">
        <f>IF(COUNT(収入簿!$J$4:$J$1000)&lt;ROW(F146),"",INDEX(収入簿!F$4:F$1000,MATCH(SMALL(収入簿!$J$4:$J$1000,ROW(F146)),収入簿!$J$4:$J$1000,0)))</f>
        <v/>
      </c>
      <c r="G146" t="str">
        <f>IF(COUNT(収入簿!$J$4:$J$1000)&lt;ROW(G146),"",INDEX(収入簿!G$4:G$1000,MATCH(SMALL(収入簿!$J$4:$J$1000,ROW(G146)),収入簿!$J$4:$J$1000,0)))</f>
        <v/>
      </c>
      <c r="H146" t="str">
        <f>IF(COUNT(収入簿!$J$4:$J$1000)&lt;ROW(H146),"",INDEX(収入簿!H$4:H$1000,MATCH(SMALL(収入簿!$J$4:$J$1000,ROW(H146)),収入簿!$J$4:$J$1000,0)))</f>
        <v/>
      </c>
      <c r="I146" t="str">
        <f>IF(COUNT(収入簿!$J$4:$J$1000)&lt;ROW(I146),"",INDEX(収入簿!I$4:I$1000,MATCH(SMALL(収入簿!$J$4:$J$1000,ROW(I146)),収入簿!$J$4:$J$1000,0)))</f>
        <v/>
      </c>
      <c r="J146" t="str">
        <f>IF(COUNT(収入簿!$J$4:$J$1000)&lt;ROW(J146),"",INDEX(収入簿!J$4:J$1000,MATCH(SMALL(収入簿!$J$4:$J$1000,ROW(J146)),収入簿!$J$4:$J$1000,0)))</f>
        <v/>
      </c>
    </row>
    <row r="147" spans="1:10" x14ac:dyDescent="0.45">
      <c r="A147" t="str">
        <f>IF(COUNT(収入簿!$J$4:$J$1000)&lt;ROW(A147),"",INDEX(収入簿!A$4:A$1000,MATCH(SMALL(収入簿!$J$4:$J$1000,ROW(A147)),収入簿!$J$4:$J$1000,0)))</f>
        <v/>
      </c>
      <c r="B147" t="str">
        <f>IF(COUNT(収入簿!$J$4:$J$1000)&lt;ROW(B147),"",INDEX(収入簿!B$4:B$1000,MATCH(SMALL(収入簿!$J$4:$J$1000,ROW(B147)),収入簿!$J$4:$J$1000,0)))</f>
        <v/>
      </c>
      <c r="C147" t="str">
        <f>IF(COUNT(収入簿!$J$4:$J$1000)&lt;ROW(C147),"",INDEX(収入簿!C$4:C$1000,MATCH(SMALL(収入簿!$J$4:$J$1000,ROW(C147)),収入簿!$J$4:$J$1000,0)))</f>
        <v/>
      </c>
      <c r="D147" t="str">
        <f>IF(COUNT(収入簿!$J$4:$J$1000)&lt;ROW(D147),"",INDEX(収入簿!D$4:D$1000,MATCH(SMALL(収入簿!$J$4:$J$1000,ROW(D147)),収入簿!$J$4:$J$1000,0)))</f>
        <v/>
      </c>
      <c r="E147" t="str">
        <f>IF(COUNT(収入簿!$J$4:$J$1000)&lt;ROW(E147),"",INDEX(収入簿!E$4:E$1000,MATCH(SMALL(収入簿!$J$4:$J$1000,ROW(E147)),収入簿!$J$4:$J$1000,0)))</f>
        <v/>
      </c>
      <c r="F147" t="str">
        <f>IF(COUNT(収入簿!$J$4:$J$1000)&lt;ROW(F147),"",INDEX(収入簿!F$4:F$1000,MATCH(SMALL(収入簿!$J$4:$J$1000,ROW(F147)),収入簿!$J$4:$J$1000,0)))</f>
        <v/>
      </c>
      <c r="G147" t="str">
        <f>IF(COUNT(収入簿!$J$4:$J$1000)&lt;ROW(G147),"",INDEX(収入簿!G$4:G$1000,MATCH(SMALL(収入簿!$J$4:$J$1000,ROW(G147)),収入簿!$J$4:$J$1000,0)))</f>
        <v/>
      </c>
      <c r="H147" t="str">
        <f>IF(COUNT(収入簿!$J$4:$J$1000)&lt;ROW(H147),"",INDEX(収入簿!H$4:H$1000,MATCH(SMALL(収入簿!$J$4:$J$1000,ROW(H147)),収入簿!$J$4:$J$1000,0)))</f>
        <v/>
      </c>
      <c r="I147" t="str">
        <f>IF(COUNT(収入簿!$J$4:$J$1000)&lt;ROW(I147),"",INDEX(収入簿!I$4:I$1000,MATCH(SMALL(収入簿!$J$4:$J$1000,ROW(I147)),収入簿!$J$4:$J$1000,0)))</f>
        <v/>
      </c>
      <c r="J147" t="str">
        <f>IF(COUNT(収入簿!$J$4:$J$1000)&lt;ROW(J147),"",INDEX(収入簿!J$4:J$1000,MATCH(SMALL(収入簿!$J$4:$J$1000,ROW(J147)),収入簿!$J$4:$J$1000,0)))</f>
        <v/>
      </c>
    </row>
    <row r="148" spans="1:10" x14ac:dyDescent="0.45">
      <c r="A148" t="str">
        <f>IF(COUNT(収入簿!$J$4:$J$1000)&lt;ROW(A148),"",INDEX(収入簿!A$4:A$1000,MATCH(SMALL(収入簿!$J$4:$J$1000,ROW(A148)),収入簿!$J$4:$J$1000,0)))</f>
        <v/>
      </c>
      <c r="B148" t="str">
        <f>IF(COUNT(収入簿!$J$4:$J$1000)&lt;ROW(B148),"",INDEX(収入簿!B$4:B$1000,MATCH(SMALL(収入簿!$J$4:$J$1000,ROW(B148)),収入簿!$J$4:$J$1000,0)))</f>
        <v/>
      </c>
      <c r="C148" t="str">
        <f>IF(COUNT(収入簿!$J$4:$J$1000)&lt;ROW(C148),"",INDEX(収入簿!C$4:C$1000,MATCH(SMALL(収入簿!$J$4:$J$1000,ROW(C148)),収入簿!$J$4:$J$1000,0)))</f>
        <v/>
      </c>
      <c r="D148" t="str">
        <f>IF(COUNT(収入簿!$J$4:$J$1000)&lt;ROW(D148),"",INDEX(収入簿!D$4:D$1000,MATCH(SMALL(収入簿!$J$4:$J$1000,ROW(D148)),収入簿!$J$4:$J$1000,0)))</f>
        <v/>
      </c>
      <c r="E148" t="str">
        <f>IF(COUNT(収入簿!$J$4:$J$1000)&lt;ROW(E148),"",INDEX(収入簿!E$4:E$1000,MATCH(SMALL(収入簿!$J$4:$J$1000,ROW(E148)),収入簿!$J$4:$J$1000,0)))</f>
        <v/>
      </c>
      <c r="F148" t="str">
        <f>IF(COUNT(収入簿!$J$4:$J$1000)&lt;ROW(F148),"",INDEX(収入簿!F$4:F$1000,MATCH(SMALL(収入簿!$J$4:$J$1000,ROW(F148)),収入簿!$J$4:$J$1000,0)))</f>
        <v/>
      </c>
      <c r="G148" t="str">
        <f>IF(COUNT(収入簿!$J$4:$J$1000)&lt;ROW(G148),"",INDEX(収入簿!G$4:G$1000,MATCH(SMALL(収入簿!$J$4:$J$1000,ROW(G148)),収入簿!$J$4:$J$1000,0)))</f>
        <v/>
      </c>
      <c r="H148" t="str">
        <f>IF(COUNT(収入簿!$J$4:$J$1000)&lt;ROW(H148),"",INDEX(収入簿!H$4:H$1000,MATCH(SMALL(収入簿!$J$4:$J$1000,ROW(H148)),収入簿!$J$4:$J$1000,0)))</f>
        <v/>
      </c>
      <c r="I148" t="str">
        <f>IF(COUNT(収入簿!$J$4:$J$1000)&lt;ROW(I148),"",INDEX(収入簿!I$4:I$1000,MATCH(SMALL(収入簿!$J$4:$J$1000,ROW(I148)),収入簿!$J$4:$J$1000,0)))</f>
        <v/>
      </c>
      <c r="J148" t="str">
        <f>IF(COUNT(収入簿!$J$4:$J$1000)&lt;ROW(J148),"",INDEX(収入簿!J$4:J$1000,MATCH(SMALL(収入簿!$J$4:$J$1000,ROW(J148)),収入簿!$J$4:$J$1000,0)))</f>
        <v/>
      </c>
    </row>
    <row r="149" spans="1:10" x14ac:dyDescent="0.45">
      <c r="A149" t="str">
        <f>IF(COUNT(収入簿!$J$4:$J$1000)&lt;ROW(A149),"",INDEX(収入簿!A$4:A$1000,MATCH(SMALL(収入簿!$J$4:$J$1000,ROW(A149)),収入簿!$J$4:$J$1000,0)))</f>
        <v/>
      </c>
      <c r="B149" t="str">
        <f>IF(COUNT(収入簿!$J$4:$J$1000)&lt;ROW(B149),"",INDEX(収入簿!B$4:B$1000,MATCH(SMALL(収入簿!$J$4:$J$1000,ROW(B149)),収入簿!$J$4:$J$1000,0)))</f>
        <v/>
      </c>
      <c r="C149" t="str">
        <f>IF(COUNT(収入簿!$J$4:$J$1000)&lt;ROW(C149),"",INDEX(収入簿!C$4:C$1000,MATCH(SMALL(収入簿!$J$4:$J$1000,ROW(C149)),収入簿!$J$4:$J$1000,0)))</f>
        <v/>
      </c>
      <c r="D149" t="str">
        <f>IF(COUNT(収入簿!$J$4:$J$1000)&lt;ROW(D149),"",INDEX(収入簿!D$4:D$1000,MATCH(SMALL(収入簿!$J$4:$J$1000,ROW(D149)),収入簿!$J$4:$J$1000,0)))</f>
        <v/>
      </c>
      <c r="E149" t="str">
        <f>IF(COUNT(収入簿!$J$4:$J$1000)&lt;ROW(E149),"",INDEX(収入簿!E$4:E$1000,MATCH(SMALL(収入簿!$J$4:$J$1000,ROW(E149)),収入簿!$J$4:$J$1000,0)))</f>
        <v/>
      </c>
      <c r="F149" t="str">
        <f>IF(COUNT(収入簿!$J$4:$J$1000)&lt;ROW(F149),"",INDEX(収入簿!F$4:F$1000,MATCH(SMALL(収入簿!$J$4:$J$1000,ROW(F149)),収入簿!$J$4:$J$1000,0)))</f>
        <v/>
      </c>
      <c r="G149" t="str">
        <f>IF(COUNT(収入簿!$J$4:$J$1000)&lt;ROW(G149),"",INDEX(収入簿!G$4:G$1000,MATCH(SMALL(収入簿!$J$4:$J$1000,ROW(G149)),収入簿!$J$4:$J$1000,0)))</f>
        <v/>
      </c>
      <c r="H149" t="str">
        <f>IF(COUNT(収入簿!$J$4:$J$1000)&lt;ROW(H149),"",INDEX(収入簿!H$4:H$1000,MATCH(SMALL(収入簿!$J$4:$J$1000,ROW(H149)),収入簿!$J$4:$J$1000,0)))</f>
        <v/>
      </c>
      <c r="I149" t="str">
        <f>IF(COUNT(収入簿!$J$4:$J$1000)&lt;ROW(I149),"",INDEX(収入簿!I$4:I$1000,MATCH(SMALL(収入簿!$J$4:$J$1000,ROW(I149)),収入簿!$J$4:$J$1000,0)))</f>
        <v/>
      </c>
      <c r="J149" t="str">
        <f>IF(COUNT(収入簿!$J$4:$J$1000)&lt;ROW(J149),"",INDEX(収入簿!J$4:J$1000,MATCH(SMALL(収入簿!$J$4:$J$1000,ROW(J149)),収入簿!$J$4:$J$1000,0)))</f>
        <v/>
      </c>
    </row>
    <row r="150" spans="1:10" x14ac:dyDescent="0.45">
      <c r="A150" t="str">
        <f>IF(COUNT(収入簿!$J$4:$J$1000)&lt;ROW(A150),"",INDEX(収入簿!A$4:A$1000,MATCH(SMALL(収入簿!$J$4:$J$1000,ROW(A150)),収入簿!$J$4:$J$1000,0)))</f>
        <v/>
      </c>
      <c r="B150" t="str">
        <f>IF(COUNT(収入簿!$J$4:$J$1000)&lt;ROW(B150),"",INDEX(収入簿!B$4:B$1000,MATCH(SMALL(収入簿!$J$4:$J$1000,ROW(B150)),収入簿!$J$4:$J$1000,0)))</f>
        <v/>
      </c>
      <c r="C150" t="str">
        <f>IF(COUNT(収入簿!$J$4:$J$1000)&lt;ROW(C150),"",INDEX(収入簿!C$4:C$1000,MATCH(SMALL(収入簿!$J$4:$J$1000,ROW(C150)),収入簿!$J$4:$J$1000,0)))</f>
        <v/>
      </c>
      <c r="D150" t="str">
        <f>IF(COUNT(収入簿!$J$4:$J$1000)&lt;ROW(D150),"",INDEX(収入簿!D$4:D$1000,MATCH(SMALL(収入簿!$J$4:$J$1000,ROW(D150)),収入簿!$J$4:$J$1000,0)))</f>
        <v/>
      </c>
      <c r="E150" t="str">
        <f>IF(COUNT(収入簿!$J$4:$J$1000)&lt;ROW(E150),"",INDEX(収入簿!E$4:E$1000,MATCH(SMALL(収入簿!$J$4:$J$1000,ROW(E150)),収入簿!$J$4:$J$1000,0)))</f>
        <v/>
      </c>
      <c r="F150" t="str">
        <f>IF(COUNT(収入簿!$J$4:$J$1000)&lt;ROW(F150),"",INDEX(収入簿!F$4:F$1000,MATCH(SMALL(収入簿!$J$4:$J$1000,ROW(F150)),収入簿!$J$4:$J$1000,0)))</f>
        <v/>
      </c>
      <c r="G150" t="str">
        <f>IF(COUNT(収入簿!$J$4:$J$1000)&lt;ROW(G150),"",INDEX(収入簿!G$4:G$1000,MATCH(SMALL(収入簿!$J$4:$J$1000,ROW(G150)),収入簿!$J$4:$J$1000,0)))</f>
        <v/>
      </c>
      <c r="H150" t="str">
        <f>IF(COUNT(収入簿!$J$4:$J$1000)&lt;ROW(H150),"",INDEX(収入簿!H$4:H$1000,MATCH(SMALL(収入簿!$J$4:$J$1000,ROW(H150)),収入簿!$J$4:$J$1000,0)))</f>
        <v/>
      </c>
      <c r="I150" t="str">
        <f>IF(COUNT(収入簿!$J$4:$J$1000)&lt;ROW(I150),"",INDEX(収入簿!I$4:I$1000,MATCH(SMALL(収入簿!$J$4:$J$1000,ROW(I150)),収入簿!$J$4:$J$1000,0)))</f>
        <v/>
      </c>
      <c r="J150" t="str">
        <f>IF(COUNT(収入簿!$J$4:$J$1000)&lt;ROW(J150),"",INDEX(収入簿!J$4:J$1000,MATCH(SMALL(収入簿!$J$4:$J$1000,ROW(J150)),収入簿!$J$4:$J$1000,0)))</f>
        <v/>
      </c>
    </row>
    <row r="151" spans="1:10" x14ac:dyDescent="0.45">
      <c r="A151" t="str">
        <f>IF(COUNT(収入簿!$J$4:$J$1000)&lt;ROW(A151),"",INDEX(収入簿!A$4:A$1000,MATCH(SMALL(収入簿!$J$4:$J$1000,ROW(A151)),収入簿!$J$4:$J$1000,0)))</f>
        <v/>
      </c>
      <c r="B151" t="str">
        <f>IF(COUNT(収入簿!$J$4:$J$1000)&lt;ROW(B151),"",INDEX(収入簿!B$4:B$1000,MATCH(SMALL(収入簿!$J$4:$J$1000,ROW(B151)),収入簿!$J$4:$J$1000,0)))</f>
        <v/>
      </c>
      <c r="C151" t="str">
        <f>IF(COUNT(収入簿!$J$4:$J$1000)&lt;ROW(C151),"",INDEX(収入簿!C$4:C$1000,MATCH(SMALL(収入簿!$J$4:$J$1000,ROW(C151)),収入簿!$J$4:$J$1000,0)))</f>
        <v/>
      </c>
      <c r="D151" t="str">
        <f>IF(COUNT(収入簿!$J$4:$J$1000)&lt;ROW(D151),"",INDEX(収入簿!D$4:D$1000,MATCH(SMALL(収入簿!$J$4:$J$1000,ROW(D151)),収入簿!$J$4:$J$1000,0)))</f>
        <v/>
      </c>
      <c r="E151" t="str">
        <f>IF(COUNT(収入簿!$J$4:$J$1000)&lt;ROW(E151),"",INDEX(収入簿!E$4:E$1000,MATCH(SMALL(収入簿!$J$4:$J$1000,ROW(E151)),収入簿!$J$4:$J$1000,0)))</f>
        <v/>
      </c>
      <c r="F151" t="str">
        <f>IF(COUNT(収入簿!$J$4:$J$1000)&lt;ROW(F151),"",INDEX(収入簿!F$4:F$1000,MATCH(SMALL(収入簿!$J$4:$J$1000,ROW(F151)),収入簿!$J$4:$J$1000,0)))</f>
        <v/>
      </c>
      <c r="G151" t="str">
        <f>IF(COUNT(収入簿!$J$4:$J$1000)&lt;ROW(G151),"",INDEX(収入簿!G$4:G$1000,MATCH(SMALL(収入簿!$J$4:$J$1000,ROW(G151)),収入簿!$J$4:$J$1000,0)))</f>
        <v/>
      </c>
      <c r="H151" t="str">
        <f>IF(COUNT(収入簿!$J$4:$J$1000)&lt;ROW(H151),"",INDEX(収入簿!H$4:H$1000,MATCH(SMALL(収入簿!$J$4:$J$1000,ROW(H151)),収入簿!$J$4:$J$1000,0)))</f>
        <v/>
      </c>
      <c r="I151" t="str">
        <f>IF(COUNT(収入簿!$J$4:$J$1000)&lt;ROW(I151),"",INDEX(収入簿!I$4:I$1000,MATCH(SMALL(収入簿!$J$4:$J$1000,ROW(I151)),収入簿!$J$4:$J$1000,0)))</f>
        <v/>
      </c>
      <c r="J151" t="str">
        <f>IF(COUNT(収入簿!$J$4:$J$1000)&lt;ROW(J151),"",INDEX(収入簿!J$4:J$1000,MATCH(SMALL(収入簿!$J$4:$J$1000,ROW(J151)),収入簿!$J$4:$J$1000,0)))</f>
        <v/>
      </c>
    </row>
    <row r="152" spans="1:10" x14ac:dyDescent="0.45">
      <c r="A152" t="str">
        <f>IF(COUNT(収入簿!$J$4:$J$1000)&lt;ROW(A152),"",INDEX(収入簿!A$4:A$1000,MATCH(SMALL(収入簿!$J$4:$J$1000,ROW(A152)),収入簿!$J$4:$J$1000,0)))</f>
        <v/>
      </c>
      <c r="B152" t="str">
        <f>IF(COUNT(収入簿!$J$4:$J$1000)&lt;ROW(B152),"",INDEX(収入簿!B$4:B$1000,MATCH(SMALL(収入簿!$J$4:$J$1000,ROW(B152)),収入簿!$J$4:$J$1000,0)))</f>
        <v/>
      </c>
      <c r="C152" t="str">
        <f>IF(COUNT(収入簿!$J$4:$J$1000)&lt;ROW(C152),"",INDEX(収入簿!C$4:C$1000,MATCH(SMALL(収入簿!$J$4:$J$1000,ROW(C152)),収入簿!$J$4:$J$1000,0)))</f>
        <v/>
      </c>
      <c r="D152" t="str">
        <f>IF(COUNT(収入簿!$J$4:$J$1000)&lt;ROW(D152),"",INDEX(収入簿!D$4:D$1000,MATCH(SMALL(収入簿!$J$4:$J$1000,ROW(D152)),収入簿!$J$4:$J$1000,0)))</f>
        <v/>
      </c>
      <c r="E152" t="str">
        <f>IF(COUNT(収入簿!$J$4:$J$1000)&lt;ROW(E152),"",INDEX(収入簿!E$4:E$1000,MATCH(SMALL(収入簿!$J$4:$J$1000,ROW(E152)),収入簿!$J$4:$J$1000,0)))</f>
        <v/>
      </c>
      <c r="F152" t="str">
        <f>IF(COUNT(収入簿!$J$4:$J$1000)&lt;ROW(F152),"",INDEX(収入簿!F$4:F$1000,MATCH(SMALL(収入簿!$J$4:$J$1000,ROW(F152)),収入簿!$J$4:$J$1000,0)))</f>
        <v/>
      </c>
      <c r="G152" t="str">
        <f>IF(COUNT(収入簿!$J$4:$J$1000)&lt;ROW(G152),"",INDEX(収入簿!G$4:G$1000,MATCH(SMALL(収入簿!$J$4:$J$1000,ROW(G152)),収入簿!$J$4:$J$1000,0)))</f>
        <v/>
      </c>
      <c r="H152" t="str">
        <f>IF(COUNT(収入簿!$J$4:$J$1000)&lt;ROW(H152),"",INDEX(収入簿!H$4:H$1000,MATCH(SMALL(収入簿!$J$4:$J$1000,ROW(H152)),収入簿!$J$4:$J$1000,0)))</f>
        <v/>
      </c>
      <c r="I152" t="str">
        <f>IF(COUNT(収入簿!$J$4:$J$1000)&lt;ROW(I152),"",INDEX(収入簿!I$4:I$1000,MATCH(SMALL(収入簿!$J$4:$J$1000,ROW(I152)),収入簿!$J$4:$J$1000,0)))</f>
        <v/>
      </c>
      <c r="J152" t="str">
        <f>IF(COUNT(収入簿!$J$4:$J$1000)&lt;ROW(J152),"",INDEX(収入簿!J$4:J$1000,MATCH(SMALL(収入簿!$J$4:$J$1000,ROW(J152)),収入簿!$J$4:$J$1000,0)))</f>
        <v/>
      </c>
    </row>
    <row r="153" spans="1:10" x14ac:dyDescent="0.45">
      <c r="A153" t="str">
        <f>IF(COUNT(収入簿!$J$4:$J$1000)&lt;ROW(A153),"",INDEX(収入簿!A$4:A$1000,MATCH(SMALL(収入簿!$J$4:$J$1000,ROW(A153)),収入簿!$J$4:$J$1000,0)))</f>
        <v/>
      </c>
      <c r="B153" t="str">
        <f>IF(COUNT(収入簿!$J$4:$J$1000)&lt;ROW(B153),"",INDEX(収入簿!B$4:B$1000,MATCH(SMALL(収入簿!$J$4:$J$1000,ROW(B153)),収入簿!$J$4:$J$1000,0)))</f>
        <v/>
      </c>
      <c r="C153" t="str">
        <f>IF(COUNT(収入簿!$J$4:$J$1000)&lt;ROW(C153),"",INDEX(収入簿!C$4:C$1000,MATCH(SMALL(収入簿!$J$4:$J$1000,ROW(C153)),収入簿!$J$4:$J$1000,0)))</f>
        <v/>
      </c>
      <c r="D153" t="str">
        <f>IF(COUNT(収入簿!$J$4:$J$1000)&lt;ROW(D153),"",INDEX(収入簿!D$4:D$1000,MATCH(SMALL(収入簿!$J$4:$J$1000,ROW(D153)),収入簿!$J$4:$J$1000,0)))</f>
        <v/>
      </c>
      <c r="E153" t="str">
        <f>IF(COUNT(収入簿!$J$4:$J$1000)&lt;ROW(E153),"",INDEX(収入簿!E$4:E$1000,MATCH(SMALL(収入簿!$J$4:$J$1000,ROW(E153)),収入簿!$J$4:$J$1000,0)))</f>
        <v/>
      </c>
      <c r="F153" t="str">
        <f>IF(COUNT(収入簿!$J$4:$J$1000)&lt;ROW(F153),"",INDEX(収入簿!F$4:F$1000,MATCH(SMALL(収入簿!$J$4:$J$1000,ROW(F153)),収入簿!$J$4:$J$1000,0)))</f>
        <v/>
      </c>
      <c r="G153" t="str">
        <f>IF(COUNT(収入簿!$J$4:$J$1000)&lt;ROW(G153),"",INDEX(収入簿!G$4:G$1000,MATCH(SMALL(収入簿!$J$4:$J$1000,ROW(G153)),収入簿!$J$4:$J$1000,0)))</f>
        <v/>
      </c>
      <c r="H153" t="str">
        <f>IF(COUNT(収入簿!$J$4:$J$1000)&lt;ROW(H153),"",INDEX(収入簿!H$4:H$1000,MATCH(SMALL(収入簿!$J$4:$J$1000,ROW(H153)),収入簿!$J$4:$J$1000,0)))</f>
        <v/>
      </c>
      <c r="I153" t="str">
        <f>IF(COUNT(収入簿!$J$4:$J$1000)&lt;ROW(I153),"",INDEX(収入簿!I$4:I$1000,MATCH(SMALL(収入簿!$J$4:$J$1000,ROW(I153)),収入簿!$J$4:$J$1000,0)))</f>
        <v/>
      </c>
      <c r="J153" t="str">
        <f>IF(COUNT(収入簿!$J$4:$J$1000)&lt;ROW(J153),"",INDEX(収入簿!J$4:J$1000,MATCH(SMALL(収入簿!$J$4:$J$1000,ROW(J153)),収入簿!$J$4:$J$1000,0)))</f>
        <v/>
      </c>
    </row>
    <row r="154" spans="1:10" x14ac:dyDescent="0.45">
      <c r="A154" t="str">
        <f>IF(COUNT(収入簿!$J$4:$J$1000)&lt;ROW(A154),"",INDEX(収入簿!A$4:A$1000,MATCH(SMALL(収入簿!$J$4:$J$1000,ROW(A154)),収入簿!$J$4:$J$1000,0)))</f>
        <v/>
      </c>
      <c r="B154" t="str">
        <f>IF(COUNT(収入簿!$J$4:$J$1000)&lt;ROW(B154),"",INDEX(収入簿!B$4:B$1000,MATCH(SMALL(収入簿!$J$4:$J$1000,ROW(B154)),収入簿!$J$4:$J$1000,0)))</f>
        <v/>
      </c>
      <c r="C154" t="str">
        <f>IF(COUNT(収入簿!$J$4:$J$1000)&lt;ROW(C154),"",INDEX(収入簿!C$4:C$1000,MATCH(SMALL(収入簿!$J$4:$J$1000,ROW(C154)),収入簿!$J$4:$J$1000,0)))</f>
        <v/>
      </c>
      <c r="D154" t="str">
        <f>IF(COUNT(収入簿!$J$4:$J$1000)&lt;ROW(D154),"",INDEX(収入簿!D$4:D$1000,MATCH(SMALL(収入簿!$J$4:$J$1000,ROW(D154)),収入簿!$J$4:$J$1000,0)))</f>
        <v/>
      </c>
      <c r="E154" t="str">
        <f>IF(COUNT(収入簿!$J$4:$J$1000)&lt;ROW(E154),"",INDEX(収入簿!E$4:E$1000,MATCH(SMALL(収入簿!$J$4:$J$1000,ROW(E154)),収入簿!$J$4:$J$1000,0)))</f>
        <v/>
      </c>
      <c r="F154" t="str">
        <f>IF(COUNT(収入簿!$J$4:$J$1000)&lt;ROW(F154),"",INDEX(収入簿!F$4:F$1000,MATCH(SMALL(収入簿!$J$4:$J$1000,ROW(F154)),収入簿!$J$4:$J$1000,0)))</f>
        <v/>
      </c>
      <c r="G154" t="str">
        <f>IF(COUNT(収入簿!$J$4:$J$1000)&lt;ROW(G154),"",INDEX(収入簿!G$4:G$1000,MATCH(SMALL(収入簿!$J$4:$J$1000,ROW(G154)),収入簿!$J$4:$J$1000,0)))</f>
        <v/>
      </c>
      <c r="H154" t="str">
        <f>IF(COUNT(収入簿!$J$4:$J$1000)&lt;ROW(H154),"",INDEX(収入簿!H$4:H$1000,MATCH(SMALL(収入簿!$J$4:$J$1000,ROW(H154)),収入簿!$J$4:$J$1000,0)))</f>
        <v/>
      </c>
      <c r="I154" t="str">
        <f>IF(COUNT(収入簿!$J$4:$J$1000)&lt;ROW(I154),"",INDEX(収入簿!I$4:I$1000,MATCH(SMALL(収入簿!$J$4:$J$1000,ROW(I154)),収入簿!$J$4:$J$1000,0)))</f>
        <v/>
      </c>
      <c r="J154" t="str">
        <f>IF(COUNT(収入簿!$J$4:$J$1000)&lt;ROW(J154),"",INDEX(収入簿!J$4:J$1000,MATCH(SMALL(収入簿!$J$4:$J$1000,ROW(J154)),収入簿!$J$4:$J$1000,0)))</f>
        <v/>
      </c>
    </row>
    <row r="155" spans="1:10" x14ac:dyDescent="0.45">
      <c r="A155" t="str">
        <f>IF(COUNT(収入簿!$J$4:$J$1000)&lt;ROW(A155),"",INDEX(収入簿!A$4:A$1000,MATCH(SMALL(収入簿!$J$4:$J$1000,ROW(A155)),収入簿!$J$4:$J$1000,0)))</f>
        <v/>
      </c>
      <c r="B155" t="str">
        <f>IF(COUNT(収入簿!$J$4:$J$1000)&lt;ROW(B155),"",INDEX(収入簿!B$4:B$1000,MATCH(SMALL(収入簿!$J$4:$J$1000,ROW(B155)),収入簿!$J$4:$J$1000,0)))</f>
        <v/>
      </c>
      <c r="C155" t="str">
        <f>IF(COUNT(収入簿!$J$4:$J$1000)&lt;ROW(C155),"",INDEX(収入簿!C$4:C$1000,MATCH(SMALL(収入簿!$J$4:$J$1000,ROW(C155)),収入簿!$J$4:$J$1000,0)))</f>
        <v/>
      </c>
      <c r="D155" t="str">
        <f>IF(COUNT(収入簿!$J$4:$J$1000)&lt;ROW(D155),"",INDEX(収入簿!D$4:D$1000,MATCH(SMALL(収入簿!$J$4:$J$1000,ROW(D155)),収入簿!$J$4:$J$1000,0)))</f>
        <v/>
      </c>
      <c r="E155" t="str">
        <f>IF(COUNT(収入簿!$J$4:$J$1000)&lt;ROW(E155),"",INDEX(収入簿!E$4:E$1000,MATCH(SMALL(収入簿!$J$4:$J$1000,ROW(E155)),収入簿!$J$4:$J$1000,0)))</f>
        <v/>
      </c>
      <c r="F155" t="str">
        <f>IF(COUNT(収入簿!$J$4:$J$1000)&lt;ROW(F155),"",INDEX(収入簿!F$4:F$1000,MATCH(SMALL(収入簿!$J$4:$J$1000,ROW(F155)),収入簿!$J$4:$J$1000,0)))</f>
        <v/>
      </c>
      <c r="G155" t="str">
        <f>IF(COUNT(収入簿!$J$4:$J$1000)&lt;ROW(G155),"",INDEX(収入簿!G$4:G$1000,MATCH(SMALL(収入簿!$J$4:$J$1000,ROW(G155)),収入簿!$J$4:$J$1000,0)))</f>
        <v/>
      </c>
      <c r="H155" t="str">
        <f>IF(COUNT(収入簿!$J$4:$J$1000)&lt;ROW(H155),"",INDEX(収入簿!H$4:H$1000,MATCH(SMALL(収入簿!$J$4:$J$1000,ROW(H155)),収入簿!$J$4:$J$1000,0)))</f>
        <v/>
      </c>
      <c r="I155" t="str">
        <f>IF(COUNT(収入簿!$J$4:$J$1000)&lt;ROW(I155),"",INDEX(収入簿!I$4:I$1000,MATCH(SMALL(収入簿!$J$4:$J$1000,ROW(I155)),収入簿!$J$4:$J$1000,0)))</f>
        <v/>
      </c>
      <c r="J155" t="str">
        <f>IF(COUNT(収入簿!$J$4:$J$1000)&lt;ROW(J155),"",INDEX(収入簿!J$4:J$1000,MATCH(SMALL(収入簿!$J$4:$J$1000,ROW(J155)),収入簿!$J$4:$J$1000,0)))</f>
        <v/>
      </c>
    </row>
    <row r="156" spans="1:10" x14ac:dyDescent="0.45">
      <c r="A156" t="str">
        <f>IF(COUNT(収入簿!$J$4:$J$1000)&lt;ROW(A156),"",INDEX(収入簿!A$4:A$1000,MATCH(SMALL(収入簿!$J$4:$J$1000,ROW(A156)),収入簿!$J$4:$J$1000,0)))</f>
        <v/>
      </c>
      <c r="B156" t="str">
        <f>IF(COUNT(収入簿!$J$4:$J$1000)&lt;ROW(B156),"",INDEX(収入簿!B$4:B$1000,MATCH(SMALL(収入簿!$J$4:$J$1000,ROW(B156)),収入簿!$J$4:$J$1000,0)))</f>
        <v/>
      </c>
      <c r="C156" t="str">
        <f>IF(COUNT(収入簿!$J$4:$J$1000)&lt;ROW(C156),"",INDEX(収入簿!C$4:C$1000,MATCH(SMALL(収入簿!$J$4:$J$1000,ROW(C156)),収入簿!$J$4:$J$1000,0)))</f>
        <v/>
      </c>
      <c r="D156" t="str">
        <f>IF(COUNT(収入簿!$J$4:$J$1000)&lt;ROW(D156),"",INDEX(収入簿!D$4:D$1000,MATCH(SMALL(収入簿!$J$4:$J$1000,ROW(D156)),収入簿!$J$4:$J$1000,0)))</f>
        <v/>
      </c>
      <c r="E156" t="str">
        <f>IF(COUNT(収入簿!$J$4:$J$1000)&lt;ROW(E156),"",INDEX(収入簿!E$4:E$1000,MATCH(SMALL(収入簿!$J$4:$J$1000,ROW(E156)),収入簿!$J$4:$J$1000,0)))</f>
        <v/>
      </c>
      <c r="F156" t="str">
        <f>IF(COUNT(収入簿!$J$4:$J$1000)&lt;ROW(F156),"",INDEX(収入簿!F$4:F$1000,MATCH(SMALL(収入簿!$J$4:$J$1000,ROW(F156)),収入簿!$J$4:$J$1000,0)))</f>
        <v/>
      </c>
      <c r="G156" t="str">
        <f>IF(COUNT(収入簿!$J$4:$J$1000)&lt;ROW(G156),"",INDEX(収入簿!G$4:G$1000,MATCH(SMALL(収入簿!$J$4:$J$1000,ROW(G156)),収入簿!$J$4:$J$1000,0)))</f>
        <v/>
      </c>
      <c r="H156" t="str">
        <f>IF(COUNT(収入簿!$J$4:$J$1000)&lt;ROW(H156),"",INDEX(収入簿!H$4:H$1000,MATCH(SMALL(収入簿!$J$4:$J$1000,ROW(H156)),収入簿!$J$4:$J$1000,0)))</f>
        <v/>
      </c>
      <c r="I156" t="str">
        <f>IF(COUNT(収入簿!$J$4:$J$1000)&lt;ROW(I156),"",INDEX(収入簿!I$4:I$1000,MATCH(SMALL(収入簿!$J$4:$J$1000,ROW(I156)),収入簿!$J$4:$J$1000,0)))</f>
        <v/>
      </c>
      <c r="J156" t="str">
        <f>IF(COUNT(収入簿!$J$4:$J$1000)&lt;ROW(J156),"",INDEX(収入簿!J$4:J$1000,MATCH(SMALL(収入簿!$J$4:$J$1000,ROW(J156)),収入簿!$J$4:$J$1000,0)))</f>
        <v/>
      </c>
    </row>
    <row r="157" spans="1:10" x14ac:dyDescent="0.45">
      <c r="A157" t="str">
        <f>IF(COUNT(収入簿!$J$4:$J$1000)&lt;ROW(A157),"",INDEX(収入簿!A$4:A$1000,MATCH(SMALL(収入簿!$J$4:$J$1000,ROW(A157)),収入簿!$J$4:$J$1000,0)))</f>
        <v/>
      </c>
      <c r="B157" t="str">
        <f>IF(COUNT(収入簿!$J$4:$J$1000)&lt;ROW(B157),"",INDEX(収入簿!B$4:B$1000,MATCH(SMALL(収入簿!$J$4:$J$1000,ROW(B157)),収入簿!$J$4:$J$1000,0)))</f>
        <v/>
      </c>
      <c r="C157" t="str">
        <f>IF(COUNT(収入簿!$J$4:$J$1000)&lt;ROW(C157),"",INDEX(収入簿!C$4:C$1000,MATCH(SMALL(収入簿!$J$4:$J$1000,ROW(C157)),収入簿!$J$4:$J$1000,0)))</f>
        <v/>
      </c>
      <c r="D157" t="str">
        <f>IF(COUNT(収入簿!$J$4:$J$1000)&lt;ROW(D157),"",INDEX(収入簿!D$4:D$1000,MATCH(SMALL(収入簿!$J$4:$J$1000,ROW(D157)),収入簿!$J$4:$J$1000,0)))</f>
        <v/>
      </c>
      <c r="E157" t="str">
        <f>IF(COUNT(収入簿!$J$4:$J$1000)&lt;ROW(E157),"",INDEX(収入簿!E$4:E$1000,MATCH(SMALL(収入簿!$J$4:$J$1000,ROW(E157)),収入簿!$J$4:$J$1000,0)))</f>
        <v/>
      </c>
      <c r="F157" t="str">
        <f>IF(COUNT(収入簿!$J$4:$J$1000)&lt;ROW(F157),"",INDEX(収入簿!F$4:F$1000,MATCH(SMALL(収入簿!$J$4:$J$1000,ROW(F157)),収入簿!$J$4:$J$1000,0)))</f>
        <v/>
      </c>
      <c r="G157" t="str">
        <f>IF(COUNT(収入簿!$J$4:$J$1000)&lt;ROW(G157),"",INDEX(収入簿!G$4:G$1000,MATCH(SMALL(収入簿!$J$4:$J$1000,ROW(G157)),収入簿!$J$4:$J$1000,0)))</f>
        <v/>
      </c>
      <c r="H157" t="str">
        <f>IF(COUNT(収入簿!$J$4:$J$1000)&lt;ROW(H157),"",INDEX(収入簿!H$4:H$1000,MATCH(SMALL(収入簿!$J$4:$J$1000,ROW(H157)),収入簿!$J$4:$J$1000,0)))</f>
        <v/>
      </c>
      <c r="I157" t="str">
        <f>IF(COUNT(収入簿!$J$4:$J$1000)&lt;ROW(I157),"",INDEX(収入簿!I$4:I$1000,MATCH(SMALL(収入簿!$J$4:$J$1000,ROW(I157)),収入簿!$J$4:$J$1000,0)))</f>
        <v/>
      </c>
      <c r="J157" t="str">
        <f>IF(COUNT(収入簿!$J$4:$J$1000)&lt;ROW(J157),"",INDEX(収入簿!J$4:J$1000,MATCH(SMALL(収入簿!$J$4:$J$1000,ROW(J157)),収入簿!$J$4:$J$1000,0)))</f>
        <v/>
      </c>
    </row>
    <row r="158" spans="1:10" x14ac:dyDescent="0.45">
      <c r="A158" t="str">
        <f>IF(COUNT(収入簿!$J$4:$J$1000)&lt;ROW(A158),"",INDEX(収入簿!A$4:A$1000,MATCH(SMALL(収入簿!$J$4:$J$1000,ROW(A158)),収入簿!$J$4:$J$1000,0)))</f>
        <v/>
      </c>
      <c r="B158" t="str">
        <f>IF(COUNT(収入簿!$J$4:$J$1000)&lt;ROW(B158),"",INDEX(収入簿!B$4:B$1000,MATCH(SMALL(収入簿!$J$4:$J$1000,ROW(B158)),収入簿!$J$4:$J$1000,0)))</f>
        <v/>
      </c>
      <c r="C158" t="str">
        <f>IF(COUNT(収入簿!$J$4:$J$1000)&lt;ROW(C158),"",INDEX(収入簿!C$4:C$1000,MATCH(SMALL(収入簿!$J$4:$J$1000,ROW(C158)),収入簿!$J$4:$J$1000,0)))</f>
        <v/>
      </c>
      <c r="D158" t="str">
        <f>IF(COUNT(収入簿!$J$4:$J$1000)&lt;ROW(D158),"",INDEX(収入簿!D$4:D$1000,MATCH(SMALL(収入簿!$J$4:$J$1000,ROW(D158)),収入簿!$J$4:$J$1000,0)))</f>
        <v/>
      </c>
      <c r="E158" t="str">
        <f>IF(COUNT(収入簿!$J$4:$J$1000)&lt;ROW(E158),"",INDEX(収入簿!E$4:E$1000,MATCH(SMALL(収入簿!$J$4:$J$1000,ROW(E158)),収入簿!$J$4:$J$1000,0)))</f>
        <v/>
      </c>
      <c r="F158" t="str">
        <f>IF(COUNT(収入簿!$J$4:$J$1000)&lt;ROW(F158),"",INDEX(収入簿!F$4:F$1000,MATCH(SMALL(収入簿!$J$4:$J$1000,ROW(F158)),収入簿!$J$4:$J$1000,0)))</f>
        <v/>
      </c>
      <c r="G158" t="str">
        <f>IF(COUNT(収入簿!$J$4:$J$1000)&lt;ROW(G158),"",INDEX(収入簿!G$4:G$1000,MATCH(SMALL(収入簿!$J$4:$J$1000,ROW(G158)),収入簿!$J$4:$J$1000,0)))</f>
        <v/>
      </c>
      <c r="H158" t="str">
        <f>IF(COUNT(収入簿!$J$4:$J$1000)&lt;ROW(H158),"",INDEX(収入簿!H$4:H$1000,MATCH(SMALL(収入簿!$J$4:$J$1000,ROW(H158)),収入簿!$J$4:$J$1000,0)))</f>
        <v/>
      </c>
      <c r="I158" t="str">
        <f>IF(COUNT(収入簿!$J$4:$J$1000)&lt;ROW(I158),"",INDEX(収入簿!I$4:I$1000,MATCH(SMALL(収入簿!$J$4:$J$1000,ROW(I158)),収入簿!$J$4:$J$1000,0)))</f>
        <v/>
      </c>
      <c r="J158" t="str">
        <f>IF(COUNT(収入簿!$J$4:$J$1000)&lt;ROW(J158),"",INDEX(収入簿!J$4:J$1000,MATCH(SMALL(収入簿!$J$4:$J$1000,ROW(J158)),収入簿!$J$4:$J$1000,0)))</f>
        <v/>
      </c>
    </row>
    <row r="159" spans="1:10" x14ac:dyDescent="0.45">
      <c r="A159" t="str">
        <f>IF(COUNT(収入簿!$J$4:$J$1000)&lt;ROW(A159),"",INDEX(収入簿!A$4:A$1000,MATCH(SMALL(収入簿!$J$4:$J$1000,ROW(A159)),収入簿!$J$4:$J$1000,0)))</f>
        <v/>
      </c>
      <c r="B159" t="str">
        <f>IF(COUNT(収入簿!$J$4:$J$1000)&lt;ROW(B159),"",INDEX(収入簿!B$4:B$1000,MATCH(SMALL(収入簿!$J$4:$J$1000,ROW(B159)),収入簿!$J$4:$J$1000,0)))</f>
        <v/>
      </c>
      <c r="C159" t="str">
        <f>IF(COUNT(収入簿!$J$4:$J$1000)&lt;ROW(C159),"",INDEX(収入簿!C$4:C$1000,MATCH(SMALL(収入簿!$J$4:$J$1000,ROW(C159)),収入簿!$J$4:$J$1000,0)))</f>
        <v/>
      </c>
      <c r="D159" t="str">
        <f>IF(COUNT(収入簿!$J$4:$J$1000)&lt;ROW(D159),"",INDEX(収入簿!D$4:D$1000,MATCH(SMALL(収入簿!$J$4:$J$1000,ROW(D159)),収入簿!$J$4:$J$1000,0)))</f>
        <v/>
      </c>
      <c r="E159" t="str">
        <f>IF(COUNT(収入簿!$J$4:$J$1000)&lt;ROW(E159),"",INDEX(収入簿!E$4:E$1000,MATCH(SMALL(収入簿!$J$4:$J$1000,ROW(E159)),収入簿!$J$4:$J$1000,0)))</f>
        <v/>
      </c>
      <c r="F159" t="str">
        <f>IF(COUNT(収入簿!$J$4:$J$1000)&lt;ROW(F159),"",INDEX(収入簿!F$4:F$1000,MATCH(SMALL(収入簿!$J$4:$J$1000,ROW(F159)),収入簿!$J$4:$J$1000,0)))</f>
        <v/>
      </c>
      <c r="G159" t="str">
        <f>IF(COUNT(収入簿!$J$4:$J$1000)&lt;ROW(G159),"",INDEX(収入簿!G$4:G$1000,MATCH(SMALL(収入簿!$J$4:$J$1000,ROW(G159)),収入簿!$J$4:$J$1000,0)))</f>
        <v/>
      </c>
      <c r="H159" t="str">
        <f>IF(COUNT(収入簿!$J$4:$J$1000)&lt;ROW(H159),"",INDEX(収入簿!H$4:H$1000,MATCH(SMALL(収入簿!$J$4:$J$1000,ROW(H159)),収入簿!$J$4:$J$1000,0)))</f>
        <v/>
      </c>
      <c r="I159" t="str">
        <f>IF(COUNT(収入簿!$J$4:$J$1000)&lt;ROW(I159),"",INDEX(収入簿!I$4:I$1000,MATCH(SMALL(収入簿!$J$4:$J$1000,ROW(I159)),収入簿!$J$4:$J$1000,0)))</f>
        <v/>
      </c>
      <c r="J159" t="str">
        <f>IF(COUNT(収入簿!$J$4:$J$1000)&lt;ROW(J159),"",INDEX(収入簿!J$4:J$1000,MATCH(SMALL(収入簿!$J$4:$J$1000,ROW(J159)),収入簿!$J$4:$J$1000,0)))</f>
        <v/>
      </c>
    </row>
    <row r="160" spans="1:10" x14ac:dyDescent="0.45">
      <c r="A160" t="str">
        <f>IF(COUNT(収入簿!$J$4:$J$1000)&lt;ROW(A160),"",INDEX(収入簿!A$4:A$1000,MATCH(SMALL(収入簿!$J$4:$J$1000,ROW(A160)),収入簿!$J$4:$J$1000,0)))</f>
        <v/>
      </c>
      <c r="B160" t="str">
        <f>IF(COUNT(収入簿!$J$4:$J$1000)&lt;ROW(B160),"",INDEX(収入簿!B$4:B$1000,MATCH(SMALL(収入簿!$J$4:$J$1000,ROW(B160)),収入簿!$J$4:$J$1000,0)))</f>
        <v/>
      </c>
      <c r="C160" t="str">
        <f>IF(COUNT(収入簿!$J$4:$J$1000)&lt;ROW(C160),"",INDEX(収入簿!C$4:C$1000,MATCH(SMALL(収入簿!$J$4:$J$1000,ROW(C160)),収入簿!$J$4:$J$1000,0)))</f>
        <v/>
      </c>
      <c r="D160" t="str">
        <f>IF(COUNT(収入簿!$J$4:$J$1000)&lt;ROW(D160),"",INDEX(収入簿!D$4:D$1000,MATCH(SMALL(収入簿!$J$4:$J$1000,ROW(D160)),収入簿!$J$4:$J$1000,0)))</f>
        <v/>
      </c>
      <c r="E160" t="str">
        <f>IF(COUNT(収入簿!$J$4:$J$1000)&lt;ROW(E160),"",INDEX(収入簿!E$4:E$1000,MATCH(SMALL(収入簿!$J$4:$J$1000,ROW(E160)),収入簿!$J$4:$J$1000,0)))</f>
        <v/>
      </c>
      <c r="F160" t="str">
        <f>IF(COUNT(収入簿!$J$4:$J$1000)&lt;ROW(F160),"",INDEX(収入簿!F$4:F$1000,MATCH(SMALL(収入簿!$J$4:$J$1000,ROW(F160)),収入簿!$J$4:$J$1000,0)))</f>
        <v/>
      </c>
      <c r="G160" t="str">
        <f>IF(COUNT(収入簿!$J$4:$J$1000)&lt;ROW(G160),"",INDEX(収入簿!G$4:G$1000,MATCH(SMALL(収入簿!$J$4:$J$1000,ROW(G160)),収入簿!$J$4:$J$1000,0)))</f>
        <v/>
      </c>
      <c r="H160" t="str">
        <f>IF(COUNT(収入簿!$J$4:$J$1000)&lt;ROW(H160),"",INDEX(収入簿!H$4:H$1000,MATCH(SMALL(収入簿!$J$4:$J$1000,ROW(H160)),収入簿!$J$4:$J$1000,0)))</f>
        <v/>
      </c>
      <c r="I160" t="str">
        <f>IF(COUNT(収入簿!$J$4:$J$1000)&lt;ROW(I160),"",INDEX(収入簿!I$4:I$1000,MATCH(SMALL(収入簿!$J$4:$J$1000,ROW(I160)),収入簿!$J$4:$J$1000,0)))</f>
        <v/>
      </c>
      <c r="J160" t="str">
        <f>IF(COUNT(収入簿!$J$4:$J$1000)&lt;ROW(J160),"",INDEX(収入簿!J$4:J$1000,MATCH(SMALL(収入簿!$J$4:$J$1000,ROW(J160)),収入簿!$J$4:$J$1000,0)))</f>
        <v/>
      </c>
    </row>
    <row r="161" spans="1:10" x14ac:dyDescent="0.45">
      <c r="A161" t="str">
        <f>IF(COUNT(収入簿!$J$4:$J$1000)&lt;ROW(A161),"",INDEX(収入簿!A$4:A$1000,MATCH(SMALL(収入簿!$J$4:$J$1000,ROW(A161)),収入簿!$J$4:$J$1000,0)))</f>
        <v/>
      </c>
      <c r="B161" t="str">
        <f>IF(COUNT(収入簿!$J$4:$J$1000)&lt;ROW(B161),"",INDEX(収入簿!B$4:B$1000,MATCH(SMALL(収入簿!$J$4:$J$1000,ROW(B161)),収入簿!$J$4:$J$1000,0)))</f>
        <v/>
      </c>
      <c r="C161" t="str">
        <f>IF(COUNT(収入簿!$J$4:$J$1000)&lt;ROW(C161),"",INDEX(収入簿!C$4:C$1000,MATCH(SMALL(収入簿!$J$4:$J$1000,ROW(C161)),収入簿!$J$4:$J$1000,0)))</f>
        <v/>
      </c>
      <c r="D161" t="str">
        <f>IF(COUNT(収入簿!$J$4:$J$1000)&lt;ROW(D161),"",INDEX(収入簿!D$4:D$1000,MATCH(SMALL(収入簿!$J$4:$J$1000,ROW(D161)),収入簿!$J$4:$J$1000,0)))</f>
        <v/>
      </c>
      <c r="E161" t="str">
        <f>IF(COUNT(収入簿!$J$4:$J$1000)&lt;ROW(E161),"",INDEX(収入簿!E$4:E$1000,MATCH(SMALL(収入簿!$J$4:$J$1000,ROW(E161)),収入簿!$J$4:$J$1000,0)))</f>
        <v/>
      </c>
      <c r="F161" t="str">
        <f>IF(COUNT(収入簿!$J$4:$J$1000)&lt;ROW(F161),"",INDEX(収入簿!F$4:F$1000,MATCH(SMALL(収入簿!$J$4:$J$1000,ROW(F161)),収入簿!$J$4:$J$1000,0)))</f>
        <v/>
      </c>
      <c r="G161" t="str">
        <f>IF(COUNT(収入簿!$J$4:$J$1000)&lt;ROW(G161),"",INDEX(収入簿!G$4:G$1000,MATCH(SMALL(収入簿!$J$4:$J$1000,ROW(G161)),収入簿!$J$4:$J$1000,0)))</f>
        <v/>
      </c>
      <c r="H161" t="str">
        <f>IF(COUNT(収入簿!$J$4:$J$1000)&lt;ROW(H161),"",INDEX(収入簿!H$4:H$1000,MATCH(SMALL(収入簿!$J$4:$J$1000,ROW(H161)),収入簿!$J$4:$J$1000,0)))</f>
        <v/>
      </c>
      <c r="I161" t="str">
        <f>IF(COUNT(収入簿!$J$4:$J$1000)&lt;ROW(I161),"",INDEX(収入簿!I$4:I$1000,MATCH(SMALL(収入簿!$J$4:$J$1000,ROW(I161)),収入簿!$J$4:$J$1000,0)))</f>
        <v/>
      </c>
      <c r="J161" t="str">
        <f>IF(COUNT(収入簿!$J$4:$J$1000)&lt;ROW(J161),"",INDEX(収入簿!J$4:J$1000,MATCH(SMALL(収入簿!$J$4:$J$1000,ROW(J161)),収入簿!$J$4:$J$1000,0)))</f>
        <v/>
      </c>
    </row>
    <row r="162" spans="1:10" x14ac:dyDescent="0.45">
      <c r="A162" t="str">
        <f>IF(COUNT(収入簿!$J$4:$J$1000)&lt;ROW(A162),"",INDEX(収入簿!A$4:A$1000,MATCH(SMALL(収入簿!$J$4:$J$1000,ROW(A162)),収入簿!$J$4:$J$1000,0)))</f>
        <v/>
      </c>
      <c r="B162" t="str">
        <f>IF(COUNT(収入簿!$J$4:$J$1000)&lt;ROW(B162),"",INDEX(収入簿!B$4:B$1000,MATCH(SMALL(収入簿!$J$4:$J$1000,ROW(B162)),収入簿!$J$4:$J$1000,0)))</f>
        <v/>
      </c>
      <c r="C162" t="str">
        <f>IF(COUNT(収入簿!$J$4:$J$1000)&lt;ROW(C162),"",INDEX(収入簿!C$4:C$1000,MATCH(SMALL(収入簿!$J$4:$J$1000,ROW(C162)),収入簿!$J$4:$J$1000,0)))</f>
        <v/>
      </c>
      <c r="D162" t="str">
        <f>IF(COUNT(収入簿!$J$4:$J$1000)&lt;ROW(D162),"",INDEX(収入簿!D$4:D$1000,MATCH(SMALL(収入簿!$J$4:$J$1000,ROW(D162)),収入簿!$J$4:$J$1000,0)))</f>
        <v/>
      </c>
      <c r="E162" t="str">
        <f>IF(COUNT(収入簿!$J$4:$J$1000)&lt;ROW(E162),"",INDEX(収入簿!E$4:E$1000,MATCH(SMALL(収入簿!$J$4:$J$1000,ROW(E162)),収入簿!$J$4:$J$1000,0)))</f>
        <v/>
      </c>
      <c r="F162" t="str">
        <f>IF(COUNT(収入簿!$J$4:$J$1000)&lt;ROW(F162),"",INDEX(収入簿!F$4:F$1000,MATCH(SMALL(収入簿!$J$4:$J$1000,ROW(F162)),収入簿!$J$4:$J$1000,0)))</f>
        <v/>
      </c>
      <c r="G162" t="str">
        <f>IF(COUNT(収入簿!$J$4:$J$1000)&lt;ROW(G162),"",INDEX(収入簿!G$4:G$1000,MATCH(SMALL(収入簿!$J$4:$J$1000,ROW(G162)),収入簿!$J$4:$J$1000,0)))</f>
        <v/>
      </c>
      <c r="H162" t="str">
        <f>IF(COUNT(収入簿!$J$4:$J$1000)&lt;ROW(H162),"",INDEX(収入簿!H$4:H$1000,MATCH(SMALL(収入簿!$J$4:$J$1000,ROW(H162)),収入簿!$J$4:$J$1000,0)))</f>
        <v/>
      </c>
      <c r="I162" t="str">
        <f>IF(COUNT(収入簿!$J$4:$J$1000)&lt;ROW(I162),"",INDEX(収入簿!I$4:I$1000,MATCH(SMALL(収入簿!$J$4:$J$1000,ROW(I162)),収入簿!$J$4:$J$1000,0)))</f>
        <v/>
      </c>
      <c r="J162" t="str">
        <f>IF(COUNT(収入簿!$J$4:$J$1000)&lt;ROW(J162),"",INDEX(収入簿!J$4:J$1000,MATCH(SMALL(収入簿!$J$4:$J$1000,ROW(J162)),収入簿!$J$4:$J$1000,0)))</f>
        <v/>
      </c>
    </row>
    <row r="163" spans="1:10" x14ac:dyDescent="0.45">
      <c r="A163" t="str">
        <f>IF(COUNT(収入簿!$J$4:$J$1000)&lt;ROW(A163),"",INDEX(収入簿!A$4:A$1000,MATCH(SMALL(収入簿!$J$4:$J$1000,ROW(A163)),収入簿!$J$4:$J$1000,0)))</f>
        <v/>
      </c>
      <c r="B163" t="str">
        <f>IF(COUNT(収入簿!$J$4:$J$1000)&lt;ROW(B163),"",INDEX(収入簿!B$4:B$1000,MATCH(SMALL(収入簿!$J$4:$J$1000,ROW(B163)),収入簿!$J$4:$J$1000,0)))</f>
        <v/>
      </c>
      <c r="C163" t="str">
        <f>IF(COUNT(収入簿!$J$4:$J$1000)&lt;ROW(C163),"",INDEX(収入簿!C$4:C$1000,MATCH(SMALL(収入簿!$J$4:$J$1000,ROW(C163)),収入簿!$J$4:$J$1000,0)))</f>
        <v/>
      </c>
      <c r="D163" t="str">
        <f>IF(COUNT(収入簿!$J$4:$J$1000)&lt;ROW(D163),"",INDEX(収入簿!D$4:D$1000,MATCH(SMALL(収入簿!$J$4:$J$1000,ROW(D163)),収入簿!$J$4:$J$1000,0)))</f>
        <v/>
      </c>
      <c r="E163" t="str">
        <f>IF(COUNT(収入簿!$J$4:$J$1000)&lt;ROW(E163),"",INDEX(収入簿!E$4:E$1000,MATCH(SMALL(収入簿!$J$4:$J$1000,ROW(E163)),収入簿!$J$4:$J$1000,0)))</f>
        <v/>
      </c>
      <c r="F163" t="str">
        <f>IF(COUNT(収入簿!$J$4:$J$1000)&lt;ROW(F163),"",INDEX(収入簿!F$4:F$1000,MATCH(SMALL(収入簿!$J$4:$J$1000,ROW(F163)),収入簿!$J$4:$J$1000,0)))</f>
        <v/>
      </c>
      <c r="G163" t="str">
        <f>IF(COUNT(収入簿!$J$4:$J$1000)&lt;ROW(G163),"",INDEX(収入簿!G$4:G$1000,MATCH(SMALL(収入簿!$J$4:$J$1000,ROW(G163)),収入簿!$J$4:$J$1000,0)))</f>
        <v/>
      </c>
      <c r="H163" t="str">
        <f>IF(COUNT(収入簿!$J$4:$J$1000)&lt;ROW(H163),"",INDEX(収入簿!H$4:H$1000,MATCH(SMALL(収入簿!$J$4:$J$1000,ROW(H163)),収入簿!$J$4:$J$1000,0)))</f>
        <v/>
      </c>
      <c r="I163" t="str">
        <f>IF(COUNT(収入簿!$J$4:$J$1000)&lt;ROW(I163),"",INDEX(収入簿!I$4:I$1000,MATCH(SMALL(収入簿!$J$4:$J$1000,ROW(I163)),収入簿!$J$4:$J$1000,0)))</f>
        <v/>
      </c>
      <c r="J163" t="str">
        <f>IF(COUNT(収入簿!$J$4:$J$1000)&lt;ROW(J163),"",INDEX(収入簿!J$4:J$1000,MATCH(SMALL(収入簿!$J$4:$J$1000,ROW(J163)),収入簿!$J$4:$J$1000,0)))</f>
        <v/>
      </c>
    </row>
    <row r="164" spans="1:10" x14ac:dyDescent="0.45">
      <c r="A164" t="str">
        <f>IF(COUNT(収入簿!$J$4:$J$1000)&lt;ROW(A164),"",INDEX(収入簿!A$4:A$1000,MATCH(SMALL(収入簿!$J$4:$J$1000,ROW(A164)),収入簿!$J$4:$J$1000,0)))</f>
        <v/>
      </c>
      <c r="B164" t="str">
        <f>IF(COUNT(収入簿!$J$4:$J$1000)&lt;ROW(B164),"",INDEX(収入簿!B$4:B$1000,MATCH(SMALL(収入簿!$J$4:$J$1000,ROW(B164)),収入簿!$J$4:$J$1000,0)))</f>
        <v/>
      </c>
      <c r="C164" t="str">
        <f>IF(COUNT(収入簿!$J$4:$J$1000)&lt;ROW(C164),"",INDEX(収入簿!C$4:C$1000,MATCH(SMALL(収入簿!$J$4:$J$1000,ROW(C164)),収入簿!$J$4:$J$1000,0)))</f>
        <v/>
      </c>
      <c r="D164" t="str">
        <f>IF(COUNT(収入簿!$J$4:$J$1000)&lt;ROW(D164),"",INDEX(収入簿!D$4:D$1000,MATCH(SMALL(収入簿!$J$4:$J$1000,ROW(D164)),収入簿!$J$4:$J$1000,0)))</f>
        <v/>
      </c>
      <c r="E164" t="str">
        <f>IF(COUNT(収入簿!$J$4:$J$1000)&lt;ROW(E164),"",INDEX(収入簿!E$4:E$1000,MATCH(SMALL(収入簿!$J$4:$J$1000,ROW(E164)),収入簿!$J$4:$J$1000,0)))</f>
        <v/>
      </c>
      <c r="F164" t="str">
        <f>IF(COUNT(収入簿!$J$4:$J$1000)&lt;ROW(F164),"",INDEX(収入簿!F$4:F$1000,MATCH(SMALL(収入簿!$J$4:$J$1000,ROW(F164)),収入簿!$J$4:$J$1000,0)))</f>
        <v/>
      </c>
      <c r="G164" t="str">
        <f>IF(COUNT(収入簿!$J$4:$J$1000)&lt;ROW(G164),"",INDEX(収入簿!G$4:G$1000,MATCH(SMALL(収入簿!$J$4:$J$1000,ROW(G164)),収入簿!$J$4:$J$1000,0)))</f>
        <v/>
      </c>
      <c r="H164" t="str">
        <f>IF(COUNT(収入簿!$J$4:$J$1000)&lt;ROW(H164),"",INDEX(収入簿!H$4:H$1000,MATCH(SMALL(収入簿!$J$4:$J$1000,ROW(H164)),収入簿!$J$4:$J$1000,0)))</f>
        <v/>
      </c>
      <c r="I164" t="str">
        <f>IF(COUNT(収入簿!$J$4:$J$1000)&lt;ROW(I164),"",INDEX(収入簿!I$4:I$1000,MATCH(SMALL(収入簿!$J$4:$J$1000,ROW(I164)),収入簿!$J$4:$J$1000,0)))</f>
        <v/>
      </c>
      <c r="J164" t="str">
        <f>IF(COUNT(収入簿!$J$4:$J$1000)&lt;ROW(J164),"",INDEX(収入簿!J$4:J$1000,MATCH(SMALL(収入簿!$J$4:$J$1000,ROW(J164)),収入簿!$J$4:$J$1000,0)))</f>
        <v/>
      </c>
    </row>
    <row r="165" spans="1:10" x14ac:dyDescent="0.45">
      <c r="A165" t="str">
        <f>IF(COUNT(収入簿!$J$4:$J$1000)&lt;ROW(A165),"",INDEX(収入簿!A$4:A$1000,MATCH(SMALL(収入簿!$J$4:$J$1000,ROW(A165)),収入簿!$J$4:$J$1000,0)))</f>
        <v/>
      </c>
      <c r="B165" t="str">
        <f>IF(COUNT(収入簿!$J$4:$J$1000)&lt;ROW(B165),"",INDEX(収入簿!B$4:B$1000,MATCH(SMALL(収入簿!$J$4:$J$1000,ROW(B165)),収入簿!$J$4:$J$1000,0)))</f>
        <v/>
      </c>
      <c r="C165" t="str">
        <f>IF(COUNT(収入簿!$J$4:$J$1000)&lt;ROW(C165),"",INDEX(収入簿!C$4:C$1000,MATCH(SMALL(収入簿!$J$4:$J$1000,ROW(C165)),収入簿!$J$4:$J$1000,0)))</f>
        <v/>
      </c>
      <c r="D165" t="str">
        <f>IF(COUNT(収入簿!$J$4:$J$1000)&lt;ROW(D165),"",INDEX(収入簿!D$4:D$1000,MATCH(SMALL(収入簿!$J$4:$J$1000,ROW(D165)),収入簿!$J$4:$J$1000,0)))</f>
        <v/>
      </c>
      <c r="E165" t="str">
        <f>IF(COUNT(収入簿!$J$4:$J$1000)&lt;ROW(E165),"",INDEX(収入簿!E$4:E$1000,MATCH(SMALL(収入簿!$J$4:$J$1000,ROW(E165)),収入簿!$J$4:$J$1000,0)))</f>
        <v/>
      </c>
      <c r="F165" t="str">
        <f>IF(COUNT(収入簿!$J$4:$J$1000)&lt;ROW(F165),"",INDEX(収入簿!F$4:F$1000,MATCH(SMALL(収入簿!$J$4:$J$1000,ROW(F165)),収入簿!$J$4:$J$1000,0)))</f>
        <v/>
      </c>
      <c r="G165" t="str">
        <f>IF(COUNT(収入簿!$J$4:$J$1000)&lt;ROW(G165),"",INDEX(収入簿!G$4:G$1000,MATCH(SMALL(収入簿!$J$4:$J$1000,ROW(G165)),収入簿!$J$4:$J$1000,0)))</f>
        <v/>
      </c>
      <c r="H165" t="str">
        <f>IF(COUNT(収入簿!$J$4:$J$1000)&lt;ROW(H165),"",INDEX(収入簿!H$4:H$1000,MATCH(SMALL(収入簿!$J$4:$J$1000,ROW(H165)),収入簿!$J$4:$J$1000,0)))</f>
        <v/>
      </c>
      <c r="I165" t="str">
        <f>IF(COUNT(収入簿!$J$4:$J$1000)&lt;ROW(I165),"",INDEX(収入簿!I$4:I$1000,MATCH(SMALL(収入簿!$J$4:$J$1000,ROW(I165)),収入簿!$J$4:$J$1000,0)))</f>
        <v/>
      </c>
      <c r="J165" t="str">
        <f>IF(COUNT(収入簿!$J$4:$J$1000)&lt;ROW(J165),"",INDEX(収入簿!J$4:J$1000,MATCH(SMALL(収入簿!$J$4:$J$1000,ROW(J165)),収入簿!$J$4:$J$1000,0)))</f>
        <v/>
      </c>
    </row>
    <row r="166" spans="1:10" x14ac:dyDescent="0.45">
      <c r="A166" t="str">
        <f>IF(COUNT(収入簿!$J$4:$J$1000)&lt;ROW(A166),"",INDEX(収入簿!A$4:A$1000,MATCH(SMALL(収入簿!$J$4:$J$1000,ROW(A166)),収入簿!$J$4:$J$1000,0)))</f>
        <v/>
      </c>
      <c r="B166" t="str">
        <f>IF(COUNT(収入簿!$J$4:$J$1000)&lt;ROW(B166),"",INDEX(収入簿!B$4:B$1000,MATCH(SMALL(収入簿!$J$4:$J$1000,ROW(B166)),収入簿!$J$4:$J$1000,0)))</f>
        <v/>
      </c>
      <c r="C166" t="str">
        <f>IF(COUNT(収入簿!$J$4:$J$1000)&lt;ROW(C166),"",INDEX(収入簿!C$4:C$1000,MATCH(SMALL(収入簿!$J$4:$J$1000,ROW(C166)),収入簿!$J$4:$J$1000,0)))</f>
        <v/>
      </c>
      <c r="D166" t="str">
        <f>IF(COUNT(収入簿!$J$4:$J$1000)&lt;ROW(D166),"",INDEX(収入簿!D$4:D$1000,MATCH(SMALL(収入簿!$J$4:$J$1000,ROW(D166)),収入簿!$J$4:$J$1000,0)))</f>
        <v/>
      </c>
      <c r="E166" t="str">
        <f>IF(COUNT(収入簿!$J$4:$J$1000)&lt;ROW(E166),"",INDEX(収入簿!E$4:E$1000,MATCH(SMALL(収入簿!$J$4:$J$1000,ROW(E166)),収入簿!$J$4:$J$1000,0)))</f>
        <v/>
      </c>
      <c r="F166" t="str">
        <f>IF(COUNT(収入簿!$J$4:$J$1000)&lt;ROW(F166),"",INDEX(収入簿!F$4:F$1000,MATCH(SMALL(収入簿!$J$4:$J$1000,ROW(F166)),収入簿!$J$4:$J$1000,0)))</f>
        <v/>
      </c>
      <c r="G166" t="str">
        <f>IF(COUNT(収入簿!$J$4:$J$1000)&lt;ROW(G166),"",INDEX(収入簿!G$4:G$1000,MATCH(SMALL(収入簿!$J$4:$J$1000,ROW(G166)),収入簿!$J$4:$J$1000,0)))</f>
        <v/>
      </c>
      <c r="H166" t="str">
        <f>IF(COUNT(収入簿!$J$4:$J$1000)&lt;ROW(H166),"",INDEX(収入簿!H$4:H$1000,MATCH(SMALL(収入簿!$J$4:$J$1000,ROW(H166)),収入簿!$J$4:$J$1000,0)))</f>
        <v/>
      </c>
      <c r="I166" t="str">
        <f>IF(COUNT(収入簿!$J$4:$J$1000)&lt;ROW(I166),"",INDEX(収入簿!I$4:I$1000,MATCH(SMALL(収入簿!$J$4:$J$1000,ROW(I166)),収入簿!$J$4:$J$1000,0)))</f>
        <v/>
      </c>
      <c r="J166" t="str">
        <f>IF(COUNT(収入簿!$J$4:$J$1000)&lt;ROW(J166),"",INDEX(収入簿!J$4:J$1000,MATCH(SMALL(収入簿!$J$4:$J$1000,ROW(J166)),収入簿!$J$4:$J$1000,0)))</f>
        <v/>
      </c>
    </row>
    <row r="167" spans="1:10" x14ac:dyDescent="0.45">
      <c r="A167" t="str">
        <f>IF(COUNT(収入簿!$J$4:$J$1000)&lt;ROW(A167),"",INDEX(収入簿!A$4:A$1000,MATCH(SMALL(収入簿!$J$4:$J$1000,ROW(A167)),収入簿!$J$4:$J$1000,0)))</f>
        <v/>
      </c>
      <c r="B167" t="str">
        <f>IF(COUNT(収入簿!$J$4:$J$1000)&lt;ROW(B167),"",INDEX(収入簿!B$4:B$1000,MATCH(SMALL(収入簿!$J$4:$J$1000,ROW(B167)),収入簿!$J$4:$J$1000,0)))</f>
        <v/>
      </c>
      <c r="C167" t="str">
        <f>IF(COUNT(収入簿!$J$4:$J$1000)&lt;ROW(C167),"",INDEX(収入簿!C$4:C$1000,MATCH(SMALL(収入簿!$J$4:$J$1000,ROW(C167)),収入簿!$J$4:$J$1000,0)))</f>
        <v/>
      </c>
      <c r="D167" t="str">
        <f>IF(COUNT(収入簿!$J$4:$J$1000)&lt;ROW(D167),"",INDEX(収入簿!D$4:D$1000,MATCH(SMALL(収入簿!$J$4:$J$1000,ROW(D167)),収入簿!$J$4:$J$1000,0)))</f>
        <v/>
      </c>
      <c r="E167" t="str">
        <f>IF(COUNT(収入簿!$J$4:$J$1000)&lt;ROW(E167),"",INDEX(収入簿!E$4:E$1000,MATCH(SMALL(収入簿!$J$4:$J$1000,ROW(E167)),収入簿!$J$4:$J$1000,0)))</f>
        <v/>
      </c>
      <c r="F167" t="str">
        <f>IF(COUNT(収入簿!$J$4:$J$1000)&lt;ROW(F167),"",INDEX(収入簿!F$4:F$1000,MATCH(SMALL(収入簿!$J$4:$J$1000,ROW(F167)),収入簿!$J$4:$J$1000,0)))</f>
        <v/>
      </c>
      <c r="G167" t="str">
        <f>IF(COUNT(収入簿!$J$4:$J$1000)&lt;ROW(G167),"",INDEX(収入簿!G$4:G$1000,MATCH(SMALL(収入簿!$J$4:$J$1000,ROW(G167)),収入簿!$J$4:$J$1000,0)))</f>
        <v/>
      </c>
      <c r="H167" t="str">
        <f>IF(COUNT(収入簿!$J$4:$J$1000)&lt;ROW(H167),"",INDEX(収入簿!H$4:H$1000,MATCH(SMALL(収入簿!$J$4:$J$1000,ROW(H167)),収入簿!$J$4:$J$1000,0)))</f>
        <v/>
      </c>
      <c r="I167" t="str">
        <f>IF(COUNT(収入簿!$J$4:$J$1000)&lt;ROW(I167),"",INDEX(収入簿!I$4:I$1000,MATCH(SMALL(収入簿!$J$4:$J$1000,ROW(I167)),収入簿!$J$4:$J$1000,0)))</f>
        <v/>
      </c>
      <c r="J167" t="str">
        <f>IF(COUNT(収入簿!$J$4:$J$1000)&lt;ROW(J167),"",INDEX(収入簿!J$4:J$1000,MATCH(SMALL(収入簿!$J$4:$J$1000,ROW(J167)),収入簿!$J$4:$J$1000,0)))</f>
        <v/>
      </c>
    </row>
    <row r="168" spans="1:10" x14ac:dyDescent="0.45">
      <c r="A168" t="str">
        <f>IF(COUNT(収入簿!$J$4:$J$1000)&lt;ROW(A168),"",INDEX(収入簿!A$4:A$1000,MATCH(SMALL(収入簿!$J$4:$J$1000,ROW(A168)),収入簿!$J$4:$J$1000,0)))</f>
        <v/>
      </c>
      <c r="B168" t="str">
        <f>IF(COUNT(収入簿!$J$4:$J$1000)&lt;ROW(B168),"",INDEX(収入簿!B$4:B$1000,MATCH(SMALL(収入簿!$J$4:$J$1000,ROW(B168)),収入簿!$J$4:$J$1000,0)))</f>
        <v/>
      </c>
      <c r="C168" t="str">
        <f>IF(COUNT(収入簿!$J$4:$J$1000)&lt;ROW(C168),"",INDEX(収入簿!C$4:C$1000,MATCH(SMALL(収入簿!$J$4:$J$1000,ROW(C168)),収入簿!$J$4:$J$1000,0)))</f>
        <v/>
      </c>
      <c r="D168" t="str">
        <f>IF(COUNT(収入簿!$J$4:$J$1000)&lt;ROW(D168),"",INDEX(収入簿!D$4:D$1000,MATCH(SMALL(収入簿!$J$4:$J$1000,ROW(D168)),収入簿!$J$4:$J$1000,0)))</f>
        <v/>
      </c>
      <c r="E168" t="str">
        <f>IF(COUNT(収入簿!$J$4:$J$1000)&lt;ROW(E168),"",INDEX(収入簿!E$4:E$1000,MATCH(SMALL(収入簿!$J$4:$J$1000,ROW(E168)),収入簿!$J$4:$J$1000,0)))</f>
        <v/>
      </c>
      <c r="F168" t="str">
        <f>IF(COUNT(収入簿!$J$4:$J$1000)&lt;ROW(F168),"",INDEX(収入簿!F$4:F$1000,MATCH(SMALL(収入簿!$J$4:$J$1000,ROW(F168)),収入簿!$J$4:$J$1000,0)))</f>
        <v/>
      </c>
      <c r="G168" t="str">
        <f>IF(COUNT(収入簿!$J$4:$J$1000)&lt;ROW(G168),"",INDEX(収入簿!G$4:G$1000,MATCH(SMALL(収入簿!$J$4:$J$1000,ROW(G168)),収入簿!$J$4:$J$1000,0)))</f>
        <v/>
      </c>
      <c r="H168" t="str">
        <f>IF(COUNT(収入簿!$J$4:$J$1000)&lt;ROW(H168),"",INDEX(収入簿!H$4:H$1000,MATCH(SMALL(収入簿!$J$4:$J$1000,ROW(H168)),収入簿!$J$4:$J$1000,0)))</f>
        <v/>
      </c>
      <c r="I168" t="str">
        <f>IF(COUNT(収入簿!$J$4:$J$1000)&lt;ROW(I168),"",INDEX(収入簿!I$4:I$1000,MATCH(SMALL(収入簿!$J$4:$J$1000,ROW(I168)),収入簿!$J$4:$J$1000,0)))</f>
        <v/>
      </c>
      <c r="J168" t="str">
        <f>IF(COUNT(収入簿!$J$4:$J$1000)&lt;ROW(J168),"",INDEX(収入簿!J$4:J$1000,MATCH(SMALL(収入簿!$J$4:$J$1000,ROW(J168)),収入簿!$J$4:$J$1000,0)))</f>
        <v/>
      </c>
    </row>
    <row r="169" spans="1:10" x14ac:dyDescent="0.45">
      <c r="A169" t="str">
        <f>IF(COUNT(収入簿!$J$4:$J$1000)&lt;ROW(A169),"",INDEX(収入簿!A$4:A$1000,MATCH(SMALL(収入簿!$J$4:$J$1000,ROW(A169)),収入簿!$J$4:$J$1000,0)))</f>
        <v/>
      </c>
      <c r="B169" t="str">
        <f>IF(COUNT(収入簿!$J$4:$J$1000)&lt;ROW(B169),"",INDEX(収入簿!B$4:B$1000,MATCH(SMALL(収入簿!$J$4:$J$1000,ROW(B169)),収入簿!$J$4:$J$1000,0)))</f>
        <v/>
      </c>
      <c r="C169" t="str">
        <f>IF(COUNT(収入簿!$J$4:$J$1000)&lt;ROW(C169),"",INDEX(収入簿!C$4:C$1000,MATCH(SMALL(収入簿!$J$4:$J$1000,ROW(C169)),収入簿!$J$4:$J$1000,0)))</f>
        <v/>
      </c>
      <c r="D169" t="str">
        <f>IF(COUNT(収入簿!$J$4:$J$1000)&lt;ROW(D169),"",INDEX(収入簿!D$4:D$1000,MATCH(SMALL(収入簿!$J$4:$J$1000,ROW(D169)),収入簿!$J$4:$J$1000,0)))</f>
        <v/>
      </c>
      <c r="E169" t="str">
        <f>IF(COUNT(収入簿!$J$4:$J$1000)&lt;ROW(E169),"",INDEX(収入簿!E$4:E$1000,MATCH(SMALL(収入簿!$J$4:$J$1000,ROW(E169)),収入簿!$J$4:$J$1000,0)))</f>
        <v/>
      </c>
      <c r="F169" t="str">
        <f>IF(COUNT(収入簿!$J$4:$J$1000)&lt;ROW(F169),"",INDEX(収入簿!F$4:F$1000,MATCH(SMALL(収入簿!$J$4:$J$1000,ROW(F169)),収入簿!$J$4:$J$1000,0)))</f>
        <v/>
      </c>
      <c r="G169" t="str">
        <f>IF(COUNT(収入簿!$J$4:$J$1000)&lt;ROW(G169),"",INDEX(収入簿!G$4:G$1000,MATCH(SMALL(収入簿!$J$4:$J$1000,ROW(G169)),収入簿!$J$4:$J$1000,0)))</f>
        <v/>
      </c>
      <c r="H169" t="str">
        <f>IF(COUNT(収入簿!$J$4:$J$1000)&lt;ROW(H169),"",INDEX(収入簿!H$4:H$1000,MATCH(SMALL(収入簿!$J$4:$J$1000,ROW(H169)),収入簿!$J$4:$J$1000,0)))</f>
        <v/>
      </c>
      <c r="I169" t="str">
        <f>IF(COUNT(収入簿!$J$4:$J$1000)&lt;ROW(I169),"",INDEX(収入簿!I$4:I$1000,MATCH(SMALL(収入簿!$J$4:$J$1000,ROW(I169)),収入簿!$J$4:$J$1000,0)))</f>
        <v/>
      </c>
      <c r="J169" t="str">
        <f>IF(COUNT(収入簿!$J$4:$J$1000)&lt;ROW(J169),"",INDEX(収入簿!J$4:J$1000,MATCH(SMALL(収入簿!$J$4:$J$1000,ROW(J169)),収入簿!$J$4:$J$1000,0)))</f>
        <v/>
      </c>
    </row>
    <row r="170" spans="1:10" x14ac:dyDescent="0.45">
      <c r="A170" t="str">
        <f>IF(COUNT(収入簿!$J$4:$J$1000)&lt;ROW(A170),"",INDEX(収入簿!A$4:A$1000,MATCH(SMALL(収入簿!$J$4:$J$1000,ROW(A170)),収入簿!$J$4:$J$1000,0)))</f>
        <v/>
      </c>
      <c r="B170" t="str">
        <f>IF(COUNT(収入簿!$J$4:$J$1000)&lt;ROW(B170),"",INDEX(収入簿!B$4:B$1000,MATCH(SMALL(収入簿!$J$4:$J$1000,ROW(B170)),収入簿!$J$4:$J$1000,0)))</f>
        <v/>
      </c>
      <c r="C170" t="str">
        <f>IF(COUNT(収入簿!$J$4:$J$1000)&lt;ROW(C170),"",INDEX(収入簿!C$4:C$1000,MATCH(SMALL(収入簿!$J$4:$J$1000,ROW(C170)),収入簿!$J$4:$J$1000,0)))</f>
        <v/>
      </c>
      <c r="D170" t="str">
        <f>IF(COUNT(収入簿!$J$4:$J$1000)&lt;ROW(D170),"",INDEX(収入簿!D$4:D$1000,MATCH(SMALL(収入簿!$J$4:$J$1000,ROW(D170)),収入簿!$J$4:$J$1000,0)))</f>
        <v/>
      </c>
      <c r="E170" t="str">
        <f>IF(COUNT(収入簿!$J$4:$J$1000)&lt;ROW(E170),"",INDEX(収入簿!E$4:E$1000,MATCH(SMALL(収入簿!$J$4:$J$1000,ROW(E170)),収入簿!$J$4:$J$1000,0)))</f>
        <v/>
      </c>
      <c r="F170" t="str">
        <f>IF(COUNT(収入簿!$J$4:$J$1000)&lt;ROW(F170),"",INDEX(収入簿!F$4:F$1000,MATCH(SMALL(収入簿!$J$4:$J$1000,ROW(F170)),収入簿!$J$4:$J$1000,0)))</f>
        <v/>
      </c>
      <c r="G170" t="str">
        <f>IF(COUNT(収入簿!$J$4:$J$1000)&lt;ROW(G170),"",INDEX(収入簿!G$4:G$1000,MATCH(SMALL(収入簿!$J$4:$J$1000,ROW(G170)),収入簿!$J$4:$J$1000,0)))</f>
        <v/>
      </c>
      <c r="H170" t="str">
        <f>IF(COUNT(収入簿!$J$4:$J$1000)&lt;ROW(H170),"",INDEX(収入簿!H$4:H$1000,MATCH(SMALL(収入簿!$J$4:$J$1000,ROW(H170)),収入簿!$J$4:$J$1000,0)))</f>
        <v/>
      </c>
      <c r="I170" t="str">
        <f>IF(COUNT(収入簿!$J$4:$J$1000)&lt;ROW(I170),"",INDEX(収入簿!I$4:I$1000,MATCH(SMALL(収入簿!$J$4:$J$1000,ROW(I170)),収入簿!$J$4:$J$1000,0)))</f>
        <v/>
      </c>
      <c r="J170" t="str">
        <f>IF(COUNT(収入簿!$J$4:$J$1000)&lt;ROW(J170),"",INDEX(収入簿!J$4:J$1000,MATCH(SMALL(収入簿!$J$4:$J$1000,ROW(J170)),収入簿!$J$4:$J$1000,0)))</f>
        <v/>
      </c>
    </row>
    <row r="171" spans="1:10" x14ac:dyDescent="0.45">
      <c r="A171" t="str">
        <f>IF(COUNT(収入簿!$J$4:$J$1000)&lt;ROW(A171),"",INDEX(収入簿!A$4:A$1000,MATCH(SMALL(収入簿!$J$4:$J$1000,ROW(A171)),収入簿!$J$4:$J$1000,0)))</f>
        <v/>
      </c>
      <c r="B171" t="str">
        <f>IF(COUNT(収入簿!$J$4:$J$1000)&lt;ROW(B171),"",INDEX(収入簿!B$4:B$1000,MATCH(SMALL(収入簿!$J$4:$J$1000,ROW(B171)),収入簿!$J$4:$J$1000,0)))</f>
        <v/>
      </c>
      <c r="C171" t="str">
        <f>IF(COUNT(収入簿!$J$4:$J$1000)&lt;ROW(C171),"",INDEX(収入簿!C$4:C$1000,MATCH(SMALL(収入簿!$J$4:$J$1000,ROW(C171)),収入簿!$J$4:$J$1000,0)))</f>
        <v/>
      </c>
      <c r="D171" t="str">
        <f>IF(COUNT(収入簿!$J$4:$J$1000)&lt;ROW(D171),"",INDEX(収入簿!D$4:D$1000,MATCH(SMALL(収入簿!$J$4:$J$1000,ROW(D171)),収入簿!$J$4:$J$1000,0)))</f>
        <v/>
      </c>
      <c r="E171" t="str">
        <f>IF(COUNT(収入簿!$J$4:$J$1000)&lt;ROW(E171),"",INDEX(収入簿!E$4:E$1000,MATCH(SMALL(収入簿!$J$4:$J$1000,ROW(E171)),収入簿!$J$4:$J$1000,0)))</f>
        <v/>
      </c>
      <c r="F171" t="str">
        <f>IF(COUNT(収入簿!$J$4:$J$1000)&lt;ROW(F171),"",INDEX(収入簿!F$4:F$1000,MATCH(SMALL(収入簿!$J$4:$J$1000,ROW(F171)),収入簿!$J$4:$J$1000,0)))</f>
        <v/>
      </c>
      <c r="G171" t="str">
        <f>IF(COUNT(収入簿!$J$4:$J$1000)&lt;ROW(G171),"",INDEX(収入簿!G$4:G$1000,MATCH(SMALL(収入簿!$J$4:$J$1000,ROW(G171)),収入簿!$J$4:$J$1000,0)))</f>
        <v/>
      </c>
      <c r="H171" t="str">
        <f>IF(COUNT(収入簿!$J$4:$J$1000)&lt;ROW(H171),"",INDEX(収入簿!H$4:H$1000,MATCH(SMALL(収入簿!$J$4:$J$1000,ROW(H171)),収入簿!$J$4:$J$1000,0)))</f>
        <v/>
      </c>
      <c r="I171" t="str">
        <f>IF(COUNT(収入簿!$J$4:$J$1000)&lt;ROW(I171),"",INDEX(収入簿!I$4:I$1000,MATCH(SMALL(収入簿!$J$4:$J$1000,ROW(I171)),収入簿!$J$4:$J$1000,0)))</f>
        <v/>
      </c>
      <c r="J171" t="str">
        <f>IF(COUNT(収入簿!$J$4:$J$1000)&lt;ROW(J171),"",INDEX(収入簿!J$4:J$1000,MATCH(SMALL(収入簿!$J$4:$J$1000,ROW(J171)),収入簿!$J$4:$J$1000,0)))</f>
        <v/>
      </c>
    </row>
    <row r="172" spans="1:10" x14ac:dyDescent="0.45">
      <c r="A172" t="str">
        <f>IF(COUNT(収入簿!$J$4:$J$1000)&lt;ROW(A172),"",INDEX(収入簿!A$4:A$1000,MATCH(SMALL(収入簿!$J$4:$J$1000,ROW(A172)),収入簿!$J$4:$J$1000,0)))</f>
        <v/>
      </c>
      <c r="B172" t="str">
        <f>IF(COUNT(収入簿!$J$4:$J$1000)&lt;ROW(B172),"",INDEX(収入簿!B$4:B$1000,MATCH(SMALL(収入簿!$J$4:$J$1000,ROW(B172)),収入簿!$J$4:$J$1000,0)))</f>
        <v/>
      </c>
      <c r="C172" t="str">
        <f>IF(COUNT(収入簿!$J$4:$J$1000)&lt;ROW(C172),"",INDEX(収入簿!C$4:C$1000,MATCH(SMALL(収入簿!$J$4:$J$1000,ROW(C172)),収入簿!$J$4:$J$1000,0)))</f>
        <v/>
      </c>
      <c r="D172" t="str">
        <f>IF(COUNT(収入簿!$J$4:$J$1000)&lt;ROW(D172),"",INDEX(収入簿!D$4:D$1000,MATCH(SMALL(収入簿!$J$4:$J$1000,ROW(D172)),収入簿!$J$4:$J$1000,0)))</f>
        <v/>
      </c>
      <c r="E172" t="str">
        <f>IF(COUNT(収入簿!$J$4:$J$1000)&lt;ROW(E172),"",INDEX(収入簿!E$4:E$1000,MATCH(SMALL(収入簿!$J$4:$J$1000,ROW(E172)),収入簿!$J$4:$J$1000,0)))</f>
        <v/>
      </c>
      <c r="F172" t="str">
        <f>IF(COUNT(収入簿!$J$4:$J$1000)&lt;ROW(F172),"",INDEX(収入簿!F$4:F$1000,MATCH(SMALL(収入簿!$J$4:$J$1000,ROW(F172)),収入簿!$J$4:$J$1000,0)))</f>
        <v/>
      </c>
      <c r="G172" t="str">
        <f>IF(COUNT(収入簿!$J$4:$J$1000)&lt;ROW(G172),"",INDEX(収入簿!G$4:G$1000,MATCH(SMALL(収入簿!$J$4:$J$1000,ROW(G172)),収入簿!$J$4:$J$1000,0)))</f>
        <v/>
      </c>
      <c r="H172" t="str">
        <f>IF(COUNT(収入簿!$J$4:$J$1000)&lt;ROW(H172),"",INDEX(収入簿!H$4:H$1000,MATCH(SMALL(収入簿!$J$4:$J$1000,ROW(H172)),収入簿!$J$4:$J$1000,0)))</f>
        <v/>
      </c>
      <c r="I172" t="str">
        <f>IF(COUNT(収入簿!$J$4:$J$1000)&lt;ROW(I172),"",INDEX(収入簿!I$4:I$1000,MATCH(SMALL(収入簿!$J$4:$J$1000,ROW(I172)),収入簿!$J$4:$J$1000,0)))</f>
        <v/>
      </c>
      <c r="J172" t="str">
        <f>IF(COUNT(収入簿!$J$4:$J$1000)&lt;ROW(J172),"",INDEX(収入簿!J$4:J$1000,MATCH(SMALL(収入簿!$J$4:$J$1000,ROW(J172)),収入簿!$J$4:$J$1000,0)))</f>
        <v/>
      </c>
    </row>
    <row r="173" spans="1:10" x14ac:dyDescent="0.45">
      <c r="A173" t="str">
        <f>IF(COUNT(収入簿!$J$4:$J$1000)&lt;ROW(A173),"",INDEX(収入簿!A$4:A$1000,MATCH(SMALL(収入簿!$J$4:$J$1000,ROW(A173)),収入簿!$J$4:$J$1000,0)))</f>
        <v/>
      </c>
      <c r="B173" t="str">
        <f>IF(COUNT(収入簿!$J$4:$J$1000)&lt;ROW(B173),"",INDEX(収入簿!B$4:B$1000,MATCH(SMALL(収入簿!$J$4:$J$1000,ROW(B173)),収入簿!$J$4:$J$1000,0)))</f>
        <v/>
      </c>
      <c r="C173" t="str">
        <f>IF(COUNT(収入簿!$J$4:$J$1000)&lt;ROW(C173),"",INDEX(収入簿!C$4:C$1000,MATCH(SMALL(収入簿!$J$4:$J$1000,ROW(C173)),収入簿!$J$4:$J$1000,0)))</f>
        <v/>
      </c>
      <c r="D173" t="str">
        <f>IF(COUNT(収入簿!$J$4:$J$1000)&lt;ROW(D173),"",INDEX(収入簿!D$4:D$1000,MATCH(SMALL(収入簿!$J$4:$J$1000,ROW(D173)),収入簿!$J$4:$J$1000,0)))</f>
        <v/>
      </c>
      <c r="E173" t="str">
        <f>IF(COUNT(収入簿!$J$4:$J$1000)&lt;ROW(E173),"",INDEX(収入簿!E$4:E$1000,MATCH(SMALL(収入簿!$J$4:$J$1000,ROW(E173)),収入簿!$J$4:$J$1000,0)))</f>
        <v/>
      </c>
      <c r="F173" t="str">
        <f>IF(COUNT(収入簿!$J$4:$J$1000)&lt;ROW(F173),"",INDEX(収入簿!F$4:F$1000,MATCH(SMALL(収入簿!$J$4:$J$1000,ROW(F173)),収入簿!$J$4:$J$1000,0)))</f>
        <v/>
      </c>
      <c r="G173" t="str">
        <f>IF(COUNT(収入簿!$J$4:$J$1000)&lt;ROW(G173),"",INDEX(収入簿!G$4:G$1000,MATCH(SMALL(収入簿!$J$4:$J$1000,ROW(G173)),収入簿!$J$4:$J$1000,0)))</f>
        <v/>
      </c>
      <c r="H173" t="str">
        <f>IF(COUNT(収入簿!$J$4:$J$1000)&lt;ROW(H173),"",INDEX(収入簿!H$4:H$1000,MATCH(SMALL(収入簿!$J$4:$J$1000,ROW(H173)),収入簿!$J$4:$J$1000,0)))</f>
        <v/>
      </c>
      <c r="I173" t="str">
        <f>IF(COUNT(収入簿!$J$4:$J$1000)&lt;ROW(I173),"",INDEX(収入簿!I$4:I$1000,MATCH(SMALL(収入簿!$J$4:$J$1000,ROW(I173)),収入簿!$J$4:$J$1000,0)))</f>
        <v/>
      </c>
      <c r="J173" t="str">
        <f>IF(COUNT(収入簿!$J$4:$J$1000)&lt;ROW(J173),"",INDEX(収入簿!J$4:J$1000,MATCH(SMALL(収入簿!$J$4:$J$1000,ROW(J173)),収入簿!$J$4:$J$1000,0)))</f>
        <v/>
      </c>
    </row>
    <row r="174" spans="1:10" x14ac:dyDescent="0.45">
      <c r="A174" t="str">
        <f>IF(COUNT(収入簿!$J$4:$J$1000)&lt;ROW(A174),"",INDEX(収入簿!A$4:A$1000,MATCH(SMALL(収入簿!$J$4:$J$1000,ROW(A174)),収入簿!$J$4:$J$1000,0)))</f>
        <v/>
      </c>
      <c r="B174" t="str">
        <f>IF(COUNT(収入簿!$J$4:$J$1000)&lt;ROW(B174),"",INDEX(収入簿!B$4:B$1000,MATCH(SMALL(収入簿!$J$4:$J$1000,ROW(B174)),収入簿!$J$4:$J$1000,0)))</f>
        <v/>
      </c>
      <c r="C174" t="str">
        <f>IF(COUNT(収入簿!$J$4:$J$1000)&lt;ROW(C174),"",INDEX(収入簿!C$4:C$1000,MATCH(SMALL(収入簿!$J$4:$J$1000,ROW(C174)),収入簿!$J$4:$J$1000,0)))</f>
        <v/>
      </c>
      <c r="D174" t="str">
        <f>IF(COUNT(収入簿!$J$4:$J$1000)&lt;ROW(D174),"",INDEX(収入簿!D$4:D$1000,MATCH(SMALL(収入簿!$J$4:$J$1000,ROW(D174)),収入簿!$J$4:$J$1000,0)))</f>
        <v/>
      </c>
      <c r="E174" t="str">
        <f>IF(COUNT(収入簿!$J$4:$J$1000)&lt;ROW(E174),"",INDEX(収入簿!E$4:E$1000,MATCH(SMALL(収入簿!$J$4:$J$1000,ROW(E174)),収入簿!$J$4:$J$1000,0)))</f>
        <v/>
      </c>
      <c r="F174" t="str">
        <f>IF(COUNT(収入簿!$J$4:$J$1000)&lt;ROW(F174),"",INDEX(収入簿!F$4:F$1000,MATCH(SMALL(収入簿!$J$4:$J$1000,ROW(F174)),収入簿!$J$4:$J$1000,0)))</f>
        <v/>
      </c>
      <c r="G174" t="str">
        <f>IF(COUNT(収入簿!$J$4:$J$1000)&lt;ROW(G174),"",INDEX(収入簿!G$4:G$1000,MATCH(SMALL(収入簿!$J$4:$J$1000,ROW(G174)),収入簿!$J$4:$J$1000,0)))</f>
        <v/>
      </c>
      <c r="H174" t="str">
        <f>IF(COUNT(収入簿!$J$4:$J$1000)&lt;ROW(H174),"",INDEX(収入簿!H$4:H$1000,MATCH(SMALL(収入簿!$J$4:$J$1000,ROW(H174)),収入簿!$J$4:$J$1000,0)))</f>
        <v/>
      </c>
      <c r="I174" t="str">
        <f>IF(COUNT(収入簿!$J$4:$J$1000)&lt;ROW(I174),"",INDEX(収入簿!I$4:I$1000,MATCH(SMALL(収入簿!$J$4:$J$1000,ROW(I174)),収入簿!$J$4:$J$1000,0)))</f>
        <v/>
      </c>
      <c r="J174" t="str">
        <f>IF(COUNT(収入簿!$J$4:$J$1000)&lt;ROW(J174),"",INDEX(収入簿!J$4:J$1000,MATCH(SMALL(収入簿!$J$4:$J$1000,ROW(J174)),収入簿!$J$4:$J$1000,0)))</f>
        <v/>
      </c>
    </row>
    <row r="175" spans="1:10" x14ac:dyDescent="0.45">
      <c r="A175" t="str">
        <f>IF(COUNT(収入簿!$J$4:$J$1000)&lt;ROW(A175),"",INDEX(収入簿!A$4:A$1000,MATCH(SMALL(収入簿!$J$4:$J$1000,ROW(A175)),収入簿!$J$4:$J$1000,0)))</f>
        <v/>
      </c>
      <c r="B175" t="str">
        <f>IF(COUNT(収入簿!$J$4:$J$1000)&lt;ROW(B175),"",INDEX(収入簿!B$4:B$1000,MATCH(SMALL(収入簿!$J$4:$J$1000,ROW(B175)),収入簿!$J$4:$J$1000,0)))</f>
        <v/>
      </c>
      <c r="C175" t="str">
        <f>IF(COUNT(収入簿!$J$4:$J$1000)&lt;ROW(C175),"",INDEX(収入簿!C$4:C$1000,MATCH(SMALL(収入簿!$J$4:$J$1000,ROW(C175)),収入簿!$J$4:$J$1000,0)))</f>
        <v/>
      </c>
      <c r="D175" t="str">
        <f>IF(COUNT(収入簿!$J$4:$J$1000)&lt;ROW(D175),"",INDEX(収入簿!D$4:D$1000,MATCH(SMALL(収入簿!$J$4:$J$1000,ROW(D175)),収入簿!$J$4:$J$1000,0)))</f>
        <v/>
      </c>
      <c r="E175" t="str">
        <f>IF(COUNT(収入簿!$J$4:$J$1000)&lt;ROW(E175),"",INDEX(収入簿!E$4:E$1000,MATCH(SMALL(収入簿!$J$4:$J$1000,ROW(E175)),収入簿!$J$4:$J$1000,0)))</f>
        <v/>
      </c>
      <c r="F175" t="str">
        <f>IF(COUNT(収入簿!$J$4:$J$1000)&lt;ROW(F175),"",INDEX(収入簿!F$4:F$1000,MATCH(SMALL(収入簿!$J$4:$J$1000,ROW(F175)),収入簿!$J$4:$J$1000,0)))</f>
        <v/>
      </c>
      <c r="G175" t="str">
        <f>IF(COUNT(収入簿!$J$4:$J$1000)&lt;ROW(G175),"",INDEX(収入簿!G$4:G$1000,MATCH(SMALL(収入簿!$J$4:$J$1000,ROW(G175)),収入簿!$J$4:$J$1000,0)))</f>
        <v/>
      </c>
      <c r="H175" t="str">
        <f>IF(COUNT(収入簿!$J$4:$J$1000)&lt;ROW(H175),"",INDEX(収入簿!H$4:H$1000,MATCH(SMALL(収入簿!$J$4:$J$1000,ROW(H175)),収入簿!$J$4:$J$1000,0)))</f>
        <v/>
      </c>
      <c r="I175" t="str">
        <f>IF(COUNT(収入簿!$J$4:$J$1000)&lt;ROW(I175),"",INDEX(収入簿!I$4:I$1000,MATCH(SMALL(収入簿!$J$4:$J$1000,ROW(I175)),収入簿!$J$4:$J$1000,0)))</f>
        <v/>
      </c>
      <c r="J175" t="str">
        <f>IF(COUNT(収入簿!$J$4:$J$1000)&lt;ROW(J175),"",INDEX(収入簿!J$4:J$1000,MATCH(SMALL(収入簿!$J$4:$J$1000,ROW(J175)),収入簿!$J$4:$J$1000,0)))</f>
        <v/>
      </c>
    </row>
    <row r="176" spans="1:10" x14ac:dyDescent="0.45">
      <c r="A176" t="str">
        <f>IF(COUNT(収入簿!$J$4:$J$1000)&lt;ROW(A176),"",INDEX(収入簿!A$4:A$1000,MATCH(SMALL(収入簿!$J$4:$J$1000,ROW(A176)),収入簿!$J$4:$J$1000,0)))</f>
        <v/>
      </c>
      <c r="B176" t="str">
        <f>IF(COUNT(収入簿!$J$4:$J$1000)&lt;ROW(B176),"",INDEX(収入簿!B$4:B$1000,MATCH(SMALL(収入簿!$J$4:$J$1000,ROW(B176)),収入簿!$J$4:$J$1000,0)))</f>
        <v/>
      </c>
      <c r="C176" t="str">
        <f>IF(COUNT(収入簿!$J$4:$J$1000)&lt;ROW(C176),"",INDEX(収入簿!C$4:C$1000,MATCH(SMALL(収入簿!$J$4:$J$1000,ROW(C176)),収入簿!$J$4:$J$1000,0)))</f>
        <v/>
      </c>
      <c r="D176" t="str">
        <f>IF(COUNT(収入簿!$J$4:$J$1000)&lt;ROW(D176),"",INDEX(収入簿!D$4:D$1000,MATCH(SMALL(収入簿!$J$4:$J$1000,ROW(D176)),収入簿!$J$4:$J$1000,0)))</f>
        <v/>
      </c>
      <c r="E176" t="str">
        <f>IF(COUNT(収入簿!$J$4:$J$1000)&lt;ROW(E176),"",INDEX(収入簿!E$4:E$1000,MATCH(SMALL(収入簿!$J$4:$J$1000,ROW(E176)),収入簿!$J$4:$J$1000,0)))</f>
        <v/>
      </c>
      <c r="F176" t="str">
        <f>IF(COUNT(収入簿!$J$4:$J$1000)&lt;ROW(F176),"",INDEX(収入簿!F$4:F$1000,MATCH(SMALL(収入簿!$J$4:$J$1000,ROW(F176)),収入簿!$J$4:$J$1000,0)))</f>
        <v/>
      </c>
      <c r="G176" t="str">
        <f>IF(COUNT(収入簿!$J$4:$J$1000)&lt;ROW(G176),"",INDEX(収入簿!G$4:G$1000,MATCH(SMALL(収入簿!$J$4:$J$1000,ROW(G176)),収入簿!$J$4:$J$1000,0)))</f>
        <v/>
      </c>
      <c r="H176" t="str">
        <f>IF(COUNT(収入簿!$J$4:$J$1000)&lt;ROW(H176),"",INDEX(収入簿!H$4:H$1000,MATCH(SMALL(収入簿!$J$4:$J$1000,ROW(H176)),収入簿!$J$4:$J$1000,0)))</f>
        <v/>
      </c>
      <c r="I176" t="str">
        <f>IF(COUNT(収入簿!$J$4:$J$1000)&lt;ROW(I176),"",INDEX(収入簿!I$4:I$1000,MATCH(SMALL(収入簿!$J$4:$J$1000,ROW(I176)),収入簿!$J$4:$J$1000,0)))</f>
        <v/>
      </c>
      <c r="J176" t="str">
        <f>IF(COUNT(収入簿!$J$4:$J$1000)&lt;ROW(J176),"",INDEX(収入簿!J$4:J$1000,MATCH(SMALL(収入簿!$J$4:$J$1000,ROW(J176)),収入簿!$J$4:$J$1000,0)))</f>
        <v/>
      </c>
    </row>
    <row r="177" spans="1:10" x14ac:dyDescent="0.45">
      <c r="A177" t="str">
        <f>IF(COUNT(収入簿!$J$4:$J$1000)&lt;ROW(A177),"",INDEX(収入簿!A$4:A$1000,MATCH(SMALL(収入簿!$J$4:$J$1000,ROW(A177)),収入簿!$J$4:$J$1000,0)))</f>
        <v/>
      </c>
      <c r="B177" t="str">
        <f>IF(COUNT(収入簿!$J$4:$J$1000)&lt;ROW(B177),"",INDEX(収入簿!B$4:B$1000,MATCH(SMALL(収入簿!$J$4:$J$1000,ROW(B177)),収入簿!$J$4:$J$1000,0)))</f>
        <v/>
      </c>
      <c r="C177" t="str">
        <f>IF(COUNT(収入簿!$J$4:$J$1000)&lt;ROW(C177),"",INDEX(収入簿!C$4:C$1000,MATCH(SMALL(収入簿!$J$4:$J$1000,ROW(C177)),収入簿!$J$4:$J$1000,0)))</f>
        <v/>
      </c>
      <c r="D177" t="str">
        <f>IF(COUNT(収入簿!$J$4:$J$1000)&lt;ROW(D177),"",INDEX(収入簿!D$4:D$1000,MATCH(SMALL(収入簿!$J$4:$J$1000,ROW(D177)),収入簿!$J$4:$J$1000,0)))</f>
        <v/>
      </c>
      <c r="E177" t="str">
        <f>IF(COUNT(収入簿!$J$4:$J$1000)&lt;ROW(E177),"",INDEX(収入簿!E$4:E$1000,MATCH(SMALL(収入簿!$J$4:$J$1000,ROW(E177)),収入簿!$J$4:$J$1000,0)))</f>
        <v/>
      </c>
      <c r="F177" t="str">
        <f>IF(COUNT(収入簿!$J$4:$J$1000)&lt;ROW(F177),"",INDEX(収入簿!F$4:F$1000,MATCH(SMALL(収入簿!$J$4:$J$1000,ROW(F177)),収入簿!$J$4:$J$1000,0)))</f>
        <v/>
      </c>
      <c r="G177" t="str">
        <f>IF(COUNT(収入簿!$J$4:$J$1000)&lt;ROW(G177),"",INDEX(収入簿!G$4:G$1000,MATCH(SMALL(収入簿!$J$4:$J$1000,ROW(G177)),収入簿!$J$4:$J$1000,0)))</f>
        <v/>
      </c>
      <c r="H177" t="str">
        <f>IF(COUNT(収入簿!$J$4:$J$1000)&lt;ROW(H177),"",INDEX(収入簿!H$4:H$1000,MATCH(SMALL(収入簿!$J$4:$J$1000,ROW(H177)),収入簿!$J$4:$J$1000,0)))</f>
        <v/>
      </c>
      <c r="I177" t="str">
        <f>IF(COUNT(収入簿!$J$4:$J$1000)&lt;ROW(I177),"",INDEX(収入簿!I$4:I$1000,MATCH(SMALL(収入簿!$J$4:$J$1000,ROW(I177)),収入簿!$J$4:$J$1000,0)))</f>
        <v/>
      </c>
      <c r="J177" t="str">
        <f>IF(COUNT(収入簿!$J$4:$J$1000)&lt;ROW(J177),"",INDEX(収入簿!J$4:J$1000,MATCH(SMALL(収入簿!$J$4:$J$1000,ROW(J177)),収入簿!$J$4:$J$1000,0)))</f>
        <v/>
      </c>
    </row>
    <row r="178" spans="1:10" x14ac:dyDescent="0.45">
      <c r="A178" t="str">
        <f>IF(COUNT(収入簿!$J$4:$J$1000)&lt;ROW(A178),"",INDEX(収入簿!A$4:A$1000,MATCH(SMALL(収入簿!$J$4:$J$1000,ROW(A178)),収入簿!$J$4:$J$1000,0)))</f>
        <v/>
      </c>
      <c r="B178" t="str">
        <f>IF(COUNT(収入簿!$J$4:$J$1000)&lt;ROW(B178),"",INDEX(収入簿!B$4:B$1000,MATCH(SMALL(収入簿!$J$4:$J$1000,ROW(B178)),収入簿!$J$4:$J$1000,0)))</f>
        <v/>
      </c>
      <c r="C178" t="str">
        <f>IF(COUNT(収入簿!$J$4:$J$1000)&lt;ROW(C178),"",INDEX(収入簿!C$4:C$1000,MATCH(SMALL(収入簿!$J$4:$J$1000,ROW(C178)),収入簿!$J$4:$J$1000,0)))</f>
        <v/>
      </c>
      <c r="D178" t="str">
        <f>IF(COUNT(収入簿!$J$4:$J$1000)&lt;ROW(D178),"",INDEX(収入簿!D$4:D$1000,MATCH(SMALL(収入簿!$J$4:$J$1000,ROW(D178)),収入簿!$J$4:$J$1000,0)))</f>
        <v/>
      </c>
      <c r="E178" t="str">
        <f>IF(COUNT(収入簿!$J$4:$J$1000)&lt;ROW(E178),"",INDEX(収入簿!E$4:E$1000,MATCH(SMALL(収入簿!$J$4:$J$1000,ROW(E178)),収入簿!$J$4:$J$1000,0)))</f>
        <v/>
      </c>
      <c r="F178" t="str">
        <f>IF(COUNT(収入簿!$J$4:$J$1000)&lt;ROW(F178),"",INDEX(収入簿!F$4:F$1000,MATCH(SMALL(収入簿!$J$4:$J$1000,ROW(F178)),収入簿!$J$4:$J$1000,0)))</f>
        <v/>
      </c>
      <c r="G178" t="str">
        <f>IF(COUNT(収入簿!$J$4:$J$1000)&lt;ROW(G178),"",INDEX(収入簿!G$4:G$1000,MATCH(SMALL(収入簿!$J$4:$J$1000,ROW(G178)),収入簿!$J$4:$J$1000,0)))</f>
        <v/>
      </c>
      <c r="H178" t="str">
        <f>IF(COUNT(収入簿!$J$4:$J$1000)&lt;ROW(H178),"",INDEX(収入簿!H$4:H$1000,MATCH(SMALL(収入簿!$J$4:$J$1000,ROW(H178)),収入簿!$J$4:$J$1000,0)))</f>
        <v/>
      </c>
      <c r="I178" t="str">
        <f>IF(COUNT(収入簿!$J$4:$J$1000)&lt;ROW(I178),"",INDEX(収入簿!I$4:I$1000,MATCH(SMALL(収入簿!$J$4:$J$1000,ROW(I178)),収入簿!$J$4:$J$1000,0)))</f>
        <v/>
      </c>
      <c r="J178" t="str">
        <f>IF(COUNT(収入簿!$J$4:$J$1000)&lt;ROW(J178),"",INDEX(収入簿!J$4:J$1000,MATCH(SMALL(収入簿!$J$4:$J$1000,ROW(J178)),収入簿!$J$4:$J$1000,0)))</f>
        <v/>
      </c>
    </row>
    <row r="179" spans="1:10" x14ac:dyDescent="0.45">
      <c r="A179" t="str">
        <f>IF(COUNT(収入簿!$J$4:$J$1000)&lt;ROW(A179),"",INDEX(収入簿!A$4:A$1000,MATCH(SMALL(収入簿!$J$4:$J$1000,ROW(A179)),収入簿!$J$4:$J$1000,0)))</f>
        <v/>
      </c>
      <c r="B179" t="str">
        <f>IF(COUNT(収入簿!$J$4:$J$1000)&lt;ROW(B179),"",INDEX(収入簿!B$4:B$1000,MATCH(SMALL(収入簿!$J$4:$J$1000,ROW(B179)),収入簿!$J$4:$J$1000,0)))</f>
        <v/>
      </c>
      <c r="C179" t="str">
        <f>IF(COUNT(収入簿!$J$4:$J$1000)&lt;ROW(C179),"",INDEX(収入簿!C$4:C$1000,MATCH(SMALL(収入簿!$J$4:$J$1000,ROW(C179)),収入簿!$J$4:$J$1000,0)))</f>
        <v/>
      </c>
      <c r="D179" t="str">
        <f>IF(COUNT(収入簿!$J$4:$J$1000)&lt;ROW(D179),"",INDEX(収入簿!D$4:D$1000,MATCH(SMALL(収入簿!$J$4:$J$1000,ROW(D179)),収入簿!$J$4:$J$1000,0)))</f>
        <v/>
      </c>
      <c r="E179" t="str">
        <f>IF(COUNT(収入簿!$J$4:$J$1000)&lt;ROW(E179),"",INDEX(収入簿!E$4:E$1000,MATCH(SMALL(収入簿!$J$4:$J$1000,ROW(E179)),収入簿!$J$4:$J$1000,0)))</f>
        <v/>
      </c>
      <c r="F179" t="str">
        <f>IF(COUNT(収入簿!$J$4:$J$1000)&lt;ROW(F179),"",INDEX(収入簿!F$4:F$1000,MATCH(SMALL(収入簿!$J$4:$J$1000,ROW(F179)),収入簿!$J$4:$J$1000,0)))</f>
        <v/>
      </c>
      <c r="G179" t="str">
        <f>IF(COUNT(収入簿!$J$4:$J$1000)&lt;ROW(G179),"",INDEX(収入簿!G$4:G$1000,MATCH(SMALL(収入簿!$J$4:$J$1000,ROW(G179)),収入簿!$J$4:$J$1000,0)))</f>
        <v/>
      </c>
      <c r="H179" t="str">
        <f>IF(COUNT(収入簿!$J$4:$J$1000)&lt;ROW(H179),"",INDEX(収入簿!H$4:H$1000,MATCH(SMALL(収入簿!$J$4:$J$1000,ROW(H179)),収入簿!$J$4:$J$1000,0)))</f>
        <v/>
      </c>
      <c r="I179" t="str">
        <f>IF(COUNT(収入簿!$J$4:$J$1000)&lt;ROW(I179),"",INDEX(収入簿!I$4:I$1000,MATCH(SMALL(収入簿!$J$4:$J$1000,ROW(I179)),収入簿!$J$4:$J$1000,0)))</f>
        <v/>
      </c>
      <c r="J179" t="str">
        <f>IF(COUNT(収入簿!$J$4:$J$1000)&lt;ROW(J179),"",INDEX(収入簿!J$4:J$1000,MATCH(SMALL(収入簿!$J$4:$J$1000,ROW(J179)),収入簿!$J$4:$J$1000,0)))</f>
        <v/>
      </c>
    </row>
    <row r="180" spans="1:10" x14ac:dyDescent="0.45">
      <c r="A180" t="str">
        <f>IF(COUNT(収入簿!$J$4:$J$1000)&lt;ROW(A180),"",INDEX(収入簿!A$4:A$1000,MATCH(SMALL(収入簿!$J$4:$J$1000,ROW(A180)),収入簿!$J$4:$J$1000,0)))</f>
        <v/>
      </c>
      <c r="B180" t="str">
        <f>IF(COUNT(収入簿!$J$4:$J$1000)&lt;ROW(B180),"",INDEX(収入簿!B$4:B$1000,MATCH(SMALL(収入簿!$J$4:$J$1000,ROW(B180)),収入簿!$J$4:$J$1000,0)))</f>
        <v/>
      </c>
      <c r="C180" t="str">
        <f>IF(COUNT(収入簿!$J$4:$J$1000)&lt;ROW(C180),"",INDEX(収入簿!C$4:C$1000,MATCH(SMALL(収入簿!$J$4:$J$1000,ROW(C180)),収入簿!$J$4:$J$1000,0)))</f>
        <v/>
      </c>
      <c r="D180" t="str">
        <f>IF(COUNT(収入簿!$J$4:$J$1000)&lt;ROW(D180),"",INDEX(収入簿!D$4:D$1000,MATCH(SMALL(収入簿!$J$4:$J$1000,ROW(D180)),収入簿!$J$4:$J$1000,0)))</f>
        <v/>
      </c>
      <c r="E180" t="str">
        <f>IF(COUNT(収入簿!$J$4:$J$1000)&lt;ROW(E180),"",INDEX(収入簿!E$4:E$1000,MATCH(SMALL(収入簿!$J$4:$J$1000,ROW(E180)),収入簿!$J$4:$J$1000,0)))</f>
        <v/>
      </c>
      <c r="F180" t="str">
        <f>IF(COUNT(収入簿!$J$4:$J$1000)&lt;ROW(F180),"",INDEX(収入簿!F$4:F$1000,MATCH(SMALL(収入簿!$J$4:$J$1000,ROW(F180)),収入簿!$J$4:$J$1000,0)))</f>
        <v/>
      </c>
      <c r="G180" t="str">
        <f>IF(COUNT(収入簿!$J$4:$J$1000)&lt;ROW(G180),"",INDEX(収入簿!G$4:G$1000,MATCH(SMALL(収入簿!$J$4:$J$1000,ROW(G180)),収入簿!$J$4:$J$1000,0)))</f>
        <v/>
      </c>
      <c r="H180" t="str">
        <f>IF(COUNT(収入簿!$J$4:$J$1000)&lt;ROW(H180),"",INDEX(収入簿!H$4:H$1000,MATCH(SMALL(収入簿!$J$4:$J$1000,ROW(H180)),収入簿!$J$4:$J$1000,0)))</f>
        <v/>
      </c>
      <c r="I180" t="str">
        <f>IF(COUNT(収入簿!$J$4:$J$1000)&lt;ROW(I180),"",INDEX(収入簿!I$4:I$1000,MATCH(SMALL(収入簿!$J$4:$J$1000,ROW(I180)),収入簿!$J$4:$J$1000,0)))</f>
        <v/>
      </c>
      <c r="J180" t="str">
        <f>IF(COUNT(収入簿!$J$4:$J$1000)&lt;ROW(J180),"",INDEX(収入簿!J$4:J$1000,MATCH(SMALL(収入簿!$J$4:$J$1000,ROW(J180)),収入簿!$J$4:$J$1000,0)))</f>
        <v/>
      </c>
    </row>
    <row r="181" spans="1:10" x14ac:dyDescent="0.45">
      <c r="A181" t="str">
        <f>IF(COUNT(収入簿!$J$4:$J$1000)&lt;ROW(A181),"",INDEX(収入簿!A$4:A$1000,MATCH(SMALL(収入簿!$J$4:$J$1000,ROW(A181)),収入簿!$J$4:$J$1000,0)))</f>
        <v/>
      </c>
      <c r="B181" t="str">
        <f>IF(COUNT(収入簿!$J$4:$J$1000)&lt;ROW(B181),"",INDEX(収入簿!B$4:B$1000,MATCH(SMALL(収入簿!$J$4:$J$1000,ROW(B181)),収入簿!$J$4:$J$1000,0)))</f>
        <v/>
      </c>
      <c r="C181" t="str">
        <f>IF(COUNT(収入簿!$J$4:$J$1000)&lt;ROW(C181),"",INDEX(収入簿!C$4:C$1000,MATCH(SMALL(収入簿!$J$4:$J$1000,ROW(C181)),収入簿!$J$4:$J$1000,0)))</f>
        <v/>
      </c>
      <c r="D181" t="str">
        <f>IF(COUNT(収入簿!$J$4:$J$1000)&lt;ROW(D181),"",INDEX(収入簿!D$4:D$1000,MATCH(SMALL(収入簿!$J$4:$J$1000,ROW(D181)),収入簿!$J$4:$J$1000,0)))</f>
        <v/>
      </c>
      <c r="E181" t="str">
        <f>IF(COUNT(収入簿!$J$4:$J$1000)&lt;ROW(E181),"",INDEX(収入簿!E$4:E$1000,MATCH(SMALL(収入簿!$J$4:$J$1000,ROW(E181)),収入簿!$J$4:$J$1000,0)))</f>
        <v/>
      </c>
      <c r="F181" t="str">
        <f>IF(COUNT(収入簿!$J$4:$J$1000)&lt;ROW(F181),"",INDEX(収入簿!F$4:F$1000,MATCH(SMALL(収入簿!$J$4:$J$1000,ROW(F181)),収入簿!$J$4:$J$1000,0)))</f>
        <v/>
      </c>
      <c r="G181" t="str">
        <f>IF(COUNT(収入簿!$J$4:$J$1000)&lt;ROW(G181),"",INDEX(収入簿!G$4:G$1000,MATCH(SMALL(収入簿!$J$4:$J$1000,ROW(G181)),収入簿!$J$4:$J$1000,0)))</f>
        <v/>
      </c>
      <c r="H181" t="str">
        <f>IF(COUNT(収入簿!$J$4:$J$1000)&lt;ROW(H181),"",INDEX(収入簿!H$4:H$1000,MATCH(SMALL(収入簿!$J$4:$J$1000,ROW(H181)),収入簿!$J$4:$J$1000,0)))</f>
        <v/>
      </c>
      <c r="I181" t="str">
        <f>IF(COUNT(収入簿!$J$4:$J$1000)&lt;ROW(I181),"",INDEX(収入簿!I$4:I$1000,MATCH(SMALL(収入簿!$J$4:$J$1000,ROW(I181)),収入簿!$J$4:$J$1000,0)))</f>
        <v/>
      </c>
      <c r="J181" t="str">
        <f>IF(COUNT(収入簿!$J$4:$J$1000)&lt;ROW(J181),"",INDEX(収入簿!J$4:J$1000,MATCH(SMALL(収入簿!$J$4:$J$1000,ROW(J181)),収入簿!$J$4:$J$1000,0)))</f>
        <v/>
      </c>
    </row>
    <row r="182" spans="1:10" x14ac:dyDescent="0.45">
      <c r="A182" t="str">
        <f>IF(COUNT(収入簿!$J$4:$J$1000)&lt;ROW(A182),"",INDEX(収入簿!A$4:A$1000,MATCH(SMALL(収入簿!$J$4:$J$1000,ROW(A182)),収入簿!$J$4:$J$1000,0)))</f>
        <v/>
      </c>
      <c r="B182" t="str">
        <f>IF(COUNT(収入簿!$J$4:$J$1000)&lt;ROW(B182),"",INDEX(収入簿!B$4:B$1000,MATCH(SMALL(収入簿!$J$4:$J$1000,ROW(B182)),収入簿!$J$4:$J$1000,0)))</f>
        <v/>
      </c>
      <c r="C182" t="str">
        <f>IF(COUNT(収入簿!$J$4:$J$1000)&lt;ROW(C182),"",INDEX(収入簿!C$4:C$1000,MATCH(SMALL(収入簿!$J$4:$J$1000,ROW(C182)),収入簿!$J$4:$J$1000,0)))</f>
        <v/>
      </c>
      <c r="D182" t="str">
        <f>IF(COUNT(収入簿!$J$4:$J$1000)&lt;ROW(D182),"",INDEX(収入簿!D$4:D$1000,MATCH(SMALL(収入簿!$J$4:$J$1000,ROW(D182)),収入簿!$J$4:$J$1000,0)))</f>
        <v/>
      </c>
      <c r="E182" t="str">
        <f>IF(COUNT(収入簿!$J$4:$J$1000)&lt;ROW(E182),"",INDEX(収入簿!E$4:E$1000,MATCH(SMALL(収入簿!$J$4:$J$1000,ROW(E182)),収入簿!$J$4:$J$1000,0)))</f>
        <v/>
      </c>
      <c r="F182" t="str">
        <f>IF(COUNT(収入簿!$J$4:$J$1000)&lt;ROW(F182),"",INDEX(収入簿!F$4:F$1000,MATCH(SMALL(収入簿!$J$4:$J$1000,ROW(F182)),収入簿!$J$4:$J$1000,0)))</f>
        <v/>
      </c>
      <c r="G182" t="str">
        <f>IF(COUNT(収入簿!$J$4:$J$1000)&lt;ROW(G182),"",INDEX(収入簿!G$4:G$1000,MATCH(SMALL(収入簿!$J$4:$J$1000,ROW(G182)),収入簿!$J$4:$J$1000,0)))</f>
        <v/>
      </c>
      <c r="H182" t="str">
        <f>IF(COUNT(収入簿!$J$4:$J$1000)&lt;ROW(H182),"",INDEX(収入簿!H$4:H$1000,MATCH(SMALL(収入簿!$J$4:$J$1000,ROW(H182)),収入簿!$J$4:$J$1000,0)))</f>
        <v/>
      </c>
      <c r="I182" t="str">
        <f>IF(COUNT(収入簿!$J$4:$J$1000)&lt;ROW(I182),"",INDEX(収入簿!I$4:I$1000,MATCH(SMALL(収入簿!$J$4:$J$1000,ROW(I182)),収入簿!$J$4:$J$1000,0)))</f>
        <v/>
      </c>
      <c r="J182" t="str">
        <f>IF(COUNT(収入簿!$J$4:$J$1000)&lt;ROW(J182),"",INDEX(収入簿!J$4:J$1000,MATCH(SMALL(収入簿!$J$4:$J$1000,ROW(J182)),収入簿!$J$4:$J$1000,0)))</f>
        <v/>
      </c>
    </row>
    <row r="183" spans="1:10" x14ac:dyDescent="0.45">
      <c r="A183" t="str">
        <f>IF(COUNT(収入簿!$J$4:$J$1000)&lt;ROW(A183),"",INDEX(収入簿!A$4:A$1000,MATCH(SMALL(収入簿!$J$4:$J$1000,ROW(A183)),収入簿!$J$4:$J$1000,0)))</f>
        <v/>
      </c>
      <c r="B183" t="str">
        <f>IF(COUNT(収入簿!$J$4:$J$1000)&lt;ROW(B183),"",INDEX(収入簿!B$4:B$1000,MATCH(SMALL(収入簿!$J$4:$J$1000,ROW(B183)),収入簿!$J$4:$J$1000,0)))</f>
        <v/>
      </c>
      <c r="C183" t="str">
        <f>IF(COUNT(収入簿!$J$4:$J$1000)&lt;ROW(C183),"",INDEX(収入簿!C$4:C$1000,MATCH(SMALL(収入簿!$J$4:$J$1000,ROW(C183)),収入簿!$J$4:$J$1000,0)))</f>
        <v/>
      </c>
      <c r="D183" t="str">
        <f>IF(COUNT(収入簿!$J$4:$J$1000)&lt;ROW(D183),"",INDEX(収入簿!D$4:D$1000,MATCH(SMALL(収入簿!$J$4:$J$1000,ROW(D183)),収入簿!$J$4:$J$1000,0)))</f>
        <v/>
      </c>
      <c r="E183" t="str">
        <f>IF(COUNT(収入簿!$J$4:$J$1000)&lt;ROW(E183),"",INDEX(収入簿!E$4:E$1000,MATCH(SMALL(収入簿!$J$4:$J$1000,ROW(E183)),収入簿!$J$4:$J$1000,0)))</f>
        <v/>
      </c>
      <c r="F183" t="str">
        <f>IF(COUNT(収入簿!$J$4:$J$1000)&lt;ROW(F183),"",INDEX(収入簿!F$4:F$1000,MATCH(SMALL(収入簿!$J$4:$J$1000,ROW(F183)),収入簿!$J$4:$J$1000,0)))</f>
        <v/>
      </c>
      <c r="G183" t="str">
        <f>IF(COUNT(収入簿!$J$4:$J$1000)&lt;ROW(G183),"",INDEX(収入簿!G$4:G$1000,MATCH(SMALL(収入簿!$J$4:$J$1000,ROW(G183)),収入簿!$J$4:$J$1000,0)))</f>
        <v/>
      </c>
      <c r="H183" t="str">
        <f>IF(COUNT(収入簿!$J$4:$J$1000)&lt;ROW(H183),"",INDEX(収入簿!H$4:H$1000,MATCH(SMALL(収入簿!$J$4:$J$1000,ROW(H183)),収入簿!$J$4:$J$1000,0)))</f>
        <v/>
      </c>
      <c r="I183" t="str">
        <f>IF(COUNT(収入簿!$J$4:$J$1000)&lt;ROW(I183),"",INDEX(収入簿!I$4:I$1000,MATCH(SMALL(収入簿!$J$4:$J$1000,ROW(I183)),収入簿!$J$4:$J$1000,0)))</f>
        <v/>
      </c>
      <c r="J183" t="str">
        <f>IF(COUNT(収入簿!$J$4:$J$1000)&lt;ROW(J183),"",INDEX(収入簿!J$4:J$1000,MATCH(SMALL(収入簿!$J$4:$J$1000,ROW(J183)),収入簿!$J$4:$J$1000,0)))</f>
        <v/>
      </c>
    </row>
    <row r="184" spans="1:10" x14ac:dyDescent="0.45">
      <c r="A184" t="str">
        <f>IF(COUNT(収入簿!$J$4:$J$1000)&lt;ROW(A184),"",INDEX(収入簿!A$4:A$1000,MATCH(SMALL(収入簿!$J$4:$J$1000,ROW(A184)),収入簿!$J$4:$J$1000,0)))</f>
        <v/>
      </c>
      <c r="B184" t="str">
        <f>IF(COUNT(収入簿!$J$4:$J$1000)&lt;ROW(B184),"",INDEX(収入簿!B$4:B$1000,MATCH(SMALL(収入簿!$J$4:$J$1000,ROW(B184)),収入簿!$J$4:$J$1000,0)))</f>
        <v/>
      </c>
      <c r="C184" t="str">
        <f>IF(COUNT(収入簿!$J$4:$J$1000)&lt;ROW(C184),"",INDEX(収入簿!C$4:C$1000,MATCH(SMALL(収入簿!$J$4:$J$1000,ROW(C184)),収入簿!$J$4:$J$1000,0)))</f>
        <v/>
      </c>
      <c r="D184" t="str">
        <f>IF(COUNT(収入簿!$J$4:$J$1000)&lt;ROW(D184),"",INDEX(収入簿!D$4:D$1000,MATCH(SMALL(収入簿!$J$4:$J$1000,ROW(D184)),収入簿!$J$4:$J$1000,0)))</f>
        <v/>
      </c>
      <c r="E184" t="str">
        <f>IF(COUNT(収入簿!$J$4:$J$1000)&lt;ROW(E184),"",INDEX(収入簿!E$4:E$1000,MATCH(SMALL(収入簿!$J$4:$J$1000,ROW(E184)),収入簿!$J$4:$J$1000,0)))</f>
        <v/>
      </c>
      <c r="F184" t="str">
        <f>IF(COUNT(収入簿!$J$4:$J$1000)&lt;ROW(F184),"",INDEX(収入簿!F$4:F$1000,MATCH(SMALL(収入簿!$J$4:$J$1000,ROW(F184)),収入簿!$J$4:$J$1000,0)))</f>
        <v/>
      </c>
      <c r="G184" t="str">
        <f>IF(COUNT(収入簿!$J$4:$J$1000)&lt;ROW(G184),"",INDEX(収入簿!G$4:G$1000,MATCH(SMALL(収入簿!$J$4:$J$1000,ROW(G184)),収入簿!$J$4:$J$1000,0)))</f>
        <v/>
      </c>
      <c r="H184" t="str">
        <f>IF(COUNT(収入簿!$J$4:$J$1000)&lt;ROW(H184),"",INDEX(収入簿!H$4:H$1000,MATCH(SMALL(収入簿!$J$4:$J$1000,ROW(H184)),収入簿!$J$4:$J$1000,0)))</f>
        <v/>
      </c>
      <c r="I184" t="str">
        <f>IF(COUNT(収入簿!$J$4:$J$1000)&lt;ROW(I184),"",INDEX(収入簿!I$4:I$1000,MATCH(SMALL(収入簿!$J$4:$J$1000,ROW(I184)),収入簿!$J$4:$J$1000,0)))</f>
        <v/>
      </c>
      <c r="J184" t="str">
        <f>IF(COUNT(収入簿!$J$4:$J$1000)&lt;ROW(J184),"",INDEX(収入簿!J$4:J$1000,MATCH(SMALL(収入簿!$J$4:$J$1000,ROW(J184)),収入簿!$J$4:$J$1000,0)))</f>
        <v/>
      </c>
    </row>
    <row r="185" spans="1:10" x14ac:dyDescent="0.45">
      <c r="A185" t="str">
        <f>IF(COUNT(収入簿!$J$4:$J$1000)&lt;ROW(A185),"",INDEX(収入簿!A$4:A$1000,MATCH(SMALL(収入簿!$J$4:$J$1000,ROW(A185)),収入簿!$J$4:$J$1000,0)))</f>
        <v/>
      </c>
      <c r="B185" t="str">
        <f>IF(COUNT(収入簿!$J$4:$J$1000)&lt;ROW(B185),"",INDEX(収入簿!B$4:B$1000,MATCH(SMALL(収入簿!$J$4:$J$1000,ROW(B185)),収入簿!$J$4:$J$1000,0)))</f>
        <v/>
      </c>
      <c r="C185" t="str">
        <f>IF(COUNT(収入簿!$J$4:$J$1000)&lt;ROW(C185),"",INDEX(収入簿!C$4:C$1000,MATCH(SMALL(収入簿!$J$4:$J$1000,ROW(C185)),収入簿!$J$4:$J$1000,0)))</f>
        <v/>
      </c>
      <c r="D185" t="str">
        <f>IF(COUNT(収入簿!$J$4:$J$1000)&lt;ROW(D185),"",INDEX(収入簿!D$4:D$1000,MATCH(SMALL(収入簿!$J$4:$J$1000,ROW(D185)),収入簿!$J$4:$J$1000,0)))</f>
        <v/>
      </c>
      <c r="E185" t="str">
        <f>IF(COUNT(収入簿!$J$4:$J$1000)&lt;ROW(E185),"",INDEX(収入簿!E$4:E$1000,MATCH(SMALL(収入簿!$J$4:$J$1000,ROW(E185)),収入簿!$J$4:$J$1000,0)))</f>
        <v/>
      </c>
      <c r="F185" t="str">
        <f>IF(COUNT(収入簿!$J$4:$J$1000)&lt;ROW(F185),"",INDEX(収入簿!F$4:F$1000,MATCH(SMALL(収入簿!$J$4:$J$1000,ROW(F185)),収入簿!$J$4:$J$1000,0)))</f>
        <v/>
      </c>
      <c r="G185" t="str">
        <f>IF(COUNT(収入簿!$J$4:$J$1000)&lt;ROW(G185),"",INDEX(収入簿!G$4:G$1000,MATCH(SMALL(収入簿!$J$4:$J$1000,ROW(G185)),収入簿!$J$4:$J$1000,0)))</f>
        <v/>
      </c>
      <c r="H185" t="str">
        <f>IF(COUNT(収入簿!$J$4:$J$1000)&lt;ROW(H185),"",INDEX(収入簿!H$4:H$1000,MATCH(SMALL(収入簿!$J$4:$J$1000,ROW(H185)),収入簿!$J$4:$J$1000,0)))</f>
        <v/>
      </c>
      <c r="I185" t="str">
        <f>IF(COUNT(収入簿!$J$4:$J$1000)&lt;ROW(I185),"",INDEX(収入簿!I$4:I$1000,MATCH(SMALL(収入簿!$J$4:$J$1000,ROW(I185)),収入簿!$J$4:$J$1000,0)))</f>
        <v/>
      </c>
      <c r="J185" t="str">
        <f>IF(COUNT(収入簿!$J$4:$J$1000)&lt;ROW(J185),"",INDEX(収入簿!J$4:J$1000,MATCH(SMALL(収入簿!$J$4:$J$1000,ROW(J185)),収入簿!$J$4:$J$1000,0)))</f>
        <v/>
      </c>
    </row>
    <row r="186" spans="1:10" x14ac:dyDescent="0.45">
      <c r="A186" t="str">
        <f>IF(COUNT(収入簿!$J$4:$J$1000)&lt;ROW(A186),"",INDEX(収入簿!A$4:A$1000,MATCH(SMALL(収入簿!$J$4:$J$1000,ROW(A186)),収入簿!$J$4:$J$1000,0)))</f>
        <v/>
      </c>
      <c r="B186" t="str">
        <f>IF(COUNT(収入簿!$J$4:$J$1000)&lt;ROW(B186),"",INDEX(収入簿!B$4:B$1000,MATCH(SMALL(収入簿!$J$4:$J$1000,ROW(B186)),収入簿!$J$4:$J$1000,0)))</f>
        <v/>
      </c>
      <c r="C186" t="str">
        <f>IF(COUNT(収入簿!$J$4:$J$1000)&lt;ROW(C186),"",INDEX(収入簿!C$4:C$1000,MATCH(SMALL(収入簿!$J$4:$J$1000,ROW(C186)),収入簿!$J$4:$J$1000,0)))</f>
        <v/>
      </c>
      <c r="D186" t="str">
        <f>IF(COUNT(収入簿!$J$4:$J$1000)&lt;ROW(D186),"",INDEX(収入簿!D$4:D$1000,MATCH(SMALL(収入簿!$J$4:$J$1000,ROW(D186)),収入簿!$J$4:$J$1000,0)))</f>
        <v/>
      </c>
      <c r="E186" t="str">
        <f>IF(COUNT(収入簿!$J$4:$J$1000)&lt;ROW(E186),"",INDEX(収入簿!E$4:E$1000,MATCH(SMALL(収入簿!$J$4:$J$1000,ROW(E186)),収入簿!$J$4:$J$1000,0)))</f>
        <v/>
      </c>
      <c r="F186" t="str">
        <f>IF(COUNT(収入簿!$J$4:$J$1000)&lt;ROW(F186),"",INDEX(収入簿!F$4:F$1000,MATCH(SMALL(収入簿!$J$4:$J$1000,ROW(F186)),収入簿!$J$4:$J$1000,0)))</f>
        <v/>
      </c>
      <c r="G186" t="str">
        <f>IF(COUNT(収入簿!$J$4:$J$1000)&lt;ROW(G186),"",INDEX(収入簿!G$4:G$1000,MATCH(SMALL(収入簿!$J$4:$J$1000,ROW(G186)),収入簿!$J$4:$J$1000,0)))</f>
        <v/>
      </c>
      <c r="H186" t="str">
        <f>IF(COUNT(収入簿!$J$4:$J$1000)&lt;ROW(H186),"",INDEX(収入簿!H$4:H$1000,MATCH(SMALL(収入簿!$J$4:$J$1000,ROW(H186)),収入簿!$J$4:$J$1000,0)))</f>
        <v/>
      </c>
      <c r="I186" t="str">
        <f>IF(COUNT(収入簿!$J$4:$J$1000)&lt;ROW(I186),"",INDEX(収入簿!I$4:I$1000,MATCH(SMALL(収入簿!$J$4:$J$1000,ROW(I186)),収入簿!$J$4:$J$1000,0)))</f>
        <v/>
      </c>
      <c r="J186" t="str">
        <f>IF(COUNT(収入簿!$J$4:$J$1000)&lt;ROW(J186),"",INDEX(収入簿!J$4:J$1000,MATCH(SMALL(収入簿!$J$4:$J$1000,ROW(J186)),収入簿!$J$4:$J$1000,0)))</f>
        <v/>
      </c>
    </row>
    <row r="187" spans="1:10" x14ac:dyDescent="0.45">
      <c r="A187" t="str">
        <f>IF(COUNT(収入簿!$J$4:$J$1000)&lt;ROW(A187),"",INDEX(収入簿!A$4:A$1000,MATCH(SMALL(収入簿!$J$4:$J$1000,ROW(A187)),収入簿!$J$4:$J$1000,0)))</f>
        <v/>
      </c>
      <c r="B187" t="str">
        <f>IF(COUNT(収入簿!$J$4:$J$1000)&lt;ROW(B187),"",INDEX(収入簿!B$4:B$1000,MATCH(SMALL(収入簿!$J$4:$J$1000,ROW(B187)),収入簿!$J$4:$J$1000,0)))</f>
        <v/>
      </c>
      <c r="C187" t="str">
        <f>IF(COUNT(収入簿!$J$4:$J$1000)&lt;ROW(C187),"",INDEX(収入簿!C$4:C$1000,MATCH(SMALL(収入簿!$J$4:$J$1000,ROW(C187)),収入簿!$J$4:$J$1000,0)))</f>
        <v/>
      </c>
      <c r="D187" t="str">
        <f>IF(COUNT(収入簿!$J$4:$J$1000)&lt;ROW(D187),"",INDEX(収入簿!D$4:D$1000,MATCH(SMALL(収入簿!$J$4:$J$1000,ROW(D187)),収入簿!$J$4:$J$1000,0)))</f>
        <v/>
      </c>
      <c r="E187" t="str">
        <f>IF(COUNT(収入簿!$J$4:$J$1000)&lt;ROW(E187),"",INDEX(収入簿!E$4:E$1000,MATCH(SMALL(収入簿!$J$4:$J$1000,ROW(E187)),収入簿!$J$4:$J$1000,0)))</f>
        <v/>
      </c>
      <c r="F187" t="str">
        <f>IF(COUNT(収入簿!$J$4:$J$1000)&lt;ROW(F187),"",INDEX(収入簿!F$4:F$1000,MATCH(SMALL(収入簿!$J$4:$J$1000,ROW(F187)),収入簿!$J$4:$J$1000,0)))</f>
        <v/>
      </c>
      <c r="G187" t="str">
        <f>IF(COUNT(収入簿!$J$4:$J$1000)&lt;ROW(G187),"",INDEX(収入簿!G$4:G$1000,MATCH(SMALL(収入簿!$J$4:$J$1000,ROW(G187)),収入簿!$J$4:$J$1000,0)))</f>
        <v/>
      </c>
      <c r="H187" t="str">
        <f>IF(COUNT(収入簿!$J$4:$J$1000)&lt;ROW(H187),"",INDEX(収入簿!H$4:H$1000,MATCH(SMALL(収入簿!$J$4:$J$1000,ROW(H187)),収入簿!$J$4:$J$1000,0)))</f>
        <v/>
      </c>
      <c r="I187" t="str">
        <f>IF(COUNT(収入簿!$J$4:$J$1000)&lt;ROW(I187),"",INDEX(収入簿!I$4:I$1000,MATCH(SMALL(収入簿!$J$4:$J$1000,ROW(I187)),収入簿!$J$4:$J$1000,0)))</f>
        <v/>
      </c>
      <c r="J187" t="str">
        <f>IF(COUNT(収入簿!$J$4:$J$1000)&lt;ROW(J187),"",INDEX(収入簿!J$4:J$1000,MATCH(SMALL(収入簿!$J$4:$J$1000,ROW(J187)),収入簿!$J$4:$J$1000,0)))</f>
        <v/>
      </c>
    </row>
    <row r="188" spans="1:10" x14ac:dyDescent="0.45">
      <c r="A188" t="str">
        <f>IF(COUNT(収入簿!$J$4:$J$1000)&lt;ROW(A188),"",INDEX(収入簿!A$4:A$1000,MATCH(SMALL(収入簿!$J$4:$J$1000,ROW(A188)),収入簿!$J$4:$J$1000,0)))</f>
        <v/>
      </c>
      <c r="B188" t="str">
        <f>IF(COUNT(収入簿!$J$4:$J$1000)&lt;ROW(B188),"",INDEX(収入簿!B$4:B$1000,MATCH(SMALL(収入簿!$J$4:$J$1000,ROW(B188)),収入簿!$J$4:$J$1000,0)))</f>
        <v/>
      </c>
      <c r="C188" t="str">
        <f>IF(COUNT(収入簿!$J$4:$J$1000)&lt;ROW(C188),"",INDEX(収入簿!C$4:C$1000,MATCH(SMALL(収入簿!$J$4:$J$1000,ROW(C188)),収入簿!$J$4:$J$1000,0)))</f>
        <v/>
      </c>
      <c r="D188" t="str">
        <f>IF(COUNT(収入簿!$J$4:$J$1000)&lt;ROW(D188),"",INDEX(収入簿!D$4:D$1000,MATCH(SMALL(収入簿!$J$4:$J$1000,ROW(D188)),収入簿!$J$4:$J$1000,0)))</f>
        <v/>
      </c>
      <c r="E188" t="str">
        <f>IF(COUNT(収入簿!$J$4:$J$1000)&lt;ROW(E188),"",INDEX(収入簿!E$4:E$1000,MATCH(SMALL(収入簿!$J$4:$J$1000,ROW(E188)),収入簿!$J$4:$J$1000,0)))</f>
        <v/>
      </c>
      <c r="F188" t="str">
        <f>IF(COUNT(収入簿!$J$4:$J$1000)&lt;ROW(F188),"",INDEX(収入簿!F$4:F$1000,MATCH(SMALL(収入簿!$J$4:$J$1000,ROW(F188)),収入簿!$J$4:$J$1000,0)))</f>
        <v/>
      </c>
      <c r="G188" t="str">
        <f>IF(COUNT(収入簿!$J$4:$J$1000)&lt;ROW(G188),"",INDEX(収入簿!G$4:G$1000,MATCH(SMALL(収入簿!$J$4:$J$1000,ROW(G188)),収入簿!$J$4:$J$1000,0)))</f>
        <v/>
      </c>
      <c r="H188" t="str">
        <f>IF(COUNT(収入簿!$J$4:$J$1000)&lt;ROW(H188),"",INDEX(収入簿!H$4:H$1000,MATCH(SMALL(収入簿!$J$4:$J$1000,ROW(H188)),収入簿!$J$4:$J$1000,0)))</f>
        <v/>
      </c>
      <c r="I188" t="str">
        <f>IF(COUNT(収入簿!$J$4:$J$1000)&lt;ROW(I188),"",INDEX(収入簿!I$4:I$1000,MATCH(SMALL(収入簿!$J$4:$J$1000,ROW(I188)),収入簿!$J$4:$J$1000,0)))</f>
        <v/>
      </c>
      <c r="J188" t="str">
        <f>IF(COUNT(収入簿!$J$4:$J$1000)&lt;ROW(J188),"",INDEX(収入簿!J$4:J$1000,MATCH(SMALL(収入簿!$J$4:$J$1000,ROW(J188)),収入簿!$J$4:$J$1000,0)))</f>
        <v/>
      </c>
    </row>
    <row r="189" spans="1:10" x14ac:dyDescent="0.45">
      <c r="A189" t="str">
        <f>IF(COUNT(収入簿!$J$4:$J$1000)&lt;ROW(A189),"",INDEX(収入簿!A$4:A$1000,MATCH(SMALL(収入簿!$J$4:$J$1000,ROW(A189)),収入簿!$J$4:$J$1000,0)))</f>
        <v/>
      </c>
      <c r="B189" t="str">
        <f>IF(COUNT(収入簿!$J$4:$J$1000)&lt;ROW(B189),"",INDEX(収入簿!B$4:B$1000,MATCH(SMALL(収入簿!$J$4:$J$1000,ROW(B189)),収入簿!$J$4:$J$1000,0)))</f>
        <v/>
      </c>
      <c r="C189" t="str">
        <f>IF(COUNT(収入簿!$J$4:$J$1000)&lt;ROW(C189),"",INDEX(収入簿!C$4:C$1000,MATCH(SMALL(収入簿!$J$4:$J$1000,ROW(C189)),収入簿!$J$4:$J$1000,0)))</f>
        <v/>
      </c>
      <c r="D189" t="str">
        <f>IF(COUNT(収入簿!$J$4:$J$1000)&lt;ROW(D189),"",INDEX(収入簿!D$4:D$1000,MATCH(SMALL(収入簿!$J$4:$J$1000,ROW(D189)),収入簿!$J$4:$J$1000,0)))</f>
        <v/>
      </c>
      <c r="E189" t="str">
        <f>IF(COUNT(収入簿!$J$4:$J$1000)&lt;ROW(E189),"",INDEX(収入簿!E$4:E$1000,MATCH(SMALL(収入簿!$J$4:$J$1000,ROW(E189)),収入簿!$J$4:$J$1000,0)))</f>
        <v/>
      </c>
      <c r="F189" t="str">
        <f>IF(COUNT(収入簿!$J$4:$J$1000)&lt;ROW(F189),"",INDEX(収入簿!F$4:F$1000,MATCH(SMALL(収入簿!$J$4:$J$1000,ROW(F189)),収入簿!$J$4:$J$1000,0)))</f>
        <v/>
      </c>
      <c r="G189" t="str">
        <f>IF(COUNT(収入簿!$J$4:$J$1000)&lt;ROW(G189),"",INDEX(収入簿!G$4:G$1000,MATCH(SMALL(収入簿!$J$4:$J$1000,ROW(G189)),収入簿!$J$4:$J$1000,0)))</f>
        <v/>
      </c>
      <c r="H189" t="str">
        <f>IF(COUNT(収入簿!$J$4:$J$1000)&lt;ROW(H189),"",INDEX(収入簿!H$4:H$1000,MATCH(SMALL(収入簿!$J$4:$J$1000,ROW(H189)),収入簿!$J$4:$J$1000,0)))</f>
        <v/>
      </c>
      <c r="I189" t="str">
        <f>IF(COUNT(収入簿!$J$4:$J$1000)&lt;ROW(I189),"",INDEX(収入簿!I$4:I$1000,MATCH(SMALL(収入簿!$J$4:$J$1000,ROW(I189)),収入簿!$J$4:$J$1000,0)))</f>
        <v/>
      </c>
      <c r="J189" t="str">
        <f>IF(COUNT(収入簿!$J$4:$J$1000)&lt;ROW(J189),"",INDEX(収入簿!J$4:J$1000,MATCH(SMALL(収入簿!$J$4:$J$1000,ROW(J189)),収入簿!$J$4:$J$1000,0)))</f>
        <v/>
      </c>
    </row>
    <row r="190" spans="1:10" x14ac:dyDescent="0.45">
      <c r="A190" t="str">
        <f>IF(COUNT(収入簿!$J$4:$J$1000)&lt;ROW(A190),"",INDEX(収入簿!A$4:A$1000,MATCH(SMALL(収入簿!$J$4:$J$1000,ROW(A190)),収入簿!$J$4:$J$1000,0)))</f>
        <v/>
      </c>
      <c r="B190" t="str">
        <f>IF(COUNT(収入簿!$J$4:$J$1000)&lt;ROW(B190),"",INDEX(収入簿!B$4:B$1000,MATCH(SMALL(収入簿!$J$4:$J$1000,ROW(B190)),収入簿!$J$4:$J$1000,0)))</f>
        <v/>
      </c>
      <c r="C190" t="str">
        <f>IF(COUNT(収入簿!$J$4:$J$1000)&lt;ROW(C190),"",INDEX(収入簿!C$4:C$1000,MATCH(SMALL(収入簿!$J$4:$J$1000,ROW(C190)),収入簿!$J$4:$J$1000,0)))</f>
        <v/>
      </c>
      <c r="D190" t="str">
        <f>IF(COUNT(収入簿!$J$4:$J$1000)&lt;ROW(D190),"",INDEX(収入簿!D$4:D$1000,MATCH(SMALL(収入簿!$J$4:$J$1000,ROW(D190)),収入簿!$J$4:$J$1000,0)))</f>
        <v/>
      </c>
      <c r="E190" t="str">
        <f>IF(COUNT(収入簿!$J$4:$J$1000)&lt;ROW(E190),"",INDEX(収入簿!E$4:E$1000,MATCH(SMALL(収入簿!$J$4:$J$1000,ROW(E190)),収入簿!$J$4:$J$1000,0)))</f>
        <v/>
      </c>
      <c r="F190" t="str">
        <f>IF(COUNT(収入簿!$J$4:$J$1000)&lt;ROW(F190),"",INDEX(収入簿!F$4:F$1000,MATCH(SMALL(収入簿!$J$4:$J$1000,ROW(F190)),収入簿!$J$4:$J$1000,0)))</f>
        <v/>
      </c>
      <c r="G190" t="str">
        <f>IF(COUNT(収入簿!$J$4:$J$1000)&lt;ROW(G190),"",INDEX(収入簿!G$4:G$1000,MATCH(SMALL(収入簿!$J$4:$J$1000,ROW(G190)),収入簿!$J$4:$J$1000,0)))</f>
        <v/>
      </c>
      <c r="H190" t="str">
        <f>IF(COUNT(収入簿!$J$4:$J$1000)&lt;ROW(H190),"",INDEX(収入簿!H$4:H$1000,MATCH(SMALL(収入簿!$J$4:$J$1000,ROW(H190)),収入簿!$J$4:$J$1000,0)))</f>
        <v/>
      </c>
      <c r="I190" t="str">
        <f>IF(COUNT(収入簿!$J$4:$J$1000)&lt;ROW(I190),"",INDEX(収入簿!I$4:I$1000,MATCH(SMALL(収入簿!$J$4:$J$1000,ROW(I190)),収入簿!$J$4:$J$1000,0)))</f>
        <v/>
      </c>
      <c r="J190" t="str">
        <f>IF(COUNT(収入簿!$J$4:$J$1000)&lt;ROW(J190),"",INDEX(収入簿!J$4:J$1000,MATCH(SMALL(収入簿!$J$4:$J$1000,ROW(J190)),収入簿!$J$4:$J$1000,0)))</f>
        <v/>
      </c>
    </row>
    <row r="191" spans="1:10" x14ac:dyDescent="0.45">
      <c r="A191" t="str">
        <f>IF(COUNT(収入簿!$J$4:$J$1000)&lt;ROW(A191),"",INDEX(収入簿!A$4:A$1000,MATCH(SMALL(収入簿!$J$4:$J$1000,ROW(A191)),収入簿!$J$4:$J$1000,0)))</f>
        <v/>
      </c>
      <c r="B191" t="str">
        <f>IF(COUNT(収入簿!$J$4:$J$1000)&lt;ROW(B191),"",INDEX(収入簿!B$4:B$1000,MATCH(SMALL(収入簿!$J$4:$J$1000,ROW(B191)),収入簿!$J$4:$J$1000,0)))</f>
        <v/>
      </c>
      <c r="C191" t="str">
        <f>IF(COUNT(収入簿!$J$4:$J$1000)&lt;ROW(C191),"",INDEX(収入簿!C$4:C$1000,MATCH(SMALL(収入簿!$J$4:$J$1000,ROW(C191)),収入簿!$J$4:$J$1000,0)))</f>
        <v/>
      </c>
      <c r="D191" t="str">
        <f>IF(COUNT(収入簿!$J$4:$J$1000)&lt;ROW(D191),"",INDEX(収入簿!D$4:D$1000,MATCH(SMALL(収入簿!$J$4:$J$1000,ROW(D191)),収入簿!$J$4:$J$1000,0)))</f>
        <v/>
      </c>
      <c r="E191" t="str">
        <f>IF(COUNT(収入簿!$J$4:$J$1000)&lt;ROW(E191),"",INDEX(収入簿!E$4:E$1000,MATCH(SMALL(収入簿!$J$4:$J$1000,ROW(E191)),収入簿!$J$4:$J$1000,0)))</f>
        <v/>
      </c>
      <c r="F191" t="str">
        <f>IF(COUNT(収入簿!$J$4:$J$1000)&lt;ROW(F191),"",INDEX(収入簿!F$4:F$1000,MATCH(SMALL(収入簿!$J$4:$J$1000,ROW(F191)),収入簿!$J$4:$J$1000,0)))</f>
        <v/>
      </c>
      <c r="G191" t="str">
        <f>IF(COUNT(収入簿!$J$4:$J$1000)&lt;ROW(G191),"",INDEX(収入簿!G$4:G$1000,MATCH(SMALL(収入簿!$J$4:$J$1000,ROW(G191)),収入簿!$J$4:$J$1000,0)))</f>
        <v/>
      </c>
      <c r="H191" t="str">
        <f>IF(COUNT(収入簿!$J$4:$J$1000)&lt;ROW(H191),"",INDEX(収入簿!H$4:H$1000,MATCH(SMALL(収入簿!$J$4:$J$1000,ROW(H191)),収入簿!$J$4:$J$1000,0)))</f>
        <v/>
      </c>
      <c r="I191" t="str">
        <f>IF(COUNT(収入簿!$J$4:$J$1000)&lt;ROW(I191),"",INDEX(収入簿!I$4:I$1000,MATCH(SMALL(収入簿!$J$4:$J$1000,ROW(I191)),収入簿!$J$4:$J$1000,0)))</f>
        <v/>
      </c>
      <c r="J191" t="str">
        <f>IF(COUNT(収入簿!$J$4:$J$1000)&lt;ROW(J191),"",INDEX(収入簿!J$4:J$1000,MATCH(SMALL(収入簿!$J$4:$J$1000,ROW(J191)),収入簿!$J$4:$J$1000,0)))</f>
        <v/>
      </c>
    </row>
    <row r="192" spans="1:10" x14ac:dyDescent="0.45">
      <c r="A192" t="str">
        <f>IF(COUNT(収入簿!$J$4:$J$1000)&lt;ROW(A192),"",INDEX(収入簿!A$4:A$1000,MATCH(SMALL(収入簿!$J$4:$J$1000,ROW(A192)),収入簿!$J$4:$J$1000,0)))</f>
        <v/>
      </c>
      <c r="B192" t="str">
        <f>IF(COUNT(収入簿!$J$4:$J$1000)&lt;ROW(B192),"",INDEX(収入簿!B$4:B$1000,MATCH(SMALL(収入簿!$J$4:$J$1000,ROW(B192)),収入簿!$J$4:$J$1000,0)))</f>
        <v/>
      </c>
      <c r="C192" t="str">
        <f>IF(COUNT(収入簿!$J$4:$J$1000)&lt;ROW(C192),"",INDEX(収入簿!C$4:C$1000,MATCH(SMALL(収入簿!$J$4:$J$1000,ROW(C192)),収入簿!$J$4:$J$1000,0)))</f>
        <v/>
      </c>
      <c r="D192" t="str">
        <f>IF(COUNT(収入簿!$J$4:$J$1000)&lt;ROW(D192),"",INDEX(収入簿!D$4:D$1000,MATCH(SMALL(収入簿!$J$4:$J$1000,ROW(D192)),収入簿!$J$4:$J$1000,0)))</f>
        <v/>
      </c>
      <c r="E192" t="str">
        <f>IF(COUNT(収入簿!$J$4:$J$1000)&lt;ROW(E192),"",INDEX(収入簿!E$4:E$1000,MATCH(SMALL(収入簿!$J$4:$J$1000,ROW(E192)),収入簿!$J$4:$J$1000,0)))</f>
        <v/>
      </c>
      <c r="F192" t="str">
        <f>IF(COUNT(収入簿!$J$4:$J$1000)&lt;ROW(F192),"",INDEX(収入簿!F$4:F$1000,MATCH(SMALL(収入簿!$J$4:$J$1000,ROW(F192)),収入簿!$J$4:$J$1000,0)))</f>
        <v/>
      </c>
      <c r="G192" t="str">
        <f>IF(COUNT(収入簿!$J$4:$J$1000)&lt;ROW(G192),"",INDEX(収入簿!G$4:G$1000,MATCH(SMALL(収入簿!$J$4:$J$1000,ROW(G192)),収入簿!$J$4:$J$1000,0)))</f>
        <v/>
      </c>
      <c r="H192" t="str">
        <f>IF(COUNT(収入簿!$J$4:$J$1000)&lt;ROW(H192),"",INDEX(収入簿!H$4:H$1000,MATCH(SMALL(収入簿!$J$4:$J$1000,ROW(H192)),収入簿!$J$4:$J$1000,0)))</f>
        <v/>
      </c>
      <c r="I192" t="str">
        <f>IF(COUNT(収入簿!$J$4:$J$1000)&lt;ROW(I192),"",INDEX(収入簿!I$4:I$1000,MATCH(SMALL(収入簿!$J$4:$J$1000,ROW(I192)),収入簿!$J$4:$J$1000,0)))</f>
        <v/>
      </c>
      <c r="J192" t="str">
        <f>IF(COUNT(収入簿!$J$4:$J$1000)&lt;ROW(J192),"",INDEX(収入簿!J$4:J$1000,MATCH(SMALL(収入簿!$J$4:$J$1000,ROW(J192)),収入簿!$J$4:$J$1000,0)))</f>
        <v/>
      </c>
    </row>
    <row r="193" spans="1:10" x14ac:dyDescent="0.45">
      <c r="A193" t="str">
        <f>IF(COUNT(収入簿!$J$4:$J$1000)&lt;ROW(A193),"",INDEX(収入簿!A$4:A$1000,MATCH(SMALL(収入簿!$J$4:$J$1000,ROW(A193)),収入簿!$J$4:$J$1000,0)))</f>
        <v/>
      </c>
      <c r="B193" t="str">
        <f>IF(COUNT(収入簿!$J$4:$J$1000)&lt;ROW(B193),"",INDEX(収入簿!B$4:B$1000,MATCH(SMALL(収入簿!$J$4:$J$1000,ROW(B193)),収入簿!$J$4:$J$1000,0)))</f>
        <v/>
      </c>
      <c r="C193" t="str">
        <f>IF(COUNT(収入簿!$J$4:$J$1000)&lt;ROW(C193),"",INDEX(収入簿!C$4:C$1000,MATCH(SMALL(収入簿!$J$4:$J$1000,ROW(C193)),収入簿!$J$4:$J$1000,0)))</f>
        <v/>
      </c>
      <c r="D193" t="str">
        <f>IF(COUNT(収入簿!$J$4:$J$1000)&lt;ROW(D193),"",INDEX(収入簿!D$4:D$1000,MATCH(SMALL(収入簿!$J$4:$J$1000,ROW(D193)),収入簿!$J$4:$J$1000,0)))</f>
        <v/>
      </c>
      <c r="E193" t="str">
        <f>IF(COUNT(収入簿!$J$4:$J$1000)&lt;ROW(E193),"",INDEX(収入簿!E$4:E$1000,MATCH(SMALL(収入簿!$J$4:$J$1000,ROW(E193)),収入簿!$J$4:$J$1000,0)))</f>
        <v/>
      </c>
      <c r="F193" t="str">
        <f>IF(COUNT(収入簿!$J$4:$J$1000)&lt;ROW(F193),"",INDEX(収入簿!F$4:F$1000,MATCH(SMALL(収入簿!$J$4:$J$1000,ROW(F193)),収入簿!$J$4:$J$1000,0)))</f>
        <v/>
      </c>
      <c r="G193" t="str">
        <f>IF(COUNT(収入簿!$J$4:$J$1000)&lt;ROW(G193),"",INDEX(収入簿!G$4:G$1000,MATCH(SMALL(収入簿!$J$4:$J$1000,ROW(G193)),収入簿!$J$4:$J$1000,0)))</f>
        <v/>
      </c>
      <c r="H193" t="str">
        <f>IF(COUNT(収入簿!$J$4:$J$1000)&lt;ROW(H193),"",INDEX(収入簿!H$4:H$1000,MATCH(SMALL(収入簿!$J$4:$J$1000,ROW(H193)),収入簿!$J$4:$J$1000,0)))</f>
        <v/>
      </c>
      <c r="I193" t="str">
        <f>IF(COUNT(収入簿!$J$4:$J$1000)&lt;ROW(I193),"",INDEX(収入簿!I$4:I$1000,MATCH(SMALL(収入簿!$J$4:$J$1000,ROW(I193)),収入簿!$J$4:$J$1000,0)))</f>
        <v/>
      </c>
      <c r="J193" t="str">
        <f>IF(COUNT(収入簿!$J$4:$J$1000)&lt;ROW(J193),"",INDEX(収入簿!J$4:J$1000,MATCH(SMALL(収入簿!$J$4:$J$1000,ROW(J193)),収入簿!$J$4:$J$1000,0)))</f>
        <v/>
      </c>
    </row>
    <row r="194" spans="1:10" x14ac:dyDescent="0.45">
      <c r="A194" t="str">
        <f>IF(COUNT(収入簿!$J$4:$J$1000)&lt;ROW(A194),"",INDEX(収入簿!A$4:A$1000,MATCH(SMALL(収入簿!$J$4:$J$1000,ROW(A194)),収入簿!$J$4:$J$1000,0)))</f>
        <v/>
      </c>
      <c r="B194" t="str">
        <f>IF(COUNT(収入簿!$J$4:$J$1000)&lt;ROW(B194),"",INDEX(収入簿!B$4:B$1000,MATCH(SMALL(収入簿!$J$4:$J$1000,ROW(B194)),収入簿!$J$4:$J$1000,0)))</f>
        <v/>
      </c>
      <c r="C194" t="str">
        <f>IF(COUNT(収入簿!$J$4:$J$1000)&lt;ROW(C194),"",INDEX(収入簿!C$4:C$1000,MATCH(SMALL(収入簿!$J$4:$J$1000,ROW(C194)),収入簿!$J$4:$J$1000,0)))</f>
        <v/>
      </c>
      <c r="D194" t="str">
        <f>IF(COUNT(収入簿!$J$4:$J$1000)&lt;ROW(D194),"",INDEX(収入簿!D$4:D$1000,MATCH(SMALL(収入簿!$J$4:$J$1000,ROW(D194)),収入簿!$J$4:$J$1000,0)))</f>
        <v/>
      </c>
      <c r="E194" t="str">
        <f>IF(COUNT(収入簿!$J$4:$J$1000)&lt;ROW(E194),"",INDEX(収入簿!E$4:E$1000,MATCH(SMALL(収入簿!$J$4:$J$1000,ROW(E194)),収入簿!$J$4:$J$1000,0)))</f>
        <v/>
      </c>
      <c r="F194" t="str">
        <f>IF(COUNT(収入簿!$J$4:$J$1000)&lt;ROW(F194),"",INDEX(収入簿!F$4:F$1000,MATCH(SMALL(収入簿!$J$4:$J$1000,ROW(F194)),収入簿!$J$4:$J$1000,0)))</f>
        <v/>
      </c>
      <c r="G194" t="str">
        <f>IF(COUNT(収入簿!$J$4:$J$1000)&lt;ROW(G194),"",INDEX(収入簿!G$4:G$1000,MATCH(SMALL(収入簿!$J$4:$J$1000,ROW(G194)),収入簿!$J$4:$J$1000,0)))</f>
        <v/>
      </c>
      <c r="H194" t="str">
        <f>IF(COUNT(収入簿!$J$4:$J$1000)&lt;ROW(H194),"",INDEX(収入簿!H$4:H$1000,MATCH(SMALL(収入簿!$J$4:$J$1000,ROW(H194)),収入簿!$J$4:$J$1000,0)))</f>
        <v/>
      </c>
      <c r="I194" t="str">
        <f>IF(COUNT(収入簿!$J$4:$J$1000)&lt;ROW(I194),"",INDEX(収入簿!I$4:I$1000,MATCH(SMALL(収入簿!$J$4:$J$1000,ROW(I194)),収入簿!$J$4:$J$1000,0)))</f>
        <v/>
      </c>
      <c r="J194" t="str">
        <f>IF(COUNT(収入簿!$J$4:$J$1000)&lt;ROW(J194),"",INDEX(収入簿!J$4:J$1000,MATCH(SMALL(収入簿!$J$4:$J$1000,ROW(J194)),収入簿!$J$4:$J$1000,0)))</f>
        <v/>
      </c>
    </row>
    <row r="195" spans="1:10" x14ac:dyDescent="0.45">
      <c r="A195" t="str">
        <f>IF(COUNT(収入簿!$J$4:$J$1000)&lt;ROW(A195),"",INDEX(収入簿!A$4:A$1000,MATCH(SMALL(収入簿!$J$4:$J$1000,ROW(A195)),収入簿!$J$4:$J$1000,0)))</f>
        <v/>
      </c>
      <c r="B195" t="str">
        <f>IF(COUNT(収入簿!$J$4:$J$1000)&lt;ROW(B195),"",INDEX(収入簿!B$4:B$1000,MATCH(SMALL(収入簿!$J$4:$J$1000,ROW(B195)),収入簿!$J$4:$J$1000,0)))</f>
        <v/>
      </c>
      <c r="C195" t="str">
        <f>IF(COUNT(収入簿!$J$4:$J$1000)&lt;ROW(C195),"",INDEX(収入簿!C$4:C$1000,MATCH(SMALL(収入簿!$J$4:$J$1000,ROW(C195)),収入簿!$J$4:$J$1000,0)))</f>
        <v/>
      </c>
      <c r="D195" t="str">
        <f>IF(COUNT(収入簿!$J$4:$J$1000)&lt;ROW(D195),"",INDEX(収入簿!D$4:D$1000,MATCH(SMALL(収入簿!$J$4:$J$1000,ROW(D195)),収入簿!$J$4:$J$1000,0)))</f>
        <v/>
      </c>
      <c r="E195" t="str">
        <f>IF(COUNT(収入簿!$J$4:$J$1000)&lt;ROW(E195),"",INDEX(収入簿!E$4:E$1000,MATCH(SMALL(収入簿!$J$4:$J$1000,ROW(E195)),収入簿!$J$4:$J$1000,0)))</f>
        <v/>
      </c>
      <c r="F195" t="str">
        <f>IF(COUNT(収入簿!$J$4:$J$1000)&lt;ROW(F195),"",INDEX(収入簿!F$4:F$1000,MATCH(SMALL(収入簿!$J$4:$J$1000,ROW(F195)),収入簿!$J$4:$J$1000,0)))</f>
        <v/>
      </c>
      <c r="G195" t="str">
        <f>IF(COUNT(収入簿!$J$4:$J$1000)&lt;ROW(G195),"",INDEX(収入簿!G$4:G$1000,MATCH(SMALL(収入簿!$J$4:$J$1000,ROW(G195)),収入簿!$J$4:$J$1000,0)))</f>
        <v/>
      </c>
      <c r="H195" t="str">
        <f>IF(COUNT(収入簿!$J$4:$J$1000)&lt;ROW(H195),"",INDEX(収入簿!H$4:H$1000,MATCH(SMALL(収入簿!$J$4:$J$1000,ROW(H195)),収入簿!$J$4:$J$1000,0)))</f>
        <v/>
      </c>
      <c r="I195" t="str">
        <f>IF(COUNT(収入簿!$J$4:$J$1000)&lt;ROW(I195),"",INDEX(収入簿!I$4:I$1000,MATCH(SMALL(収入簿!$J$4:$J$1000,ROW(I195)),収入簿!$J$4:$J$1000,0)))</f>
        <v/>
      </c>
      <c r="J195" t="str">
        <f>IF(COUNT(収入簿!$J$4:$J$1000)&lt;ROW(J195),"",INDEX(収入簿!J$4:J$1000,MATCH(SMALL(収入簿!$J$4:$J$1000,ROW(J195)),収入簿!$J$4:$J$1000,0)))</f>
        <v/>
      </c>
    </row>
    <row r="196" spans="1:10" x14ac:dyDescent="0.45">
      <c r="A196" t="str">
        <f>IF(COUNT(収入簿!$J$4:$J$1000)&lt;ROW(A196),"",INDEX(収入簿!A$4:A$1000,MATCH(SMALL(収入簿!$J$4:$J$1000,ROW(A196)),収入簿!$J$4:$J$1000,0)))</f>
        <v/>
      </c>
      <c r="B196" t="str">
        <f>IF(COUNT(収入簿!$J$4:$J$1000)&lt;ROW(B196),"",INDEX(収入簿!B$4:B$1000,MATCH(SMALL(収入簿!$J$4:$J$1000,ROW(B196)),収入簿!$J$4:$J$1000,0)))</f>
        <v/>
      </c>
      <c r="C196" t="str">
        <f>IF(COUNT(収入簿!$J$4:$J$1000)&lt;ROW(C196),"",INDEX(収入簿!C$4:C$1000,MATCH(SMALL(収入簿!$J$4:$J$1000,ROW(C196)),収入簿!$J$4:$J$1000,0)))</f>
        <v/>
      </c>
      <c r="D196" t="str">
        <f>IF(COUNT(収入簿!$J$4:$J$1000)&lt;ROW(D196),"",INDEX(収入簿!D$4:D$1000,MATCH(SMALL(収入簿!$J$4:$J$1000,ROW(D196)),収入簿!$J$4:$J$1000,0)))</f>
        <v/>
      </c>
      <c r="E196" t="str">
        <f>IF(COUNT(収入簿!$J$4:$J$1000)&lt;ROW(E196),"",INDEX(収入簿!E$4:E$1000,MATCH(SMALL(収入簿!$J$4:$J$1000,ROW(E196)),収入簿!$J$4:$J$1000,0)))</f>
        <v/>
      </c>
      <c r="F196" t="str">
        <f>IF(COUNT(収入簿!$J$4:$J$1000)&lt;ROW(F196),"",INDEX(収入簿!F$4:F$1000,MATCH(SMALL(収入簿!$J$4:$J$1000,ROW(F196)),収入簿!$J$4:$J$1000,0)))</f>
        <v/>
      </c>
      <c r="G196" t="str">
        <f>IF(COUNT(収入簿!$J$4:$J$1000)&lt;ROW(G196),"",INDEX(収入簿!G$4:G$1000,MATCH(SMALL(収入簿!$J$4:$J$1000,ROW(G196)),収入簿!$J$4:$J$1000,0)))</f>
        <v/>
      </c>
      <c r="H196" t="str">
        <f>IF(COUNT(収入簿!$J$4:$J$1000)&lt;ROW(H196),"",INDEX(収入簿!H$4:H$1000,MATCH(SMALL(収入簿!$J$4:$J$1000,ROW(H196)),収入簿!$J$4:$J$1000,0)))</f>
        <v/>
      </c>
      <c r="I196" t="str">
        <f>IF(COUNT(収入簿!$J$4:$J$1000)&lt;ROW(I196),"",INDEX(収入簿!I$4:I$1000,MATCH(SMALL(収入簿!$J$4:$J$1000,ROW(I196)),収入簿!$J$4:$J$1000,0)))</f>
        <v/>
      </c>
      <c r="J196" t="str">
        <f>IF(COUNT(収入簿!$J$4:$J$1000)&lt;ROW(J196),"",INDEX(収入簿!J$4:J$1000,MATCH(SMALL(収入簿!$J$4:$J$1000,ROW(J196)),収入簿!$J$4:$J$1000,0)))</f>
        <v/>
      </c>
    </row>
    <row r="197" spans="1:10" x14ac:dyDescent="0.45">
      <c r="A197" t="str">
        <f>IF(COUNT(収入簿!$J$4:$J$1000)&lt;ROW(A197),"",INDEX(収入簿!A$4:A$1000,MATCH(SMALL(収入簿!$J$4:$J$1000,ROW(A197)),収入簿!$J$4:$J$1000,0)))</f>
        <v/>
      </c>
      <c r="B197" t="str">
        <f>IF(COUNT(収入簿!$J$4:$J$1000)&lt;ROW(B197),"",INDEX(収入簿!B$4:B$1000,MATCH(SMALL(収入簿!$J$4:$J$1000,ROW(B197)),収入簿!$J$4:$J$1000,0)))</f>
        <v/>
      </c>
      <c r="C197" t="str">
        <f>IF(COUNT(収入簿!$J$4:$J$1000)&lt;ROW(C197),"",INDEX(収入簿!C$4:C$1000,MATCH(SMALL(収入簿!$J$4:$J$1000,ROW(C197)),収入簿!$J$4:$J$1000,0)))</f>
        <v/>
      </c>
      <c r="D197" t="str">
        <f>IF(COUNT(収入簿!$J$4:$J$1000)&lt;ROW(D197),"",INDEX(収入簿!D$4:D$1000,MATCH(SMALL(収入簿!$J$4:$J$1000,ROW(D197)),収入簿!$J$4:$J$1000,0)))</f>
        <v/>
      </c>
      <c r="E197" t="str">
        <f>IF(COUNT(収入簿!$J$4:$J$1000)&lt;ROW(E197),"",INDEX(収入簿!E$4:E$1000,MATCH(SMALL(収入簿!$J$4:$J$1000,ROW(E197)),収入簿!$J$4:$J$1000,0)))</f>
        <v/>
      </c>
      <c r="F197" t="str">
        <f>IF(COUNT(収入簿!$J$4:$J$1000)&lt;ROW(F197),"",INDEX(収入簿!F$4:F$1000,MATCH(SMALL(収入簿!$J$4:$J$1000,ROW(F197)),収入簿!$J$4:$J$1000,0)))</f>
        <v/>
      </c>
      <c r="G197" t="str">
        <f>IF(COUNT(収入簿!$J$4:$J$1000)&lt;ROW(G197),"",INDEX(収入簿!G$4:G$1000,MATCH(SMALL(収入簿!$J$4:$J$1000,ROW(G197)),収入簿!$J$4:$J$1000,0)))</f>
        <v/>
      </c>
      <c r="H197" t="str">
        <f>IF(COUNT(収入簿!$J$4:$J$1000)&lt;ROW(H197),"",INDEX(収入簿!H$4:H$1000,MATCH(SMALL(収入簿!$J$4:$J$1000,ROW(H197)),収入簿!$J$4:$J$1000,0)))</f>
        <v/>
      </c>
      <c r="I197" t="str">
        <f>IF(COUNT(収入簿!$J$4:$J$1000)&lt;ROW(I197),"",INDEX(収入簿!I$4:I$1000,MATCH(SMALL(収入簿!$J$4:$J$1000,ROW(I197)),収入簿!$J$4:$J$1000,0)))</f>
        <v/>
      </c>
      <c r="J197" t="str">
        <f>IF(COUNT(収入簿!$J$4:$J$1000)&lt;ROW(J197),"",INDEX(収入簿!J$4:J$1000,MATCH(SMALL(収入簿!$J$4:$J$1000,ROW(J197)),収入簿!$J$4:$J$1000,0)))</f>
        <v/>
      </c>
    </row>
    <row r="198" spans="1:10" x14ac:dyDescent="0.45">
      <c r="A198" t="str">
        <f>IF(COUNT(収入簿!$J$4:$J$1000)&lt;ROW(A198),"",INDEX(収入簿!A$4:A$1000,MATCH(SMALL(収入簿!$J$4:$J$1000,ROW(A198)),収入簿!$J$4:$J$1000,0)))</f>
        <v/>
      </c>
      <c r="B198" t="str">
        <f>IF(COUNT(収入簿!$J$4:$J$1000)&lt;ROW(B198),"",INDEX(収入簿!B$4:B$1000,MATCH(SMALL(収入簿!$J$4:$J$1000,ROW(B198)),収入簿!$J$4:$J$1000,0)))</f>
        <v/>
      </c>
      <c r="C198" t="str">
        <f>IF(COUNT(収入簿!$J$4:$J$1000)&lt;ROW(C198),"",INDEX(収入簿!C$4:C$1000,MATCH(SMALL(収入簿!$J$4:$J$1000,ROW(C198)),収入簿!$J$4:$J$1000,0)))</f>
        <v/>
      </c>
      <c r="D198" t="str">
        <f>IF(COUNT(収入簿!$J$4:$J$1000)&lt;ROW(D198),"",INDEX(収入簿!D$4:D$1000,MATCH(SMALL(収入簿!$J$4:$J$1000,ROW(D198)),収入簿!$J$4:$J$1000,0)))</f>
        <v/>
      </c>
      <c r="E198" t="str">
        <f>IF(COUNT(収入簿!$J$4:$J$1000)&lt;ROW(E198),"",INDEX(収入簿!E$4:E$1000,MATCH(SMALL(収入簿!$J$4:$J$1000,ROW(E198)),収入簿!$J$4:$J$1000,0)))</f>
        <v/>
      </c>
      <c r="F198" t="str">
        <f>IF(COUNT(収入簿!$J$4:$J$1000)&lt;ROW(F198),"",INDEX(収入簿!F$4:F$1000,MATCH(SMALL(収入簿!$J$4:$J$1000,ROW(F198)),収入簿!$J$4:$J$1000,0)))</f>
        <v/>
      </c>
      <c r="G198" t="str">
        <f>IF(COUNT(収入簿!$J$4:$J$1000)&lt;ROW(G198),"",INDEX(収入簿!G$4:G$1000,MATCH(SMALL(収入簿!$J$4:$J$1000,ROW(G198)),収入簿!$J$4:$J$1000,0)))</f>
        <v/>
      </c>
      <c r="H198" t="str">
        <f>IF(COUNT(収入簿!$J$4:$J$1000)&lt;ROW(H198),"",INDEX(収入簿!H$4:H$1000,MATCH(SMALL(収入簿!$J$4:$J$1000,ROW(H198)),収入簿!$J$4:$J$1000,0)))</f>
        <v/>
      </c>
      <c r="I198" t="str">
        <f>IF(COUNT(収入簿!$J$4:$J$1000)&lt;ROW(I198),"",INDEX(収入簿!I$4:I$1000,MATCH(SMALL(収入簿!$J$4:$J$1000,ROW(I198)),収入簿!$J$4:$J$1000,0)))</f>
        <v/>
      </c>
      <c r="J198" t="str">
        <f>IF(COUNT(収入簿!$J$4:$J$1000)&lt;ROW(J198),"",INDEX(収入簿!J$4:J$1000,MATCH(SMALL(収入簿!$J$4:$J$1000,ROW(J198)),収入簿!$J$4:$J$1000,0)))</f>
        <v/>
      </c>
    </row>
    <row r="199" spans="1:10" x14ac:dyDescent="0.45">
      <c r="A199" t="str">
        <f>IF(COUNT(収入簿!$J$4:$J$1000)&lt;ROW(A199),"",INDEX(収入簿!A$4:A$1000,MATCH(SMALL(収入簿!$J$4:$J$1000,ROW(A199)),収入簿!$J$4:$J$1000,0)))</f>
        <v/>
      </c>
      <c r="B199" t="str">
        <f>IF(COUNT(収入簿!$J$4:$J$1000)&lt;ROW(B199),"",INDEX(収入簿!B$4:B$1000,MATCH(SMALL(収入簿!$J$4:$J$1000,ROW(B199)),収入簿!$J$4:$J$1000,0)))</f>
        <v/>
      </c>
      <c r="C199" t="str">
        <f>IF(COUNT(収入簿!$J$4:$J$1000)&lt;ROW(C199),"",INDEX(収入簿!C$4:C$1000,MATCH(SMALL(収入簿!$J$4:$J$1000,ROW(C199)),収入簿!$J$4:$J$1000,0)))</f>
        <v/>
      </c>
      <c r="D199" t="str">
        <f>IF(COUNT(収入簿!$J$4:$J$1000)&lt;ROW(D199),"",INDEX(収入簿!D$4:D$1000,MATCH(SMALL(収入簿!$J$4:$J$1000,ROW(D199)),収入簿!$J$4:$J$1000,0)))</f>
        <v/>
      </c>
      <c r="E199" t="str">
        <f>IF(COUNT(収入簿!$J$4:$J$1000)&lt;ROW(E199),"",INDEX(収入簿!E$4:E$1000,MATCH(SMALL(収入簿!$J$4:$J$1000,ROW(E199)),収入簿!$J$4:$J$1000,0)))</f>
        <v/>
      </c>
      <c r="F199" t="str">
        <f>IF(COUNT(収入簿!$J$4:$J$1000)&lt;ROW(F199),"",INDEX(収入簿!F$4:F$1000,MATCH(SMALL(収入簿!$J$4:$J$1000,ROW(F199)),収入簿!$J$4:$J$1000,0)))</f>
        <v/>
      </c>
      <c r="G199" t="str">
        <f>IF(COUNT(収入簿!$J$4:$J$1000)&lt;ROW(G199),"",INDEX(収入簿!G$4:G$1000,MATCH(SMALL(収入簿!$J$4:$J$1000,ROW(G199)),収入簿!$J$4:$J$1000,0)))</f>
        <v/>
      </c>
      <c r="H199" t="str">
        <f>IF(COUNT(収入簿!$J$4:$J$1000)&lt;ROW(H199),"",INDEX(収入簿!H$4:H$1000,MATCH(SMALL(収入簿!$J$4:$J$1000,ROW(H199)),収入簿!$J$4:$J$1000,0)))</f>
        <v/>
      </c>
      <c r="I199" t="str">
        <f>IF(COUNT(収入簿!$J$4:$J$1000)&lt;ROW(I199),"",INDEX(収入簿!I$4:I$1000,MATCH(SMALL(収入簿!$J$4:$J$1000,ROW(I199)),収入簿!$J$4:$J$1000,0)))</f>
        <v/>
      </c>
      <c r="J199" t="str">
        <f>IF(COUNT(収入簿!$J$4:$J$1000)&lt;ROW(J199),"",INDEX(収入簿!J$4:J$1000,MATCH(SMALL(収入簿!$J$4:$J$1000,ROW(J199)),収入簿!$J$4:$J$1000,0)))</f>
        <v/>
      </c>
    </row>
    <row r="200" spans="1:10" x14ac:dyDescent="0.45">
      <c r="A200" t="str">
        <f>IF(COUNT(収入簿!$J$4:$J$1000)&lt;ROW(A200),"",INDEX(収入簿!A$4:A$1000,MATCH(SMALL(収入簿!$J$4:$J$1000,ROW(A200)),収入簿!$J$4:$J$1000,0)))</f>
        <v/>
      </c>
      <c r="B200" t="str">
        <f>IF(COUNT(収入簿!$J$4:$J$1000)&lt;ROW(B200),"",INDEX(収入簿!B$4:B$1000,MATCH(SMALL(収入簿!$J$4:$J$1000,ROW(B200)),収入簿!$J$4:$J$1000,0)))</f>
        <v/>
      </c>
      <c r="C200" t="str">
        <f>IF(COUNT(収入簿!$J$4:$J$1000)&lt;ROW(C200),"",INDEX(収入簿!C$4:C$1000,MATCH(SMALL(収入簿!$J$4:$J$1000,ROW(C200)),収入簿!$J$4:$J$1000,0)))</f>
        <v/>
      </c>
      <c r="D200" t="str">
        <f>IF(COUNT(収入簿!$J$4:$J$1000)&lt;ROW(D200),"",INDEX(収入簿!D$4:D$1000,MATCH(SMALL(収入簿!$J$4:$J$1000,ROW(D200)),収入簿!$J$4:$J$1000,0)))</f>
        <v/>
      </c>
      <c r="E200" t="str">
        <f>IF(COUNT(収入簿!$J$4:$J$1000)&lt;ROW(E200),"",INDEX(収入簿!E$4:E$1000,MATCH(SMALL(収入簿!$J$4:$J$1000,ROW(E200)),収入簿!$J$4:$J$1000,0)))</f>
        <v/>
      </c>
      <c r="F200" t="str">
        <f>IF(COUNT(収入簿!$J$4:$J$1000)&lt;ROW(F200),"",INDEX(収入簿!F$4:F$1000,MATCH(SMALL(収入簿!$J$4:$J$1000,ROW(F200)),収入簿!$J$4:$J$1000,0)))</f>
        <v/>
      </c>
      <c r="G200" t="str">
        <f>IF(COUNT(収入簿!$J$4:$J$1000)&lt;ROW(G200),"",INDEX(収入簿!G$4:G$1000,MATCH(SMALL(収入簿!$J$4:$J$1000,ROW(G200)),収入簿!$J$4:$J$1000,0)))</f>
        <v/>
      </c>
      <c r="H200" t="str">
        <f>IF(COUNT(収入簿!$J$4:$J$1000)&lt;ROW(H200),"",INDEX(収入簿!H$4:H$1000,MATCH(SMALL(収入簿!$J$4:$J$1000,ROW(H200)),収入簿!$J$4:$J$1000,0)))</f>
        <v/>
      </c>
      <c r="I200" t="str">
        <f>IF(COUNT(収入簿!$J$4:$J$1000)&lt;ROW(I200),"",INDEX(収入簿!I$4:I$1000,MATCH(SMALL(収入簿!$J$4:$J$1000,ROW(I200)),収入簿!$J$4:$J$1000,0)))</f>
        <v/>
      </c>
      <c r="J200" t="str">
        <f>IF(COUNT(収入簿!$J$4:$J$1000)&lt;ROW(J200),"",INDEX(収入簿!J$4:J$1000,MATCH(SMALL(収入簿!$J$4:$J$1000,ROW(J200)),収入簿!$J$4:$J$1000,0)))</f>
        <v/>
      </c>
    </row>
  </sheetData>
  <phoneticPr fontId="1"/>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1000"/>
  <sheetViews>
    <sheetView workbookViewId="0">
      <selection activeCell="A7" sqref="A7"/>
    </sheetView>
  </sheetViews>
  <sheetFormatPr defaultRowHeight="18" x14ac:dyDescent="0.45"/>
  <cols>
    <col min="1" max="1" width="13.59765625" bestFit="1" customWidth="1"/>
    <col min="2" max="2" width="7.5" bestFit="1" customWidth="1"/>
    <col min="3" max="3" width="11" bestFit="1" customWidth="1"/>
    <col min="4" max="4" width="17.19921875" bestFit="1" customWidth="1"/>
    <col min="5" max="5" width="16.3984375" bestFit="1" customWidth="1"/>
    <col min="6" max="6" width="21.3984375" bestFit="1" customWidth="1"/>
    <col min="8" max="8" width="19.09765625" bestFit="1" customWidth="1"/>
    <col min="9" max="9" width="7.19921875" bestFit="1" customWidth="1"/>
    <col min="10" max="10" width="21.3984375" bestFit="1" customWidth="1"/>
    <col min="12" max="12" width="9.09765625" bestFit="1" customWidth="1"/>
    <col min="13" max="13" width="15.09765625" bestFit="1" customWidth="1"/>
  </cols>
  <sheetData>
    <row r="1" spans="1:13" x14ac:dyDescent="0.45">
      <c r="A1">
        <f>IFERROR(INDEX(統合!A:A,1/LARGE(INDEX((統合!$A$1:$A$1000&lt;&gt;"")/ROW(統合!$A$1:$A$1000),0),ROW(A1))),"")</f>
        <v>44593</v>
      </c>
      <c r="B1">
        <f>IFERROR(INDEX(統合!B:B,1/LARGE(INDEX((統合!$A$1:$A$1000&lt;&gt;"")/ROW(統合!$A$1:$A$1000),0),ROW(B1))),"")</f>
        <v>20000</v>
      </c>
      <c r="C1" t="str">
        <f>IFERROR(INDEX(統合!C:C,1/LARGE(INDEX((統合!$A$1:$A$1000&lt;&gt;"")/ROW(統合!$A$1:$A$1000),0),ROW(C1))),"")</f>
        <v>立候補準備</v>
      </c>
      <c r="D1" t="str">
        <f>IFERROR(INDEX(統合!D:D,1/LARGE(INDEX((統合!$A$1:$A$1000&lt;&gt;"")/ROW(統合!$A$1:$A$1000),0),ROW(D1))),"")</f>
        <v>車上運動員報酬</v>
      </c>
      <c r="E1" t="str">
        <f>IFERROR(INDEX(統合!E:E,1/LARGE(INDEX((統合!$A$1:$A$1000&lt;&gt;"")/ROW(統合!$A$1:$A$1000),0),ROW(E1))),"")</f>
        <v>美作市美来4</v>
      </c>
      <c r="F1" t="str">
        <f>IFERROR(INDEX(統合!F:F,1/LARGE(INDEX((統合!$A$1:$A$1000&lt;&gt;"")/ROW(統合!$A$1:$A$1000),0),ROW(F1))),"")</f>
        <v>美作　花子</v>
      </c>
      <c r="G1" t="str">
        <f>IFERROR(INDEX(統合!G:G,1/LARGE(INDEX((統合!$A$1:$A$1000&lt;&gt;"")/ROW(統合!$A$1:$A$1000),0),ROW(G1))),"")</f>
        <v>自営業</v>
      </c>
      <c r="H1">
        <f>IFERROR(INDEX(統合!H:H,1/LARGE(INDEX((統合!$A$1:$A$1000&lt;&gt;"")/ROW(統合!$A$1:$A$1000),0),ROW(H1))),"")</f>
        <v>0</v>
      </c>
      <c r="I1" t="str">
        <f>IFERROR(INDEX(統合!I:I,1/LARGE(INDEX((統合!$A$1:$A$1000&lt;&gt;"")/ROW(統合!$A$1:$A$1000),0),ROW(I1))),"")</f>
        <v>0食分</v>
      </c>
      <c r="J1">
        <f>IFERROR(INDEX(統合!J:J,1/LARGE(INDEX((統合!$A$1:$A$1000&lt;&gt;"")/ROW(統合!$A$1:$A$1000),0),ROW(J1))),"")</f>
        <v>0</v>
      </c>
      <c r="K1" t="str">
        <f>IFERROR(INDEX(統合!K:K,1/LARGE(INDEX((統合!$A$1:$A$1000&lt;&gt;"")/ROW(統合!$A$1:$A$1000),0),ROW(K1))),"")</f>
        <v/>
      </c>
      <c r="L1" t="str">
        <f>IFERROR(INDEX(統合!L:L,1/LARGE(INDEX((統合!$A$1:$A$1000&lt;&gt;"")/ROW(統合!$A$1:$A$1000),0),ROW(L1))),"")</f>
        <v>3/14支払</v>
      </c>
      <c r="M1" t="str">
        <f>IFERROR(INDEX(統合!M:M,1/LARGE(INDEX((統合!$A$1:$A$1000&lt;&gt;"")/ROW(統合!$A$1:$A$1000),0),ROW(M1))),"")</f>
        <v>有</v>
      </c>
    </row>
    <row r="2" spans="1:13" x14ac:dyDescent="0.45">
      <c r="A2">
        <f>IFERROR(INDEX(統合!A:A,1/LARGE(INDEX((統合!$A$1:$A$1000&lt;&gt;"")/ROW(統合!$A$1:$A$1000),0),ROW(A2))),"")</f>
        <v>46082</v>
      </c>
      <c r="B2">
        <f>IFERROR(INDEX(統合!B:B,1/LARGE(INDEX((統合!$A$1:$A$1000&lt;&gt;"")/ROW(統合!$A$1:$A$1000),0),ROW(B2))),"")</f>
        <v>10000</v>
      </c>
      <c r="C2" t="str">
        <f>IFERROR(INDEX(統合!C:C,1/LARGE(INDEX((統合!$A$1:$A$1000&lt;&gt;"")/ROW(統合!$A$1:$A$1000),0),ROW(C2))),"")</f>
        <v>立候補準備</v>
      </c>
      <c r="D2" t="str">
        <f>IFERROR(INDEX(統合!D:D,1/LARGE(INDEX((統合!$A$1:$A$1000&lt;&gt;"")/ROW(統合!$A$1:$A$1000),0),ROW(D2))),"")</f>
        <v>事務員報酬</v>
      </c>
      <c r="E2" t="str">
        <f>IFERROR(INDEX(統合!E:E,1/LARGE(INDEX((統合!$A$1:$A$1000&lt;&gt;"")/ROW(統合!$A$1:$A$1000),0),ROW(E2))),"")</f>
        <v>美作市美来11</v>
      </c>
      <c r="F2" t="str">
        <f>IFERROR(INDEX(統合!F:F,1/LARGE(INDEX((統合!$A$1:$A$1000&lt;&gt;"")/ROW(統合!$A$1:$A$1000),0),ROW(F2))),"")</f>
        <v>美作　一郎</v>
      </c>
      <c r="G2" t="str">
        <f>IFERROR(INDEX(統合!G:G,1/LARGE(INDEX((統合!$A$1:$A$1000&lt;&gt;"")/ROW(統合!$A$1:$A$1000),0),ROW(G2))),"")</f>
        <v>無職</v>
      </c>
      <c r="H2">
        <f>IFERROR(INDEX(統合!H:H,1/LARGE(INDEX((統合!$A$1:$A$1000&lt;&gt;"")/ROW(統合!$A$1:$A$1000),0),ROW(H2))),"")</f>
        <v>0</v>
      </c>
      <c r="I2" t="str">
        <f>IFERROR(INDEX(統合!I:I,1/LARGE(INDEX((統合!$A$1:$A$1000&lt;&gt;"")/ROW(統合!$A$1:$A$1000),0),ROW(I2))),"")</f>
        <v>0食分</v>
      </c>
      <c r="J2">
        <f>IFERROR(INDEX(統合!J:J,1/LARGE(INDEX((統合!$A$1:$A$1000&lt;&gt;"")/ROW(統合!$A$1:$A$1000),0),ROW(J2))),"")</f>
        <v>0</v>
      </c>
      <c r="K2" t="str">
        <f>IFERROR(INDEX(統合!K:K,1/LARGE(INDEX((統合!$A$1:$A$1000&lt;&gt;"")/ROW(統合!$A$1:$A$1000),0),ROW(K2))),"")</f>
        <v/>
      </c>
      <c r="L2" t="str">
        <f>IFERROR(INDEX(統合!L:L,1/LARGE(INDEX((統合!$A$1:$A$1000&lt;&gt;"")/ROW(統合!$A$1:$A$1000),0),ROW(L2))),"")</f>
        <v>3/14支払</v>
      </c>
      <c r="M2" t="str">
        <f>IFERROR(INDEX(統合!M:M,1/LARGE(INDEX((統合!$A$1:$A$1000&lt;&gt;"")/ROW(統合!$A$1:$A$1000),0),ROW(M2))),"")</f>
        <v>有</v>
      </c>
    </row>
    <row r="3" spans="1:13" x14ac:dyDescent="0.45">
      <c r="A3" t="str">
        <f>IFERROR(INDEX(統合!A:A,1/LARGE(INDEX((統合!$A$1:$A$1000&lt;&gt;"")/ROW(統合!$A$1:$A$1000),0),ROW(A3))),"")</f>
        <v>（人件費 計）</v>
      </c>
      <c r="B3">
        <f>IFERROR(INDEX(統合!B:B,1/LARGE(INDEX((統合!$A$1:$A$1000&lt;&gt;"")/ROW(統合!$A$1:$A$1000),0),ROW(B3))),"")</f>
        <v>30000</v>
      </c>
      <c r="C3" t="str">
        <f>IFERROR(INDEX(統合!C:C,1/LARGE(INDEX((統合!$A$1:$A$1000&lt;&gt;"")/ROW(統合!$A$1:$A$1000),0),ROW(C3))),"")</f>
        <v/>
      </c>
      <c r="D3" t="str">
        <f>IFERROR(INDEX(統合!D:D,1/LARGE(INDEX((統合!$A$1:$A$1000&lt;&gt;"")/ROW(統合!$A$1:$A$1000),0),ROW(D3))),"")</f>
        <v/>
      </c>
      <c r="E3" t="str">
        <f>IFERROR(INDEX(統合!E:E,1/LARGE(INDEX((統合!$A$1:$A$1000&lt;&gt;"")/ROW(統合!$A$1:$A$1000),0),ROW(E3))),"")</f>
        <v/>
      </c>
      <c r="F3" t="str">
        <f>IFERROR(INDEX(統合!F:F,1/LARGE(INDEX((統合!$A$1:$A$1000&lt;&gt;"")/ROW(統合!$A$1:$A$1000),0),ROW(F3))),"")</f>
        <v/>
      </c>
      <c r="G3" t="str">
        <f>IFERROR(INDEX(統合!G:G,1/LARGE(INDEX((統合!$A$1:$A$1000&lt;&gt;"")/ROW(統合!$A$1:$A$1000),0),ROW(G3))),"")</f>
        <v/>
      </c>
      <c r="H3" t="str">
        <f>IFERROR(INDEX(統合!H:H,1/LARGE(INDEX((統合!$A$1:$A$1000&lt;&gt;"")/ROW(統合!$A$1:$A$1000),0),ROW(H3))),"")</f>
        <v/>
      </c>
      <c r="I3" t="str">
        <f>IFERROR(INDEX(統合!I:I,1/LARGE(INDEX((統合!$A$1:$A$1000&lt;&gt;"")/ROW(統合!$A$1:$A$1000),0),ROW(I3))),"")</f>
        <v/>
      </c>
      <c r="J3" t="str">
        <f>IFERROR(INDEX(統合!J:J,1/LARGE(INDEX((統合!$A$1:$A$1000&lt;&gt;"")/ROW(統合!$A$1:$A$1000),0),ROW(J3))),"")</f>
        <v/>
      </c>
      <c r="K3" t="str">
        <f>IFERROR(INDEX(統合!K:K,1/LARGE(INDEX((統合!$A$1:$A$1000&lt;&gt;"")/ROW(統合!$A$1:$A$1000),0),ROW(K3))),"")</f>
        <v/>
      </c>
      <c r="L3" t="str">
        <f>IFERROR(INDEX(統合!L:L,1/LARGE(INDEX((統合!$A$1:$A$1000&lt;&gt;"")/ROW(統合!$A$1:$A$1000),0),ROW(L3))),"")</f>
        <v/>
      </c>
      <c r="M3" t="str">
        <f>IFERROR(INDEX(統合!M:M,1/LARGE(INDEX((統合!$A$1:$A$1000&lt;&gt;"")/ROW(統合!$A$1:$A$1000),0),ROW(M3))),"")</f>
        <v/>
      </c>
    </row>
    <row r="4" spans="1:13" x14ac:dyDescent="0.45">
      <c r="A4">
        <f>IFERROR(INDEX(統合!A:A,1/LARGE(INDEX((統合!$A$1:$A$1000&lt;&gt;"")/ROW(統合!$A$1:$A$1000),0),ROW(A4))),"")</f>
        <v>46053</v>
      </c>
      <c r="B4">
        <f>IFERROR(INDEX(統合!B:B,1/LARGE(INDEX((統合!$A$1:$A$1000&lt;&gt;"")/ROW(統合!$A$1:$A$1000),0),ROW(B4))),"")</f>
        <v>56000</v>
      </c>
      <c r="C4" t="str">
        <f>IFERROR(INDEX(統合!C:C,1/LARGE(INDEX((統合!$A$1:$A$1000&lt;&gt;"")/ROW(統合!$A$1:$A$1000),0),ROW(C4))),"")</f>
        <v>立候補準備</v>
      </c>
      <c r="D4" t="str">
        <f>IFERROR(INDEX(統合!D:D,1/LARGE(INDEX((統合!$A$1:$A$1000&lt;&gt;"")/ROW(統合!$A$1:$A$1000),0),ROW(D4))),"")</f>
        <v>事務所設置費</v>
      </c>
      <c r="E4" t="str">
        <f>IFERROR(INDEX(統合!E:E,1/LARGE(INDEX((統合!$A$1:$A$1000&lt;&gt;"")/ROW(統合!$A$1:$A$1000),0),ROW(E4))),"")</f>
        <v>美作市美来2</v>
      </c>
      <c r="F4" t="str">
        <f>IFERROR(INDEX(統合!F:F,1/LARGE(INDEX((統合!$A$1:$A$1000&lt;&gt;"")/ROW(統合!$A$1:$A$1000),0),ROW(F4))),"")</f>
        <v>株式会社美作建設</v>
      </c>
      <c r="G4" t="str">
        <f>IFERROR(INDEX(統合!G:G,1/LARGE(INDEX((統合!$A$1:$A$1000&lt;&gt;"")/ROW(統合!$A$1:$A$1000),0),ROW(G4))),"")</f>
        <v>建設業</v>
      </c>
      <c r="H4">
        <f>IFERROR(INDEX(統合!H:H,1/LARGE(INDEX((統合!$A$1:$A$1000&lt;&gt;"")/ROW(統合!$A$1:$A$1000),0),ROW(H4))),"")</f>
        <v>0</v>
      </c>
      <c r="I4" t="str">
        <f>IFERROR(INDEX(統合!I:I,1/LARGE(INDEX((統合!$A$1:$A$1000&lt;&gt;"")/ROW(統合!$A$1:$A$1000),0),ROW(I4))),"")</f>
        <v>0食分</v>
      </c>
      <c r="J4">
        <f>IFERROR(INDEX(統合!J:J,1/LARGE(INDEX((統合!$A$1:$A$1000&lt;&gt;"")/ROW(統合!$A$1:$A$1000),0),ROW(J4))),"")</f>
        <v>0</v>
      </c>
      <c r="K4" t="str">
        <f>IFERROR(INDEX(統合!K:K,1/LARGE(INDEX((統合!$A$1:$A$1000&lt;&gt;"")/ROW(統合!$A$1:$A$1000),0),ROW(K4))),"")</f>
        <v/>
      </c>
      <c r="L4" t="str">
        <f>IFERROR(INDEX(統合!L:L,1/LARGE(INDEX((統合!$A$1:$A$1000&lt;&gt;"")/ROW(統合!$A$1:$A$1000),0),ROW(L4))),"")</f>
        <v>3/17支払</v>
      </c>
      <c r="M4" t="str">
        <f>IFERROR(INDEX(統合!M:M,1/LARGE(INDEX((統合!$A$1:$A$1000&lt;&gt;"")/ROW(統合!$A$1:$A$1000),0),ROW(M4))),"")</f>
        <v>有</v>
      </c>
    </row>
    <row r="5" spans="1:13" x14ac:dyDescent="0.45">
      <c r="A5">
        <f>IFERROR(INDEX(統合!A:A,1/LARGE(INDEX((統合!$A$1:$A$1000&lt;&gt;"")/ROW(統合!$A$1:$A$1000),0),ROW(A5))),"")</f>
        <v>46053</v>
      </c>
      <c r="B5">
        <f>IFERROR(INDEX(統合!B:B,1/LARGE(INDEX((統合!$A$1:$A$1000&lt;&gt;"")/ROW(統合!$A$1:$A$1000),0),ROW(B5))),"")</f>
        <v>21000</v>
      </c>
      <c r="C5" t="str">
        <f>IFERROR(INDEX(統合!C:C,1/LARGE(INDEX((統合!$A$1:$A$1000&lt;&gt;"")/ROW(統合!$A$1:$A$1000),0),ROW(C5))),"")</f>
        <v>立候補準備</v>
      </c>
      <c r="D5" t="str">
        <f>IFERROR(INDEX(統合!D:D,1/LARGE(INDEX((統合!$A$1:$A$1000&lt;&gt;"")/ROW(統合!$A$1:$A$1000),0),ROW(D5))),"")</f>
        <v>土地借上代</v>
      </c>
      <c r="E5" t="str">
        <f>IFERROR(INDEX(統合!E:E,1/LARGE(INDEX((統合!$A$1:$A$1000&lt;&gt;"")/ROW(統合!$A$1:$A$1000),0),ROW(E5))),"")</f>
        <v>美作市美来3</v>
      </c>
      <c r="F5" t="str">
        <f>IFERROR(INDEX(統合!F:F,1/LARGE(INDEX((統合!$A$1:$A$1000&lt;&gt;"")/ROW(統合!$A$1:$A$1000),0),ROW(F5))),"")</f>
        <v>美作　太郎</v>
      </c>
      <c r="G5" t="str">
        <f>IFERROR(INDEX(統合!G:G,1/LARGE(INDEX((統合!$A$1:$A$1000&lt;&gt;"")/ROW(統合!$A$1:$A$1000),0),ROW(G5))),"")</f>
        <v>無職</v>
      </c>
      <c r="H5" t="str">
        <f>IFERROR(INDEX(統合!H:H,1/LARGE(INDEX((統合!$A$1:$A$1000&lt;&gt;"")/ROW(統合!$A$1:$A$1000),0),ROW(H5))),"")</f>
        <v>日額3,000円×7日分</v>
      </c>
      <c r="I5" t="str">
        <f>IFERROR(INDEX(統合!I:I,1/LARGE(INDEX((統合!$A$1:$A$1000&lt;&gt;"")/ROW(統合!$A$1:$A$1000),0),ROW(I5))),"")</f>
        <v>0食分</v>
      </c>
      <c r="J5">
        <f>IFERROR(INDEX(統合!J:J,1/LARGE(INDEX((統合!$A$1:$A$1000&lt;&gt;"")/ROW(統合!$A$1:$A$1000),0),ROW(J5))),"")</f>
        <v>0</v>
      </c>
      <c r="K5" t="str">
        <f>IFERROR(INDEX(統合!K:K,1/LARGE(INDEX((統合!$A$1:$A$1000&lt;&gt;"")/ROW(統合!$A$1:$A$1000),0),ROW(K5))),"")</f>
        <v/>
      </c>
      <c r="L5" t="str">
        <f>IFERROR(INDEX(統合!L:L,1/LARGE(INDEX((統合!$A$1:$A$1000&lt;&gt;"")/ROW(統合!$A$1:$A$1000),0),ROW(L5))),"")</f>
        <v>3/17支払</v>
      </c>
      <c r="M5" t="str">
        <f>IFERROR(INDEX(統合!M:M,1/LARGE(INDEX((統合!$A$1:$A$1000&lt;&gt;"")/ROW(統合!$A$1:$A$1000),0),ROW(M5))),"")</f>
        <v>無</v>
      </c>
    </row>
    <row r="6" spans="1:13" x14ac:dyDescent="0.45">
      <c r="A6" t="str">
        <f>IFERROR(INDEX(統合!A:A,1/LARGE(INDEX((統合!$A$1:$A$1000&lt;&gt;"")/ROW(統合!$A$1:$A$1000),0),ROW(A6))),"")</f>
        <v>（家屋費 計）</v>
      </c>
      <c r="B6">
        <f>IFERROR(INDEX(統合!B:B,1/LARGE(INDEX((統合!$A$1:$A$1000&lt;&gt;"")/ROW(統合!$A$1:$A$1000),0),ROW(B6))),"")</f>
        <v>77000</v>
      </c>
      <c r="C6" t="str">
        <f>IFERROR(INDEX(統合!C:C,1/LARGE(INDEX((統合!$A$1:$A$1000&lt;&gt;"")/ROW(統合!$A$1:$A$1000),0),ROW(C6))),"")</f>
        <v/>
      </c>
      <c r="D6" t="str">
        <f>IFERROR(INDEX(統合!D:D,1/LARGE(INDEX((統合!$A$1:$A$1000&lt;&gt;"")/ROW(統合!$A$1:$A$1000),0),ROW(D6))),"")</f>
        <v/>
      </c>
      <c r="E6" t="str">
        <f>IFERROR(INDEX(統合!E:E,1/LARGE(INDEX((統合!$A$1:$A$1000&lt;&gt;"")/ROW(統合!$A$1:$A$1000),0),ROW(E6))),"")</f>
        <v/>
      </c>
      <c r="F6" t="str">
        <f>IFERROR(INDEX(統合!F:F,1/LARGE(INDEX((統合!$A$1:$A$1000&lt;&gt;"")/ROW(統合!$A$1:$A$1000),0),ROW(F6))),"")</f>
        <v/>
      </c>
      <c r="G6" t="str">
        <f>IFERROR(INDEX(統合!G:G,1/LARGE(INDEX((統合!$A$1:$A$1000&lt;&gt;"")/ROW(統合!$A$1:$A$1000),0),ROW(G6))),"")</f>
        <v/>
      </c>
      <c r="H6" t="str">
        <f>IFERROR(INDEX(統合!H:H,1/LARGE(INDEX((統合!$A$1:$A$1000&lt;&gt;"")/ROW(統合!$A$1:$A$1000),0),ROW(H6))),"")</f>
        <v/>
      </c>
      <c r="I6" t="str">
        <f>IFERROR(INDEX(統合!I:I,1/LARGE(INDEX((統合!$A$1:$A$1000&lt;&gt;"")/ROW(統合!$A$1:$A$1000),0),ROW(I6))),"")</f>
        <v/>
      </c>
      <c r="J6" t="str">
        <f>IFERROR(INDEX(統合!J:J,1/LARGE(INDEX((統合!$A$1:$A$1000&lt;&gt;"")/ROW(統合!$A$1:$A$1000),0),ROW(J6))),"")</f>
        <v/>
      </c>
      <c r="K6" t="str">
        <f>IFERROR(INDEX(統合!K:K,1/LARGE(INDEX((統合!$A$1:$A$1000&lt;&gt;"")/ROW(統合!$A$1:$A$1000),0),ROW(K6))),"")</f>
        <v/>
      </c>
      <c r="L6" t="str">
        <f>IFERROR(INDEX(統合!L:L,1/LARGE(INDEX((統合!$A$1:$A$1000&lt;&gt;"")/ROW(統合!$A$1:$A$1000),0),ROW(L6))),"")</f>
        <v/>
      </c>
      <c r="M6" t="str">
        <f>IFERROR(INDEX(統合!M:M,1/LARGE(INDEX((統合!$A$1:$A$1000&lt;&gt;"")/ROW(統合!$A$1:$A$1000),0),ROW(M6))),"")</f>
        <v/>
      </c>
    </row>
    <row r="7" spans="1:13" x14ac:dyDescent="0.45">
      <c r="A7">
        <f>IFERROR(INDEX(統合!A:A,1/LARGE(INDEX((統合!$A$1:$A$1000&lt;&gt;"")/ROW(統合!$A$1:$A$1000),0),ROW(A7))),"")</f>
        <v>46082</v>
      </c>
      <c r="B7">
        <f>IFERROR(INDEX(統合!B:B,1/LARGE(INDEX((統合!$A$1:$A$1000&lt;&gt;"")/ROW(統合!$A$1:$A$1000),0),ROW(B7))),"")</f>
        <v>2100</v>
      </c>
      <c r="C7" t="str">
        <f>IFERROR(INDEX(統合!C:C,1/LARGE(INDEX((統合!$A$1:$A$1000&lt;&gt;"")/ROW(統合!$A$1:$A$1000),0),ROW(C7))),"")</f>
        <v>立候補準備</v>
      </c>
      <c r="D7" t="str">
        <f>IFERROR(INDEX(統合!D:D,1/LARGE(INDEX((統合!$A$1:$A$1000&lt;&gt;"")/ROW(統合!$A$1:$A$1000),0),ROW(D7))),"")</f>
        <v>仮設電話代</v>
      </c>
      <c r="E7" t="str">
        <f>IFERROR(INDEX(統合!E:E,1/LARGE(INDEX((統合!$A$1:$A$1000&lt;&gt;"")/ROW(統合!$A$1:$A$1000),0),ROW(E7))),"")</f>
        <v>美作市美来6</v>
      </c>
      <c r="F7" t="str">
        <f>IFERROR(INDEX(統合!F:F,1/LARGE(INDEX((統合!$A$1:$A$1000&lt;&gt;"")/ROW(統合!$A$1:$A$1000),0),ROW(F7))),"")</f>
        <v>株式会社美作通信</v>
      </c>
      <c r="G7" t="str">
        <f>IFERROR(INDEX(統合!G:G,1/LARGE(INDEX((統合!$A$1:$A$1000&lt;&gt;"")/ROW(統合!$A$1:$A$1000),0),ROW(G7))),"")</f>
        <v>通信業</v>
      </c>
      <c r="H7">
        <f>IFERROR(INDEX(統合!H:H,1/LARGE(INDEX((統合!$A$1:$A$1000&lt;&gt;"")/ROW(統合!$A$1:$A$1000),0),ROW(H7))),"")</f>
        <v>0</v>
      </c>
      <c r="I7" t="str">
        <f>IFERROR(INDEX(統合!I:I,1/LARGE(INDEX((統合!$A$1:$A$1000&lt;&gt;"")/ROW(統合!$A$1:$A$1000),0),ROW(I7))),"")</f>
        <v>0食分</v>
      </c>
      <c r="J7" t="str">
        <f>IFERROR(INDEX(統合!J:J,1/LARGE(INDEX((統合!$A$1:$A$1000&lt;&gt;"")/ROW(統合!$A$1:$A$1000),0),ROW(J7))),"")</f>
        <v>9,300円÷31日×7日分</v>
      </c>
      <c r="K7" t="str">
        <f>IFERROR(INDEX(統合!K:K,1/LARGE(INDEX((統合!$A$1:$A$1000&lt;&gt;"")/ROW(統合!$A$1:$A$1000),0),ROW(K7))),"")</f>
        <v/>
      </c>
      <c r="L7" t="str">
        <f>IFERROR(INDEX(統合!L:L,1/LARGE(INDEX((統合!$A$1:$A$1000&lt;&gt;"")/ROW(統合!$A$1:$A$1000),0),ROW(L7))),"")</f>
        <v>3/20支払</v>
      </c>
      <c r="M7" t="str">
        <f>IFERROR(INDEX(統合!M:M,1/LARGE(INDEX((統合!$A$1:$A$1000&lt;&gt;"")/ROW(統合!$A$1:$A$1000),0),ROW(M7))),"")</f>
        <v>振込明細書のみ</v>
      </c>
    </row>
    <row r="8" spans="1:13" x14ac:dyDescent="0.45">
      <c r="A8" t="str">
        <f>IFERROR(INDEX(統合!A:A,1/LARGE(INDEX((統合!$A$1:$A$1000&lt;&gt;"")/ROW(統合!$A$1:$A$1000),0),ROW(A8))),"")</f>
        <v>（通信費 計）</v>
      </c>
      <c r="B8">
        <f>IFERROR(INDEX(統合!B:B,1/LARGE(INDEX((統合!$A$1:$A$1000&lt;&gt;"")/ROW(統合!$A$1:$A$1000),0),ROW(B8))),"")</f>
        <v>2100</v>
      </c>
      <c r="C8" t="str">
        <f>IFERROR(INDEX(統合!C:C,1/LARGE(INDEX((統合!$A$1:$A$1000&lt;&gt;"")/ROW(統合!$A$1:$A$1000),0),ROW(C8))),"")</f>
        <v/>
      </c>
      <c r="D8" t="str">
        <f>IFERROR(INDEX(統合!D:D,1/LARGE(INDEX((統合!$A$1:$A$1000&lt;&gt;"")/ROW(統合!$A$1:$A$1000),0),ROW(D8))),"")</f>
        <v/>
      </c>
      <c r="E8" t="str">
        <f>IFERROR(INDEX(統合!E:E,1/LARGE(INDEX((統合!$A$1:$A$1000&lt;&gt;"")/ROW(統合!$A$1:$A$1000),0),ROW(E8))),"")</f>
        <v/>
      </c>
      <c r="F8" t="str">
        <f>IFERROR(INDEX(統合!F:F,1/LARGE(INDEX((統合!$A$1:$A$1000&lt;&gt;"")/ROW(統合!$A$1:$A$1000),0),ROW(F8))),"")</f>
        <v/>
      </c>
      <c r="G8" t="str">
        <f>IFERROR(INDEX(統合!G:G,1/LARGE(INDEX((統合!$A$1:$A$1000&lt;&gt;"")/ROW(統合!$A$1:$A$1000),0),ROW(G8))),"")</f>
        <v/>
      </c>
      <c r="H8" t="str">
        <f>IFERROR(INDEX(統合!H:H,1/LARGE(INDEX((統合!$A$1:$A$1000&lt;&gt;"")/ROW(統合!$A$1:$A$1000),0),ROW(H8))),"")</f>
        <v/>
      </c>
      <c r="I8" t="str">
        <f>IFERROR(INDEX(統合!I:I,1/LARGE(INDEX((統合!$A$1:$A$1000&lt;&gt;"")/ROW(統合!$A$1:$A$1000),0),ROW(I8))),"")</f>
        <v/>
      </c>
      <c r="J8" t="str">
        <f>IFERROR(INDEX(統合!J:J,1/LARGE(INDEX((統合!$A$1:$A$1000&lt;&gt;"")/ROW(統合!$A$1:$A$1000),0),ROW(J8))),"")</f>
        <v/>
      </c>
      <c r="K8" t="str">
        <f>IFERROR(INDEX(統合!K:K,1/LARGE(INDEX((統合!$A$1:$A$1000&lt;&gt;"")/ROW(統合!$A$1:$A$1000),0),ROW(K8))),"")</f>
        <v/>
      </c>
      <c r="L8" t="str">
        <f>IFERROR(INDEX(統合!L:L,1/LARGE(INDEX((統合!$A$1:$A$1000&lt;&gt;"")/ROW(統合!$A$1:$A$1000),0),ROW(L8))),"")</f>
        <v/>
      </c>
      <c r="M8" t="str">
        <f>IFERROR(INDEX(統合!M:M,1/LARGE(INDEX((統合!$A$1:$A$1000&lt;&gt;"")/ROW(統合!$A$1:$A$1000),0),ROW(M8))),"")</f>
        <v/>
      </c>
    </row>
    <row r="9" spans="1:13" x14ac:dyDescent="0.45">
      <c r="A9">
        <f>IFERROR(INDEX(統合!A:A,1/LARGE(INDEX((統合!$A$1:$A$1000&lt;&gt;"")/ROW(統合!$A$1:$A$1000),0),ROW(A9))),"")</f>
        <v>46054</v>
      </c>
      <c r="B9">
        <f>IFERROR(INDEX(統合!B:B,1/LARGE(INDEX((統合!$A$1:$A$1000&lt;&gt;"")/ROW(統合!$A$1:$A$1000),0),ROW(B9))),"")</f>
        <v>4500</v>
      </c>
      <c r="C9" t="str">
        <f>IFERROR(INDEX(統合!C:C,1/LARGE(INDEX((統合!$A$1:$A$1000&lt;&gt;"")/ROW(統合!$A$1:$A$1000),0),ROW(C9))),"")</f>
        <v>立候補準備</v>
      </c>
      <c r="D9" t="str">
        <f>IFERROR(INDEX(統合!D:D,1/LARGE(INDEX((統合!$A$1:$A$1000&lt;&gt;"")/ROW(統合!$A$1:$A$1000),0),ROW(D9))),"")</f>
        <v>鉄道賃実費弁償</v>
      </c>
      <c r="E9" t="str">
        <f>IFERROR(INDEX(統合!E:E,1/LARGE(INDEX((統合!$A$1:$A$1000&lt;&gt;"")/ROW(統合!$A$1:$A$1000),0),ROW(E9))),"")</f>
        <v>美作市美来12</v>
      </c>
      <c r="F9" t="str">
        <f>IFERROR(INDEX(統合!F:F,1/LARGE(INDEX((統合!$A$1:$A$1000&lt;&gt;"")/ROW(統合!$A$1:$A$1000),0),ROW(F9))),"")</f>
        <v>美作　花子</v>
      </c>
      <c r="G9" t="str">
        <f>IFERROR(INDEX(統合!G:G,1/LARGE(INDEX((統合!$A$1:$A$1000&lt;&gt;"")/ROW(統合!$A$1:$A$1000),0),ROW(G9))),"")</f>
        <v>自営業</v>
      </c>
      <c r="H9">
        <f>IFERROR(INDEX(統合!H:H,1/LARGE(INDEX((統合!$A$1:$A$1000&lt;&gt;"")/ROW(統合!$A$1:$A$1000),0),ROW(H9))),"")</f>
        <v>0</v>
      </c>
      <c r="I9" t="str">
        <f>IFERROR(INDEX(統合!I:I,1/LARGE(INDEX((統合!$A$1:$A$1000&lt;&gt;"")/ROW(統合!$A$1:$A$1000),0),ROW(I9))),"")</f>
        <v>0食分</v>
      </c>
      <c r="J9">
        <f>IFERROR(INDEX(統合!J:J,1/LARGE(INDEX((統合!$A$1:$A$1000&lt;&gt;"")/ROW(統合!$A$1:$A$1000),0),ROW(J9))),"")</f>
        <v>0</v>
      </c>
      <c r="K9" t="str">
        <f>IFERROR(INDEX(統合!K:K,1/LARGE(INDEX((統合!$A$1:$A$1000&lt;&gt;"")/ROW(統合!$A$1:$A$1000),0),ROW(K9))),"")</f>
        <v/>
      </c>
      <c r="L9" t="str">
        <f>IFERROR(INDEX(統合!L:L,1/LARGE(INDEX((統合!$A$1:$A$1000&lt;&gt;"")/ROW(統合!$A$1:$A$1000),0),ROW(L9))),"")</f>
        <v>3/15支払</v>
      </c>
      <c r="M9" t="str">
        <f>IFERROR(INDEX(統合!M:M,1/LARGE(INDEX((統合!$A$1:$A$1000&lt;&gt;"")/ROW(統合!$A$1:$A$1000),0),ROW(M9))),"")</f>
        <v>有</v>
      </c>
    </row>
    <row r="10" spans="1:13" x14ac:dyDescent="0.45">
      <c r="A10" t="str">
        <f>IFERROR(INDEX(統合!A:A,1/LARGE(INDEX((統合!$A$1:$A$1000&lt;&gt;"")/ROW(統合!$A$1:$A$1000),0),ROW(A10))),"")</f>
        <v>（交通費 計）</v>
      </c>
      <c r="B10">
        <f>IFERROR(INDEX(統合!B:B,1/LARGE(INDEX((統合!$A$1:$A$1000&lt;&gt;"")/ROW(統合!$A$1:$A$1000),0),ROW(B10))),"")</f>
        <v>4500</v>
      </c>
      <c r="C10" t="str">
        <f>IFERROR(INDEX(統合!C:C,1/LARGE(INDEX((統合!$A$1:$A$1000&lt;&gt;"")/ROW(統合!$A$1:$A$1000),0),ROW(C10))),"")</f>
        <v/>
      </c>
      <c r="D10" t="str">
        <f>IFERROR(INDEX(統合!D:D,1/LARGE(INDEX((統合!$A$1:$A$1000&lt;&gt;"")/ROW(統合!$A$1:$A$1000),0),ROW(D10))),"")</f>
        <v/>
      </c>
      <c r="E10" t="str">
        <f>IFERROR(INDEX(統合!E:E,1/LARGE(INDEX((統合!$A$1:$A$1000&lt;&gt;"")/ROW(統合!$A$1:$A$1000),0),ROW(E10))),"")</f>
        <v/>
      </c>
      <c r="F10" t="str">
        <f>IFERROR(INDEX(統合!F:F,1/LARGE(INDEX((統合!$A$1:$A$1000&lt;&gt;"")/ROW(統合!$A$1:$A$1000),0),ROW(F10))),"")</f>
        <v/>
      </c>
      <c r="G10" t="str">
        <f>IFERROR(INDEX(統合!G:G,1/LARGE(INDEX((統合!$A$1:$A$1000&lt;&gt;"")/ROW(統合!$A$1:$A$1000),0),ROW(G10))),"")</f>
        <v/>
      </c>
      <c r="H10" t="str">
        <f>IFERROR(INDEX(統合!H:H,1/LARGE(INDEX((統合!$A$1:$A$1000&lt;&gt;"")/ROW(統合!$A$1:$A$1000),0),ROW(H10))),"")</f>
        <v/>
      </c>
      <c r="I10" t="str">
        <f>IFERROR(INDEX(統合!I:I,1/LARGE(INDEX((統合!$A$1:$A$1000&lt;&gt;"")/ROW(統合!$A$1:$A$1000),0),ROW(I10))),"")</f>
        <v/>
      </c>
      <c r="J10" t="str">
        <f>IFERROR(INDEX(統合!J:J,1/LARGE(INDEX((統合!$A$1:$A$1000&lt;&gt;"")/ROW(統合!$A$1:$A$1000),0),ROW(J10))),"")</f>
        <v/>
      </c>
      <c r="K10" t="str">
        <f>IFERROR(INDEX(統合!K:K,1/LARGE(INDEX((統合!$A$1:$A$1000&lt;&gt;"")/ROW(統合!$A$1:$A$1000),0),ROW(K10))),"")</f>
        <v/>
      </c>
      <c r="L10" t="str">
        <f>IFERROR(INDEX(統合!L:L,1/LARGE(INDEX((統合!$A$1:$A$1000&lt;&gt;"")/ROW(統合!$A$1:$A$1000),0),ROW(L10))),"")</f>
        <v/>
      </c>
      <c r="M10" t="str">
        <f>IFERROR(INDEX(統合!M:M,1/LARGE(INDEX((統合!$A$1:$A$1000&lt;&gt;"")/ROW(統合!$A$1:$A$1000),0),ROW(M10))),"")</f>
        <v/>
      </c>
    </row>
    <row r="11" spans="1:13" x14ac:dyDescent="0.45">
      <c r="A11">
        <f>IFERROR(INDEX(統合!A:A,1/LARGE(INDEX((統合!$A$1:$A$1000&lt;&gt;"")/ROW(統合!$A$1:$A$1000),0),ROW(A11))),"")</f>
        <v>46037</v>
      </c>
      <c r="B11">
        <f>IFERROR(INDEX(統合!B:B,1/LARGE(INDEX((統合!$A$1:$A$1000&lt;&gt;"")/ROW(統合!$A$1:$A$1000),0),ROW(B11))),"")</f>
        <v>194000</v>
      </c>
      <c r="C11" t="str">
        <f>IFERROR(INDEX(統合!C:C,1/LARGE(INDEX((統合!$A$1:$A$1000&lt;&gt;"")/ROW(統合!$A$1:$A$1000),0),ROW(C11))),"")</f>
        <v>立候補準備</v>
      </c>
      <c r="D11" t="str">
        <f>IFERROR(INDEX(統合!D:D,1/LARGE(INDEX((統合!$A$1:$A$1000&lt;&gt;"")/ROW(統合!$A$1:$A$1000),0),ROW(D11))),"")</f>
        <v>ポスター印刷代</v>
      </c>
      <c r="E11" t="str">
        <f>IFERROR(INDEX(統合!E:E,1/LARGE(INDEX((統合!$A$1:$A$1000&lt;&gt;"")/ROW(統合!$A$1:$A$1000),0),ROW(E11))),"")</f>
        <v>美作市美来9</v>
      </c>
      <c r="F11" t="str">
        <f>IFERROR(INDEX(統合!F:F,1/LARGE(INDEX((統合!$A$1:$A$1000&lt;&gt;"")/ROW(統合!$A$1:$A$1000),0),ROW(F11))),"")</f>
        <v>株式会社美作印刷</v>
      </c>
      <c r="G11" t="str">
        <f>IFERROR(INDEX(統合!G:G,1/LARGE(INDEX((統合!$A$1:$A$1000&lt;&gt;"")/ROW(統合!$A$1:$A$1000),0),ROW(G11))),"")</f>
        <v>印刷業</v>
      </c>
      <c r="H11">
        <f>IFERROR(INDEX(統合!H:H,1/LARGE(INDEX((統合!$A$1:$A$1000&lt;&gt;"")/ROW(統合!$A$1:$A$1000),0),ROW(H11))),"")</f>
        <v>0</v>
      </c>
      <c r="I11" t="str">
        <f>IFERROR(INDEX(統合!I:I,1/LARGE(INDEX((統合!$A$1:$A$1000&lt;&gt;"")/ROW(統合!$A$1:$A$1000),0),ROW(I11))),"")</f>
        <v>0食分</v>
      </c>
      <c r="J11">
        <f>IFERROR(INDEX(統合!J:J,1/LARGE(INDEX((統合!$A$1:$A$1000&lt;&gt;"")/ROW(統合!$A$1:$A$1000),0),ROW(J11))),"")</f>
        <v>0</v>
      </c>
      <c r="K11" t="str">
        <f>IFERROR(INDEX(統合!K:K,1/LARGE(INDEX((統合!$A$1:$A$1000&lt;&gt;"")/ROW(統合!$A$1:$A$1000),0),ROW(K11))),"")</f>
        <v>公費負担</v>
      </c>
      <c r="L11" t="str">
        <f>IFERROR(INDEX(統合!L:L,1/LARGE(INDEX((統合!$A$1:$A$1000&lt;&gt;"")/ROW(統合!$A$1:$A$1000),0),ROW(L11))),"")</f>
        <v/>
      </c>
      <c r="M11" t="str">
        <f>IFERROR(INDEX(統合!M:M,1/LARGE(INDEX((統合!$A$1:$A$1000&lt;&gt;"")/ROW(統合!$A$1:$A$1000),0),ROW(M11))),"")</f>
        <v>有</v>
      </c>
    </row>
    <row r="12" spans="1:13" x14ac:dyDescent="0.45">
      <c r="A12">
        <f>IFERROR(INDEX(統合!A:A,1/LARGE(INDEX((統合!$A$1:$A$1000&lt;&gt;"")/ROW(統合!$A$1:$A$1000),0),ROW(A12))),"")</f>
        <v>46037</v>
      </c>
      <c r="B12">
        <f>IFERROR(INDEX(統合!B:B,1/LARGE(INDEX((統合!$A$1:$A$1000&lt;&gt;"")/ROW(統合!$A$1:$A$1000),0),ROW(B12))),"")</f>
        <v>40000</v>
      </c>
      <c r="C12" t="str">
        <f>IFERROR(INDEX(統合!C:C,1/LARGE(INDEX((統合!$A$1:$A$1000&lt;&gt;"")/ROW(統合!$A$1:$A$1000),0),ROW(C12))),"")</f>
        <v>立候補準備</v>
      </c>
      <c r="D12" t="str">
        <f>IFERROR(INDEX(統合!D:D,1/LARGE(INDEX((統合!$A$1:$A$1000&lt;&gt;"")/ROW(統合!$A$1:$A$1000),0),ROW(D12))),"")</f>
        <v>はがき印刷代</v>
      </c>
      <c r="E12" t="str">
        <f>IFERROR(INDEX(統合!E:E,1/LARGE(INDEX((統合!$A$1:$A$1000&lt;&gt;"")/ROW(統合!$A$1:$A$1000),0),ROW(E12))),"")</f>
        <v>美作市美来17</v>
      </c>
      <c r="F12" t="str">
        <f>IFERROR(INDEX(統合!F:F,1/LARGE(INDEX((統合!$A$1:$A$1000&lt;&gt;"")/ROW(統合!$A$1:$A$1000),0),ROW(F12))),"")</f>
        <v>株式会社美作印刷</v>
      </c>
      <c r="G12" t="str">
        <f>IFERROR(INDEX(統合!G:G,1/LARGE(INDEX((統合!$A$1:$A$1000&lt;&gt;"")/ROW(統合!$A$1:$A$1000),0),ROW(G12))),"")</f>
        <v>印刷業</v>
      </c>
      <c r="H12">
        <f>IFERROR(INDEX(統合!H:H,1/LARGE(INDEX((統合!$A$1:$A$1000&lt;&gt;"")/ROW(統合!$A$1:$A$1000),0),ROW(H12))),"")</f>
        <v>0</v>
      </c>
      <c r="I12" t="str">
        <f>IFERROR(INDEX(統合!I:I,1/LARGE(INDEX((統合!$A$1:$A$1000&lt;&gt;"")/ROW(統合!$A$1:$A$1000),0),ROW(I12))),"")</f>
        <v>0食分</v>
      </c>
      <c r="J12">
        <f>IFERROR(INDEX(統合!J:J,1/LARGE(INDEX((統合!$A$1:$A$1000&lt;&gt;"")/ROW(統合!$A$1:$A$1000),0),ROW(J12))),"")</f>
        <v>0</v>
      </c>
      <c r="K12" t="str">
        <f>IFERROR(INDEX(統合!K:K,1/LARGE(INDEX((統合!$A$1:$A$1000&lt;&gt;"")/ROW(統合!$A$1:$A$1000),0),ROW(K12))),"")</f>
        <v/>
      </c>
      <c r="L12" t="str">
        <f>IFERROR(INDEX(統合!L:L,1/LARGE(INDEX((統合!$A$1:$A$1000&lt;&gt;"")/ROW(統合!$A$1:$A$1000),0),ROW(L12))),"")</f>
        <v>3/18支払</v>
      </c>
      <c r="M12" t="str">
        <f>IFERROR(INDEX(統合!M:M,1/LARGE(INDEX((統合!$A$1:$A$1000&lt;&gt;"")/ROW(統合!$A$1:$A$1000),0),ROW(M12))),"")</f>
        <v>有</v>
      </c>
    </row>
    <row r="13" spans="1:13" x14ac:dyDescent="0.45">
      <c r="A13">
        <f>IFERROR(INDEX(統合!A:A,1/LARGE(INDEX((統合!$A$1:$A$1000&lt;&gt;"")/ROW(統合!$A$1:$A$1000),0),ROW(A13))),"")</f>
        <v>46037</v>
      </c>
      <c r="B13">
        <f>IFERROR(INDEX(統合!B:B,1/LARGE(INDEX((統合!$A$1:$A$1000&lt;&gt;"")/ROW(統合!$A$1:$A$1000),0),ROW(B13))),"")</f>
        <v>80000</v>
      </c>
      <c r="C13" t="str">
        <f>IFERROR(INDEX(統合!C:C,1/LARGE(INDEX((統合!$A$1:$A$1000&lt;&gt;"")/ROW(統合!$A$1:$A$1000),0),ROW(C13))),"")</f>
        <v>立候補準備</v>
      </c>
      <c r="D13" t="str">
        <f>IFERROR(INDEX(統合!D:D,1/LARGE(INDEX((統合!$A$1:$A$1000&lt;&gt;"")/ROW(統合!$A$1:$A$1000),0),ROW(D13))),"")</f>
        <v>ビラ印刷代</v>
      </c>
      <c r="E13" t="str">
        <f>IFERROR(INDEX(統合!E:E,1/LARGE(INDEX((統合!$A$1:$A$1000&lt;&gt;"")/ROW(統合!$A$1:$A$1000),0),ROW(E13))),"")</f>
        <v>美作市美来19</v>
      </c>
      <c r="F13" t="str">
        <f>IFERROR(INDEX(統合!F:F,1/LARGE(INDEX((統合!$A$1:$A$1000&lt;&gt;"")/ROW(統合!$A$1:$A$1000),0),ROW(F13))),"")</f>
        <v>株式会社美作印刷</v>
      </c>
      <c r="G13" t="str">
        <f>IFERROR(INDEX(統合!G:G,1/LARGE(INDEX((統合!$A$1:$A$1000&lt;&gt;"")/ROW(統合!$A$1:$A$1000),0),ROW(G13))),"")</f>
        <v>印刷業</v>
      </c>
      <c r="H13">
        <f>IFERROR(INDEX(統合!H:H,1/LARGE(INDEX((統合!$A$1:$A$1000&lt;&gt;"")/ROW(統合!$A$1:$A$1000),0),ROW(H13))),"")</f>
        <v>0</v>
      </c>
      <c r="I13" t="str">
        <f>IFERROR(INDEX(統合!I:I,1/LARGE(INDEX((統合!$A$1:$A$1000&lt;&gt;"")/ROW(統合!$A$1:$A$1000),0),ROW(I13))),"")</f>
        <v>0食分</v>
      </c>
      <c r="J13">
        <f>IFERROR(INDEX(統合!J:J,1/LARGE(INDEX((統合!$A$1:$A$1000&lt;&gt;"")/ROW(統合!$A$1:$A$1000),0),ROW(J13))),"")</f>
        <v>0</v>
      </c>
      <c r="K13" t="str">
        <f>IFERROR(INDEX(統合!K:K,1/LARGE(INDEX((統合!$A$1:$A$1000&lt;&gt;"")/ROW(統合!$A$1:$A$1000),0),ROW(K13))),"")</f>
        <v/>
      </c>
      <c r="L13" t="str">
        <f>IFERROR(INDEX(統合!L:L,1/LARGE(INDEX((統合!$A$1:$A$1000&lt;&gt;"")/ROW(統合!$A$1:$A$1000),0),ROW(L13))),"")</f>
        <v>3/18支払</v>
      </c>
      <c r="M13" t="str">
        <f>IFERROR(INDEX(統合!M:M,1/LARGE(INDEX((統合!$A$1:$A$1000&lt;&gt;"")/ROW(統合!$A$1:$A$1000),0),ROW(M13))),"")</f>
        <v>有</v>
      </c>
    </row>
    <row r="14" spans="1:13" x14ac:dyDescent="0.45">
      <c r="A14" t="str">
        <f>IFERROR(INDEX(統合!A:A,1/LARGE(INDEX((統合!$A$1:$A$1000&lt;&gt;"")/ROW(統合!$A$1:$A$1000),0),ROW(A14))),"")</f>
        <v>（印刷費 計）</v>
      </c>
      <c r="B14">
        <f>IFERROR(INDEX(統合!B:B,1/LARGE(INDEX((統合!$A$1:$A$1000&lt;&gt;"")/ROW(統合!$A$1:$A$1000),0),ROW(B14))),"")</f>
        <v>314000</v>
      </c>
      <c r="C14" t="str">
        <f>IFERROR(INDEX(統合!C:C,1/LARGE(INDEX((統合!$A$1:$A$1000&lt;&gt;"")/ROW(統合!$A$1:$A$1000),0),ROW(C14))),"")</f>
        <v/>
      </c>
      <c r="D14" t="str">
        <f>IFERROR(INDEX(統合!D:D,1/LARGE(INDEX((統合!$A$1:$A$1000&lt;&gt;"")/ROW(統合!$A$1:$A$1000),0),ROW(D14))),"")</f>
        <v/>
      </c>
      <c r="E14" t="str">
        <f>IFERROR(INDEX(統合!E:E,1/LARGE(INDEX((統合!$A$1:$A$1000&lt;&gt;"")/ROW(統合!$A$1:$A$1000),0),ROW(E14))),"")</f>
        <v/>
      </c>
      <c r="F14" t="str">
        <f>IFERROR(INDEX(統合!F:F,1/LARGE(INDEX((統合!$A$1:$A$1000&lt;&gt;"")/ROW(統合!$A$1:$A$1000),0),ROW(F14))),"")</f>
        <v/>
      </c>
      <c r="G14" t="str">
        <f>IFERROR(INDEX(統合!G:G,1/LARGE(INDEX((統合!$A$1:$A$1000&lt;&gt;"")/ROW(統合!$A$1:$A$1000),0),ROW(G14))),"")</f>
        <v/>
      </c>
      <c r="H14" t="str">
        <f>IFERROR(INDEX(統合!H:H,1/LARGE(INDEX((統合!$A$1:$A$1000&lt;&gt;"")/ROW(統合!$A$1:$A$1000),0),ROW(H14))),"")</f>
        <v/>
      </c>
      <c r="I14" t="str">
        <f>IFERROR(INDEX(統合!I:I,1/LARGE(INDEX((統合!$A$1:$A$1000&lt;&gt;"")/ROW(統合!$A$1:$A$1000),0),ROW(I14))),"")</f>
        <v/>
      </c>
      <c r="J14" t="str">
        <f>IFERROR(INDEX(統合!J:J,1/LARGE(INDEX((統合!$A$1:$A$1000&lt;&gt;"")/ROW(統合!$A$1:$A$1000),0),ROW(J14))),"")</f>
        <v/>
      </c>
      <c r="K14" t="str">
        <f>IFERROR(INDEX(統合!K:K,1/LARGE(INDEX((統合!$A$1:$A$1000&lt;&gt;"")/ROW(統合!$A$1:$A$1000),0),ROW(K14))),"")</f>
        <v/>
      </c>
      <c r="L14" t="str">
        <f>IFERROR(INDEX(統合!L:L,1/LARGE(INDEX((統合!$A$1:$A$1000&lt;&gt;"")/ROW(統合!$A$1:$A$1000),0),ROW(L14))),"")</f>
        <v/>
      </c>
      <c r="M14" t="str">
        <f>IFERROR(INDEX(統合!M:M,1/LARGE(INDEX((統合!$A$1:$A$1000&lt;&gt;"")/ROW(統合!$A$1:$A$1000),0),ROW(M14))),"")</f>
        <v/>
      </c>
    </row>
    <row r="15" spans="1:13" x14ac:dyDescent="0.45">
      <c r="A15">
        <f>IFERROR(INDEX(統合!A:A,1/LARGE(INDEX((統合!$A$1:$A$1000&lt;&gt;"")/ROW(統合!$A$1:$A$1000),0),ROW(A15))),"")</f>
        <v>46054</v>
      </c>
      <c r="B15">
        <f>IFERROR(INDEX(統合!B:B,1/LARGE(INDEX((統合!$A$1:$A$1000&lt;&gt;"")/ROW(統合!$A$1:$A$1000),0),ROW(B15))),"")</f>
        <v>75000</v>
      </c>
      <c r="C15" t="str">
        <f>IFERROR(INDEX(統合!C:C,1/LARGE(INDEX((統合!$A$1:$A$1000&lt;&gt;"")/ROW(統合!$A$1:$A$1000),0),ROW(C15))),"")</f>
        <v>立候補準備</v>
      </c>
      <c r="D15" t="str">
        <f>IFERROR(INDEX(統合!D:D,1/LARGE(INDEX((統合!$A$1:$A$1000&lt;&gt;"")/ROW(統合!$A$1:$A$1000),0),ROW(D15))),"")</f>
        <v>自動車看板作成費</v>
      </c>
      <c r="E15" t="str">
        <f>IFERROR(INDEX(統合!E:E,1/LARGE(INDEX((統合!$A$1:$A$1000&lt;&gt;"")/ROW(統合!$A$1:$A$1000),0),ROW(E15))),"")</f>
        <v>美作市美来16</v>
      </c>
      <c r="F15" t="str">
        <f>IFERROR(INDEX(統合!F:F,1/LARGE(INDEX((統合!$A$1:$A$1000&lt;&gt;"")/ROW(統合!$A$1:$A$1000),0),ROW(F15))),"")</f>
        <v>株式会社美作工芸</v>
      </c>
      <c r="G15" t="str">
        <f>IFERROR(INDEX(統合!G:G,1/LARGE(INDEX((統合!$A$1:$A$1000&lt;&gt;"")/ROW(統合!$A$1:$A$1000),0),ROW(G15))),"")</f>
        <v>広告業</v>
      </c>
      <c r="H15">
        <f>IFERROR(INDEX(統合!H:H,1/LARGE(INDEX((統合!$A$1:$A$1000&lt;&gt;"")/ROW(統合!$A$1:$A$1000),0),ROW(H15))),"")</f>
        <v>0</v>
      </c>
      <c r="I15" t="str">
        <f>IFERROR(INDEX(統合!I:I,1/LARGE(INDEX((統合!$A$1:$A$1000&lt;&gt;"")/ROW(統合!$A$1:$A$1000),0),ROW(I15))),"")</f>
        <v>0食分</v>
      </c>
      <c r="J15">
        <f>IFERROR(INDEX(統合!J:J,1/LARGE(INDEX((統合!$A$1:$A$1000&lt;&gt;"")/ROW(統合!$A$1:$A$1000),0),ROW(J15))),"")</f>
        <v>0</v>
      </c>
      <c r="K15" t="str">
        <f>IFERROR(INDEX(統合!K:K,1/LARGE(INDEX((統合!$A$1:$A$1000&lt;&gt;"")/ROW(統合!$A$1:$A$1000),0),ROW(K15))),"")</f>
        <v/>
      </c>
      <c r="L15" t="str">
        <f>IFERROR(INDEX(統合!L:L,1/LARGE(INDEX((統合!$A$1:$A$1000&lt;&gt;"")/ROW(統合!$A$1:$A$1000),0),ROW(L15))),"")</f>
        <v>3/20支払</v>
      </c>
      <c r="M15" t="str">
        <f>IFERROR(INDEX(統合!M:M,1/LARGE(INDEX((統合!$A$1:$A$1000&lt;&gt;"")/ROW(統合!$A$1:$A$1000),0),ROW(M15))),"")</f>
        <v>有</v>
      </c>
    </row>
    <row r="16" spans="1:13" x14ac:dyDescent="0.45">
      <c r="A16">
        <f>IFERROR(INDEX(統合!A:A,1/LARGE(INDEX((統合!$A$1:$A$1000&lt;&gt;"")/ROW(統合!$A$1:$A$1000),0),ROW(A16))),"")</f>
        <v>46058</v>
      </c>
      <c r="B16">
        <f>IFERROR(INDEX(統合!B:B,1/LARGE(INDEX((統合!$A$1:$A$1000&lt;&gt;"")/ROW(統合!$A$1:$A$1000),0),ROW(B16))),"")</f>
        <v>35000</v>
      </c>
      <c r="C16" t="str">
        <f>IFERROR(INDEX(統合!C:C,1/LARGE(INDEX((統合!$A$1:$A$1000&lt;&gt;"")/ROW(統合!$A$1:$A$1000),0),ROW(C16))),"")</f>
        <v>立候補準備</v>
      </c>
      <c r="D16" t="str">
        <f>IFERROR(INDEX(統合!D:D,1/LARGE(INDEX((統合!$A$1:$A$1000&lt;&gt;"")/ROW(統合!$A$1:$A$1000),0),ROW(D16))),"")</f>
        <v>事務所看板作成費</v>
      </c>
      <c r="E16" t="str">
        <f>IFERROR(INDEX(統合!E:E,1/LARGE(INDEX((統合!$A$1:$A$1000&lt;&gt;"")/ROW(統合!$A$1:$A$1000),0),ROW(E16))),"")</f>
        <v>美作市美来10</v>
      </c>
      <c r="F16" t="str">
        <f>IFERROR(INDEX(統合!F:F,1/LARGE(INDEX((統合!$A$1:$A$1000&lt;&gt;"")/ROW(統合!$A$1:$A$1000),0),ROW(F16))),"")</f>
        <v>株式会社美作ペイント</v>
      </c>
      <c r="G16" t="str">
        <f>IFERROR(INDEX(統合!G:G,1/LARGE(INDEX((統合!$A$1:$A$1000&lt;&gt;"")/ROW(統合!$A$1:$A$1000),0),ROW(G16))),"")</f>
        <v>広告業</v>
      </c>
      <c r="H16">
        <f>IFERROR(INDEX(統合!H:H,1/LARGE(INDEX((統合!$A$1:$A$1000&lt;&gt;"")/ROW(統合!$A$1:$A$1000),0),ROW(H16))),"")</f>
        <v>0</v>
      </c>
      <c r="I16" t="str">
        <f>IFERROR(INDEX(統合!I:I,1/LARGE(INDEX((統合!$A$1:$A$1000&lt;&gt;"")/ROW(統合!$A$1:$A$1000),0),ROW(I16))),"")</f>
        <v>0食分</v>
      </c>
      <c r="J16">
        <f>IFERROR(INDEX(統合!J:J,1/LARGE(INDEX((統合!$A$1:$A$1000&lt;&gt;"")/ROW(統合!$A$1:$A$1000),0),ROW(J16))),"")</f>
        <v>0</v>
      </c>
      <c r="K16" t="str">
        <f>IFERROR(INDEX(統合!K:K,1/LARGE(INDEX((統合!$A$1:$A$1000&lt;&gt;"")/ROW(統合!$A$1:$A$1000),0),ROW(K16))),"")</f>
        <v/>
      </c>
      <c r="L16" t="str">
        <f>IFERROR(INDEX(統合!L:L,1/LARGE(INDEX((統合!$A$1:$A$1000&lt;&gt;"")/ROW(統合!$A$1:$A$1000),0),ROW(L16))),"")</f>
        <v>3/16支払</v>
      </c>
      <c r="M16" t="str">
        <f>IFERROR(INDEX(統合!M:M,1/LARGE(INDEX((統合!$A$1:$A$1000&lt;&gt;"")/ROW(統合!$A$1:$A$1000),0),ROW(M16))),"")</f>
        <v>有</v>
      </c>
    </row>
    <row r="17" spans="1:13" x14ac:dyDescent="0.45">
      <c r="A17">
        <f>IFERROR(INDEX(統合!A:A,1/LARGE(INDEX((統合!$A$1:$A$1000&lt;&gt;"")/ROW(統合!$A$1:$A$1000),0),ROW(A17))),"")</f>
        <v>46078</v>
      </c>
      <c r="B17">
        <f>IFERROR(INDEX(統合!B:B,1/LARGE(INDEX((統合!$A$1:$A$1000&lt;&gt;"")/ROW(統合!$A$1:$A$1000),0),ROW(B17))),"")</f>
        <v>50000</v>
      </c>
      <c r="C17" t="str">
        <f>IFERROR(INDEX(統合!C:C,1/LARGE(INDEX((統合!$A$1:$A$1000&lt;&gt;"")/ROW(統合!$A$1:$A$1000),0),ROW(C17))),"")</f>
        <v>立候補準備</v>
      </c>
      <c r="D17" t="str">
        <f>IFERROR(INDEX(統合!D:D,1/LARGE(INDEX((統合!$A$1:$A$1000&lt;&gt;"")/ROW(統合!$A$1:$A$1000),0),ROW(D17))),"")</f>
        <v>拡声器リース代</v>
      </c>
      <c r="E17" t="str">
        <f>IFERROR(INDEX(統合!E:E,1/LARGE(INDEX((統合!$A$1:$A$1000&lt;&gt;"")/ROW(統合!$A$1:$A$1000),0),ROW(E17))),"")</f>
        <v>美作市美来18</v>
      </c>
      <c r="F17" t="str">
        <f>IFERROR(INDEX(統合!F:F,1/LARGE(INDEX((統合!$A$1:$A$1000&lt;&gt;"")/ROW(統合!$A$1:$A$1000),0),ROW(F17))),"")</f>
        <v>株式会社美作リース</v>
      </c>
      <c r="G17" t="str">
        <f>IFERROR(INDEX(統合!G:G,1/LARGE(INDEX((統合!$A$1:$A$1000&lt;&gt;"")/ROW(統合!$A$1:$A$1000),0),ROW(G17))),"")</f>
        <v>リース業</v>
      </c>
      <c r="H17">
        <f>IFERROR(INDEX(統合!H:H,1/LARGE(INDEX((統合!$A$1:$A$1000&lt;&gt;"")/ROW(統合!$A$1:$A$1000),0),ROW(H17))),"")</f>
        <v>0</v>
      </c>
      <c r="I17" t="str">
        <f>IFERROR(INDEX(統合!I:I,1/LARGE(INDEX((統合!$A$1:$A$1000&lt;&gt;"")/ROW(統合!$A$1:$A$1000),0),ROW(I17))),"")</f>
        <v>0食分</v>
      </c>
      <c r="J17">
        <f>IFERROR(INDEX(統合!J:J,1/LARGE(INDEX((統合!$A$1:$A$1000&lt;&gt;"")/ROW(統合!$A$1:$A$1000),0),ROW(J17))),"")</f>
        <v>0</v>
      </c>
      <c r="K17" t="str">
        <f>IFERROR(INDEX(統合!K:K,1/LARGE(INDEX((統合!$A$1:$A$1000&lt;&gt;"")/ROW(統合!$A$1:$A$1000),0),ROW(K17))),"")</f>
        <v/>
      </c>
      <c r="L17" t="str">
        <f>IFERROR(INDEX(統合!L:L,1/LARGE(INDEX((統合!$A$1:$A$1000&lt;&gt;"")/ROW(統合!$A$1:$A$1000),0),ROW(L17))),"")</f>
        <v>3/17支払</v>
      </c>
      <c r="M17" t="str">
        <f>IFERROR(INDEX(統合!M:M,1/LARGE(INDEX((統合!$A$1:$A$1000&lt;&gt;"")/ROW(統合!$A$1:$A$1000),0),ROW(M17))),"")</f>
        <v>有</v>
      </c>
    </row>
    <row r="18" spans="1:13" x14ac:dyDescent="0.45">
      <c r="A18" t="str">
        <f>IFERROR(INDEX(統合!A:A,1/LARGE(INDEX((統合!$A$1:$A$1000&lt;&gt;"")/ROW(統合!$A$1:$A$1000),0),ROW(A18))),"")</f>
        <v>（広告費 計）</v>
      </c>
      <c r="B18">
        <f>IFERROR(INDEX(統合!B:B,1/LARGE(INDEX((統合!$A$1:$A$1000&lt;&gt;"")/ROW(統合!$A$1:$A$1000),0),ROW(B18))),"")</f>
        <v>160000</v>
      </c>
      <c r="C18" t="str">
        <f>IFERROR(INDEX(統合!C:C,1/LARGE(INDEX((統合!$A$1:$A$1000&lt;&gt;"")/ROW(統合!$A$1:$A$1000),0),ROW(C18))),"")</f>
        <v/>
      </c>
      <c r="D18" t="str">
        <f>IFERROR(INDEX(統合!D:D,1/LARGE(INDEX((統合!$A$1:$A$1000&lt;&gt;"")/ROW(統合!$A$1:$A$1000),0),ROW(D18))),"")</f>
        <v/>
      </c>
      <c r="E18" t="str">
        <f>IFERROR(INDEX(統合!E:E,1/LARGE(INDEX((統合!$A$1:$A$1000&lt;&gt;"")/ROW(統合!$A$1:$A$1000),0),ROW(E18))),"")</f>
        <v/>
      </c>
      <c r="F18" t="str">
        <f>IFERROR(INDEX(統合!F:F,1/LARGE(INDEX((統合!$A$1:$A$1000&lt;&gt;"")/ROW(統合!$A$1:$A$1000),0),ROW(F18))),"")</f>
        <v/>
      </c>
      <c r="G18" t="str">
        <f>IFERROR(INDEX(統合!G:G,1/LARGE(INDEX((統合!$A$1:$A$1000&lt;&gt;"")/ROW(統合!$A$1:$A$1000),0),ROW(G18))),"")</f>
        <v/>
      </c>
      <c r="H18" t="str">
        <f>IFERROR(INDEX(統合!H:H,1/LARGE(INDEX((統合!$A$1:$A$1000&lt;&gt;"")/ROW(統合!$A$1:$A$1000),0),ROW(H18))),"")</f>
        <v/>
      </c>
      <c r="I18" t="str">
        <f>IFERROR(INDEX(統合!I:I,1/LARGE(INDEX((統合!$A$1:$A$1000&lt;&gt;"")/ROW(統合!$A$1:$A$1000),0),ROW(I18))),"")</f>
        <v/>
      </c>
      <c r="J18" t="str">
        <f>IFERROR(INDEX(統合!J:J,1/LARGE(INDEX((統合!$A$1:$A$1000&lt;&gt;"")/ROW(統合!$A$1:$A$1000),0),ROW(J18))),"")</f>
        <v/>
      </c>
      <c r="K18" t="str">
        <f>IFERROR(INDEX(統合!K:K,1/LARGE(INDEX((統合!$A$1:$A$1000&lt;&gt;"")/ROW(統合!$A$1:$A$1000),0),ROW(K18))),"")</f>
        <v/>
      </c>
      <c r="L18" t="str">
        <f>IFERROR(INDEX(統合!L:L,1/LARGE(INDEX((統合!$A$1:$A$1000&lt;&gt;"")/ROW(統合!$A$1:$A$1000),0),ROW(L18))),"")</f>
        <v/>
      </c>
      <c r="M18" t="str">
        <f>IFERROR(INDEX(統合!M:M,1/LARGE(INDEX((統合!$A$1:$A$1000&lt;&gt;"")/ROW(統合!$A$1:$A$1000),0),ROW(M18))),"")</f>
        <v/>
      </c>
    </row>
    <row r="19" spans="1:13" x14ac:dyDescent="0.45">
      <c r="A19">
        <f>IFERROR(INDEX(統合!A:A,1/LARGE(INDEX((統合!$A$1:$A$1000&lt;&gt;"")/ROW(統合!$A$1:$A$1000),0),ROW(A19))),"")</f>
        <v>46090</v>
      </c>
      <c r="B19">
        <f>IFERROR(INDEX(統合!B:B,1/LARGE(INDEX((統合!$A$1:$A$1000&lt;&gt;"")/ROW(統合!$A$1:$A$1000),0),ROW(B19))),"")</f>
        <v>550</v>
      </c>
      <c r="C19" t="str">
        <f>IFERROR(INDEX(統合!C:C,1/LARGE(INDEX((統合!$A$1:$A$1000&lt;&gt;"")/ROW(統合!$A$1:$A$1000),0),ROW(C19))),"")</f>
        <v>選挙運動</v>
      </c>
      <c r="D19" t="str">
        <f>IFERROR(INDEX(統合!D:D,1/LARGE(INDEX((統合!$A$1:$A$1000&lt;&gt;"")/ROW(統合!$A$1:$A$1000),0),ROW(D19))),"")</f>
        <v>文具</v>
      </c>
      <c r="E19" t="str">
        <f>IFERROR(INDEX(統合!E:E,1/LARGE(INDEX((統合!$A$1:$A$1000&lt;&gt;"")/ROW(統合!$A$1:$A$1000),0),ROW(E19))),"")</f>
        <v>美作市美来8</v>
      </c>
      <c r="F19" t="str">
        <f>IFERROR(INDEX(統合!F:F,1/LARGE(INDEX((統合!$A$1:$A$1000&lt;&gt;"")/ROW(統合!$A$1:$A$1000),0),ROW(F19))),"")</f>
        <v>株式会社美作文具</v>
      </c>
      <c r="G19" t="str">
        <f>IFERROR(INDEX(統合!G:G,1/LARGE(INDEX((統合!$A$1:$A$1000&lt;&gt;"")/ROW(統合!$A$1:$A$1000),0),ROW(G19))),"")</f>
        <v>文具店</v>
      </c>
      <c r="H19">
        <f>IFERROR(INDEX(統合!H:H,1/LARGE(INDEX((統合!$A$1:$A$1000&lt;&gt;"")/ROW(統合!$A$1:$A$1000),0),ROW(H19))),"")</f>
        <v>0</v>
      </c>
      <c r="I19" t="str">
        <f>IFERROR(INDEX(統合!I:I,1/LARGE(INDEX((統合!$A$1:$A$1000&lt;&gt;"")/ROW(統合!$A$1:$A$1000),0),ROW(I19))),"")</f>
        <v>0食分</v>
      </c>
      <c r="J19">
        <f>IFERROR(INDEX(統合!J:J,1/LARGE(INDEX((統合!$A$1:$A$1000&lt;&gt;"")/ROW(統合!$A$1:$A$1000),0),ROW(J19))),"")</f>
        <v>0</v>
      </c>
      <c r="K19" t="str">
        <f>IFERROR(INDEX(統合!K:K,1/LARGE(INDEX((統合!$A$1:$A$1000&lt;&gt;"")/ROW(統合!$A$1:$A$1000),0),ROW(K19))),"")</f>
        <v/>
      </c>
      <c r="L19" t="str">
        <f>IFERROR(INDEX(統合!L:L,1/LARGE(INDEX((統合!$A$1:$A$1000&lt;&gt;"")/ROW(統合!$A$1:$A$1000),0),ROW(L19))),"")</f>
        <v/>
      </c>
      <c r="M19" t="str">
        <f>IFERROR(INDEX(統合!M:M,1/LARGE(INDEX((統合!$A$1:$A$1000&lt;&gt;"")/ROW(統合!$A$1:$A$1000),0),ROW(M19))),"")</f>
        <v>有</v>
      </c>
    </row>
    <row r="20" spans="1:13" x14ac:dyDescent="0.45">
      <c r="A20" t="str">
        <f>IFERROR(INDEX(統合!A:A,1/LARGE(INDEX((統合!$A$1:$A$1000&lt;&gt;"")/ROW(統合!$A$1:$A$1000),0),ROW(A20))),"")</f>
        <v>（文具費 計）</v>
      </c>
      <c r="B20">
        <f>IFERROR(INDEX(統合!B:B,1/LARGE(INDEX((統合!$A$1:$A$1000&lt;&gt;"")/ROW(統合!$A$1:$A$1000),0),ROW(B20))),"")</f>
        <v>550</v>
      </c>
      <c r="C20" t="str">
        <f>IFERROR(INDEX(統合!C:C,1/LARGE(INDEX((統合!$A$1:$A$1000&lt;&gt;"")/ROW(統合!$A$1:$A$1000),0),ROW(C20))),"")</f>
        <v/>
      </c>
      <c r="D20" t="str">
        <f>IFERROR(INDEX(統合!D:D,1/LARGE(INDEX((統合!$A$1:$A$1000&lt;&gt;"")/ROW(統合!$A$1:$A$1000),0),ROW(D20))),"")</f>
        <v/>
      </c>
      <c r="E20" t="str">
        <f>IFERROR(INDEX(統合!E:E,1/LARGE(INDEX((統合!$A$1:$A$1000&lt;&gt;"")/ROW(統合!$A$1:$A$1000),0),ROW(E20))),"")</f>
        <v/>
      </c>
      <c r="F20" t="str">
        <f>IFERROR(INDEX(統合!F:F,1/LARGE(INDEX((統合!$A$1:$A$1000&lt;&gt;"")/ROW(統合!$A$1:$A$1000),0),ROW(F20))),"")</f>
        <v/>
      </c>
      <c r="G20" t="str">
        <f>IFERROR(INDEX(統合!G:G,1/LARGE(INDEX((統合!$A$1:$A$1000&lt;&gt;"")/ROW(統合!$A$1:$A$1000),0),ROW(G20))),"")</f>
        <v/>
      </c>
      <c r="H20" t="str">
        <f>IFERROR(INDEX(統合!H:H,1/LARGE(INDEX((統合!$A$1:$A$1000&lt;&gt;"")/ROW(統合!$A$1:$A$1000),0),ROW(H20))),"")</f>
        <v/>
      </c>
      <c r="I20" t="str">
        <f>IFERROR(INDEX(統合!I:I,1/LARGE(INDEX((統合!$A$1:$A$1000&lt;&gt;"")/ROW(統合!$A$1:$A$1000),0),ROW(I20))),"")</f>
        <v/>
      </c>
      <c r="J20" t="str">
        <f>IFERROR(INDEX(統合!J:J,1/LARGE(INDEX((統合!$A$1:$A$1000&lt;&gt;"")/ROW(統合!$A$1:$A$1000),0),ROW(J20))),"")</f>
        <v/>
      </c>
      <c r="K20" t="str">
        <f>IFERROR(INDEX(統合!K:K,1/LARGE(INDEX((統合!$A$1:$A$1000&lt;&gt;"")/ROW(統合!$A$1:$A$1000),0),ROW(K20))),"")</f>
        <v/>
      </c>
      <c r="L20" t="str">
        <f>IFERROR(INDEX(統合!L:L,1/LARGE(INDEX((統合!$A$1:$A$1000&lt;&gt;"")/ROW(統合!$A$1:$A$1000),0),ROW(L20))),"")</f>
        <v/>
      </c>
      <c r="M20" t="str">
        <f>IFERROR(INDEX(統合!M:M,1/LARGE(INDEX((統合!$A$1:$A$1000&lt;&gt;"")/ROW(統合!$A$1:$A$1000),0),ROW(M20))),"")</f>
        <v/>
      </c>
    </row>
    <row r="21" spans="1:13" x14ac:dyDescent="0.45">
      <c r="A21">
        <f>IFERROR(INDEX(統合!A:A,1/LARGE(INDEX((統合!$A$1:$A$1000&lt;&gt;"")/ROW(統合!$A$1:$A$1000),0),ROW(A21))),"")</f>
        <v>46090</v>
      </c>
      <c r="B21">
        <f>IFERROR(INDEX(統合!B:B,1/LARGE(INDEX((統合!$A$1:$A$1000&lt;&gt;"")/ROW(統合!$A$1:$A$1000),0),ROW(B21))),"")</f>
        <v>1100</v>
      </c>
      <c r="C21" t="str">
        <f>IFERROR(INDEX(統合!C:C,1/LARGE(INDEX((統合!$A$1:$A$1000&lt;&gt;"")/ROW(統合!$A$1:$A$1000),0),ROW(C21))),"")</f>
        <v>選挙運動</v>
      </c>
      <c r="D21" t="str">
        <f>IFERROR(INDEX(統合!D:D,1/LARGE(INDEX((統合!$A$1:$A$1000&lt;&gt;"")/ROW(統合!$A$1:$A$1000),0),ROW(D21))),"")</f>
        <v>茶菓料</v>
      </c>
      <c r="E21" t="str">
        <f>IFERROR(INDEX(統合!E:E,1/LARGE(INDEX((統合!$A$1:$A$1000&lt;&gt;"")/ROW(統合!$A$1:$A$1000),0),ROW(E21))),"")</f>
        <v>美作市美来13</v>
      </c>
      <c r="F21" t="str">
        <f>IFERROR(INDEX(統合!F:F,1/LARGE(INDEX((統合!$A$1:$A$1000&lt;&gt;"")/ROW(統合!$A$1:$A$1000),0),ROW(F21))),"")</f>
        <v>株式会社美作マート</v>
      </c>
      <c r="G21" t="str">
        <f>IFERROR(INDEX(統合!G:G,1/LARGE(INDEX((統合!$A$1:$A$1000&lt;&gt;"")/ROW(統合!$A$1:$A$1000),0),ROW(G21))),"")</f>
        <v>小売業</v>
      </c>
      <c r="H21">
        <f>IFERROR(INDEX(統合!H:H,1/LARGE(INDEX((統合!$A$1:$A$1000&lt;&gt;"")/ROW(統合!$A$1:$A$1000),0),ROW(H21))),"")</f>
        <v>0</v>
      </c>
      <c r="I21" t="str">
        <f>IFERROR(INDEX(統合!I:I,1/LARGE(INDEX((統合!$A$1:$A$1000&lt;&gt;"")/ROW(統合!$A$1:$A$1000),0),ROW(I21))),"")</f>
        <v>0食分</v>
      </c>
      <c r="J21">
        <f>IFERROR(INDEX(統合!J:J,1/LARGE(INDEX((統合!$A$1:$A$1000&lt;&gt;"")/ROW(統合!$A$1:$A$1000),0),ROW(J21))),"")</f>
        <v>0</v>
      </c>
      <c r="K21" t="str">
        <f>IFERROR(INDEX(統合!K:K,1/LARGE(INDEX((統合!$A$1:$A$1000&lt;&gt;"")/ROW(統合!$A$1:$A$1000),0),ROW(K21))),"")</f>
        <v/>
      </c>
      <c r="L21" t="str">
        <f>IFERROR(INDEX(統合!L:L,1/LARGE(INDEX((統合!$A$1:$A$1000&lt;&gt;"")/ROW(統合!$A$1:$A$1000),0),ROW(L21))),"")</f>
        <v/>
      </c>
      <c r="M21" t="str">
        <f>IFERROR(INDEX(統合!M:M,1/LARGE(INDEX((統合!$A$1:$A$1000&lt;&gt;"")/ROW(統合!$A$1:$A$1000),0),ROW(M21))),"")</f>
        <v>有</v>
      </c>
    </row>
    <row r="22" spans="1:13" x14ac:dyDescent="0.45">
      <c r="A22">
        <f>IFERROR(INDEX(統合!A:A,1/LARGE(INDEX((統合!$A$1:$A$1000&lt;&gt;"")/ROW(統合!$A$1:$A$1000),0),ROW(A22))),"")</f>
        <v>46095</v>
      </c>
      <c r="B22">
        <f>IFERROR(INDEX(統合!B:B,1/LARGE(INDEX((統合!$A$1:$A$1000&lt;&gt;"")/ROW(統合!$A$1:$A$1000),0),ROW(B22))),"")</f>
        <v>27000</v>
      </c>
      <c r="C22" t="str">
        <f>IFERROR(INDEX(統合!C:C,1/LARGE(INDEX((統合!$A$1:$A$1000&lt;&gt;"")/ROW(統合!$A$1:$A$1000),0),ROW(C22))),"")</f>
        <v>選挙運動</v>
      </c>
      <c r="D22" t="str">
        <f>IFERROR(INDEX(統合!D:D,1/LARGE(INDEX((統合!$A$1:$A$1000&lt;&gt;"")/ROW(統合!$A$1:$A$1000),0),ROW(D22))),"")</f>
        <v>弁当代</v>
      </c>
      <c r="E22" t="str">
        <f>IFERROR(INDEX(統合!E:E,1/LARGE(INDEX((統合!$A$1:$A$1000&lt;&gt;"")/ROW(統合!$A$1:$A$1000),0),ROW(E22))),"")</f>
        <v>美作市美来5</v>
      </c>
      <c r="F22" t="str">
        <f>IFERROR(INDEX(統合!F:F,1/LARGE(INDEX((統合!$A$1:$A$1000&lt;&gt;"")/ROW(統合!$A$1:$A$1000),0),ROW(F22))),"")</f>
        <v>株式会社美作弁当</v>
      </c>
      <c r="G22" t="str">
        <f>IFERROR(INDEX(統合!G:G,1/LARGE(INDEX((統合!$A$1:$A$1000&lt;&gt;"")/ROW(統合!$A$1:$A$1000),0),ROW(G22))),"")</f>
        <v>飲食業</v>
      </c>
      <c r="H22">
        <f>IFERROR(INDEX(統合!H:H,1/LARGE(INDEX((統合!$A$1:$A$1000&lt;&gt;"")/ROW(統合!$A$1:$A$1000),0),ROW(H22))),"")</f>
        <v>0</v>
      </c>
      <c r="I22" t="str">
        <f>IFERROR(INDEX(統合!I:I,1/LARGE(INDEX((統合!$A$1:$A$1000&lt;&gt;"")/ROW(統合!$A$1:$A$1000),0),ROW(I22))),"")</f>
        <v>27食分</v>
      </c>
      <c r="J22">
        <f>IFERROR(INDEX(統合!J:J,1/LARGE(INDEX((統合!$A$1:$A$1000&lt;&gt;"")/ROW(統合!$A$1:$A$1000),0),ROW(J22))),"")</f>
        <v>0</v>
      </c>
      <c r="K22" t="str">
        <f>IFERROR(INDEX(統合!K:K,1/LARGE(INDEX((統合!$A$1:$A$1000&lt;&gt;"")/ROW(統合!$A$1:$A$1000),0),ROW(K22))),"")</f>
        <v/>
      </c>
      <c r="L22" t="str">
        <f>IFERROR(INDEX(統合!L:L,1/LARGE(INDEX((統合!$A$1:$A$1000&lt;&gt;"")/ROW(統合!$A$1:$A$1000),0),ROW(L22))),"")</f>
        <v/>
      </c>
      <c r="M22" t="str">
        <f>IFERROR(INDEX(統合!M:M,1/LARGE(INDEX((統合!$A$1:$A$1000&lt;&gt;"")/ROW(統合!$A$1:$A$1000),0),ROW(M22))),"")</f>
        <v>有</v>
      </c>
    </row>
    <row r="23" spans="1:13" x14ac:dyDescent="0.45">
      <c r="A23" t="str">
        <f>IFERROR(INDEX(統合!A:A,1/LARGE(INDEX((統合!$A$1:$A$1000&lt;&gt;"")/ROW(統合!$A$1:$A$1000),0),ROW(A23))),"")</f>
        <v>（食糧費 計）</v>
      </c>
      <c r="B23">
        <f>IFERROR(INDEX(統合!B:B,1/LARGE(INDEX((統合!$A$1:$A$1000&lt;&gt;"")/ROW(統合!$A$1:$A$1000),0),ROW(B23))),"")</f>
        <v>28100</v>
      </c>
      <c r="C23" t="str">
        <f>IFERROR(INDEX(統合!C:C,1/LARGE(INDEX((統合!$A$1:$A$1000&lt;&gt;"")/ROW(統合!$A$1:$A$1000),0),ROW(C23))),"")</f>
        <v/>
      </c>
      <c r="D23" t="str">
        <f>IFERROR(INDEX(統合!D:D,1/LARGE(INDEX((統合!$A$1:$A$1000&lt;&gt;"")/ROW(統合!$A$1:$A$1000),0),ROW(D23))),"")</f>
        <v/>
      </c>
      <c r="E23" t="str">
        <f>IFERROR(INDEX(統合!E:E,1/LARGE(INDEX((統合!$A$1:$A$1000&lt;&gt;"")/ROW(統合!$A$1:$A$1000),0),ROW(E23))),"")</f>
        <v/>
      </c>
      <c r="F23" t="str">
        <f>IFERROR(INDEX(統合!F:F,1/LARGE(INDEX((統合!$A$1:$A$1000&lt;&gt;"")/ROW(統合!$A$1:$A$1000),0),ROW(F23))),"")</f>
        <v/>
      </c>
      <c r="G23" t="str">
        <f>IFERROR(INDEX(統合!G:G,1/LARGE(INDEX((統合!$A$1:$A$1000&lt;&gt;"")/ROW(統合!$A$1:$A$1000),0),ROW(G23))),"")</f>
        <v/>
      </c>
      <c r="H23" t="str">
        <f>IFERROR(INDEX(統合!H:H,1/LARGE(INDEX((統合!$A$1:$A$1000&lt;&gt;"")/ROW(統合!$A$1:$A$1000),0),ROW(H23))),"")</f>
        <v/>
      </c>
      <c r="I23" t="str">
        <f>IFERROR(INDEX(統合!I:I,1/LARGE(INDEX((統合!$A$1:$A$1000&lt;&gt;"")/ROW(統合!$A$1:$A$1000),0),ROW(I23))),"")</f>
        <v/>
      </c>
      <c r="J23" t="str">
        <f>IFERROR(INDEX(統合!J:J,1/LARGE(INDEX((統合!$A$1:$A$1000&lt;&gt;"")/ROW(統合!$A$1:$A$1000),0),ROW(J23))),"")</f>
        <v/>
      </c>
      <c r="K23" t="str">
        <f>IFERROR(INDEX(統合!K:K,1/LARGE(INDEX((統合!$A$1:$A$1000&lt;&gt;"")/ROW(統合!$A$1:$A$1000),0),ROW(K23))),"")</f>
        <v/>
      </c>
      <c r="L23" t="str">
        <f>IFERROR(INDEX(統合!L:L,1/LARGE(INDEX((統合!$A$1:$A$1000&lt;&gt;"")/ROW(統合!$A$1:$A$1000),0),ROW(L23))),"")</f>
        <v/>
      </c>
      <c r="M23" t="str">
        <f>IFERROR(INDEX(統合!M:M,1/LARGE(INDEX((統合!$A$1:$A$1000&lt;&gt;"")/ROW(統合!$A$1:$A$1000),0),ROW(M23))),"")</f>
        <v/>
      </c>
    </row>
    <row r="24" spans="1:13" x14ac:dyDescent="0.45">
      <c r="A24">
        <f>IFERROR(INDEX(統合!A:A,1/LARGE(INDEX((統合!$A$1:$A$1000&lt;&gt;"")/ROW(統合!$A$1:$A$1000),0),ROW(A24))),"")</f>
        <v>46054</v>
      </c>
      <c r="B24">
        <f>IFERROR(INDEX(統合!B:B,1/LARGE(INDEX((統合!$A$1:$A$1000&lt;&gt;"")/ROW(統合!$A$1:$A$1000),0),ROW(B24))),"")</f>
        <v>9000</v>
      </c>
      <c r="C24" t="str">
        <f>IFERROR(INDEX(統合!C:C,1/LARGE(INDEX((統合!$A$1:$A$1000&lt;&gt;"")/ROW(統合!$A$1:$A$1000),0),ROW(C24))),"")</f>
        <v>立候補準備</v>
      </c>
      <c r="D24" t="str">
        <f>IFERROR(INDEX(統合!D:D,1/LARGE(INDEX((統合!$A$1:$A$1000&lt;&gt;"")/ROW(統合!$A$1:$A$1000),0),ROW(D24))),"")</f>
        <v>宿泊代実費弁償</v>
      </c>
      <c r="E24" t="str">
        <f>IFERROR(INDEX(統合!E:E,1/LARGE(INDEX((統合!$A$1:$A$1000&lt;&gt;"")/ROW(統合!$A$1:$A$1000),0),ROW(E24))),"")</f>
        <v>美作市美来7</v>
      </c>
      <c r="F24" t="str">
        <f>IFERROR(INDEX(統合!F:F,1/LARGE(INDEX((統合!$A$1:$A$1000&lt;&gt;"")/ROW(統合!$A$1:$A$1000),0),ROW(F24))),"")</f>
        <v>美作　花子</v>
      </c>
      <c r="G24" t="str">
        <f>IFERROR(INDEX(統合!G:G,1/LARGE(INDEX((統合!$A$1:$A$1000&lt;&gt;"")/ROW(統合!$A$1:$A$1000),0),ROW(G24))),"")</f>
        <v>自営業</v>
      </c>
      <c r="H24">
        <f>IFERROR(INDEX(統合!H:H,1/LARGE(INDEX((統合!$A$1:$A$1000&lt;&gt;"")/ROW(統合!$A$1:$A$1000),0),ROW(H24))),"")</f>
        <v>0</v>
      </c>
      <c r="I24" t="str">
        <f>IFERROR(INDEX(統合!I:I,1/LARGE(INDEX((統合!$A$1:$A$1000&lt;&gt;"")/ROW(統合!$A$1:$A$1000),0),ROW(I24))),"")</f>
        <v>0食分</v>
      </c>
      <c r="J24">
        <f>IFERROR(INDEX(統合!J:J,1/LARGE(INDEX((統合!$A$1:$A$1000&lt;&gt;"")/ROW(統合!$A$1:$A$1000),0),ROW(J24))),"")</f>
        <v>0</v>
      </c>
      <c r="K24" t="str">
        <f>IFERROR(INDEX(統合!K:K,1/LARGE(INDEX((統合!$A$1:$A$1000&lt;&gt;"")/ROW(統合!$A$1:$A$1000),0),ROW(K24))),"")</f>
        <v/>
      </c>
      <c r="L24" t="str">
        <f>IFERROR(INDEX(統合!L:L,1/LARGE(INDEX((統合!$A$1:$A$1000&lt;&gt;"")/ROW(統合!$A$1:$A$1000),0),ROW(L24))),"")</f>
        <v>3/13支払</v>
      </c>
      <c r="M24" t="str">
        <f>IFERROR(INDEX(統合!M:M,1/LARGE(INDEX((統合!$A$1:$A$1000&lt;&gt;"")/ROW(統合!$A$1:$A$1000),0),ROW(M24))),"")</f>
        <v>有</v>
      </c>
    </row>
    <row r="25" spans="1:13" x14ac:dyDescent="0.45">
      <c r="A25" t="str">
        <f>IFERROR(INDEX(統合!A:A,1/LARGE(INDEX((統合!$A$1:$A$1000&lt;&gt;"")/ROW(統合!$A$1:$A$1000),0),ROW(A25))),"")</f>
        <v>（休泊費 計）</v>
      </c>
      <c r="B25">
        <f>IFERROR(INDEX(統合!B:B,1/LARGE(INDEX((統合!$A$1:$A$1000&lt;&gt;"")/ROW(統合!$A$1:$A$1000),0),ROW(B25))),"")</f>
        <v>9000</v>
      </c>
      <c r="C25" t="str">
        <f>IFERROR(INDEX(統合!C:C,1/LARGE(INDEX((統合!$A$1:$A$1000&lt;&gt;"")/ROW(統合!$A$1:$A$1000),0),ROW(C25))),"")</f>
        <v/>
      </c>
      <c r="D25" t="str">
        <f>IFERROR(INDEX(統合!D:D,1/LARGE(INDEX((統合!$A$1:$A$1000&lt;&gt;"")/ROW(統合!$A$1:$A$1000),0),ROW(D25))),"")</f>
        <v/>
      </c>
      <c r="E25" t="str">
        <f>IFERROR(INDEX(統合!E:E,1/LARGE(INDEX((統合!$A$1:$A$1000&lt;&gt;"")/ROW(統合!$A$1:$A$1000),0),ROW(E25))),"")</f>
        <v/>
      </c>
      <c r="F25" t="str">
        <f>IFERROR(INDEX(統合!F:F,1/LARGE(INDEX((統合!$A$1:$A$1000&lt;&gt;"")/ROW(統合!$A$1:$A$1000),0),ROW(F25))),"")</f>
        <v/>
      </c>
      <c r="G25" t="str">
        <f>IFERROR(INDEX(統合!G:G,1/LARGE(INDEX((統合!$A$1:$A$1000&lt;&gt;"")/ROW(統合!$A$1:$A$1000),0),ROW(G25))),"")</f>
        <v/>
      </c>
      <c r="H25" t="str">
        <f>IFERROR(INDEX(統合!H:H,1/LARGE(INDEX((統合!$A$1:$A$1000&lt;&gt;"")/ROW(統合!$A$1:$A$1000),0),ROW(H25))),"")</f>
        <v/>
      </c>
      <c r="I25" t="str">
        <f>IFERROR(INDEX(統合!I:I,1/LARGE(INDEX((統合!$A$1:$A$1000&lt;&gt;"")/ROW(統合!$A$1:$A$1000),0),ROW(I25))),"")</f>
        <v/>
      </c>
      <c r="J25" t="str">
        <f>IFERROR(INDEX(統合!J:J,1/LARGE(INDEX((統合!$A$1:$A$1000&lt;&gt;"")/ROW(統合!$A$1:$A$1000),0),ROW(J25))),"")</f>
        <v/>
      </c>
      <c r="K25" t="str">
        <f>IFERROR(INDEX(統合!K:K,1/LARGE(INDEX((統合!$A$1:$A$1000&lt;&gt;"")/ROW(統合!$A$1:$A$1000),0),ROW(K25))),"")</f>
        <v/>
      </c>
      <c r="L25" t="str">
        <f>IFERROR(INDEX(統合!L:L,1/LARGE(INDEX((統合!$A$1:$A$1000&lt;&gt;"")/ROW(統合!$A$1:$A$1000),0),ROW(L25))),"")</f>
        <v/>
      </c>
      <c r="M25" t="str">
        <f>IFERROR(INDEX(統合!M:M,1/LARGE(INDEX((統合!$A$1:$A$1000&lt;&gt;"")/ROW(統合!$A$1:$A$1000),0),ROW(M25))),"")</f>
        <v/>
      </c>
    </row>
    <row r="26" spans="1:13" x14ac:dyDescent="0.45">
      <c r="A26">
        <f>IFERROR(INDEX(統合!A:A,1/LARGE(INDEX((統合!$A$1:$A$1000&lt;&gt;"")/ROW(統合!$A$1:$A$1000),0),ROW(A26))),"")</f>
        <v>46082</v>
      </c>
      <c r="B26">
        <f>IFERROR(INDEX(統合!B:B,1/LARGE(INDEX((統合!$A$1:$A$1000&lt;&gt;"")/ROW(統合!$A$1:$A$1000),0),ROW(B26))),"")</f>
        <v>2400</v>
      </c>
      <c r="C26" t="str">
        <f>IFERROR(INDEX(統合!C:C,1/LARGE(INDEX((統合!$A$1:$A$1000&lt;&gt;"")/ROW(統合!$A$1:$A$1000),0),ROW(C26))),"")</f>
        <v>立候補準備</v>
      </c>
      <c r="D26" t="str">
        <f>IFERROR(INDEX(統合!D:D,1/LARGE(INDEX((統合!$A$1:$A$1000&lt;&gt;"")/ROW(統合!$A$1:$A$1000),0),ROW(D26))),"")</f>
        <v>事務所電気代</v>
      </c>
      <c r="E26" t="str">
        <f>IFERROR(INDEX(統合!E:E,1/LARGE(INDEX((統合!$A$1:$A$1000&lt;&gt;"")/ROW(統合!$A$1:$A$1000),0),ROW(E26))),"")</f>
        <v>美作市美来14</v>
      </c>
      <c r="F26" t="str">
        <f>IFERROR(INDEX(統合!F:F,1/LARGE(INDEX((統合!$A$1:$A$1000&lt;&gt;"")/ROW(統合!$A$1:$A$1000),0),ROW(F26))),"")</f>
        <v>株式会社美作電力</v>
      </c>
      <c r="G26" t="str">
        <f>IFERROR(INDEX(統合!G:G,1/LARGE(INDEX((統合!$A$1:$A$1000&lt;&gt;"")/ROW(統合!$A$1:$A$1000),0),ROW(G26))),"")</f>
        <v>電力会社</v>
      </c>
      <c r="H26">
        <f>IFERROR(INDEX(統合!H:H,1/LARGE(INDEX((統合!$A$1:$A$1000&lt;&gt;"")/ROW(統合!$A$1:$A$1000),0),ROW(H26))),"")</f>
        <v>0</v>
      </c>
      <c r="I26" t="str">
        <f>IFERROR(INDEX(統合!I:I,1/LARGE(INDEX((統合!$A$1:$A$1000&lt;&gt;"")/ROW(統合!$A$1:$A$1000),0),ROW(I26))),"")</f>
        <v>0食分</v>
      </c>
      <c r="J26">
        <f>IFERROR(INDEX(統合!J:J,1/LARGE(INDEX((統合!$A$1:$A$1000&lt;&gt;"")/ROW(統合!$A$1:$A$1000),0),ROW(J26))),"")</f>
        <v>0</v>
      </c>
      <c r="K26" t="str">
        <f>IFERROR(INDEX(統合!K:K,1/LARGE(INDEX((統合!$A$1:$A$1000&lt;&gt;"")/ROW(統合!$A$1:$A$1000),0),ROW(K26))),"")</f>
        <v/>
      </c>
      <c r="L26" t="str">
        <f>IFERROR(INDEX(統合!L:L,1/LARGE(INDEX((統合!$A$1:$A$1000&lt;&gt;"")/ROW(統合!$A$1:$A$1000),0),ROW(L26))),"")</f>
        <v>3/19支払</v>
      </c>
      <c r="M26" t="str">
        <f>IFERROR(INDEX(統合!M:M,1/LARGE(INDEX((統合!$A$1:$A$1000&lt;&gt;"")/ROW(統合!$A$1:$A$1000),0),ROW(M26))),"")</f>
        <v>有</v>
      </c>
    </row>
    <row r="27" spans="1:13" x14ac:dyDescent="0.45">
      <c r="A27">
        <f>IFERROR(INDEX(統合!A:A,1/LARGE(INDEX((統合!$A$1:$A$1000&lt;&gt;"")/ROW(統合!$A$1:$A$1000),0),ROW(A27))),"")</f>
        <v>46090</v>
      </c>
      <c r="B27">
        <f>IFERROR(INDEX(統合!B:B,1/LARGE(INDEX((統合!$A$1:$A$1000&lt;&gt;"")/ROW(統合!$A$1:$A$1000),0),ROW(B27))),"")</f>
        <v>300</v>
      </c>
      <c r="C27" t="str">
        <f>IFERROR(INDEX(統合!C:C,1/LARGE(INDEX((統合!$A$1:$A$1000&lt;&gt;"")/ROW(統合!$A$1:$A$1000),0),ROW(C27))),"")</f>
        <v>選挙運動</v>
      </c>
      <c r="D27" t="str">
        <f>IFERROR(INDEX(統合!D:D,1/LARGE(INDEX((統合!$A$1:$A$1000&lt;&gt;"")/ROW(統合!$A$1:$A$1000),0),ROW(D27))),"")</f>
        <v>ゴミ袋</v>
      </c>
      <c r="E27" t="str">
        <f>IFERROR(INDEX(統合!E:E,1/LARGE(INDEX((統合!$A$1:$A$1000&lt;&gt;"")/ROW(統合!$A$1:$A$1000),0),ROW(E27))),"")</f>
        <v>美作市美来15</v>
      </c>
      <c r="F27" t="str">
        <f>IFERROR(INDEX(統合!F:F,1/LARGE(INDEX((統合!$A$1:$A$1000&lt;&gt;"")/ROW(統合!$A$1:$A$1000),0),ROW(F27))),"")</f>
        <v>株式会社美作ホーム</v>
      </c>
      <c r="G27" t="str">
        <f>IFERROR(INDEX(統合!G:G,1/LARGE(INDEX((統合!$A$1:$A$1000&lt;&gt;"")/ROW(統合!$A$1:$A$1000),0),ROW(G27))),"")</f>
        <v>小売業</v>
      </c>
      <c r="H27">
        <f>IFERROR(INDEX(統合!H:H,1/LARGE(INDEX((統合!$A$1:$A$1000&lt;&gt;"")/ROW(統合!$A$1:$A$1000),0),ROW(H27))),"")</f>
        <v>0</v>
      </c>
      <c r="I27" t="str">
        <f>IFERROR(INDEX(統合!I:I,1/LARGE(INDEX((統合!$A$1:$A$1000&lt;&gt;"")/ROW(統合!$A$1:$A$1000),0),ROW(I27))),"")</f>
        <v>0食分</v>
      </c>
      <c r="J27">
        <f>IFERROR(INDEX(統合!J:J,1/LARGE(INDEX((統合!$A$1:$A$1000&lt;&gt;"")/ROW(統合!$A$1:$A$1000),0),ROW(J27))),"")</f>
        <v>0</v>
      </c>
      <c r="K27" t="str">
        <f>IFERROR(INDEX(統合!K:K,1/LARGE(INDEX((統合!$A$1:$A$1000&lt;&gt;"")/ROW(統合!$A$1:$A$1000),0),ROW(K27))),"")</f>
        <v/>
      </c>
      <c r="L27" t="str">
        <f>IFERROR(INDEX(統合!L:L,1/LARGE(INDEX((統合!$A$1:$A$1000&lt;&gt;"")/ROW(統合!$A$1:$A$1000),0),ROW(L27))),"")</f>
        <v/>
      </c>
      <c r="M27" t="str">
        <f>IFERROR(INDEX(統合!M:M,1/LARGE(INDEX((統合!$A$1:$A$1000&lt;&gt;"")/ROW(統合!$A$1:$A$1000),0),ROW(M27))),"")</f>
        <v>有</v>
      </c>
    </row>
    <row r="28" spans="1:13" x14ac:dyDescent="0.45">
      <c r="A28" t="str">
        <f>IFERROR(INDEX(統合!A:A,1/LARGE(INDEX((統合!$A$1:$A$1000&lt;&gt;"")/ROW(統合!$A$1:$A$1000),0),ROW(A28))),"")</f>
        <v>（雑費 計）</v>
      </c>
      <c r="B28">
        <f>IFERROR(INDEX(統合!B:B,1/LARGE(INDEX((統合!$A$1:$A$1000&lt;&gt;"")/ROW(統合!$A$1:$A$1000),0),ROW(B28))),"")</f>
        <v>2700</v>
      </c>
      <c r="C28" t="str">
        <f>IFERROR(INDEX(統合!C:C,1/LARGE(INDEX((統合!$A$1:$A$1000&lt;&gt;"")/ROW(統合!$A$1:$A$1000),0),ROW(C28))),"")</f>
        <v/>
      </c>
      <c r="D28" t="str">
        <f>IFERROR(INDEX(統合!D:D,1/LARGE(INDEX((統合!$A$1:$A$1000&lt;&gt;"")/ROW(統合!$A$1:$A$1000),0),ROW(D28))),"")</f>
        <v/>
      </c>
      <c r="E28" t="str">
        <f>IFERROR(INDEX(統合!E:E,1/LARGE(INDEX((統合!$A$1:$A$1000&lt;&gt;"")/ROW(統合!$A$1:$A$1000),0),ROW(E28))),"")</f>
        <v/>
      </c>
      <c r="F28" t="str">
        <f>IFERROR(INDEX(統合!F:F,1/LARGE(INDEX((統合!$A$1:$A$1000&lt;&gt;"")/ROW(統合!$A$1:$A$1000),0),ROW(F28))),"")</f>
        <v/>
      </c>
      <c r="G28" t="str">
        <f>IFERROR(INDEX(統合!G:G,1/LARGE(INDEX((統合!$A$1:$A$1000&lt;&gt;"")/ROW(統合!$A$1:$A$1000),0),ROW(G28))),"")</f>
        <v/>
      </c>
      <c r="H28" t="str">
        <f>IFERROR(INDEX(統合!H:H,1/LARGE(INDEX((統合!$A$1:$A$1000&lt;&gt;"")/ROW(統合!$A$1:$A$1000),0),ROW(H28))),"")</f>
        <v/>
      </c>
      <c r="I28" t="str">
        <f>IFERROR(INDEX(統合!I:I,1/LARGE(INDEX((統合!$A$1:$A$1000&lt;&gt;"")/ROW(統合!$A$1:$A$1000),0),ROW(I28))),"")</f>
        <v/>
      </c>
      <c r="J28" t="str">
        <f>IFERROR(INDEX(統合!J:J,1/LARGE(INDEX((統合!$A$1:$A$1000&lt;&gt;"")/ROW(統合!$A$1:$A$1000),0),ROW(J28))),"")</f>
        <v/>
      </c>
      <c r="K28" t="str">
        <f>IFERROR(INDEX(統合!K:K,1/LARGE(INDEX((統合!$A$1:$A$1000&lt;&gt;"")/ROW(統合!$A$1:$A$1000),0),ROW(K28))),"")</f>
        <v/>
      </c>
      <c r="L28" t="str">
        <f>IFERROR(INDEX(統合!L:L,1/LARGE(INDEX((統合!$A$1:$A$1000&lt;&gt;"")/ROW(統合!$A$1:$A$1000),0),ROW(L28))),"")</f>
        <v/>
      </c>
      <c r="M28" t="str">
        <f>IFERROR(INDEX(統合!M:M,1/LARGE(INDEX((統合!$A$1:$A$1000&lt;&gt;"")/ROW(統合!$A$1:$A$1000),0),ROW(M28))),"")</f>
        <v/>
      </c>
    </row>
    <row r="29" spans="1:13" x14ac:dyDescent="0.45">
      <c r="A29" t="str">
        <f>IFERROR(INDEX(統合!A:A,1/LARGE(INDEX((統合!$A$1:$A$1000&lt;&gt;"")/ROW(統合!$A$1:$A$1000),0),ROW(A29))),"")</f>
        <v/>
      </c>
      <c r="B29" t="str">
        <f>IFERROR(INDEX(統合!B:B,1/LARGE(INDEX((統合!$A$1:$A$1000&lt;&gt;"")/ROW(統合!$A$1:$A$1000),0),ROW(B29))),"")</f>
        <v/>
      </c>
      <c r="C29" t="str">
        <f>IFERROR(INDEX(統合!C:C,1/LARGE(INDEX((統合!$A$1:$A$1000&lt;&gt;"")/ROW(統合!$A$1:$A$1000),0),ROW(C29))),"")</f>
        <v/>
      </c>
      <c r="D29" t="str">
        <f>IFERROR(INDEX(統合!D:D,1/LARGE(INDEX((統合!$A$1:$A$1000&lt;&gt;"")/ROW(統合!$A$1:$A$1000),0),ROW(D29))),"")</f>
        <v/>
      </c>
      <c r="E29" t="str">
        <f>IFERROR(INDEX(統合!E:E,1/LARGE(INDEX((統合!$A$1:$A$1000&lt;&gt;"")/ROW(統合!$A$1:$A$1000),0),ROW(E29))),"")</f>
        <v/>
      </c>
      <c r="F29" t="str">
        <f>IFERROR(INDEX(統合!F:F,1/LARGE(INDEX((統合!$A$1:$A$1000&lt;&gt;"")/ROW(統合!$A$1:$A$1000),0),ROW(F29))),"")</f>
        <v/>
      </c>
      <c r="G29" t="str">
        <f>IFERROR(INDEX(統合!G:G,1/LARGE(INDEX((統合!$A$1:$A$1000&lt;&gt;"")/ROW(統合!$A$1:$A$1000),0),ROW(G29))),"")</f>
        <v/>
      </c>
      <c r="H29" t="str">
        <f>IFERROR(INDEX(統合!H:H,1/LARGE(INDEX((統合!$A$1:$A$1000&lt;&gt;"")/ROW(統合!$A$1:$A$1000),0),ROW(H29))),"")</f>
        <v/>
      </c>
      <c r="I29" t="str">
        <f>IFERROR(INDEX(統合!I:I,1/LARGE(INDEX((統合!$A$1:$A$1000&lt;&gt;"")/ROW(統合!$A$1:$A$1000),0),ROW(I29))),"")</f>
        <v/>
      </c>
      <c r="J29" t="str">
        <f>IFERROR(INDEX(統合!J:J,1/LARGE(INDEX((統合!$A$1:$A$1000&lt;&gt;"")/ROW(統合!$A$1:$A$1000),0),ROW(J29))),"")</f>
        <v/>
      </c>
      <c r="K29" t="str">
        <f>IFERROR(INDEX(統合!K:K,1/LARGE(INDEX((統合!$A$1:$A$1000&lt;&gt;"")/ROW(統合!$A$1:$A$1000),0),ROW(K29))),"")</f>
        <v/>
      </c>
      <c r="L29" t="str">
        <f>IFERROR(INDEX(統合!L:L,1/LARGE(INDEX((統合!$A$1:$A$1000&lt;&gt;"")/ROW(統合!$A$1:$A$1000),0),ROW(L29))),"")</f>
        <v/>
      </c>
      <c r="M29" t="str">
        <f>IFERROR(INDEX(統合!M:M,1/LARGE(INDEX((統合!$A$1:$A$1000&lt;&gt;"")/ROW(統合!$A$1:$A$1000),0),ROW(M29))),"")</f>
        <v/>
      </c>
    </row>
    <row r="30" spans="1:13" x14ac:dyDescent="0.45">
      <c r="A30" t="str">
        <f>IFERROR(INDEX(統合!A:A,1/LARGE(INDEX((統合!$A$1:$A$1000&lt;&gt;"")/ROW(統合!$A$1:$A$1000),0),ROW(A30))),"")</f>
        <v/>
      </c>
      <c r="B30" t="str">
        <f>IFERROR(INDEX(統合!B:B,1/LARGE(INDEX((統合!$A$1:$A$1000&lt;&gt;"")/ROW(統合!$A$1:$A$1000),0),ROW(B30))),"")</f>
        <v/>
      </c>
      <c r="C30" t="str">
        <f>IFERROR(INDEX(統合!C:C,1/LARGE(INDEX((統合!$A$1:$A$1000&lt;&gt;"")/ROW(統合!$A$1:$A$1000),0),ROW(C30))),"")</f>
        <v/>
      </c>
      <c r="D30" t="str">
        <f>IFERROR(INDEX(統合!D:D,1/LARGE(INDEX((統合!$A$1:$A$1000&lt;&gt;"")/ROW(統合!$A$1:$A$1000),0),ROW(D30))),"")</f>
        <v/>
      </c>
      <c r="E30" t="str">
        <f>IFERROR(INDEX(統合!E:E,1/LARGE(INDEX((統合!$A$1:$A$1000&lt;&gt;"")/ROW(統合!$A$1:$A$1000),0),ROW(E30))),"")</f>
        <v/>
      </c>
      <c r="F30" t="str">
        <f>IFERROR(INDEX(統合!F:F,1/LARGE(INDEX((統合!$A$1:$A$1000&lt;&gt;"")/ROW(統合!$A$1:$A$1000),0),ROW(F30))),"")</f>
        <v/>
      </c>
      <c r="G30" t="str">
        <f>IFERROR(INDEX(統合!G:G,1/LARGE(INDEX((統合!$A$1:$A$1000&lt;&gt;"")/ROW(統合!$A$1:$A$1000),0),ROW(G30))),"")</f>
        <v/>
      </c>
      <c r="H30" t="str">
        <f>IFERROR(INDEX(統合!H:H,1/LARGE(INDEX((統合!$A$1:$A$1000&lt;&gt;"")/ROW(統合!$A$1:$A$1000),0),ROW(H30))),"")</f>
        <v/>
      </c>
      <c r="I30" t="str">
        <f>IFERROR(INDEX(統合!I:I,1/LARGE(INDEX((統合!$A$1:$A$1000&lt;&gt;"")/ROW(統合!$A$1:$A$1000),0),ROW(I30))),"")</f>
        <v/>
      </c>
      <c r="J30" t="str">
        <f>IFERROR(INDEX(統合!J:J,1/LARGE(INDEX((統合!$A$1:$A$1000&lt;&gt;"")/ROW(統合!$A$1:$A$1000),0),ROW(J30))),"")</f>
        <v/>
      </c>
      <c r="K30" t="str">
        <f>IFERROR(INDEX(統合!K:K,1/LARGE(INDEX((統合!$A$1:$A$1000&lt;&gt;"")/ROW(統合!$A$1:$A$1000),0),ROW(K30))),"")</f>
        <v/>
      </c>
      <c r="L30" t="str">
        <f>IFERROR(INDEX(統合!L:L,1/LARGE(INDEX((統合!$A$1:$A$1000&lt;&gt;"")/ROW(統合!$A$1:$A$1000),0),ROW(L30))),"")</f>
        <v/>
      </c>
      <c r="M30" t="str">
        <f>IFERROR(INDEX(統合!M:M,1/LARGE(INDEX((統合!$A$1:$A$1000&lt;&gt;"")/ROW(統合!$A$1:$A$1000),0),ROW(M30))),"")</f>
        <v/>
      </c>
    </row>
    <row r="31" spans="1:13" x14ac:dyDescent="0.45">
      <c r="A31" t="str">
        <f>IFERROR(INDEX(統合!A:A,1/LARGE(INDEX((統合!$A$1:$A$1000&lt;&gt;"")/ROW(統合!$A$1:$A$1000),0),ROW(A31))),"")</f>
        <v/>
      </c>
      <c r="B31" t="str">
        <f>IFERROR(INDEX(統合!B:B,1/LARGE(INDEX((統合!$A$1:$A$1000&lt;&gt;"")/ROW(統合!$A$1:$A$1000),0),ROW(B31))),"")</f>
        <v/>
      </c>
      <c r="C31" t="str">
        <f>IFERROR(INDEX(統合!C:C,1/LARGE(INDEX((統合!$A$1:$A$1000&lt;&gt;"")/ROW(統合!$A$1:$A$1000),0),ROW(C31))),"")</f>
        <v/>
      </c>
      <c r="D31" t="str">
        <f>IFERROR(INDEX(統合!D:D,1/LARGE(INDEX((統合!$A$1:$A$1000&lt;&gt;"")/ROW(統合!$A$1:$A$1000),0),ROW(D31))),"")</f>
        <v/>
      </c>
      <c r="E31" t="str">
        <f>IFERROR(INDEX(統合!E:E,1/LARGE(INDEX((統合!$A$1:$A$1000&lt;&gt;"")/ROW(統合!$A$1:$A$1000),0),ROW(E31))),"")</f>
        <v/>
      </c>
      <c r="F31" t="str">
        <f>IFERROR(INDEX(統合!F:F,1/LARGE(INDEX((統合!$A$1:$A$1000&lt;&gt;"")/ROW(統合!$A$1:$A$1000),0),ROW(F31))),"")</f>
        <v/>
      </c>
      <c r="G31" t="str">
        <f>IFERROR(INDEX(統合!G:G,1/LARGE(INDEX((統合!$A$1:$A$1000&lt;&gt;"")/ROW(統合!$A$1:$A$1000),0),ROW(G31))),"")</f>
        <v/>
      </c>
      <c r="H31" t="str">
        <f>IFERROR(INDEX(統合!H:H,1/LARGE(INDEX((統合!$A$1:$A$1000&lt;&gt;"")/ROW(統合!$A$1:$A$1000),0),ROW(H31))),"")</f>
        <v/>
      </c>
      <c r="I31" t="str">
        <f>IFERROR(INDEX(統合!I:I,1/LARGE(INDEX((統合!$A$1:$A$1000&lt;&gt;"")/ROW(統合!$A$1:$A$1000),0),ROW(I31))),"")</f>
        <v/>
      </c>
      <c r="J31" t="str">
        <f>IFERROR(INDEX(統合!J:J,1/LARGE(INDEX((統合!$A$1:$A$1000&lt;&gt;"")/ROW(統合!$A$1:$A$1000),0),ROW(J31))),"")</f>
        <v/>
      </c>
      <c r="K31" t="str">
        <f>IFERROR(INDEX(統合!K:K,1/LARGE(INDEX((統合!$A$1:$A$1000&lt;&gt;"")/ROW(統合!$A$1:$A$1000),0),ROW(K31))),"")</f>
        <v/>
      </c>
      <c r="L31" t="str">
        <f>IFERROR(INDEX(統合!L:L,1/LARGE(INDEX((統合!$A$1:$A$1000&lt;&gt;"")/ROW(統合!$A$1:$A$1000),0),ROW(L31))),"")</f>
        <v/>
      </c>
      <c r="M31" t="str">
        <f>IFERROR(INDEX(統合!M:M,1/LARGE(INDEX((統合!$A$1:$A$1000&lt;&gt;"")/ROW(統合!$A$1:$A$1000),0),ROW(M31))),"")</f>
        <v/>
      </c>
    </row>
    <row r="32" spans="1:13" x14ac:dyDescent="0.45">
      <c r="A32" t="str">
        <f>IFERROR(INDEX(統合!A:A,1/LARGE(INDEX((統合!$A$1:$A$1000&lt;&gt;"")/ROW(統合!$A$1:$A$1000),0),ROW(A32))),"")</f>
        <v/>
      </c>
      <c r="B32" t="str">
        <f>IFERROR(INDEX(統合!B:B,1/LARGE(INDEX((統合!$A$1:$A$1000&lt;&gt;"")/ROW(統合!$A$1:$A$1000),0),ROW(B32))),"")</f>
        <v/>
      </c>
      <c r="C32" t="str">
        <f>IFERROR(INDEX(統合!C:C,1/LARGE(INDEX((統合!$A$1:$A$1000&lt;&gt;"")/ROW(統合!$A$1:$A$1000),0),ROW(C32))),"")</f>
        <v/>
      </c>
      <c r="D32" t="str">
        <f>IFERROR(INDEX(統合!D:D,1/LARGE(INDEX((統合!$A$1:$A$1000&lt;&gt;"")/ROW(統合!$A$1:$A$1000),0),ROW(D32))),"")</f>
        <v/>
      </c>
      <c r="E32" t="str">
        <f>IFERROR(INDEX(統合!E:E,1/LARGE(INDEX((統合!$A$1:$A$1000&lt;&gt;"")/ROW(統合!$A$1:$A$1000),0),ROW(E32))),"")</f>
        <v/>
      </c>
      <c r="F32" t="str">
        <f>IFERROR(INDEX(統合!F:F,1/LARGE(INDEX((統合!$A$1:$A$1000&lt;&gt;"")/ROW(統合!$A$1:$A$1000),0),ROW(F32))),"")</f>
        <v/>
      </c>
      <c r="G32" t="str">
        <f>IFERROR(INDEX(統合!G:G,1/LARGE(INDEX((統合!$A$1:$A$1000&lt;&gt;"")/ROW(統合!$A$1:$A$1000),0),ROW(G32))),"")</f>
        <v/>
      </c>
      <c r="H32" t="str">
        <f>IFERROR(INDEX(統合!H:H,1/LARGE(INDEX((統合!$A$1:$A$1000&lt;&gt;"")/ROW(統合!$A$1:$A$1000),0),ROW(H32))),"")</f>
        <v/>
      </c>
      <c r="I32" t="str">
        <f>IFERROR(INDEX(統合!I:I,1/LARGE(INDEX((統合!$A$1:$A$1000&lt;&gt;"")/ROW(統合!$A$1:$A$1000),0),ROW(I32))),"")</f>
        <v/>
      </c>
      <c r="J32" t="str">
        <f>IFERROR(INDEX(統合!J:J,1/LARGE(INDEX((統合!$A$1:$A$1000&lt;&gt;"")/ROW(統合!$A$1:$A$1000),0),ROW(J32))),"")</f>
        <v/>
      </c>
      <c r="K32" t="str">
        <f>IFERROR(INDEX(統合!K:K,1/LARGE(INDEX((統合!$A$1:$A$1000&lt;&gt;"")/ROW(統合!$A$1:$A$1000),0),ROW(K32))),"")</f>
        <v/>
      </c>
      <c r="L32" t="str">
        <f>IFERROR(INDEX(統合!L:L,1/LARGE(INDEX((統合!$A$1:$A$1000&lt;&gt;"")/ROW(統合!$A$1:$A$1000),0),ROW(L32))),"")</f>
        <v/>
      </c>
      <c r="M32" t="str">
        <f>IFERROR(INDEX(統合!M:M,1/LARGE(INDEX((統合!$A$1:$A$1000&lt;&gt;"")/ROW(統合!$A$1:$A$1000),0),ROW(M32))),"")</f>
        <v/>
      </c>
    </row>
    <row r="33" spans="1:13" x14ac:dyDescent="0.45">
      <c r="A33" t="str">
        <f>IFERROR(INDEX(統合!A:A,1/LARGE(INDEX((統合!$A$1:$A$1000&lt;&gt;"")/ROW(統合!$A$1:$A$1000),0),ROW(A33))),"")</f>
        <v/>
      </c>
      <c r="B33" t="str">
        <f>IFERROR(INDEX(統合!B:B,1/LARGE(INDEX((統合!$A$1:$A$1000&lt;&gt;"")/ROW(統合!$A$1:$A$1000),0),ROW(B33))),"")</f>
        <v/>
      </c>
      <c r="C33" t="str">
        <f>IFERROR(INDEX(統合!C:C,1/LARGE(INDEX((統合!$A$1:$A$1000&lt;&gt;"")/ROW(統合!$A$1:$A$1000),0),ROW(C33))),"")</f>
        <v/>
      </c>
      <c r="D33" t="str">
        <f>IFERROR(INDEX(統合!D:D,1/LARGE(INDEX((統合!$A$1:$A$1000&lt;&gt;"")/ROW(統合!$A$1:$A$1000),0),ROW(D33))),"")</f>
        <v/>
      </c>
      <c r="E33" t="str">
        <f>IFERROR(INDEX(統合!E:E,1/LARGE(INDEX((統合!$A$1:$A$1000&lt;&gt;"")/ROW(統合!$A$1:$A$1000),0),ROW(E33))),"")</f>
        <v/>
      </c>
      <c r="F33" t="str">
        <f>IFERROR(INDEX(統合!F:F,1/LARGE(INDEX((統合!$A$1:$A$1000&lt;&gt;"")/ROW(統合!$A$1:$A$1000),0),ROW(F33))),"")</f>
        <v/>
      </c>
      <c r="G33" t="str">
        <f>IFERROR(INDEX(統合!G:G,1/LARGE(INDEX((統合!$A$1:$A$1000&lt;&gt;"")/ROW(統合!$A$1:$A$1000),0),ROW(G33))),"")</f>
        <v/>
      </c>
      <c r="H33" t="str">
        <f>IFERROR(INDEX(統合!H:H,1/LARGE(INDEX((統合!$A$1:$A$1000&lt;&gt;"")/ROW(統合!$A$1:$A$1000),0),ROW(H33))),"")</f>
        <v/>
      </c>
      <c r="I33" t="str">
        <f>IFERROR(INDEX(統合!I:I,1/LARGE(INDEX((統合!$A$1:$A$1000&lt;&gt;"")/ROW(統合!$A$1:$A$1000),0),ROW(I33))),"")</f>
        <v/>
      </c>
      <c r="J33" t="str">
        <f>IFERROR(INDEX(統合!J:J,1/LARGE(INDEX((統合!$A$1:$A$1000&lt;&gt;"")/ROW(統合!$A$1:$A$1000),0),ROW(J33))),"")</f>
        <v/>
      </c>
      <c r="K33" t="str">
        <f>IFERROR(INDEX(統合!K:K,1/LARGE(INDEX((統合!$A$1:$A$1000&lt;&gt;"")/ROW(統合!$A$1:$A$1000),0),ROW(K33))),"")</f>
        <v/>
      </c>
      <c r="L33" t="str">
        <f>IFERROR(INDEX(統合!L:L,1/LARGE(INDEX((統合!$A$1:$A$1000&lt;&gt;"")/ROW(統合!$A$1:$A$1000),0),ROW(L33))),"")</f>
        <v/>
      </c>
      <c r="M33" t="str">
        <f>IFERROR(INDEX(統合!M:M,1/LARGE(INDEX((統合!$A$1:$A$1000&lt;&gt;"")/ROW(統合!$A$1:$A$1000),0),ROW(M33))),"")</f>
        <v/>
      </c>
    </row>
    <row r="34" spans="1:13" x14ac:dyDescent="0.45">
      <c r="A34" t="str">
        <f>IFERROR(INDEX(統合!A:A,1/LARGE(INDEX((統合!$A$1:$A$1000&lt;&gt;"")/ROW(統合!$A$1:$A$1000),0),ROW(A34))),"")</f>
        <v/>
      </c>
      <c r="B34" t="str">
        <f>IFERROR(INDEX(統合!B:B,1/LARGE(INDEX((統合!$A$1:$A$1000&lt;&gt;"")/ROW(統合!$A$1:$A$1000),0),ROW(B34))),"")</f>
        <v/>
      </c>
      <c r="C34" t="str">
        <f>IFERROR(INDEX(統合!C:C,1/LARGE(INDEX((統合!$A$1:$A$1000&lt;&gt;"")/ROW(統合!$A$1:$A$1000),0),ROW(C34))),"")</f>
        <v/>
      </c>
      <c r="D34" t="str">
        <f>IFERROR(INDEX(統合!D:D,1/LARGE(INDEX((統合!$A$1:$A$1000&lt;&gt;"")/ROW(統合!$A$1:$A$1000),0),ROW(D34))),"")</f>
        <v/>
      </c>
      <c r="E34" t="str">
        <f>IFERROR(INDEX(統合!E:E,1/LARGE(INDEX((統合!$A$1:$A$1000&lt;&gt;"")/ROW(統合!$A$1:$A$1000),0),ROW(E34))),"")</f>
        <v/>
      </c>
      <c r="F34" t="str">
        <f>IFERROR(INDEX(統合!F:F,1/LARGE(INDEX((統合!$A$1:$A$1000&lt;&gt;"")/ROW(統合!$A$1:$A$1000),0),ROW(F34))),"")</f>
        <v/>
      </c>
      <c r="G34" t="str">
        <f>IFERROR(INDEX(統合!G:G,1/LARGE(INDEX((統合!$A$1:$A$1000&lt;&gt;"")/ROW(統合!$A$1:$A$1000),0),ROW(G34))),"")</f>
        <v/>
      </c>
      <c r="H34" t="str">
        <f>IFERROR(INDEX(統合!H:H,1/LARGE(INDEX((統合!$A$1:$A$1000&lt;&gt;"")/ROW(統合!$A$1:$A$1000),0),ROW(H34))),"")</f>
        <v/>
      </c>
      <c r="I34" t="str">
        <f>IFERROR(INDEX(統合!I:I,1/LARGE(INDEX((統合!$A$1:$A$1000&lt;&gt;"")/ROW(統合!$A$1:$A$1000),0),ROW(I34))),"")</f>
        <v/>
      </c>
      <c r="J34" t="str">
        <f>IFERROR(INDEX(統合!J:J,1/LARGE(INDEX((統合!$A$1:$A$1000&lt;&gt;"")/ROW(統合!$A$1:$A$1000),0),ROW(J34))),"")</f>
        <v/>
      </c>
      <c r="K34" t="str">
        <f>IFERROR(INDEX(統合!K:K,1/LARGE(INDEX((統合!$A$1:$A$1000&lt;&gt;"")/ROW(統合!$A$1:$A$1000),0),ROW(K34))),"")</f>
        <v/>
      </c>
      <c r="L34" t="str">
        <f>IFERROR(INDEX(統合!L:L,1/LARGE(INDEX((統合!$A$1:$A$1000&lt;&gt;"")/ROW(統合!$A$1:$A$1000),0),ROW(L34))),"")</f>
        <v/>
      </c>
      <c r="M34" t="str">
        <f>IFERROR(INDEX(統合!M:M,1/LARGE(INDEX((統合!$A$1:$A$1000&lt;&gt;"")/ROW(統合!$A$1:$A$1000),0),ROW(M34))),"")</f>
        <v/>
      </c>
    </row>
    <row r="35" spans="1:13" x14ac:dyDescent="0.45">
      <c r="A35" t="str">
        <f>IFERROR(INDEX(統合!A:A,1/LARGE(INDEX((統合!$A$1:$A$1000&lt;&gt;"")/ROW(統合!$A$1:$A$1000),0),ROW(A35))),"")</f>
        <v/>
      </c>
      <c r="B35" t="str">
        <f>IFERROR(INDEX(統合!B:B,1/LARGE(INDEX((統合!$A$1:$A$1000&lt;&gt;"")/ROW(統合!$A$1:$A$1000),0),ROW(B35))),"")</f>
        <v/>
      </c>
      <c r="C35" t="str">
        <f>IFERROR(INDEX(統合!C:C,1/LARGE(INDEX((統合!$A$1:$A$1000&lt;&gt;"")/ROW(統合!$A$1:$A$1000),0),ROW(C35))),"")</f>
        <v/>
      </c>
      <c r="D35" t="str">
        <f>IFERROR(INDEX(統合!D:D,1/LARGE(INDEX((統合!$A$1:$A$1000&lt;&gt;"")/ROW(統合!$A$1:$A$1000),0),ROW(D35))),"")</f>
        <v/>
      </c>
      <c r="E35" t="str">
        <f>IFERROR(INDEX(統合!E:E,1/LARGE(INDEX((統合!$A$1:$A$1000&lt;&gt;"")/ROW(統合!$A$1:$A$1000),0),ROW(E35))),"")</f>
        <v/>
      </c>
      <c r="F35" t="str">
        <f>IFERROR(INDEX(統合!F:F,1/LARGE(INDEX((統合!$A$1:$A$1000&lt;&gt;"")/ROW(統合!$A$1:$A$1000),0),ROW(F35))),"")</f>
        <v/>
      </c>
      <c r="G35" t="str">
        <f>IFERROR(INDEX(統合!G:G,1/LARGE(INDEX((統合!$A$1:$A$1000&lt;&gt;"")/ROW(統合!$A$1:$A$1000),0),ROW(G35))),"")</f>
        <v/>
      </c>
      <c r="H35" t="str">
        <f>IFERROR(INDEX(統合!H:H,1/LARGE(INDEX((統合!$A$1:$A$1000&lt;&gt;"")/ROW(統合!$A$1:$A$1000),0),ROW(H35))),"")</f>
        <v/>
      </c>
      <c r="I35" t="str">
        <f>IFERROR(INDEX(統合!I:I,1/LARGE(INDEX((統合!$A$1:$A$1000&lt;&gt;"")/ROW(統合!$A$1:$A$1000),0),ROW(I35))),"")</f>
        <v/>
      </c>
      <c r="J35" t="str">
        <f>IFERROR(INDEX(統合!J:J,1/LARGE(INDEX((統合!$A$1:$A$1000&lt;&gt;"")/ROW(統合!$A$1:$A$1000),0),ROW(J35))),"")</f>
        <v/>
      </c>
      <c r="K35" t="str">
        <f>IFERROR(INDEX(統合!K:K,1/LARGE(INDEX((統合!$A$1:$A$1000&lt;&gt;"")/ROW(統合!$A$1:$A$1000),0),ROW(K35))),"")</f>
        <v/>
      </c>
      <c r="L35" t="str">
        <f>IFERROR(INDEX(統合!L:L,1/LARGE(INDEX((統合!$A$1:$A$1000&lt;&gt;"")/ROW(統合!$A$1:$A$1000),0),ROW(L35))),"")</f>
        <v/>
      </c>
      <c r="M35" t="str">
        <f>IFERROR(INDEX(統合!M:M,1/LARGE(INDEX((統合!$A$1:$A$1000&lt;&gt;"")/ROW(統合!$A$1:$A$1000),0),ROW(M35))),"")</f>
        <v/>
      </c>
    </row>
    <row r="36" spans="1:13" x14ac:dyDescent="0.45">
      <c r="A36" t="str">
        <f>IFERROR(INDEX(統合!A:A,1/LARGE(INDEX((統合!$A$1:$A$1000&lt;&gt;"")/ROW(統合!$A$1:$A$1000),0),ROW(A36))),"")</f>
        <v/>
      </c>
      <c r="B36" t="str">
        <f>IFERROR(INDEX(統合!B:B,1/LARGE(INDEX((統合!$A$1:$A$1000&lt;&gt;"")/ROW(統合!$A$1:$A$1000),0),ROW(B36))),"")</f>
        <v/>
      </c>
      <c r="C36" t="str">
        <f>IFERROR(INDEX(統合!C:C,1/LARGE(INDEX((統合!$A$1:$A$1000&lt;&gt;"")/ROW(統合!$A$1:$A$1000),0),ROW(C36))),"")</f>
        <v/>
      </c>
      <c r="D36" t="str">
        <f>IFERROR(INDEX(統合!D:D,1/LARGE(INDEX((統合!$A$1:$A$1000&lt;&gt;"")/ROW(統合!$A$1:$A$1000),0),ROW(D36))),"")</f>
        <v/>
      </c>
      <c r="E36" t="str">
        <f>IFERROR(INDEX(統合!E:E,1/LARGE(INDEX((統合!$A$1:$A$1000&lt;&gt;"")/ROW(統合!$A$1:$A$1000),0),ROW(E36))),"")</f>
        <v/>
      </c>
      <c r="F36" t="str">
        <f>IFERROR(INDEX(統合!F:F,1/LARGE(INDEX((統合!$A$1:$A$1000&lt;&gt;"")/ROW(統合!$A$1:$A$1000),0),ROW(F36))),"")</f>
        <v/>
      </c>
      <c r="G36" t="str">
        <f>IFERROR(INDEX(統合!G:G,1/LARGE(INDEX((統合!$A$1:$A$1000&lt;&gt;"")/ROW(統合!$A$1:$A$1000),0),ROW(G36))),"")</f>
        <v/>
      </c>
      <c r="H36" t="str">
        <f>IFERROR(INDEX(統合!H:H,1/LARGE(INDEX((統合!$A$1:$A$1000&lt;&gt;"")/ROW(統合!$A$1:$A$1000),0),ROW(H36))),"")</f>
        <v/>
      </c>
      <c r="I36" t="str">
        <f>IFERROR(INDEX(統合!I:I,1/LARGE(INDEX((統合!$A$1:$A$1000&lt;&gt;"")/ROW(統合!$A$1:$A$1000),0),ROW(I36))),"")</f>
        <v/>
      </c>
      <c r="J36" t="str">
        <f>IFERROR(INDEX(統合!J:J,1/LARGE(INDEX((統合!$A$1:$A$1000&lt;&gt;"")/ROW(統合!$A$1:$A$1000),0),ROW(J36))),"")</f>
        <v/>
      </c>
      <c r="K36" t="str">
        <f>IFERROR(INDEX(統合!K:K,1/LARGE(INDEX((統合!$A$1:$A$1000&lt;&gt;"")/ROW(統合!$A$1:$A$1000),0),ROW(K36))),"")</f>
        <v/>
      </c>
      <c r="L36" t="str">
        <f>IFERROR(INDEX(統合!L:L,1/LARGE(INDEX((統合!$A$1:$A$1000&lt;&gt;"")/ROW(統合!$A$1:$A$1000),0),ROW(L36))),"")</f>
        <v/>
      </c>
      <c r="M36" t="str">
        <f>IFERROR(INDEX(統合!M:M,1/LARGE(INDEX((統合!$A$1:$A$1000&lt;&gt;"")/ROW(統合!$A$1:$A$1000),0),ROW(M36))),"")</f>
        <v/>
      </c>
    </row>
    <row r="37" spans="1:13" x14ac:dyDescent="0.45">
      <c r="A37" t="str">
        <f>IFERROR(INDEX(統合!A:A,1/LARGE(INDEX((統合!$A$1:$A$1000&lt;&gt;"")/ROW(統合!$A$1:$A$1000),0),ROW(A37))),"")</f>
        <v/>
      </c>
      <c r="B37" t="str">
        <f>IFERROR(INDEX(統合!B:B,1/LARGE(INDEX((統合!$A$1:$A$1000&lt;&gt;"")/ROW(統合!$A$1:$A$1000),0),ROW(B37))),"")</f>
        <v/>
      </c>
      <c r="C37" t="str">
        <f>IFERROR(INDEX(統合!C:C,1/LARGE(INDEX((統合!$A$1:$A$1000&lt;&gt;"")/ROW(統合!$A$1:$A$1000),0),ROW(C37))),"")</f>
        <v/>
      </c>
      <c r="D37" t="str">
        <f>IFERROR(INDEX(統合!D:D,1/LARGE(INDEX((統合!$A$1:$A$1000&lt;&gt;"")/ROW(統合!$A$1:$A$1000),0),ROW(D37))),"")</f>
        <v/>
      </c>
      <c r="E37" t="str">
        <f>IFERROR(INDEX(統合!E:E,1/LARGE(INDEX((統合!$A$1:$A$1000&lt;&gt;"")/ROW(統合!$A$1:$A$1000),0),ROW(E37))),"")</f>
        <v/>
      </c>
      <c r="F37" t="str">
        <f>IFERROR(INDEX(統合!F:F,1/LARGE(INDEX((統合!$A$1:$A$1000&lt;&gt;"")/ROW(統合!$A$1:$A$1000),0),ROW(F37))),"")</f>
        <v/>
      </c>
      <c r="G37" t="str">
        <f>IFERROR(INDEX(統合!G:G,1/LARGE(INDEX((統合!$A$1:$A$1000&lt;&gt;"")/ROW(統合!$A$1:$A$1000),0),ROW(G37))),"")</f>
        <v/>
      </c>
      <c r="H37" t="str">
        <f>IFERROR(INDEX(統合!H:H,1/LARGE(INDEX((統合!$A$1:$A$1000&lt;&gt;"")/ROW(統合!$A$1:$A$1000),0),ROW(H37))),"")</f>
        <v/>
      </c>
      <c r="I37" t="str">
        <f>IFERROR(INDEX(統合!I:I,1/LARGE(INDEX((統合!$A$1:$A$1000&lt;&gt;"")/ROW(統合!$A$1:$A$1000),0),ROW(I37))),"")</f>
        <v/>
      </c>
      <c r="J37" t="str">
        <f>IFERROR(INDEX(統合!J:J,1/LARGE(INDEX((統合!$A$1:$A$1000&lt;&gt;"")/ROW(統合!$A$1:$A$1000),0),ROW(J37))),"")</f>
        <v/>
      </c>
      <c r="K37" t="str">
        <f>IFERROR(INDEX(統合!K:K,1/LARGE(INDEX((統合!$A$1:$A$1000&lt;&gt;"")/ROW(統合!$A$1:$A$1000),0),ROW(K37))),"")</f>
        <v/>
      </c>
      <c r="L37" t="str">
        <f>IFERROR(INDEX(統合!L:L,1/LARGE(INDEX((統合!$A$1:$A$1000&lt;&gt;"")/ROW(統合!$A$1:$A$1000),0),ROW(L37))),"")</f>
        <v/>
      </c>
      <c r="M37" t="str">
        <f>IFERROR(INDEX(統合!M:M,1/LARGE(INDEX((統合!$A$1:$A$1000&lt;&gt;"")/ROW(統合!$A$1:$A$1000),0),ROW(M37))),"")</f>
        <v/>
      </c>
    </row>
    <row r="38" spans="1:13" x14ac:dyDescent="0.45">
      <c r="A38" t="str">
        <f>IFERROR(INDEX(統合!A:A,1/LARGE(INDEX((統合!$A$1:$A$1000&lt;&gt;"")/ROW(統合!$A$1:$A$1000),0),ROW(A38))),"")</f>
        <v/>
      </c>
      <c r="B38" t="str">
        <f>IFERROR(INDEX(統合!B:B,1/LARGE(INDEX((統合!$A$1:$A$1000&lt;&gt;"")/ROW(統合!$A$1:$A$1000),0),ROW(B38))),"")</f>
        <v/>
      </c>
      <c r="C38" t="str">
        <f>IFERROR(INDEX(統合!C:C,1/LARGE(INDEX((統合!$A$1:$A$1000&lt;&gt;"")/ROW(統合!$A$1:$A$1000),0),ROW(C38))),"")</f>
        <v/>
      </c>
      <c r="D38" t="str">
        <f>IFERROR(INDEX(統合!D:D,1/LARGE(INDEX((統合!$A$1:$A$1000&lt;&gt;"")/ROW(統合!$A$1:$A$1000),0),ROW(D38))),"")</f>
        <v/>
      </c>
      <c r="E38" t="str">
        <f>IFERROR(INDEX(統合!E:E,1/LARGE(INDEX((統合!$A$1:$A$1000&lt;&gt;"")/ROW(統合!$A$1:$A$1000),0),ROW(E38))),"")</f>
        <v/>
      </c>
      <c r="F38" t="str">
        <f>IFERROR(INDEX(統合!F:F,1/LARGE(INDEX((統合!$A$1:$A$1000&lt;&gt;"")/ROW(統合!$A$1:$A$1000),0),ROW(F38))),"")</f>
        <v/>
      </c>
      <c r="G38" t="str">
        <f>IFERROR(INDEX(統合!G:G,1/LARGE(INDEX((統合!$A$1:$A$1000&lt;&gt;"")/ROW(統合!$A$1:$A$1000),0),ROW(G38))),"")</f>
        <v/>
      </c>
      <c r="H38" t="str">
        <f>IFERROR(INDEX(統合!H:H,1/LARGE(INDEX((統合!$A$1:$A$1000&lt;&gt;"")/ROW(統合!$A$1:$A$1000),0),ROW(H38))),"")</f>
        <v/>
      </c>
      <c r="I38" t="str">
        <f>IFERROR(INDEX(統合!I:I,1/LARGE(INDEX((統合!$A$1:$A$1000&lt;&gt;"")/ROW(統合!$A$1:$A$1000),0),ROW(I38))),"")</f>
        <v/>
      </c>
      <c r="J38" t="str">
        <f>IFERROR(INDEX(統合!J:J,1/LARGE(INDEX((統合!$A$1:$A$1000&lt;&gt;"")/ROW(統合!$A$1:$A$1000),0),ROW(J38))),"")</f>
        <v/>
      </c>
      <c r="K38" t="str">
        <f>IFERROR(INDEX(統合!K:K,1/LARGE(INDEX((統合!$A$1:$A$1000&lt;&gt;"")/ROW(統合!$A$1:$A$1000),0),ROW(K38))),"")</f>
        <v/>
      </c>
      <c r="L38" t="str">
        <f>IFERROR(INDEX(統合!L:L,1/LARGE(INDEX((統合!$A$1:$A$1000&lt;&gt;"")/ROW(統合!$A$1:$A$1000),0),ROW(L38))),"")</f>
        <v/>
      </c>
      <c r="M38" t="str">
        <f>IFERROR(INDEX(統合!M:M,1/LARGE(INDEX((統合!$A$1:$A$1000&lt;&gt;"")/ROW(統合!$A$1:$A$1000),0),ROW(M38))),"")</f>
        <v/>
      </c>
    </row>
    <row r="39" spans="1:13" x14ac:dyDescent="0.45">
      <c r="A39" t="str">
        <f>IFERROR(INDEX(統合!A:A,1/LARGE(INDEX((統合!$A$1:$A$1000&lt;&gt;"")/ROW(統合!$A$1:$A$1000),0),ROW(A39))),"")</f>
        <v/>
      </c>
      <c r="B39" t="str">
        <f>IFERROR(INDEX(統合!B:B,1/LARGE(INDEX((統合!$A$1:$A$1000&lt;&gt;"")/ROW(統合!$A$1:$A$1000),0),ROW(B39))),"")</f>
        <v/>
      </c>
      <c r="C39" t="str">
        <f>IFERROR(INDEX(統合!C:C,1/LARGE(INDEX((統合!$A$1:$A$1000&lt;&gt;"")/ROW(統合!$A$1:$A$1000),0),ROW(C39))),"")</f>
        <v/>
      </c>
      <c r="D39" t="str">
        <f>IFERROR(INDEX(統合!D:D,1/LARGE(INDEX((統合!$A$1:$A$1000&lt;&gt;"")/ROW(統合!$A$1:$A$1000),0),ROW(D39))),"")</f>
        <v/>
      </c>
      <c r="E39" t="str">
        <f>IFERROR(INDEX(統合!E:E,1/LARGE(INDEX((統合!$A$1:$A$1000&lt;&gt;"")/ROW(統合!$A$1:$A$1000),0),ROW(E39))),"")</f>
        <v/>
      </c>
      <c r="F39" t="str">
        <f>IFERROR(INDEX(統合!F:F,1/LARGE(INDEX((統合!$A$1:$A$1000&lt;&gt;"")/ROW(統合!$A$1:$A$1000),0),ROW(F39))),"")</f>
        <v/>
      </c>
      <c r="G39" t="str">
        <f>IFERROR(INDEX(統合!G:G,1/LARGE(INDEX((統合!$A$1:$A$1000&lt;&gt;"")/ROW(統合!$A$1:$A$1000),0),ROW(G39))),"")</f>
        <v/>
      </c>
      <c r="H39" t="str">
        <f>IFERROR(INDEX(統合!H:H,1/LARGE(INDEX((統合!$A$1:$A$1000&lt;&gt;"")/ROW(統合!$A$1:$A$1000),0),ROW(H39))),"")</f>
        <v/>
      </c>
      <c r="I39" t="str">
        <f>IFERROR(INDEX(統合!I:I,1/LARGE(INDEX((統合!$A$1:$A$1000&lt;&gt;"")/ROW(統合!$A$1:$A$1000),0),ROW(I39))),"")</f>
        <v/>
      </c>
      <c r="J39" t="str">
        <f>IFERROR(INDEX(統合!J:J,1/LARGE(INDEX((統合!$A$1:$A$1000&lt;&gt;"")/ROW(統合!$A$1:$A$1000),0),ROW(J39))),"")</f>
        <v/>
      </c>
      <c r="K39" t="str">
        <f>IFERROR(INDEX(統合!K:K,1/LARGE(INDEX((統合!$A$1:$A$1000&lt;&gt;"")/ROW(統合!$A$1:$A$1000),0),ROW(K39))),"")</f>
        <v/>
      </c>
      <c r="L39" t="str">
        <f>IFERROR(INDEX(統合!L:L,1/LARGE(INDEX((統合!$A$1:$A$1000&lt;&gt;"")/ROW(統合!$A$1:$A$1000),0),ROW(L39))),"")</f>
        <v/>
      </c>
      <c r="M39" t="str">
        <f>IFERROR(INDEX(統合!M:M,1/LARGE(INDEX((統合!$A$1:$A$1000&lt;&gt;"")/ROW(統合!$A$1:$A$1000),0),ROW(M39))),"")</f>
        <v/>
      </c>
    </row>
    <row r="40" spans="1:13" x14ac:dyDescent="0.45">
      <c r="A40" t="str">
        <f>IFERROR(INDEX(統合!A:A,1/LARGE(INDEX((統合!$A$1:$A$1000&lt;&gt;"")/ROW(統合!$A$1:$A$1000),0),ROW(A40))),"")</f>
        <v/>
      </c>
      <c r="B40" t="str">
        <f>IFERROR(INDEX(統合!B:B,1/LARGE(INDEX((統合!$A$1:$A$1000&lt;&gt;"")/ROW(統合!$A$1:$A$1000),0),ROW(B40))),"")</f>
        <v/>
      </c>
      <c r="C40" t="str">
        <f>IFERROR(INDEX(統合!C:C,1/LARGE(INDEX((統合!$A$1:$A$1000&lt;&gt;"")/ROW(統合!$A$1:$A$1000),0),ROW(C40))),"")</f>
        <v/>
      </c>
      <c r="D40" t="str">
        <f>IFERROR(INDEX(統合!D:D,1/LARGE(INDEX((統合!$A$1:$A$1000&lt;&gt;"")/ROW(統合!$A$1:$A$1000),0),ROW(D40))),"")</f>
        <v/>
      </c>
      <c r="E40" t="str">
        <f>IFERROR(INDEX(統合!E:E,1/LARGE(INDEX((統合!$A$1:$A$1000&lt;&gt;"")/ROW(統合!$A$1:$A$1000),0),ROW(E40))),"")</f>
        <v/>
      </c>
      <c r="F40" t="str">
        <f>IFERROR(INDEX(統合!F:F,1/LARGE(INDEX((統合!$A$1:$A$1000&lt;&gt;"")/ROW(統合!$A$1:$A$1000),0),ROW(F40))),"")</f>
        <v/>
      </c>
      <c r="G40" t="str">
        <f>IFERROR(INDEX(統合!G:G,1/LARGE(INDEX((統合!$A$1:$A$1000&lt;&gt;"")/ROW(統合!$A$1:$A$1000),0),ROW(G40))),"")</f>
        <v/>
      </c>
      <c r="H40" t="str">
        <f>IFERROR(INDEX(統合!H:H,1/LARGE(INDEX((統合!$A$1:$A$1000&lt;&gt;"")/ROW(統合!$A$1:$A$1000),0),ROW(H40))),"")</f>
        <v/>
      </c>
      <c r="I40" t="str">
        <f>IFERROR(INDEX(統合!I:I,1/LARGE(INDEX((統合!$A$1:$A$1000&lt;&gt;"")/ROW(統合!$A$1:$A$1000),0),ROW(I40))),"")</f>
        <v/>
      </c>
      <c r="J40" t="str">
        <f>IFERROR(INDEX(統合!J:J,1/LARGE(INDEX((統合!$A$1:$A$1000&lt;&gt;"")/ROW(統合!$A$1:$A$1000),0),ROW(J40))),"")</f>
        <v/>
      </c>
      <c r="K40" t="str">
        <f>IFERROR(INDEX(統合!K:K,1/LARGE(INDEX((統合!$A$1:$A$1000&lt;&gt;"")/ROW(統合!$A$1:$A$1000),0),ROW(K40))),"")</f>
        <v/>
      </c>
      <c r="L40" t="str">
        <f>IFERROR(INDEX(統合!L:L,1/LARGE(INDEX((統合!$A$1:$A$1000&lt;&gt;"")/ROW(統合!$A$1:$A$1000),0),ROW(L40))),"")</f>
        <v/>
      </c>
      <c r="M40" t="str">
        <f>IFERROR(INDEX(統合!M:M,1/LARGE(INDEX((統合!$A$1:$A$1000&lt;&gt;"")/ROW(統合!$A$1:$A$1000),0),ROW(M40))),"")</f>
        <v/>
      </c>
    </row>
    <row r="41" spans="1:13" x14ac:dyDescent="0.45">
      <c r="A41" t="str">
        <f>IFERROR(INDEX(統合!A:A,1/LARGE(INDEX((統合!$A$1:$A$1000&lt;&gt;"")/ROW(統合!$A$1:$A$1000),0),ROW(A41))),"")</f>
        <v/>
      </c>
      <c r="B41" t="str">
        <f>IFERROR(INDEX(統合!B:B,1/LARGE(INDEX((統合!$A$1:$A$1000&lt;&gt;"")/ROW(統合!$A$1:$A$1000),0),ROW(B41))),"")</f>
        <v/>
      </c>
      <c r="C41" t="str">
        <f>IFERROR(INDEX(統合!C:C,1/LARGE(INDEX((統合!$A$1:$A$1000&lt;&gt;"")/ROW(統合!$A$1:$A$1000),0),ROW(C41))),"")</f>
        <v/>
      </c>
      <c r="D41" t="str">
        <f>IFERROR(INDEX(統合!D:D,1/LARGE(INDEX((統合!$A$1:$A$1000&lt;&gt;"")/ROW(統合!$A$1:$A$1000),0),ROW(D41))),"")</f>
        <v/>
      </c>
      <c r="E41" t="str">
        <f>IFERROR(INDEX(統合!E:E,1/LARGE(INDEX((統合!$A$1:$A$1000&lt;&gt;"")/ROW(統合!$A$1:$A$1000),0),ROW(E41))),"")</f>
        <v/>
      </c>
      <c r="F41" t="str">
        <f>IFERROR(INDEX(統合!F:F,1/LARGE(INDEX((統合!$A$1:$A$1000&lt;&gt;"")/ROW(統合!$A$1:$A$1000),0),ROW(F41))),"")</f>
        <v/>
      </c>
      <c r="G41" t="str">
        <f>IFERROR(INDEX(統合!G:G,1/LARGE(INDEX((統合!$A$1:$A$1000&lt;&gt;"")/ROW(統合!$A$1:$A$1000),0),ROW(G41))),"")</f>
        <v/>
      </c>
      <c r="H41" t="str">
        <f>IFERROR(INDEX(統合!H:H,1/LARGE(INDEX((統合!$A$1:$A$1000&lt;&gt;"")/ROW(統合!$A$1:$A$1000),0),ROW(H41))),"")</f>
        <v/>
      </c>
      <c r="I41" t="str">
        <f>IFERROR(INDEX(統合!I:I,1/LARGE(INDEX((統合!$A$1:$A$1000&lt;&gt;"")/ROW(統合!$A$1:$A$1000),0),ROW(I41))),"")</f>
        <v/>
      </c>
      <c r="J41" t="str">
        <f>IFERROR(INDEX(統合!J:J,1/LARGE(INDEX((統合!$A$1:$A$1000&lt;&gt;"")/ROW(統合!$A$1:$A$1000),0),ROW(J41))),"")</f>
        <v/>
      </c>
      <c r="K41" t="str">
        <f>IFERROR(INDEX(統合!K:K,1/LARGE(INDEX((統合!$A$1:$A$1000&lt;&gt;"")/ROW(統合!$A$1:$A$1000),0),ROW(K41))),"")</f>
        <v/>
      </c>
      <c r="L41" t="str">
        <f>IFERROR(INDEX(統合!L:L,1/LARGE(INDEX((統合!$A$1:$A$1000&lt;&gt;"")/ROW(統合!$A$1:$A$1000),0),ROW(L41))),"")</f>
        <v/>
      </c>
      <c r="M41" t="str">
        <f>IFERROR(INDEX(統合!M:M,1/LARGE(INDEX((統合!$A$1:$A$1000&lt;&gt;"")/ROW(統合!$A$1:$A$1000),0),ROW(M41))),"")</f>
        <v/>
      </c>
    </row>
    <row r="42" spans="1:13" x14ac:dyDescent="0.45">
      <c r="A42" t="str">
        <f>IFERROR(INDEX(統合!A:A,1/LARGE(INDEX((統合!$A$1:$A$1000&lt;&gt;"")/ROW(統合!$A$1:$A$1000),0),ROW(A42))),"")</f>
        <v/>
      </c>
      <c r="B42" t="str">
        <f>IFERROR(INDEX(統合!B:B,1/LARGE(INDEX((統合!$A$1:$A$1000&lt;&gt;"")/ROW(統合!$A$1:$A$1000),0),ROW(B42))),"")</f>
        <v/>
      </c>
      <c r="C42" t="str">
        <f>IFERROR(INDEX(統合!C:C,1/LARGE(INDEX((統合!$A$1:$A$1000&lt;&gt;"")/ROW(統合!$A$1:$A$1000),0),ROW(C42))),"")</f>
        <v/>
      </c>
      <c r="D42" t="str">
        <f>IFERROR(INDEX(統合!D:D,1/LARGE(INDEX((統合!$A$1:$A$1000&lt;&gt;"")/ROW(統合!$A$1:$A$1000),0),ROW(D42))),"")</f>
        <v/>
      </c>
      <c r="E42" t="str">
        <f>IFERROR(INDEX(統合!E:E,1/LARGE(INDEX((統合!$A$1:$A$1000&lt;&gt;"")/ROW(統合!$A$1:$A$1000),0),ROW(E42))),"")</f>
        <v/>
      </c>
      <c r="F42" t="str">
        <f>IFERROR(INDEX(統合!F:F,1/LARGE(INDEX((統合!$A$1:$A$1000&lt;&gt;"")/ROW(統合!$A$1:$A$1000),0),ROW(F42))),"")</f>
        <v/>
      </c>
      <c r="G42" t="str">
        <f>IFERROR(INDEX(統合!G:G,1/LARGE(INDEX((統合!$A$1:$A$1000&lt;&gt;"")/ROW(統合!$A$1:$A$1000),0),ROW(G42))),"")</f>
        <v/>
      </c>
      <c r="H42" t="str">
        <f>IFERROR(INDEX(統合!H:H,1/LARGE(INDEX((統合!$A$1:$A$1000&lt;&gt;"")/ROW(統合!$A$1:$A$1000),0),ROW(H42))),"")</f>
        <v/>
      </c>
      <c r="I42" t="str">
        <f>IFERROR(INDEX(統合!I:I,1/LARGE(INDEX((統合!$A$1:$A$1000&lt;&gt;"")/ROW(統合!$A$1:$A$1000),0),ROW(I42))),"")</f>
        <v/>
      </c>
      <c r="J42" t="str">
        <f>IFERROR(INDEX(統合!J:J,1/LARGE(INDEX((統合!$A$1:$A$1000&lt;&gt;"")/ROW(統合!$A$1:$A$1000),0),ROW(J42))),"")</f>
        <v/>
      </c>
      <c r="K42" t="str">
        <f>IFERROR(INDEX(統合!K:K,1/LARGE(INDEX((統合!$A$1:$A$1000&lt;&gt;"")/ROW(統合!$A$1:$A$1000),0),ROW(K42))),"")</f>
        <v/>
      </c>
      <c r="L42" t="str">
        <f>IFERROR(INDEX(統合!L:L,1/LARGE(INDEX((統合!$A$1:$A$1000&lt;&gt;"")/ROW(統合!$A$1:$A$1000),0),ROW(L42))),"")</f>
        <v/>
      </c>
      <c r="M42" t="str">
        <f>IFERROR(INDEX(統合!M:M,1/LARGE(INDEX((統合!$A$1:$A$1000&lt;&gt;"")/ROW(統合!$A$1:$A$1000),0),ROW(M42))),"")</f>
        <v/>
      </c>
    </row>
    <row r="43" spans="1:13" x14ac:dyDescent="0.45">
      <c r="A43" t="str">
        <f>IFERROR(INDEX(統合!A:A,1/LARGE(INDEX((統合!$A$1:$A$1000&lt;&gt;"")/ROW(統合!$A$1:$A$1000),0),ROW(A43))),"")</f>
        <v/>
      </c>
      <c r="B43" t="str">
        <f>IFERROR(INDEX(統合!B:B,1/LARGE(INDEX((統合!$A$1:$A$1000&lt;&gt;"")/ROW(統合!$A$1:$A$1000),0),ROW(B43))),"")</f>
        <v/>
      </c>
      <c r="C43" t="str">
        <f>IFERROR(INDEX(統合!C:C,1/LARGE(INDEX((統合!$A$1:$A$1000&lt;&gt;"")/ROW(統合!$A$1:$A$1000),0),ROW(C43))),"")</f>
        <v/>
      </c>
      <c r="D43" t="str">
        <f>IFERROR(INDEX(統合!D:D,1/LARGE(INDEX((統合!$A$1:$A$1000&lt;&gt;"")/ROW(統合!$A$1:$A$1000),0),ROW(D43))),"")</f>
        <v/>
      </c>
      <c r="E43" t="str">
        <f>IFERROR(INDEX(統合!E:E,1/LARGE(INDEX((統合!$A$1:$A$1000&lt;&gt;"")/ROW(統合!$A$1:$A$1000),0),ROW(E43))),"")</f>
        <v/>
      </c>
      <c r="F43" t="str">
        <f>IFERROR(INDEX(統合!F:F,1/LARGE(INDEX((統合!$A$1:$A$1000&lt;&gt;"")/ROW(統合!$A$1:$A$1000),0),ROW(F43))),"")</f>
        <v/>
      </c>
      <c r="G43" t="str">
        <f>IFERROR(INDEX(統合!G:G,1/LARGE(INDEX((統合!$A$1:$A$1000&lt;&gt;"")/ROW(統合!$A$1:$A$1000),0),ROW(G43))),"")</f>
        <v/>
      </c>
      <c r="H43" t="str">
        <f>IFERROR(INDEX(統合!H:H,1/LARGE(INDEX((統合!$A$1:$A$1000&lt;&gt;"")/ROW(統合!$A$1:$A$1000),0),ROW(H43))),"")</f>
        <v/>
      </c>
      <c r="I43" t="str">
        <f>IFERROR(INDEX(統合!I:I,1/LARGE(INDEX((統合!$A$1:$A$1000&lt;&gt;"")/ROW(統合!$A$1:$A$1000),0),ROW(I43))),"")</f>
        <v/>
      </c>
      <c r="J43" t="str">
        <f>IFERROR(INDEX(統合!J:J,1/LARGE(INDEX((統合!$A$1:$A$1000&lt;&gt;"")/ROW(統合!$A$1:$A$1000),0),ROW(J43))),"")</f>
        <v/>
      </c>
      <c r="K43" t="str">
        <f>IFERROR(INDEX(統合!K:K,1/LARGE(INDEX((統合!$A$1:$A$1000&lt;&gt;"")/ROW(統合!$A$1:$A$1000),0),ROW(K43))),"")</f>
        <v/>
      </c>
      <c r="L43" t="str">
        <f>IFERROR(INDEX(統合!L:L,1/LARGE(INDEX((統合!$A$1:$A$1000&lt;&gt;"")/ROW(統合!$A$1:$A$1000),0),ROW(L43))),"")</f>
        <v/>
      </c>
      <c r="M43" t="str">
        <f>IFERROR(INDEX(統合!M:M,1/LARGE(INDEX((統合!$A$1:$A$1000&lt;&gt;"")/ROW(統合!$A$1:$A$1000),0),ROW(M43))),"")</f>
        <v/>
      </c>
    </row>
    <row r="44" spans="1:13" x14ac:dyDescent="0.45">
      <c r="A44" t="str">
        <f>IFERROR(INDEX(統合!A:A,1/LARGE(INDEX((統合!$A$1:$A$1000&lt;&gt;"")/ROW(統合!$A$1:$A$1000),0),ROW(A44))),"")</f>
        <v/>
      </c>
      <c r="B44" t="str">
        <f>IFERROR(INDEX(統合!B:B,1/LARGE(INDEX((統合!$A$1:$A$1000&lt;&gt;"")/ROW(統合!$A$1:$A$1000),0),ROW(B44))),"")</f>
        <v/>
      </c>
      <c r="C44" t="str">
        <f>IFERROR(INDEX(統合!C:C,1/LARGE(INDEX((統合!$A$1:$A$1000&lt;&gt;"")/ROW(統合!$A$1:$A$1000),0),ROW(C44))),"")</f>
        <v/>
      </c>
      <c r="D44" t="str">
        <f>IFERROR(INDEX(統合!D:D,1/LARGE(INDEX((統合!$A$1:$A$1000&lt;&gt;"")/ROW(統合!$A$1:$A$1000),0),ROW(D44))),"")</f>
        <v/>
      </c>
      <c r="E44" t="str">
        <f>IFERROR(INDEX(統合!E:E,1/LARGE(INDEX((統合!$A$1:$A$1000&lt;&gt;"")/ROW(統合!$A$1:$A$1000),0),ROW(E44))),"")</f>
        <v/>
      </c>
      <c r="F44" t="str">
        <f>IFERROR(INDEX(統合!F:F,1/LARGE(INDEX((統合!$A$1:$A$1000&lt;&gt;"")/ROW(統合!$A$1:$A$1000),0),ROW(F44))),"")</f>
        <v/>
      </c>
      <c r="G44" t="str">
        <f>IFERROR(INDEX(統合!G:G,1/LARGE(INDEX((統合!$A$1:$A$1000&lt;&gt;"")/ROW(統合!$A$1:$A$1000),0),ROW(G44))),"")</f>
        <v/>
      </c>
      <c r="H44" t="str">
        <f>IFERROR(INDEX(統合!H:H,1/LARGE(INDEX((統合!$A$1:$A$1000&lt;&gt;"")/ROW(統合!$A$1:$A$1000),0),ROW(H44))),"")</f>
        <v/>
      </c>
      <c r="I44" t="str">
        <f>IFERROR(INDEX(統合!I:I,1/LARGE(INDEX((統合!$A$1:$A$1000&lt;&gt;"")/ROW(統合!$A$1:$A$1000),0),ROW(I44))),"")</f>
        <v/>
      </c>
      <c r="J44" t="str">
        <f>IFERROR(INDEX(統合!J:J,1/LARGE(INDEX((統合!$A$1:$A$1000&lt;&gt;"")/ROW(統合!$A$1:$A$1000),0),ROW(J44))),"")</f>
        <v/>
      </c>
      <c r="K44" t="str">
        <f>IFERROR(INDEX(統合!K:K,1/LARGE(INDEX((統合!$A$1:$A$1000&lt;&gt;"")/ROW(統合!$A$1:$A$1000),0),ROW(K44))),"")</f>
        <v/>
      </c>
      <c r="L44" t="str">
        <f>IFERROR(INDEX(統合!L:L,1/LARGE(INDEX((統合!$A$1:$A$1000&lt;&gt;"")/ROW(統合!$A$1:$A$1000),0),ROW(L44))),"")</f>
        <v/>
      </c>
      <c r="M44" t="str">
        <f>IFERROR(INDEX(統合!M:M,1/LARGE(INDEX((統合!$A$1:$A$1000&lt;&gt;"")/ROW(統合!$A$1:$A$1000),0),ROW(M44))),"")</f>
        <v/>
      </c>
    </row>
    <row r="45" spans="1:13" x14ac:dyDescent="0.45">
      <c r="A45" t="str">
        <f>IFERROR(INDEX(統合!A:A,1/LARGE(INDEX((統合!$A$1:$A$1000&lt;&gt;"")/ROW(統合!$A$1:$A$1000),0),ROW(A45))),"")</f>
        <v/>
      </c>
      <c r="B45" t="str">
        <f>IFERROR(INDEX(統合!B:B,1/LARGE(INDEX((統合!$A$1:$A$1000&lt;&gt;"")/ROW(統合!$A$1:$A$1000),0),ROW(B45))),"")</f>
        <v/>
      </c>
      <c r="C45" t="str">
        <f>IFERROR(INDEX(統合!C:C,1/LARGE(INDEX((統合!$A$1:$A$1000&lt;&gt;"")/ROW(統合!$A$1:$A$1000),0),ROW(C45))),"")</f>
        <v/>
      </c>
      <c r="D45" t="str">
        <f>IFERROR(INDEX(統合!D:D,1/LARGE(INDEX((統合!$A$1:$A$1000&lt;&gt;"")/ROW(統合!$A$1:$A$1000),0),ROW(D45))),"")</f>
        <v/>
      </c>
      <c r="E45" t="str">
        <f>IFERROR(INDEX(統合!E:E,1/LARGE(INDEX((統合!$A$1:$A$1000&lt;&gt;"")/ROW(統合!$A$1:$A$1000),0),ROW(E45))),"")</f>
        <v/>
      </c>
      <c r="F45" t="str">
        <f>IFERROR(INDEX(統合!F:F,1/LARGE(INDEX((統合!$A$1:$A$1000&lt;&gt;"")/ROW(統合!$A$1:$A$1000),0),ROW(F45))),"")</f>
        <v/>
      </c>
      <c r="G45" t="str">
        <f>IFERROR(INDEX(統合!G:G,1/LARGE(INDEX((統合!$A$1:$A$1000&lt;&gt;"")/ROW(統合!$A$1:$A$1000),0),ROW(G45))),"")</f>
        <v/>
      </c>
      <c r="H45" t="str">
        <f>IFERROR(INDEX(統合!H:H,1/LARGE(INDEX((統合!$A$1:$A$1000&lt;&gt;"")/ROW(統合!$A$1:$A$1000),0),ROW(H45))),"")</f>
        <v/>
      </c>
      <c r="I45" t="str">
        <f>IFERROR(INDEX(統合!I:I,1/LARGE(INDEX((統合!$A$1:$A$1000&lt;&gt;"")/ROW(統合!$A$1:$A$1000),0),ROW(I45))),"")</f>
        <v/>
      </c>
      <c r="J45" t="str">
        <f>IFERROR(INDEX(統合!J:J,1/LARGE(INDEX((統合!$A$1:$A$1000&lt;&gt;"")/ROW(統合!$A$1:$A$1000),0),ROW(J45))),"")</f>
        <v/>
      </c>
      <c r="K45" t="str">
        <f>IFERROR(INDEX(統合!K:K,1/LARGE(INDEX((統合!$A$1:$A$1000&lt;&gt;"")/ROW(統合!$A$1:$A$1000),0),ROW(K45))),"")</f>
        <v/>
      </c>
      <c r="L45" t="str">
        <f>IFERROR(INDEX(統合!L:L,1/LARGE(INDEX((統合!$A$1:$A$1000&lt;&gt;"")/ROW(統合!$A$1:$A$1000),0),ROW(L45))),"")</f>
        <v/>
      </c>
      <c r="M45" t="str">
        <f>IFERROR(INDEX(統合!M:M,1/LARGE(INDEX((統合!$A$1:$A$1000&lt;&gt;"")/ROW(統合!$A$1:$A$1000),0),ROW(M45))),"")</f>
        <v/>
      </c>
    </row>
    <row r="46" spans="1:13" x14ac:dyDescent="0.45">
      <c r="A46" t="str">
        <f>IFERROR(INDEX(統合!A:A,1/LARGE(INDEX((統合!$A$1:$A$1000&lt;&gt;"")/ROW(統合!$A$1:$A$1000),0),ROW(A46))),"")</f>
        <v/>
      </c>
      <c r="B46" t="str">
        <f>IFERROR(INDEX(統合!B:B,1/LARGE(INDEX((統合!$A$1:$A$1000&lt;&gt;"")/ROW(統合!$A$1:$A$1000),0),ROW(B46))),"")</f>
        <v/>
      </c>
      <c r="C46" t="str">
        <f>IFERROR(INDEX(統合!C:C,1/LARGE(INDEX((統合!$A$1:$A$1000&lt;&gt;"")/ROW(統合!$A$1:$A$1000),0),ROW(C46))),"")</f>
        <v/>
      </c>
      <c r="D46" t="str">
        <f>IFERROR(INDEX(統合!D:D,1/LARGE(INDEX((統合!$A$1:$A$1000&lt;&gt;"")/ROW(統合!$A$1:$A$1000),0),ROW(D46))),"")</f>
        <v/>
      </c>
      <c r="E46" t="str">
        <f>IFERROR(INDEX(統合!E:E,1/LARGE(INDEX((統合!$A$1:$A$1000&lt;&gt;"")/ROW(統合!$A$1:$A$1000),0),ROW(E46))),"")</f>
        <v/>
      </c>
      <c r="F46" t="str">
        <f>IFERROR(INDEX(統合!F:F,1/LARGE(INDEX((統合!$A$1:$A$1000&lt;&gt;"")/ROW(統合!$A$1:$A$1000),0),ROW(F46))),"")</f>
        <v/>
      </c>
      <c r="G46" t="str">
        <f>IFERROR(INDEX(統合!G:G,1/LARGE(INDEX((統合!$A$1:$A$1000&lt;&gt;"")/ROW(統合!$A$1:$A$1000),0),ROW(G46))),"")</f>
        <v/>
      </c>
      <c r="H46" t="str">
        <f>IFERROR(INDEX(統合!H:H,1/LARGE(INDEX((統合!$A$1:$A$1000&lt;&gt;"")/ROW(統合!$A$1:$A$1000),0),ROW(H46))),"")</f>
        <v/>
      </c>
      <c r="I46" t="str">
        <f>IFERROR(INDEX(統合!I:I,1/LARGE(INDEX((統合!$A$1:$A$1000&lt;&gt;"")/ROW(統合!$A$1:$A$1000),0),ROW(I46))),"")</f>
        <v/>
      </c>
      <c r="J46" t="str">
        <f>IFERROR(INDEX(統合!J:J,1/LARGE(INDEX((統合!$A$1:$A$1000&lt;&gt;"")/ROW(統合!$A$1:$A$1000),0),ROW(J46))),"")</f>
        <v/>
      </c>
      <c r="K46" t="str">
        <f>IFERROR(INDEX(統合!K:K,1/LARGE(INDEX((統合!$A$1:$A$1000&lt;&gt;"")/ROW(統合!$A$1:$A$1000),0),ROW(K46))),"")</f>
        <v/>
      </c>
      <c r="L46" t="str">
        <f>IFERROR(INDEX(統合!L:L,1/LARGE(INDEX((統合!$A$1:$A$1000&lt;&gt;"")/ROW(統合!$A$1:$A$1000),0),ROW(L46))),"")</f>
        <v/>
      </c>
      <c r="M46" t="str">
        <f>IFERROR(INDEX(統合!M:M,1/LARGE(INDEX((統合!$A$1:$A$1000&lt;&gt;"")/ROW(統合!$A$1:$A$1000),0),ROW(M46))),"")</f>
        <v/>
      </c>
    </row>
    <row r="47" spans="1:13" x14ac:dyDescent="0.45">
      <c r="A47" t="str">
        <f>IFERROR(INDEX(統合!A:A,1/LARGE(INDEX((統合!$A$1:$A$1000&lt;&gt;"")/ROW(統合!$A$1:$A$1000),0),ROW(A47))),"")</f>
        <v/>
      </c>
      <c r="B47" t="str">
        <f>IFERROR(INDEX(統合!B:B,1/LARGE(INDEX((統合!$A$1:$A$1000&lt;&gt;"")/ROW(統合!$A$1:$A$1000),0),ROW(B47))),"")</f>
        <v/>
      </c>
      <c r="C47" t="str">
        <f>IFERROR(INDEX(統合!C:C,1/LARGE(INDEX((統合!$A$1:$A$1000&lt;&gt;"")/ROW(統合!$A$1:$A$1000),0),ROW(C47))),"")</f>
        <v/>
      </c>
      <c r="D47" t="str">
        <f>IFERROR(INDEX(統合!D:D,1/LARGE(INDEX((統合!$A$1:$A$1000&lt;&gt;"")/ROW(統合!$A$1:$A$1000),0),ROW(D47))),"")</f>
        <v/>
      </c>
      <c r="E47" t="str">
        <f>IFERROR(INDEX(統合!E:E,1/LARGE(INDEX((統合!$A$1:$A$1000&lt;&gt;"")/ROW(統合!$A$1:$A$1000),0),ROW(E47))),"")</f>
        <v/>
      </c>
      <c r="F47" t="str">
        <f>IFERROR(INDEX(統合!F:F,1/LARGE(INDEX((統合!$A$1:$A$1000&lt;&gt;"")/ROW(統合!$A$1:$A$1000),0),ROW(F47))),"")</f>
        <v/>
      </c>
      <c r="G47" t="str">
        <f>IFERROR(INDEX(統合!G:G,1/LARGE(INDEX((統合!$A$1:$A$1000&lt;&gt;"")/ROW(統合!$A$1:$A$1000),0),ROW(G47))),"")</f>
        <v/>
      </c>
      <c r="H47" t="str">
        <f>IFERROR(INDEX(統合!H:H,1/LARGE(INDEX((統合!$A$1:$A$1000&lt;&gt;"")/ROW(統合!$A$1:$A$1000),0),ROW(H47))),"")</f>
        <v/>
      </c>
      <c r="I47" t="str">
        <f>IFERROR(INDEX(統合!I:I,1/LARGE(INDEX((統合!$A$1:$A$1000&lt;&gt;"")/ROW(統合!$A$1:$A$1000),0),ROW(I47))),"")</f>
        <v/>
      </c>
      <c r="J47" t="str">
        <f>IFERROR(INDEX(統合!J:J,1/LARGE(INDEX((統合!$A$1:$A$1000&lt;&gt;"")/ROW(統合!$A$1:$A$1000),0),ROW(J47))),"")</f>
        <v/>
      </c>
      <c r="K47" t="str">
        <f>IFERROR(INDEX(統合!K:K,1/LARGE(INDEX((統合!$A$1:$A$1000&lt;&gt;"")/ROW(統合!$A$1:$A$1000),0),ROW(K47))),"")</f>
        <v/>
      </c>
      <c r="L47" t="str">
        <f>IFERROR(INDEX(統合!L:L,1/LARGE(INDEX((統合!$A$1:$A$1000&lt;&gt;"")/ROW(統合!$A$1:$A$1000),0),ROW(L47))),"")</f>
        <v/>
      </c>
      <c r="M47" t="str">
        <f>IFERROR(INDEX(統合!M:M,1/LARGE(INDEX((統合!$A$1:$A$1000&lt;&gt;"")/ROW(統合!$A$1:$A$1000),0),ROW(M47))),"")</f>
        <v/>
      </c>
    </row>
    <row r="48" spans="1:13" x14ac:dyDescent="0.45">
      <c r="A48" t="str">
        <f>IFERROR(INDEX(統合!A:A,1/LARGE(INDEX((統合!$A$1:$A$1000&lt;&gt;"")/ROW(統合!$A$1:$A$1000),0),ROW(A48))),"")</f>
        <v/>
      </c>
      <c r="B48" t="str">
        <f>IFERROR(INDEX(統合!B:B,1/LARGE(INDEX((統合!$A$1:$A$1000&lt;&gt;"")/ROW(統合!$A$1:$A$1000),0),ROW(B48))),"")</f>
        <v/>
      </c>
      <c r="C48" t="str">
        <f>IFERROR(INDEX(統合!C:C,1/LARGE(INDEX((統合!$A$1:$A$1000&lt;&gt;"")/ROW(統合!$A$1:$A$1000),0),ROW(C48))),"")</f>
        <v/>
      </c>
      <c r="D48" t="str">
        <f>IFERROR(INDEX(統合!D:D,1/LARGE(INDEX((統合!$A$1:$A$1000&lt;&gt;"")/ROW(統合!$A$1:$A$1000),0),ROW(D48))),"")</f>
        <v/>
      </c>
      <c r="E48" t="str">
        <f>IFERROR(INDEX(統合!E:E,1/LARGE(INDEX((統合!$A$1:$A$1000&lt;&gt;"")/ROW(統合!$A$1:$A$1000),0),ROW(E48))),"")</f>
        <v/>
      </c>
      <c r="F48" t="str">
        <f>IFERROR(INDEX(統合!F:F,1/LARGE(INDEX((統合!$A$1:$A$1000&lt;&gt;"")/ROW(統合!$A$1:$A$1000),0),ROW(F48))),"")</f>
        <v/>
      </c>
      <c r="G48" t="str">
        <f>IFERROR(INDEX(統合!G:G,1/LARGE(INDEX((統合!$A$1:$A$1000&lt;&gt;"")/ROW(統合!$A$1:$A$1000),0),ROW(G48))),"")</f>
        <v/>
      </c>
      <c r="H48" t="str">
        <f>IFERROR(INDEX(統合!H:H,1/LARGE(INDEX((統合!$A$1:$A$1000&lt;&gt;"")/ROW(統合!$A$1:$A$1000),0),ROW(H48))),"")</f>
        <v/>
      </c>
      <c r="I48" t="str">
        <f>IFERROR(INDEX(統合!I:I,1/LARGE(INDEX((統合!$A$1:$A$1000&lt;&gt;"")/ROW(統合!$A$1:$A$1000),0),ROW(I48))),"")</f>
        <v/>
      </c>
      <c r="J48" t="str">
        <f>IFERROR(INDEX(統合!J:J,1/LARGE(INDEX((統合!$A$1:$A$1000&lt;&gt;"")/ROW(統合!$A$1:$A$1000),0),ROW(J48))),"")</f>
        <v/>
      </c>
      <c r="K48" t="str">
        <f>IFERROR(INDEX(統合!K:K,1/LARGE(INDEX((統合!$A$1:$A$1000&lt;&gt;"")/ROW(統合!$A$1:$A$1000),0),ROW(K48))),"")</f>
        <v/>
      </c>
      <c r="L48" t="str">
        <f>IFERROR(INDEX(統合!L:L,1/LARGE(INDEX((統合!$A$1:$A$1000&lt;&gt;"")/ROW(統合!$A$1:$A$1000),0),ROW(L48))),"")</f>
        <v/>
      </c>
      <c r="M48" t="str">
        <f>IFERROR(INDEX(統合!M:M,1/LARGE(INDEX((統合!$A$1:$A$1000&lt;&gt;"")/ROW(統合!$A$1:$A$1000),0),ROW(M48))),"")</f>
        <v/>
      </c>
    </row>
    <row r="49" spans="1:13" x14ac:dyDescent="0.45">
      <c r="A49" t="str">
        <f>IFERROR(INDEX(統合!A:A,1/LARGE(INDEX((統合!$A$1:$A$1000&lt;&gt;"")/ROW(統合!$A$1:$A$1000),0),ROW(A49))),"")</f>
        <v/>
      </c>
      <c r="B49" t="str">
        <f>IFERROR(INDEX(統合!B:B,1/LARGE(INDEX((統合!$A$1:$A$1000&lt;&gt;"")/ROW(統合!$A$1:$A$1000),0),ROW(B49))),"")</f>
        <v/>
      </c>
      <c r="C49" t="str">
        <f>IFERROR(INDEX(統合!C:C,1/LARGE(INDEX((統合!$A$1:$A$1000&lt;&gt;"")/ROW(統合!$A$1:$A$1000),0),ROW(C49))),"")</f>
        <v/>
      </c>
      <c r="D49" t="str">
        <f>IFERROR(INDEX(統合!D:D,1/LARGE(INDEX((統合!$A$1:$A$1000&lt;&gt;"")/ROW(統合!$A$1:$A$1000),0),ROW(D49))),"")</f>
        <v/>
      </c>
      <c r="E49" t="str">
        <f>IFERROR(INDEX(統合!E:E,1/LARGE(INDEX((統合!$A$1:$A$1000&lt;&gt;"")/ROW(統合!$A$1:$A$1000),0),ROW(E49))),"")</f>
        <v/>
      </c>
      <c r="F49" t="str">
        <f>IFERROR(INDEX(統合!F:F,1/LARGE(INDEX((統合!$A$1:$A$1000&lt;&gt;"")/ROW(統合!$A$1:$A$1000),0),ROW(F49))),"")</f>
        <v/>
      </c>
      <c r="G49" t="str">
        <f>IFERROR(INDEX(統合!G:G,1/LARGE(INDEX((統合!$A$1:$A$1000&lt;&gt;"")/ROW(統合!$A$1:$A$1000),0),ROW(G49))),"")</f>
        <v/>
      </c>
      <c r="H49" t="str">
        <f>IFERROR(INDEX(統合!H:H,1/LARGE(INDEX((統合!$A$1:$A$1000&lt;&gt;"")/ROW(統合!$A$1:$A$1000),0),ROW(H49))),"")</f>
        <v/>
      </c>
      <c r="I49" t="str">
        <f>IFERROR(INDEX(統合!I:I,1/LARGE(INDEX((統合!$A$1:$A$1000&lt;&gt;"")/ROW(統合!$A$1:$A$1000),0),ROW(I49))),"")</f>
        <v/>
      </c>
      <c r="J49" t="str">
        <f>IFERROR(INDEX(統合!J:J,1/LARGE(INDEX((統合!$A$1:$A$1000&lt;&gt;"")/ROW(統合!$A$1:$A$1000),0),ROW(J49))),"")</f>
        <v/>
      </c>
      <c r="K49" t="str">
        <f>IFERROR(INDEX(統合!K:K,1/LARGE(INDEX((統合!$A$1:$A$1000&lt;&gt;"")/ROW(統合!$A$1:$A$1000),0),ROW(K49))),"")</f>
        <v/>
      </c>
      <c r="L49" t="str">
        <f>IFERROR(INDEX(統合!L:L,1/LARGE(INDEX((統合!$A$1:$A$1000&lt;&gt;"")/ROW(統合!$A$1:$A$1000),0),ROW(L49))),"")</f>
        <v/>
      </c>
      <c r="M49" t="str">
        <f>IFERROR(INDEX(統合!M:M,1/LARGE(INDEX((統合!$A$1:$A$1000&lt;&gt;"")/ROW(統合!$A$1:$A$1000),0),ROW(M49))),"")</f>
        <v/>
      </c>
    </row>
    <row r="50" spans="1:13" x14ac:dyDescent="0.45">
      <c r="A50" t="str">
        <f>IFERROR(INDEX(統合!A:A,1/LARGE(INDEX((統合!$A$1:$A$1000&lt;&gt;"")/ROW(統合!$A$1:$A$1000),0),ROW(A50))),"")</f>
        <v/>
      </c>
      <c r="B50" t="str">
        <f>IFERROR(INDEX(統合!B:B,1/LARGE(INDEX((統合!$A$1:$A$1000&lt;&gt;"")/ROW(統合!$A$1:$A$1000),0),ROW(B50))),"")</f>
        <v/>
      </c>
      <c r="C50" t="str">
        <f>IFERROR(INDEX(統合!C:C,1/LARGE(INDEX((統合!$A$1:$A$1000&lt;&gt;"")/ROW(統合!$A$1:$A$1000),0),ROW(C50))),"")</f>
        <v/>
      </c>
      <c r="D50" t="str">
        <f>IFERROR(INDEX(統合!D:D,1/LARGE(INDEX((統合!$A$1:$A$1000&lt;&gt;"")/ROW(統合!$A$1:$A$1000),0),ROW(D50))),"")</f>
        <v/>
      </c>
      <c r="E50" t="str">
        <f>IFERROR(INDEX(統合!E:E,1/LARGE(INDEX((統合!$A$1:$A$1000&lt;&gt;"")/ROW(統合!$A$1:$A$1000),0),ROW(E50))),"")</f>
        <v/>
      </c>
      <c r="F50" t="str">
        <f>IFERROR(INDEX(統合!F:F,1/LARGE(INDEX((統合!$A$1:$A$1000&lt;&gt;"")/ROW(統合!$A$1:$A$1000),0),ROW(F50))),"")</f>
        <v/>
      </c>
      <c r="G50" t="str">
        <f>IFERROR(INDEX(統合!G:G,1/LARGE(INDEX((統合!$A$1:$A$1000&lt;&gt;"")/ROW(統合!$A$1:$A$1000),0),ROW(G50))),"")</f>
        <v/>
      </c>
      <c r="H50" t="str">
        <f>IFERROR(INDEX(統合!H:H,1/LARGE(INDEX((統合!$A$1:$A$1000&lt;&gt;"")/ROW(統合!$A$1:$A$1000),0),ROW(H50))),"")</f>
        <v/>
      </c>
      <c r="I50" t="str">
        <f>IFERROR(INDEX(統合!I:I,1/LARGE(INDEX((統合!$A$1:$A$1000&lt;&gt;"")/ROW(統合!$A$1:$A$1000),0),ROW(I50))),"")</f>
        <v/>
      </c>
      <c r="J50" t="str">
        <f>IFERROR(INDEX(統合!J:J,1/LARGE(INDEX((統合!$A$1:$A$1000&lt;&gt;"")/ROW(統合!$A$1:$A$1000),0),ROW(J50))),"")</f>
        <v/>
      </c>
      <c r="K50" t="str">
        <f>IFERROR(INDEX(統合!K:K,1/LARGE(INDEX((統合!$A$1:$A$1000&lt;&gt;"")/ROW(統合!$A$1:$A$1000),0),ROW(K50))),"")</f>
        <v/>
      </c>
      <c r="L50" t="str">
        <f>IFERROR(INDEX(統合!L:L,1/LARGE(INDEX((統合!$A$1:$A$1000&lt;&gt;"")/ROW(統合!$A$1:$A$1000),0),ROW(L50))),"")</f>
        <v/>
      </c>
      <c r="M50" t="str">
        <f>IFERROR(INDEX(統合!M:M,1/LARGE(INDEX((統合!$A$1:$A$1000&lt;&gt;"")/ROW(統合!$A$1:$A$1000),0),ROW(M50))),"")</f>
        <v/>
      </c>
    </row>
    <row r="51" spans="1:13" x14ac:dyDescent="0.45">
      <c r="A51" t="str">
        <f>IFERROR(INDEX(統合!A:A,1/LARGE(INDEX((統合!$A$1:$A$1000&lt;&gt;"")/ROW(統合!$A$1:$A$1000),0),ROW(A51))),"")</f>
        <v/>
      </c>
      <c r="B51" t="str">
        <f>IFERROR(INDEX(統合!B:B,1/LARGE(INDEX((統合!$A$1:$A$1000&lt;&gt;"")/ROW(統合!$A$1:$A$1000),0),ROW(B51))),"")</f>
        <v/>
      </c>
      <c r="C51" t="str">
        <f>IFERROR(INDEX(統合!C:C,1/LARGE(INDEX((統合!$A$1:$A$1000&lt;&gt;"")/ROW(統合!$A$1:$A$1000),0),ROW(C51))),"")</f>
        <v/>
      </c>
      <c r="D51" t="str">
        <f>IFERROR(INDEX(統合!D:D,1/LARGE(INDEX((統合!$A$1:$A$1000&lt;&gt;"")/ROW(統合!$A$1:$A$1000),0),ROW(D51))),"")</f>
        <v/>
      </c>
      <c r="E51" t="str">
        <f>IFERROR(INDEX(統合!E:E,1/LARGE(INDEX((統合!$A$1:$A$1000&lt;&gt;"")/ROW(統合!$A$1:$A$1000),0),ROW(E51))),"")</f>
        <v/>
      </c>
      <c r="F51" t="str">
        <f>IFERROR(INDEX(統合!F:F,1/LARGE(INDEX((統合!$A$1:$A$1000&lt;&gt;"")/ROW(統合!$A$1:$A$1000),0),ROW(F51))),"")</f>
        <v/>
      </c>
      <c r="G51" t="str">
        <f>IFERROR(INDEX(統合!G:G,1/LARGE(INDEX((統合!$A$1:$A$1000&lt;&gt;"")/ROW(統合!$A$1:$A$1000),0),ROW(G51))),"")</f>
        <v/>
      </c>
      <c r="H51" t="str">
        <f>IFERROR(INDEX(統合!H:H,1/LARGE(INDEX((統合!$A$1:$A$1000&lt;&gt;"")/ROW(統合!$A$1:$A$1000),0),ROW(H51))),"")</f>
        <v/>
      </c>
      <c r="I51" t="str">
        <f>IFERROR(INDEX(統合!I:I,1/LARGE(INDEX((統合!$A$1:$A$1000&lt;&gt;"")/ROW(統合!$A$1:$A$1000),0),ROW(I51))),"")</f>
        <v/>
      </c>
      <c r="J51" t="str">
        <f>IFERROR(INDEX(統合!J:J,1/LARGE(INDEX((統合!$A$1:$A$1000&lt;&gt;"")/ROW(統合!$A$1:$A$1000),0),ROW(J51))),"")</f>
        <v/>
      </c>
      <c r="K51" t="str">
        <f>IFERROR(INDEX(統合!K:K,1/LARGE(INDEX((統合!$A$1:$A$1000&lt;&gt;"")/ROW(統合!$A$1:$A$1000),0),ROW(K51))),"")</f>
        <v/>
      </c>
      <c r="L51" t="str">
        <f>IFERROR(INDEX(統合!L:L,1/LARGE(INDEX((統合!$A$1:$A$1000&lt;&gt;"")/ROW(統合!$A$1:$A$1000),0),ROW(L51))),"")</f>
        <v/>
      </c>
      <c r="M51" t="str">
        <f>IFERROR(INDEX(統合!M:M,1/LARGE(INDEX((統合!$A$1:$A$1000&lt;&gt;"")/ROW(統合!$A$1:$A$1000),0),ROW(M51))),"")</f>
        <v/>
      </c>
    </row>
    <row r="52" spans="1:13" x14ac:dyDescent="0.45">
      <c r="A52" t="str">
        <f>IFERROR(INDEX(統合!A:A,1/LARGE(INDEX((統合!$A$1:$A$1000&lt;&gt;"")/ROW(統合!$A$1:$A$1000),0),ROW(A52))),"")</f>
        <v/>
      </c>
      <c r="B52" t="str">
        <f>IFERROR(INDEX(統合!B:B,1/LARGE(INDEX((統合!$A$1:$A$1000&lt;&gt;"")/ROW(統合!$A$1:$A$1000),0),ROW(B52))),"")</f>
        <v/>
      </c>
      <c r="C52" t="str">
        <f>IFERROR(INDEX(統合!C:C,1/LARGE(INDEX((統合!$A$1:$A$1000&lt;&gt;"")/ROW(統合!$A$1:$A$1000),0),ROW(C52))),"")</f>
        <v/>
      </c>
      <c r="D52" t="str">
        <f>IFERROR(INDEX(統合!D:D,1/LARGE(INDEX((統合!$A$1:$A$1000&lt;&gt;"")/ROW(統合!$A$1:$A$1000),0),ROW(D52))),"")</f>
        <v/>
      </c>
      <c r="E52" t="str">
        <f>IFERROR(INDEX(統合!E:E,1/LARGE(INDEX((統合!$A$1:$A$1000&lt;&gt;"")/ROW(統合!$A$1:$A$1000),0),ROW(E52))),"")</f>
        <v/>
      </c>
      <c r="F52" t="str">
        <f>IFERROR(INDEX(統合!F:F,1/LARGE(INDEX((統合!$A$1:$A$1000&lt;&gt;"")/ROW(統合!$A$1:$A$1000),0),ROW(F52))),"")</f>
        <v/>
      </c>
      <c r="G52" t="str">
        <f>IFERROR(INDEX(統合!G:G,1/LARGE(INDEX((統合!$A$1:$A$1000&lt;&gt;"")/ROW(統合!$A$1:$A$1000),0),ROW(G52))),"")</f>
        <v/>
      </c>
      <c r="H52" t="str">
        <f>IFERROR(INDEX(統合!H:H,1/LARGE(INDEX((統合!$A$1:$A$1000&lt;&gt;"")/ROW(統合!$A$1:$A$1000),0),ROW(H52))),"")</f>
        <v/>
      </c>
      <c r="I52" t="str">
        <f>IFERROR(INDEX(統合!I:I,1/LARGE(INDEX((統合!$A$1:$A$1000&lt;&gt;"")/ROW(統合!$A$1:$A$1000),0),ROW(I52))),"")</f>
        <v/>
      </c>
      <c r="J52" t="str">
        <f>IFERROR(INDEX(統合!J:J,1/LARGE(INDEX((統合!$A$1:$A$1000&lt;&gt;"")/ROW(統合!$A$1:$A$1000),0),ROW(J52))),"")</f>
        <v/>
      </c>
      <c r="K52" t="str">
        <f>IFERROR(INDEX(統合!K:K,1/LARGE(INDEX((統合!$A$1:$A$1000&lt;&gt;"")/ROW(統合!$A$1:$A$1000),0),ROW(K52))),"")</f>
        <v/>
      </c>
      <c r="L52" t="str">
        <f>IFERROR(INDEX(統合!L:L,1/LARGE(INDEX((統合!$A$1:$A$1000&lt;&gt;"")/ROW(統合!$A$1:$A$1000),0),ROW(L52))),"")</f>
        <v/>
      </c>
      <c r="M52" t="str">
        <f>IFERROR(INDEX(統合!M:M,1/LARGE(INDEX((統合!$A$1:$A$1000&lt;&gt;"")/ROW(統合!$A$1:$A$1000),0),ROW(M52))),"")</f>
        <v/>
      </c>
    </row>
    <row r="53" spans="1:13" x14ac:dyDescent="0.45">
      <c r="A53" t="str">
        <f>IFERROR(INDEX(統合!A:A,1/LARGE(INDEX((統合!$A$1:$A$1000&lt;&gt;"")/ROW(統合!$A$1:$A$1000),0),ROW(A53))),"")</f>
        <v/>
      </c>
      <c r="B53" t="str">
        <f>IFERROR(INDEX(統合!B:B,1/LARGE(INDEX((統合!$A$1:$A$1000&lt;&gt;"")/ROW(統合!$A$1:$A$1000),0),ROW(B53))),"")</f>
        <v/>
      </c>
      <c r="C53" t="str">
        <f>IFERROR(INDEX(統合!C:C,1/LARGE(INDEX((統合!$A$1:$A$1000&lt;&gt;"")/ROW(統合!$A$1:$A$1000),0),ROW(C53))),"")</f>
        <v/>
      </c>
      <c r="D53" t="str">
        <f>IFERROR(INDEX(統合!D:D,1/LARGE(INDEX((統合!$A$1:$A$1000&lt;&gt;"")/ROW(統合!$A$1:$A$1000),0),ROW(D53))),"")</f>
        <v/>
      </c>
      <c r="E53" t="str">
        <f>IFERROR(INDEX(統合!E:E,1/LARGE(INDEX((統合!$A$1:$A$1000&lt;&gt;"")/ROW(統合!$A$1:$A$1000),0),ROW(E53))),"")</f>
        <v/>
      </c>
      <c r="F53" t="str">
        <f>IFERROR(INDEX(統合!F:F,1/LARGE(INDEX((統合!$A$1:$A$1000&lt;&gt;"")/ROW(統合!$A$1:$A$1000),0),ROW(F53))),"")</f>
        <v/>
      </c>
      <c r="G53" t="str">
        <f>IFERROR(INDEX(統合!G:G,1/LARGE(INDEX((統合!$A$1:$A$1000&lt;&gt;"")/ROW(統合!$A$1:$A$1000),0),ROW(G53))),"")</f>
        <v/>
      </c>
      <c r="H53" t="str">
        <f>IFERROR(INDEX(統合!H:H,1/LARGE(INDEX((統合!$A$1:$A$1000&lt;&gt;"")/ROW(統合!$A$1:$A$1000),0),ROW(H53))),"")</f>
        <v/>
      </c>
      <c r="I53" t="str">
        <f>IFERROR(INDEX(統合!I:I,1/LARGE(INDEX((統合!$A$1:$A$1000&lt;&gt;"")/ROW(統合!$A$1:$A$1000),0),ROW(I53))),"")</f>
        <v/>
      </c>
      <c r="J53" t="str">
        <f>IFERROR(INDEX(統合!J:J,1/LARGE(INDEX((統合!$A$1:$A$1000&lt;&gt;"")/ROW(統合!$A$1:$A$1000),0),ROW(J53))),"")</f>
        <v/>
      </c>
      <c r="K53" t="str">
        <f>IFERROR(INDEX(統合!K:K,1/LARGE(INDEX((統合!$A$1:$A$1000&lt;&gt;"")/ROW(統合!$A$1:$A$1000),0),ROW(K53))),"")</f>
        <v/>
      </c>
      <c r="L53" t="str">
        <f>IFERROR(INDEX(統合!L:L,1/LARGE(INDEX((統合!$A$1:$A$1000&lt;&gt;"")/ROW(統合!$A$1:$A$1000),0),ROW(L53))),"")</f>
        <v/>
      </c>
      <c r="M53" t="str">
        <f>IFERROR(INDEX(統合!M:M,1/LARGE(INDEX((統合!$A$1:$A$1000&lt;&gt;"")/ROW(統合!$A$1:$A$1000),0),ROW(M53))),"")</f>
        <v/>
      </c>
    </row>
    <row r="54" spans="1:13" x14ac:dyDescent="0.45">
      <c r="A54" t="str">
        <f>IFERROR(INDEX(統合!A:A,1/LARGE(INDEX((統合!$A$1:$A$1000&lt;&gt;"")/ROW(統合!$A$1:$A$1000),0),ROW(A54))),"")</f>
        <v/>
      </c>
      <c r="B54" t="str">
        <f>IFERROR(INDEX(統合!B:B,1/LARGE(INDEX((統合!$A$1:$A$1000&lt;&gt;"")/ROW(統合!$A$1:$A$1000),0),ROW(B54))),"")</f>
        <v/>
      </c>
      <c r="C54" t="str">
        <f>IFERROR(INDEX(統合!C:C,1/LARGE(INDEX((統合!$A$1:$A$1000&lt;&gt;"")/ROW(統合!$A$1:$A$1000),0),ROW(C54))),"")</f>
        <v/>
      </c>
      <c r="D54" t="str">
        <f>IFERROR(INDEX(統合!D:D,1/LARGE(INDEX((統合!$A$1:$A$1000&lt;&gt;"")/ROW(統合!$A$1:$A$1000),0),ROW(D54))),"")</f>
        <v/>
      </c>
      <c r="E54" t="str">
        <f>IFERROR(INDEX(統合!E:E,1/LARGE(INDEX((統合!$A$1:$A$1000&lt;&gt;"")/ROW(統合!$A$1:$A$1000),0),ROW(E54))),"")</f>
        <v/>
      </c>
      <c r="F54" t="str">
        <f>IFERROR(INDEX(統合!F:F,1/LARGE(INDEX((統合!$A$1:$A$1000&lt;&gt;"")/ROW(統合!$A$1:$A$1000),0),ROW(F54))),"")</f>
        <v/>
      </c>
      <c r="G54" t="str">
        <f>IFERROR(INDEX(統合!G:G,1/LARGE(INDEX((統合!$A$1:$A$1000&lt;&gt;"")/ROW(統合!$A$1:$A$1000),0),ROW(G54))),"")</f>
        <v/>
      </c>
      <c r="H54" t="str">
        <f>IFERROR(INDEX(統合!H:H,1/LARGE(INDEX((統合!$A$1:$A$1000&lt;&gt;"")/ROW(統合!$A$1:$A$1000),0),ROW(H54))),"")</f>
        <v/>
      </c>
      <c r="I54" t="str">
        <f>IFERROR(INDEX(統合!I:I,1/LARGE(INDEX((統合!$A$1:$A$1000&lt;&gt;"")/ROW(統合!$A$1:$A$1000),0),ROW(I54))),"")</f>
        <v/>
      </c>
      <c r="J54" t="str">
        <f>IFERROR(INDEX(統合!J:J,1/LARGE(INDEX((統合!$A$1:$A$1000&lt;&gt;"")/ROW(統合!$A$1:$A$1000),0),ROW(J54))),"")</f>
        <v/>
      </c>
      <c r="K54" t="str">
        <f>IFERROR(INDEX(統合!K:K,1/LARGE(INDEX((統合!$A$1:$A$1000&lt;&gt;"")/ROW(統合!$A$1:$A$1000),0),ROW(K54))),"")</f>
        <v/>
      </c>
      <c r="L54" t="str">
        <f>IFERROR(INDEX(統合!L:L,1/LARGE(INDEX((統合!$A$1:$A$1000&lt;&gt;"")/ROW(統合!$A$1:$A$1000),0),ROW(L54))),"")</f>
        <v/>
      </c>
      <c r="M54" t="str">
        <f>IFERROR(INDEX(統合!M:M,1/LARGE(INDEX((統合!$A$1:$A$1000&lt;&gt;"")/ROW(統合!$A$1:$A$1000),0),ROW(M54))),"")</f>
        <v/>
      </c>
    </row>
    <row r="55" spans="1:13" x14ac:dyDescent="0.45">
      <c r="A55" t="str">
        <f>IFERROR(INDEX(統合!A:A,1/LARGE(INDEX((統合!$A$1:$A$1000&lt;&gt;"")/ROW(統合!$A$1:$A$1000),0),ROW(A55))),"")</f>
        <v/>
      </c>
      <c r="B55" t="str">
        <f>IFERROR(INDEX(統合!B:B,1/LARGE(INDEX((統合!$A$1:$A$1000&lt;&gt;"")/ROW(統合!$A$1:$A$1000),0),ROW(B55))),"")</f>
        <v/>
      </c>
      <c r="C55" t="str">
        <f>IFERROR(INDEX(統合!C:C,1/LARGE(INDEX((統合!$A$1:$A$1000&lt;&gt;"")/ROW(統合!$A$1:$A$1000),0),ROW(C55))),"")</f>
        <v/>
      </c>
      <c r="D55" t="str">
        <f>IFERROR(INDEX(統合!D:D,1/LARGE(INDEX((統合!$A$1:$A$1000&lt;&gt;"")/ROW(統合!$A$1:$A$1000),0),ROW(D55))),"")</f>
        <v/>
      </c>
      <c r="E55" t="str">
        <f>IFERROR(INDEX(統合!E:E,1/LARGE(INDEX((統合!$A$1:$A$1000&lt;&gt;"")/ROW(統合!$A$1:$A$1000),0),ROW(E55))),"")</f>
        <v/>
      </c>
      <c r="F55" t="str">
        <f>IFERROR(INDEX(統合!F:F,1/LARGE(INDEX((統合!$A$1:$A$1000&lt;&gt;"")/ROW(統合!$A$1:$A$1000),0),ROW(F55))),"")</f>
        <v/>
      </c>
      <c r="G55" t="str">
        <f>IFERROR(INDEX(統合!G:G,1/LARGE(INDEX((統合!$A$1:$A$1000&lt;&gt;"")/ROW(統合!$A$1:$A$1000),0),ROW(G55))),"")</f>
        <v/>
      </c>
      <c r="H55" t="str">
        <f>IFERROR(INDEX(統合!H:H,1/LARGE(INDEX((統合!$A$1:$A$1000&lt;&gt;"")/ROW(統合!$A$1:$A$1000),0),ROW(H55))),"")</f>
        <v/>
      </c>
      <c r="I55" t="str">
        <f>IFERROR(INDEX(統合!I:I,1/LARGE(INDEX((統合!$A$1:$A$1000&lt;&gt;"")/ROW(統合!$A$1:$A$1000),0),ROW(I55))),"")</f>
        <v/>
      </c>
      <c r="J55" t="str">
        <f>IFERROR(INDEX(統合!J:J,1/LARGE(INDEX((統合!$A$1:$A$1000&lt;&gt;"")/ROW(統合!$A$1:$A$1000),0),ROW(J55))),"")</f>
        <v/>
      </c>
      <c r="K55" t="str">
        <f>IFERROR(INDEX(統合!K:K,1/LARGE(INDEX((統合!$A$1:$A$1000&lt;&gt;"")/ROW(統合!$A$1:$A$1000),0),ROW(K55))),"")</f>
        <v/>
      </c>
      <c r="L55" t="str">
        <f>IFERROR(INDEX(統合!L:L,1/LARGE(INDEX((統合!$A$1:$A$1000&lt;&gt;"")/ROW(統合!$A$1:$A$1000),0),ROW(L55))),"")</f>
        <v/>
      </c>
      <c r="M55" t="str">
        <f>IFERROR(INDEX(統合!M:M,1/LARGE(INDEX((統合!$A$1:$A$1000&lt;&gt;"")/ROW(統合!$A$1:$A$1000),0),ROW(M55))),"")</f>
        <v/>
      </c>
    </row>
    <row r="56" spans="1:13" x14ac:dyDescent="0.45">
      <c r="A56" t="str">
        <f>IFERROR(INDEX(統合!A:A,1/LARGE(INDEX((統合!$A$1:$A$1000&lt;&gt;"")/ROW(統合!$A$1:$A$1000),0),ROW(A56))),"")</f>
        <v/>
      </c>
      <c r="B56" t="str">
        <f>IFERROR(INDEX(統合!B:B,1/LARGE(INDEX((統合!$A$1:$A$1000&lt;&gt;"")/ROW(統合!$A$1:$A$1000),0),ROW(B56))),"")</f>
        <v/>
      </c>
      <c r="C56" t="str">
        <f>IFERROR(INDEX(統合!C:C,1/LARGE(INDEX((統合!$A$1:$A$1000&lt;&gt;"")/ROW(統合!$A$1:$A$1000),0),ROW(C56))),"")</f>
        <v/>
      </c>
      <c r="D56" t="str">
        <f>IFERROR(INDEX(統合!D:D,1/LARGE(INDEX((統合!$A$1:$A$1000&lt;&gt;"")/ROW(統合!$A$1:$A$1000),0),ROW(D56))),"")</f>
        <v/>
      </c>
      <c r="E56" t="str">
        <f>IFERROR(INDEX(統合!E:E,1/LARGE(INDEX((統合!$A$1:$A$1000&lt;&gt;"")/ROW(統合!$A$1:$A$1000),0),ROW(E56))),"")</f>
        <v/>
      </c>
      <c r="F56" t="str">
        <f>IFERROR(INDEX(統合!F:F,1/LARGE(INDEX((統合!$A$1:$A$1000&lt;&gt;"")/ROW(統合!$A$1:$A$1000),0),ROW(F56))),"")</f>
        <v/>
      </c>
      <c r="G56" t="str">
        <f>IFERROR(INDEX(統合!G:G,1/LARGE(INDEX((統合!$A$1:$A$1000&lt;&gt;"")/ROW(統合!$A$1:$A$1000),0),ROW(G56))),"")</f>
        <v/>
      </c>
      <c r="H56" t="str">
        <f>IFERROR(INDEX(統合!H:H,1/LARGE(INDEX((統合!$A$1:$A$1000&lt;&gt;"")/ROW(統合!$A$1:$A$1000),0),ROW(H56))),"")</f>
        <v/>
      </c>
      <c r="I56" t="str">
        <f>IFERROR(INDEX(統合!I:I,1/LARGE(INDEX((統合!$A$1:$A$1000&lt;&gt;"")/ROW(統合!$A$1:$A$1000),0),ROW(I56))),"")</f>
        <v/>
      </c>
      <c r="J56" t="str">
        <f>IFERROR(INDEX(統合!J:J,1/LARGE(INDEX((統合!$A$1:$A$1000&lt;&gt;"")/ROW(統合!$A$1:$A$1000),0),ROW(J56))),"")</f>
        <v/>
      </c>
      <c r="K56" t="str">
        <f>IFERROR(INDEX(統合!K:K,1/LARGE(INDEX((統合!$A$1:$A$1000&lt;&gt;"")/ROW(統合!$A$1:$A$1000),0),ROW(K56))),"")</f>
        <v/>
      </c>
      <c r="L56" t="str">
        <f>IFERROR(INDEX(統合!L:L,1/LARGE(INDEX((統合!$A$1:$A$1000&lt;&gt;"")/ROW(統合!$A$1:$A$1000),0),ROW(L56))),"")</f>
        <v/>
      </c>
      <c r="M56" t="str">
        <f>IFERROR(INDEX(統合!M:M,1/LARGE(INDEX((統合!$A$1:$A$1000&lt;&gt;"")/ROW(統合!$A$1:$A$1000),0),ROW(M56))),"")</f>
        <v/>
      </c>
    </row>
    <row r="57" spans="1:13" x14ac:dyDescent="0.45">
      <c r="A57" t="str">
        <f>IFERROR(INDEX(統合!A:A,1/LARGE(INDEX((統合!$A$1:$A$1000&lt;&gt;"")/ROW(統合!$A$1:$A$1000),0),ROW(A57))),"")</f>
        <v/>
      </c>
      <c r="B57" t="str">
        <f>IFERROR(INDEX(統合!B:B,1/LARGE(INDEX((統合!$A$1:$A$1000&lt;&gt;"")/ROW(統合!$A$1:$A$1000),0),ROW(B57))),"")</f>
        <v/>
      </c>
      <c r="C57" t="str">
        <f>IFERROR(INDEX(統合!C:C,1/LARGE(INDEX((統合!$A$1:$A$1000&lt;&gt;"")/ROW(統合!$A$1:$A$1000),0),ROW(C57))),"")</f>
        <v/>
      </c>
      <c r="D57" t="str">
        <f>IFERROR(INDEX(統合!D:D,1/LARGE(INDEX((統合!$A$1:$A$1000&lt;&gt;"")/ROW(統合!$A$1:$A$1000),0),ROW(D57))),"")</f>
        <v/>
      </c>
      <c r="E57" t="str">
        <f>IFERROR(INDEX(統合!E:E,1/LARGE(INDEX((統合!$A$1:$A$1000&lt;&gt;"")/ROW(統合!$A$1:$A$1000),0),ROW(E57))),"")</f>
        <v/>
      </c>
      <c r="F57" t="str">
        <f>IFERROR(INDEX(統合!F:F,1/LARGE(INDEX((統合!$A$1:$A$1000&lt;&gt;"")/ROW(統合!$A$1:$A$1000),0),ROW(F57))),"")</f>
        <v/>
      </c>
      <c r="G57" t="str">
        <f>IFERROR(INDEX(統合!G:G,1/LARGE(INDEX((統合!$A$1:$A$1000&lt;&gt;"")/ROW(統合!$A$1:$A$1000),0),ROW(G57))),"")</f>
        <v/>
      </c>
      <c r="H57" t="str">
        <f>IFERROR(INDEX(統合!H:H,1/LARGE(INDEX((統合!$A$1:$A$1000&lt;&gt;"")/ROW(統合!$A$1:$A$1000),0),ROW(H57))),"")</f>
        <v/>
      </c>
      <c r="I57" t="str">
        <f>IFERROR(INDEX(統合!I:I,1/LARGE(INDEX((統合!$A$1:$A$1000&lt;&gt;"")/ROW(統合!$A$1:$A$1000),0),ROW(I57))),"")</f>
        <v/>
      </c>
      <c r="J57" t="str">
        <f>IFERROR(INDEX(統合!J:J,1/LARGE(INDEX((統合!$A$1:$A$1000&lt;&gt;"")/ROW(統合!$A$1:$A$1000),0),ROW(J57))),"")</f>
        <v/>
      </c>
      <c r="K57" t="str">
        <f>IFERROR(INDEX(統合!K:K,1/LARGE(INDEX((統合!$A$1:$A$1000&lt;&gt;"")/ROW(統合!$A$1:$A$1000),0),ROW(K57))),"")</f>
        <v/>
      </c>
      <c r="L57" t="str">
        <f>IFERROR(INDEX(統合!L:L,1/LARGE(INDEX((統合!$A$1:$A$1000&lt;&gt;"")/ROW(統合!$A$1:$A$1000),0),ROW(L57))),"")</f>
        <v/>
      </c>
      <c r="M57" t="str">
        <f>IFERROR(INDEX(統合!M:M,1/LARGE(INDEX((統合!$A$1:$A$1000&lt;&gt;"")/ROW(統合!$A$1:$A$1000),0),ROW(M57))),"")</f>
        <v/>
      </c>
    </row>
    <row r="58" spans="1:13" x14ac:dyDescent="0.45">
      <c r="A58" t="str">
        <f>IFERROR(INDEX(統合!A:A,1/LARGE(INDEX((統合!$A$1:$A$1000&lt;&gt;"")/ROW(統合!$A$1:$A$1000),0),ROW(A58))),"")</f>
        <v/>
      </c>
      <c r="B58" t="str">
        <f>IFERROR(INDEX(統合!B:B,1/LARGE(INDEX((統合!$A$1:$A$1000&lt;&gt;"")/ROW(統合!$A$1:$A$1000),0),ROW(B58))),"")</f>
        <v/>
      </c>
      <c r="C58" t="str">
        <f>IFERROR(INDEX(統合!C:C,1/LARGE(INDEX((統合!$A$1:$A$1000&lt;&gt;"")/ROW(統合!$A$1:$A$1000),0),ROW(C58))),"")</f>
        <v/>
      </c>
      <c r="D58" t="str">
        <f>IFERROR(INDEX(統合!D:D,1/LARGE(INDEX((統合!$A$1:$A$1000&lt;&gt;"")/ROW(統合!$A$1:$A$1000),0),ROW(D58))),"")</f>
        <v/>
      </c>
      <c r="E58" t="str">
        <f>IFERROR(INDEX(統合!E:E,1/LARGE(INDEX((統合!$A$1:$A$1000&lt;&gt;"")/ROW(統合!$A$1:$A$1000),0),ROW(E58))),"")</f>
        <v/>
      </c>
      <c r="F58" t="str">
        <f>IFERROR(INDEX(統合!F:F,1/LARGE(INDEX((統合!$A$1:$A$1000&lt;&gt;"")/ROW(統合!$A$1:$A$1000),0),ROW(F58))),"")</f>
        <v/>
      </c>
      <c r="G58" t="str">
        <f>IFERROR(INDEX(統合!G:G,1/LARGE(INDEX((統合!$A$1:$A$1000&lt;&gt;"")/ROW(統合!$A$1:$A$1000),0),ROW(G58))),"")</f>
        <v/>
      </c>
      <c r="H58" t="str">
        <f>IFERROR(INDEX(統合!H:H,1/LARGE(INDEX((統合!$A$1:$A$1000&lt;&gt;"")/ROW(統合!$A$1:$A$1000),0),ROW(H58))),"")</f>
        <v/>
      </c>
      <c r="I58" t="str">
        <f>IFERROR(INDEX(統合!I:I,1/LARGE(INDEX((統合!$A$1:$A$1000&lt;&gt;"")/ROW(統合!$A$1:$A$1000),0),ROW(I58))),"")</f>
        <v/>
      </c>
      <c r="J58" t="str">
        <f>IFERROR(INDEX(統合!J:J,1/LARGE(INDEX((統合!$A$1:$A$1000&lt;&gt;"")/ROW(統合!$A$1:$A$1000),0),ROW(J58))),"")</f>
        <v/>
      </c>
      <c r="K58" t="str">
        <f>IFERROR(INDEX(統合!K:K,1/LARGE(INDEX((統合!$A$1:$A$1000&lt;&gt;"")/ROW(統合!$A$1:$A$1000),0),ROW(K58))),"")</f>
        <v/>
      </c>
      <c r="L58" t="str">
        <f>IFERROR(INDEX(統合!L:L,1/LARGE(INDEX((統合!$A$1:$A$1000&lt;&gt;"")/ROW(統合!$A$1:$A$1000),0),ROW(L58))),"")</f>
        <v/>
      </c>
      <c r="M58" t="str">
        <f>IFERROR(INDEX(統合!M:M,1/LARGE(INDEX((統合!$A$1:$A$1000&lt;&gt;"")/ROW(統合!$A$1:$A$1000),0),ROW(M58))),"")</f>
        <v/>
      </c>
    </row>
    <row r="59" spans="1:13" x14ac:dyDescent="0.45">
      <c r="A59" t="str">
        <f>IFERROR(INDEX(統合!A:A,1/LARGE(INDEX((統合!$A$1:$A$1000&lt;&gt;"")/ROW(統合!$A$1:$A$1000),0),ROW(A59))),"")</f>
        <v/>
      </c>
      <c r="B59" t="str">
        <f>IFERROR(INDEX(統合!B:B,1/LARGE(INDEX((統合!$A$1:$A$1000&lt;&gt;"")/ROW(統合!$A$1:$A$1000),0),ROW(B59))),"")</f>
        <v/>
      </c>
      <c r="C59" t="str">
        <f>IFERROR(INDEX(統合!C:C,1/LARGE(INDEX((統合!$A$1:$A$1000&lt;&gt;"")/ROW(統合!$A$1:$A$1000),0),ROW(C59))),"")</f>
        <v/>
      </c>
      <c r="D59" t="str">
        <f>IFERROR(INDEX(統合!D:D,1/LARGE(INDEX((統合!$A$1:$A$1000&lt;&gt;"")/ROW(統合!$A$1:$A$1000),0),ROW(D59))),"")</f>
        <v/>
      </c>
      <c r="E59" t="str">
        <f>IFERROR(INDEX(統合!E:E,1/LARGE(INDEX((統合!$A$1:$A$1000&lt;&gt;"")/ROW(統合!$A$1:$A$1000),0),ROW(E59))),"")</f>
        <v/>
      </c>
      <c r="F59" t="str">
        <f>IFERROR(INDEX(統合!F:F,1/LARGE(INDEX((統合!$A$1:$A$1000&lt;&gt;"")/ROW(統合!$A$1:$A$1000),0),ROW(F59))),"")</f>
        <v/>
      </c>
      <c r="G59" t="str">
        <f>IFERROR(INDEX(統合!G:G,1/LARGE(INDEX((統合!$A$1:$A$1000&lt;&gt;"")/ROW(統合!$A$1:$A$1000),0),ROW(G59))),"")</f>
        <v/>
      </c>
      <c r="H59" t="str">
        <f>IFERROR(INDEX(統合!H:H,1/LARGE(INDEX((統合!$A$1:$A$1000&lt;&gt;"")/ROW(統合!$A$1:$A$1000),0),ROW(H59))),"")</f>
        <v/>
      </c>
      <c r="I59" t="str">
        <f>IFERROR(INDEX(統合!I:I,1/LARGE(INDEX((統合!$A$1:$A$1000&lt;&gt;"")/ROW(統合!$A$1:$A$1000),0),ROW(I59))),"")</f>
        <v/>
      </c>
      <c r="J59" t="str">
        <f>IFERROR(INDEX(統合!J:J,1/LARGE(INDEX((統合!$A$1:$A$1000&lt;&gt;"")/ROW(統合!$A$1:$A$1000),0),ROW(J59))),"")</f>
        <v/>
      </c>
      <c r="K59" t="str">
        <f>IFERROR(INDEX(統合!K:K,1/LARGE(INDEX((統合!$A$1:$A$1000&lt;&gt;"")/ROW(統合!$A$1:$A$1000),0),ROW(K59))),"")</f>
        <v/>
      </c>
      <c r="L59" t="str">
        <f>IFERROR(INDEX(統合!L:L,1/LARGE(INDEX((統合!$A$1:$A$1000&lt;&gt;"")/ROW(統合!$A$1:$A$1000),0),ROW(L59))),"")</f>
        <v/>
      </c>
      <c r="M59" t="str">
        <f>IFERROR(INDEX(統合!M:M,1/LARGE(INDEX((統合!$A$1:$A$1000&lt;&gt;"")/ROW(統合!$A$1:$A$1000),0),ROW(M59))),"")</f>
        <v/>
      </c>
    </row>
    <row r="60" spans="1:13" x14ac:dyDescent="0.45">
      <c r="A60" t="str">
        <f>IFERROR(INDEX(統合!A:A,1/LARGE(INDEX((統合!$A$1:$A$1000&lt;&gt;"")/ROW(統合!$A$1:$A$1000),0),ROW(A60))),"")</f>
        <v/>
      </c>
      <c r="B60" t="str">
        <f>IFERROR(INDEX(統合!B:B,1/LARGE(INDEX((統合!$A$1:$A$1000&lt;&gt;"")/ROW(統合!$A$1:$A$1000),0),ROW(B60))),"")</f>
        <v/>
      </c>
      <c r="C60" t="str">
        <f>IFERROR(INDEX(統合!C:C,1/LARGE(INDEX((統合!$A$1:$A$1000&lt;&gt;"")/ROW(統合!$A$1:$A$1000),0),ROW(C60))),"")</f>
        <v/>
      </c>
      <c r="D60" t="str">
        <f>IFERROR(INDEX(統合!D:D,1/LARGE(INDEX((統合!$A$1:$A$1000&lt;&gt;"")/ROW(統合!$A$1:$A$1000),0),ROW(D60))),"")</f>
        <v/>
      </c>
      <c r="E60" t="str">
        <f>IFERROR(INDEX(統合!E:E,1/LARGE(INDEX((統合!$A$1:$A$1000&lt;&gt;"")/ROW(統合!$A$1:$A$1000),0),ROW(E60))),"")</f>
        <v/>
      </c>
      <c r="F60" t="str">
        <f>IFERROR(INDEX(統合!F:F,1/LARGE(INDEX((統合!$A$1:$A$1000&lt;&gt;"")/ROW(統合!$A$1:$A$1000),0),ROW(F60))),"")</f>
        <v/>
      </c>
      <c r="G60" t="str">
        <f>IFERROR(INDEX(統合!G:G,1/LARGE(INDEX((統合!$A$1:$A$1000&lt;&gt;"")/ROW(統合!$A$1:$A$1000),0),ROW(G60))),"")</f>
        <v/>
      </c>
      <c r="H60" t="str">
        <f>IFERROR(INDEX(統合!H:H,1/LARGE(INDEX((統合!$A$1:$A$1000&lt;&gt;"")/ROW(統合!$A$1:$A$1000),0),ROW(H60))),"")</f>
        <v/>
      </c>
      <c r="I60" t="str">
        <f>IFERROR(INDEX(統合!I:I,1/LARGE(INDEX((統合!$A$1:$A$1000&lt;&gt;"")/ROW(統合!$A$1:$A$1000),0),ROW(I60))),"")</f>
        <v/>
      </c>
      <c r="J60" t="str">
        <f>IFERROR(INDEX(統合!J:J,1/LARGE(INDEX((統合!$A$1:$A$1000&lt;&gt;"")/ROW(統合!$A$1:$A$1000),0),ROW(J60))),"")</f>
        <v/>
      </c>
      <c r="K60" t="str">
        <f>IFERROR(INDEX(統合!K:K,1/LARGE(INDEX((統合!$A$1:$A$1000&lt;&gt;"")/ROW(統合!$A$1:$A$1000),0),ROW(K60))),"")</f>
        <v/>
      </c>
      <c r="L60" t="str">
        <f>IFERROR(INDEX(統合!L:L,1/LARGE(INDEX((統合!$A$1:$A$1000&lt;&gt;"")/ROW(統合!$A$1:$A$1000),0),ROW(L60))),"")</f>
        <v/>
      </c>
      <c r="M60" t="str">
        <f>IFERROR(INDEX(統合!M:M,1/LARGE(INDEX((統合!$A$1:$A$1000&lt;&gt;"")/ROW(統合!$A$1:$A$1000),0),ROW(M60))),"")</f>
        <v/>
      </c>
    </row>
    <row r="61" spans="1:13" x14ac:dyDescent="0.45">
      <c r="A61" t="str">
        <f>IFERROR(INDEX(統合!A:A,1/LARGE(INDEX((統合!$A$1:$A$1000&lt;&gt;"")/ROW(統合!$A$1:$A$1000),0),ROW(A61))),"")</f>
        <v/>
      </c>
      <c r="B61" t="str">
        <f>IFERROR(INDEX(統合!B:B,1/LARGE(INDEX((統合!$A$1:$A$1000&lt;&gt;"")/ROW(統合!$A$1:$A$1000),0),ROW(B61))),"")</f>
        <v/>
      </c>
      <c r="C61" t="str">
        <f>IFERROR(INDEX(統合!C:C,1/LARGE(INDEX((統合!$A$1:$A$1000&lt;&gt;"")/ROW(統合!$A$1:$A$1000),0),ROW(C61))),"")</f>
        <v/>
      </c>
      <c r="D61" t="str">
        <f>IFERROR(INDEX(統合!D:D,1/LARGE(INDEX((統合!$A$1:$A$1000&lt;&gt;"")/ROW(統合!$A$1:$A$1000),0),ROW(D61))),"")</f>
        <v/>
      </c>
      <c r="E61" t="str">
        <f>IFERROR(INDEX(統合!E:E,1/LARGE(INDEX((統合!$A$1:$A$1000&lt;&gt;"")/ROW(統合!$A$1:$A$1000),0),ROW(E61))),"")</f>
        <v/>
      </c>
      <c r="F61" t="str">
        <f>IFERROR(INDEX(統合!F:F,1/LARGE(INDEX((統合!$A$1:$A$1000&lt;&gt;"")/ROW(統合!$A$1:$A$1000),0),ROW(F61))),"")</f>
        <v/>
      </c>
      <c r="G61" t="str">
        <f>IFERROR(INDEX(統合!G:G,1/LARGE(INDEX((統合!$A$1:$A$1000&lt;&gt;"")/ROW(統合!$A$1:$A$1000),0),ROW(G61))),"")</f>
        <v/>
      </c>
      <c r="H61" t="str">
        <f>IFERROR(INDEX(統合!H:H,1/LARGE(INDEX((統合!$A$1:$A$1000&lt;&gt;"")/ROW(統合!$A$1:$A$1000),0),ROW(H61))),"")</f>
        <v/>
      </c>
      <c r="I61" t="str">
        <f>IFERROR(INDEX(統合!I:I,1/LARGE(INDEX((統合!$A$1:$A$1000&lt;&gt;"")/ROW(統合!$A$1:$A$1000),0),ROW(I61))),"")</f>
        <v/>
      </c>
      <c r="J61" t="str">
        <f>IFERROR(INDEX(統合!J:J,1/LARGE(INDEX((統合!$A$1:$A$1000&lt;&gt;"")/ROW(統合!$A$1:$A$1000),0),ROW(J61))),"")</f>
        <v/>
      </c>
      <c r="K61" t="str">
        <f>IFERROR(INDEX(統合!K:K,1/LARGE(INDEX((統合!$A$1:$A$1000&lt;&gt;"")/ROW(統合!$A$1:$A$1000),0),ROW(K61))),"")</f>
        <v/>
      </c>
      <c r="L61" t="str">
        <f>IFERROR(INDEX(統合!L:L,1/LARGE(INDEX((統合!$A$1:$A$1000&lt;&gt;"")/ROW(統合!$A$1:$A$1000),0),ROW(L61))),"")</f>
        <v/>
      </c>
      <c r="M61" t="str">
        <f>IFERROR(INDEX(統合!M:M,1/LARGE(INDEX((統合!$A$1:$A$1000&lt;&gt;"")/ROW(統合!$A$1:$A$1000),0),ROW(M61))),"")</f>
        <v/>
      </c>
    </row>
    <row r="62" spans="1:13" x14ac:dyDescent="0.45">
      <c r="A62" t="str">
        <f>IFERROR(INDEX(統合!A:A,1/LARGE(INDEX((統合!$A$1:$A$1000&lt;&gt;"")/ROW(統合!$A$1:$A$1000),0),ROW(A62))),"")</f>
        <v/>
      </c>
      <c r="B62" t="str">
        <f>IFERROR(INDEX(統合!B:B,1/LARGE(INDEX((統合!$A$1:$A$1000&lt;&gt;"")/ROW(統合!$A$1:$A$1000),0),ROW(B62))),"")</f>
        <v/>
      </c>
      <c r="C62" t="str">
        <f>IFERROR(INDEX(統合!C:C,1/LARGE(INDEX((統合!$A$1:$A$1000&lt;&gt;"")/ROW(統合!$A$1:$A$1000),0),ROW(C62))),"")</f>
        <v/>
      </c>
      <c r="D62" t="str">
        <f>IFERROR(INDEX(統合!D:D,1/LARGE(INDEX((統合!$A$1:$A$1000&lt;&gt;"")/ROW(統合!$A$1:$A$1000),0),ROW(D62))),"")</f>
        <v/>
      </c>
      <c r="E62" t="str">
        <f>IFERROR(INDEX(統合!E:E,1/LARGE(INDEX((統合!$A$1:$A$1000&lt;&gt;"")/ROW(統合!$A$1:$A$1000),0),ROW(E62))),"")</f>
        <v/>
      </c>
      <c r="F62" t="str">
        <f>IFERROR(INDEX(統合!F:F,1/LARGE(INDEX((統合!$A$1:$A$1000&lt;&gt;"")/ROW(統合!$A$1:$A$1000),0),ROW(F62))),"")</f>
        <v/>
      </c>
      <c r="G62" t="str">
        <f>IFERROR(INDEX(統合!G:G,1/LARGE(INDEX((統合!$A$1:$A$1000&lt;&gt;"")/ROW(統合!$A$1:$A$1000),0),ROW(G62))),"")</f>
        <v/>
      </c>
      <c r="H62" t="str">
        <f>IFERROR(INDEX(統合!H:H,1/LARGE(INDEX((統合!$A$1:$A$1000&lt;&gt;"")/ROW(統合!$A$1:$A$1000),0),ROW(H62))),"")</f>
        <v/>
      </c>
      <c r="I62" t="str">
        <f>IFERROR(INDEX(統合!I:I,1/LARGE(INDEX((統合!$A$1:$A$1000&lt;&gt;"")/ROW(統合!$A$1:$A$1000),0),ROW(I62))),"")</f>
        <v/>
      </c>
      <c r="J62" t="str">
        <f>IFERROR(INDEX(統合!J:J,1/LARGE(INDEX((統合!$A$1:$A$1000&lt;&gt;"")/ROW(統合!$A$1:$A$1000),0),ROW(J62))),"")</f>
        <v/>
      </c>
      <c r="K62" t="str">
        <f>IFERROR(INDEX(統合!K:K,1/LARGE(INDEX((統合!$A$1:$A$1000&lt;&gt;"")/ROW(統合!$A$1:$A$1000),0),ROW(K62))),"")</f>
        <v/>
      </c>
      <c r="L62" t="str">
        <f>IFERROR(INDEX(統合!L:L,1/LARGE(INDEX((統合!$A$1:$A$1000&lt;&gt;"")/ROW(統合!$A$1:$A$1000),0),ROW(L62))),"")</f>
        <v/>
      </c>
      <c r="M62" t="str">
        <f>IFERROR(INDEX(統合!M:M,1/LARGE(INDEX((統合!$A$1:$A$1000&lt;&gt;"")/ROW(統合!$A$1:$A$1000),0),ROW(M62))),"")</f>
        <v/>
      </c>
    </row>
    <row r="63" spans="1:13" x14ac:dyDescent="0.45">
      <c r="A63" t="str">
        <f>IFERROR(INDEX(統合!A:A,1/LARGE(INDEX((統合!$A$1:$A$1000&lt;&gt;"")/ROW(統合!$A$1:$A$1000),0),ROW(A63))),"")</f>
        <v/>
      </c>
      <c r="B63" t="str">
        <f>IFERROR(INDEX(統合!B:B,1/LARGE(INDEX((統合!$A$1:$A$1000&lt;&gt;"")/ROW(統合!$A$1:$A$1000),0),ROW(B63))),"")</f>
        <v/>
      </c>
      <c r="C63" t="str">
        <f>IFERROR(INDEX(統合!C:C,1/LARGE(INDEX((統合!$A$1:$A$1000&lt;&gt;"")/ROW(統合!$A$1:$A$1000),0),ROW(C63))),"")</f>
        <v/>
      </c>
      <c r="D63" t="str">
        <f>IFERROR(INDEX(統合!D:D,1/LARGE(INDEX((統合!$A$1:$A$1000&lt;&gt;"")/ROW(統合!$A$1:$A$1000),0),ROW(D63))),"")</f>
        <v/>
      </c>
      <c r="E63" t="str">
        <f>IFERROR(INDEX(統合!E:E,1/LARGE(INDEX((統合!$A$1:$A$1000&lt;&gt;"")/ROW(統合!$A$1:$A$1000),0),ROW(E63))),"")</f>
        <v/>
      </c>
      <c r="F63" t="str">
        <f>IFERROR(INDEX(統合!F:F,1/LARGE(INDEX((統合!$A$1:$A$1000&lt;&gt;"")/ROW(統合!$A$1:$A$1000),0),ROW(F63))),"")</f>
        <v/>
      </c>
      <c r="G63" t="str">
        <f>IFERROR(INDEX(統合!G:G,1/LARGE(INDEX((統合!$A$1:$A$1000&lt;&gt;"")/ROW(統合!$A$1:$A$1000),0),ROW(G63))),"")</f>
        <v/>
      </c>
      <c r="H63" t="str">
        <f>IFERROR(INDEX(統合!H:H,1/LARGE(INDEX((統合!$A$1:$A$1000&lt;&gt;"")/ROW(統合!$A$1:$A$1000),0),ROW(H63))),"")</f>
        <v/>
      </c>
      <c r="I63" t="str">
        <f>IFERROR(INDEX(統合!I:I,1/LARGE(INDEX((統合!$A$1:$A$1000&lt;&gt;"")/ROW(統合!$A$1:$A$1000),0),ROW(I63))),"")</f>
        <v/>
      </c>
      <c r="J63" t="str">
        <f>IFERROR(INDEX(統合!J:J,1/LARGE(INDEX((統合!$A$1:$A$1000&lt;&gt;"")/ROW(統合!$A$1:$A$1000),0),ROW(J63))),"")</f>
        <v/>
      </c>
      <c r="K63" t="str">
        <f>IFERROR(INDEX(統合!K:K,1/LARGE(INDEX((統合!$A$1:$A$1000&lt;&gt;"")/ROW(統合!$A$1:$A$1000),0),ROW(K63))),"")</f>
        <v/>
      </c>
      <c r="L63" t="str">
        <f>IFERROR(INDEX(統合!L:L,1/LARGE(INDEX((統合!$A$1:$A$1000&lt;&gt;"")/ROW(統合!$A$1:$A$1000),0),ROW(L63))),"")</f>
        <v/>
      </c>
      <c r="M63" t="str">
        <f>IFERROR(INDEX(統合!M:M,1/LARGE(INDEX((統合!$A$1:$A$1000&lt;&gt;"")/ROW(統合!$A$1:$A$1000),0),ROW(M63))),"")</f>
        <v/>
      </c>
    </row>
    <row r="64" spans="1:13" x14ac:dyDescent="0.45">
      <c r="A64" t="str">
        <f>IFERROR(INDEX(統合!A:A,1/LARGE(INDEX((統合!$A$1:$A$1000&lt;&gt;"")/ROW(統合!$A$1:$A$1000),0),ROW(A64))),"")</f>
        <v/>
      </c>
      <c r="B64" t="str">
        <f>IFERROR(INDEX(統合!B:B,1/LARGE(INDEX((統合!$A$1:$A$1000&lt;&gt;"")/ROW(統合!$A$1:$A$1000),0),ROW(B64))),"")</f>
        <v/>
      </c>
      <c r="C64" t="str">
        <f>IFERROR(INDEX(統合!C:C,1/LARGE(INDEX((統合!$A$1:$A$1000&lt;&gt;"")/ROW(統合!$A$1:$A$1000),0),ROW(C64))),"")</f>
        <v/>
      </c>
      <c r="D64" t="str">
        <f>IFERROR(INDEX(統合!D:D,1/LARGE(INDEX((統合!$A$1:$A$1000&lt;&gt;"")/ROW(統合!$A$1:$A$1000),0),ROW(D64))),"")</f>
        <v/>
      </c>
      <c r="E64" t="str">
        <f>IFERROR(INDEX(統合!E:E,1/LARGE(INDEX((統合!$A$1:$A$1000&lt;&gt;"")/ROW(統合!$A$1:$A$1000),0),ROW(E64))),"")</f>
        <v/>
      </c>
      <c r="F64" t="str">
        <f>IFERROR(INDEX(統合!F:F,1/LARGE(INDEX((統合!$A$1:$A$1000&lt;&gt;"")/ROW(統合!$A$1:$A$1000),0),ROW(F64))),"")</f>
        <v/>
      </c>
      <c r="G64" t="str">
        <f>IFERROR(INDEX(統合!G:G,1/LARGE(INDEX((統合!$A$1:$A$1000&lt;&gt;"")/ROW(統合!$A$1:$A$1000),0),ROW(G64))),"")</f>
        <v/>
      </c>
      <c r="H64" t="str">
        <f>IFERROR(INDEX(統合!H:H,1/LARGE(INDEX((統合!$A$1:$A$1000&lt;&gt;"")/ROW(統合!$A$1:$A$1000),0),ROW(H64))),"")</f>
        <v/>
      </c>
      <c r="I64" t="str">
        <f>IFERROR(INDEX(統合!I:I,1/LARGE(INDEX((統合!$A$1:$A$1000&lt;&gt;"")/ROW(統合!$A$1:$A$1000),0),ROW(I64))),"")</f>
        <v/>
      </c>
      <c r="J64" t="str">
        <f>IFERROR(INDEX(統合!J:J,1/LARGE(INDEX((統合!$A$1:$A$1000&lt;&gt;"")/ROW(統合!$A$1:$A$1000),0),ROW(J64))),"")</f>
        <v/>
      </c>
      <c r="K64" t="str">
        <f>IFERROR(INDEX(統合!K:K,1/LARGE(INDEX((統合!$A$1:$A$1000&lt;&gt;"")/ROW(統合!$A$1:$A$1000),0),ROW(K64))),"")</f>
        <v/>
      </c>
      <c r="L64" t="str">
        <f>IFERROR(INDEX(統合!L:L,1/LARGE(INDEX((統合!$A$1:$A$1000&lt;&gt;"")/ROW(統合!$A$1:$A$1000),0),ROW(L64))),"")</f>
        <v/>
      </c>
      <c r="M64" t="str">
        <f>IFERROR(INDEX(統合!M:M,1/LARGE(INDEX((統合!$A$1:$A$1000&lt;&gt;"")/ROW(統合!$A$1:$A$1000),0),ROW(M64))),"")</f>
        <v/>
      </c>
    </row>
    <row r="65" spans="1:13" x14ac:dyDescent="0.45">
      <c r="A65" t="str">
        <f>IFERROR(INDEX(統合!A:A,1/LARGE(INDEX((統合!$A$1:$A$1000&lt;&gt;"")/ROW(統合!$A$1:$A$1000),0),ROW(A65))),"")</f>
        <v/>
      </c>
      <c r="B65" t="str">
        <f>IFERROR(INDEX(統合!B:B,1/LARGE(INDEX((統合!$A$1:$A$1000&lt;&gt;"")/ROW(統合!$A$1:$A$1000),0),ROW(B65))),"")</f>
        <v/>
      </c>
      <c r="C65" t="str">
        <f>IFERROR(INDEX(統合!C:C,1/LARGE(INDEX((統合!$A$1:$A$1000&lt;&gt;"")/ROW(統合!$A$1:$A$1000),0),ROW(C65))),"")</f>
        <v/>
      </c>
      <c r="D65" t="str">
        <f>IFERROR(INDEX(統合!D:D,1/LARGE(INDEX((統合!$A$1:$A$1000&lt;&gt;"")/ROW(統合!$A$1:$A$1000),0),ROW(D65))),"")</f>
        <v/>
      </c>
      <c r="E65" t="str">
        <f>IFERROR(INDEX(統合!E:E,1/LARGE(INDEX((統合!$A$1:$A$1000&lt;&gt;"")/ROW(統合!$A$1:$A$1000),0),ROW(E65))),"")</f>
        <v/>
      </c>
      <c r="F65" t="str">
        <f>IFERROR(INDEX(統合!F:F,1/LARGE(INDEX((統合!$A$1:$A$1000&lt;&gt;"")/ROW(統合!$A$1:$A$1000),0),ROW(F65))),"")</f>
        <v/>
      </c>
      <c r="G65" t="str">
        <f>IFERROR(INDEX(統合!G:G,1/LARGE(INDEX((統合!$A$1:$A$1000&lt;&gt;"")/ROW(統合!$A$1:$A$1000),0),ROW(G65))),"")</f>
        <v/>
      </c>
      <c r="H65" t="str">
        <f>IFERROR(INDEX(統合!H:H,1/LARGE(INDEX((統合!$A$1:$A$1000&lt;&gt;"")/ROW(統合!$A$1:$A$1000),0),ROW(H65))),"")</f>
        <v/>
      </c>
      <c r="I65" t="str">
        <f>IFERROR(INDEX(統合!I:I,1/LARGE(INDEX((統合!$A$1:$A$1000&lt;&gt;"")/ROW(統合!$A$1:$A$1000),0),ROW(I65))),"")</f>
        <v/>
      </c>
      <c r="J65" t="str">
        <f>IFERROR(INDEX(統合!J:J,1/LARGE(INDEX((統合!$A$1:$A$1000&lt;&gt;"")/ROW(統合!$A$1:$A$1000),0),ROW(J65))),"")</f>
        <v/>
      </c>
      <c r="K65" t="str">
        <f>IFERROR(INDEX(統合!K:K,1/LARGE(INDEX((統合!$A$1:$A$1000&lt;&gt;"")/ROW(統合!$A$1:$A$1000),0),ROW(K65))),"")</f>
        <v/>
      </c>
      <c r="L65" t="str">
        <f>IFERROR(INDEX(統合!L:L,1/LARGE(INDEX((統合!$A$1:$A$1000&lt;&gt;"")/ROW(統合!$A$1:$A$1000),0),ROW(L65))),"")</f>
        <v/>
      </c>
      <c r="M65" t="str">
        <f>IFERROR(INDEX(統合!M:M,1/LARGE(INDEX((統合!$A$1:$A$1000&lt;&gt;"")/ROW(統合!$A$1:$A$1000),0),ROW(M65))),"")</f>
        <v/>
      </c>
    </row>
    <row r="66" spans="1:13" x14ac:dyDescent="0.45">
      <c r="A66" t="str">
        <f>IFERROR(INDEX(統合!A:A,1/LARGE(INDEX((統合!$A$1:$A$1000&lt;&gt;"")/ROW(統合!$A$1:$A$1000),0),ROW(A66))),"")</f>
        <v/>
      </c>
      <c r="B66" t="str">
        <f>IFERROR(INDEX(統合!B:B,1/LARGE(INDEX((統合!$A$1:$A$1000&lt;&gt;"")/ROW(統合!$A$1:$A$1000),0),ROW(B66))),"")</f>
        <v/>
      </c>
      <c r="C66" t="str">
        <f>IFERROR(INDEX(統合!C:C,1/LARGE(INDEX((統合!$A$1:$A$1000&lt;&gt;"")/ROW(統合!$A$1:$A$1000),0),ROW(C66))),"")</f>
        <v/>
      </c>
      <c r="D66" t="str">
        <f>IFERROR(INDEX(統合!D:D,1/LARGE(INDEX((統合!$A$1:$A$1000&lt;&gt;"")/ROW(統合!$A$1:$A$1000),0),ROW(D66))),"")</f>
        <v/>
      </c>
      <c r="E66" t="str">
        <f>IFERROR(INDEX(統合!E:E,1/LARGE(INDEX((統合!$A$1:$A$1000&lt;&gt;"")/ROW(統合!$A$1:$A$1000),0),ROW(E66))),"")</f>
        <v/>
      </c>
      <c r="F66" t="str">
        <f>IFERROR(INDEX(統合!F:F,1/LARGE(INDEX((統合!$A$1:$A$1000&lt;&gt;"")/ROW(統合!$A$1:$A$1000),0),ROW(F66))),"")</f>
        <v/>
      </c>
      <c r="G66" t="str">
        <f>IFERROR(INDEX(統合!G:G,1/LARGE(INDEX((統合!$A$1:$A$1000&lt;&gt;"")/ROW(統合!$A$1:$A$1000),0),ROW(G66))),"")</f>
        <v/>
      </c>
      <c r="H66" t="str">
        <f>IFERROR(INDEX(統合!H:H,1/LARGE(INDEX((統合!$A$1:$A$1000&lt;&gt;"")/ROW(統合!$A$1:$A$1000),0),ROW(H66))),"")</f>
        <v/>
      </c>
      <c r="I66" t="str">
        <f>IFERROR(INDEX(統合!I:I,1/LARGE(INDEX((統合!$A$1:$A$1000&lt;&gt;"")/ROW(統合!$A$1:$A$1000),0),ROW(I66))),"")</f>
        <v/>
      </c>
      <c r="J66" t="str">
        <f>IFERROR(INDEX(統合!J:J,1/LARGE(INDEX((統合!$A$1:$A$1000&lt;&gt;"")/ROW(統合!$A$1:$A$1000),0),ROW(J66))),"")</f>
        <v/>
      </c>
      <c r="K66" t="str">
        <f>IFERROR(INDEX(統合!K:K,1/LARGE(INDEX((統合!$A$1:$A$1000&lt;&gt;"")/ROW(統合!$A$1:$A$1000),0),ROW(K66))),"")</f>
        <v/>
      </c>
      <c r="L66" t="str">
        <f>IFERROR(INDEX(統合!L:L,1/LARGE(INDEX((統合!$A$1:$A$1000&lt;&gt;"")/ROW(統合!$A$1:$A$1000),0),ROW(L66))),"")</f>
        <v/>
      </c>
      <c r="M66" t="str">
        <f>IFERROR(INDEX(統合!M:M,1/LARGE(INDEX((統合!$A$1:$A$1000&lt;&gt;"")/ROW(統合!$A$1:$A$1000),0),ROW(M66))),"")</f>
        <v/>
      </c>
    </row>
    <row r="67" spans="1:13" x14ac:dyDescent="0.45">
      <c r="A67" t="str">
        <f>IFERROR(INDEX(統合!A:A,1/LARGE(INDEX((統合!$A$1:$A$1000&lt;&gt;"")/ROW(統合!$A$1:$A$1000),0),ROW(A67))),"")</f>
        <v/>
      </c>
      <c r="B67" t="str">
        <f>IFERROR(INDEX(統合!B:B,1/LARGE(INDEX((統合!$A$1:$A$1000&lt;&gt;"")/ROW(統合!$A$1:$A$1000),0),ROW(B67))),"")</f>
        <v/>
      </c>
      <c r="C67" t="str">
        <f>IFERROR(INDEX(統合!C:C,1/LARGE(INDEX((統合!$A$1:$A$1000&lt;&gt;"")/ROW(統合!$A$1:$A$1000),0),ROW(C67))),"")</f>
        <v/>
      </c>
      <c r="D67" t="str">
        <f>IFERROR(INDEX(統合!D:D,1/LARGE(INDEX((統合!$A$1:$A$1000&lt;&gt;"")/ROW(統合!$A$1:$A$1000),0),ROW(D67))),"")</f>
        <v/>
      </c>
      <c r="E67" t="str">
        <f>IFERROR(INDEX(統合!E:E,1/LARGE(INDEX((統合!$A$1:$A$1000&lt;&gt;"")/ROW(統合!$A$1:$A$1000),0),ROW(E67))),"")</f>
        <v/>
      </c>
      <c r="F67" t="str">
        <f>IFERROR(INDEX(統合!F:F,1/LARGE(INDEX((統合!$A$1:$A$1000&lt;&gt;"")/ROW(統合!$A$1:$A$1000),0),ROW(F67))),"")</f>
        <v/>
      </c>
      <c r="G67" t="str">
        <f>IFERROR(INDEX(統合!G:G,1/LARGE(INDEX((統合!$A$1:$A$1000&lt;&gt;"")/ROW(統合!$A$1:$A$1000),0),ROW(G67))),"")</f>
        <v/>
      </c>
      <c r="H67" t="str">
        <f>IFERROR(INDEX(統合!H:H,1/LARGE(INDEX((統合!$A$1:$A$1000&lt;&gt;"")/ROW(統合!$A$1:$A$1000),0),ROW(H67))),"")</f>
        <v/>
      </c>
      <c r="I67" t="str">
        <f>IFERROR(INDEX(統合!I:I,1/LARGE(INDEX((統合!$A$1:$A$1000&lt;&gt;"")/ROW(統合!$A$1:$A$1000),0),ROW(I67))),"")</f>
        <v/>
      </c>
      <c r="J67" t="str">
        <f>IFERROR(INDEX(統合!J:J,1/LARGE(INDEX((統合!$A$1:$A$1000&lt;&gt;"")/ROW(統合!$A$1:$A$1000),0),ROW(J67))),"")</f>
        <v/>
      </c>
      <c r="K67" t="str">
        <f>IFERROR(INDEX(統合!K:K,1/LARGE(INDEX((統合!$A$1:$A$1000&lt;&gt;"")/ROW(統合!$A$1:$A$1000),0),ROW(K67))),"")</f>
        <v/>
      </c>
      <c r="L67" t="str">
        <f>IFERROR(INDEX(統合!L:L,1/LARGE(INDEX((統合!$A$1:$A$1000&lt;&gt;"")/ROW(統合!$A$1:$A$1000),0),ROW(L67))),"")</f>
        <v/>
      </c>
      <c r="M67" t="str">
        <f>IFERROR(INDEX(統合!M:M,1/LARGE(INDEX((統合!$A$1:$A$1000&lt;&gt;"")/ROW(統合!$A$1:$A$1000),0),ROW(M67))),"")</f>
        <v/>
      </c>
    </row>
    <row r="68" spans="1:13" x14ac:dyDescent="0.45">
      <c r="A68" t="str">
        <f>IFERROR(INDEX(統合!A:A,1/LARGE(INDEX((統合!$A$1:$A$1000&lt;&gt;"")/ROW(統合!$A$1:$A$1000),0),ROW(A68))),"")</f>
        <v/>
      </c>
      <c r="B68" t="str">
        <f>IFERROR(INDEX(統合!B:B,1/LARGE(INDEX((統合!$A$1:$A$1000&lt;&gt;"")/ROW(統合!$A$1:$A$1000),0),ROW(B68))),"")</f>
        <v/>
      </c>
      <c r="C68" t="str">
        <f>IFERROR(INDEX(統合!C:C,1/LARGE(INDEX((統合!$A$1:$A$1000&lt;&gt;"")/ROW(統合!$A$1:$A$1000),0),ROW(C68))),"")</f>
        <v/>
      </c>
      <c r="D68" t="str">
        <f>IFERROR(INDEX(統合!D:D,1/LARGE(INDEX((統合!$A$1:$A$1000&lt;&gt;"")/ROW(統合!$A$1:$A$1000),0),ROW(D68))),"")</f>
        <v/>
      </c>
      <c r="E68" t="str">
        <f>IFERROR(INDEX(統合!E:E,1/LARGE(INDEX((統合!$A$1:$A$1000&lt;&gt;"")/ROW(統合!$A$1:$A$1000),0),ROW(E68))),"")</f>
        <v/>
      </c>
      <c r="F68" t="str">
        <f>IFERROR(INDEX(統合!F:F,1/LARGE(INDEX((統合!$A$1:$A$1000&lt;&gt;"")/ROW(統合!$A$1:$A$1000),0),ROW(F68))),"")</f>
        <v/>
      </c>
      <c r="G68" t="str">
        <f>IFERROR(INDEX(統合!G:G,1/LARGE(INDEX((統合!$A$1:$A$1000&lt;&gt;"")/ROW(統合!$A$1:$A$1000),0),ROW(G68))),"")</f>
        <v/>
      </c>
      <c r="H68" t="str">
        <f>IFERROR(INDEX(統合!H:H,1/LARGE(INDEX((統合!$A$1:$A$1000&lt;&gt;"")/ROW(統合!$A$1:$A$1000),0),ROW(H68))),"")</f>
        <v/>
      </c>
      <c r="I68" t="str">
        <f>IFERROR(INDEX(統合!I:I,1/LARGE(INDEX((統合!$A$1:$A$1000&lt;&gt;"")/ROW(統合!$A$1:$A$1000),0),ROW(I68))),"")</f>
        <v/>
      </c>
      <c r="J68" t="str">
        <f>IFERROR(INDEX(統合!J:J,1/LARGE(INDEX((統合!$A$1:$A$1000&lt;&gt;"")/ROW(統合!$A$1:$A$1000),0),ROW(J68))),"")</f>
        <v/>
      </c>
      <c r="K68" t="str">
        <f>IFERROR(INDEX(統合!K:K,1/LARGE(INDEX((統合!$A$1:$A$1000&lt;&gt;"")/ROW(統合!$A$1:$A$1000),0),ROW(K68))),"")</f>
        <v/>
      </c>
      <c r="L68" t="str">
        <f>IFERROR(INDEX(統合!L:L,1/LARGE(INDEX((統合!$A$1:$A$1000&lt;&gt;"")/ROW(統合!$A$1:$A$1000),0),ROW(L68))),"")</f>
        <v/>
      </c>
      <c r="M68" t="str">
        <f>IFERROR(INDEX(統合!M:M,1/LARGE(INDEX((統合!$A$1:$A$1000&lt;&gt;"")/ROW(統合!$A$1:$A$1000),0),ROW(M68))),"")</f>
        <v/>
      </c>
    </row>
    <row r="69" spans="1:13" x14ac:dyDescent="0.45">
      <c r="A69" t="str">
        <f>IFERROR(INDEX(統合!A:A,1/LARGE(INDEX((統合!$A$1:$A$1000&lt;&gt;"")/ROW(統合!$A$1:$A$1000),0),ROW(A69))),"")</f>
        <v/>
      </c>
      <c r="B69" t="str">
        <f>IFERROR(INDEX(統合!B:B,1/LARGE(INDEX((統合!$A$1:$A$1000&lt;&gt;"")/ROW(統合!$A$1:$A$1000),0),ROW(B69))),"")</f>
        <v/>
      </c>
      <c r="C69" t="str">
        <f>IFERROR(INDEX(統合!C:C,1/LARGE(INDEX((統合!$A$1:$A$1000&lt;&gt;"")/ROW(統合!$A$1:$A$1000),0),ROW(C69))),"")</f>
        <v/>
      </c>
      <c r="D69" t="str">
        <f>IFERROR(INDEX(統合!D:D,1/LARGE(INDEX((統合!$A$1:$A$1000&lt;&gt;"")/ROW(統合!$A$1:$A$1000),0),ROW(D69))),"")</f>
        <v/>
      </c>
      <c r="E69" t="str">
        <f>IFERROR(INDEX(統合!E:E,1/LARGE(INDEX((統合!$A$1:$A$1000&lt;&gt;"")/ROW(統合!$A$1:$A$1000),0),ROW(E69))),"")</f>
        <v/>
      </c>
      <c r="F69" t="str">
        <f>IFERROR(INDEX(統合!F:F,1/LARGE(INDEX((統合!$A$1:$A$1000&lt;&gt;"")/ROW(統合!$A$1:$A$1000),0),ROW(F69))),"")</f>
        <v/>
      </c>
      <c r="G69" t="str">
        <f>IFERROR(INDEX(統合!G:G,1/LARGE(INDEX((統合!$A$1:$A$1000&lt;&gt;"")/ROW(統合!$A$1:$A$1000),0),ROW(G69))),"")</f>
        <v/>
      </c>
      <c r="H69" t="str">
        <f>IFERROR(INDEX(統合!H:H,1/LARGE(INDEX((統合!$A$1:$A$1000&lt;&gt;"")/ROW(統合!$A$1:$A$1000),0),ROW(H69))),"")</f>
        <v/>
      </c>
      <c r="I69" t="str">
        <f>IFERROR(INDEX(統合!I:I,1/LARGE(INDEX((統合!$A$1:$A$1000&lt;&gt;"")/ROW(統合!$A$1:$A$1000),0),ROW(I69))),"")</f>
        <v/>
      </c>
      <c r="J69" t="str">
        <f>IFERROR(INDEX(統合!J:J,1/LARGE(INDEX((統合!$A$1:$A$1000&lt;&gt;"")/ROW(統合!$A$1:$A$1000),0),ROW(J69))),"")</f>
        <v/>
      </c>
      <c r="K69" t="str">
        <f>IFERROR(INDEX(統合!K:K,1/LARGE(INDEX((統合!$A$1:$A$1000&lt;&gt;"")/ROW(統合!$A$1:$A$1000),0),ROW(K69))),"")</f>
        <v/>
      </c>
      <c r="L69" t="str">
        <f>IFERROR(INDEX(統合!L:L,1/LARGE(INDEX((統合!$A$1:$A$1000&lt;&gt;"")/ROW(統合!$A$1:$A$1000),0),ROW(L69))),"")</f>
        <v/>
      </c>
      <c r="M69" t="str">
        <f>IFERROR(INDEX(統合!M:M,1/LARGE(INDEX((統合!$A$1:$A$1000&lt;&gt;"")/ROW(統合!$A$1:$A$1000),0),ROW(M69))),"")</f>
        <v/>
      </c>
    </row>
    <row r="70" spans="1:13" x14ac:dyDescent="0.45">
      <c r="A70" t="str">
        <f>IFERROR(INDEX(統合!A:A,1/LARGE(INDEX((統合!$A$1:$A$1000&lt;&gt;"")/ROW(統合!$A$1:$A$1000),0),ROW(A70))),"")</f>
        <v/>
      </c>
      <c r="B70" t="str">
        <f>IFERROR(INDEX(統合!B:B,1/LARGE(INDEX((統合!$A$1:$A$1000&lt;&gt;"")/ROW(統合!$A$1:$A$1000),0),ROW(B70))),"")</f>
        <v/>
      </c>
      <c r="C70" t="str">
        <f>IFERROR(INDEX(統合!C:C,1/LARGE(INDEX((統合!$A$1:$A$1000&lt;&gt;"")/ROW(統合!$A$1:$A$1000),0),ROW(C70))),"")</f>
        <v/>
      </c>
      <c r="D70" t="str">
        <f>IFERROR(INDEX(統合!D:D,1/LARGE(INDEX((統合!$A$1:$A$1000&lt;&gt;"")/ROW(統合!$A$1:$A$1000),0),ROW(D70))),"")</f>
        <v/>
      </c>
      <c r="E70" t="str">
        <f>IFERROR(INDEX(統合!E:E,1/LARGE(INDEX((統合!$A$1:$A$1000&lt;&gt;"")/ROW(統合!$A$1:$A$1000),0),ROW(E70))),"")</f>
        <v/>
      </c>
      <c r="F70" t="str">
        <f>IFERROR(INDEX(統合!F:F,1/LARGE(INDEX((統合!$A$1:$A$1000&lt;&gt;"")/ROW(統合!$A$1:$A$1000),0),ROW(F70))),"")</f>
        <v/>
      </c>
      <c r="G70" t="str">
        <f>IFERROR(INDEX(統合!G:G,1/LARGE(INDEX((統合!$A$1:$A$1000&lt;&gt;"")/ROW(統合!$A$1:$A$1000),0),ROW(G70))),"")</f>
        <v/>
      </c>
      <c r="H70" t="str">
        <f>IFERROR(INDEX(統合!H:H,1/LARGE(INDEX((統合!$A$1:$A$1000&lt;&gt;"")/ROW(統合!$A$1:$A$1000),0),ROW(H70))),"")</f>
        <v/>
      </c>
      <c r="I70" t="str">
        <f>IFERROR(INDEX(統合!I:I,1/LARGE(INDEX((統合!$A$1:$A$1000&lt;&gt;"")/ROW(統合!$A$1:$A$1000),0),ROW(I70))),"")</f>
        <v/>
      </c>
      <c r="J70" t="str">
        <f>IFERROR(INDEX(統合!J:J,1/LARGE(INDEX((統合!$A$1:$A$1000&lt;&gt;"")/ROW(統合!$A$1:$A$1000),0),ROW(J70))),"")</f>
        <v/>
      </c>
      <c r="K70" t="str">
        <f>IFERROR(INDEX(統合!K:K,1/LARGE(INDEX((統合!$A$1:$A$1000&lt;&gt;"")/ROW(統合!$A$1:$A$1000),0),ROW(K70))),"")</f>
        <v/>
      </c>
      <c r="L70" t="str">
        <f>IFERROR(INDEX(統合!L:L,1/LARGE(INDEX((統合!$A$1:$A$1000&lt;&gt;"")/ROW(統合!$A$1:$A$1000),0),ROW(L70))),"")</f>
        <v/>
      </c>
      <c r="M70" t="str">
        <f>IFERROR(INDEX(統合!M:M,1/LARGE(INDEX((統合!$A$1:$A$1000&lt;&gt;"")/ROW(統合!$A$1:$A$1000),0),ROW(M70))),"")</f>
        <v/>
      </c>
    </row>
    <row r="71" spans="1:13" x14ac:dyDescent="0.45">
      <c r="A71" t="str">
        <f>IFERROR(INDEX(統合!A:A,1/LARGE(INDEX((統合!$A$1:$A$1000&lt;&gt;"")/ROW(統合!$A$1:$A$1000),0),ROW(A71))),"")</f>
        <v/>
      </c>
      <c r="B71" t="str">
        <f>IFERROR(INDEX(統合!B:B,1/LARGE(INDEX((統合!$A$1:$A$1000&lt;&gt;"")/ROW(統合!$A$1:$A$1000),0),ROW(B71))),"")</f>
        <v/>
      </c>
      <c r="C71" t="str">
        <f>IFERROR(INDEX(統合!C:C,1/LARGE(INDEX((統合!$A$1:$A$1000&lt;&gt;"")/ROW(統合!$A$1:$A$1000),0),ROW(C71))),"")</f>
        <v/>
      </c>
      <c r="D71" t="str">
        <f>IFERROR(INDEX(統合!D:D,1/LARGE(INDEX((統合!$A$1:$A$1000&lt;&gt;"")/ROW(統合!$A$1:$A$1000),0),ROW(D71))),"")</f>
        <v/>
      </c>
      <c r="E71" t="str">
        <f>IFERROR(INDEX(統合!E:E,1/LARGE(INDEX((統合!$A$1:$A$1000&lt;&gt;"")/ROW(統合!$A$1:$A$1000),0),ROW(E71))),"")</f>
        <v/>
      </c>
      <c r="F71" t="str">
        <f>IFERROR(INDEX(統合!F:F,1/LARGE(INDEX((統合!$A$1:$A$1000&lt;&gt;"")/ROW(統合!$A$1:$A$1000),0),ROW(F71))),"")</f>
        <v/>
      </c>
      <c r="G71" t="str">
        <f>IFERROR(INDEX(統合!G:G,1/LARGE(INDEX((統合!$A$1:$A$1000&lt;&gt;"")/ROW(統合!$A$1:$A$1000),0),ROW(G71))),"")</f>
        <v/>
      </c>
      <c r="H71" t="str">
        <f>IFERROR(INDEX(統合!H:H,1/LARGE(INDEX((統合!$A$1:$A$1000&lt;&gt;"")/ROW(統合!$A$1:$A$1000),0),ROW(H71))),"")</f>
        <v/>
      </c>
      <c r="I71" t="str">
        <f>IFERROR(INDEX(統合!I:I,1/LARGE(INDEX((統合!$A$1:$A$1000&lt;&gt;"")/ROW(統合!$A$1:$A$1000),0),ROW(I71))),"")</f>
        <v/>
      </c>
      <c r="J71" t="str">
        <f>IFERROR(INDEX(統合!J:J,1/LARGE(INDEX((統合!$A$1:$A$1000&lt;&gt;"")/ROW(統合!$A$1:$A$1000),0),ROW(J71))),"")</f>
        <v/>
      </c>
      <c r="K71" t="str">
        <f>IFERROR(INDEX(統合!K:K,1/LARGE(INDEX((統合!$A$1:$A$1000&lt;&gt;"")/ROW(統合!$A$1:$A$1000),0),ROW(K71))),"")</f>
        <v/>
      </c>
      <c r="L71" t="str">
        <f>IFERROR(INDEX(統合!L:L,1/LARGE(INDEX((統合!$A$1:$A$1000&lt;&gt;"")/ROW(統合!$A$1:$A$1000),0),ROW(L71))),"")</f>
        <v/>
      </c>
      <c r="M71" t="str">
        <f>IFERROR(INDEX(統合!M:M,1/LARGE(INDEX((統合!$A$1:$A$1000&lt;&gt;"")/ROW(統合!$A$1:$A$1000),0),ROW(M71))),"")</f>
        <v/>
      </c>
    </row>
    <row r="72" spans="1:13" x14ac:dyDescent="0.45">
      <c r="A72" t="str">
        <f>IFERROR(INDEX(統合!A:A,1/LARGE(INDEX((統合!$A$1:$A$1000&lt;&gt;"")/ROW(統合!$A$1:$A$1000),0),ROW(A72))),"")</f>
        <v/>
      </c>
      <c r="B72" t="str">
        <f>IFERROR(INDEX(統合!B:B,1/LARGE(INDEX((統合!$A$1:$A$1000&lt;&gt;"")/ROW(統合!$A$1:$A$1000),0),ROW(B72))),"")</f>
        <v/>
      </c>
      <c r="C72" t="str">
        <f>IFERROR(INDEX(統合!C:C,1/LARGE(INDEX((統合!$A$1:$A$1000&lt;&gt;"")/ROW(統合!$A$1:$A$1000),0),ROW(C72))),"")</f>
        <v/>
      </c>
      <c r="D72" t="str">
        <f>IFERROR(INDEX(統合!D:D,1/LARGE(INDEX((統合!$A$1:$A$1000&lt;&gt;"")/ROW(統合!$A$1:$A$1000),0),ROW(D72))),"")</f>
        <v/>
      </c>
      <c r="E72" t="str">
        <f>IFERROR(INDEX(統合!E:E,1/LARGE(INDEX((統合!$A$1:$A$1000&lt;&gt;"")/ROW(統合!$A$1:$A$1000),0),ROW(E72))),"")</f>
        <v/>
      </c>
      <c r="F72" t="str">
        <f>IFERROR(INDEX(統合!F:F,1/LARGE(INDEX((統合!$A$1:$A$1000&lt;&gt;"")/ROW(統合!$A$1:$A$1000),0),ROW(F72))),"")</f>
        <v/>
      </c>
      <c r="G72" t="str">
        <f>IFERROR(INDEX(統合!G:G,1/LARGE(INDEX((統合!$A$1:$A$1000&lt;&gt;"")/ROW(統合!$A$1:$A$1000),0),ROW(G72))),"")</f>
        <v/>
      </c>
      <c r="H72" t="str">
        <f>IFERROR(INDEX(統合!H:H,1/LARGE(INDEX((統合!$A$1:$A$1000&lt;&gt;"")/ROW(統合!$A$1:$A$1000),0),ROW(H72))),"")</f>
        <v/>
      </c>
      <c r="I72" t="str">
        <f>IFERROR(INDEX(統合!I:I,1/LARGE(INDEX((統合!$A$1:$A$1000&lt;&gt;"")/ROW(統合!$A$1:$A$1000),0),ROW(I72))),"")</f>
        <v/>
      </c>
      <c r="J72" t="str">
        <f>IFERROR(INDEX(統合!J:J,1/LARGE(INDEX((統合!$A$1:$A$1000&lt;&gt;"")/ROW(統合!$A$1:$A$1000),0),ROW(J72))),"")</f>
        <v/>
      </c>
      <c r="K72" t="str">
        <f>IFERROR(INDEX(統合!K:K,1/LARGE(INDEX((統合!$A$1:$A$1000&lt;&gt;"")/ROW(統合!$A$1:$A$1000),0),ROW(K72))),"")</f>
        <v/>
      </c>
      <c r="L72" t="str">
        <f>IFERROR(INDEX(統合!L:L,1/LARGE(INDEX((統合!$A$1:$A$1000&lt;&gt;"")/ROW(統合!$A$1:$A$1000),0),ROW(L72))),"")</f>
        <v/>
      </c>
      <c r="M72" t="str">
        <f>IFERROR(INDEX(統合!M:M,1/LARGE(INDEX((統合!$A$1:$A$1000&lt;&gt;"")/ROW(統合!$A$1:$A$1000),0),ROW(M72))),"")</f>
        <v/>
      </c>
    </row>
    <row r="73" spans="1:13" x14ac:dyDescent="0.45">
      <c r="A73" t="str">
        <f>IFERROR(INDEX(統合!A:A,1/LARGE(INDEX((統合!$A$1:$A$1000&lt;&gt;"")/ROW(統合!$A$1:$A$1000),0),ROW(A73))),"")</f>
        <v/>
      </c>
      <c r="B73" t="str">
        <f>IFERROR(INDEX(統合!B:B,1/LARGE(INDEX((統合!$A$1:$A$1000&lt;&gt;"")/ROW(統合!$A$1:$A$1000),0),ROW(B73))),"")</f>
        <v/>
      </c>
      <c r="C73" t="str">
        <f>IFERROR(INDEX(統合!C:C,1/LARGE(INDEX((統合!$A$1:$A$1000&lt;&gt;"")/ROW(統合!$A$1:$A$1000),0),ROW(C73))),"")</f>
        <v/>
      </c>
      <c r="D73" t="str">
        <f>IFERROR(INDEX(統合!D:D,1/LARGE(INDEX((統合!$A$1:$A$1000&lt;&gt;"")/ROW(統合!$A$1:$A$1000),0),ROW(D73))),"")</f>
        <v/>
      </c>
      <c r="E73" t="str">
        <f>IFERROR(INDEX(統合!E:E,1/LARGE(INDEX((統合!$A$1:$A$1000&lt;&gt;"")/ROW(統合!$A$1:$A$1000),0),ROW(E73))),"")</f>
        <v/>
      </c>
      <c r="F73" t="str">
        <f>IFERROR(INDEX(統合!F:F,1/LARGE(INDEX((統合!$A$1:$A$1000&lt;&gt;"")/ROW(統合!$A$1:$A$1000),0),ROW(F73))),"")</f>
        <v/>
      </c>
      <c r="G73" t="str">
        <f>IFERROR(INDEX(統合!G:G,1/LARGE(INDEX((統合!$A$1:$A$1000&lt;&gt;"")/ROW(統合!$A$1:$A$1000),0),ROW(G73))),"")</f>
        <v/>
      </c>
      <c r="H73" t="str">
        <f>IFERROR(INDEX(統合!H:H,1/LARGE(INDEX((統合!$A$1:$A$1000&lt;&gt;"")/ROW(統合!$A$1:$A$1000),0),ROW(H73))),"")</f>
        <v/>
      </c>
      <c r="I73" t="str">
        <f>IFERROR(INDEX(統合!I:I,1/LARGE(INDEX((統合!$A$1:$A$1000&lt;&gt;"")/ROW(統合!$A$1:$A$1000),0),ROW(I73))),"")</f>
        <v/>
      </c>
      <c r="J73" t="str">
        <f>IFERROR(INDEX(統合!J:J,1/LARGE(INDEX((統合!$A$1:$A$1000&lt;&gt;"")/ROW(統合!$A$1:$A$1000),0),ROW(J73))),"")</f>
        <v/>
      </c>
      <c r="K73" t="str">
        <f>IFERROR(INDEX(統合!K:K,1/LARGE(INDEX((統合!$A$1:$A$1000&lt;&gt;"")/ROW(統合!$A$1:$A$1000),0),ROW(K73))),"")</f>
        <v/>
      </c>
      <c r="L73" t="str">
        <f>IFERROR(INDEX(統合!L:L,1/LARGE(INDEX((統合!$A$1:$A$1000&lt;&gt;"")/ROW(統合!$A$1:$A$1000),0),ROW(L73))),"")</f>
        <v/>
      </c>
      <c r="M73" t="str">
        <f>IFERROR(INDEX(統合!M:M,1/LARGE(INDEX((統合!$A$1:$A$1000&lt;&gt;"")/ROW(統合!$A$1:$A$1000),0),ROW(M73))),"")</f>
        <v/>
      </c>
    </row>
    <row r="74" spans="1:13" x14ac:dyDescent="0.45">
      <c r="A74" t="str">
        <f>IFERROR(INDEX(統合!A:A,1/LARGE(INDEX((統合!$A$1:$A$1000&lt;&gt;"")/ROW(統合!$A$1:$A$1000),0),ROW(A74))),"")</f>
        <v/>
      </c>
      <c r="B74" t="str">
        <f>IFERROR(INDEX(統合!B:B,1/LARGE(INDEX((統合!$A$1:$A$1000&lt;&gt;"")/ROW(統合!$A$1:$A$1000),0),ROW(B74))),"")</f>
        <v/>
      </c>
      <c r="C74" t="str">
        <f>IFERROR(INDEX(統合!C:C,1/LARGE(INDEX((統合!$A$1:$A$1000&lt;&gt;"")/ROW(統合!$A$1:$A$1000),0),ROW(C74))),"")</f>
        <v/>
      </c>
      <c r="D74" t="str">
        <f>IFERROR(INDEX(統合!D:D,1/LARGE(INDEX((統合!$A$1:$A$1000&lt;&gt;"")/ROW(統合!$A$1:$A$1000),0),ROW(D74))),"")</f>
        <v/>
      </c>
      <c r="E74" t="str">
        <f>IFERROR(INDEX(統合!E:E,1/LARGE(INDEX((統合!$A$1:$A$1000&lt;&gt;"")/ROW(統合!$A$1:$A$1000),0),ROW(E74))),"")</f>
        <v/>
      </c>
      <c r="F74" t="str">
        <f>IFERROR(INDEX(統合!F:F,1/LARGE(INDEX((統合!$A$1:$A$1000&lt;&gt;"")/ROW(統合!$A$1:$A$1000),0),ROW(F74))),"")</f>
        <v/>
      </c>
      <c r="G74" t="str">
        <f>IFERROR(INDEX(統合!G:G,1/LARGE(INDEX((統合!$A$1:$A$1000&lt;&gt;"")/ROW(統合!$A$1:$A$1000),0),ROW(G74))),"")</f>
        <v/>
      </c>
      <c r="H74" t="str">
        <f>IFERROR(INDEX(統合!H:H,1/LARGE(INDEX((統合!$A$1:$A$1000&lt;&gt;"")/ROW(統合!$A$1:$A$1000),0),ROW(H74))),"")</f>
        <v/>
      </c>
      <c r="I74" t="str">
        <f>IFERROR(INDEX(統合!I:I,1/LARGE(INDEX((統合!$A$1:$A$1000&lt;&gt;"")/ROW(統合!$A$1:$A$1000),0),ROW(I74))),"")</f>
        <v/>
      </c>
      <c r="J74" t="str">
        <f>IFERROR(INDEX(統合!J:J,1/LARGE(INDEX((統合!$A$1:$A$1000&lt;&gt;"")/ROW(統合!$A$1:$A$1000),0),ROW(J74))),"")</f>
        <v/>
      </c>
      <c r="K74" t="str">
        <f>IFERROR(INDEX(統合!K:K,1/LARGE(INDEX((統合!$A$1:$A$1000&lt;&gt;"")/ROW(統合!$A$1:$A$1000),0),ROW(K74))),"")</f>
        <v/>
      </c>
      <c r="L74" t="str">
        <f>IFERROR(INDEX(統合!L:L,1/LARGE(INDEX((統合!$A$1:$A$1000&lt;&gt;"")/ROW(統合!$A$1:$A$1000),0),ROW(L74))),"")</f>
        <v/>
      </c>
      <c r="M74" t="str">
        <f>IFERROR(INDEX(統合!M:M,1/LARGE(INDEX((統合!$A$1:$A$1000&lt;&gt;"")/ROW(統合!$A$1:$A$1000),0),ROW(M74))),"")</f>
        <v/>
      </c>
    </row>
    <row r="75" spans="1:13" x14ac:dyDescent="0.45">
      <c r="A75" t="str">
        <f>IFERROR(INDEX(統合!A:A,1/LARGE(INDEX((統合!$A$1:$A$1000&lt;&gt;"")/ROW(統合!$A$1:$A$1000),0),ROW(A75))),"")</f>
        <v/>
      </c>
      <c r="B75" t="str">
        <f>IFERROR(INDEX(統合!B:B,1/LARGE(INDEX((統合!$A$1:$A$1000&lt;&gt;"")/ROW(統合!$A$1:$A$1000),0),ROW(B75))),"")</f>
        <v/>
      </c>
      <c r="C75" t="str">
        <f>IFERROR(INDEX(統合!C:C,1/LARGE(INDEX((統合!$A$1:$A$1000&lt;&gt;"")/ROW(統合!$A$1:$A$1000),0),ROW(C75))),"")</f>
        <v/>
      </c>
      <c r="D75" t="str">
        <f>IFERROR(INDEX(統合!D:D,1/LARGE(INDEX((統合!$A$1:$A$1000&lt;&gt;"")/ROW(統合!$A$1:$A$1000),0),ROW(D75))),"")</f>
        <v/>
      </c>
      <c r="E75" t="str">
        <f>IFERROR(INDEX(統合!E:E,1/LARGE(INDEX((統合!$A$1:$A$1000&lt;&gt;"")/ROW(統合!$A$1:$A$1000),0),ROW(E75))),"")</f>
        <v/>
      </c>
      <c r="F75" t="str">
        <f>IFERROR(INDEX(統合!F:F,1/LARGE(INDEX((統合!$A$1:$A$1000&lt;&gt;"")/ROW(統合!$A$1:$A$1000),0),ROW(F75))),"")</f>
        <v/>
      </c>
      <c r="G75" t="str">
        <f>IFERROR(INDEX(統合!G:G,1/LARGE(INDEX((統合!$A$1:$A$1000&lt;&gt;"")/ROW(統合!$A$1:$A$1000),0),ROW(G75))),"")</f>
        <v/>
      </c>
      <c r="H75" t="str">
        <f>IFERROR(INDEX(統合!H:H,1/LARGE(INDEX((統合!$A$1:$A$1000&lt;&gt;"")/ROW(統合!$A$1:$A$1000),0),ROW(H75))),"")</f>
        <v/>
      </c>
      <c r="I75" t="str">
        <f>IFERROR(INDEX(統合!I:I,1/LARGE(INDEX((統合!$A$1:$A$1000&lt;&gt;"")/ROW(統合!$A$1:$A$1000),0),ROW(I75))),"")</f>
        <v/>
      </c>
      <c r="J75" t="str">
        <f>IFERROR(INDEX(統合!J:J,1/LARGE(INDEX((統合!$A$1:$A$1000&lt;&gt;"")/ROW(統合!$A$1:$A$1000),0),ROW(J75))),"")</f>
        <v/>
      </c>
      <c r="K75" t="str">
        <f>IFERROR(INDEX(統合!K:K,1/LARGE(INDEX((統合!$A$1:$A$1000&lt;&gt;"")/ROW(統合!$A$1:$A$1000),0),ROW(K75))),"")</f>
        <v/>
      </c>
      <c r="L75" t="str">
        <f>IFERROR(INDEX(統合!L:L,1/LARGE(INDEX((統合!$A$1:$A$1000&lt;&gt;"")/ROW(統合!$A$1:$A$1000),0),ROW(L75))),"")</f>
        <v/>
      </c>
      <c r="M75" t="str">
        <f>IFERROR(INDEX(統合!M:M,1/LARGE(INDEX((統合!$A$1:$A$1000&lt;&gt;"")/ROW(統合!$A$1:$A$1000),0),ROW(M75))),"")</f>
        <v/>
      </c>
    </row>
    <row r="76" spans="1:13" x14ac:dyDescent="0.45">
      <c r="A76" t="str">
        <f>IFERROR(INDEX(統合!A:A,1/LARGE(INDEX((統合!$A$1:$A$1000&lt;&gt;"")/ROW(統合!$A$1:$A$1000),0),ROW(A76))),"")</f>
        <v/>
      </c>
      <c r="B76" t="str">
        <f>IFERROR(INDEX(統合!B:B,1/LARGE(INDEX((統合!$A$1:$A$1000&lt;&gt;"")/ROW(統合!$A$1:$A$1000),0),ROW(B76))),"")</f>
        <v/>
      </c>
      <c r="C76" t="str">
        <f>IFERROR(INDEX(統合!C:C,1/LARGE(INDEX((統合!$A$1:$A$1000&lt;&gt;"")/ROW(統合!$A$1:$A$1000),0),ROW(C76))),"")</f>
        <v/>
      </c>
      <c r="D76" t="str">
        <f>IFERROR(INDEX(統合!D:D,1/LARGE(INDEX((統合!$A$1:$A$1000&lt;&gt;"")/ROW(統合!$A$1:$A$1000),0),ROW(D76))),"")</f>
        <v/>
      </c>
      <c r="E76" t="str">
        <f>IFERROR(INDEX(統合!E:E,1/LARGE(INDEX((統合!$A$1:$A$1000&lt;&gt;"")/ROW(統合!$A$1:$A$1000),0),ROW(E76))),"")</f>
        <v/>
      </c>
      <c r="F76" t="str">
        <f>IFERROR(INDEX(統合!F:F,1/LARGE(INDEX((統合!$A$1:$A$1000&lt;&gt;"")/ROW(統合!$A$1:$A$1000),0),ROW(F76))),"")</f>
        <v/>
      </c>
      <c r="G76" t="str">
        <f>IFERROR(INDEX(統合!G:G,1/LARGE(INDEX((統合!$A$1:$A$1000&lt;&gt;"")/ROW(統合!$A$1:$A$1000),0),ROW(G76))),"")</f>
        <v/>
      </c>
      <c r="H76" t="str">
        <f>IFERROR(INDEX(統合!H:H,1/LARGE(INDEX((統合!$A$1:$A$1000&lt;&gt;"")/ROW(統合!$A$1:$A$1000),0),ROW(H76))),"")</f>
        <v/>
      </c>
      <c r="I76" t="str">
        <f>IFERROR(INDEX(統合!I:I,1/LARGE(INDEX((統合!$A$1:$A$1000&lt;&gt;"")/ROW(統合!$A$1:$A$1000),0),ROW(I76))),"")</f>
        <v/>
      </c>
      <c r="J76" t="str">
        <f>IFERROR(INDEX(統合!J:J,1/LARGE(INDEX((統合!$A$1:$A$1000&lt;&gt;"")/ROW(統合!$A$1:$A$1000),0),ROW(J76))),"")</f>
        <v/>
      </c>
      <c r="K76" t="str">
        <f>IFERROR(INDEX(統合!K:K,1/LARGE(INDEX((統合!$A$1:$A$1000&lt;&gt;"")/ROW(統合!$A$1:$A$1000),0),ROW(K76))),"")</f>
        <v/>
      </c>
      <c r="L76" t="str">
        <f>IFERROR(INDEX(統合!L:L,1/LARGE(INDEX((統合!$A$1:$A$1000&lt;&gt;"")/ROW(統合!$A$1:$A$1000),0),ROW(L76))),"")</f>
        <v/>
      </c>
      <c r="M76" t="str">
        <f>IFERROR(INDEX(統合!M:M,1/LARGE(INDEX((統合!$A$1:$A$1000&lt;&gt;"")/ROW(統合!$A$1:$A$1000),0),ROW(M76))),"")</f>
        <v/>
      </c>
    </row>
    <row r="77" spans="1:13" x14ac:dyDescent="0.45">
      <c r="A77" t="str">
        <f>IFERROR(INDEX(統合!A:A,1/LARGE(INDEX((統合!$A$1:$A$1000&lt;&gt;"")/ROW(統合!$A$1:$A$1000),0),ROW(A77))),"")</f>
        <v/>
      </c>
      <c r="B77" t="str">
        <f>IFERROR(INDEX(統合!B:B,1/LARGE(INDEX((統合!$A$1:$A$1000&lt;&gt;"")/ROW(統合!$A$1:$A$1000),0),ROW(B77))),"")</f>
        <v/>
      </c>
      <c r="C77" t="str">
        <f>IFERROR(INDEX(統合!C:C,1/LARGE(INDEX((統合!$A$1:$A$1000&lt;&gt;"")/ROW(統合!$A$1:$A$1000),0),ROW(C77))),"")</f>
        <v/>
      </c>
      <c r="D77" t="str">
        <f>IFERROR(INDEX(統合!D:D,1/LARGE(INDEX((統合!$A$1:$A$1000&lt;&gt;"")/ROW(統合!$A$1:$A$1000),0),ROW(D77))),"")</f>
        <v/>
      </c>
      <c r="E77" t="str">
        <f>IFERROR(INDEX(統合!E:E,1/LARGE(INDEX((統合!$A$1:$A$1000&lt;&gt;"")/ROW(統合!$A$1:$A$1000),0),ROW(E77))),"")</f>
        <v/>
      </c>
      <c r="F77" t="str">
        <f>IFERROR(INDEX(統合!F:F,1/LARGE(INDEX((統合!$A$1:$A$1000&lt;&gt;"")/ROW(統合!$A$1:$A$1000),0),ROW(F77))),"")</f>
        <v/>
      </c>
      <c r="G77" t="str">
        <f>IFERROR(INDEX(統合!G:G,1/LARGE(INDEX((統合!$A$1:$A$1000&lt;&gt;"")/ROW(統合!$A$1:$A$1000),0),ROW(G77))),"")</f>
        <v/>
      </c>
      <c r="H77" t="str">
        <f>IFERROR(INDEX(統合!H:H,1/LARGE(INDEX((統合!$A$1:$A$1000&lt;&gt;"")/ROW(統合!$A$1:$A$1000),0),ROW(H77))),"")</f>
        <v/>
      </c>
      <c r="I77" t="str">
        <f>IFERROR(INDEX(統合!I:I,1/LARGE(INDEX((統合!$A$1:$A$1000&lt;&gt;"")/ROW(統合!$A$1:$A$1000),0),ROW(I77))),"")</f>
        <v/>
      </c>
      <c r="J77" t="str">
        <f>IFERROR(INDEX(統合!J:J,1/LARGE(INDEX((統合!$A$1:$A$1000&lt;&gt;"")/ROW(統合!$A$1:$A$1000),0),ROW(J77))),"")</f>
        <v/>
      </c>
      <c r="K77" t="str">
        <f>IFERROR(INDEX(統合!K:K,1/LARGE(INDEX((統合!$A$1:$A$1000&lt;&gt;"")/ROW(統合!$A$1:$A$1000),0),ROW(K77))),"")</f>
        <v/>
      </c>
      <c r="L77" t="str">
        <f>IFERROR(INDEX(統合!L:L,1/LARGE(INDEX((統合!$A$1:$A$1000&lt;&gt;"")/ROW(統合!$A$1:$A$1000),0),ROW(L77))),"")</f>
        <v/>
      </c>
      <c r="M77" t="str">
        <f>IFERROR(INDEX(統合!M:M,1/LARGE(INDEX((統合!$A$1:$A$1000&lt;&gt;"")/ROW(統合!$A$1:$A$1000),0),ROW(M77))),"")</f>
        <v/>
      </c>
    </row>
    <row r="78" spans="1:13" x14ac:dyDescent="0.45">
      <c r="A78" t="str">
        <f>IFERROR(INDEX(統合!A:A,1/LARGE(INDEX((統合!$A$1:$A$1000&lt;&gt;"")/ROW(統合!$A$1:$A$1000),0),ROW(A78))),"")</f>
        <v/>
      </c>
      <c r="B78" t="str">
        <f>IFERROR(INDEX(統合!B:B,1/LARGE(INDEX((統合!$A$1:$A$1000&lt;&gt;"")/ROW(統合!$A$1:$A$1000),0),ROW(B78))),"")</f>
        <v/>
      </c>
      <c r="C78" t="str">
        <f>IFERROR(INDEX(統合!C:C,1/LARGE(INDEX((統合!$A$1:$A$1000&lt;&gt;"")/ROW(統合!$A$1:$A$1000),0),ROW(C78))),"")</f>
        <v/>
      </c>
      <c r="D78" t="str">
        <f>IFERROR(INDEX(統合!D:D,1/LARGE(INDEX((統合!$A$1:$A$1000&lt;&gt;"")/ROW(統合!$A$1:$A$1000),0),ROW(D78))),"")</f>
        <v/>
      </c>
      <c r="E78" t="str">
        <f>IFERROR(INDEX(統合!E:E,1/LARGE(INDEX((統合!$A$1:$A$1000&lt;&gt;"")/ROW(統合!$A$1:$A$1000),0),ROW(E78))),"")</f>
        <v/>
      </c>
      <c r="F78" t="str">
        <f>IFERROR(INDEX(統合!F:F,1/LARGE(INDEX((統合!$A$1:$A$1000&lt;&gt;"")/ROW(統合!$A$1:$A$1000),0),ROW(F78))),"")</f>
        <v/>
      </c>
      <c r="G78" t="str">
        <f>IFERROR(INDEX(統合!G:G,1/LARGE(INDEX((統合!$A$1:$A$1000&lt;&gt;"")/ROW(統合!$A$1:$A$1000),0),ROW(G78))),"")</f>
        <v/>
      </c>
      <c r="H78" t="str">
        <f>IFERROR(INDEX(統合!H:H,1/LARGE(INDEX((統合!$A$1:$A$1000&lt;&gt;"")/ROW(統合!$A$1:$A$1000),0),ROW(H78))),"")</f>
        <v/>
      </c>
      <c r="I78" t="str">
        <f>IFERROR(INDEX(統合!I:I,1/LARGE(INDEX((統合!$A$1:$A$1000&lt;&gt;"")/ROW(統合!$A$1:$A$1000),0),ROW(I78))),"")</f>
        <v/>
      </c>
      <c r="J78" t="str">
        <f>IFERROR(INDEX(統合!J:J,1/LARGE(INDEX((統合!$A$1:$A$1000&lt;&gt;"")/ROW(統合!$A$1:$A$1000),0),ROW(J78))),"")</f>
        <v/>
      </c>
      <c r="K78" t="str">
        <f>IFERROR(INDEX(統合!K:K,1/LARGE(INDEX((統合!$A$1:$A$1000&lt;&gt;"")/ROW(統合!$A$1:$A$1000),0),ROW(K78))),"")</f>
        <v/>
      </c>
      <c r="L78" t="str">
        <f>IFERROR(INDEX(統合!L:L,1/LARGE(INDEX((統合!$A$1:$A$1000&lt;&gt;"")/ROW(統合!$A$1:$A$1000),0),ROW(L78))),"")</f>
        <v/>
      </c>
      <c r="M78" t="str">
        <f>IFERROR(INDEX(統合!M:M,1/LARGE(INDEX((統合!$A$1:$A$1000&lt;&gt;"")/ROW(統合!$A$1:$A$1000),0),ROW(M78))),"")</f>
        <v/>
      </c>
    </row>
    <row r="79" spans="1:13" x14ac:dyDescent="0.45">
      <c r="A79" t="str">
        <f>IFERROR(INDEX(統合!A:A,1/LARGE(INDEX((統合!$A$1:$A$1000&lt;&gt;"")/ROW(統合!$A$1:$A$1000),0),ROW(A79))),"")</f>
        <v/>
      </c>
      <c r="B79" t="str">
        <f>IFERROR(INDEX(統合!B:B,1/LARGE(INDEX((統合!$A$1:$A$1000&lt;&gt;"")/ROW(統合!$A$1:$A$1000),0),ROW(B79))),"")</f>
        <v/>
      </c>
      <c r="C79" t="str">
        <f>IFERROR(INDEX(統合!C:C,1/LARGE(INDEX((統合!$A$1:$A$1000&lt;&gt;"")/ROW(統合!$A$1:$A$1000),0),ROW(C79))),"")</f>
        <v/>
      </c>
      <c r="D79" t="str">
        <f>IFERROR(INDEX(統合!D:D,1/LARGE(INDEX((統合!$A$1:$A$1000&lt;&gt;"")/ROW(統合!$A$1:$A$1000),0),ROW(D79))),"")</f>
        <v/>
      </c>
      <c r="E79" t="str">
        <f>IFERROR(INDEX(統合!E:E,1/LARGE(INDEX((統合!$A$1:$A$1000&lt;&gt;"")/ROW(統合!$A$1:$A$1000),0),ROW(E79))),"")</f>
        <v/>
      </c>
      <c r="F79" t="str">
        <f>IFERROR(INDEX(統合!F:F,1/LARGE(INDEX((統合!$A$1:$A$1000&lt;&gt;"")/ROW(統合!$A$1:$A$1000),0),ROW(F79))),"")</f>
        <v/>
      </c>
      <c r="G79" t="str">
        <f>IFERROR(INDEX(統合!G:G,1/LARGE(INDEX((統合!$A$1:$A$1000&lt;&gt;"")/ROW(統合!$A$1:$A$1000),0),ROW(G79))),"")</f>
        <v/>
      </c>
      <c r="H79" t="str">
        <f>IFERROR(INDEX(統合!H:H,1/LARGE(INDEX((統合!$A$1:$A$1000&lt;&gt;"")/ROW(統合!$A$1:$A$1000),0),ROW(H79))),"")</f>
        <v/>
      </c>
      <c r="I79" t="str">
        <f>IFERROR(INDEX(統合!I:I,1/LARGE(INDEX((統合!$A$1:$A$1000&lt;&gt;"")/ROW(統合!$A$1:$A$1000),0),ROW(I79))),"")</f>
        <v/>
      </c>
      <c r="J79" t="str">
        <f>IFERROR(INDEX(統合!J:J,1/LARGE(INDEX((統合!$A$1:$A$1000&lt;&gt;"")/ROW(統合!$A$1:$A$1000),0),ROW(J79))),"")</f>
        <v/>
      </c>
      <c r="K79" t="str">
        <f>IFERROR(INDEX(統合!K:K,1/LARGE(INDEX((統合!$A$1:$A$1000&lt;&gt;"")/ROW(統合!$A$1:$A$1000),0),ROW(K79))),"")</f>
        <v/>
      </c>
      <c r="L79" t="str">
        <f>IFERROR(INDEX(統合!L:L,1/LARGE(INDEX((統合!$A$1:$A$1000&lt;&gt;"")/ROW(統合!$A$1:$A$1000),0),ROW(L79))),"")</f>
        <v/>
      </c>
      <c r="M79" t="str">
        <f>IFERROR(INDEX(統合!M:M,1/LARGE(INDEX((統合!$A$1:$A$1000&lt;&gt;"")/ROW(統合!$A$1:$A$1000),0),ROW(M79))),"")</f>
        <v/>
      </c>
    </row>
    <row r="80" spans="1:13" x14ac:dyDescent="0.45">
      <c r="A80" t="str">
        <f>IFERROR(INDEX(統合!A:A,1/LARGE(INDEX((統合!$A$1:$A$1000&lt;&gt;"")/ROW(統合!$A$1:$A$1000),0),ROW(A80))),"")</f>
        <v/>
      </c>
      <c r="B80" t="str">
        <f>IFERROR(INDEX(統合!B:B,1/LARGE(INDEX((統合!$A$1:$A$1000&lt;&gt;"")/ROW(統合!$A$1:$A$1000),0),ROW(B80))),"")</f>
        <v/>
      </c>
      <c r="C80" t="str">
        <f>IFERROR(INDEX(統合!C:C,1/LARGE(INDEX((統合!$A$1:$A$1000&lt;&gt;"")/ROW(統合!$A$1:$A$1000),0),ROW(C80))),"")</f>
        <v/>
      </c>
      <c r="D80" t="str">
        <f>IFERROR(INDEX(統合!D:D,1/LARGE(INDEX((統合!$A$1:$A$1000&lt;&gt;"")/ROW(統合!$A$1:$A$1000),0),ROW(D80))),"")</f>
        <v/>
      </c>
      <c r="E80" t="str">
        <f>IFERROR(INDEX(統合!E:E,1/LARGE(INDEX((統合!$A$1:$A$1000&lt;&gt;"")/ROW(統合!$A$1:$A$1000),0),ROW(E80))),"")</f>
        <v/>
      </c>
      <c r="F80" t="str">
        <f>IFERROR(INDEX(統合!F:F,1/LARGE(INDEX((統合!$A$1:$A$1000&lt;&gt;"")/ROW(統合!$A$1:$A$1000),0),ROW(F80))),"")</f>
        <v/>
      </c>
      <c r="G80" t="str">
        <f>IFERROR(INDEX(統合!G:G,1/LARGE(INDEX((統合!$A$1:$A$1000&lt;&gt;"")/ROW(統合!$A$1:$A$1000),0),ROW(G80))),"")</f>
        <v/>
      </c>
      <c r="H80" t="str">
        <f>IFERROR(INDEX(統合!H:H,1/LARGE(INDEX((統合!$A$1:$A$1000&lt;&gt;"")/ROW(統合!$A$1:$A$1000),0),ROW(H80))),"")</f>
        <v/>
      </c>
      <c r="I80" t="str">
        <f>IFERROR(INDEX(統合!I:I,1/LARGE(INDEX((統合!$A$1:$A$1000&lt;&gt;"")/ROW(統合!$A$1:$A$1000),0),ROW(I80))),"")</f>
        <v/>
      </c>
      <c r="J80" t="str">
        <f>IFERROR(INDEX(統合!J:J,1/LARGE(INDEX((統合!$A$1:$A$1000&lt;&gt;"")/ROW(統合!$A$1:$A$1000),0),ROW(J80))),"")</f>
        <v/>
      </c>
      <c r="K80" t="str">
        <f>IFERROR(INDEX(統合!K:K,1/LARGE(INDEX((統合!$A$1:$A$1000&lt;&gt;"")/ROW(統合!$A$1:$A$1000),0),ROW(K80))),"")</f>
        <v/>
      </c>
      <c r="L80" t="str">
        <f>IFERROR(INDEX(統合!L:L,1/LARGE(INDEX((統合!$A$1:$A$1000&lt;&gt;"")/ROW(統合!$A$1:$A$1000),0),ROW(L80))),"")</f>
        <v/>
      </c>
      <c r="M80" t="str">
        <f>IFERROR(INDEX(統合!M:M,1/LARGE(INDEX((統合!$A$1:$A$1000&lt;&gt;"")/ROW(統合!$A$1:$A$1000),0),ROW(M80))),"")</f>
        <v/>
      </c>
    </row>
    <row r="81" spans="1:13" x14ac:dyDescent="0.45">
      <c r="A81" t="str">
        <f>IFERROR(INDEX(統合!A:A,1/LARGE(INDEX((統合!$A$1:$A$1000&lt;&gt;"")/ROW(統合!$A$1:$A$1000),0),ROW(A81))),"")</f>
        <v/>
      </c>
      <c r="B81" t="str">
        <f>IFERROR(INDEX(統合!B:B,1/LARGE(INDEX((統合!$A$1:$A$1000&lt;&gt;"")/ROW(統合!$A$1:$A$1000),0),ROW(B81))),"")</f>
        <v/>
      </c>
      <c r="C81" t="str">
        <f>IFERROR(INDEX(統合!C:C,1/LARGE(INDEX((統合!$A$1:$A$1000&lt;&gt;"")/ROW(統合!$A$1:$A$1000),0),ROW(C81))),"")</f>
        <v/>
      </c>
      <c r="D81" t="str">
        <f>IFERROR(INDEX(統合!D:D,1/LARGE(INDEX((統合!$A$1:$A$1000&lt;&gt;"")/ROW(統合!$A$1:$A$1000),0),ROW(D81))),"")</f>
        <v/>
      </c>
      <c r="E81" t="str">
        <f>IFERROR(INDEX(統合!E:E,1/LARGE(INDEX((統合!$A$1:$A$1000&lt;&gt;"")/ROW(統合!$A$1:$A$1000),0),ROW(E81))),"")</f>
        <v/>
      </c>
      <c r="F81" t="str">
        <f>IFERROR(INDEX(統合!F:F,1/LARGE(INDEX((統合!$A$1:$A$1000&lt;&gt;"")/ROW(統合!$A$1:$A$1000),0),ROW(F81))),"")</f>
        <v/>
      </c>
      <c r="G81" t="str">
        <f>IFERROR(INDEX(統合!G:G,1/LARGE(INDEX((統合!$A$1:$A$1000&lt;&gt;"")/ROW(統合!$A$1:$A$1000),0),ROW(G81))),"")</f>
        <v/>
      </c>
      <c r="H81" t="str">
        <f>IFERROR(INDEX(統合!H:H,1/LARGE(INDEX((統合!$A$1:$A$1000&lt;&gt;"")/ROW(統合!$A$1:$A$1000),0),ROW(H81))),"")</f>
        <v/>
      </c>
      <c r="I81" t="str">
        <f>IFERROR(INDEX(統合!I:I,1/LARGE(INDEX((統合!$A$1:$A$1000&lt;&gt;"")/ROW(統合!$A$1:$A$1000),0),ROW(I81))),"")</f>
        <v/>
      </c>
      <c r="J81" t="str">
        <f>IFERROR(INDEX(統合!J:J,1/LARGE(INDEX((統合!$A$1:$A$1000&lt;&gt;"")/ROW(統合!$A$1:$A$1000),0),ROW(J81))),"")</f>
        <v/>
      </c>
      <c r="K81" t="str">
        <f>IFERROR(INDEX(統合!K:K,1/LARGE(INDEX((統合!$A$1:$A$1000&lt;&gt;"")/ROW(統合!$A$1:$A$1000),0),ROW(K81))),"")</f>
        <v/>
      </c>
      <c r="L81" t="str">
        <f>IFERROR(INDEX(統合!L:L,1/LARGE(INDEX((統合!$A$1:$A$1000&lt;&gt;"")/ROW(統合!$A$1:$A$1000),0),ROW(L81))),"")</f>
        <v/>
      </c>
      <c r="M81" t="str">
        <f>IFERROR(INDEX(統合!M:M,1/LARGE(INDEX((統合!$A$1:$A$1000&lt;&gt;"")/ROW(統合!$A$1:$A$1000),0),ROW(M81))),"")</f>
        <v/>
      </c>
    </row>
    <row r="82" spans="1:13" x14ac:dyDescent="0.45">
      <c r="A82" t="str">
        <f>IFERROR(INDEX(統合!A:A,1/LARGE(INDEX((統合!$A$1:$A$1000&lt;&gt;"")/ROW(統合!$A$1:$A$1000),0),ROW(A82))),"")</f>
        <v/>
      </c>
      <c r="B82" t="str">
        <f>IFERROR(INDEX(統合!B:B,1/LARGE(INDEX((統合!$A$1:$A$1000&lt;&gt;"")/ROW(統合!$A$1:$A$1000),0),ROW(B82))),"")</f>
        <v/>
      </c>
      <c r="C82" t="str">
        <f>IFERROR(INDEX(統合!C:C,1/LARGE(INDEX((統合!$A$1:$A$1000&lt;&gt;"")/ROW(統合!$A$1:$A$1000),0),ROW(C82))),"")</f>
        <v/>
      </c>
      <c r="D82" t="str">
        <f>IFERROR(INDEX(統合!D:D,1/LARGE(INDEX((統合!$A$1:$A$1000&lt;&gt;"")/ROW(統合!$A$1:$A$1000),0),ROW(D82))),"")</f>
        <v/>
      </c>
      <c r="E82" t="str">
        <f>IFERROR(INDEX(統合!E:E,1/LARGE(INDEX((統合!$A$1:$A$1000&lt;&gt;"")/ROW(統合!$A$1:$A$1000),0),ROW(E82))),"")</f>
        <v/>
      </c>
      <c r="F82" t="str">
        <f>IFERROR(INDEX(統合!F:F,1/LARGE(INDEX((統合!$A$1:$A$1000&lt;&gt;"")/ROW(統合!$A$1:$A$1000),0),ROW(F82))),"")</f>
        <v/>
      </c>
      <c r="G82" t="str">
        <f>IFERROR(INDEX(統合!G:G,1/LARGE(INDEX((統合!$A$1:$A$1000&lt;&gt;"")/ROW(統合!$A$1:$A$1000),0),ROW(G82))),"")</f>
        <v/>
      </c>
      <c r="H82" t="str">
        <f>IFERROR(INDEX(統合!H:H,1/LARGE(INDEX((統合!$A$1:$A$1000&lt;&gt;"")/ROW(統合!$A$1:$A$1000),0),ROW(H82))),"")</f>
        <v/>
      </c>
      <c r="I82" t="str">
        <f>IFERROR(INDEX(統合!I:I,1/LARGE(INDEX((統合!$A$1:$A$1000&lt;&gt;"")/ROW(統合!$A$1:$A$1000),0),ROW(I82))),"")</f>
        <v/>
      </c>
      <c r="J82" t="str">
        <f>IFERROR(INDEX(統合!J:J,1/LARGE(INDEX((統合!$A$1:$A$1000&lt;&gt;"")/ROW(統合!$A$1:$A$1000),0),ROW(J82))),"")</f>
        <v/>
      </c>
      <c r="K82" t="str">
        <f>IFERROR(INDEX(統合!K:K,1/LARGE(INDEX((統合!$A$1:$A$1000&lt;&gt;"")/ROW(統合!$A$1:$A$1000),0),ROW(K82))),"")</f>
        <v/>
      </c>
      <c r="L82" t="str">
        <f>IFERROR(INDEX(統合!L:L,1/LARGE(INDEX((統合!$A$1:$A$1000&lt;&gt;"")/ROW(統合!$A$1:$A$1000),0),ROW(L82))),"")</f>
        <v/>
      </c>
      <c r="M82" t="str">
        <f>IFERROR(INDEX(統合!M:M,1/LARGE(INDEX((統合!$A$1:$A$1000&lt;&gt;"")/ROW(統合!$A$1:$A$1000),0),ROW(M82))),"")</f>
        <v/>
      </c>
    </row>
    <row r="83" spans="1:13" x14ac:dyDescent="0.45">
      <c r="A83" t="str">
        <f>IFERROR(INDEX(統合!A:A,1/LARGE(INDEX((統合!$A$1:$A$1000&lt;&gt;"")/ROW(統合!$A$1:$A$1000),0),ROW(A83))),"")</f>
        <v/>
      </c>
      <c r="B83" t="str">
        <f>IFERROR(INDEX(統合!B:B,1/LARGE(INDEX((統合!$A$1:$A$1000&lt;&gt;"")/ROW(統合!$A$1:$A$1000),0),ROW(B83))),"")</f>
        <v/>
      </c>
      <c r="C83" t="str">
        <f>IFERROR(INDEX(統合!C:C,1/LARGE(INDEX((統合!$A$1:$A$1000&lt;&gt;"")/ROW(統合!$A$1:$A$1000),0),ROW(C83))),"")</f>
        <v/>
      </c>
      <c r="D83" t="str">
        <f>IFERROR(INDEX(統合!D:D,1/LARGE(INDEX((統合!$A$1:$A$1000&lt;&gt;"")/ROW(統合!$A$1:$A$1000),0),ROW(D83))),"")</f>
        <v/>
      </c>
      <c r="E83" t="str">
        <f>IFERROR(INDEX(統合!E:E,1/LARGE(INDEX((統合!$A$1:$A$1000&lt;&gt;"")/ROW(統合!$A$1:$A$1000),0),ROW(E83))),"")</f>
        <v/>
      </c>
      <c r="F83" t="str">
        <f>IFERROR(INDEX(統合!F:F,1/LARGE(INDEX((統合!$A$1:$A$1000&lt;&gt;"")/ROW(統合!$A$1:$A$1000),0),ROW(F83))),"")</f>
        <v/>
      </c>
      <c r="G83" t="str">
        <f>IFERROR(INDEX(統合!G:G,1/LARGE(INDEX((統合!$A$1:$A$1000&lt;&gt;"")/ROW(統合!$A$1:$A$1000),0),ROW(G83))),"")</f>
        <v/>
      </c>
      <c r="H83" t="str">
        <f>IFERROR(INDEX(統合!H:H,1/LARGE(INDEX((統合!$A$1:$A$1000&lt;&gt;"")/ROW(統合!$A$1:$A$1000),0),ROW(H83))),"")</f>
        <v/>
      </c>
      <c r="I83" t="str">
        <f>IFERROR(INDEX(統合!I:I,1/LARGE(INDEX((統合!$A$1:$A$1000&lt;&gt;"")/ROW(統合!$A$1:$A$1000),0),ROW(I83))),"")</f>
        <v/>
      </c>
      <c r="J83" t="str">
        <f>IFERROR(INDEX(統合!J:J,1/LARGE(INDEX((統合!$A$1:$A$1000&lt;&gt;"")/ROW(統合!$A$1:$A$1000),0),ROW(J83))),"")</f>
        <v/>
      </c>
      <c r="K83" t="str">
        <f>IFERROR(INDEX(統合!K:K,1/LARGE(INDEX((統合!$A$1:$A$1000&lt;&gt;"")/ROW(統合!$A$1:$A$1000),0),ROW(K83))),"")</f>
        <v/>
      </c>
      <c r="L83" t="str">
        <f>IFERROR(INDEX(統合!L:L,1/LARGE(INDEX((統合!$A$1:$A$1000&lt;&gt;"")/ROW(統合!$A$1:$A$1000),0),ROW(L83))),"")</f>
        <v/>
      </c>
      <c r="M83" t="str">
        <f>IFERROR(INDEX(統合!M:M,1/LARGE(INDEX((統合!$A$1:$A$1000&lt;&gt;"")/ROW(統合!$A$1:$A$1000),0),ROW(M83))),"")</f>
        <v/>
      </c>
    </row>
    <row r="84" spans="1:13" x14ac:dyDescent="0.45">
      <c r="A84" t="str">
        <f>IFERROR(INDEX(統合!A:A,1/LARGE(INDEX((統合!$A$1:$A$1000&lt;&gt;"")/ROW(統合!$A$1:$A$1000),0),ROW(A84))),"")</f>
        <v/>
      </c>
      <c r="B84" t="str">
        <f>IFERROR(INDEX(統合!B:B,1/LARGE(INDEX((統合!$A$1:$A$1000&lt;&gt;"")/ROW(統合!$A$1:$A$1000),0),ROW(B84))),"")</f>
        <v/>
      </c>
      <c r="C84" t="str">
        <f>IFERROR(INDEX(統合!C:C,1/LARGE(INDEX((統合!$A$1:$A$1000&lt;&gt;"")/ROW(統合!$A$1:$A$1000),0),ROW(C84))),"")</f>
        <v/>
      </c>
      <c r="D84" t="str">
        <f>IFERROR(INDEX(統合!D:D,1/LARGE(INDEX((統合!$A$1:$A$1000&lt;&gt;"")/ROW(統合!$A$1:$A$1000),0),ROW(D84))),"")</f>
        <v/>
      </c>
      <c r="E84" t="str">
        <f>IFERROR(INDEX(統合!E:E,1/LARGE(INDEX((統合!$A$1:$A$1000&lt;&gt;"")/ROW(統合!$A$1:$A$1000),0),ROW(E84))),"")</f>
        <v/>
      </c>
      <c r="F84" t="str">
        <f>IFERROR(INDEX(統合!F:F,1/LARGE(INDEX((統合!$A$1:$A$1000&lt;&gt;"")/ROW(統合!$A$1:$A$1000),0),ROW(F84))),"")</f>
        <v/>
      </c>
      <c r="G84" t="str">
        <f>IFERROR(INDEX(統合!G:G,1/LARGE(INDEX((統合!$A$1:$A$1000&lt;&gt;"")/ROW(統合!$A$1:$A$1000),0),ROW(G84))),"")</f>
        <v/>
      </c>
      <c r="H84" t="str">
        <f>IFERROR(INDEX(統合!H:H,1/LARGE(INDEX((統合!$A$1:$A$1000&lt;&gt;"")/ROW(統合!$A$1:$A$1000),0),ROW(H84))),"")</f>
        <v/>
      </c>
      <c r="I84" t="str">
        <f>IFERROR(INDEX(統合!I:I,1/LARGE(INDEX((統合!$A$1:$A$1000&lt;&gt;"")/ROW(統合!$A$1:$A$1000),0),ROW(I84))),"")</f>
        <v/>
      </c>
      <c r="J84" t="str">
        <f>IFERROR(INDEX(統合!J:J,1/LARGE(INDEX((統合!$A$1:$A$1000&lt;&gt;"")/ROW(統合!$A$1:$A$1000),0),ROW(J84))),"")</f>
        <v/>
      </c>
      <c r="K84" t="str">
        <f>IFERROR(INDEX(統合!K:K,1/LARGE(INDEX((統合!$A$1:$A$1000&lt;&gt;"")/ROW(統合!$A$1:$A$1000),0),ROW(K84))),"")</f>
        <v/>
      </c>
      <c r="L84" t="str">
        <f>IFERROR(INDEX(統合!L:L,1/LARGE(INDEX((統合!$A$1:$A$1000&lt;&gt;"")/ROW(統合!$A$1:$A$1000),0),ROW(L84))),"")</f>
        <v/>
      </c>
      <c r="M84" t="str">
        <f>IFERROR(INDEX(統合!M:M,1/LARGE(INDEX((統合!$A$1:$A$1000&lt;&gt;"")/ROW(統合!$A$1:$A$1000),0),ROW(M84))),"")</f>
        <v/>
      </c>
    </row>
    <row r="85" spans="1:13" x14ac:dyDescent="0.45">
      <c r="A85" t="str">
        <f>IFERROR(INDEX(統合!A:A,1/LARGE(INDEX((統合!$A$1:$A$1000&lt;&gt;"")/ROW(統合!$A$1:$A$1000),0),ROW(A85))),"")</f>
        <v/>
      </c>
      <c r="B85" t="str">
        <f>IFERROR(INDEX(統合!B:B,1/LARGE(INDEX((統合!$A$1:$A$1000&lt;&gt;"")/ROW(統合!$A$1:$A$1000),0),ROW(B85))),"")</f>
        <v/>
      </c>
      <c r="C85" t="str">
        <f>IFERROR(INDEX(統合!C:C,1/LARGE(INDEX((統合!$A$1:$A$1000&lt;&gt;"")/ROW(統合!$A$1:$A$1000),0),ROW(C85))),"")</f>
        <v/>
      </c>
      <c r="D85" t="str">
        <f>IFERROR(INDEX(統合!D:D,1/LARGE(INDEX((統合!$A$1:$A$1000&lt;&gt;"")/ROW(統合!$A$1:$A$1000),0),ROW(D85))),"")</f>
        <v/>
      </c>
      <c r="E85" t="str">
        <f>IFERROR(INDEX(統合!E:E,1/LARGE(INDEX((統合!$A$1:$A$1000&lt;&gt;"")/ROW(統合!$A$1:$A$1000),0),ROW(E85))),"")</f>
        <v/>
      </c>
      <c r="F85" t="str">
        <f>IFERROR(INDEX(統合!F:F,1/LARGE(INDEX((統合!$A$1:$A$1000&lt;&gt;"")/ROW(統合!$A$1:$A$1000),0),ROW(F85))),"")</f>
        <v/>
      </c>
      <c r="G85" t="str">
        <f>IFERROR(INDEX(統合!G:G,1/LARGE(INDEX((統合!$A$1:$A$1000&lt;&gt;"")/ROW(統合!$A$1:$A$1000),0),ROW(G85))),"")</f>
        <v/>
      </c>
      <c r="H85" t="str">
        <f>IFERROR(INDEX(統合!H:H,1/LARGE(INDEX((統合!$A$1:$A$1000&lt;&gt;"")/ROW(統合!$A$1:$A$1000),0),ROW(H85))),"")</f>
        <v/>
      </c>
      <c r="I85" t="str">
        <f>IFERROR(INDEX(統合!I:I,1/LARGE(INDEX((統合!$A$1:$A$1000&lt;&gt;"")/ROW(統合!$A$1:$A$1000),0),ROW(I85))),"")</f>
        <v/>
      </c>
      <c r="J85" t="str">
        <f>IFERROR(INDEX(統合!J:J,1/LARGE(INDEX((統合!$A$1:$A$1000&lt;&gt;"")/ROW(統合!$A$1:$A$1000),0),ROW(J85))),"")</f>
        <v/>
      </c>
      <c r="K85" t="str">
        <f>IFERROR(INDEX(統合!K:K,1/LARGE(INDEX((統合!$A$1:$A$1000&lt;&gt;"")/ROW(統合!$A$1:$A$1000),0),ROW(K85))),"")</f>
        <v/>
      </c>
      <c r="L85" t="str">
        <f>IFERROR(INDEX(統合!L:L,1/LARGE(INDEX((統合!$A$1:$A$1000&lt;&gt;"")/ROW(統合!$A$1:$A$1000),0),ROW(L85))),"")</f>
        <v/>
      </c>
      <c r="M85" t="str">
        <f>IFERROR(INDEX(統合!M:M,1/LARGE(INDEX((統合!$A$1:$A$1000&lt;&gt;"")/ROW(統合!$A$1:$A$1000),0),ROW(M85))),"")</f>
        <v/>
      </c>
    </row>
    <row r="86" spans="1:13" x14ac:dyDescent="0.45">
      <c r="A86" t="str">
        <f>IFERROR(INDEX(統合!A:A,1/LARGE(INDEX((統合!$A$1:$A$1000&lt;&gt;"")/ROW(統合!$A$1:$A$1000),0),ROW(A86))),"")</f>
        <v/>
      </c>
      <c r="B86" t="str">
        <f>IFERROR(INDEX(統合!B:B,1/LARGE(INDEX((統合!$A$1:$A$1000&lt;&gt;"")/ROW(統合!$A$1:$A$1000),0),ROW(B86))),"")</f>
        <v/>
      </c>
      <c r="C86" t="str">
        <f>IFERROR(INDEX(統合!C:C,1/LARGE(INDEX((統合!$A$1:$A$1000&lt;&gt;"")/ROW(統合!$A$1:$A$1000),0),ROW(C86))),"")</f>
        <v/>
      </c>
      <c r="D86" t="str">
        <f>IFERROR(INDEX(統合!D:D,1/LARGE(INDEX((統合!$A$1:$A$1000&lt;&gt;"")/ROW(統合!$A$1:$A$1000),0),ROW(D86))),"")</f>
        <v/>
      </c>
      <c r="E86" t="str">
        <f>IFERROR(INDEX(統合!E:E,1/LARGE(INDEX((統合!$A$1:$A$1000&lt;&gt;"")/ROW(統合!$A$1:$A$1000),0),ROW(E86))),"")</f>
        <v/>
      </c>
      <c r="F86" t="str">
        <f>IFERROR(INDEX(統合!F:F,1/LARGE(INDEX((統合!$A$1:$A$1000&lt;&gt;"")/ROW(統合!$A$1:$A$1000),0),ROW(F86))),"")</f>
        <v/>
      </c>
      <c r="G86" t="str">
        <f>IFERROR(INDEX(統合!G:G,1/LARGE(INDEX((統合!$A$1:$A$1000&lt;&gt;"")/ROW(統合!$A$1:$A$1000),0),ROW(G86))),"")</f>
        <v/>
      </c>
      <c r="H86" t="str">
        <f>IFERROR(INDEX(統合!H:H,1/LARGE(INDEX((統合!$A$1:$A$1000&lt;&gt;"")/ROW(統合!$A$1:$A$1000),0),ROW(H86))),"")</f>
        <v/>
      </c>
      <c r="I86" t="str">
        <f>IFERROR(INDEX(統合!I:I,1/LARGE(INDEX((統合!$A$1:$A$1000&lt;&gt;"")/ROW(統合!$A$1:$A$1000),0),ROW(I86))),"")</f>
        <v/>
      </c>
      <c r="J86" t="str">
        <f>IFERROR(INDEX(統合!J:J,1/LARGE(INDEX((統合!$A$1:$A$1000&lt;&gt;"")/ROW(統合!$A$1:$A$1000),0),ROW(J86))),"")</f>
        <v/>
      </c>
      <c r="K86" t="str">
        <f>IFERROR(INDEX(統合!K:K,1/LARGE(INDEX((統合!$A$1:$A$1000&lt;&gt;"")/ROW(統合!$A$1:$A$1000),0),ROW(K86))),"")</f>
        <v/>
      </c>
      <c r="L86" t="str">
        <f>IFERROR(INDEX(統合!L:L,1/LARGE(INDEX((統合!$A$1:$A$1000&lt;&gt;"")/ROW(統合!$A$1:$A$1000),0),ROW(L86))),"")</f>
        <v/>
      </c>
      <c r="M86" t="str">
        <f>IFERROR(INDEX(統合!M:M,1/LARGE(INDEX((統合!$A$1:$A$1000&lt;&gt;"")/ROW(統合!$A$1:$A$1000),0),ROW(M86))),"")</f>
        <v/>
      </c>
    </row>
    <row r="87" spans="1:13" x14ac:dyDescent="0.45">
      <c r="A87" t="str">
        <f>IFERROR(INDEX(統合!A:A,1/LARGE(INDEX((統合!$A$1:$A$1000&lt;&gt;"")/ROW(統合!$A$1:$A$1000),0),ROW(A87))),"")</f>
        <v/>
      </c>
      <c r="B87" t="str">
        <f>IFERROR(INDEX(統合!B:B,1/LARGE(INDEX((統合!$A$1:$A$1000&lt;&gt;"")/ROW(統合!$A$1:$A$1000),0),ROW(B87))),"")</f>
        <v/>
      </c>
      <c r="C87" t="str">
        <f>IFERROR(INDEX(統合!C:C,1/LARGE(INDEX((統合!$A$1:$A$1000&lt;&gt;"")/ROW(統合!$A$1:$A$1000),0),ROW(C87))),"")</f>
        <v/>
      </c>
      <c r="D87" t="str">
        <f>IFERROR(INDEX(統合!D:D,1/LARGE(INDEX((統合!$A$1:$A$1000&lt;&gt;"")/ROW(統合!$A$1:$A$1000),0),ROW(D87))),"")</f>
        <v/>
      </c>
      <c r="E87" t="str">
        <f>IFERROR(INDEX(統合!E:E,1/LARGE(INDEX((統合!$A$1:$A$1000&lt;&gt;"")/ROW(統合!$A$1:$A$1000),0),ROW(E87))),"")</f>
        <v/>
      </c>
      <c r="F87" t="str">
        <f>IFERROR(INDEX(統合!F:F,1/LARGE(INDEX((統合!$A$1:$A$1000&lt;&gt;"")/ROW(統合!$A$1:$A$1000),0),ROW(F87))),"")</f>
        <v/>
      </c>
      <c r="G87" t="str">
        <f>IFERROR(INDEX(統合!G:G,1/LARGE(INDEX((統合!$A$1:$A$1000&lt;&gt;"")/ROW(統合!$A$1:$A$1000),0),ROW(G87))),"")</f>
        <v/>
      </c>
      <c r="H87" t="str">
        <f>IFERROR(INDEX(統合!H:H,1/LARGE(INDEX((統合!$A$1:$A$1000&lt;&gt;"")/ROW(統合!$A$1:$A$1000),0),ROW(H87))),"")</f>
        <v/>
      </c>
      <c r="I87" t="str">
        <f>IFERROR(INDEX(統合!I:I,1/LARGE(INDEX((統合!$A$1:$A$1000&lt;&gt;"")/ROW(統合!$A$1:$A$1000),0),ROW(I87))),"")</f>
        <v/>
      </c>
      <c r="J87" t="str">
        <f>IFERROR(INDEX(統合!J:J,1/LARGE(INDEX((統合!$A$1:$A$1000&lt;&gt;"")/ROW(統合!$A$1:$A$1000),0),ROW(J87))),"")</f>
        <v/>
      </c>
      <c r="K87" t="str">
        <f>IFERROR(INDEX(統合!K:K,1/LARGE(INDEX((統合!$A$1:$A$1000&lt;&gt;"")/ROW(統合!$A$1:$A$1000),0),ROW(K87))),"")</f>
        <v/>
      </c>
      <c r="L87" t="str">
        <f>IFERROR(INDEX(統合!L:L,1/LARGE(INDEX((統合!$A$1:$A$1000&lt;&gt;"")/ROW(統合!$A$1:$A$1000),0),ROW(L87))),"")</f>
        <v/>
      </c>
      <c r="M87" t="str">
        <f>IFERROR(INDEX(統合!M:M,1/LARGE(INDEX((統合!$A$1:$A$1000&lt;&gt;"")/ROW(統合!$A$1:$A$1000),0),ROW(M87))),"")</f>
        <v/>
      </c>
    </row>
    <row r="88" spans="1:13" x14ac:dyDescent="0.45">
      <c r="A88" t="str">
        <f>IFERROR(INDEX(統合!A:A,1/LARGE(INDEX((統合!$A$1:$A$1000&lt;&gt;"")/ROW(統合!$A$1:$A$1000),0),ROW(A88))),"")</f>
        <v/>
      </c>
      <c r="B88" t="str">
        <f>IFERROR(INDEX(統合!B:B,1/LARGE(INDEX((統合!$A$1:$A$1000&lt;&gt;"")/ROW(統合!$A$1:$A$1000),0),ROW(B88))),"")</f>
        <v/>
      </c>
      <c r="C88" t="str">
        <f>IFERROR(INDEX(統合!C:C,1/LARGE(INDEX((統合!$A$1:$A$1000&lt;&gt;"")/ROW(統合!$A$1:$A$1000),0),ROW(C88))),"")</f>
        <v/>
      </c>
      <c r="D88" t="str">
        <f>IFERROR(INDEX(統合!D:D,1/LARGE(INDEX((統合!$A$1:$A$1000&lt;&gt;"")/ROW(統合!$A$1:$A$1000),0),ROW(D88))),"")</f>
        <v/>
      </c>
      <c r="E88" t="str">
        <f>IFERROR(INDEX(統合!E:E,1/LARGE(INDEX((統合!$A$1:$A$1000&lt;&gt;"")/ROW(統合!$A$1:$A$1000),0),ROW(E88))),"")</f>
        <v/>
      </c>
      <c r="F88" t="str">
        <f>IFERROR(INDEX(統合!F:F,1/LARGE(INDEX((統合!$A$1:$A$1000&lt;&gt;"")/ROW(統合!$A$1:$A$1000),0),ROW(F88))),"")</f>
        <v/>
      </c>
      <c r="G88" t="str">
        <f>IFERROR(INDEX(統合!G:G,1/LARGE(INDEX((統合!$A$1:$A$1000&lt;&gt;"")/ROW(統合!$A$1:$A$1000),0),ROW(G88))),"")</f>
        <v/>
      </c>
      <c r="H88" t="str">
        <f>IFERROR(INDEX(統合!H:H,1/LARGE(INDEX((統合!$A$1:$A$1000&lt;&gt;"")/ROW(統合!$A$1:$A$1000),0),ROW(H88))),"")</f>
        <v/>
      </c>
      <c r="I88" t="str">
        <f>IFERROR(INDEX(統合!I:I,1/LARGE(INDEX((統合!$A$1:$A$1000&lt;&gt;"")/ROW(統合!$A$1:$A$1000),0),ROW(I88))),"")</f>
        <v/>
      </c>
      <c r="J88" t="str">
        <f>IFERROR(INDEX(統合!J:J,1/LARGE(INDEX((統合!$A$1:$A$1000&lt;&gt;"")/ROW(統合!$A$1:$A$1000),0),ROW(J88))),"")</f>
        <v/>
      </c>
      <c r="K88" t="str">
        <f>IFERROR(INDEX(統合!K:K,1/LARGE(INDEX((統合!$A$1:$A$1000&lt;&gt;"")/ROW(統合!$A$1:$A$1000),0),ROW(K88))),"")</f>
        <v/>
      </c>
      <c r="L88" t="str">
        <f>IFERROR(INDEX(統合!L:L,1/LARGE(INDEX((統合!$A$1:$A$1000&lt;&gt;"")/ROW(統合!$A$1:$A$1000),0),ROW(L88))),"")</f>
        <v/>
      </c>
      <c r="M88" t="str">
        <f>IFERROR(INDEX(統合!M:M,1/LARGE(INDEX((統合!$A$1:$A$1000&lt;&gt;"")/ROW(統合!$A$1:$A$1000),0),ROW(M88))),"")</f>
        <v/>
      </c>
    </row>
    <row r="89" spans="1:13" x14ac:dyDescent="0.45">
      <c r="A89" t="str">
        <f>IFERROR(INDEX(統合!A:A,1/LARGE(INDEX((統合!$A$1:$A$1000&lt;&gt;"")/ROW(統合!$A$1:$A$1000),0),ROW(A89))),"")</f>
        <v/>
      </c>
      <c r="B89" t="str">
        <f>IFERROR(INDEX(統合!B:B,1/LARGE(INDEX((統合!$A$1:$A$1000&lt;&gt;"")/ROW(統合!$A$1:$A$1000),0),ROW(B89))),"")</f>
        <v/>
      </c>
      <c r="C89" t="str">
        <f>IFERROR(INDEX(統合!C:C,1/LARGE(INDEX((統合!$A$1:$A$1000&lt;&gt;"")/ROW(統合!$A$1:$A$1000),0),ROW(C89))),"")</f>
        <v/>
      </c>
      <c r="D89" t="str">
        <f>IFERROR(INDEX(統合!D:D,1/LARGE(INDEX((統合!$A$1:$A$1000&lt;&gt;"")/ROW(統合!$A$1:$A$1000),0),ROW(D89))),"")</f>
        <v/>
      </c>
      <c r="E89" t="str">
        <f>IFERROR(INDEX(統合!E:E,1/LARGE(INDEX((統合!$A$1:$A$1000&lt;&gt;"")/ROW(統合!$A$1:$A$1000),0),ROW(E89))),"")</f>
        <v/>
      </c>
      <c r="F89" t="str">
        <f>IFERROR(INDEX(統合!F:F,1/LARGE(INDEX((統合!$A$1:$A$1000&lt;&gt;"")/ROW(統合!$A$1:$A$1000),0),ROW(F89))),"")</f>
        <v/>
      </c>
      <c r="G89" t="str">
        <f>IFERROR(INDEX(統合!G:G,1/LARGE(INDEX((統合!$A$1:$A$1000&lt;&gt;"")/ROW(統合!$A$1:$A$1000),0),ROW(G89))),"")</f>
        <v/>
      </c>
      <c r="H89" t="str">
        <f>IFERROR(INDEX(統合!H:H,1/LARGE(INDEX((統合!$A$1:$A$1000&lt;&gt;"")/ROW(統合!$A$1:$A$1000),0),ROW(H89))),"")</f>
        <v/>
      </c>
      <c r="I89" t="str">
        <f>IFERROR(INDEX(統合!I:I,1/LARGE(INDEX((統合!$A$1:$A$1000&lt;&gt;"")/ROW(統合!$A$1:$A$1000),0),ROW(I89))),"")</f>
        <v/>
      </c>
      <c r="J89" t="str">
        <f>IFERROR(INDEX(統合!J:J,1/LARGE(INDEX((統合!$A$1:$A$1000&lt;&gt;"")/ROW(統合!$A$1:$A$1000),0),ROW(J89))),"")</f>
        <v/>
      </c>
      <c r="K89" t="str">
        <f>IFERROR(INDEX(統合!K:K,1/LARGE(INDEX((統合!$A$1:$A$1000&lt;&gt;"")/ROW(統合!$A$1:$A$1000),0),ROW(K89))),"")</f>
        <v/>
      </c>
      <c r="L89" t="str">
        <f>IFERROR(INDEX(統合!L:L,1/LARGE(INDEX((統合!$A$1:$A$1000&lt;&gt;"")/ROW(統合!$A$1:$A$1000),0),ROW(L89))),"")</f>
        <v/>
      </c>
      <c r="M89" t="str">
        <f>IFERROR(INDEX(統合!M:M,1/LARGE(INDEX((統合!$A$1:$A$1000&lt;&gt;"")/ROW(統合!$A$1:$A$1000),0),ROW(M89))),"")</f>
        <v/>
      </c>
    </row>
    <row r="90" spans="1:13" x14ac:dyDescent="0.45">
      <c r="A90" t="str">
        <f>IFERROR(INDEX(統合!A:A,1/LARGE(INDEX((統合!$A$1:$A$1000&lt;&gt;"")/ROW(統合!$A$1:$A$1000),0),ROW(A90))),"")</f>
        <v/>
      </c>
      <c r="B90" t="str">
        <f>IFERROR(INDEX(統合!B:B,1/LARGE(INDEX((統合!$A$1:$A$1000&lt;&gt;"")/ROW(統合!$A$1:$A$1000),0),ROW(B90))),"")</f>
        <v/>
      </c>
      <c r="C90" t="str">
        <f>IFERROR(INDEX(統合!C:C,1/LARGE(INDEX((統合!$A$1:$A$1000&lt;&gt;"")/ROW(統合!$A$1:$A$1000),0),ROW(C90))),"")</f>
        <v/>
      </c>
      <c r="D90" t="str">
        <f>IFERROR(INDEX(統合!D:D,1/LARGE(INDEX((統合!$A$1:$A$1000&lt;&gt;"")/ROW(統合!$A$1:$A$1000),0),ROW(D90))),"")</f>
        <v/>
      </c>
      <c r="E90" t="str">
        <f>IFERROR(INDEX(統合!E:E,1/LARGE(INDEX((統合!$A$1:$A$1000&lt;&gt;"")/ROW(統合!$A$1:$A$1000),0),ROW(E90))),"")</f>
        <v/>
      </c>
      <c r="F90" t="str">
        <f>IFERROR(INDEX(統合!F:F,1/LARGE(INDEX((統合!$A$1:$A$1000&lt;&gt;"")/ROW(統合!$A$1:$A$1000),0),ROW(F90))),"")</f>
        <v/>
      </c>
      <c r="G90" t="str">
        <f>IFERROR(INDEX(統合!G:G,1/LARGE(INDEX((統合!$A$1:$A$1000&lt;&gt;"")/ROW(統合!$A$1:$A$1000),0),ROW(G90))),"")</f>
        <v/>
      </c>
      <c r="H90" t="str">
        <f>IFERROR(INDEX(統合!H:H,1/LARGE(INDEX((統合!$A$1:$A$1000&lt;&gt;"")/ROW(統合!$A$1:$A$1000),0),ROW(H90))),"")</f>
        <v/>
      </c>
      <c r="I90" t="str">
        <f>IFERROR(INDEX(統合!I:I,1/LARGE(INDEX((統合!$A$1:$A$1000&lt;&gt;"")/ROW(統合!$A$1:$A$1000),0),ROW(I90))),"")</f>
        <v/>
      </c>
      <c r="J90" t="str">
        <f>IFERROR(INDEX(統合!J:J,1/LARGE(INDEX((統合!$A$1:$A$1000&lt;&gt;"")/ROW(統合!$A$1:$A$1000),0),ROW(J90))),"")</f>
        <v/>
      </c>
      <c r="K90" t="str">
        <f>IFERROR(INDEX(統合!K:K,1/LARGE(INDEX((統合!$A$1:$A$1000&lt;&gt;"")/ROW(統合!$A$1:$A$1000),0),ROW(K90))),"")</f>
        <v/>
      </c>
      <c r="L90" t="str">
        <f>IFERROR(INDEX(統合!L:L,1/LARGE(INDEX((統合!$A$1:$A$1000&lt;&gt;"")/ROW(統合!$A$1:$A$1000),0),ROW(L90))),"")</f>
        <v/>
      </c>
      <c r="M90" t="str">
        <f>IFERROR(INDEX(統合!M:M,1/LARGE(INDEX((統合!$A$1:$A$1000&lt;&gt;"")/ROW(統合!$A$1:$A$1000),0),ROW(M90))),"")</f>
        <v/>
      </c>
    </row>
    <row r="91" spans="1:13" x14ac:dyDescent="0.45">
      <c r="A91" t="str">
        <f>IFERROR(INDEX(統合!A:A,1/LARGE(INDEX((統合!$A$1:$A$1000&lt;&gt;"")/ROW(統合!$A$1:$A$1000),0),ROW(A91))),"")</f>
        <v/>
      </c>
      <c r="B91" t="str">
        <f>IFERROR(INDEX(統合!B:B,1/LARGE(INDEX((統合!$A$1:$A$1000&lt;&gt;"")/ROW(統合!$A$1:$A$1000),0),ROW(B91))),"")</f>
        <v/>
      </c>
      <c r="C91" t="str">
        <f>IFERROR(INDEX(統合!C:C,1/LARGE(INDEX((統合!$A$1:$A$1000&lt;&gt;"")/ROW(統合!$A$1:$A$1000),0),ROW(C91))),"")</f>
        <v/>
      </c>
      <c r="D91" t="str">
        <f>IFERROR(INDEX(統合!D:D,1/LARGE(INDEX((統合!$A$1:$A$1000&lt;&gt;"")/ROW(統合!$A$1:$A$1000),0),ROW(D91))),"")</f>
        <v/>
      </c>
      <c r="E91" t="str">
        <f>IFERROR(INDEX(統合!E:E,1/LARGE(INDEX((統合!$A$1:$A$1000&lt;&gt;"")/ROW(統合!$A$1:$A$1000),0),ROW(E91))),"")</f>
        <v/>
      </c>
      <c r="F91" t="str">
        <f>IFERROR(INDEX(統合!F:F,1/LARGE(INDEX((統合!$A$1:$A$1000&lt;&gt;"")/ROW(統合!$A$1:$A$1000),0),ROW(F91))),"")</f>
        <v/>
      </c>
      <c r="G91" t="str">
        <f>IFERROR(INDEX(統合!G:G,1/LARGE(INDEX((統合!$A$1:$A$1000&lt;&gt;"")/ROW(統合!$A$1:$A$1000),0),ROW(G91))),"")</f>
        <v/>
      </c>
      <c r="H91" t="str">
        <f>IFERROR(INDEX(統合!H:H,1/LARGE(INDEX((統合!$A$1:$A$1000&lt;&gt;"")/ROW(統合!$A$1:$A$1000),0),ROW(H91))),"")</f>
        <v/>
      </c>
      <c r="I91" t="str">
        <f>IFERROR(INDEX(統合!I:I,1/LARGE(INDEX((統合!$A$1:$A$1000&lt;&gt;"")/ROW(統合!$A$1:$A$1000),0),ROW(I91))),"")</f>
        <v/>
      </c>
      <c r="J91" t="str">
        <f>IFERROR(INDEX(統合!J:J,1/LARGE(INDEX((統合!$A$1:$A$1000&lt;&gt;"")/ROW(統合!$A$1:$A$1000),0),ROW(J91))),"")</f>
        <v/>
      </c>
      <c r="K91" t="str">
        <f>IFERROR(INDEX(統合!K:K,1/LARGE(INDEX((統合!$A$1:$A$1000&lt;&gt;"")/ROW(統合!$A$1:$A$1000),0),ROW(K91))),"")</f>
        <v/>
      </c>
      <c r="L91" t="str">
        <f>IFERROR(INDEX(統合!L:L,1/LARGE(INDEX((統合!$A$1:$A$1000&lt;&gt;"")/ROW(統合!$A$1:$A$1000),0),ROW(L91))),"")</f>
        <v/>
      </c>
      <c r="M91" t="str">
        <f>IFERROR(INDEX(統合!M:M,1/LARGE(INDEX((統合!$A$1:$A$1000&lt;&gt;"")/ROW(統合!$A$1:$A$1000),0),ROW(M91))),"")</f>
        <v/>
      </c>
    </row>
    <row r="92" spans="1:13" x14ac:dyDescent="0.45">
      <c r="A92" t="str">
        <f>IFERROR(INDEX(統合!A:A,1/LARGE(INDEX((統合!$A$1:$A$1000&lt;&gt;"")/ROW(統合!$A$1:$A$1000),0),ROW(A92))),"")</f>
        <v/>
      </c>
      <c r="B92" t="str">
        <f>IFERROR(INDEX(統合!B:B,1/LARGE(INDEX((統合!$A$1:$A$1000&lt;&gt;"")/ROW(統合!$A$1:$A$1000),0),ROW(B92))),"")</f>
        <v/>
      </c>
      <c r="C92" t="str">
        <f>IFERROR(INDEX(統合!C:C,1/LARGE(INDEX((統合!$A$1:$A$1000&lt;&gt;"")/ROW(統合!$A$1:$A$1000),0),ROW(C92))),"")</f>
        <v/>
      </c>
      <c r="D92" t="str">
        <f>IFERROR(INDEX(統合!D:D,1/LARGE(INDEX((統合!$A$1:$A$1000&lt;&gt;"")/ROW(統合!$A$1:$A$1000),0),ROW(D92))),"")</f>
        <v/>
      </c>
      <c r="E92" t="str">
        <f>IFERROR(INDEX(統合!E:E,1/LARGE(INDEX((統合!$A$1:$A$1000&lt;&gt;"")/ROW(統合!$A$1:$A$1000),0),ROW(E92))),"")</f>
        <v/>
      </c>
      <c r="F92" t="str">
        <f>IFERROR(INDEX(統合!F:F,1/LARGE(INDEX((統合!$A$1:$A$1000&lt;&gt;"")/ROW(統合!$A$1:$A$1000),0),ROW(F92))),"")</f>
        <v/>
      </c>
      <c r="G92" t="str">
        <f>IFERROR(INDEX(統合!G:G,1/LARGE(INDEX((統合!$A$1:$A$1000&lt;&gt;"")/ROW(統合!$A$1:$A$1000),0),ROW(G92))),"")</f>
        <v/>
      </c>
      <c r="H92" t="str">
        <f>IFERROR(INDEX(統合!H:H,1/LARGE(INDEX((統合!$A$1:$A$1000&lt;&gt;"")/ROW(統合!$A$1:$A$1000),0),ROW(H92))),"")</f>
        <v/>
      </c>
      <c r="I92" t="str">
        <f>IFERROR(INDEX(統合!I:I,1/LARGE(INDEX((統合!$A$1:$A$1000&lt;&gt;"")/ROW(統合!$A$1:$A$1000),0),ROW(I92))),"")</f>
        <v/>
      </c>
      <c r="J92" t="str">
        <f>IFERROR(INDEX(統合!J:J,1/LARGE(INDEX((統合!$A$1:$A$1000&lt;&gt;"")/ROW(統合!$A$1:$A$1000),0),ROW(J92))),"")</f>
        <v/>
      </c>
      <c r="K92" t="str">
        <f>IFERROR(INDEX(統合!K:K,1/LARGE(INDEX((統合!$A$1:$A$1000&lt;&gt;"")/ROW(統合!$A$1:$A$1000),0),ROW(K92))),"")</f>
        <v/>
      </c>
      <c r="L92" t="str">
        <f>IFERROR(INDEX(統合!L:L,1/LARGE(INDEX((統合!$A$1:$A$1000&lt;&gt;"")/ROW(統合!$A$1:$A$1000),0),ROW(L92))),"")</f>
        <v/>
      </c>
      <c r="M92" t="str">
        <f>IFERROR(INDEX(統合!M:M,1/LARGE(INDEX((統合!$A$1:$A$1000&lt;&gt;"")/ROW(統合!$A$1:$A$1000),0),ROW(M92))),"")</f>
        <v/>
      </c>
    </row>
    <row r="93" spans="1:13" x14ac:dyDescent="0.45">
      <c r="A93" t="str">
        <f>IFERROR(INDEX(統合!A:A,1/LARGE(INDEX((統合!$A$1:$A$1000&lt;&gt;"")/ROW(統合!$A$1:$A$1000),0),ROW(A93))),"")</f>
        <v/>
      </c>
      <c r="B93" t="str">
        <f>IFERROR(INDEX(統合!B:B,1/LARGE(INDEX((統合!$A$1:$A$1000&lt;&gt;"")/ROW(統合!$A$1:$A$1000),0),ROW(B93))),"")</f>
        <v/>
      </c>
      <c r="C93" t="str">
        <f>IFERROR(INDEX(統合!C:C,1/LARGE(INDEX((統合!$A$1:$A$1000&lt;&gt;"")/ROW(統合!$A$1:$A$1000),0),ROW(C93))),"")</f>
        <v/>
      </c>
      <c r="D93" t="str">
        <f>IFERROR(INDEX(統合!D:D,1/LARGE(INDEX((統合!$A$1:$A$1000&lt;&gt;"")/ROW(統合!$A$1:$A$1000),0),ROW(D93))),"")</f>
        <v/>
      </c>
      <c r="E93" t="str">
        <f>IFERROR(INDEX(統合!E:E,1/LARGE(INDEX((統合!$A$1:$A$1000&lt;&gt;"")/ROW(統合!$A$1:$A$1000),0),ROW(E93))),"")</f>
        <v/>
      </c>
      <c r="F93" t="str">
        <f>IFERROR(INDEX(統合!F:F,1/LARGE(INDEX((統合!$A$1:$A$1000&lt;&gt;"")/ROW(統合!$A$1:$A$1000),0),ROW(F93))),"")</f>
        <v/>
      </c>
      <c r="G93" t="str">
        <f>IFERROR(INDEX(統合!G:G,1/LARGE(INDEX((統合!$A$1:$A$1000&lt;&gt;"")/ROW(統合!$A$1:$A$1000),0),ROW(G93))),"")</f>
        <v/>
      </c>
      <c r="H93" t="str">
        <f>IFERROR(INDEX(統合!H:H,1/LARGE(INDEX((統合!$A$1:$A$1000&lt;&gt;"")/ROW(統合!$A$1:$A$1000),0),ROW(H93))),"")</f>
        <v/>
      </c>
      <c r="I93" t="str">
        <f>IFERROR(INDEX(統合!I:I,1/LARGE(INDEX((統合!$A$1:$A$1000&lt;&gt;"")/ROW(統合!$A$1:$A$1000),0),ROW(I93))),"")</f>
        <v/>
      </c>
      <c r="J93" t="str">
        <f>IFERROR(INDEX(統合!J:J,1/LARGE(INDEX((統合!$A$1:$A$1000&lt;&gt;"")/ROW(統合!$A$1:$A$1000),0),ROW(J93))),"")</f>
        <v/>
      </c>
      <c r="K93" t="str">
        <f>IFERROR(INDEX(統合!K:K,1/LARGE(INDEX((統合!$A$1:$A$1000&lt;&gt;"")/ROW(統合!$A$1:$A$1000),0),ROW(K93))),"")</f>
        <v/>
      </c>
      <c r="L93" t="str">
        <f>IFERROR(INDEX(統合!L:L,1/LARGE(INDEX((統合!$A$1:$A$1000&lt;&gt;"")/ROW(統合!$A$1:$A$1000),0),ROW(L93))),"")</f>
        <v/>
      </c>
      <c r="M93" t="str">
        <f>IFERROR(INDEX(統合!M:M,1/LARGE(INDEX((統合!$A$1:$A$1000&lt;&gt;"")/ROW(統合!$A$1:$A$1000),0),ROW(M93))),"")</f>
        <v/>
      </c>
    </row>
    <row r="94" spans="1:13" x14ac:dyDescent="0.45">
      <c r="A94" t="str">
        <f>IFERROR(INDEX(統合!A:A,1/LARGE(INDEX((統合!$A$1:$A$1000&lt;&gt;"")/ROW(統合!$A$1:$A$1000),0),ROW(A94))),"")</f>
        <v/>
      </c>
      <c r="B94" t="str">
        <f>IFERROR(INDEX(統合!B:B,1/LARGE(INDEX((統合!$A$1:$A$1000&lt;&gt;"")/ROW(統合!$A$1:$A$1000),0),ROW(B94))),"")</f>
        <v/>
      </c>
      <c r="C94" t="str">
        <f>IFERROR(INDEX(統合!C:C,1/LARGE(INDEX((統合!$A$1:$A$1000&lt;&gt;"")/ROW(統合!$A$1:$A$1000),0),ROW(C94))),"")</f>
        <v/>
      </c>
      <c r="D94" t="str">
        <f>IFERROR(INDEX(統合!D:D,1/LARGE(INDEX((統合!$A$1:$A$1000&lt;&gt;"")/ROW(統合!$A$1:$A$1000),0),ROW(D94))),"")</f>
        <v/>
      </c>
      <c r="E94" t="str">
        <f>IFERROR(INDEX(統合!E:E,1/LARGE(INDEX((統合!$A$1:$A$1000&lt;&gt;"")/ROW(統合!$A$1:$A$1000),0),ROW(E94))),"")</f>
        <v/>
      </c>
      <c r="F94" t="str">
        <f>IFERROR(INDEX(統合!F:F,1/LARGE(INDEX((統合!$A$1:$A$1000&lt;&gt;"")/ROW(統合!$A$1:$A$1000),0),ROW(F94))),"")</f>
        <v/>
      </c>
      <c r="G94" t="str">
        <f>IFERROR(INDEX(統合!G:G,1/LARGE(INDEX((統合!$A$1:$A$1000&lt;&gt;"")/ROW(統合!$A$1:$A$1000),0),ROW(G94))),"")</f>
        <v/>
      </c>
      <c r="H94" t="str">
        <f>IFERROR(INDEX(統合!H:H,1/LARGE(INDEX((統合!$A$1:$A$1000&lt;&gt;"")/ROW(統合!$A$1:$A$1000),0),ROW(H94))),"")</f>
        <v/>
      </c>
      <c r="I94" t="str">
        <f>IFERROR(INDEX(統合!I:I,1/LARGE(INDEX((統合!$A$1:$A$1000&lt;&gt;"")/ROW(統合!$A$1:$A$1000),0),ROW(I94))),"")</f>
        <v/>
      </c>
      <c r="J94" t="str">
        <f>IFERROR(INDEX(統合!J:J,1/LARGE(INDEX((統合!$A$1:$A$1000&lt;&gt;"")/ROW(統合!$A$1:$A$1000),0),ROW(J94))),"")</f>
        <v/>
      </c>
      <c r="K94" t="str">
        <f>IFERROR(INDEX(統合!K:K,1/LARGE(INDEX((統合!$A$1:$A$1000&lt;&gt;"")/ROW(統合!$A$1:$A$1000),0),ROW(K94))),"")</f>
        <v/>
      </c>
      <c r="L94" t="str">
        <f>IFERROR(INDEX(統合!L:L,1/LARGE(INDEX((統合!$A$1:$A$1000&lt;&gt;"")/ROW(統合!$A$1:$A$1000),0),ROW(L94))),"")</f>
        <v/>
      </c>
      <c r="M94" t="str">
        <f>IFERROR(INDEX(統合!M:M,1/LARGE(INDEX((統合!$A$1:$A$1000&lt;&gt;"")/ROW(統合!$A$1:$A$1000),0),ROW(M94))),"")</f>
        <v/>
      </c>
    </row>
    <row r="95" spans="1:13" x14ac:dyDescent="0.45">
      <c r="A95" t="str">
        <f>IFERROR(INDEX(統合!A:A,1/LARGE(INDEX((統合!$A$1:$A$1000&lt;&gt;"")/ROW(統合!$A$1:$A$1000),0),ROW(A95))),"")</f>
        <v/>
      </c>
      <c r="B95" t="str">
        <f>IFERROR(INDEX(統合!B:B,1/LARGE(INDEX((統合!$A$1:$A$1000&lt;&gt;"")/ROW(統合!$A$1:$A$1000),0),ROW(B95))),"")</f>
        <v/>
      </c>
      <c r="C95" t="str">
        <f>IFERROR(INDEX(統合!C:C,1/LARGE(INDEX((統合!$A$1:$A$1000&lt;&gt;"")/ROW(統合!$A$1:$A$1000),0),ROW(C95))),"")</f>
        <v/>
      </c>
      <c r="D95" t="str">
        <f>IFERROR(INDEX(統合!D:D,1/LARGE(INDEX((統合!$A$1:$A$1000&lt;&gt;"")/ROW(統合!$A$1:$A$1000),0),ROW(D95))),"")</f>
        <v/>
      </c>
      <c r="E95" t="str">
        <f>IFERROR(INDEX(統合!E:E,1/LARGE(INDEX((統合!$A$1:$A$1000&lt;&gt;"")/ROW(統合!$A$1:$A$1000),0),ROW(E95))),"")</f>
        <v/>
      </c>
      <c r="F95" t="str">
        <f>IFERROR(INDEX(統合!F:F,1/LARGE(INDEX((統合!$A$1:$A$1000&lt;&gt;"")/ROW(統合!$A$1:$A$1000),0),ROW(F95))),"")</f>
        <v/>
      </c>
      <c r="G95" t="str">
        <f>IFERROR(INDEX(統合!G:G,1/LARGE(INDEX((統合!$A$1:$A$1000&lt;&gt;"")/ROW(統合!$A$1:$A$1000),0),ROW(G95))),"")</f>
        <v/>
      </c>
      <c r="H95" t="str">
        <f>IFERROR(INDEX(統合!H:H,1/LARGE(INDEX((統合!$A$1:$A$1000&lt;&gt;"")/ROW(統合!$A$1:$A$1000),0),ROW(H95))),"")</f>
        <v/>
      </c>
      <c r="I95" t="str">
        <f>IFERROR(INDEX(統合!I:I,1/LARGE(INDEX((統合!$A$1:$A$1000&lt;&gt;"")/ROW(統合!$A$1:$A$1000),0),ROW(I95))),"")</f>
        <v/>
      </c>
      <c r="J95" t="str">
        <f>IFERROR(INDEX(統合!J:J,1/LARGE(INDEX((統合!$A$1:$A$1000&lt;&gt;"")/ROW(統合!$A$1:$A$1000),0),ROW(J95))),"")</f>
        <v/>
      </c>
      <c r="K95" t="str">
        <f>IFERROR(INDEX(統合!K:K,1/LARGE(INDEX((統合!$A$1:$A$1000&lt;&gt;"")/ROW(統合!$A$1:$A$1000),0),ROW(K95))),"")</f>
        <v/>
      </c>
      <c r="L95" t="str">
        <f>IFERROR(INDEX(統合!L:L,1/LARGE(INDEX((統合!$A$1:$A$1000&lt;&gt;"")/ROW(統合!$A$1:$A$1000),0),ROW(L95))),"")</f>
        <v/>
      </c>
      <c r="M95" t="str">
        <f>IFERROR(INDEX(統合!M:M,1/LARGE(INDEX((統合!$A$1:$A$1000&lt;&gt;"")/ROW(統合!$A$1:$A$1000),0),ROW(M95))),"")</f>
        <v/>
      </c>
    </row>
    <row r="96" spans="1:13" x14ac:dyDescent="0.45">
      <c r="A96" t="str">
        <f>IFERROR(INDEX(統合!A:A,1/LARGE(INDEX((統合!$A$1:$A$1000&lt;&gt;"")/ROW(統合!$A$1:$A$1000),0),ROW(A96))),"")</f>
        <v/>
      </c>
      <c r="B96" t="str">
        <f>IFERROR(INDEX(統合!B:B,1/LARGE(INDEX((統合!$A$1:$A$1000&lt;&gt;"")/ROW(統合!$A$1:$A$1000),0),ROW(B96))),"")</f>
        <v/>
      </c>
      <c r="C96" t="str">
        <f>IFERROR(INDEX(統合!C:C,1/LARGE(INDEX((統合!$A$1:$A$1000&lt;&gt;"")/ROW(統合!$A$1:$A$1000),0),ROW(C96))),"")</f>
        <v/>
      </c>
      <c r="D96" t="str">
        <f>IFERROR(INDEX(統合!D:D,1/LARGE(INDEX((統合!$A$1:$A$1000&lt;&gt;"")/ROW(統合!$A$1:$A$1000),0),ROW(D96))),"")</f>
        <v/>
      </c>
      <c r="E96" t="str">
        <f>IFERROR(INDEX(統合!E:E,1/LARGE(INDEX((統合!$A$1:$A$1000&lt;&gt;"")/ROW(統合!$A$1:$A$1000),0),ROW(E96))),"")</f>
        <v/>
      </c>
      <c r="F96" t="str">
        <f>IFERROR(INDEX(統合!F:F,1/LARGE(INDEX((統合!$A$1:$A$1000&lt;&gt;"")/ROW(統合!$A$1:$A$1000),0),ROW(F96))),"")</f>
        <v/>
      </c>
      <c r="G96" t="str">
        <f>IFERROR(INDEX(統合!G:G,1/LARGE(INDEX((統合!$A$1:$A$1000&lt;&gt;"")/ROW(統合!$A$1:$A$1000),0),ROW(G96))),"")</f>
        <v/>
      </c>
      <c r="H96" t="str">
        <f>IFERROR(INDEX(統合!H:H,1/LARGE(INDEX((統合!$A$1:$A$1000&lt;&gt;"")/ROW(統合!$A$1:$A$1000),0),ROW(H96))),"")</f>
        <v/>
      </c>
      <c r="I96" t="str">
        <f>IFERROR(INDEX(統合!I:I,1/LARGE(INDEX((統合!$A$1:$A$1000&lt;&gt;"")/ROW(統合!$A$1:$A$1000),0),ROW(I96))),"")</f>
        <v/>
      </c>
      <c r="J96" t="str">
        <f>IFERROR(INDEX(統合!J:J,1/LARGE(INDEX((統合!$A$1:$A$1000&lt;&gt;"")/ROW(統合!$A$1:$A$1000),0),ROW(J96))),"")</f>
        <v/>
      </c>
      <c r="K96" t="str">
        <f>IFERROR(INDEX(統合!K:K,1/LARGE(INDEX((統合!$A$1:$A$1000&lt;&gt;"")/ROW(統合!$A$1:$A$1000),0),ROW(K96))),"")</f>
        <v/>
      </c>
      <c r="L96" t="str">
        <f>IFERROR(INDEX(統合!L:L,1/LARGE(INDEX((統合!$A$1:$A$1000&lt;&gt;"")/ROW(統合!$A$1:$A$1000),0),ROW(L96))),"")</f>
        <v/>
      </c>
      <c r="M96" t="str">
        <f>IFERROR(INDEX(統合!M:M,1/LARGE(INDEX((統合!$A$1:$A$1000&lt;&gt;"")/ROW(統合!$A$1:$A$1000),0),ROW(M96))),"")</f>
        <v/>
      </c>
    </row>
    <row r="97" spans="1:13" x14ac:dyDescent="0.45">
      <c r="A97" t="str">
        <f>IFERROR(INDEX(統合!A:A,1/LARGE(INDEX((統合!$A$1:$A$1000&lt;&gt;"")/ROW(統合!$A$1:$A$1000),0),ROW(A97))),"")</f>
        <v/>
      </c>
      <c r="B97" t="str">
        <f>IFERROR(INDEX(統合!B:B,1/LARGE(INDEX((統合!$A$1:$A$1000&lt;&gt;"")/ROW(統合!$A$1:$A$1000),0),ROW(B97))),"")</f>
        <v/>
      </c>
      <c r="C97" t="str">
        <f>IFERROR(INDEX(統合!C:C,1/LARGE(INDEX((統合!$A$1:$A$1000&lt;&gt;"")/ROW(統合!$A$1:$A$1000),0),ROW(C97))),"")</f>
        <v/>
      </c>
      <c r="D97" t="str">
        <f>IFERROR(INDEX(統合!D:D,1/LARGE(INDEX((統合!$A$1:$A$1000&lt;&gt;"")/ROW(統合!$A$1:$A$1000),0),ROW(D97))),"")</f>
        <v/>
      </c>
      <c r="E97" t="str">
        <f>IFERROR(INDEX(統合!E:E,1/LARGE(INDEX((統合!$A$1:$A$1000&lt;&gt;"")/ROW(統合!$A$1:$A$1000),0),ROW(E97))),"")</f>
        <v/>
      </c>
      <c r="F97" t="str">
        <f>IFERROR(INDEX(統合!F:F,1/LARGE(INDEX((統合!$A$1:$A$1000&lt;&gt;"")/ROW(統合!$A$1:$A$1000),0),ROW(F97))),"")</f>
        <v/>
      </c>
      <c r="G97" t="str">
        <f>IFERROR(INDEX(統合!G:G,1/LARGE(INDEX((統合!$A$1:$A$1000&lt;&gt;"")/ROW(統合!$A$1:$A$1000),0),ROW(G97))),"")</f>
        <v/>
      </c>
      <c r="H97" t="str">
        <f>IFERROR(INDEX(統合!H:H,1/LARGE(INDEX((統合!$A$1:$A$1000&lt;&gt;"")/ROW(統合!$A$1:$A$1000),0),ROW(H97))),"")</f>
        <v/>
      </c>
      <c r="I97" t="str">
        <f>IFERROR(INDEX(統合!I:I,1/LARGE(INDEX((統合!$A$1:$A$1000&lt;&gt;"")/ROW(統合!$A$1:$A$1000),0),ROW(I97))),"")</f>
        <v/>
      </c>
      <c r="J97" t="str">
        <f>IFERROR(INDEX(統合!J:J,1/LARGE(INDEX((統合!$A$1:$A$1000&lt;&gt;"")/ROW(統合!$A$1:$A$1000),0),ROW(J97))),"")</f>
        <v/>
      </c>
      <c r="K97" t="str">
        <f>IFERROR(INDEX(統合!K:K,1/LARGE(INDEX((統合!$A$1:$A$1000&lt;&gt;"")/ROW(統合!$A$1:$A$1000),0),ROW(K97))),"")</f>
        <v/>
      </c>
      <c r="L97" t="str">
        <f>IFERROR(INDEX(統合!L:L,1/LARGE(INDEX((統合!$A$1:$A$1000&lt;&gt;"")/ROW(統合!$A$1:$A$1000),0),ROW(L97))),"")</f>
        <v/>
      </c>
      <c r="M97" t="str">
        <f>IFERROR(INDEX(統合!M:M,1/LARGE(INDEX((統合!$A$1:$A$1000&lt;&gt;"")/ROW(統合!$A$1:$A$1000),0),ROW(M97))),"")</f>
        <v/>
      </c>
    </row>
    <row r="98" spans="1:13" x14ac:dyDescent="0.45">
      <c r="A98" t="str">
        <f>IFERROR(INDEX(統合!A:A,1/LARGE(INDEX((統合!$A$1:$A$1000&lt;&gt;"")/ROW(統合!$A$1:$A$1000),0),ROW(A98))),"")</f>
        <v/>
      </c>
      <c r="B98" t="str">
        <f>IFERROR(INDEX(統合!B:B,1/LARGE(INDEX((統合!$A$1:$A$1000&lt;&gt;"")/ROW(統合!$A$1:$A$1000),0),ROW(B98))),"")</f>
        <v/>
      </c>
      <c r="C98" t="str">
        <f>IFERROR(INDEX(統合!C:C,1/LARGE(INDEX((統合!$A$1:$A$1000&lt;&gt;"")/ROW(統合!$A$1:$A$1000),0),ROW(C98))),"")</f>
        <v/>
      </c>
      <c r="D98" t="str">
        <f>IFERROR(INDEX(統合!D:D,1/LARGE(INDEX((統合!$A$1:$A$1000&lt;&gt;"")/ROW(統合!$A$1:$A$1000),0),ROW(D98))),"")</f>
        <v/>
      </c>
      <c r="E98" t="str">
        <f>IFERROR(INDEX(統合!E:E,1/LARGE(INDEX((統合!$A$1:$A$1000&lt;&gt;"")/ROW(統合!$A$1:$A$1000),0),ROW(E98))),"")</f>
        <v/>
      </c>
      <c r="F98" t="str">
        <f>IFERROR(INDEX(統合!F:F,1/LARGE(INDEX((統合!$A$1:$A$1000&lt;&gt;"")/ROW(統合!$A$1:$A$1000),0),ROW(F98))),"")</f>
        <v/>
      </c>
      <c r="G98" t="str">
        <f>IFERROR(INDEX(統合!G:G,1/LARGE(INDEX((統合!$A$1:$A$1000&lt;&gt;"")/ROW(統合!$A$1:$A$1000),0),ROW(G98))),"")</f>
        <v/>
      </c>
      <c r="H98" t="str">
        <f>IFERROR(INDEX(統合!H:H,1/LARGE(INDEX((統合!$A$1:$A$1000&lt;&gt;"")/ROW(統合!$A$1:$A$1000),0),ROW(H98))),"")</f>
        <v/>
      </c>
      <c r="I98" t="str">
        <f>IFERROR(INDEX(統合!I:I,1/LARGE(INDEX((統合!$A$1:$A$1000&lt;&gt;"")/ROW(統合!$A$1:$A$1000),0),ROW(I98))),"")</f>
        <v/>
      </c>
      <c r="J98" t="str">
        <f>IFERROR(INDEX(統合!J:J,1/LARGE(INDEX((統合!$A$1:$A$1000&lt;&gt;"")/ROW(統合!$A$1:$A$1000),0),ROW(J98))),"")</f>
        <v/>
      </c>
      <c r="K98" t="str">
        <f>IFERROR(INDEX(統合!K:K,1/LARGE(INDEX((統合!$A$1:$A$1000&lt;&gt;"")/ROW(統合!$A$1:$A$1000),0),ROW(K98))),"")</f>
        <v/>
      </c>
      <c r="L98" t="str">
        <f>IFERROR(INDEX(統合!L:L,1/LARGE(INDEX((統合!$A$1:$A$1000&lt;&gt;"")/ROW(統合!$A$1:$A$1000),0),ROW(L98))),"")</f>
        <v/>
      </c>
      <c r="M98" t="str">
        <f>IFERROR(INDEX(統合!M:M,1/LARGE(INDEX((統合!$A$1:$A$1000&lt;&gt;"")/ROW(統合!$A$1:$A$1000),0),ROW(M98))),"")</f>
        <v/>
      </c>
    </row>
    <row r="99" spans="1:13" x14ac:dyDescent="0.45">
      <c r="A99" t="str">
        <f>IFERROR(INDEX(統合!A:A,1/LARGE(INDEX((統合!$A$1:$A$1000&lt;&gt;"")/ROW(統合!$A$1:$A$1000),0),ROW(A99))),"")</f>
        <v/>
      </c>
      <c r="B99" t="str">
        <f>IFERROR(INDEX(統合!B:B,1/LARGE(INDEX((統合!$A$1:$A$1000&lt;&gt;"")/ROW(統合!$A$1:$A$1000),0),ROW(B99))),"")</f>
        <v/>
      </c>
      <c r="C99" t="str">
        <f>IFERROR(INDEX(統合!C:C,1/LARGE(INDEX((統合!$A$1:$A$1000&lt;&gt;"")/ROW(統合!$A$1:$A$1000),0),ROW(C99))),"")</f>
        <v/>
      </c>
      <c r="D99" t="str">
        <f>IFERROR(INDEX(統合!D:D,1/LARGE(INDEX((統合!$A$1:$A$1000&lt;&gt;"")/ROW(統合!$A$1:$A$1000),0),ROW(D99))),"")</f>
        <v/>
      </c>
      <c r="E99" t="str">
        <f>IFERROR(INDEX(統合!E:E,1/LARGE(INDEX((統合!$A$1:$A$1000&lt;&gt;"")/ROW(統合!$A$1:$A$1000),0),ROW(E99))),"")</f>
        <v/>
      </c>
      <c r="F99" t="str">
        <f>IFERROR(INDEX(統合!F:F,1/LARGE(INDEX((統合!$A$1:$A$1000&lt;&gt;"")/ROW(統合!$A$1:$A$1000),0),ROW(F99))),"")</f>
        <v/>
      </c>
      <c r="G99" t="str">
        <f>IFERROR(INDEX(統合!G:G,1/LARGE(INDEX((統合!$A$1:$A$1000&lt;&gt;"")/ROW(統合!$A$1:$A$1000),0),ROW(G99))),"")</f>
        <v/>
      </c>
      <c r="H99" t="str">
        <f>IFERROR(INDEX(統合!H:H,1/LARGE(INDEX((統合!$A$1:$A$1000&lt;&gt;"")/ROW(統合!$A$1:$A$1000),0),ROW(H99))),"")</f>
        <v/>
      </c>
      <c r="I99" t="str">
        <f>IFERROR(INDEX(統合!I:I,1/LARGE(INDEX((統合!$A$1:$A$1000&lt;&gt;"")/ROW(統合!$A$1:$A$1000),0),ROW(I99))),"")</f>
        <v/>
      </c>
      <c r="J99" t="str">
        <f>IFERROR(INDEX(統合!J:J,1/LARGE(INDEX((統合!$A$1:$A$1000&lt;&gt;"")/ROW(統合!$A$1:$A$1000),0),ROW(J99))),"")</f>
        <v/>
      </c>
      <c r="K99" t="str">
        <f>IFERROR(INDEX(統合!K:K,1/LARGE(INDEX((統合!$A$1:$A$1000&lt;&gt;"")/ROW(統合!$A$1:$A$1000),0),ROW(K99))),"")</f>
        <v/>
      </c>
      <c r="L99" t="str">
        <f>IFERROR(INDEX(統合!L:L,1/LARGE(INDEX((統合!$A$1:$A$1000&lt;&gt;"")/ROW(統合!$A$1:$A$1000),0),ROW(L99))),"")</f>
        <v/>
      </c>
      <c r="M99" t="str">
        <f>IFERROR(INDEX(統合!M:M,1/LARGE(INDEX((統合!$A$1:$A$1000&lt;&gt;"")/ROW(統合!$A$1:$A$1000),0),ROW(M99))),"")</f>
        <v/>
      </c>
    </row>
    <row r="100" spans="1:13" x14ac:dyDescent="0.45">
      <c r="A100" t="str">
        <f>IFERROR(INDEX(統合!A:A,1/LARGE(INDEX((統合!$A$1:$A$1000&lt;&gt;"")/ROW(統合!$A$1:$A$1000),0),ROW(A100))),"")</f>
        <v/>
      </c>
      <c r="B100" t="str">
        <f>IFERROR(INDEX(統合!B:B,1/LARGE(INDEX((統合!$A$1:$A$1000&lt;&gt;"")/ROW(統合!$A$1:$A$1000),0),ROW(B100))),"")</f>
        <v/>
      </c>
      <c r="C100" t="str">
        <f>IFERROR(INDEX(統合!C:C,1/LARGE(INDEX((統合!$A$1:$A$1000&lt;&gt;"")/ROW(統合!$A$1:$A$1000),0),ROW(C100))),"")</f>
        <v/>
      </c>
      <c r="D100" t="str">
        <f>IFERROR(INDEX(統合!D:D,1/LARGE(INDEX((統合!$A$1:$A$1000&lt;&gt;"")/ROW(統合!$A$1:$A$1000),0),ROW(D100))),"")</f>
        <v/>
      </c>
      <c r="E100" t="str">
        <f>IFERROR(INDEX(統合!E:E,1/LARGE(INDEX((統合!$A$1:$A$1000&lt;&gt;"")/ROW(統合!$A$1:$A$1000),0),ROW(E100))),"")</f>
        <v/>
      </c>
      <c r="F100" t="str">
        <f>IFERROR(INDEX(統合!F:F,1/LARGE(INDEX((統合!$A$1:$A$1000&lt;&gt;"")/ROW(統合!$A$1:$A$1000),0),ROW(F100))),"")</f>
        <v/>
      </c>
      <c r="G100" t="str">
        <f>IFERROR(INDEX(統合!G:G,1/LARGE(INDEX((統合!$A$1:$A$1000&lt;&gt;"")/ROW(統合!$A$1:$A$1000),0),ROW(G100))),"")</f>
        <v/>
      </c>
      <c r="H100" t="str">
        <f>IFERROR(INDEX(統合!H:H,1/LARGE(INDEX((統合!$A$1:$A$1000&lt;&gt;"")/ROW(統合!$A$1:$A$1000),0),ROW(H100))),"")</f>
        <v/>
      </c>
      <c r="I100" t="str">
        <f>IFERROR(INDEX(統合!I:I,1/LARGE(INDEX((統合!$A$1:$A$1000&lt;&gt;"")/ROW(統合!$A$1:$A$1000),0),ROW(I100))),"")</f>
        <v/>
      </c>
      <c r="J100" t="str">
        <f>IFERROR(INDEX(統合!J:J,1/LARGE(INDEX((統合!$A$1:$A$1000&lt;&gt;"")/ROW(統合!$A$1:$A$1000),0),ROW(J100))),"")</f>
        <v/>
      </c>
      <c r="K100" t="str">
        <f>IFERROR(INDEX(統合!K:K,1/LARGE(INDEX((統合!$A$1:$A$1000&lt;&gt;"")/ROW(統合!$A$1:$A$1000),0),ROW(K100))),"")</f>
        <v/>
      </c>
      <c r="L100" t="str">
        <f>IFERROR(INDEX(統合!L:L,1/LARGE(INDEX((統合!$A$1:$A$1000&lt;&gt;"")/ROW(統合!$A$1:$A$1000),0),ROW(L100))),"")</f>
        <v/>
      </c>
      <c r="M100" t="str">
        <f>IFERROR(INDEX(統合!M:M,1/LARGE(INDEX((統合!$A$1:$A$1000&lt;&gt;"")/ROW(統合!$A$1:$A$1000),0),ROW(M100))),"")</f>
        <v/>
      </c>
    </row>
    <row r="101" spans="1:13" x14ac:dyDescent="0.45">
      <c r="A101" t="str">
        <f>IFERROR(INDEX(統合!A:A,1/LARGE(INDEX((統合!$A$1:$A$1000&lt;&gt;"")/ROW(統合!$A$1:$A$1000),0),ROW(A101))),"")</f>
        <v/>
      </c>
      <c r="B101" t="str">
        <f>IFERROR(INDEX(統合!B:B,1/LARGE(INDEX((統合!$A$1:$A$1000&lt;&gt;"")/ROW(統合!$A$1:$A$1000),0),ROW(B101))),"")</f>
        <v/>
      </c>
      <c r="C101" t="str">
        <f>IFERROR(INDEX(統合!C:C,1/LARGE(INDEX((統合!$A$1:$A$1000&lt;&gt;"")/ROW(統合!$A$1:$A$1000),0),ROW(C101))),"")</f>
        <v/>
      </c>
      <c r="D101" t="str">
        <f>IFERROR(INDEX(統合!D:D,1/LARGE(INDEX((統合!$A$1:$A$1000&lt;&gt;"")/ROW(統合!$A$1:$A$1000),0),ROW(D101))),"")</f>
        <v/>
      </c>
      <c r="E101" t="str">
        <f>IFERROR(INDEX(統合!E:E,1/LARGE(INDEX((統合!$A$1:$A$1000&lt;&gt;"")/ROW(統合!$A$1:$A$1000),0),ROW(E101))),"")</f>
        <v/>
      </c>
      <c r="F101" t="str">
        <f>IFERROR(INDEX(統合!F:F,1/LARGE(INDEX((統合!$A$1:$A$1000&lt;&gt;"")/ROW(統合!$A$1:$A$1000),0),ROW(F101))),"")</f>
        <v/>
      </c>
      <c r="G101" t="str">
        <f>IFERROR(INDEX(統合!G:G,1/LARGE(INDEX((統合!$A$1:$A$1000&lt;&gt;"")/ROW(統合!$A$1:$A$1000),0),ROW(G101))),"")</f>
        <v/>
      </c>
      <c r="H101" t="str">
        <f>IFERROR(INDEX(統合!H:H,1/LARGE(INDEX((統合!$A$1:$A$1000&lt;&gt;"")/ROW(統合!$A$1:$A$1000),0),ROW(H101))),"")</f>
        <v/>
      </c>
      <c r="I101" t="str">
        <f>IFERROR(INDEX(統合!I:I,1/LARGE(INDEX((統合!$A$1:$A$1000&lt;&gt;"")/ROW(統合!$A$1:$A$1000),0),ROW(I101))),"")</f>
        <v/>
      </c>
      <c r="J101" t="str">
        <f>IFERROR(INDEX(統合!J:J,1/LARGE(INDEX((統合!$A$1:$A$1000&lt;&gt;"")/ROW(統合!$A$1:$A$1000),0),ROW(J101))),"")</f>
        <v/>
      </c>
      <c r="K101" t="str">
        <f>IFERROR(INDEX(統合!K:K,1/LARGE(INDEX((統合!$A$1:$A$1000&lt;&gt;"")/ROW(統合!$A$1:$A$1000),0),ROW(K101))),"")</f>
        <v/>
      </c>
      <c r="L101" t="str">
        <f>IFERROR(INDEX(統合!L:L,1/LARGE(INDEX((統合!$A$1:$A$1000&lt;&gt;"")/ROW(統合!$A$1:$A$1000),0),ROW(L101))),"")</f>
        <v/>
      </c>
      <c r="M101" t="str">
        <f>IFERROR(INDEX(統合!M:M,1/LARGE(INDEX((統合!$A$1:$A$1000&lt;&gt;"")/ROW(統合!$A$1:$A$1000),0),ROW(M101))),"")</f>
        <v/>
      </c>
    </row>
    <row r="102" spans="1:13" x14ac:dyDescent="0.45">
      <c r="A102" t="str">
        <f>IFERROR(INDEX(統合!A:A,1/LARGE(INDEX((統合!$A$1:$A$1000&lt;&gt;"")/ROW(統合!$A$1:$A$1000),0),ROW(A102))),"")</f>
        <v/>
      </c>
      <c r="B102" t="str">
        <f>IFERROR(INDEX(統合!B:B,1/LARGE(INDEX((統合!$A$1:$A$1000&lt;&gt;"")/ROW(統合!$A$1:$A$1000),0),ROW(B102))),"")</f>
        <v/>
      </c>
      <c r="C102" t="str">
        <f>IFERROR(INDEX(統合!C:C,1/LARGE(INDEX((統合!$A$1:$A$1000&lt;&gt;"")/ROW(統合!$A$1:$A$1000),0),ROW(C102))),"")</f>
        <v/>
      </c>
      <c r="D102" t="str">
        <f>IFERROR(INDEX(統合!D:D,1/LARGE(INDEX((統合!$A$1:$A$1000&lt;&gt;"")/ROW(統合!$A$1:$A$1000),0),ROW(D102))),"")</f>
        <v/>
      </c>
      <c r="E102" t="str">
        <f>IFERROR(INDEX(統合!E:E,1/LARGE(INDEX((統合!$A$1:$A$1000&lt;&gt;"")/ROW(統合!$A$1:$A$1000),0),ROW(E102))),"")</f>
        <v/>
      </c>
      <c r="F102" t="str">
        <f>IFERROR(INDEX(統合!F:F,1/LARGE(INDEX((統合!$A$1:$A$1000&lt;&gt;"")/ROW(統合!$A$1:$A$1000),0),ROW(F102))),"")</f>
        <v/>
      </c>
      <c r="G102" t="str">
        <f>IFERROR(INDEX(統合!G:G,1/LARGE(INDEX((統合!$A$1:$A$1000&lt;&gt;"")/ROW(統合!$A$1:$A$1000),0),ROW(G102))),"")</f>
        <v/>
      </c>
      <c r="H102" t="str">
        <f>IFERROR(INDEX(統合!H:H,1/LARGE(INDEX((統合!$A$1:$A$1000&lt;&gt;"")/ROW(統合!$A$1:$A$1000),0),ROW(H102))),"")</f>
        <v/>
      </c>
      <c r="I102" t="str">
        <f>IFERROR(INDEX(統合!I:I,1/LARGE(INDEX((統合!$A$1:$A$1000&lt;&gt;"")/ROW(統合!$A$1:$A$1000),0),ROW(I102))),"")</f>
        <v/>
      </c>
      <c r="J102" t="str">
        <f>IFERROR(INDEX(統合!J:J,1/LARGE(INDEX((統合!$A$1:$A$1000&lt;&gt;"")/ROW(統合!$A$1:$A$1000),0),ROW(J102))),"")</f>
        <v/>
      </c>
      <c r="K102" t="str">
        <f>IFERROR(INDEX(統合!K:K,1/LARGE(INDEX((統合!$A$1:$A$1000&lt;&gt;"")/ROW(統合!$A$1:$A$1000),0),ROW(K102))),"")</f>
        <v/>
      </c>
      <c r="L102" t="str">
        <f>IFERROR(INDEX(統合!L:L,1/LARGE(INDEX((統合!$A$1:$A$1000&lt;&gt;"")/ROW(統合!$A$1:$A$1000),0),ROW(L102))),"")</f>
        <v/>
      </c>
      <c r="M102" t="str">
        <f>IFERROR(INDEX(統合!M:M,1/LARGE(INDEX((統合!$A$1:$A$1000&lt;&gt;"")/ROW(統合!$A$1:$A$1000),0),ROW(M102))),"")</f>
        <v/>
      </c>
    </row>
    <row r="103" spans="1:13" x14ac:dyDescent="0.45">
      <c r="A103" t="str">
        <f>IFERROR(INDEX(統合!A:A,1/LARGE(INDEX((統合!$A$1:$A$1000&lt;&gt;"")/ROW(統合!$A$1:$A$1000),0),ROW(A103))),"")</f>
        <v/>
      </c>
      <c r="B103" t="str">
        <f>IFERROR(INDEX(統合!B:B,1/LARGE(INDEX((統合!$A$1:$A$1000&lt;&gt;"")/ROW(統合!$A$1:$A$1000),0),ROW(B103))),"")</f>
        <v/>
      </c>
      <c r="C103" t="str">
        <f>IFERROR(INDEX(統合!C:C,1/LARGE(INDEX((統合!$A$1:$A$1000&lt;&gt;"")/ROW(統合!$A$1:$A$1000),0),ROW(C103))),"")</f>
        <v/>
      </c>
      <c r="D103" t="str">
        <f>IFERROR(INDEX(統合!D:D,1/LARGE(INDEX((統合!$A$1:$A$1000&lt;&gt;"")/ROW(統合!$A$1:$A$1000),0),ROW(D103))),"")</f>
        <v/>
      </c>
      <c r="E103" t="str">
        <f>IFERROR(INDEX(統合!E:E,1/LARGE(INDEX((統合!$A$1:$A$1000&lt;&gt;"")/ROW(統合!$A$1:$A$1000),0),ROW(E103))),"")</f>
        <v/>
      </c>
      <c r="F103" t="str">
        <f>IFERROR(INDEX(統合!F:F,1/LARGE(INDEX((統合!$A$1:$A$1000&lt;&gt;"")/ROW(統合!$A$1:$A$1000),0),ROW(F103))),"")</f>
        <v/>
      </c>
      <c r="G103" t="str">
        <f>IFERROR(INDEX(統合!G:G,1/LARGE(INDEX((統合!$A$1:$A$1000&lt;&gt;"")/ROW(統合!$A$1:$A$1000),0),ROW(G103))),"")</f>
        <v/>
      </c>
      <c r="H103" t="str">
        <f>IFERROR(INDEX(統合!H:H,1/LARGE(INDEX((統合!$A$1:$A$1000&lt;&gt;"")/ROW(統合!$A$1:$A$1000),0),ROW(H103))),"")</f>
        <v/>
      </c>
      <c r="I103" t="str">
        <f>IFERROR(INDEX(統合!I:I,1/LARGE(INDEX((統合!$A$1:$A$1000&lt;&gt;"")/ROW(統合!$A$1:$A$1000),0),ROW(I103))),"")</f>
        <v/>
      </c>
      <c r="J103" t="str">
        <f>IFERROR(INDEX(統合!J:J,1/LARGE(INDEX((統合!$A$1:$A$1000&lt;&gt;"")/ROW(統合!$A$1:$A$1000),0),ROW(J103))),"")</f>
        <v/>
      </c>
      <c r="K103" t="str">
        <f>IFERROR(INDEX(統合!K:K,1/LARGE(INDEX((統合!$A$1:$A$1000&lt;&gt;"")/ROW(統合!$A$1:$A$1000),0),ROW(K103))),"")</f>
        <v/>
      </c>
      <c r="L103" t="str">
        <f>IFERROR(INDEX(統合!L:L,1/LARGE(INDEX((統合!$A$1:$A$1000&lt;&gt;"")/ROW(統合!$A$1:$A$1000),0),ROW(L103))),"")</f>
        <v/>
      </c>
      <c r="M103" t="str">
        <f>IFERROR(INDEX(統合!M:M,1/LARGE(INDEX((統合!$A$1:$A$1000&lt;&gt;"")/ROW(統合!$A$1:$A$1000),0),ROW(M103))),"")</f>
        <v/>
      </c>
    </row>
    <row r="104" spans="1:13" x14ac:dyDescent="0.45">
      <c r="A104" t="str">
        <f>IFERROR(INDEX(統合!A:A,1/LARGE(INDEX((統合!$A$1:$A$1000&lt;&gt;"")/ROW(統合!$A$1:$A$1000),0),ROW(A104))),"")</f>
        <v/>
      </c>
      <c r="B104" t="str">
        <f>IFERROR(INDEX(統合!B:B,1/LARGE(INDEX((統合!$A$1:$A$1000&lt;&gt;"")/ROW(統合!$A$1:$A$1000),0),ROW(B104))),"")</f>
        <v/>
      </c>
      <c r="C104" t="str">
        <f>IFERROR(INDEX(統合!C:C,1/LARGE(INDEX((統合!$A$1:$A$1000&lt;&gt;"")/ROW(統合!$A$1:$A$1000),0),ROW(C104))),"")</f>
        <v/>
      </c>
      <c r="D104" t="str">
        <f>IFERROR(INDEX(統合!D:D,1/LARGE(INDEX((統合!$A$1:$A$1000&lt;&gt;"")/ROW(統合!$A$1:$A$1000),0),ROW(D104))),"")</f>
        <v/>
      </c>
      <c r="E104" t="str">
        <f>IFERROR(INDEX(統合!E:E,1/LARGE(INDEX((統合!$A$1:$A$1000&lt;&gt;"")/ROW(統合!$A$1:$A$1000),0),ROW(E104))),"")</f>
        <v/>
      </c>
      <c r="F104" t="str">
        <f>IFERROR(INDEX(統合!F:F,1/LARGE(INDEX((統合!$A$1:$A$1000&lt;&gt;"")/ROW(統合!$A$1:$A$1000),0),ROW(F104))),"")</f>
        <v/>
      </c>
      <c r="G104" t="str">
        <f>IFERROR(INDEX(統合!G:G,1/LARGE(INDEX((統合!$A$1:$A$1000&lt;&gt;"")/ROW(統合!$A$1:$A$1000),0),ROW(G104))),"")</f>
        <v/>
      </c>
      <c r="H104" t="str">
        <f>IFERROR(INDEX(統合!H:H,1/LARGE(INDEX((統合!$A$1:$A$1000&lt;&gt;"")/ROW(統合!$A$1:$A$1000),0),ROW(H104))),"")</f>
        <v/>
      </c>
      <c r="I104" t="str">
        <f>IFERROR(INDEX(統合!I:I,1/LARGE(INDEX((統合!$A$1:$A$1000&lt;&gt;"")/ROW(統合!$A$1:$A$1000),0),ROW(I104))),"")</f>
        <v/>
      </c>
      <c r="J104" t="str">
        <f>IFERROR(INDEX(統合!J:J,1/LARGE(INDEX((統合!$A$1:$A$1000&lt;&gt;"")/ROW(統合!$A$1:$A$1000),0),ROW(J104))),"")</f>
        <v/>
      </c>
      <c r="K104" t="str">
        <f>IFERROR(INDEX(統合!K:K,1/LARGE(INDEX((統合!$A$1:$A$1000&lt;&gt;"")/ROW(統合!$A$1:$A$1000),0),ROW(K104))),"")</f>
        <v/>
      </c>
      <c r="L104" t="str">
        <f>IFERROR(INDEX(統合!L:L,1/LARGE(INDEX((統合!$A$1:$A$1000&lt;&gt;"")/ROW(統合!$A$1:$A$1000),0),ROW(L104))),"")</f>
        <v/>
      </c>
      <c r="M104" t="str">
        <f>IFERROR(INDEX(統合!M:M,1/LARGE(INDEX((統合!$A$1:$A$1000&lt;&gt;"")/ROW(統合!$A$1:$A$1000),0),ROW(M104))),"")</f>
        <v/>
      </c>
    </row>
    <row r="105" spans="1:13" x14ac:dyDescent="0.45">
      <c r="A105" t="str">
        <f>IFERROR(INDEX(統合!A:A,1/LARGE(INDEX((統合!$A$1:$A$1000&lt;&gt;"")/ROW(統合!$A$1:$A$1000),0),ROW(A105))),"")</f>
        <v/>
      </c>
      <c r="B105" t="str">
        <f>IFERROR(INDEX(統合!B:B,1/LARGE(INDEX((統合!$A$1:$A$1000&lt;&gt;"")/ROW(統合!$A$1:$A$1000),0),ROW(B105))),"")</f>
        <v/>
      </c>
      <c r="C105" t="str">
        <f>IFERROR(INDEX(統合!C:C,1/LARGE(INDEX((統合!$A$1:$A$1000&lt;&gt;"")/ROW(統合!$A$1:$A$1000),0),ROW(C105))),"")</f>
        <v/>
      </c>
      <c r="D105" t="str">
        <f>IFERROR(INDEX(統合!D:D,1/LARGE(INDEX((統合!$A$1:$A$1000&lt;&gt;"")/ROW(統合!$A$1:$A$1000),0),ROW(D105))),"")</f>
        <v/>
      </c>
      <c r="E105" t="str">
        <f>IFERROR(INDEX(統合!E:E,1/LARGE(INDEX((統合!$A$1:$A$1000&lt;&gt;"")/ROW(統合!$A$1:$A$1000),0),ROW(E105))),"")</f>
        <v/>
      </c>
      <c r="F105" t="str">
        <f>IFERROR(INDEX(統合!F:F,1/LARGE(INDEX((統合!$A$1:$A$1000&lt;&gt;"")/ROW(統合!$A$1:$A$1000),0),ROW(F105))),"")</f>
        <v/>
      </c>
      <c r="G105" t="str">
        <f>IFERROR(INDEX(統合!G:G,1/LARGE(INDEX((統合!$A$1:$A$1000&lt;&gt;"")/ROW(統合!$A$1:$A$1000),0),ROW(G105))),"")</f>
        <v/>
      </c>
      <c r="H105" t="str">
        <f>IFERROR(INDEX(統合!H:H,1/LARGE(INDEX((統合!$A$1:$A$1000&lt;&gt;"")/ROW(統合!$A$1:$A$1000),0),ROW(H105))),"")</f>
        <v/>
      </c>
      <c r="I105" t="str">
        <f>IFERROR(INDEX(統合!I:I,1/LARGE(INDEX((統合!$A$1:$A$1000&lt;&gt;"")/ROW(統合!$A$1:$A$1000),0),ROW(I105))),"")</f>
        <v/>
      </c>
      <c r="J105" t="str">
        <f>IFERROR(INDEX(統合!J:J,1/LARGE(INDEX((統合!$A$1:$A$1000&lt;&gt;"")/ROW(統合!$A$1:$A$1000),0),ROW(J105))),"")</f>
        <v/>
      </c>
      <c r="K105" t="str">
        <f>IFERROR(INDEX(統合!K:K,1/LARGE(INDEX((統合!$A$1:$A$1000&lt;&gt;"")/ROW(統合!$A$1:$A$1000),0),ROW(K105))),"")</f>
        <v/>
      </c>
      <c r="L105" t="str">
        <f>IFERROR(INDEX(統合!L:L,1/LARGE(INDEX((統合!$A$1:$A$1000&lt;&gt;"")/ROW(統合!$A$1:$A$1000),0),ROW(L105))),"")</f>
        <v/>
      </c>
      <c r="M105" t="str">
        <f>IFERROR(INDEX(統合!M:M,1/LARGE(INDEX((統合!$A$1:$A$1000&lt;&gt;"")/ROW(統合!$A$1:$A$1000),0),ROW(M105))),"")</f>
        <v/>
      </c>
    </row>
    <row r="106" spans="1:13" x14ac:dyDescent="0.45">
      <c r="A106" t="str">
        <f>IFERROR(INDEX(統合!A:A,1/LARGE(INDEX((統合!$A$1:$A$1000&lt;&gt;"")/ROW(統合!$A$1:$A$1000),0),ROW(A106))),"")</f>
        <v/>
      </c>
      <c r="B106" t="str">
        <f>IFERROR(INDEX(統合!B:B,1/LARGE(INDEX((統合!$A$1:$A$1000&lt;&gt;"")/ROW(統合!$A$1:$A$1000),0),ROW(B106))),"")</f>
        <v/>
      </c>
      <c r="C106" t="str">
        <f>IFERROR(INDEX(統合!C:C,1/LARGE(INDEX((統合!$A$1:$A$1000&lt;&gt;"")/ROW(統合!$A$1:$A$1000),0),ROW(C106))),"")</f>
        <v/>
      </c>
      <c r="D106" t="str">
        <f>IFERROR(INDEX(統合!D:D,1/LARGE(INDEX((統合!$A$1:$A$1000&lt;&gt;"")/ROW(統合!$A$1:$A$1000),0),ROW(D106))),"")</f>
        <v/>
      </c>
      <c r="E106" t="str">
        <f>IFERROR(INDEX(統合!E:E,1/LARGE(INDEX((統合!$A$1:$A$1000&lt;&gt;"")/ROW(統合!$A$1:$A$1000),0),ROW(E106))),"")</f>
        <v/>
      </c>
      <c r="F106" t="str">
        <f>IFERROR(INDEX(統合!F:F,1/LARGE(INDEX((統合!$A$1:$A$1000&lt;&gt;"")/ROW(統合!$A$1:$A$1000),0),ROW(F106))),"")</f>
        <v/>
      </c>
      <c r="G106" t="str">
        <f>IFERROR(INDEX(統合!G:G,1/LARGE(INDEX((統合!$A$1:$A$1000&lt;&gt;"")/ROW(統合!$A$1:$A$1000),0),ROW(G106))),"")</f>
        <v/>
      </c>
      <c r="H106" t="str">
        <f>IFERROR(INDEX(統合!H:H,1/LARGE(INDEX((統合!$A$1:$A$1000&lt;&gt;"")/ROW(統合!$A$1:$A$1000),0),ROW(H106))),"")</f>
        <v/>
      </c>
      <c r="I106" t="str">
        <f>IFERROR(INDEX(統合!I:I,1/LARGE(INDEX((統合!$A$1:$A$1000&lt;&gt;"")/ROW(統合!$A$1:$A$1000),0),ROW(I106))),"")</f>
        <v/>
      </c>
      <c r="J106" t="str">
        <f>IFERROR(INDEX(統合!J:J,1/LARGE(INDEX((統合!$A$1:$A$1000&lt;&gt;"")/ROW(統合!$A$1:$A$1000),0),ROW(J106))),"")</f>
        <v/>
      </c>
      <c r="K106" t="str">
        <f>IFERROR(INDEX(統合!K:K,1/LARGE(INDEX((統合!$A$1:$A$1000&lt;&gt;"")/ROW(統合!$A$1:$A$1000),0),ROW(K106))),"")</f>
        <v/>
      </c>
      <c r="L106" t="str">
        <f>IFERROR(INDEX(統合!L:L,1/LARGE(INDEX((統合!$A$1:$A$1000&lt;&gt;"")/ROW(統合!$A$1:$A$1000),0),ROW(L106))),"")</f>
        <v/>
      </c>
      <c r="M106" t="str">
        <f>IFERROR(INDEX(統合!M:M,1/LARGE(INDEX((統合!$A$1:$A$1000&lt;&gt;"")/ROW(統合!$A$1:$A$1000),0),ROW(M106))),"")</f>
        <v/>
      </c>
    </row>
    <row r="107" spans="1:13" x14ac:dyDescent="0.45">
      <c r="A107" t="str">
        <f>IFERROR(INDEX(統合!A:A,1/LARGE(INDEX((統合!$A$1:$A$1000&lt;&gt;"")/ROW(統合!$A$1:$A$1000),0),ROW(A107))),"")</f>
        <v/>
      </c>
      <c r="B107" t="str">
        <f>IFERROR(INDEX(統合!B:B,1/LARGE(INDEX((統合!$A$1:$A$1000&lt;&gt;"")/ROW(統合!$A$1:$A$1000),0),ROW(B107))),"")</f>
        <v/>
      </c>
      <c r="C107" t="str">
        <f>IFERROR(INDEX(統合!C:C,1/LARGE(INDEX((統合!$A$1:$A$1000&lt;&gt;"")/ROW(統合!$A$1:$A$1000),0),ROW(C107))),"")</f>
        <v/>
      </c>
      <c r="D107" t="str">
        <f>IFERROR(INDEX(統合!D:D,1/LARGE(INDEX((統合!$A$1:$A$1000&lt;&gt;"")/ROW(統合!$A$1:$A$1000),0),ROW(D107))),"")</f>
        <v/>
      </c>
      <c r="E107" t="str">
        <f>IFERROR(INDEX(統合!E:E,1/LARGE(INDEX((統合!$A$1:$A$1000&lt;&gt;"")/ROW(統合!$A$1:$A$1000),0),ROW(E107))),"")</f>
        <v/>
      </c>
      <c r="F107" t="str">
        <f>IFERROR(INDEX(統合!F:F,1/LARGE(INDEX((統合!$A$1:$A$1000&lt;&gt;"")/ROW(統合!$A$1:$A$1000),0),ROW(F107))),"")</f>
        <v/>
      </c>
      <c r="G107" t="str">
        <f>IFERROR(INDEX(統合!G:G,1/LARGE(INDEX((統合!$A$1:$A$1000&lt;&gt;"")/ROW(統合!$A$1:$A$1000),0),ROW(G107))),"")</f>
        <v/>
      </c>
      <c r="H107" t="str">
        <f>IFERROR(INDEX(統合!H:H,1/LARGE(INDEX((統合!$A$1:$A$1000&lt;&gt;"")/ROW(統合!$A$1:$A$1000),0),ROW(H107))),"")</f>
        <v/>
      </c>
      <c r="I107" t="str">
        <f>IFERROR(INDEX(統合!I:I,1/LARGE(INDEX((統合!$A$1:$A$1000&lt;&gt;"")/ROW(統合!$A$1:$A$1000),0),ROW(I107))),"")</f>
        <v/>
      </c>
      <c r="J107" t="str">
        <f>IFERROR(INDEX(統合!J:J,1/LARGE(INDEX((統合!$A$1:$A$1000&lt;&gt;"")/ROW(統合!$A$1:$A$1000),0),ROW(J107))),"")</f>
        <v/>
      </c>
      <c r="K107" t="str">
        <f>IFERROR(INDEX(統合!K:K,1/LARGE(INDEX((統合!$A$1:$A$1000&lt;&gt;"")/ROW(統合!$A$1:$A$1000),0),ROW(K107))),"")</f>
        <v/>
      </c>
      <c r="L107" t="str">
        <f>IFERROR(INDEX(統合!L:L,1/LARGE(INDEX((統合!$A$1:$A$1000&lt;&gt;"")/ROW(統合!$A$1:$A$1000),0),ROW(L107))),"")</f>
        <v/>
      </c>
      <c r="M107" t="str">
        <f>IFERROR(INDEX(統合!M:M,1/LARGE(INDEX((統合!$A$1:$A$1000&lt;&gt;"")/ROW(統合!$A$1:$A$1000),0),ROW(M107))),"")</f>
        <v/>
      </c>
    </row>
    <row r="108" spans="1:13" x14ac:dyDescent="0.45">
      <c r="A108" t="str">
        <f>IFERROR(INDEX(統合!A:A,1/LARGE(INDEX((統合!$A$1:$A$1000&lt;&gt;"")/ROW(統合!$A$1:$A$1000),0),ROW(A108))),"")</f>
        <v/>
      </c>
      <c r="B108" t="str">
        <f>IFERROR(INDEX(統合!B:B,1/LARGE(INDEX((統合!$A$1:$A$1000&lt;&gt;"")/ROW(統合!$A$1:$A$1000),0),ROW(B108))),"")</f>
        <v/>
      </c>
      <c r="C108" t="str">
        <f>IFERROR(INDEX(統合!C:C,1/LARGE(INDEX((統合!$A$1:$A$1000&lt;&gt;"")/ROW(統合!$A$1:$A$1000),0),ROW(C108))),"")</f>
        <v/>
      </c>
      <c r="D108" t="str">
        <f>IFERROR(INDEX(統合!D:D,1/LARGE(INDEX((統合!$A$1:$A$1000&lt;&gt;"")/ROW(統合!$A$1:$A$1000),0),ROW(D108))),"")</f>
        <v/>
      </c>
      <c r="E108" t="str">
        <f>IFERROR(INDEX(統合!E:E,1/LARGE(INDEX((統合!$A$1:$A$1000&lt;&gt;"")/ROW(統合!$A$1:$A$1000),0),ROW(E108))),"")</f>
        <v/>
      </c>
      <c r="F108" t="str">
        <f>IFERROR(INDEX(統合!F:F,1/LARGE(INDEX((統合!$A$1:$A$1000&lt;&gt;"")/ROW(統合!$A$1:$A$1000),0),ROW(F108))),"")</f>
        <v/>
      </c>
      <c r="G108" t="str">
        <f>IFERROR(INDEX(統合!G:G,1/LARGE(INDEX((統合!$A$1:$A$1000&lt;&gt;"")/ROW(統合!$A$1:$A$1000),0),ROW(G108))),"")</f>
        <v/>
      </c>
      <c r="H108" t="str">
        <f>IFERROR(INDEX(統合!H:H,1/LARGE(INDEX((統合!$A$1:$A$1000&lt;&gt;"")/ROW(統合!$A$1:$A$1000),0),ROW(H108))),"")</f>
        <v/>
      </c>
      <c r="I108" t="str">
        <f>IFERROR(INDEX(統合!I:I,1/LARGE(INDEX((統合!$A$1:$A$1000&lt;&gt;"")/ROW(統合!$A$1:$A$1000),0),ROW(I108))),"")</f>
        <v/>
      </c>
      <c r="J108" t="str">
        <f>IFERROR(INDEX(統合!J:J,1/LARGE(INDEX((統合!$A$1:$A$1000&lt;&gt;"")/ROW(統合!$A$1:$A$1000),0),ROW(J108))),"")</f>
        <v/>
      </c>
      <c r="K108" t="str">
        <f>IFERROR(INDEX(統合!K:K,1/LARGE(INDEX((統合!$A$1:$A$1000&lt;&gt;"")/ROW(統合!$A$1:$A$1000),0),ROW(K108))),"")</f>
        <v/>
      </c>
      <c r="L108" t="str">
        <f>IFERROR(INDEX(統合!L:L,1/LARGE(INDEX((統合!$A$1:$A$1000&lt;&gt;"")/ROW(統合!$A$1:$A$1000),0),ROW(L108))),"")</f>
        <v/>
      </c>
      <c r="M108" t="str">
        <f>IFERROR(INDEX(統合!M:M,1/LARGE(INDEX((統合!$A$1:$A$1000&lt;&gt;"")/ROW(統合!$A$1:$A$1000),0),ROW(M108))),"")</f>
        <v/>
      </c>
    </row>
    <row r="109" spans="1:13" x14ac:dyDescent="0.45">
      <c r="A109" t="str">
        <f>IFERROR(INDEX(統合!A:A,1/LARGE(INDEX((統合!$A$1:$A$1000&lt;&gt;"")/ROW(統合!$A$1:$A$1000),0),ROW(A109))),"")</f>
        <v/>
      </c>
      <c r="B109" t="str">
        <f>IFERROR(INDEX(統合!B:B,1/LARGE(INDEX((統合!$A$1:$A$1000&lt;&gt;"")/ROW(統合!$A$1:$A$1000),0),ROW(B109))),"")</f>
        <v/>
      </c>
      <c r="C109" t="str">
        <f>IFERROR(INDEX(統合!C:C,1/LARGE(INDEX((統合!$A$1:$A$1000&lt;&gt;"")/ROW(統合!$A$1:$A$1000),0),ROW(C109))),"")</f>
        <v/>
      </c>
      <c r="D109" t="str">
        <f>IFERROR(INDEX(統合!D:D,1/LARGE(INDEX((統合!$A$1:$A$1000&lt;&gt;"")/ROW(統合!$A$1:$A$1000),0),ROW(D109))),"")</f>
        <v/>
      </c>
      <c r="E109" t="str">
        <f>IFERROR(INDEX(統合!E:E,1/LARGE(INDEX((統合!$A$1:$A$1000&lt;&gt;"")/ROW(統合!$A$1:$A$1000),0),ROW(E109))),"")</f>
        <v/>
      </c>
      <c r="F109" t="str">
        <f>IFERROR(INDEX(統合!F:F,1/LARGE(INDEX((統合!$A$1:$A$1000&lt;&gt;"")/ROW(統合!$A$1:$A$1000),0),ROW(F109))),"")</f>
        <v/>
      </c>
      <c r="G109" t="str">
        <f>IFERROR(INDEX(統合!G:G,1/LARGE(INDEX((統合!$A$1:$A$1000&lt;&gt;"")/ROW(統合!$A$1:$A$1000),0),ROW(G109))),"")</f>
        <v/>
      </c>
      <c r="H109" t="str">
        <f>IFERROR(INDEX(統合!H:H,1/LARGE(INDEX((統合!$A$1:$A$1000&lt;&gt;"")/ROW(統合!$A$1:$A$1000),0),ROW(H109))),"")</f>
        <v/>
      </c>
      <c r="I109" t="str">
        <f>IFERROR(INDEX(統合!I:I,1/LARGE(INDEX((統合!$A$1:$A$1000&lt;&gt;"")/ROW(統合!$A$1:$A$1000),0),ROW(I109))),"")</f>
        <v/>
      </c>
      <c r="J109" t="str">
        <f>IFERROR(INDEX(統合!J:J,1/LARGE(INDEX((統合!$A$1:$A$1000&lt;&gt;"")/ROW(統合!$A$1:$A$1000),0),ROW(J109))),"")</f>
        <v/>
      </c>
      <c r="K109" t="str">
        <f>IFERROR(INDEX(統合!K:K,1/LARGE(INDEX((統合!$A$1:$A$1000&lt;&gt;"")/ROW(統合!$A$1:$A$1000),0),ROW(K109))),"")</f>
        <v/>
      </c>
      <c r="L109" t="str">
        <f>IFERROR(INDEX(統合!L:L,1/LARGE(INDEX((統合!$A$1:$A$1000&lt;&gt;"")/ROW(統合!$A$1:$A$1000),0),ROW(L109))),"")</f>
        <v/>
      </c>
      <c r="M109" t="str">
        <f>IFERROR(INDEX(統合!M:M,1/LARGE(INDEX((統合!$A$1:$A$1000&lt;&gt;"")/ROW(統合!$A$1:$A$1000),0),ROW(M109))),"")</f>
        <v/>
      </c>
    </row>
    <row r="110" spans="1:13" x14ac:dyDescent="0.45">
      <c r="A110" t="str">
        <f>IFERROR(INDEX(統合!A:A,1/LARGE(INDEX((統合!$A$1:$A$1000&lt;&gt;"")/ROW(統合!$A$1:$A$1000),0),ROW(A110))),"")</f>
        <v/>
      </c>
      <c r="B110" t="str">
        <f>IFERROR(INDEX(統合!B:B,1/LARGE(INDEX((統合!$A$1:$A$1000&lt;&gt;"")/ROW(統合!$A$1:$A$1000),0),ROW(B110))),"")</f>
        <v/>
      </c>
      <c r="C110" t="str">
        <f>IFERROR(INDEX(統合!C:C,1/LARGE(INDEX((統合!$A$1:$A$1000&lt;&gt;"")/ROW(統合!$A$1:$A$1000),0),ROW(C110))),"")</f>
        <v/>
      </c>
      <c r="D110" t="str">
        <f>IFERROR(INDEX(統合!D:D,1/LARGE(INDEX((統合!$A$1:$A$1000&lt;&gt;"")/ROW(統合!$A$1:$A$1000),0),ROW(D110))),"")</f>
        <v/>
      </c>
      <c r="E110" t="str">
        <f>IFERROR(INDEX(統合!E:E,1/LARGE(INDEX((統合!$A$1:$A$1000&lt;&gt;"")/ROW(統合!$A$1:$A$1000),0),ROW(E110))),"")</f>
        <v/>
      </c>
      <c r="F110" t="str">
        <f>IFERROR(INDEX(統合!F:F,1/LARGE(INDEX((統合!$A$1:$A$1000&lt;&gt;"")/ROW(統合!$A$1:$A$1000),0),ROW(F110))),"")</f>
        <v/>
      </c>
      <c r="G110" t="str">
        <f>IFERROR(INDEX(統合!G:G,1/LARGE(INDEX((統合!$A$1:$A$1000&lt;&gt;"")/ROW(統合!$A$1:$A$1000),0),ROW(G110))),"")</f>
        <v/>
      </c>
      <c r="H110" t="str">
        <f>IFERROR(INDEX(統合!H:H,1/LARGE(INDEX((統合!$A$1:$A$1000&lt;&gt;"")/ROW(統合!$A$1:$A$1000),0),ROW(H110))),"")</f>
        <v/>
      </c>
      <c r="I110" t="str">
        <f>IFERROR(INDEX(統合!I:I,1/LARGE(INDEX((統合!$A$1:$A$1000&lt;&gt;"")/ROW(統合!$A$1:$A$1000),0),ROW(I110))),"")</f>
        <v/>
      </c>
      <c r="J110" t="str">
        <f>IFERROR(INDEX(統合!J:J,1/LARGE(INDEX((統合!$A$1:$A$1000&lt;&gt;"")/ROW(統合!$A$1:$A$1000),0),ROW(J110))),"")</f>
        <v/>
      </c>
      <c r="K110" t="str">
        <f>IFERROR(INDEX(統合!K:K,1/LARGE(INDEX((統合!$A$1:$A$1000&lt;&gt;"")/ROW(統合!$A$1:$A$1000),0),ROW(K110))),"")</f>
        <v/>
      </c>
      <c r="L110" t="str">
        <f>IFERROR(INDEX(統合!L:L,1/LARGE(INDEX((統合!$A$1:$A$1000&lt;&gt;"")/ROW(統合!$A$1:$A$1000),0),ROW(L110))),"")</f>
        <v/>
      </c>
      <c r="M110" t="str">
        <f>IFERROR(INDEX(統合!M:M,1/LARGE(INDEX((統合!$A$1:$A$1000&lt;&gt;"")/ROW(統合!$A$1:$A$1000),0),ROW(M110))),"")</f>
        <v/>
      </c>
    </row>
    <row r="111" spans="1:13" x14ac:dyDescent="0.45">
      <c r="A111" t="str">
        <f>IFERROR(INDEX(統合!A:A,1/LARGE(INDEX((統合!$A$1:$A$1000&lt;&gt;"")/ROW(統合!$A$1:$A$1000),0),ROW(A111))),"")</f>
        <v/>
      </c>
      <c r="B111" t="str">
        <f>IFERROR(INDEX(統合!B:B,1/LARGE(INDEX((統合!$A$1:$A$1000&lt;&gt;"")/ROW(統合!$A$1:$A$1000),0),ROW(B111))),"")</f>
        <v/>
      </c>
      <c r="C111" t="str">
        <f>IFERROR(INDEX(統合!C:C,1/LARGE(INDEX((統合!$A$1:$A$1000&lt;&gt;"")/ROW(統合!$A$1:$A$1000),0),ROW(C111))),"")</f>
        <v/>
      </c>
      <c r="D111" t="str">
        <f>IFERROR(INDEX(統合!D:D,1/LARGE(INDEX((統合!$A$1:$A$1000&lt;&gt;"")/ROW(統合!$A$1:$A$1000),0),ROW(D111))),"")</f>
        <v/>
      </c>
      <c r="E111" t="str">
        <f>IFERROR(INDEX(統合!E:E,1/LARGE(INDEX((統合!$A$1:$A$1000&lt;&gt;"")/ROW(統合!$A$1:$A$1000),0),ROW(E111))),"")</f>
        <v/>
      </c>
      <c r="F111" t="str">
        <f>IFERROR(INDEX(統合!F:F,1/LARGE(INDEX((統合!$A$1:$A$1000&lt;&gt;"")/ROW(統合!$A$1:$A$1000),0),ROW(F111))),"")</f>
        <v/>
      </c>
      <c r="G111" t="str">
        <f>IFERROR(INDEX(統合!G:G,1/LARGE(INDEX((統合!$A$1:$A$1000&lt;&gt;"")/ROW(統合!$A$1:$A$1000),0),ROW(G111))),"")</f>
        <v/>
      </c>
      <c r="H111" t="str">
        <f>IFERROR(INDEX(統合!H:H,1/LARGE(INDEX((統合!$A$1:$A$1000&lt;&gt;"")/ROW(統合!$A$1:$A$1000),0),ROW(H111))),"")</f>
        <v/>
      </c>
      <c r="I111" t="str">
        <f>IFERROR(INDEX(統合!I:I,1/LARGE(INDEX((統合!$A$1:$A$1000&lt;&gt;"")/ROW(統合!$A$1:$A$1000),0),ROW(I111))),"")</f>
        <v/>
      </c>
      <c r="J111" t="str">
        <f>IFERROR(INDEX(統合!J:J,1/LARGE(INDEX((統合!$A$1:$A$1000&lt;&gt;"")/ROW(統合!$A$1:$A$1000),0),ROW(J111))),"")</f>
        <v/>
      </c>
      <c r="K111" t="str">
        <f>IFERROR(INDEX(統合!K:K,1/LARGE(INDEX((統合!$A$1:$A$1000&lt;&gt;"")/ROW(統合!$A$1:$A$1000),0),ROW(K111))),"")</f>
        <v/>
      </c>
      <c r="L111" t="str">
        <f>IFERROR(INDEX(統合!L:L,1/LARGE(INDEX((統合!$A$1:$A$1000&lt;&gt;"")/ROW(統合!$A$1:$A$1000),0),ROW(L111))),"")</f>
        <v/>
      </c>
      <c r="M111" t="str">
        <f>IFERROR(INDEX(統合!M:M,1/LARGE(INDEX((統合!$A$1:$A$1000&lt;&gt;"")/ROW(統合!$A$1:$A$1000),0),ROW(M111))),"")</f>
        <v/>
      </c>
    </row>
    <row r="112" spans="1:13" x14ac:dyDescent="0.45">
      <c r="A112" t="str">
        <f>IFERROR(INDEX(統合!A:A,1/LARGE(INDEX((統合!$A$1:$A$1000&lt;&gt;"")/ROW(統合!$A$1:$A$1000),0),ROW(A112))),"")</f>
        <v/>
      </c>
      <c r="B112" t="str">
        <f>IFERROR(INDEX(統合!B:B,1/LARGE(INDEX((統合!$A$1:$A$1000&lt;&gt;"")/ROW(統合!$A$1:$A$1000),0),ROW(B112))),"")</f>
        <v/>
      </c>
      <c r="C112" t="str">
        <f>IFERROR(INDEX(統合!C:C,1/LARGE(INDEX((統合!$A$1:$A$1000&lt;&gt;"")/ROW(統合!$A$1:$A$1000),0),ROW(C112))),"")</f>
        <v/>
      </c>
      <c r="D112" t="str">
        <f>IFERROR(INDEX(統合!D:D,1/LARGE(INDEX((統合!$A$1:$A$1000&lt;&gt;"")/ROW(統合!$A$1:$A$1000),0),ROW(D112))),"")</f>
        <v/>
      </c>
      <c r="E112" t="str">
        <f>IFERROR(INDEX(統合!E:E,1/LARGE(INDEX((統合!$A$1:$A$1000&lt;&gt;"")/ROW(統合!$A$1:$A$1000),0),ROW(E112))),"")</f>
        <v/>
      </c>
      <c r="F112" t="str">
        <f>IFERROR(INDEX(統合!F:F,1/LARGE(INDEX((統合!$A$1:$A$1000&lt;&gt;"")/ROW(統合!$A$1:$A$1000),0),ROW(F112))),"")</f>
        <v/>
      </c>
      <c r="G112" t="str">
        <f>IFERROR(INDEX(統合!G:G,1/LARGE(INDEX((統合!$A$1:$A$1000&lt;&gt;"")/ROW(統合!$A$1:$A$1000),0),ROW(G112))),"")</f>
        <v/>
      </c>
      <c r="H112" t="str">
        <f>IFERROR(INDEX(統合!H:H,1/LARGE(INDEX((統合!$A$1:$A$1000&lt;&gt;"")/ROW(統合!$A$1:$A$1000),0),ROW(H112))),"")</f>
        <v/>
      </c>
      <c r="I112" t="str">
        <f>IFERROR(INDEX(統合!I:I,1/LARGE(INDEX((統合!$A$1:$A$1000&lt;&gt;"")/ROW(統合!$A$1:$A$1000),0),ROW(I112))),"")</f>
        <v/>
      </c>
      <c r="J112" t="str">
        <f>IFERROR(INDEX(統合!J:J,1/LARGE(INDEX((統合!$A$1:$A$1000&lt;&gt;"")/ROW(統合!$A$1:$A$1000),0),ROW(J112))),"")</f>
        <v/>
      </c>
      <c r="K112" t="str">
        <f>IFERROR(INDEX(統合!K:K,1/LARGE(INDEX((統合!$A$1:$A$1000&lt;&gt;"")/ROW(統合!$A$1:$A$1000),0),ROW(K112))),"")</f>
        <v/>
      </c>
      <c r="L112" t="str">
        <f>IFERROR(INDEX(統合!L:L,1/LARGE(INDEX((統合!$A$1:$A$1000&lt;&gt;"")/ROW(統合!$A$1:$A$1000),0),ROW(L112))),"")</f>
        <v/>
      </c>
      <c r="M112" t="str">
        <f>IFERROR(INDEX(統合!M:M,1/LARGE(INDEX((統合!$A$1:$A$1000&lt;&gt;"")/ROW(統合!$A$1:$A$1000),0),ROW(M112))),"")</f>
        <v/>
      </c>
    </row>
    <row r="113" spans="1:13" x14ac:dyDescent="0.45">
      <c r="A113" t="str">
        <f>IFERROR(INDEX(統合!A:A,1/LARGE(INDEX((統合!$A$1:$A$1000&lt;&gt;"")/ROW(統合!$A$1:$A$1000),0),ROW(A113))),"")</f>
        <v/>
      </c>
      <c r="B113" t="str">
        <f>IFERROR(INDEX(統合!B:B,1/LARGE(INDEX((統合!$A$1:$A$1000&lt;&gt;"")/ROW(統合!$A$1:$A$1000),0),ROW(B113))),"")</f>
        <v/>
      </c>
      <c r="C113" t="str">
        <f>IFERROR(INDEX(統合!C:C,1/LARGE(INDEX((統合!$A$1:$A$1000&lt;&gt;"")/ROW(統合!$A$1:$A$1000),0),ROW(C113))),"")</f>
        <v/>
      </c>
      <c r="D113" t="str">
        <f>IFERROR(INDEX(統合!D:D,1/LARGE(INDEX((統合!$A$1:$A$1000&lt;&gt;"")/ROW(統合!$A$1:$A$1000),0),ROW(D113))),"")</f>
        <v/>
      </c>
      <c r="E113" t="str">
        <f>IFERROR(INDEX(統合!E:E,1/LARGE(INDEX((統合!$A$1:$A$1000&lt;&gt;"")/ROW(統合!$A$1:$A$1000),0),ROW(E113))),"")</f>
        <v/>
      </c>
      <c r="F113" t="str">
        <f>IFERROR(INDEX(統合!F:F,1/LARGE(INDEX((統合!$A$1:$A$1000&lt;&gt;"")/ROW(統合!$A$1:$A$1000),0),ROW(F113))),"")</f>
        <v/>
      </c>
      <c r="G113" t="str">
        <f>IFERROR(INDEX(統合!G:G,1/LARGE(INDEX((統合!$A$1:$A$1000&lt;&gt;"")/ROW(統合!$A$1:$A$1000),0),ROW(G113))),"")</f>
        <v/>
      </c>
      <c r="H113" t="str">
        <f>IFERROR(INDEX(統合!H:H,1/LARGE(INDEX((統合!$A$1:$A$1000&lt;&gt;"")/ROW(統合!$A$1:$A$1000),0),ROW(H113))),"")</f>
        <v/>
      </c>
      <c r="I113" t="str">
        <f>IFERROR(INDEX(統合!I:I,1/LARGE(INDEX((統合!$A$1:$A$1000&lt;&gt;"")/ROW(統合!$A$1:$A$1000),0),ROW(I113))),"")</f>
        <v/>
      </c>
      <c r="J113" t="str">
        <f>IFERROR(INDEX(統合!J:J,1/LARGE(INDEX((統合!$A$1:$A$1000&lt;&gt;"")/ROW(統合!$A$1:$A$1000),0),ROW(J113))),"")</f>
        <v/>
      </c>
      <c r="K113" t="str">
        <f>IFERROR(INDEX(統合!K:K,1/LARGE(INDEX((統合!$A$1:$A$1000&lt;&gt;"")/ROW(統合!$A$1:$A$1000),0),ROW(K113))),"")</f>
        <v/>
      </c>
      <c r="L113" t="str">
        <f>IFERROR(INDEX(統合!L:L,1/LARGE(INDEX((統合!$A$1:$A$1000&lt;&gt;"")/ROW(統合!$A$1:$A$1000),0),ROW(L113))),"")</f>
        <v/>
      </c>
      <c r="M113" t="str">
        <f>IFERROR(INDEX(統合!M:M,1/LARGE(INDEX((統合!$A$1:$A$1000&lt;&gt;"")/ROW(統合!$A$1:$A$1000),0),ROW(M113))),"")</f>
        <v/>
      </c>
    </row>
    <row r="114" spans="1:13" x14ac:dyDescent="0.45">
      <c r="A114" t="str">
        <f>IFERROR(INDEX(統合!A:A,1/LARGE(INDEX((統合!$A$1:$A$1000&lt;&gt;"")/ROW(統合!$A$1:$A$1000),0),ROW(A114))),"")</f>
        <v/>
      </c>
      <c r="B114" t="str">
        <f>IFERROR(INDEX(統合!B:B,1/LARGE(INDEX((統合!$A$1:$A$1000&lt;&gt;"")/ROW(統合!$A$1:$A$1000),0),ROW(B114))),"")</f>
        <v/>
      </c>
      <c r="C114" t="str">
        <f>IFERROR(INDEX(統合!C:C,1/LARGE(INDEX((統合!$A$1:$A$1000&lt;&gt;"")/ROW(統合!$A$1:$A$1000),0),ROW(C114))),"")</f>
        <v/>
      </c>
      <c r="D114" t="str">
        <f>IFERROR(INDEX(統合!D:D,1/LARGE(INDEX((統合!$A$1:$A$1000&lt;&gt;"")/ROW(統合!$A$1:$A$1000),0),ROW(D114))),"")</f>
        <v/>
      </c>
      <c r="E114" t="str">
        <f>IFERROR(INDEX(統合!E:E,1/LARGE(INDEX((統合!$A$1:$A$1000&lt;&gt;"")/ROW(統合!$A$1:$A$1000),0),ROW(E114))),"")</f>
        <v/>
      </c>
      <c r="F114" t="str">
        <f>IFERROR(INDEX(統合!F:F,1/LARGE(INDEX((統合!$A$1:$A$1000&lt;&gt;"")/ROW(統合!$A$1:$A$1000),0),ROW(F114))),"")</f>
        <v/>
      </c>
      <c r="G114" t="str">
        <f>IFERROR(INDEX(統合!G:G,1/LARGE(INDEX((統合!$A$1:$A$1000&lt;&gt;"")/ROW(統合!$A$1:$A$1000),0),ROW(G114))),"")</f>
        <v/>
      </c>
      <c r="H114" t="str">
        <f>IFERROR(INDEX(統合!H:H,1/LARGE(INDEX((統合!$A$1:$A$1000&lt;&gt;"")/ROW(統合!$A$1:$A$1000),0),ROW(H114))),"")</f>
        <v/>
      </c>
      <c r="I114" t="str">
        <f>IFERROR(INDEX(統合!I:I,1/LARGE(INDEX((統合!$A$1:$A$1000&lt;&gt;"")/ROW(統合!$A$1:$A$1000),0),ROW(I114))),"")</f>
        <v/>
      </c>
      <c r="J114" t="str">
        <f>IFERROR(INDEX(統合!J:J,1/LARGE(INDEX((統合!$A$1:$A$1000&lt;&gt;"")/ROW(統合!$A$1:$A$1000),0),ROW(J114))),"")</f>
        <v/>
      </c>
      <c r="K114" t="str">
        <f>IFERROR(INDEX(統合!K:K,1/LARGE(INDEX((統合!$A$1:$A$1000&lt;&gt;"")/ROW(統合!$A$1:$A$1000),0),ROW(K114))),"")</f>
        <v/>
      </c>
      <c r="L114" t="str">
        <f>IFERROR(INDEX(統合!L:L,1/LARGE(INDEX((統合!$A$1:$A$1000&lt;&gt;"")/ROW(統合!$A$1:$A$1000),0),ROW(L114))),"")</f>
        <v/>
      </c>
      <c r="M114" t="str">
        <f>IFERROR(INDEX(統合!M:M,1/LARGE(INDEX((統合!$A$1:$A$1000&lt;&gt;"")/ROW(統合!$A$1:$A$1000),0),ROW(M114))),"")</f>
        <v/>
      </c>
    </row>
    <row r="115" spans="1:13" x14ac:dyDescent="0.45">
      <c r="A115" t="str">
        <f>IFERROR(INDEX(統合!A:A,1/LARGE(INDEX((統合!$A$1:$A$1000&lt;&gt;"")/ROW(統合!$A$1:$A$1000),0),ROW(A115))),"")</f>
        <v/>
      </c>
      <c r="B115" t="str">
        <f>IFERROR(INDEX(統合!B:B,1/LARGE(INDEX((統合!$A$1:$A$1000&lt;&gt;"")/ROW(統合!$A$1:$A$1000),0),ROW(B115))),"")</f>
        <v/>
      </c>
      <c r="C115" t="str">
        <f>IFERROR(INDEX(統合!C:C,1/LARGE(INDEX((統合!$A$1:$A$1000&lt;&gt;"")/ROW(統合!$A$1:$A$1000),0),ROW(C115))),"")</f>
        <v/>
      </c>
      <c r="D115" t="str">
        <f>IFERROR(INDEX(統合!D:D,1/LARGE(INDEX((統合!$A$1:$A$1000&lt;&gt;"")/ROW(統合!$A$1:$A$1000),0),ROW(D115))),"")</f>
        <v/>
      </c>
      <c r="E115" t="str">
        <f>IFERROR(INDEX(統合!E:E,1/LARGE(INDEX((統合!$A$1:$A$1000&lt;&gt;"")/ROW(統合!$A$1:$A$1000),0),ROW(E115))),"")</f>
        <v/>
      </c>
      <c r="F115" t="str">
        <f>IFERROR(INDEX(統合!F:F,1/LARGE(INDEX((統合!$A$1:$A$1000&lt;&gt;"")/ROW(統合!$A$1:$A$1000),0),ROW(F115))),"")</f>
        <v/>
      </c>
      <c r="G115" t="str">
        <f>IFERROR(INDEX(統合!G:G,1/LARGE(INDEX((統合!$A$1:$A$1000&lt;&gt;"")/ROW(統合!$A$1:$A$1000),0),ROW(G115))),"")</f>
        <v/>
      </c>
      <c r="H115" t="str">
        <f>IFERROR(INDEX(統合!H:H,1/LARGE(INDEX((統合!$A$1:$A$1000&lt;&gt;"")/ROW(統合!$A$1:$A$1000),0),ROW(H115))),"")</f>
        <v/>
      </c>
      <c r="I115" t="str">
        <f>IFERROR(INDEX(統合!I:I,1/LARGE(INDEX((統合!$A$1:$A$1000&lt;&gt;"")/ROW(統合!$A$1:$A$1000),0),ROW(I115))),"")</f>
        <v/>
      </c>
      <c r="J115" t="str">
        <f>IFERROR(INDEX(統合!J:J,1/LARGE(INDEX((統合!$A$1:$A$1000&lt;&gt;"")/ROW(統合!$A$1:$A$1000),0),ROW(J115))),"")</f>
        <v/>
      </c>
      <c r="K115" t="str">
        <f>IFERROR(INDEX(統合!K:K,1/LARGE(INDEX((統合!$A$1:$A$1000&lt;&gt;"")/ROW(統合!$A$1:$A$1000),0),ROW(K115))),"")</f>
        <v/>
      </c>
      <c r="L115" t="str">
        <f>IFERROR(INDEX(統合!L:L,1/LARGE(INDEX((統合!$A$1:$A$1000&lt;&gt;"")/ROW(統合!$A$1:$A$1000),0),ROW(L115))),"")</f>
        <v/>
      </c>
      <c r="M115" t="str">
        <f>IFERROR(INDEX(統合!M:M,1/LARGE(INDEX((統合!$A$1:$A$1000&lt;&gt;"")/ROW(統合!$A$1:$A$1000),0),ROW(M115))),"")</f>
        <v/>
      </c>
    </row>
    <row r="116" spans="1:13" x14ac:dyDescent="0.45">
      <c r="A116" t="str">
        <f>IFERROR(INDEX(統合!A:A,1/LARGE(INDEX((統合!$A$1:$A$1000&lt;&gt;"")/ROW(統合!$A$1:$A$1000),0),ROW(A116))),"")</f>
        <v/>
      </c>
      <c r="B116" t="str">
        <f>IFERROR(INDEX(統合!B:B,1/LARGE(INDEX((統合!$A$1:$A$1000&lt;&gt;"")/ROW(統合!$A$1:$A$1000),0),ROW(B116))),"")</f>
        <v/>
      </c>
      <c r="C116" t="str">
        <f>IFERROR(INDEX(統合!C:C,1/LARGE(INDEX((統合!$A$1:$A$1000&lt;&gt;"")/ROW(統合!$A$1:$A$1000),0),ROW(C116))),"")</f>
        <v/>
      </c>
      <c r="D116" t="str">
        <f>IFERROR(INDEX(統合!D:D,1/LARGE(INDEX((統合!$A$1:$A$1000&lt;&gt;"")/ROW(統合!$A$1:$A$1000),0),ROW(D116))),"")</f>
        <v/>
      </c>
      <c r="E116" t="str">
        <f>IFERROR(INDEX(統合!E:E,1/LARGE(INDEX((統合!$A$1:$A$1000&lt;&gt;"")/ROW(統合!$A$1:$A$1000),0),ROW(E116))),"")</f>
        <v/>
      </c>
      <c r="F116" t="str">
        <f>IFERROR(INDEX(統合!F:F,1/LARGE(INDEX((統合!$A$1:$A$1000&lt;&gt;"")/ROW(統合!$A$1:$A$1000),0),ROW(F116))),"")</f>
        <v/>
      </c>
      <c r="G116" t="str">
        <f>IFERROR(INDEX(統合!G:G,1/LARGE(INDEX((統合!$A$1:$A$1000&lt;&gt;"")/ROW(統合!$A$1:$A$1000),0),ROW(G116))),"")</f>
        <v/>
      </c>
      <c r="H116" t="str">
        <f>IFERROR(INDEX(統合!H:H,1/LARGE(INDEX((統合!$A$1:$A$1000&lt;&gt;"")/ROW(統合!$A$1:$A$1000),0),ROW(H116))),"")</f>
        <v/>
      </c>
      <c r="I116" t="str">
        <f>IFERROR(INDEX(統合!I:I,1/LARGE(INDEX((統合!$A$1:$A$1000&lt;&gt;"")/ROW(統合!$A$1:$A$1000),0),ROW(I116))),"")</f>
        <v/>
      </c>
      <c r="J116" t="str">
        <f>IFERROR(INDEX(統合!J:J,1/LARGE(INDEX((統合!$A$1:$A$1000&lt;&gt;"")/ROW(統合!$A$1:$A$1000),0),ROW(J116))),"")</f>
        <v/>
      </c>
      <c r="K116" t="str">
        <f>IFERROR(INDEX(統合!K:K,1/LARGE(INDEX((統合!$A$1:$A$1000&lt;&gt;"")/ROW(統合!$A$1:$A$1000),0),ROW(K116))),"")</f>
        <v/>
      </c>
      <c r="L116" t="str">
        <f>IFERROR(INDEX(統合!L:L,1/LARGE(INDEX((統合!$A$1:$A$1000&lt;&gt;"")/ROW(統合!$A$1:$A$1000),0),ROW(L116))),"")</f>
        <v/>
      </c>
      <c r="M116" t="str">
        <f>IFERROR(INDEX(統合!M:M,1/LARGE(INDEX((統合!$A$1:$A$1000&lt;&gt;"")/ROW(統合!$A$1:$A$1000),0),ROW(M116))),"")</f>
        <v/>
      </c>
    </row>
    <row r="117" spans="1:13" x14ac:dyDescent="0.45">
      <c r="A117" t="str">
        <f>IFERROR(INDEX(統合!A:A,1/LARGE(INDEX((統合!$A$1:$A$1000&lt;&gt;"")/ROW(統合!$A$1:$A$1000),0),ROW(A117))),"")</f>
        <v/>
      </c>
      <c r="B117" t="str">
        <f>IFERROR(INDEX(統合!B:B,1/LARGE(INDEX((統合!$A$1:$A$1000&lt;&gt;"")/ROW(統合!$A$1:$A$1000),0),ROW(B117))),"")</f>
        <v/>
      </c>
      <c r="C117" t="str">
        <f>IFERROR(INDEX(統合!C:C,1/LARGE(INDEX((統合!$A$1:$A$1000&lt;&gt;"")/ROW(統合!$A$1:$A$1000),0),ROW(C117))),"")</f>
        <v/>
      </c>
      <c r="D117" t="str">
        <f>IFERROR(INDEX(統合!D:D,1/LARGE(INDEX((統合!$A$1:$A$1000&lt;&gt;"")/ROW(統合!$A$1:$A$1000),0),ROW(D117))),"")</f>
        <v/>
      </c>
      <c r="E117" t="str">
        <f>IFERROR(INDEX(統合!E:E,1/LARGE(INDEX((統合!$A$1:$A$1000&lt;&gt;"")/ROW(統合!$A$1:$A$1000),0),ROW(E117))),"")</f>
        <v/>
      </c>
      <c r="F117" t="str">
        <f>IFERROR(INDEX(統合!F:F,1/LARGE(INDEX((統合!$A$1:$A$1000&lt;&gt;"")/ROW(統合!$A$1:$A$1000),0),ROW(F117))),"")</f>
        <v/>
      </c>
      <c r="G117" t="str">
        <f>IFERROR(INDEX(統合!G:G,1/LARGE(INDEX((統合!$A$1:$A$1000&lt;&gt;"")/ROW(統合!$A$1:$A$1000),0),ROW(G117))),"")</f>
        <v/>
      </c>
      <c r="H117" t="str">
        <f>IFERROR(INDEX(統合!H:H,1/LARGE(INDEX((統合!$A$1:$A$1000&lt;&gt;"")/ROW(統合!$A$1:$A$1000),0),ROW(H117))),"")</f>
        <v/>
      </c>
      <c r="I117" t="str">
        <f>IFERROR(INDEX(統合!I:I,1/LARGE(INDEX((統合!$A$1:$A$1000&lt;&gt;"")/ROW(統合!$A$1:$A$1000),0),ROW(I117))),"")</f>
        <v/>
      </c>
      <c r="J117" t="str">
        <f>IFERROR(INDEX(統合!J:J,1/LARGE(INDEX((統合!$A$1:$A$1000&lt;&gt;"")/ROW(統合!$A$1:$A$1000),0),ROW(J117))),"")</f>
        <v/>
      </c>
      <c r="K117" t="str">
        <f>IFERROR(INDEX(統合!K:K,1/LARGE(INDEX((統合!$A$1:$A$1000&lt;&gt;"")/ROW(統合!$A$1:$A$1000),0),ROW(K117))),"")</f>
        <v/>
      </c>
      <c r="L117" t="str">
        <f>IFERROR(INDEX(統合!L:L,1/LARGE(INDEX((統合!$A$1:$A$1000&lt;&gt;"")/ROW(統合!$A$1:$A$1000),0),ROW(L117))),"")</f>
        <v/>
      </c>
      <c r="M117" t="str">
        <f>IFERROR(INDEX(統合!M:M,1/LARGE(INDEX((統合!$A$1:$A$1000&lt;&gt;"")/ROW(統合!$A$1:$A$1000),0),ROW(M117))),"")</f>
        <v/>
      </c>
    </row>
    <row r="118" spans="1:13" x14ac:dyDescent="0.45">
      <c r="A118" t="str">
        <f>IFERROR(INDEX(統合!A:A,1/LARGE(INDEX((統合!$A$1:$A$1000&lt;&gt;"")/ROW(統合!$A$1:$A$1000),0),ROW(A118))),"")</f>
        <v/>
      </c>
      <c r="B118" t="str">
        <f>IFERROR(INDEX(統合!B:B,1/LARGE(INDEX((統合!$A$1:$A$1000&lt;&gt;"")/ROW(統合!$A$1:$A$1000),0),ROW(B118))),"")</f>
        <v/>
      </c>
      <c r="C118" t="str">
        <f>IFERROR(INDEX(統合!C:C,1/LARGE(INDEX((統合!$A$1:$A$1000&lt;&gt;"")/ROW(統合!$A$1:$A$1000),0),ROW(C118))),"")</f>
        <v/>
      </c>
      <c r="D118" t="str">
        <f>IFERROR(INDEX(統合!D:D,1/LARGE(INDEX((統合!$A$1:$A$1000&lt;&gt;"")/ROW(統合!$A$1:$A$1000),0),ROW(D118))),"")</f>
        <v/>
      </c>
      <c r="E118" t="str">
        <f>IFERROR(INDEX(統合!E:E,1/LARGE(INDEX((統合!$A$1:$A$1000&lt;&gt;"")/ROW(統合!$A$1:$A$1000),0),ROW(E118))),"")</f>
        <v/>
      </c>
      <c r="F118" t="str">
        <f>IFERROR(INDEX(統合!F:F,1/LARGE(INDEX((統合!$A$1:$A$1000&lt;&gt;"")/ROW(統合!$A$1:$A$1000),0),ROW(F118))),"")</f>
        <v/>
      </c>
      <c r="G118" t="str">
        <f>IFERROR(INDEX(統合!G:G,1/LARGE(INDEX((統合!$A$1:$A$1000&lt;&gt;"")/ROW(統合!$A$1:$A$1000),0),ROW(G118))),"")</f>
        <v/>
      </c>
      <c r="H118" t="str">
        <f>IFERROR(INDEX(統合!H:H,1/LARGE(INDEX((統合!$A$1:$A$1000&lt;&gt;"")/ROW(統合!$A$1:$A$1000),0),ROW(H118))),"")</f>
        <v/>
      </c>
      <c r="I118" t="str">
        <f>IFERROR(INDEX(統合!I:I,1/LARGE(INDEX((統合!$A$1:$A$1000&lt;&gt;"")/ROW(統合!$A$1:$A$1000),0),ROW(I118))),"")</f>
        <v/>
      </c>
      <c r="J118" t="str">
        <f>IFERROR(INDEX(統合!J:J,1/LARGE(INDEX((統合!$A$1:$A$1000&lt;&gt;"")/ROW(統合!$A$1:$A$1000),0),ROW(J118))),"")</f>
        <v/>
      </c>
      <c r="K118" t="str">
        <f>IFERROR(INDEX(統合!K:K,1/LARGE(INDEX((統合!$A$1:$A$1000&lt;&gt;"")/ROW(統合!$A$1:$A$1000),0),ROW(K118))),"")</f>
        <v/>
      </c>
      <c r="L118" t="str">
        <f>IFERROR(INDEX(統合!L:L,1/LARGE(INDEX((統合!$A$1:$A$1000&lt;&gt;"")/ROW(統合!$A$1:$A$1000),0),ROW(L118))),"")</f>
        <v/>
      </c>
      <c r="M118" t="str">
        <f>IFERROR(INDEX(統合!M:M,1/LARGE(INDEX((統合!$A$1:$A$1000&lt;&gt;"")/ROW(統合!$A$1:$A$1000),0),ROW(M118))),"")</f>
        <v/>
      </c>
    </row>
    <row r="119" spans="1:13" x14ac:dyDescent="0.45">
      <c r="A119" t="str">
        <f>IFERROR(INDEX(統合!A:A,1/LARGE(INDEX((統合!$A$1:$A$1000&lt;&gt;"")/ROW(統合!$A$1:$A$1000),0),ROW(A119))),"")</f>
        <v/>
      </c>
      <c r="B119" t="str">
        <f>IFERROR(INDEX(統合!B:B,1/LARGE(INDEX((統合!$A$1:$A$1000&lt;&gt;"")/ROW(統合!$A$1:$A$1000),0),ROW(B119))),"")</f>
        <v/>
      </c>
      <c r="C119" t="str">
        <f>IFERROR(INDEX(統合!C:C,1/LARGE(INDEX((統合!$A$1:$A$1000&lt;&gt;"")/ROW(統合!$A$1:$A$1000),0),ROW(C119))),"")</f>
        <v/>
      </c>
      <c r="D119" t="str">
        <f>IFERROR(INDEX(統合!D:D,1/LARGE(INDEX((統合!$A$1:$A$1000&lt;&gt;"")/ROW(統合!$A$1:$A$1000),0),ROW(D119))),"")</f>
        <v/>
      </c>
      <c r="E119" t="str">
        <f>IFERROR(INDEX(統合!E:E,1/LARGE(INDEX((統合!$A$1:$A$1000&lt;&gt;"")/ROW(統合!$A$1:$A$1000),0),ROW(E119))),"")</f>
        <v/>
      </c>
      <c r="F119" t="str">
        <f>IFERROR(INDEX(統合!F:F,1/LARGE(INDEX((統合!$A$1:$A$1000&lt;&gt;"")/ROW(統合!$A$1:$A$1000),0),ROW(F119))),"")</f>
        <v/>
      </c>
      <c r="G119" t="str">
        <f>IFERROR(INDEX(統合!G:G,1/LARGE(INDEX((統合!$A$1:$A$1000&lt;&gt;"")/ROW(統合!$A$1:$A$1000),0),ROW(G119))),"")</f>
        <v/>
      </c>
      <c r="H119" t="str">
        <f>IFERROR(INDEX(統合!H:H,1/LARGE(INDEX((統合!$A$1:$A$1000&lt;&gt;"")/ROW(統合!$A$1:$A$1000),0),ROW(H119))),"")</f>
        <v/>
      </c>
      <c r="I119" t="str">
        <f>IFERROR(INDEX(統合!I:I,1/LARGE(INDEX((統合!$A$1:$A$1000&lt;&gt;"")/ROW(統合!$A$1:$A$1000),0),ROW(I119))),"")</f>
        <v/>
      </c>
      <c r="J119" t="str">
        <f>IFERROR(INDEX(統合!J:J,1/LARGE(INDEX((統合!$A$1:$A$1000&lt;&gt;"")/ROW(統合!$A$1:$A$1000),0),ROW(J119))),"")</f>
        <v/>
      </c>
      <c r="K119" t="str">
        <f>IFERROR(INDEX(統合!K:K,1/LARGE(INDEX((統合!$A$1:$A$1000&lt;&gt;"")/ROW(統合!$A$1:$A$1000),0),ROW(K119))),"")</f>
        <v/>
      </c>
      <c r="L119" t="str">
        <f>IFERROR(INDEX(統合!L:L,1/LARGE(INDEX((統合!$A$1:$A$1000&lt;&gt;"")/ROW(統合!$A$1:$A$1000),0),ROW(L119))),"")</f>
        <v/>
      </c>
      <c r="M119" t="str">
        <f>IFERROR(INDEX(統合!M:M,1/LARGE(INDEX((統合!$A$1:$A$1000&lt;&gt;"")/ROW(統合!$A$1:$A$1000),0),ROW(M119))),"")</f>
        <v/>
      </c>
    </row>
    <row r="120" spans="1:13" x14ac:dyDescent="0.45">
      <c r="A120" t="str">
        <f>IFERROR(INDEX(統合!A:A,1/LARGE(INDEX((統合!$A$1:$A$1000&lt;&gt;"")/ROW(統合!$A$1:$A$1000),0),ROW(A120))),"")</f>
        <v/>
      </c>
      <c r="B120" t="str">
        <f>IFERROR(INDEX(統合!B:B,1/LARGE(INDEX((統合!$A$1:$A$1000&lt;&gt;"")/ROW(統合!$A$1:$A$1000),0),ROW(B120))),"")</f>
        <v/>
      </c>
      <c r="C120" t="str">
        <f>IFERROR(INDEX(統合!C:C,1/LARGE(INDEX((統合!$A$1:$A$1000&lt;&gt;"")/ROW(統合!$A$1:$A$1000),0),ROW(C120))),"")</f>
        <v/>
      </c>
      <c r="D120" t="str">
        <f>IFERROR(INDEX(統合!D:D,1/LARGE(INDEX((統合!$A$1:$A$1000&lt;&gt;"")/ROW(統合!$A$1:$A$1000),0),ROW(D120))),"")</f>
        <v/>
      </c>
      <c r="E120" t="str">
        <f>IFERROR(INDEX(統合!E:E,1/LARGE(INDEX((統合!$A$1:$A$1000&lt;&gt;"")/ROW(統合!$A$1:$A$1000),0),ROW(E120))),"")</f>
        <v/>
      </c>
      <c r="F120" t="str">
        <f>IFERROR(INDEX(統合!F:F,1/LARGE(INDEX((統合!$A$1:$A$1000&lt;&gt;"")/ROW(統合!$A$1:$A$1000),0),ROW(F120))),"")</f>
        <v/>
      </c>
      <c r="G120" t="str">
        <f>IFERROR(INDEX(統合!G:G,1/LARGE(INDEX((統合!$A$1:$A$1000&lt;&gt;"")/ROW(統合!$A$1:$A$1000),0),ROW(G120))),"")</f>
        <v/>
      </c>
      <c r="H120" t="str">
        <f>IFERROR(INDEX(統合!H:H,1/LARGE(INDEX((統合!$A$1:$A$1000&lt;&gt;"")/ROW(統合!$A$1:$A$1000),0),ROW(H120))),"")</f>
        <v/>
      </c>
      <c r="I120" t="str">
        <f>IFERROR(INDEX(統合!I:I,1/LARGE(INDEX((統合!$A$1:$A$1000&lt;&gt;"")/ROW(統合!$A$1:$A$1000),0),ROW(I120))),"")</f>
        <v/>
      </c>
      <c r="J120" t="str">
        <f>IFERROR(INDEX(統合!J:J,1/LARGE(INDEX((統合!$A$1:$A$1000&lt;&gt;"")/ROW(統合!$A$1:$A$1000),0),ROW(J120))),"")</f>
        <v/>
      </c>
      <c r="K120" t="str">
        <f>IFERROR(INDEX(統合!K:K,1/LARGE(INDEX((統合!$A$1:$A$1000&lt;&gt;"")/ROW(統合!$A$1:$A$1000),0),ROW(K120))),"")</f>
        <v/>
      </c>
      <c r="L120" t="str">
        <f>IFERROR(INDEX(統合!L:L,1/LARGE(INDEX((統合!$A$1:$A$1000&lt;&gt;"")/ROW(統合!$A$1:$A$1000),0),ROW(L120))),"")</f>
        <v/>
      </c>
      <c r="M120" t="str">
        <f>IFERROR(INDEX(統合!M:M,1/LARGE(INDEX((統合!$A$1:$A$1000&lt;&gt;"")/ROW(統合!$A$1:$A$1000),0),ROW(M120))),"")</f>
        <v/>
      </c>
    </row>
    <row r="121" spans="1:13" x14ac:dyDescent="0.45">
      <c r="A121" t="str">
        <f>IFERROR(INDEX(統合!A:A,1/LARGE(INDEX((統合!$A$1:$A$1000&lt;&gt;"")/ROW(統合!$A$1:$A$1000),0),ROW(A121))),"")</f>
        <v/>
      </c>
      <c r="B121" t="str">
        <f>IFERROR(INDEX(統合!B:B,1/LARGE(INDEX((統合!$A$1:$A$1000&lt;&gt;"")/ROW(統合!$A$1:$A$1000),0),ROW(B121))),"")</f>
        <v/>
      </c>
      <c r="C121" t="str">
        <f>IFERROR(INDEX(統合!C:C,1/LARGE(INDEX((統合!$A$1:$A$1000&lt;&gt;"")/ROW(統合!$A$1:$A$1000),0),ROW(C121))),"")</f>
        <v/>
      </c>
      <c r="D121" t="str">
        <f>IFERROR(INDEX(統合!D:D,1/LARGE(INDEX((統合!$A$1:$A$1000&lt;&gt;"")/ROW(統合!$A$1:$A$1000),0),ROW(D121))),"")</f>
        <v/>
      </c>
      <c r="E121" t="str">
        <f>IFERROR(INDEX(統合!E:E,1/LARGE(INDEX((統合!$A$1:$A$1000&lt;&gt;"")/ROW(統合!$A$1:$A$1000),0),ROW(E121))),"")</f>
        <v/>
      </c>
      <c r="F121" t="str">
        <f>IFERROR(INDEX(統合!F:F,1/LARGE(INDEX((統合!$A$1:$A$1000&lt;&gt;"")/ROW(統合!$A$1:$A$1000),0),ROW(F121))),"")</f>
        <v/>
      </c>
      <c r="G121" t="str">
        <f>IFERROR(INDEX(統合!G:G,1/LARGE(INDEX((統合!$A$1:$A$1000&lt;&gt;"")/ROW(統合!$A$1:$A$1000),0),ROW(G121))),"")</f>
        <v/>
      </c>
      <c r="H121" t="str">
        <f>IFERROR(INDEX(統合!H:H,1/LARGE(INDEX((統合!$A$1:$A$1000&lt;&gt;"")/ROW(統合!$A$1:$A$1000),0),ROW(H121))),"")</f>
        <v/>
      </c>
      <c r="I121" t="str">
        <f>IFERROR(INDEX(統合!I:I,1/LARGE(INDEX((統合!$A$1:$A$1000&lt;&gt;"")/ROW(統合!$A$1:$A$1000),0),ROW(I121))),"")</f>
        <v/>
      </c>
      <c r="J121" t="str">
        <f>IFERROR(INDEX(統合!J:J,1/LARGE(INDEX((統合!$A$1:$A$1000&lt;&gt;"")/ROW(統合!$A$1:$A$1000),0),ROW(J121))),"")</f>
        <v/>
      </c>
      <c r="K121" t="str">
        <f>IFERROR(INDEX(統合!K:K,1/LARGE(INDEX((統合!$A$1:$A$1000&lt;&gt;"")/ROW(統合!$A$1:$A$1000),0),ROW(K121))),"")</f>
        <v/>
      </c>
      <c r="L121" t="str">
        <f>IFERROR(INDEX(統合!L:L,1/LARGE(INDEX((統合!$A$1:$A$1000&lt;&gt;"")/ROW(統合!$A$1:$A$1000),0),ROW(L121))),"")</f>
        <v/>
      </c>
      <c r="M121" t="str">
        <f>IFERROR(INDEX(統合!M:M,1/LARGE(INDEX((統合!$A$1:$A$1000&lt;&gt;"")/ROW(統合!$A$1:$A$1000),0),ROW(M121))),"")</f>
        <v/>
      </c>
    </row>
    <row r="122" spans="1:13" x14ac:dyDescent="0.45">
      <c r="A122" t="str">
        <f>IFERROR(INDEX(統合!A:A,1/LARGE(INDEX((統合!$A$1:$A$1000&lt;&gt;"")/ROW(統合!$A$1:$A$1000),0),ROW(A122))),"")</f>
        <v/>
      </c>
      <c r="B122" t="str">
        <f>IFERROR(INDEX(統合!B:B,1/LARGE(INDEX((統合!$A$1:$A$1000&lt;&gt;"")/ROW(統合!$A$1:$A$1000),0),ROW(B122))),"")</f>
        <v/>
      </c>
      <c r="C122" t="str">
        <f>IFERROR(INDEX(統合!C:C,1/LARGE(INDEX((統合!$A$1:$A$1000&lt;&gt;"")/ROW(統合!$A$1:$A$1000),0),ROW(C122))),"")</f>
        <v/>
      </c>
      <c r="D122" t="str">
        <f>IFERROR(INDEX(統合!D:D,1/LARGE(INDEX((統合!$A$1:$A$1000&lt;&gt;"")/ROW(統合!$A$1:$A$1000),0),ROW(D122))),"")</f>
        <v/>
      </c>
      <c r="E122" t="str">
        <f>IFERROR(INDEX(統合!E:E,1/LARGE(INDEX((統合!$A$1:$A$1000&lt;&gt;"")/ROW(統合!$A$1:$A$1000),0),ROW(E122))),"")</f>
        <v/>
      </c>
      <c r="F122" t="str">
        <f>IFERROR(INDEX(統合!F:F,1/LARGE(INDEX((統合!$A$1:$A$1000&lt;&gt;"")/ROW(統合!$A$1:$A$1000),0),ROW(F122))),"")</f>
        <v/>
      </c>
      <c r="G122" t="str">
        <f>IFERROR(INDEX(統合!G:G,1/LARGE(INDEX((統合!$A$1:$A$1000&lt;&gt;"")/ROW(統合!$A$1:$A$1000),0),ROW(G122))),"")</f>
        <v/>
      </c>
      <c r="H122" t="str">
        <f>IFERROR(INDEX(統合!H:H,1/LARGE(INDEX((統合!$A$1:$A$1000&lt;&gt;"")/ROW(統合!$A$1:$A$1000),0),ROW(H122))),"")</f>
        <v/>
      </c>
      <c r="I122" t="str">
        <f>IFERROR(INDEX(統合!I:I,1/LARGE(INDEX((統合!$A$1:$A$1000&lt;&gt;"")/ROW(統合!$A$1:$A$1000),0),ROW(I122))),"")</f>
        <v/>
      </c>
      <c r="J122" t="str">
        <f>IFERROR(INDEX(統合!J:J,1/LARGE(INDEX((統合!$A$1:$A$1000&lt;&gt;"")/ROW(統合!$A$1:$A$1000),0),ROW(J122))),"")</f>
        <v/>
      </c>
      <c r="K122" t="str">
        <f>IFERROR(INDEX(統合!K:K,1/LARGE(INDEX((統合!$A$1:$A$1000&lt;&gt;"")/ROW(統合!$A$1:$A$1000),0),ROW(K122))),"")</f>
        <v/>
      </c>
      <c r="L122" t="str">
        <f>IFERROR(INDEX(統合!L:L,1/LARGE(INDEX((統合!$A$1:$A$1000&lt;&gt;"")/ROW(統合!$A$1:$A$1000),0),ROW(L122))),"")</f>
        <v/>
      </c>
      <c r="M122" t="str">
        <f>IFERROR(INDEX(統合!M:M,1/LARGE(INDEX((統合!$A$1:$A$1000&lt;&gt;"")/ROW(統合!$A$1:$A$1000),0),ROW(M122))),"")</f>
        <v/>
      </c>
    </row>
    <row r="123" spans="1:13" x14ac:dyDescent="0.45">
      <c r="A123" t="str">
        <f>IFERROR(INDEX(統合!A:A,1/LARGE(INDEX((統合!$A$1:$A$1000&lt;&gt;"")/ROW(統合!$A$1:$A$1000),0),ROW(A123))),"")</f>
        <v/>
      </c>
      <c r="B123" t="str">
        <f>IFERROR(INDEX(統合!B:B,1/LARGE(INDEX((統合!$A$1:$A$1000&lt;&gt;"")/ROW(統合!$A$1:$A$1000),0),ROW(B123))),"")</f>
        <v/>
      </c>
      <c r="C123" t="str">
        <f>IFERROR(INDEX(統合!C:C,1/LARGE(INDEX((統合!$A$1:$A$1000&lt;&gt;"")/ROW(統合!$A$1:$A$1000),0),ROW(C123))),"")</f>
        <v/>
      </c>
      <c r="D123" t="str">
        <f>IFERROR(INDEX(統合!D:D,1/LARGE(INDEX((統合!$A$1:$A$1000&lt;&gt;"")/ROW(統合!$A$1:$A$1000),0),ROW(D123))),"")</f>
        <v/>
      </c>
      <c r="E123" t="str">
        <f>IFERROR(INDEX(統合!E:E,1/LARGE(INDEX((統合!$A$1:$A$1000&lt;&gt;"")/ROW(統合!$A$1:$A$1000),0),ROW(E123))),"")</f>
        <v/>
      </c>
      <c r="F123" t="str">
        <f>IFERROR(INDEX(統合!F:F,1/LARGE(INDEX((統合!$A$1:$A$1000&lt;&gt;"")/ROW(統合!$A$1:$A$1000),0),ROW(F123))),"")</f>
        <v/>
      </c>
      <c r="G123" t="str">
        <f>IFERROR(INDEX(統合!G:G,1/LARGE(INDEX((統合!$A$1:$A$1000&lt;&gt;"")/ROW(統合!$A$1:$A$1000),0),ROW(G123))),"")</f>
        <v/>
      </c>
      <c r="H123" t="str">
        <f>IFERROR(INDEX(統合!H:H,1/LARGE(INDEX((統合!$A$1:$A$1000&lt;&gt;"")/ROW(統合!$A$1:$A$1000),0),ROW(H123))),"")</f>
        <v/>
      </c>
      <c r="I123" t="str">
        <f>IFERROR(INDEX(統合!I:I,1/LARGE(INDEX((統合!$A$1:$A$1000&lt;&gt;"")/ROW(統合!$A$1:$A$1000),0),ROW(I123))),"")</f>
        <v/>
      </c>
      <c r="J123" t="str">
        <f>IFERROR(INDEX(統合!J:J,1/LARGE(INDEX((統合!$A$1:$A$1000&lt;&gt;"")/ROW(統合!$A$1:$A$1000),0),ROW(J123))),"")</f>
        <v/>
      </c>
      <c r="K123" t="str">
        <f>IFERROR(INDEX(統合!K:K,1/LARGE(INDEX((統合!$A$1:$A$1000&lt;&gt;"")/ROW(統合!$A$1:$A$1000),0),ROW(K123))),"")</f>
        <v/>
      </c>
      <c r="L123" t="str">
        <f>IFERROR(INDEX(統合!L:L,1/LARGE(INDEX((統合!$A$1:$A$1000&lt;&gt;"")/ROW(統合!$A$1:$A$1000),0),ROW(L123))),"")</f>
        <v/>
      </c>
      <c r="M123" t="str">
        <f>IFERROR(INDEX(統合!M:M,1/LARGE(INDEX((統合!$A$1:$A$1000&lt;&gt;"")/ROW(統合!$A$1:$A$1000),0),ROW(M123))),"")</f>
        <v/>
      </c>
    </row>
    <row r="124" spans="1:13" x14ac:dyDescent="0.45">
      <c r="A124" t="str">
        <f>IFERROR(INDEX(統合!A:A,1/LARGE(INDEX((統合!$A$1:$A$1000&lt;&gt;"")/ROW(統合!$A$1:$A$1000),0),ROW(A124))),"")</f>
        <v/>
      </c>
      <c r="B124" t="str">
        <f>IFERROR(INDEX(統合!B:B,1/LARGE(INDEX((統合!$A$1:$A$1000&lt;&gt;"")/ROW(統合!$A$1:$A$1000),0),ROW(B124))),"")</f>
        <v/>
      </c>
      <c r="C124" t="str">
        <f>IFERROR(INDEX(統合!C:C,1/LARGE(INDEX((統合!$A$1:$A$1000&lt;&gt;"")/ROW(統合!$A$1:$A$1000),0),ROW(C124))),"")</f>
        <v/>
      </c>
      <c r="D124" t="str">
        <f>IFERROR(INDEX(統合!D:D,1/LARGE(INDEX((統合!$A$1:$A$1000&lt;&gt;"")/ROW(統合!$A$1:$A$1000),0),ROW(D124))),"")</f>
        <v/>
      </c>
      <c r="E124" t="str">
        <f>IFERROR(INDEX(統合!E:E,1/LARGE(INDEX((統合!$A$1:$A$1000&lt;&gt;"")/ROW(統合!$A$1:$A$1000),0),ROW(E124))),"")</f>
        <v/>
      </c>
      <c r="F124" t="str">
        <f>IFERROR(INDEX(統合!F:F,1/LARGE(INDEX((統合!$A$1:$A$1000&lt;&gt;"")/ROW(統合!$A$1:$A$1000),0),ROW(F124))),"")</f>
        <v/>
      </c>
      <c r="G124" t="str">
        <f>IFERROR(INDEX(統合!G:G,1/LARGE(INDEX((統合!$A$1:$A$1000&lt;&gt;"")/ROW(統合!$A$1:$A$1000),0),ROW(G124))),"")</f>
        <v/>
      </c>
      <c r="H124" t="str">
        <f>IFERROR(INDEX(統合!H:H,1/LARGE(INDEX((統合!$A$1:$A$1000&lt;&gt;"")/ROW(統合!$A$1:$A$1000),0),ROW(H124))),"")</f>
        <v/>
      </c>
      <c r="I124" t="str">
        <f>IFERROR(INDEX(統合!I:I,1/LARGE(INDEX((統合!$A$1:$A$1000&lt;&gt;"")/ROW(統合!$A$1:$A$1000),0),ROW(I124))),"")</f>
        <v/>
      </c>
      <c r="J124" t="str">
        <f>IFERROR(INDEX(統合!J:J,1/LARGE(INDEX((統合!$A$1:$A$1000&lt;&gt;"")/ROW(統合!$A$1:$A$1000),0),ROW(J124))),"")</f>
        <v/>
      </c>
      <c r="K124" t="str">
        <f>IFERROR(INDEX(統合!K:K,1/LARGE(INDEX((統合!$A$1:$A$1000&lt;&gt;"")/ROW(統合!$A$1:$A$1000),0),ROW(K124))),"")</f>
        <v/>
      </c>
      <c r="L124" t="str">
        <f>IFERROR(INDEX(統合!L:L,1/LARGE(INDEX((統合!$A$1:$A$1000&lt;&gt;"")/ROW(統合!$A$1:$A$1000),0),ROW(L124))),"")</f>
        <v/>
      </c>
      <c r="M124" t="str">
        <f>IFERROR(INDEX(統合!M:M,1/LARGE(INDEX((統合!$A$1:$A$1000&lt;&gt;"")/ROW(統合!$A$1:$A$1000),0),ROW(M124))),"")</f>
        <v/>
      </c>
    </row>
    <row r="125" spans="1:13" x14ac:dyDescent="0.45">
      <c r="A125" t="str">
        <f>IFERROR(INDEX(統合!A:A,1/LARGE(INDEX((統合!$A$1:$A$1000&lt;&gt;"")/ROW(統合!$A$1:$A$1000),0),ROW(A125))),"")</f>
        <v/>
      </c>
      <c r="B125" t="str">
        <f>IFERROR(INDEX(統合!B:B,1/LARGE(INDEX((統合!$A$1:$A$1000&lt;&gt;"")/ROW(統合!$A$1:$A$1000),0),ROW(B125))),"")</f>
        <v/>
      </c>
      <c r="C125" t="str">
        <f>IFERROR(INDEX(統合!C:C,1/LARGE(INDEX((統合!$A$1:$A$1000&lt;&gt;"")/ROW(統合!$A$1:$A$1000),0),ROW(C125))),"")</f>
        <v/>
      </c>
      <c r="D125" t="str">
        <f>IFERROR(INDEX(統合!D:D,1/LARGE(INDEX((統合!$A$1:$A$1000&lt;&gt;"")/ROW(統合!$A$1:$A$1000),0),ROW(D125))),"")</f>
        <v/>
      </c>
      <c r="E125" t="str">
        <f>IFERROR(INDEX(統合!E:E,1/LARGE(INDEX((統合!$A$1:$A$1000&lt;&gt;"")/ROW(統合!$A$1:$A$1000),0),ROW(E125))),"")</f>
        <v/>
      </c>
      <c r="F125" t="str">
        <f>IFERROR(INDEX(統合!F:F,1/LARGE(INDEX((統合!$A$1:$A$1000&lt;&gt;"")/ROW(統合!$A$1:$A$1000),0),ROW(F125))),"")</f>
        <v/>
      </c>
      <c r="G125" t="str">
        <f>IFERROR(INDEX(統合!G:G,1/LARGE(INDEX((統合!$A$1:$A$1000&lt;&gt;"")/ROW(統合!$A$1:$A$1000),0),ROW(G125))),"")</f>
        <v/>
      </c>
      <c r="H125" t="str">
        <f>IFERROR(INDEX(統合!H:H,1/LARGE(INDEX((統合!$A$1:$A$1000&lt;&gt;"")/ROW(統合!$A$1:$A$1000),0),ROW(H125))),"")</f>
        <v/>
      </c>
      <c r="I125" t="str">
        <f>IFERROR(INDEX(統合!I:I,1/LARGE(INDEX((統合!$A$1:$A$1000&lt;&gt;"")/ROW(統合!$A$1:$A$1000),0),ROW(I125))),"")</f>
        <v/>
      </c>
      <c r="J125" t="str">
        <f>IFERROR(INDEX(統合!J:J,1/LARGE(INDEX((統合!$A$1:$A$1000&lt;&gt;"")/ROW(統合!$A$1:$A$1000),0),ROW(J125))),"")</f>
        <v/>
      </c>
      <c r="K125" t="str">
        <f>IFERROR(INDEX(統合!K:K,1/LARGE(INDEX((統合!$A$1:$A$1000&lt;&gt;"")/ROW(統合!$A$1:$A$1000),0),ROW(K125))),"")</f>
        <v/>
      </c>
      <c r="L125" t="str">
        <f>IFERROR(INDEX(統合!L:L,1/LARGE(INDEX((統合!$A$1:$A$1000&lt;&gt;"")/ROW(統合!$A$1:$A$1000),0),ROW(L125))),"")</f>
        <v/>
      </c>
      <c r="M125" t="str">
        <f>IFERROR(INDEX(統合!M:M,1/LARGE(INDEX((統合!$A$1:$A$1000&lt;&gt;"")/ROW(統合!$A$1:$A$1000),0),ROW(M125))),"")</f>
        <v/>
      </c>
    </row>
    <row r="126" spans="1:13" x14ac:dyDescent="0.45">
      <c r="A126" t="str">
        <f>IFERROR(INDEX(統合!A:A,1/LARGE(INDEX((統合!$A$1:$A$1000&lt;&gt;"")/ROW(統合!$A$1:$A$1000),0),ROW(A126))),"")</f>
        <v/>
      </c>
      <c r="B126" t="str">
        <f>IFERROR(INDEX(統合!B:B,1/LARGE(INDEX((統合!$A$1:$A$1000&lt;&gt;"")/ROW(統合!$A$1:$A$1000),0),ROW(B126))),"")</f>
        <v/>
      </c>
      <c r="C126" t="str">
        <f>IFERROR(INDEX(統合!C:C,1/LARGE(INDEX((統合!$A$1:$A$1000&lt;&gt;"")/ROW(統合!$A$1:$A$1000),0),ROW(C126))),"")</f>
        <v/>
      </c>
      <c r="D126" t="str">
        <f>IFERROR(INDEX(統合!D:D,1/LARGE(INDEX((統合!$A$1:$A$1000&lt;&gt;"")/ROW(統合!$A$1:$A$1000),0),ROW(D126))),"")</f>
        <v/>
      </c>
      <c r="E126" t="str">
        <f>IFERROR(INDEX(統合!E:E,1/LARGE(INDEX((統合!$A$1:$A$1000&lt;&gt;"")/ROW(統合!$A$1:$A$1000),0),ROW(E126))),"")</f>
        <v/>
      </c>
      <c r="F126" t="str">
        <f>IFERROR(INDEX(統合!F:F,1/LARGE(INDEX((統合!$A$1:$A$1000&lt;&gt;"")/ROW(統合!$A$1:$A$1000),0),ROW(F126))),"")</f>
        <v/>
      </c>
      <c r="G126" t="str">
        <f>IFERROR(INDEX(統合!G:G,1/LARGE(INDEX((統合!$A$1:$A$1000&lt;&gt;"")/ROW(統合!$A$1:$A$1000),0),ROW(G126))),"")</f>
        <v/>
      </c>
      <c r="H126" t="str">
        <f>IFERROR(INDEX(統合!H:H,1/LARGE(INDEX((統合!$A$1:$A$1000&lt;&gt;"")/ROW(統合!$A$1:$A$1000),0),ROW(H126))),"")</f>
        <v/>
      </c>
      <c r="I126" t="str">
        <f>IFERROR(INDEX(統合!I:I,1/LARGE(INDEX((統合!$A$1:$A$1000&lt;&gt;"")/ROW(統合!$A$1:$A$1000),0),ROW(I126))),"")</f>
        <v/>
      </c>
      <c r="J126" t="str">
        <f>IFERROR(INDEX(統合!J:J,1/LARGE(INDEX((統合!$A$1:$A$1000&lt;&gt;"")/ROW(統合!$A$1:$A$1000),0),ROW(J126))),"")</f>
        <v/>
      </c>
      <c r="K126" t="str">
        <f>IFERROR(INDEX(統合!K:K,1/LARGE(INDEX((統合!$A$1:$A$1000&lt;&gt;"")/ROW(統合!$A$1:$A$1000),0),ROW(K126))),"")</f>
        <v/>
      </c>
      <c r="L126" t="str">
        <f>IFERROR(INDEX(統合!L:L,1/LARGE(INDEX((統合!$A$1:$A$1000&lt;&gt;"")/ROW(統合!$A$1:$A$1000),0),ROW(L126))),"")</f>
        <v/>
      </c>
      <c r="M126" t="str">
        <f>IFERROR(INDEX(統合!M:M,1/LARGE(INDEX((統合!$A$1:$A$1000&lt;&gt;"")/ROW(統合!$A$1:$A$1000),0),ROW(M126))),"")</f>
        <v/>
      </c>
    </row>
    <row r="127" spans="1:13" x14ac:dyDescent="0.45">
      <c r="A127" t="str">
        <f>IFERROR(INDEX(統合!A:A,1/LARGE(INDEX((統合!$A$1:$A$1000&lt;&gt;"")/ROW(統合!$A$1:$A$1000),0),ROW(A127))),"")</f>
        <v/>
      </c>
      <c r="B127" t="str">
        <f>IFERROR(INDEX(統合!B:B,1/LARGE(INDEX((統合!$A$1:$A$1000&lt;&gt;"")/ROW(統合!$A$1:$A$1000),0),ROW(B127))),"")</f>
        <v/>
      </c>
      <c r="C127" t="str">
        <f>IFERROR(INDEX(統合!C:C,1/LARGE(INDEX((統合!$A$1:$A$1000&lt;&gt;"")/ROW(統合!$A$1:$A$1000),0),ROW(C127))),"")</f>
        <v/>
      </c>
      <c r="D127" t="str">
        <f>IFERROR(INDEX(統合!D:D,1/LARGE(INDEX((統合!$A$1:$A$1000&lt;&gt;"")/ROW(統合!$A$1:$A$1000),0),ROW(D127))),"")</f>
        <v/>
      </c>
      <c r="E127" t="str">
        <f>IFERROR(INDEX(統合!E:E,1/LARGE(INDEX((統合!$A$1:$A$1000&lt;&gt;"")/ROW(統合!$A$1:$A$1000),0),ROW(E127))),"")</f>
        <v/>
      </c>
      <c r="F127" t="str">
        <f>IFERROR(INDEX(統合!F:F,1/LARGE(INDEX((統合!$A$1:$A$1000&lt;&gt;"")/ROW(統合!$A$1:$A$1000),0),ROW(F127))),"")</f>
        <v/>
      </c>
      <c r="G127" t="str">
        <f>IFERROR(INDEX(統合!G:G,1/LARGE(INDEX((統合!$A$1:$A$1000&lt;&gt;"")/ROW(統合!$A$1:$A$1000),0),ROW(G127))),"")</f>
        <v/>
      </c>
      <c r="H127" t="str">
        <f>IFERROR(INDEX(統合!H:H,1/LARGE(INDEX((統合!$A$1:$A$1000&lt;&gt;"")/ROW(統合!$A$1:$A$1000),0),ROW(H127))),"")</f>
        <v/>
      </c>
      <c r="I127" t="str">
        <f>IFERROR(INDEX(統合!I:I,1/LARGE(INDEX((統合!$A$1:$A$1000&lt;&gt;"")/ROW(統合!$A$1:$A$1000),0),ROW(I127))),"")</f>
        <v/>
      </c>
      <c r="J127" t="str">
        <f>IFERROR(INDEX(統合!J:J,1/LARGE(INDEX((統合!$A$1:$A$1000&lt;&gt;"")/ROW(統合!$A$1:$A$1000),0),ROW(J127))),"")</f>
        <v/>
      </c>
      <c r="K127" t="str">
        <f>IFERROR(INDEX(統合!K:K,1/LARGE(INDEX((統合!$A$1:$A$1000&lt;&gt;"")/ROW(統合!$A$1:$A$1000),0),ROW(K127))),"")</f>
        <v/>
      </c>
      <c r="L127" t="str">
        <f>IFERROR(INDEX(統合!L:L,1/LARGE(INDEX((統合!$A$1:$A$1000&lt;&gt;"")/ROW(統合!$A$1:$A$1000),0),ROW(L127))),"")</f>
        <v/>
      </c>
      <c r="M127" t="str">
        <f>IFERROR(INDEX(統合!M:M,1/LARGE(INDEX((統合!$A$1:$A$1000&lt;&gt;"")/ROW(統合!$A$1:$A$1000),0),ROW(M127))),"")</f>
        <v/>
      </c>
    </row>
    <row r="128" spans="1:13" x14ac:dyDescent="0.45">
      <c r="A128" t="str">
        <f>IFERROR(INDEX(統合!A:A,1/LARGE(INDEX((統合!$A$1:$A$1000&lt;&gt;"")/ROW(統合!$A$1:$A$1000),0),ROW(A128))),"")</f>
        <v/>
      </c>
      <c r="B128" t="str">
        <f>IFERROR(INDEX(統合!B:B,1/LARGE(INDEX((統合!$A$1:$A$1000&lt;&gt;"")/ROW(統合!$A$1:$A$1000),0),ROW(B128))),"")</f>
        <v/>
      </c>
      <c r="C128" t="str">
        <f>IFERROR(INDEX(統合!C:C,1/LARGE(INDEX((統合!$A$1:$A$1000&lt;&gt;"")/ROW(統合!$A$1:$A$1000),0),ROW(C128))),"")</f>
        <v/>
      </c>
      <c r="D128" t="str">
        <f>IFERROR(INDEX(統合!D:D,1/LARGE(INDEX((統合!$A$1:$A$1000&lt;&gt;"")/ROW(統合!$A$1:$A$1000),0),ROW(D128))),"")</f>
        <v/>
      </c>
      <c r="E128" t="str">
        <f>IFERROR(INDEX(統合!E:E,1/LARGE(INDEX((統合!$A$1:$A$1000&lt;&gt;"")/ROW(統合!$A$1:$A$1000),0),ROW(E128))),"")</f>
        <v/>
      </c>
      <c r="F128" t="str">
        <f>IFERROR(INDEX(統合!F:F,1/LARGE(INDEX((統合!$A$1:$A$1000&lt;&gt;"")/ROW(統合!$A$1:$A$1000),0),ROW(F128))),"")</f>
        <v/>
      </c>
      <c r="G128" t="str">
        <f>IFERROR(INDEX(統合!G:G,1/LARGE(INDEX((統合!$A$1:$A$1000&lt;&gt;"")/ROW(統合!$A$1:$A$1000),0),ROW(G128))),"")</f>
        <v/>
      </c>
      <c r="H128" t="str">
        <f>IFERROR(INDEX(統合!H:H,1/LARGE(INDEX((統合!$A$1:$A$1000&lt;&gt;"")/ROW(統合!$A$1:$A$1000),0),ROW(H128))),"")</f>
        <v/>
      </c>
      <c r="I128" t="str">
        <f>IFERROR(INDEX(統合!I:I,1/LARGE(INDEX((統合!$A$1:$A$1000&lt;&gt;"")/ROW(統合!$A$1:$A$1000),0),ROW(I128))),"")</f>
        <v/>
      </c>
      <c r="J128" t="str">
        <f>IFERROR(INDEX(統合!J:J,1/LARGE(INDEX((統合!$A$1:$A$1000&lt;&gt;"")/ROW(統合!$A$1:$A$1000),0),ROW(J128))),"")</f>
        <v/>
      </c>
      <c r="K128" t="str">
        <f>IFERROR(INDEX(統合!K:K,1/LARGE(INDEX((統合!$A$1:$A$1000&lt;&gt;"")/ROW(統合!$A$1:$A$1000),0),ROW(K128))),"")</f>
        <v/>
      </c>
      <c r="L128" t="str">
        <f>IFERROR(INDEX(統合!L:L,1/LARGE(INDEX((統合!$A$1:$A$1000&lt;&gt;"")/ROW(統合!$A$1:$A$1000),0),ROW(L128))),"")</f>
        <v/>
      </c>
      <c r="M128" t="str">
        <f>IFERROR(INDEX(統合!M:M,1/LARGE(INDEX((統合!$A$1:$A$1000&lt;&gt;"")/ROW(統合!$A$1:$A$1000),0),ROW(M128))),"")</f>
        <v/>
      </c>
    </row>
    <row r="129" spans="1:13" x14ac:dyDescent="0.45">
      <c r="A129" t="str">
        <f>IFERROR(INDEX(統合!A:A,1/LARGE(INDEX((統合!$A$1:$A$1000&lt;&gt;"")/ROW(統合!$A$1:$A$1000),0),ROW(A129))),"")</f>
        <v/>
      </c>
      <c r="B129" t="str">
        <f>IFERROR(INDEX(統合!B:B,1/LARGE(INDEX((統合!$A$1:$A$1000&lt;&gt;"")/ROW(統合!$A$1:$A$1000),0),ROW(B129))),"")</f>
        <v/>
      </c>
      <c r="C129" t="str">
        <f>IFERROR(INDEX(統合!C:C,1/LARGE(INDEX((統合!$A$1:$A$1000&lt;&gt;"")/ROW(統合!$A$1:$A$1000),0),ROW(C129))),"")</f>
        <v/>
      </c>
      <c r="D129" t="str">
        <f>IFERROR(INDEX(統合!D:D,1/LARGE(INDEX((統合!$A$1:$A$1000&lt;&gt;"")/ROW(統合!$A$1:$A$1000),0),ROW(D129))),"")</f>
        <v/>
      </c>
      <c r="E129" t="str">
        <f>IFERROR(INDEX(統合!E:E,1/LARGE(INDEX((統合!$A$1:$A$1000&lt;&gt;"")/ROW(統合!$A$1:$A$1000),0),ROW(E129))),"")</f>
        <v/>
      </c>
      <c r="F129" t="str">
        <f>IFERROR(INDEX(統合!F:F,1/LARGE(INDEX((統合!$A$1:$A$1000&lt;&gt;"")/ROW(統合!$A$1:$A$1000),0),ROW(F129))),"")</f>
        <v/>
      </c>
      <c r="G129" t="str">
        <f>IFERROR(INDEX(統合!G:G,1/LARGE(INDEX((統合!$A$1:$A$1000&lt;&gt;"")/ROW(統合!$A$1:$A$1000),0),ROW(G129))),"")</f>
        <v/>
      </c>
      <c r="H129" t="str">
        <f>IFERROR(INDEX(統合!H:H,1/LARGE(INDEX((統合!$A$1:$A$1000&lt;&gt;"")/ROW(統合!$A$1:$A$1000),0),ROW(H129))),"")</f>
        <v/>
      </c>
      <c r="I129" t="str">
        <f>IFERROR(INDEX(統合!I:I,1/LARGE(INDEX((統合!$A$1:$A$1000&lt;&gt;"")/ROW(統合!$A$1:$A$1000),0),ROW(I129))),"")</f>
        <v/>
      </c>
      <c r="J129" t="str">
        <f>IFERROR(INDEX(統合!J:J,1/LARGE(INDEX((統合!$A$1:$A$1000&lt;&gt;"")/ROW(統合!$A$1:$A$1000),0),ROW(J129))),"")</f>
        <v/>
      </c>
      <c r="K129" t="str">
        <f>IFERROR(INDEX(統合!K:K,1/LARGE(INDEX((統合!$A$1:$A$1000&lt;&gt;"")/ROW(統合!$A$1:$A$1000),0),ROW(K129))),"")</f>
        <v/>
      </c>
      <c r="L129" t="str">
        <f>IFERROR(INDEX(統合!L:L,1/LARGE(INDEX((統合!$A$1:$A$1000&lt;&gt;"")/ROW(統合!$A$1:$A$1000),0),ROW(L129))),"")</f>
        <v/>
      </c>
      <c r="M129" t="str">
        <f>IFERROR(INDEX(統合!M:M,1/LARGE(INDEX((統合!$A$1:$A$1000&lt;&gt;"")/ROW(統合!$A$1:$A$1000),0),ROW(M129))),"")</f>
        <v/>
      </c>
    </row>
    <row r="130" spans="1:13" x14ac:dyDescent="0.45">
      <c r="A130" t="str">
        <f>IFERROR(INDEX(統合!A:A,1/LARGE(INDEX((統合!$A$1:$A$1000&lt;&gt;"")/ROW(統合!$A$1:$A$1000),0),ROW(A130))),"")</f>
        <v/>
      </c>
      <c r="B130" t="str">
        <f>IFERROR(INDEX(統合!B:B,1/LARGE(INDEX((統合!$A$1:$A$1000&lt;&gt;"")/ROW(統合!$A$1:$A$1000),0),ROW(B130))),"")</f>
        <v/>
      </c>
      <c r="C130" t="str">
        <f>IFERROR(INDEX(統合!C:C,1/LARGE(INDEX((統合!$A$1:$A$1000&lt;&gt;"")/ROW(統合!$A$1:$A$1000),0),ROW(C130))),"")</f>
        <v/>
      </c>
      <c r="D130" t="str">
        <f>IFERROR(INDEX(統合!D:D,1/LARGE(INDEX((統合!$A$1:$A$1000&lt;&gt;"")/ROW(統合!$A$1:$A$1000),0),ROW(D130))),"")</f>
        <v/>
      </c>
      <c r="E130" t="str">
        <f>IFERROR(INDEX(統合!E:E,1/LARGE(INDEX((統合!$A$1:$A$1000&lt;&gt;"")/ROW(統合!$A$1:$A$1000),0),ROW(E130))),"")</f>
        <v/>
      </c>
      <c r="F130" t="str">
        <f>IFERROR(INDEX(統合!F:F,1/LARGE(INDEX((統合!$A$1:$A$1000&lt;&gt;"")/ROW(統合!$A$1:$A$1000),0),ROW(F130))),"")</f>
        <v/>
      </c>
      <c r="G130" t="str">
        <f>IFERROR(INDEX(統合!G:G,1/LARGE(INDEX((統合!$A$1:$A$1000&lt;&gt;"")/ROW(統合!$A$1:$A$1000),0),ROW(G130))),"")</f>
        <v/>
      </c>
      <c r="H130" t="str">
        <f>IFERROR(INDEX(統合!H:H,1/LARGE(INDEX((統合!$A$1:$A$1000&lt;&gt;"")/ROW(統合!$A$1:$A$1000),0),ROW(H130))),"")</f>
        <v/>
      </c>
      <c r="I130" t="str">
        <f>IFERROR(INDEX(統合!I:I,1/LARGE(INDEX((統合!$A$1:$A$1000&lt;&gt;"")/ROW(統合!$A$1:$A$1000),0),ROW(I130))),"")</f>
        <v/>
      </c>
      <c r="J130" t="str">
        <f>IFERROR(INDEX(統合!J:J,1/LARGE(INDEX((統合!$A$1:$A$1000&lt;&gt;"")/ROW(統合!$A$1:$A$1000),0),ROW(J130))),"")</f>
        <v/>
      </c>
      <c r="K130" t="str">
        <f>IFERROR(INDEX(統合!K:K,1/LARGE(INDEX((統合!$A$1:$A$1000&lt;&gt;"")/ROW(統合!$A$1:$A$1000),0),ROW(K130))),"")</f>
        <v/>
      </c>
      <c r="L130" t="str">
        <f>IFERROR(INDEX(統合!L:L,1/LARGE(INDEX((統合!$A$1:$A$1000&lt;&gt;"")/ROW(統合!$A$1:$A$1000),0),ROW(L130))),"")</f>
        <v/>
      </c>
      <c r="M130" t="str">
        <f>IFERROR(INDEX(統合!M:M,1/LARGE(INDEX((統合!$A$1:$A$1000&lt;&gt;"")/ROW(統合!$A$1:$A$1000),0),ROW(M130))),"")</f>
        <v/>
      </c>
    </row>
    <row r="131" spans="1:13" x14ac:dyDescent="0.45">
      <c r="A131" t="str">
        <f>IFERROR(INDEX(統合!A:A,1/LARGE(INDEX((統合!$A$1:$A$1000&lt;&gt;"")/ROW(統合!$A$1:$A$1000),0),ROW(A131))),"")</f>
        <v/>
      </c>
      <c r="B131" t="str">
        <f>IFERROR(INDEX(統合!B:B,1/LARGE(INDEX((統合!$A$1:$A$1000&lt;&gt;"")/ROW(統合!$A$1:$A$1000),0),ROW(B131))),"")</f>
        <v/>
      </c>
      <c r="C131" t="str">
        <f>IFERROR(INDEX(統合!C:C,1/LARGE(INDEX((統合!$A$1:$A$1000&lt;&gt;"")/ROW(統合!$A$1:$A$1000),0),ROW(C131))),"")</f>
        <v/>
      </c>
      <c r="D131" t="str">
        <f>IFERROR(INDEX(統合!D:D,1/LARGE(INDEX((統合!$A$1:$A$1000&lt;&gt;"")/ROW(統合!$A$1:$A$1000),0),ROW(D131))),"")</f>
        <v/>
      </c>
      <c r="E131" t="str">
        <f>IFERROR(INDEX(統合!E:E,1/LARGE(INDEX((統合!$A$1:$A$1000&lt;&gt;"")/ROW(統合!$A$1:$A$1000),0),ROW(E131))),"")</f>
        <v/>
      </c>
      <c r="F131" t="str">
        <f>IFERROR(INDEX(統合!F:F,1/LARGE(INDEX((統合!$A$1:$A$1000&lt;&gt;"")/ROW(統合!$A$1:$A$1000),0),ROW(F131))),"")</f>
        <v/>
      </c>
      <c r="G131" t="str">
        <f>IFERROR(INDEX(統合!G:G,1/LARGE(INDEX((統合!$A$1:$A$1000&lt;&gt;"")/ROW(統合!$A$1:$A$1000),0),ROW(G131))),"")</f>
        <v/>
      </c>
      <c r="H131" t="str">
        <f>IFERROR(INDEX(統合!H:H,1/LARGE(INDEX((統合!$A$1:$A$1000&lt;&gt;"")/ROW(統合!$A$1:$A$1000),0),ROW(H131))),"")</f>
        <v/>
      </c>
      <c r="I131" t="str">
        <f>IFERROR(INDEX(統合!I:I,1/LARGE(INDEX((統合!$A$1:$A$1000&lt;&gt;"")/ROW(統合!$A$1:$A$1000),0),ROW(I131))),"")</f>
        <v/>
      </c>
      <c r="J131" t="str">
        <f>IFERROR(INDEX(統合!J:J,1/LARGE(INDEX((統合!$A$1:$A$1000&lt;&gt;"")/ROW(統合!$A$1:$A$1000),0),ROW(J131))),"")</f>
        <v/>
      </c>
      <c r="K131" t="str">
        <f>IFERROR(INDEX(統合!K:K,1/LARGE(INDEX((統合!$A$1:$A$1000&lt;&gt;"")/ROW(統合!$A$1:$A$1000),0),ROW(K131))),"")</f>
        <v/>
      </c>
      <c r="L131" t="str">
        <f>IFERROR(INDEX(統合!L:L,1/LARGE(INDEX((統合!$A$1:$A$1000&lt;&gt;"")/ROW(統合!$A$1:$A$1000),0),ROW(L131))),"")</f>
        <v/>
      </c>
      <c r="M131" t="str">
        <f>IFERROR(INDEX(統合!M:M,1/LARGE(INDEX((統合!$A$1:$A$1000&lt;&gt;"")/ROW(統合!$A$1:$A$1000),0),ROW(M131))),"")</f>
        <v/>
      </c>
    </row>
    <row r="132" spans="1:13" x14ac:dyDescent="0.45">
      <c r="A132" t="str">
        <f>IFERROR(INDEX(統合!A:A,1/LARGE(INDEX((統合!$A$1:$A$1000&lt;&gt;"")/ROW(統合!$A$1:$A$1000),0),ROW(A132))),"")</f>
        <v/>
      </c>
      <c r="B132" t="str">
        <f>IFERROR(INDEX(統合!B:B,1/LARGE(INDEX((統合!$A$1:$A$1000&lt;&gt;"")/ROW(統合!$A$1:$A$1000),0),ROW(B132))),"")</f>
        <v/>
      </c>
      <c r="C132" t="str">
        <f>IFERROR(INDEX(統合!C:C,1/LARGE(INDEX((統合!$A$1:$A$1000&lt;&gt;"")/ROW(統合!$A$1:$A$1000),0),ROW(C132))),"")</f>
        <v/>
      </c>
      <c r="D132" t="str">
        <f>IFERROR(INDEX(統合!D:D,1/LARGE(INDEX((統合!$A$1:$A$1000&lt;&gt;"")/ROW(統合!$A$1:$A$1000),0),ROW(D132))),"")</f>
        <v/>
      </c>
      <c r="E132" t="str">
        <f>IFERROR(INDEX(統合!E:E,1/LARGE(INDEX((統合!$A$1:$A$1000&lt;&gt;"")/ROW(統合!$A$1:$A$1000),0),ROW(E132))),"")</f>
        <v/>
      </c>
      <c r="F132" t="str">
        <f>IFERROR(INDEX(統合!F:F,1/LARGE(INDEX((統合!$A$1:$A$1000&lt;&gt;"")/ROW(統合!$A$1:$A$1000),0),ROW(F132))),"")</f>
        <v/>
      </c>
      <c r="G132" t="str">
        <f>IFERROR(INDEX(統合!G:G,1/LARGE(INDEX((統合!$A$1:$A$1000&lt;&gt;"")/ROW(統合!$A$1:$A$1000),0),ROW(G132))),"")</f>
        <v/>
      </c>
      <c r="H132" t="str">
        <f>IFERROR(INDEX(統合!H:H,1/LARGE(INDEX((統合!$A$1:$A$1000&lt;&gt;"")/ROW(統合!$A$1:$A$1000),0),ROW(H132))),"")</f>
        <v/>
      </c>
      <c r="I132" t="str">
        <f>IFERROR(INDEX(統合!I:I,1/LARGE(INDEX((統合!$A$1:$A$1000&lt;&gt;"")/ROW(統合!$A$1:$A$1000),0),ROW(I132))),"")</f>
        <v/>
      </c>
      <c r="J132" t="str">
        <f>IFERROR(INDEX(統合!J:J,1/LARGE(INDEX((統合!$A$1:$A$1000&lt;&gt;"")/ROW(統合!$A$1:$A$1000),0),ROW(J132))),"")</f>
        <v/>
      </c>
      <c r="K132" t="str">
        <f>IFERROR(INDEX(統合!K:K,1/LARGE(INDEX((統合!$A$1:$A$1000&lt;&gt;"")/ROW(統合!$A$1:$A$1000),0),ROW(K132))),"")</f>
        <v/>
      </c>
      <c r="L132" t="str">
        <f>IFERROR(INDEX(統合!L:L,1/LARGE(INDEX((統合!$A$1:$A$1000&lt;&gt;"")/ROW(統合!$A$1:$A$1000),0),ROW(L132))),"")</f>
        <v/>
      </c>
      <c r="M132" t="str">
        <f>IFERROR(INDEX(統合!M:M,1/LARGE(INDEX((統合!$A$1:$A$1000&lt;&gt;"")/ROW(統合!$A$1:$A$1000),0),ROW(M132))),"")</f>
        <v/>
      </c>
    </row>
    <row r="133" spans="1:13" x14ac:dyDescent="0.45">
      <c r="A133" t="str">
        <f>IFERROR(INDEX(統合!A:A,1/LARGE(INDEX((統合!$A$1:$A$1000&lt;&gt;"")/ROW(統合!$A$1:$A$1000),0),ROW(A133))),"")</f>
        <v/>
      </c>
      <c r="B133" t="str">
        <f>IFERROR(INDEX(統合!B:B,1/LARGE(INDEX((統合!$A$1:$A$1000&lt;&gt;"")/ROW(統合!$A$1:$A$1000),0),ROW(B133))),"")</f>
        <v/>
      </c>
      <c r="C133" t="str">
        <f>IFERROR(INDEX(統合!C:C,1/LARGE(INDEX((統合!$A$1:$A$1000&lt;&gt;"")/ROW(統合!$A$1:$A$1000),0),ROW(C133))),"")</f>
        <v/>
      </c>
      <c r="D133" t="str">
        <f>IFERROR(INDEX(統合!D:D,1/LARGE(INDEX((統合!$A$1:$A$1000&lt;&gt;"")/ROW(統合!$A$1:$A$1000),0),ROW(D133))),"")</f>
        <v/>
      </c>
      <c r="E133" t="str">
        <f>IFERROR(INDEX(統合!E:E,1/LARGE(INDEX((統合!$A$1:$A$1000&lt;&gt;"")/ROW(統合!$A$1:$A$1000),0),ROW(E133))),"")</f>
        <v/>
      </c>
      <c r="F133" t="str">
        <f>IFERROR(INDEX(統合!F:F,1/LARGE(INDEX((統合!$A$1:$A$1000&lt;&gt;"")/ROW(統合!$A$1:$A$1000),0),ROW(F133))),"")</f>
        <v/>
      </c>
      <c r="G133" t="str">
        <f>IFERROR(INDEX(統合!G:G,1/LARGE(INDEX((統合!$A$1:$A$1000&lt;&gt;"")/ROW(統合!$A$1:$A$1000),0),ROW(G133))),"")</f>
        <v/>
      </c>
      <c r="H133" t="str">
        <f>IFERROR(INDEX(統合!H:H,1/LARGE(INDEX((統合!$A$1:$A$1000&lt;&gt;"")/ROW(統合!$A$1:$A$1000),0),ROW(H133))),"")</f>
        <v/>
      </c>
      <c r="I133" t="str">
        <f>IFERROR(INDEX(統合!I:I,1/LARGE(INDEX((統合!$A$1:$A$1000&lt;&gt;"")/ROW(統合!$A$1:$A$1000),0),ROW(I133))),"")</f>
        <v/>
      </c>
      <c r="J133" t="str">
        <f>IFERROR(INDEX(統合!J:J,1/LARGE(INDEX((統合!$A$1:$A$1000&lt;&gt;"")/ROW(統合!$A$1:$A$1000),0),ROW(J133))),"")</f>
        <v/>
      </c>
      <c r="K133" t="str">
        <f>IFERROR(INDEX(統合!K:K,1/LARGE(INDEX((統合!$A$1:$A$1000&lt;&gt;"")/ROW(統合!$A$1:$A$1000),0),ROW(K133))),"")</f>
        <v/>
      </c>
      <c r="L133" t="str">
        <f>IFERROR(INDEX(統合!L:L,1/LARGE(INDEX((統合!$A$1:$A$1000&lt;&gt;"")/ROW(統合!$A$1:$A$1000),0),ROW(L133))),"")</f>
        <v/>
      </c>
      <c r="M133" t="str">
        <f>IFERROR(INDEX(統合!M:M,1/LARGE(INDEX((統合!$A$1:$A$1000&lt;&gt;"")/ROW(統合!$A$1:$A$1000),0),ROW(M133))),"")</f>
        <v/>
      </c>
    </row>
    <row r="134" spans="1:13" x14ac:dyDescent="0.45">
      <c r="A134" t="str">
        <f>IFERROR(INDEX(統合!A:A,1/LARGE(INDEX((統合!$A$1:$A$1000&lt;&gt;"")/ROW(統合!$A$1:$A$1000),0),ROW(A134))),"")</f>
        <v/>
      </c>
      <c r="B134" t="str">
        <f>IFERROR(INDEX(統合!B:B,1/LARGE(INDEX((統合!$A$1:$A$1000&lt;&gt;"")/ROW(統合!$A$1:$A$1000),0),ROW(B134))),"")</f>
        <v/>
      </c>
      <c r="C134" t="str">
        <f>IFERROR(INDEX(統合!C:C,1/LARGE(INDEX((統合!$A$1:$A$1000&lt;&gt;"")/ROW(統合!$A$1:$A$1000),0),ROW(C134))),"")</f>
        <v/>
      </c>
      <c r="D134" t="str">
        <f>IFERROR(INDEX(統合!D:D,1/LARGE(INDEX((統合!$A$1:$A$1000&lt;&gt;"")/ROW(統合!$A$1:$A$1000),0),ROW(D134))),"")</f>
        <v/>
      </c>
      <c r="E134" t="str">
        <f>IFERROR(INDEX(統合!E:E,1/LARGE(INDEX((統合!$A$1:$A$1000&lt;&gt;"")/ROW(統合!$A$1:$A$1000),0),ROW(E134))),"")</f>
        <v/>
      </c>
      <c r="F134" t="str">
        <f>IFERROR(INDEX(統合!F:F,1/LARGE(INDEX((統合!$A$1:$A$1000&lt;&gt;"")/ROW(統合!$A$1:$A$1000),0),ROW(F134))),"")</f>
        <v/>
      </c>
      <c r="G134" t="str">
        <f>IFERROR(INDEX(統合!G:G,1/LARGE(INDEX((統合!$A$1:$A$1000&lt;&gt;"")/ROW(統合!$A$1:$A$1000),0),ROW(G134))),"")</f>
        <v/>
      </c>
      <c r="H134" t="str">
        <f>IFERROR(INDEX(統合!H:H,1/LARGE(INDEX((統合!$A$1:$A$1000&lt;&gt;"")/ROW(統合!$A$1:$A$1000),0),ROW(H134))),"")</f>
        <v/>
      </c>
      <c r="I134" t="str">
        <f>IFERROR(INDEX(統合!I:I,1/LARGE(INDEX((統合!$A$1:$A$1000&lt;&gt;"")/ROW(統合!$A$1:$A$1000),0),ROW(I134))),"")</f>
        <v/>
      </c>
      <c r="J134" t="str">
        <f>IFERROR(INDEX(統合!J:J,1/LARGE(INDEX((統合!$A$1:$A$1000&lt;&gt;"")/ROW(統合!$A$1:$A$1000),0),ROW(J134))),"")</f>
        <v/>
      </c>
      <c r="K134" t="str">
        <f>IFERROR(INDEX(統合!K:K,1/LARGE(INDEX((統合!$A$1:$A$1000&lt;&gt;"")/ROW(統合!$A$1:$A$1000),0),ROW(K134))),"")</f>
        <v/>
      </c>
      <c r="L134" t="str">
        <f>IFERROR(INDEX(統合!L:L,1/LARGE(INDEX((統合!$A$1:$A$1000&lt;&gt;"")/ROW(統合!$A$1:$A$1000),0),ROW(L134))),"")</f>
        <v/>
      </c>
      <c r="M134" t="str">
        <f>IFERROR(INDEX(統合!M:M,1/LARGE(INDEX((統合!$A$1:$A$1000&lt;&gt;"")/ROW(統合!$A$1:$A$1000),0),ROW(M134))),"")</f>
        <v/>
      </c>
    </row>
    <row r="135" spans="1:13" x14ac:dyDescent="0.45">
      <c r="A135" t="str">
        <f>IFERROR(INDEX(統合!A:A,1/LARGE(INDEX((統合!$A$1:$A$1000&lt;&gt;"")/ROW(統合!$A$1:$A$1000),0),ROW(A135))),"")</f>
        <v/>
      </c>
      <c r="B135" t="str">
        <f>IFERROR(INDEX(統合!B:B,1/LARGE(INDEX((統合!$A$1:$A$1000&lt;&gt;"")/ROW(統合!$A$1:$A$1000),0),ROW(B135))),"")</f>
        <v/>
      </c>
      <c r="C135" t="str">
        <f>IFERROR(INDEX(統合!C:C,1/LARGE(INDEX((統合!$A$1:$A$1000&lt;&gt;"")/ROW(統合!$A$1:$A$1000),0),ROW(C135))),"")</f>
        <v/>
      </c>
      <c r="D135" t="str">
        <f>IFERROR(INDEX(統合!D:D,1/LARGE(INDEX((統合!$A$1:$A$1000&lt;&gt;"")/ROW(統合!$A$1:$A$1000),0),ROW(D135))),"")</f>
        <v/>
      </c>
      <c r="E135" t="str">
        <f>IFERROR(INDEX(統合!E:E,1/LARGE(INDEX((統合!$A$1:$A$1000&lt;&gt;"")/ROW(統合!$A$1:$A$1000),0),ROW(E135))),"")</f>
        <v/>
      </c>
      <c r="F135" t="str">
        <f>IFERROR(INDEX(統合!F:F,1/LARGE(INDEX((統合!$A$1:$A$1000&lt;&gt;"")/ROW(統合!$A$1:$A$1000),0),ROW(F135))),"")</f>
        <v/>
      </c>
      <c r="G135" t="str">
        <f>IFERROR(INDEX(統合!G:G,1/LARGE(INDEX((統合!$A$1:$A$1000&lt;&gt;"")/ROW(統合!$A$1:$A$1000),0),ROW(G135))),"")</f>
        <v/>
      </c>
      <c r="H135" t="str">
        <f>IFERROR(INDEX(統合!H:H,1/LARGE(INDEX((統合!$A$1:$A$1000&lt;&gt;"")/ROW(統合!$A$1:$A$1000),0),ROW(H135))),"")</f>
        <v/>
      </c>
      <c r="I135" t="str">
        <f>IFERROR(INDEX(統合!I:I,1/LARGE(INDEX((統合!$A$1:$A$1000&lt;&gt;"")/ROW(統合!$A$1:$A$1000),0),ROW(I135))),"")</f>
        <v/>
      </c>
      <c r="J135" t="str">
        <f>IFERROR(INDEX(統合!J:J,1/LARGE(INDEX((統合!$A$1:$A$1000&lt;&gt;"")/ROW(統合!$A$1:$A$1000),0),ROW(J135))),"")</f>
        <v/>
      </c>
      <c r="K135" t="str">
        <f>IFERROR(INDEX(統合!K:K,1/LARGE(INDEX((統合!$A$1:$A$1000&lt;&gt;"")/ROW(統合!$A$1:$A$1000),0),ROW(K135))),"")</f>
        <v/>
      </c>
      <c r="L135" t="str">
        <f>IFERROR(INDEX(統合!L:L,1/LARGE(INDEX((統合!$A$1:$A$1000&lt;&gt;"")/ROW(統合!$A$1:$A$1000),0),ROW(L135))),"")</f>
        <v/>
      </c>
      <c r="M135" t="str">
        <f>IFERROR(INDEX(統合!M:M,1/LARGE(INDEX((統合!$A$1:$A$1000&lt;&gt;"")/ROW(統合!$A$1:$A$1000),0),ROW(M135))),"")</f>
        <v/>
      </c>
    </row>
    <row r="136" spans="1:13" x14ac:dyDescent="0.45">
      <c r="A136" t="str">
        <f>IFERROR(INDEX(統合!A:A,1/LARGE(INDEX((統合!$A$1:$A$1000&lt;&gt;"")/ROW(統合!$A$1:$A$1000),0),ROW(A136))),"")</f>
        <v/>
      </c>
      <c r="B136" t="str">
        <f>IFERROR(INDEX(統合!B:B,1/LARGE(INDEX((統合!$A$1:$A$1000&lt;&gt;"")/ROW(統合!$A$1:$A$1000),0),ROW(B136))),"")</f>
        <v/>
      </c>
      <c r="C136" t="str">
        <f>IFERROR(INDEX(統合!C:C,1/LARGE(INDEX((統合!$A$1:$A$1000&lt;&gt;"")/ROW(統合!$A$1:$A$1000),0),ROW(C136))),"")</f>
        <v/>
      </c>
      <c r="D136" t="str">
        <f>IFERROR(INDEX(統合!D:D,1/LARGE(INDEX((統合!$A$1:$A$1000&lt;&gt;"")/ROW(統合!$A$1:$A$1000),0),ROW(D136))),"")</f>
        <v/>
      </c>
      <c r="E136" t="str">
        <f>IFERROR(INDEX(統合!E:E,1/LARGE(INDEX((統合!$A$1:$A$1000&lt;&gt;"")/ROW(統合!$A$1:$A$1000),0),ROW(E136))),"")</f>
        <v/>
      </c>
      <c r="F136" t="str">
        <f>IFERROR(INDEX(統合!F:F,1/LARGE(INDEX((統合!$A$1:$A$1000&lt;&gt;"")/ROW(統合!$A$1:$A$1000),0),ROW(F136))),"")</f>
        <v/>
      </c>
      <c r="G136" t="str">
        <f>IFERROR(INDEX(統合!G:G,1/LARGE(INDEX((統合!$A$1:$A$1000&lt;&gt;"")/ROW(統合!$A$1:$A$1000),0),ROW(G136))),"")</f>
        <v/>
      </c>
      <c r="H136" t="str">
        <f>IFERROR(INDEX(統合!H:H,1/LARGE(INDEX((統合!$A$1:$A$1000&lt;&gt;"")/ROW(統合!$A$1:$A$1000),0),ROW(H136))),"")</f>
        <v/>
      </c>
      <c r="I136" t="str">
        <f>IFERROR(INDEX(統合!I:I,1/LARGE(INDEX((統合!$A$1:$A$1000&lt;&gt;"")/ROW(統合!$A$1:$A$1000),0),ROW(I136))),"")</f>
        <v/>
      </c>
      <c r="J136" t="str">
        <f>IFERROR(INDEX(統合!J:J,1/LARGE(INDEX((統合!$A$1:$A$1000&lt;&gt;"")/ROW(統合!$A$1:$A$1000),0),ROW(J136))),"")</f>
        <v/>
      </c>
      <c r="K136" t="str">
        <f>IFERROR(INDEX(統合!K:K,1/LARGE(INDEX((統合!$A$1:$A$1000&lt;&gt;"")/ROW(統合!$A$1:$A$1000),0),ROW(K136))),"")</f>
        <v/>
      </c>
      <c r="L136" t="str">
        <f>IFERROR(INDEX(統合!L:L,1/LARGE(INDEX((統合!$A$1:$A$1000&lt;&gt;"")/ROW(統合!$A$1:$A$1000),0),ROW(L136))),"")</f>
        <v/>
      </c>
      <c r="M136" t="str">
        <f>IFERROR(INDEX(統合!M:M,1/LARGE(INDEX((統合!$A$1:$A$1000&lt;&gt;"")/ROW(統合!$A$1:$A$1000),0),ROW(M136))),"")</f>
        <v/>
      </c>
    </row>
    <row r="137" spans="1:13" x14ac:dyDescent="0.45">
      <c r="A137" t="str">
        <f>IFERROR(INDEX(統合!A:A,1/LARGE(INDEX((統合!$A$1:$A$1000&lt;&gt;"")/ROW(統合!$A$1:$A$1000),0),ROW(A137))),"")</f>
        <v/>
      </c>
      <c r="B137" t="str">
        <f>IFERROR(INDEX(統合!B:B,1/LARGE(INDEX((統合!$A$1:$A$1000&lt;&gt;"")/ROW(統合!$A$1:$A$1000),0),ROW(B137))),"")</f>
        <v/>
      </c>
      <c r="C137" t="str">
        <f>IFERROR(INDEX(統合!C:C,1/LARGE(INDEX((統合!$A$1:$A$1000&lt;&gt;"")/ROW(統合!$A$1:$A$1000),0),ROW(C137))),"")</f>
        <v/>
      </c>
      <c r="D137" t="str">
        <f>IFERROR(INDEX(統合!D:D,1/LARGE(INDEX((統合!$A$1:$A$1000&lt;&gt;"")/ROW(統合!$A$1:$A$1000),0),ROW(D137))),"")</f>
        <v/>
      </c>
      <c r="E137" t="str">
        <f>IFERROR(INDEX(統合!E:E,1/LARGE(INDEX((統合!$A$1:$A$1000&lt;&gt;"")/ROW(統合!$A$1:$A$1000),0),ROW(E137))),"")</f>
        <v/>
      </c>
      <c r="F137" t="str">
        <f>IFERROR(INDEX(統合!F:F,1/LARGE(INDEX((統合!$A$1:$A$1000&lt;&gt;"")/ROW(統合!$A$1:$A$1000),0),ROW(F137))),"")</f>
        <v/>
      </c>
      <c r="G137" t="str">
        <f>IFERROR(INDEX(統合!G:G,1/LARGE(INDEX((統合!$A$1:$A$1000&lt;&gt;"")/ROW(統合!$A$1:$A$1000),0),ROW(G137))),"")</f>
        <v/>
      </c>
      <c r="H137" t="str">
        <f>IFERROR(INDEX(統合!H:H,1/LARGE(INDEX((統合!$A$1:$A$1000&lt;&gt;"")/ROW(統合!$A$1:$A$1000),0),ROW(H137))),"")</f>
        <v/>
      </c>
      <c r="I137" t="str">
        <f>IFERROR(INDEX(統合!I:I,1/LARGE(INDEX((統合!$A$1:$A$1000&lt;&gt;"")/ROW(統合!$A$1:$A$1000),0),ROW(I137))),"")</f>
        <v/>
      </c>
      <c r="J137" t="str">
        <f>IFERROR(INDEX(統合!J:J,1/LARGE(INDEX((統合!$A$1:$A$1000&lt;&gt;"")/ROW(統合!$A$1:$A$1000),0),ROW(J137))),"")</f>
        <v/>
      </c>
      <c r="K137" t="str">
        <f>IFERROR(INDEX(統合!K:K,1/LARGE(INDEX((統合!$A$1:$A$1000&lt;&gt;"")/ROW(統合!$A$1:$A$1000),0),ROW(K137))),"")</f>
        <v/>
      </c>
      <c r="L137" t="str">
        <f>IFERROR(INDEX(統合!L:L,1/LARGE(INDEX((統合!$A$1:$A$1000&lt;&gt;"")/ROW(統合!$A$1:$A$1000),0),ROW(L137))),"")</f>
        <v/>
      </c>
      <c r="M137" t="str">
        <f>IFERROR(INDEX(統合!M:M,1/LARGE(INDEX((統合!$A$1:$A$1000&lt;&gt;"")/ROW(統合!$A$1:$A$1000),0),ROW(M137))),"")</f>
        <v/>
      </c>
    </row>
    <row r="138" spans="1:13" x14ac:dyDescent="0.45">
      <c r="A138" t="str">
        <f>IFERROR(INDEX(統合!A:A,1/LARGE(INDEX((統合!$A$1:$A$1000&lt;&gt;"")/ROW(統合!$A$1:$A$1000),0),ROW(A138))),"")</f>
        <v/>
      </c>
      <c r="B138" t="str">
        <f>IFERROR(INDEX(統合!B:B,1/LARGE(INDEX((統合!$A$1:$A$1000&lt;&gt;"")/ROW(統合!$A$1:$A$1000),0),ROW(B138))),"")</f>
        <v/>
      </c>
      <c r="C138" t="str">
        <f>IFERROR(INDEX(統合!C:C,1/LARGE(INDEX((統合!$A$1:$A$1000&lt;&gt;"")/ROW(統合!$A$1:$A$1000),0),ROW(C138))),"")</f>
        <v/>
      </c>
      <c r="D138" t="str">
        <f>IFERROR(INDEX(統合!D:D,1/LARGE(INDEX((統合!$A$1:$A$1000&lt;&gt;"")/ROW(統合!$A$1:$A$1000),0),ROW(D138))),"")</f>
        <v/>
      </c>
      <c r="E138" t="str">
        <f>IFERROR(INDEX(統合!E:E,1/LARGE(INDEX((統合!$A$1:$A$1000&lt;&gt;"")/ROW(統合!$A$1:$A$1000),0),ROW(E138))),"")</f>
        <v/>
      </c>
      <c r="F138" t="str">
        <f>IFERROR(INDEX(統合!F:F,1/LARGE(INDEX((統合!$A$1:$A$1000&lt;&gt;"")/ROW(統合!$A$1:$A$1000),0),ROW(F138))),"")</f>
        <v/>
      </c>
      <c r="G138" t="str">
        <f>IFERROR(INDEX(統合!G:G,1/LARGE(INDEX((統合!$A$1:$A$1000&lt;&gt;"")/ROW(統合!$A$1:$A$1000),0),ROW(G138))),"")</f>
        <v/>
      </c>
      <c r="H138" t="str">
        <f>IFERROR(INDEX(統合!H:H,1/LARGE(INDEX((統合!$A$1:$A$1000&lt;&gt;"")/ROW(統合!$A$1:$A$1000),0),ROW(H138))),"")</f>
        <v/>
      </c>
      <c r="I138" t="str">
        <f>IFERROR(INDEX(統合!I:I,1/LARGE(INDEX((統合!$A$1:$A$1000&lt;&gt;"")/ROW(統合!$A$1:$A$1000),0),ROW(I138))),"")</f>
        <v/>
      </c>
      <c r="J138" t="str">
        <f>IFERROR(INDEX(統合!J:J,1/LARGE(INDEX((統合!$A$1:$A$1000&lt;&gt;"")/ROW(統合!$A$1:$A$1000),0),ROW(J138))),"")</f>
        <v/>
      </c>
      <c r="K138" t="str">
        <f>IFERROR(INDEX(統合!K:K,1/LARGE(INDEX((統合!$A$1:$A$1000&lt;&gt;"")/ROW(統合!$A$1:$A$1000),0),ROW(K138))),"")</f>
        <v/>
      </c>
      <c r="L138" t="str">
        <f>IFERROR(INDEX(統合!L:L,1/LARGE(INDEX((統合!$A$1:$A$1000&lt;&gt;"")/ROW(統合!$A$1:$A$1000),0),ROW(L138))),"")</f>
        <v/>
      </c>
      <c r="M138" t="str">
        <f>IFERROR(INDEX(統合!M:M,1/LARGE(INDEX((統合!$A$1:$A$1000&lt;&gt;"")/ROW(統合!$A$1:$A$1000),0),ROW(M138))),"")</f>
        <v/>
      </c>
    </row>
    <row r="139" spans="1:13" x14ac:dyDescent="0.45">
      <c r="A139" t="str">
        <f>IFERROR(INDEX(統合!A:A,1/LARGE(INDEX((統合!$A$1:$A$1000&lt;&gt;"")/ROW(統合!$A$1:$A$1000),0),ROW(A139))),"")</f>
        <v/>
      </c>
      <c r="B139" t="str">
        <f>IFERROR(INDEX(統合!B:B,1/LARGE(INDEX((統合!$A$1:$A$1000&lt;&gt;"")/ROW(統合!$A$1:$A$1000),0),ROW(B139))),"")</f>
        <v/>
      </c>
      <c r="C139" t="str">
        <f>IFERROR(INDEX(統合!C:C,1/LARGE(INDEX((統合!$A$1:$A$1000&lt;&gt;"")/ROW(統合!$A$1:$A$1000),0),ROW(C139))),"")</f>
        <v/>
      </c>
      <c r="D139" t="str">
        <f>IFERROR(INDEX(統合!D:D,1/LARGE(INDEX((統合!$A$1:$A$1000&lt;&gt;"")/ROW(統合!$A$1:$A$1000),0),ROW(D139))),"")</f>
        <v/>
      </c>
      <c r="E139" t="str">
        <f>IFERROR(INDEX(統合!E:E,1/LARGE(INDEX((統合!$A$1:$A$1000&lt;&gt;"")/ROW(統合!$A$1:$A$1000),0),ROW(E139))),"")</f>
        <v/>
      </c>
      <c r="F139" t="str">
        <f>IFERROR(INDEX(統合!F:F,1/LARGE(INDEX((統合!$A$1:$A$1000&lt;&gt;"")/ROW(統合!$A$1:$A$1000),0),ROW(F139))),"")</f>
        <v/>
      </c>
      <c r="G139" t="str">
        <f>IFERROR(INDEX(統合!G:G,1/LARGE(INDEX((統合!$A$1:$A$1000&lt;&gt;"")/ROW(統合!$A$1:$A$1000),0),ROW(G139))),"")</f>
        <v/>
      </c>
      <c r="H139" t="str">
        <f>IFERROR(INDEX(統合!H:H,1/LARGE(INDEX((統合!$A$1:$A$1000&lt;&gt;"")/ROW(統合!$A$1:$A$1000),0),ROW(H139))),"")</f>
        <v/>
      </c>
      <c r="I139" t="str">
        <f>IFERROR(INDEX(統合!I:I,1/LARGE(INDEX((統合!$A$1:$A$1000&lt;&gt;"")/ROW(統合!$A$1:$A$1000),0),ROW(I139))),"")</f>
        <v/>
      </c>
      <c r="J139" t="str">
        <f>IFERROR(INDEX(統合!J:J,1/LARGE(INDEX((統合!$A$1:$A$1000&lt;&gt;"")/ROW(統合!$A$1:$A$1000),0),ROW(J139))),"")</f>
        <v/>
      </c>
      <c r="K139" t="str">
        <f>IFERROR(INDEX(統合!K:K,1/LARGE(INDEX((統合!$A$1:$A$1000&lt;&gt;"")/ROW(統合!$A$1:$A$1000),0),ROW(K139))),"")</f>
        <v/>
      </c>
      <c r="L139" t="str">
        <f>IFERROR(INDEX(統合!L:L,1/LARGE(INDEX((統合!$A$1:$A$1000&lt;&gt;"")/ROW(統合!$A$1:$A$1000),0),ROW(L139))),"")</f>
        <v/>
      </c>
      <c r="M139" t="str">
        <f>IFERROR(INDEX(統合!M:M,1/LARGE(INDEX((統合!$A$1:$A$1000&lt;&gt;"")/ROW(統合!$A$1:$A$1000),0),ROW(M139))),"")</f>
        <v/>
      </c>
    </row>
    <row r="140" spans="1:13" x14ac:dyDescent="0.45">
      <c r="A140" t="str">
        <f>IFERROR(INDEX(統合!A:A,1/LARGE(INDEX((統合!$A$1:$A$1000&lt;&gt;"")/ROW(統合!$A$1:$A$1000),0),ROW(A140))),"")</f>
        <v/>
      </c>
      <c r="B140" t="str">
        <f>IFERROR(INDEX(統合!B:B,1/LARGE(INDEX((統合!$A$1:$A$1000&lt;&gt;"")/ROW(統合!$A$1:$A$1000),0),ROW(B140))),"")</f>
        <v/>
      </c>
      <c r="C140" t="str">
        <f>IFERROR(INDEX(統合!C:C,1/LARGE(INDEX((統合!$A$1:$A$1000&lt;&gt;"")/ROW(統合!$A$1:$A$1000),0),ROW(C140))),"")</f>
        <v/>
      </c>
      <c r="D140" t="str">
        <f>IFERROR(INDEX(統合!D:D,1/LARGE(INDEX((統合!$A$1:$A$1000&lt;&gt;"")/ROW(統合!$A$1:$A$1000),0),ROW(D140))),"")</f>
        <v/>
      </c>
      <c r="E140" t="str">
        <f>IFERROR(INDEX(統合!E:E,1/LARGE(INDEX((統合!$A$1:$A$1000&lt;&gt;"")/ROW(統合!$A$1:$A$1000),0),ROW(E140))),"")</f>
        <v/>
      </c>
      <c r="F140" t="str">
        <f>IFERROR(INDEX(統合!F:F,1/LARGE(INDEX((統合!$A$1:$A$1000&lt;&gt;"")/ROW(統合!$A$1:$A$1000),0),ROW(F140))),"")</f>
        <v/>
      </c>
      <c r="G140" t="str">
        <f>IFERROR(INDEX(統合!G:G,1/LARGE(INDEX((統合!$A$1:$A$1000&lt;&gt;"")/ROW(統合!$A$1:$A$1000),0),ROW(G140))),"")</f>
        <v/>
      </c>
      <c r="H140" t="str">
        <f>IFERROR(INDEX(統合!H:H,1/LARGE(INDEX((統合!$A$1:$A$1000&lt;&gt;"")/ROW(統合!$A$1:$A$1000),0),ROW(H140))),"")</f>
        <v/>
      </c>
      <c r="I140" t="str">
        <f>IFERROR(INDEX(統合!I:I,1/LARGE(INDEX((統合!$A$1:$A$1000&lt;&gt;"")/ROW(統合!$A$1:$A$1000),0),ROW(I140))),"")</f>
        <v/>
      </c>
      <c r="J140" t="str">
        <f>IFERROR(INDEX(統合!J:J,1/LARGE(INDEX((統合!$A$1:$A$1000&lt;&gt;"")/ROW(統合!$A$1:$A$1000),0),ROW(J140))),"")</f>
        <v/>
      </c>
      <c r="K140" t="str">
        <f>IFERROR(INDEX(統合!K:K,1/LARGE(INDEX((統合!$A$1:$A$1000&lt;&gt;"")/ROW(統合!$A$1:$A$1000),0),ROW(K140))),"")</f>
        <v/>
      </c>
      <c r="L140" t="str">
        <f>IFERROR(INDEX(統合!L:L,1/LARGE(INDEX((統合!$A$1:$A$1000&lt;&gt;"")/ROW(統合!$A$1:$A$1000),0),ROW(L140))),"")</f>
        <v/>
      </c>
      <c r="M140" t="str">
        <f>IFERROR(INDEX(統合!M:M,1/LARGE(INDEX((統合!$A$1:$A$1000&lt;&gt;"")/ROW(統合!$A$1:$A$1000),0),ROW(M140))),"")</f>
        <v/>
      </c>
    </row>
    <row r="141" spans="1:13" x14ac:dyDescent="0.45">
      <c r="A141" t="str">
        <f>IFERROR(INDEX(統合!A:A,1/LARGE(INDEX((統合!$A$1:$A$1000&lt;&gt;"")/ROW(統合!$A$1:$A$1000),0),ROW(A141))),"")</f>
        <v/>
      </c>
      <c r="B141" t="str">
        <f>IFERROR(INDEX(統合!B:B,1/LARGE(INDEX((統合!$A$1:$A$1000&lt;&gt;"")/ROW(統合!$A$1:$A$1000),0),ROW(B141))),"")</f>
        <v/>
      </c>
      <c r="C141" t="str">
        <f>IFERROR(INDEX(統合!C:C,1/LARGE(INDEX((統合!$A$1:$A$1000&lt;&gt;"")/ROW(統合!$A$1:$A$1000),0),ROW(C141))),"")</f>
        <v/>
      </c>
      <c r="D141" t="str">
        <f>IFERROR(INDEX(統合!D:D,1/LARGE(INDEX((統合!$A$1:$A$1000&lt;&gt;"")/ROW(統合!$A$1:$A$1000),0),ROW(D141))),"")</f>
        <v/>
      </c>
      <c r="E141" t="str">
        <f>IFERROR(INDEX(統合!E:E,1/LARGE(INDEX((統合!$A$1:$A$1000&lt;&gt;"")/ROW(統合!$A$1:$A$1000),0),ROW(E141))),"")</f>
        <v/>
      </c>
      <c r="F141" t="str">
        <f>IFERROR(INDEX(統合!F:F,1/LARGE(INDEX((統合!$A$1:$A$1000&lt;&gt;"")/ROW(統合!$A$1:$A$1000),0),ROW(F141))),"")</f>
        <v/>
      </c>
      <c r="G141" t="str">
        <f>IFERROR(INDEX(統合!G:G,1/LARGE(INDEX((統合!$A$1:$A$1000&lt;&gt;"")/ROW(統合!$A$1:$A$1000),0),ROW(G141))),"")</f>
        <v/>
      </c>
      <c r="H141" t="str">
        <f>IFERROR(INDEX(統合!H:H,1/LARGE(INDEX((統合!$A$1:$A$1000&lt;&gt;"")/ROW(統合!$A$1:$A$1000),0),ROW(H141))),"")</f>
        <v/>
      </c>
      <c r="I141" t="str">
        <f>IFERROR(INDEX(統合!I:I,1/LARGE(INDEX((統合!$A$1:$A$1000&lt;&gt;"")/ROW(統合!$A$1:$A$1000),0),ROW(I141))),"")</f>
        <v/>
      </c>
      <c r="J141" t="str">
        <f>IFERROR(INDEX(統合!J:J,1/LARGE(INDEX((統合!$A$1:$A$1000&lt;&gt;"")/ROW(統合!$A$1:$A$1000),0),ROW(J141))),"")</f>
        <v/>
      </c>
      <c r="K141" t="str">
        <f>IFERROR(INDEX(統合!K:K,1/LARGE(INDEX((統合!$A$1:$A$1000&lt;&gt;"")/ROW(統合!$A$1:$A$1000),0),ROW(K141))),"")</f>
        <v/>
      </c>
      <c r="L141" t="str">
        <f>IFERROR(INDEX(統合!L:L,1/LARGE(INDEX((統合!$A$1:$A$1000&lt;&gt;"")/ROW(統合!$A$1:$A$1000),0),ROW(L141))),"")</f>
        <v/>
      </c>
      <c r="M141" t="str">
        <f>IFERROR(INDEX(統合!M:M,1/LARGE(INDEX((統合!$A$1:$A$1000&lt;&gt;"")/ROW(統合!$A$1:$A$1000),0),ROW(M141))),"")</f>
        <v/>
      </c>
    </row>
    <row r="142" spans="1:13" x14ac:dyDescent="0.45">
      <c r="A142" t="str">
        <f>IFERROR(INDEX(統合!A:A,1/LARGE(INDEX((統合!$A$1:$A$1000&lt;&gt;"")/ROW(統合!$A$1:$A$1000),0),ROW(A142))),"")</f>
        <v/>
      </c>
      <c r="B142" t="str">
        <f>IFERROR(INDEX(統合!B:B,1/LARGE(INDEX((統合!$A$1:$A$1000&lt;&gt;"")/ROW(統合!$A$1:$A$1000),0),ROW(B142))),"")</f>
        <v/>
      </c>
      <c r="C142" t="str">
        <f>IFERROR(INDEX(統合!C:C,1/LARGE(INDEX((統合!$A$1:$A$1000&lt;&gt;"")/ROW(統合!$A$1:$A$1000),0),ROW(C142))),"")</f>
        <v/>
      </c>
      <c r="D142" t="str">
        <f>IFERROR(INDEX(統合!D:D,1/LARGE(INDEX((統合!$A$1:$A$1000&lt;&gt;"")/ROW(統合!$A$1:$A$1000),0),ROW(D142))),"")</f>
        <v/>
      </c>
      <c r="E142" t="str">
        <f>IFERROR(INDEX(統合!E:E,1/LARGE(INDEX((統合!$A$1:$A$1000&lt;&gt;"")/ROW(統合!$A$1:$A$1000),0),ROW(E142))),"")</f>
        <v/>
      </c>
      <c r="F142" t="str">
        <f>IFERROR(INDEX(統合!F:F,1/LARGE(INDEX((統合!$A$1:$A$1000&lt;&gt;"")/ROW(統合!$A$1:$A$1000),0),ROW(F142))),"")</f>
        <v/>
      </c>
      <c r="G142" t="str">
        <f>IFERROR(INDEX(統合!G:G,1/LARGE(INDEX((統合!$A$1:$A$1000&lt;&gt;"")/ROW(統合!$A$1:$A$1000),0),ROW(G142))),"")</f>
        <v/>
      </c>
      <c r="H142" t="str">
        <f>IFERROR(INDEX(統合!H:H,1/LARGE(INDEX((統合!$A$1:$A$1000&lt;&gt;"")/ROW(統合!$A$1:$A$1000),0),ROW(H142))),"")</f>
        <v/>
      </c>
      <c r="I142" t="str">
        <f>IFERROR(INDEX(統合!I:I,1/LARGE(INDEX((統合!$A$1:$A$1000&lt;&gt;"")/ROW(統合!$A$1:$A$1000),0),ROW(I142))),"")</f>
        <v/>
      </c>
      <c r="J142" t="str">
        <f>IFERROR(INDEX(統合!J:J,1/LARGE(INDEX((統合!$A$1:$A$1000&lt;&gt;"")/ROW(統合!$A$1:$A$1000),0),ROW(J142))),"")</f>
        <v/>
      </c>
      <c r="K142" t="str">
        <f>IFERROR(INDEX(統合!K:K,1/LARGE(INDEX((統合!$A$1:$A$1000&lt;&gt;"")/ROW(統合!$A$1:$A$1000),0),ROW(K142))),"")</f>
        <v/>
      </c>
      <c r="L142" t="str">
        <f>IFERROR(INDEX(統合!L:L,1/LARGE(INDEX((統合!$A$1:$A$1000&lt;&gt;"")/ROW(統合!$A$1:$A$1000),0),ROW(L142))),"")</f>
        <v/>
      </c>
      <c r="M142" t="str">
        <f>IFERROR(INDEX(統合!M:M,1/LARGE(INDEX((統合!$A$1:$A$1000&lt;&gt;"")/ROW(統合!$A$1:$A$1000),0),ROW(M142))),"")</f>
        <v/>
      </c>
    </row>
    <row r="143" spans="1:13" x14ac:dyDescent="0.45">
      <c r="A143" t="str">
        <f>IFERROR(INDEX(統合!A:A,1/LARGE(INDEX((統合!$A$1:$A$1000&lt;&gt;"")/ROW(統合!$A$1:$A$1000),0),ROW(A143))),"")</f>
        <v/>
      </c>
      <c r="B143" t="str">
        <f>IFERROR(INDEX(統合!B:B,1/LARGE(INDEX((統合!$A$1:$A$1000&lt;&gt;"")/ROW(統合!$A$1:$A$1000),0),ROW(B143))),"")</f>
        <v/>
      </c>
      <c r="C143" t="str">
        <f>IFERROR(INDEX(統合!C:C,1/LARGE(INDEX((統合!$A$1:$A$1000&lt;&gt;"")/ROW(統合!$A$1:$A$1000),0),ROW(C143))),"")</f>
        <v/>
      </c>
      <c r="D143" t="str">
        <f>IFERROR(INDEX(統合!D:D,1/LARGE(INDEX((統合!$A$1:$A$1000&lt;&gt;"")/ROW(統合!$A$1:$A$1000),0),ROW(D143))),"")</f>
        <v/>
      </c>
      <c r="E143" t="str">
        <f>IFERROR(INDEX(統合!E:E,1/LARGE(INDEX((統合!$A$1:$A$1000&lt;&gt;"")/ROW(統合!$A$1:$A$1000),0),ROW(E143))),"")</f>
        <v/>
      </c>
      <c r="F143" t="str">
        <f>IFERROR(INDEX(統合!F:F,1/LARGE(INDEX((統合!$A$1:$A$1000&lt;&gt;"")/ROW(統合!$A$1:$A$1000),0),ROW(F143))),"")</f>
        <v/>
      </c>
      <c r="G143" t="str">
        <f>IFERROR(INDEX(統合!G:G,1/LARGE(INDEX((統合!$A$1:$A$1000&lt;&gt;"")/ROW(統合!$A$1:$A$1000),0),ROW(G143))),"")</f>
        <v/>
      </c>
      <c r="H143" t="str">
        <f>IFERROR(INDEX(統合!H:H,1/LARGE(INDEX((統合!$A$1:$A$1000&lt;&gt;"")/ROW(統合!$A$1:$A$1000),0),ROW(H143))),"")</f>
        <v/>
      </c>
      <c r="I143" t="str">
        <f>IFERROR(INDEX(統合!I:I,1/LARGE(INDEX((統合!$A$1:$A$1000&lt;&gt;"")/ROW(統合!$A$1:$A$1000),0),ROW(I143))),"")</f>
        <v/>
      </c>
      <c r="J143" t="str">
        <f>IFERROR(INDEX(統合!J:J,1/LARGE(INDEX((統合!$A$1:$A$1000&lt;&gt;"")/ROW(統合!$A$1:$A$1000),0),ROW(J143))),"")</f>
        <v/>
      </c>
      <c r="K143" t="str">
        <f>IFERROR(INDEX(統合!K:K,1/LARGE(INDEX((統合!$A$1:$A$1000&lt;&gt;"")/ROW(統合!$A$1:$A$1000),0),ROW(K143))),"")</f>
        <v/>
      </c>
      <c r="L143" t="str">
        <f>IFERROR(INDEX(統合!L:L,1/LARGE(INDEX((統合!$A$1:$A$1000&lt;&gt;"")/ROW(統合!$A$1:$A$1000),0),ROW(L143))),"")</f>
        <v/>
      </c>
      <c r="M143" t="str">
        <f>IFERROR(INDEX(統合!M:M,1/LARGE(INDEX((統合!$A$1:$A$1000&lt;&gt;"")/ROW(統合!$A$1:$A$1000),0),ROW(M143))),"")</f>
        <v/>
      </c>
    </row>
    <row r="144" spans="1:13" x14ac:dyDescent="0.45">
      <c r="A144" t="str">
        <f>IFERROR(INDEX(統合!A:A,1/LARGE(INDEX((統合!$A$1:$A$1000&lt;&gt;"")/ROW(統合!$A$1:$A$1000),0),ROW(A144))),"")</f>
        <v/>
      </c>
      <c r="B144" t="str">
        <f>IFERROR(INDEX(統合!B:B,1/LARGE(INDEX((統合!$A$1:$A$1000&lt;&gt;"")/ROW(統合!$A$1:$A$1000),0),ROW(B144))),"")</f>
        <v/>
      </c>
      <c r="C144" t="str">
        <f>IFERROR(INDEX(統合!C:C,1/LARGE(INDEX((統合!$A$1:$A$1000&lt;&gt;"")/ROW(統合!$A$1:$A$1000),0),ROW(C144))),"")</f>
        <v/>
      </c>
      <c r="D144" t="str">
        <f>IFERROR(INDEX(統合!D:D,1/LARGE(INDEX((統合!$A$1:$A$1000&lt;&gt;"")/ROW(統合!$A$1:$A$1000),0),ROW(D144))),"")</f>
        <v/>
      </c>
      <c r="E144" t="str">
        <f>IFERROR(INDEX(統合!E:E,1/LARGE(INDEX((統合!$A$1:$A$1000&lt;&gt;"")/ROW(統合!$A$1:$A$1000),0),ROW(E144))),"")</f>
        <v/>
      </c>
      <c r="F144" t="str">
        <f>IFERROR(INDEX(統合!F:F,1/LARGE(INDEX((統合!$A$1:$A$1000&lt;&gt;"")/ROW(統合!$A$1:$A$1000),0),ROW(F144))),"")</f>
        <v/>
      </c>
      <c r="G144" t="str">
        <f>IFERROR(INDEX(統合!G:G,1/LARGE(INDEX((統合!$A$1:$A$1000&lt;&gt;"")/ROW(統合!$A$1:$A$1000),0),ROW(G144))),"")</f>
        <v/>
      </c>
      <c r="H144" t="str">
        <f>IFERROR(INDEX(統合!H:H,1/LARGE(INDEX((統合!$A$1:$A$1000&lt;&gt;"")/ROW(統合!$A$1:$A$1000),0),ROW(H144))),"")</f>
        <v/>
      </c>
      <c r="I144" t="str">
        <f>IFERROR(INDEX(統合!I:I,1/LARGE(INDEX((統合!$A$1:$A$1000&lt;&gt;"")/ROW(統合!$A$1:$A$1000),0),ROW(I144))),"")</f>
        <v/>
      </c>
      <c r="J144" t="str">
        <f>IFERROR(INDEX(統合!J:J,1/LARGE(INDEX((統合!$A$1:$A$1000&lt;&gt;"")/ROW(統合!$A$1:$A$1000),0),ROW(J144))),"")</f>
        <v/>
      </c>
      <c r="K144" t="str">
        <f>IFERROR(INDEX(統合!K:K,1/LARGE(INDEX((統合!$A$1:$A$1000&lt;&gt;"")/ROW(統合!$A$1:$A$1000),0),ROW(K144))),"")</f>
        <v/>
      </c>
      <c r="L144" t="str">
        <f>IFERROR(INDEX(統合!L:L,1/LARGE(INDEX((統合!$A$1:$A$1000&lt;&gt;"")/ROW(統合!$A$1:$A$1000),0),ROW(L144))),"")</f>
        <v/>
      </c>
      <c r="M144" t="str">
        <f>IFERROR(INDEX(統合!M:M,1/LARGE(INDEX((統合!$A$1:$A$1000&lt;&gt;"")/ROW(統合!$A$1:$A$1000),0),ROW(M144))),"")</f>
        <v/>
      </c>
    </row>
    <row r="145" spans="1:13" x14ac:dyDescent="0.45">
      <c r="A145" t="str">
        <f>IFERROR(INDEX(統合!A:A,1/LARGE(INDEX((統合!$A$1:$A$1000&lt;&gt;"")/ROW(統合!$A$1:$A$1000),0),ROW(A145))),"")</f>
        <v/>
      </c>
      <c r="B145" t="str">
        <f>IFERROR(INDEX(統合!B:B,1/LARGE(INDEX((統合!$A$1:$A$1000&lt;&gt;"")/ROW(統合!$A$1:$A$1000),0),ROW(B145))),"")</f>
        <v/>
      </c>
      <c r="C145" t="str">
        <f>IFERROR(INDEX(統合!C:C,1/LARGE(INDEX((統合!$A$1:$A$1000&lt;&gt;"")/ROW(統合!$A$1:$A$1000),0),ROW(C145))),"")</f>
        <v/>
      </c>
      <c r="D145" t="str">
        <f>IFERROR(INDEX(統合!D:D,1/LARGE(INDEX((統合!$A$1:$A$1000&lt;&gt;"")/ROW(統合!$A$1:$A$1000),0),ROW(D145))),"")</f>
        <v/>
      </c>
      <c r="E145" t="str">
        <f>IFERROR(INDEX(統合!E:E,1/LARGE(INDEX((統合!$A$1:$A$1000&lt;&gt;"")/ROW(統合!$A$1:$A$1000),0),ROW(E145))),"")</f>
        <v/>
      </c>
      <c r="F145" t="str">
        <f>IFERROR(INDEX(統合!F:F,1/LARGE(INDEX((統合!$A$1:$A$1000&lt;&gt;"")/ROW(統合!$A$1:$A$1000),0),ROW(F145))),"")</f>
        <v/>
      </c>
      <c r="G145" t="str">
        <f>IFERROR(INDEX(統合!G:G,1/LARGE(INDEX((統合!$A$1:$A$1000&lt;&gt;"")/ROW(統合!$A$1:$A$1000),0),ROW(G145))),"")</f>
        <v/>
      </c>
      <c r="H145" t="str">
        <f>IFERROR(INDEX(統合!H:H,1/LARGE(INDEX((統合!$A$1:$A$1000&lt;&gt;"")/ROW(統合!$A$1:$A$1000),0),ROW(H145))),"")</f>
        <v/>
      </c>
      <c r="I145" t="str">
        <f>IFERROR(INDEX(統合!I:I,1/LARGE(INDEX((統合!$A$1:$A$1000&lt;&gt;"")/ROW(統合!$A$1:$A$1000),0),ROW(I145))),"")</f>
        <v/>
      </c>
      <c r="J145" t="str">
        <f>IFERROR(INDEX(統合!J:J,1/LARGE(INDEX((統合!$A$1:$A$1000&lt;&gt;"")/ROW(統合!$A$1:$A$1000),0),ROW(J145))),"")</f>
        <v/>
      </c>
      <c r="K145" t="str">
        <f>IFERROR(INDEX(統合!K:K,1/LARGE(INDEX((統合!$A$1:$A$1000&lt;&gt;"")/ROW(統合!$A$1:$A$1000),0),ROW(K145))),"")</f>
        <v/>
      </c>
      <c r="L145" t="str">
        <f>IFERROR(INDEX(統合!L:L,1/LARGE(INDEX((統合!$A$1:$A$1000&lt;&gt;"")/ROW(統合!$A$1:$A$1000),0),ROW(L145))),"")</f>
        <v/>
      </c>
      <c r="M145" t="str">
        <f>IFERROR(INDEX(統合!M:M,1/LARGE(INDEX((統合!$A$1:$A$1000&lt;&gt;"")/ROW(統合!$A$1:$A$1000),0),ROW(M145))),"")</f>
        <v/>
      </c>
    </row>
    <row r="146" spans="1:13" x14ac:dyDescent="0.45">
      <c r="A146" t="str">
        <f>IFERROR(INDEX(統合!A:A,1/LARGE(INDEX((統合!$A$1:$A$1000&lt;&gt;"")/ROW(統合!$A$1:$A$1000),0),ROW(A146))),"")</f>
        <v/>
      </c>
      <c r="B146" t="str">
        <f>IFERROR(INDEX(統合!B:B,1/LARGE(INDEX((統合!$A$1:$A$1000&lt;&gt;"")/ROW(統合!$A$1:$A$1000),0),ROW(B146))),"")</f>
        <v/>
      </c>
      <c r="C146" t="str">
        <f>IFERROR(INDEX(統合!C:C,1/LARGE(INDEX((統合!$A$1:$A$1000&lt;&gt;"")/ROW(統合!$A$1:$A$1000),0),ROW(C146))),"")</f>
        <v/>
      </c>
      <c r="D146" t="str">
        <f>IFERROR(INDEX(統合!D:D,1/LARGE(INDEX((統合!$A$1:$A$1000&lt;&gt;"")/ROW(統合!$A$1:$A$1000),0),ROW(D146))),"")</f>
        <v/>
      </c>
      <c r="E146" t="str">
        <f>IFERROR(INDEX(統合!E:E,1/LARGE(INDEX((統合!$A$1:$A$1000&lt;&gt;"")/ROW(統合!$A$1:$A$1000),0),ROW(E146))),"")</f>
        <v/>
      </c>
      <c r="F146" t="str">
        <f>IFERROR(INDEX(統合!F:F,1/LARGE(INDEX((統合!$A$1:$A$1000&lt;&gt;"")/ROW(統合!$A$1:$A$1000),0),ROW(F146))),"")</f>
        <v/>
      </c>
      <c r="G146" t="str">
        <f>IFERROR(INDEX(統合!G:G,1/LARGE(INDEX((統合!$A$1:$A$1000&lt;&gt;"")/ROW(統合!$A$1:$A$1000),0),ROW(G146))),"")</f>
        <v/>
      </c>
      <c r="H146" t="str">
        <f>IFERROR(INDEX(統合!H:H,1/LARGE(INDEX((統合!$A$1:$A$1000&lt;&gt;"")/ROW(統合!$A$1:$A$1000),0),ROW(H146))),"")</f>
        <v/>
      </c>
      <c r="I146" t="str">
        <f>IFERROR(INDEX(統合!I:I,1/LARGE(INDEX((統合!$A$1:$A$1000&lt;&gt;"")/ROW(統合!$A$1:$A$1000),0),ROW(I146))),"")</f>
        <v/>
      </c>
      <c r="J146" t="str">
        <f>IFERROR(INDEX(統合!J:J,1/LARGE(INDEX((統合!$A$1:$A$1000&lt;&gt;"")/ROW(統合!$A$1:$A$1000),0),ROW(J146))),"")</f>
        <v/>
      </c>
      <c r="K146" t="str">
        <f>IFERROR(INDEX(統合!K:K,1/LARGE(INDEX((統合!$A$1:$A$1000&lt;&gt;"")/ROW(統合!$A$1:$A$1000),0),ROW(K146))),"")</f>
        <v/>
      </c>
      <c r="L146" t="str">
        <f>IFERROR(INDEX(統合!L:L,1/LARGE(INDEX((統合!$A$1:$A$1000&lt;&gt;"")/ROW(統合!$A$1:$A$1000),0),ROW(L146))),"")</f>
        <v/>
      </c>
      <c r="M146" t="str">
        <f>IFERROR(INDEX(統合!M:M,1/LARGE(INDEX((統合!$A$1:$A$1000&lt;&gt;"")/ROW(統合!$A$1:$A$1000),0),ROW(M146))),"")</f>
        <v/>
      </c>
    </row>
    <row r="147" spans="1:13" x14ac:dyDescent="0.45">
      <c r="A147" t="str">
        <f>IFERROR(INDEX(統合!A:A,1/LARGE(INDEX((統合!$A$1:$A$1000&lt;&gt;"")/ROW(統合!$A$1:$A$1000),0),ROW(A147))),"")</f>
        <v/>
      </c>
      <c r="B147" t="str">
        <f>IFERROR(INDEX(統合!B:B,1/LARGE(INDEX((統合!$A$1:$A$1000&lt;&gt;"")/ROW(統合!$A$1:$A$1000),0),ROW(B147))),"")</f>
        <v/>
      </c>
      <c r="C147" t="str">
        <f>IFERROR(INDEX(統合!C:C,1/LARGE(INDEX((統合!$A$1:$A$1000&lt;&gt;"")/ROW(統合!$A$1:$A$1000),0),ROW(C147))),"")</f>
        <v/>
      </c>
      <c r="D147" t="str">
        <f>IFERROR(INDEX(統合!D:D,1/LARGE(INDEX((統合!$A$1:$A$1000&lt;&gt;"")/ROW(統合!$A$1:$A$1000),0),ROW(D147))),"")</f>
        <v/>
      </c>
      <c r="E147" t="str">
        <f>IFERROR(INDEX(統合!E:E,1/LARGE(INDEX((統合!$A$1:$A$1000&lt;&gt;"")/ROW(統合!$A$1:$A$1000),0),ROW(E147))),"")</f>
        <v/>
      </c>
      <c r="F147" t="str">
        <f>IFERROR(INDEX(統合!F:F,1/LARGE(INDEX((統合!$A$1:$A$1000&lt;&gt;"")/ROW(統合!$A$1:$A$1000),0),ROW(F147))),"")</f>
        <v/>
      </c>
      <c r="G147" t="str">
        <f>IFERROR(INDEX(統合!G:G,1/LARGE(INDEX((統合!$A$1:$A$1000&lt;&gt;"")/ROW(統合!$A$1:$A$1000),0),ROW(G147))),"")</f>
        <v/>
      </c>
      <c r="H147" t="str">
        <f>IFERROR(INDEX(統合!H:H,1/LARGE(INDEX((統合!$A$1:$A$1000&lt;&gt;"")/ROW(統合!$A$1:$A$1000),0),ROW(H147))),"")</f>
        <v/>
      </c>
      <c r="I147" t="str">
        <f>IFERROR(INDEX(統合!I:I,1/LARGE(INDEX((統合!$A$1:$A$1000&lt;&gt;"")/ROW(統合!$A$1:$A$1000),0),ROW(I147))),"")</f>
        <v/>
      </c>
      <c r="J147" t="str">
        <f>IFERROR(INDEX(統合!J:J,1/LARGE(INDEX((統合!$A$1:$A$1000&lt;&gt;"")/ROW(統合!$A$1:$A$1000),0),ROW(J147))),"")</f>
        <v/>
      </c>
      <c r="K147" t="str">
        <f>IFERROR(INDEX(統合!K:K,1/LARGE(INDEX((統合!$A$1:$A$1000&lt;&gt;"")/ROW(統合!$A$1:$A$1000),0),ROW(K147))),"")</f>
        <v/>
      </c>
      <c r="L147" t="str">
        <f>IFERROR(INDEX(統合!L:L,1/LARGE(INDEX((統合!$A$1:$A$1000&lt;&gt;"")/ROW(統合!$A$1:$A$1000),0),ROW(L147))),"")</f>
        <v/>
      </c>
      <c r="M147" t="str">
        <f>IFERROR(INDEX(統合!M:M,1/LARGE(INDEX((統合!$A$1:$A$1000&lt;&gt;"")/ROW(統合!$A$1:$A$1000),0),ROW(M147))),"")</f>
        <v/>
      </c>
    </row>
    <row r="148" spans="1:13" x14ac:dyDescent="0.45">
      <c r="A148" t="str">
        <f>IFERROR(INDEX(統合!A:A,1/LARGE(INDEX((統合!$A$1:$A$1000&lt;&gt;"")/ROW(統合!$A$1:$A$1000),0),ROW(A148))),"")</f>
        <v/>
      </c>
      <c r="B148" t="str">
        <f>IFERROR(INDEX(統合!B:B,1/LARGE(INDEX((統合!$A$1:$A$1000&lt;&gt;"")/ROW(統合!$A$1:$A$1000),0),ROW(B148))),"")</f>
        <v/>
      </c>
      <c r="C148" t="str">
        <f>IFERROR(INDEX(統合!C:C,1/LARGE(INDEX((統合!$A$1:$A$1000&lt;&gt;"")/ROW(統合!$A$1:$A$1000),0),ROW(C148))),"")</f>
        <v/>
      </c>
      <c r="D148" t="str">
        <f>IFERROR(INDEX(統合!D:D,1/LARGE(INDEX((統合!$A$1:$A$1000&lt;&gt;"")/ROW(統合!$A$1:$A$1000),0),ROW(D148))),"")</f>
        <v/>
      </c>
      <c r="E148" t="str">
        <f>IFERROR(INDEX(統合!E:E,1/LARGE(INDEX((統合!$A$1:$A$1000&lt;&gt;"")/ROW(統合!$A$1:$A$1000),0),ROW(E148))),"")</f>
        <v/>
      </c>
      <c r="F148" t="str">
        <f>IFERROR(INDEX(統合!F:F,1/LARGE(INDEX((統合!$A$1:$A$1000&lt;&gt;"")/ROW(統合!$A$1:$A$1000),0),ROW(F148))),"")</f>
        <v/>
      </c>
      <c r="G148" t="str">
        <f>IFERROR(INDEX(統合!G:G,1/LARGE(INDEX((統合!$A$1:$A$1000&lt;&gt;"")/ROW(統合!$A$1:$A$1000),0),ROW(G148))),"")</f>
        <v/>
      </c>
      <c r="H148" t="str">
        <f>IFERROR(INDEX(統合!H:H,1/LARGE(INDEX((統合!$A$1:$A$1000&lt;&gt;"")/ROW(統合!$A$1:$A$1000),0),ROW(H148))),"")</f>
        <v/>
      </c>
      <c r="I148" t="str">
        <f>IFERROR(INDEX(統合!I:I,1/LARGE(INDEX((統合!$A$1:$A$1000&lt;&gt;"")/ROW(統合!$A$1:$A$1000),0),ROW(I148))),"")</f>
        <v/>
      </c>
      <c r="J148" t="str">
        <f>IFERROR(INDEX(統合!J:J,1/LARGE(INDEX((統合!$A$1:$A$1000&lt;&gt;"")/ROW(統合!$A$1:$A$1000),0),ROW(J148))),"")</f>
        <v/>
      </c>
      <c r="K148" t="str">
        <f>IFERROR(INDEX(統合!K:K,1/LARGE(INDEX((統合!$A$1:$A$1000&lt;&gt;"")/ROW(統合!$A$1:$A$1000),0),ROW(K148))),"")</f>
        <v/>
      </c>
      <c r="L148" t="str">
        <f>IFERROR(INDEX(統合!L:L,1/LARGE(INDEX((統合!$A$1:$A$1000&lt;&gt;"")/ROW(統合!$A$1:$A$1000),0),ROW(L148))),"")</f>
        <v/>
      </c>
      <c r="M148" t="str">
        <f>IFERROR(INDEX(統合!M:M,1/LARGE(INDEX((統合!$A$1:$A$1000&lt;&gt;"")/ROW(統合!$A$1:$A$1000),0),ROW(M148))),"")</f>
        <v/>
      </c>
    </row>
    <row r="149" spans="1:13" x14ac:dyDescent="0.45">
      <c r="A149" t="str">
        <f>IFERROR(INDEX(統合!A:A,1/LARGE(INDEX((統合!$A$1:$A$1000&lt;&gt;"")/ROW(統合!$A$1:$A$1000),0),ROW(A149))),"")</f>
        <v/>
      </c>
      <c r="B149" t="str">
        <f>IFERROR(INDEX(統合!B:B,1/LARGE(INDEX((統合!$A$1:$A$1000&lt;&gt;"")/ROW(統合!$A$1:$A$1000),0),ROW(B149))),"")</f>
        <v/>
      </c>
      <c r="C149" t="str">
        <f>IFERROR(INDEX(統合!C:C,1/LARGE(INDEX((統合!$A$1:$A$1000&lt;&gt;"")/ROW(統合!$A$1:$A$1000),0),ROW(C149))),"")</f>
        <v/>
      </c>
      <c r="D149" t="str">
        <f>IFERROR(INDEX(統合!D:D,1/LARGE(INDEX((統合!$A$1:$A$1000&lt;&gt;"")/ROW(統合!$A$1:$A$1000),0),ROW(D149))),"")</f>
        <v/>
      </c>
      <c r="E149" t="str">
        <f>IFERROR(INDEX(統合!E:E,1/LARGE(INDEX((統合!$A$1:$A$1000&lt;&gt;"")/ROW(統合!$A$1:$A$1000),0),ROW(E149))),"")</f>
        <v/>
      </c>
      <c r="F149" t="str">
        <f>IFERROR(INDEX(統合!F:F,1/LARGE(INDEX((統合!$A$1:$A$1000&lt;&gt;"")/ROW(統合!$A$1:$A$1000),0),ROW(F149))),"")</f>
        <v/>
      </c>
      <c r="G149" t="str">
        <f>IFERROR(INDEX(統合!G:G,1/LARGE(INDEX((統合!$A$1:$A$1000&lt;&gt;"")/ROW(統合!$A$1:$A$1000),0),ROW(G149))),"")</f>
        <v/>
      </c>
      <c r="H149" t="str">
        <f>IFERROR(INDEX(統合!H:H,1/LARGE(INDEX((統合!$A$1:$A$1000&lt;&gt;"")/ROW(統合!$A$1:$A$1000),0),ROW(H149))),"")</f>
        <v/>
      </c>
      <c r="I149" t="str">
        <f>IFERROR(INDEX(統合!I:I,1/LARGE(INDEX((統合!$A$1:$A$1000&lt;&gt;"")/ROW(統合!$A$1:$A$1000),0),ROW(I149))),"")</f>
        <v/>
      </c>
      <c r="J149" t="str">
        <f>IFERROR(INDEX(統合!J:J,1/LARGE(INDEX((統合!$A$1:$A$1000&lt;&gt;"")/ROW(統合!$A$1:$A$1000),0),ROW(J149))),"")</f>
        <v/>
      </c>
      <c r="K149" t="str">
        <f>IFERROR(INDEX(統合!K:K,1/LARGE(INDEX((統合!$A$1:$A$1000&lt;&gt;"")/ROW(統合!$A$1:$A$1000),0),ROW(K149))),"")</f>
        <v/>
      </c>
      <c r="L149" t="str">
        <f>IFERROR(INDEX(統合!L:L,1/LARGE(INDEX((統合!$A$1:$A$1000&lt;&gt;"")/ROW(統合!$A$1:$A$1000),0),ROW(L149))),"")</f>
        <v/>
      </c>
      <c r="M149" t="str">
        <f>IFERROR(INDEX(統合!M:M,1/LARGE(INDEX((統合!$A$1:$A$1000&lt;&gt;"")/ROW(統合!$A$1:$A$1000),0),ROW(M149))),"")</f>
        <v/>
      </c>
    </row>
    <row r="150" spans="1:13" x14ac:dyDescent="0.45">
      <c r="A150" t="str">
        <f>IFERROR(INDEX(統合!A:A,1/LARGE(INDEX((統合!$A$1:$A$1000&lt;&gt;"")/ROW(統合!$A$1:$A$1000),0),ROW(A150))),"")</f>
        <v/>
      </c>
      <c r="B150" t="str">
        <f>IFERROR(INDEX(統合!B:B,1/LARGE(INDEX((統合!$A$1:$A$1000&lt;&gt;"")/ROW(統合!$A$1:$A$1000),0),ROW(B150))),"")</f>
        <v/>
      </c>
      <c r="C150" t="str">
        <f>IFERROR(INDEX(統合!C:C,1/LARGE(INDEX((統合!$A$1:$A$1000&lt;&gt;"")/ROW(統合!$A$1:$A$1000),0),ROW(C150))),"")</f>
        <v/>
      </c>
      <c r="D150" t="str">
        <f>IFERROR(INDEX(統合!D:D,1/LARGE(INDEX((統合!$A$1:$A$1000&lt;&gt;"")/ROW(統合!$A$1:$A$1000),0),ROW(D150))),"")</f>
        <v/>
      </c>
      <c r="E150" t="str">
        <f>IFERROR(INDEX(統合!E:E,1/LARGE(INDEX((統合!$A$1:$A$1000&lt;&gt;"")/ROW(統合!$A$1:$A$1000),0),ROW(E150))),"")</f>
        <v/>
      </c>
      <c r="F150" t="str">
        <f>IFERROR(INDEX(統合!F:F,1/LARGE(INDEX((統合!$A$1:$A$1000&lt;&gt;"")/ROW(統合!$A$1:$A$1000),0),ROW(F150))),"")</f>
        <v/>
      </c>
      <c r="G150" t="str">
        <f>IFERROR(INDEX(統合!G:G,1/LARGE(INDEX((統合!$A$1:$A$1000&lt;&gt;"")/ROW(統合!$A$1:$A$1000),0),ROW(G150))),"")</f>
        <v/>
      </c>
      <c r="H150" t="str">
        <f>IFERROR(INDEX(統合!H:H,1/LARGE(INDEX((統合!$A$1:$A$1000&lt;&gt;"")/ROW(統合!$A$1:$A$1000),0),ROW(H150))),"")</f>
        <v/>
      </c>
      <c r="I150" t="str">
        <f>IFERROR(INDEX(統合!I:I,1/LARGE(INDEX((統合!$A$1:$A$1000&lt;&gt;"")/ROW(統合!$A$1:$A$1000),0),ROW(I150))),"")</f>
        <v/>
      </c>
      <c r="J150" t="str">
        <f>IFERROR(INDEX(統合!J:J,1/LARGE(INDEX((統合!$A$1:$A$1000&lt;&gt;"")/ROW(統合!$A$1:$A$1000),0),ROW(J150))),"")</f>
        <v/>
      </c>
      <c r="K150" t="str">
        <f>IFERROR(INDEX(統合!K:K,1/LARGE(INDEX((統合!$A$1:$A$1000&lt;&gt;"")/ROW(統合!$A$1:$A$1000),0),ROW(K150))),"")</f>
        <v/>
      </c>
      <c r="L150" t="str">
        <f>IFERROR(INDEX(統合!L:L,1/LARGE(INDEX((統合!$A$1:$A$1000&lt;&gt;"")/ROW(統合!$A$1:$A$1000),0),ROW(L150))),"")</f>
        <v/>
      </c>
      <c r="M150" t="str">
        <f>IFERROR(INDEX(統合!M:M,1/LARGE(INDEX((統合!$A$1:$A$1000&lt;&gt;"")/ROW(統合!$A$1:$A$1000),0),ROW(M150))),"")</f>
        <v/>
      </c>
    </row>
    <row r="151" spans="1:13" x14ac:dyDescent="0.45">
      <c r="A151" t="str">
        <f>IFERROR(INDEX(統合!A:A,1/LARGE(INDEX((統合!$A$1:$A$1000&lt;&gt;"")/ROW(統合!$A$1:$A$1000),0),ROW(A151))),"")</f>
        <v/>
      </c>
      <c r="B151" t="str">
        <f>IFERROR(INDEX(統合!B:B,1/LARGE(INDEX((統合!$A$1:$A$1000&lt;&gt;"")/ROW(統合!$A$1:$A$1000),0),ROW(B151))),"")</f>
        <v/>
      </c>
      <c r="C151" t="str">
        <f>IFERROR(INDEX(統合!C:C,1/LARGE(INDEX((統合!$A$1:$A$1000&lt;&gt;"")/ROW(統合!$A$1:$A$1000),0),ROW(C151))),"")</f>
        <v/>
      </c>
      <c r="D151" t="str">
        <f>IFERROR(INDEX(統合!D:D,1/LARGE(INDEX((統合!$A$1:$A$1000&lt;&gt;"")/ROW(統合!$A$1:$A$1000),0),ROW(D151))),"")</f>
        <v/>
      </c>
      <c r="E151" t="str">
        <f>IFERROR(INDEX(統合!E:E,1/LARGE(INDEX((統合!$A$1:$A$1000&lt;&gt;"")/ROW(統合!$A$1:$A$1000),0),ROW(E151))),"")</f>
        <v/>
      </c>
      <c r="F151" t="str">
        <f>IFERROR(INDEX(統合!F:F,1/LARGE(INDEX((統合!$A$1:$A$1000&lt;&gt;"")/ROW(統合!$A$1:$A$1000),0),ROW(F151))),"")</f>
        <v/>
      </c>
      <c r="G151" t="str">
        <f>IFERROR(INDEX(統合!G:G,1/LARGE(INDEX((統合!$A$1:$A$1000&lt;&gt;"")/ROW(統合!$A$1:$A$1000),0),ROW(G151))),"")</f>
        <v/>
      </c>
      <c r="H151" t="str">
        <f>IFERROR(INDEX(統合!H:H,1/LARGE(INDEX((統合!$A$1:$A$1000&lt;&gt;"")/ROW(統合!$A$1:$A$1000),0),ROW(H151))),"")</f>
        <v/>
      </c>
      <c r="I151" t="str">
        <f>IFERROR(INDEX(統合!I:I,1/LARGE(INDEX((統合!$A$1:$A$1000&lt;&gt;"")/ROW(統合!$A$1:$A$1000),0),ROW(I151))),"")</f>
        <v/>
      </c>
      <c r="J151" t="str">
        <f>IFERROR(INDEX(統合!J:J,1/LARGE(INDEX((統合!$A$1:$A$1000&lt;&gt;"")/ROW(統合!$A$1:$A$1000),0),ROW(J151))),"")</f>
        <v/>
      </c>
      <c r="K151" t="str">
        <f>IFERROR(INDEX(統合!K:K,1/LARGE(INDEX((統合!$A$1:$A$1000&lt;&gt;"")/ROW(統合!$A$1:$A$1000),0),ROW(K151))),"")</f>
        <v/>
      </c>
      <c r="L151" t="str">
        <f>IFERROR(INDEX(統合!L:L,1/LARGE(INDEX((統合!$A$1:$A$1000&lt;&gt;"")/ROW(統合!$A$1:$A$1000),0),ROW(L151))),"")</f>
        <v/>
      </c>
      <c r="M151" t="str">
        <f>IFERROR(INDEX(統合!M:M,1/LARGE(INDEX((統合!$A$1:$A$1000&lt;&gt;"")/ROW(統合!$A$1:$A$1000),0),ROW(M151))),"")</f>
        <v/>
      </c>
    </row>
    <row r="152" spans="1:13" x14ac:dyDescent="0.45">
      <c r="A152" t="str">
        <f>IFERROR(INDEX(統合!A:A,1/LARGE(INDEX((統合!$A$1:$A$1000&lt;&gt;"")/ROW(統合!$A$1:$A$1000),0),ROW(A152))),"")</f>
        <v/>
      </c>
      <c r="B152" t="str">
        <f>IFERROR(INDEX(統合!B:B,1/LARGE(INDEX((統合!$A$1:$A$1000&lt;&gt;"")/ROW(統合!$A$1:$A$1000),0),ROW(B152))),"")</f>
        <v/>
      </c>
      <c r="C152" t="str">
        <f>IFERROR(INDEX(統合!C:C,1/LARGE(INDEX((統合!$A$1:$A$1000&lt;&gt;"")/ROW(統合!$A$1:$A$1000),0),ROW(C152))),"")</f>
        <v/>
      </c>
      <c r="D152" t="str">
        <f>IFERROR(INDEX(統合!D:D,1/LARGE(INDEX((統合!$A$1:$A$1000&lt;&gt;"")/ROW(統合!$A$1:$A$1000),0),ROW(D152))),"")</f>
        <v/>
      </c>
      <c r="E152" t="str">
        <f>IFERROR(INDEX(統合!E:E,1/LARGE(INDEX((統合!$A$1:$A$1000&lt;&gt;"")/ROW(統合!$A$1:$A$1000),0),ROW(E152))),"")</f>
        <v/>
      </c>
      <c r="F152" t="str">
        <f>IFERROR(INDEX(統合!F:F,1/LARGE(INDEX((統合!$A$1:$A$1000&lt;&gt;"")/ROW(統合!$A$1:$A$1000),0),ROW(F152))),"")</f>
        <v/>
      </c>
      <c r="G152" t="str">
        <f>IFERROR(INDEX(統合!G:G,1/LARGE(INDEX((統合!$A$1:$A$1000&lt;&gt;"")/ROW(統合!$A$1:$A$1000),0),ROW(G152))),"")</f>
        <v/>
      </c>
      <c r="H152" t="str">
        <f>IFERROR(INDEX(統合!H:H,1/LARGE(INDEX((統合!$A$1:$A$1000&lt;&gt;"")/ROW(統合!$A$1:$A$1000),0),ROW(H152))),"")</f>
        <v/>
      </c>
      <c r="I152" t="str">
        <f>IFERROR(INDEX(統合!I:I,1/LARGE(INDEX((統合!$A$1:$A$1000&lt;&gt;"")/ROW(統合!$A$1:$A$1000),0),ROW(I152))),"")</f>
        <v/>
      </c>
      <c r="J152" t="str">
        <f>IFERROR(INDEX(統合!J:J,1/LARGE(INDEX((統合!$A$1:$A$1000&lt;&gt;"")/ROW(統合!$A$1:$A$1000),0),ROW(J152))),"")</f>
        <v/>
      </c>
      <c r="K152" t="str">
        <f>IFERROR(INDEX(統合!K:K,1/LARGE(INDEX((統合!$A$1:$A$1000&lt;&gt;"")/ROW(統合!$A$1:$A$1000),0),ROW(K152))),"")</f>
        <v/>
      </c>
      <c r="L152" t="str">
        <f>IFERROR(INDEX(統合!L:L,1/LARGE(INDEX((統合!$A$1:$A$1000&lt;&gt;"")/ROW(統合!$A$1:$A$1000),0),ROW(L152))),"")</f>
        <v/>
      </c>
      <c r="M152" t="str">
        <f>IFERROR(INDEX(統合!M:M,1/LARGE(INDEX((統合!$A$1:$A$1000&lt;&gt;"")/ROW(統合!$A$1:$A$1000),0),ROW(M152))),"")</f>
        <v/>
      </c>
    </row>
    <row r="153" spans="1:13" x14ac:dyDescent="0.45">
      <c r="A153" t="str">
        <f>IFERROR(INDEX(統合!A:A,1/LARGE(INDEX((統合!$A$1:$A$1000&lt;&gt;"")/ROW(統合!$A$1:$A$1000),0),ROW(A153))),"")</f>
        <v/>
      </c>
      <c r="B153" t="str">
        <f>IFERROR(INDEX(統合!B:B,1/LARGE(INDEX((統合!$A$1:$A$1000&lt;&gt;"")/ROW(統合!$A$1:$A$1000),0),ROW(B153))),"")</f>
        <v/>
      </c>
      <c r="C153" t="str">
        <f>IFERROR(INDEX(統合!C:C,1/LARGE(INDEX((統合!$A$1:$A$1000&lt;&gt;"")/ROW(統合!$A$1:$A$1000),0),ROW(C153))),"")</f>
        <v/>
      </c>
      <c r="D153" t="str">
        <f>IFERROR(INDEX(統合!D:D,1/LARGE(INDEX((統合!$A$1:$A$1000&lt;&gt;"")/ROW(統合!$A$1:$A$1000),0),ROW(D153))),"")</f>
        <v/>
      </c>
      <c r="E153" t="str">
        <f>IFERROR(INDEX(統合!E:E,1/LARGE(INDEX((統合!$A$1:$A$1000&lt;&gt;"")/ROW(統合!$A$1:$A$1000),0),ROW(E153))),"")</f>
        <v/>
      </c>
      <c r="F153" t="str">
        <f>IFERROR(INDEX(統合!F:F,1/LARGE(INDEX((統合!$A$1:$A$1000&lt;&gt;"")/ROW(統合!$A$1:$A$1000),0),ROW(F153))),"")</f>
        <v/>
      </c>
      <c r="G153" t="str">
        <f>IFERROR(INDEX(統合!G:G,1/LARGE(INDEX((統合!$A$1:$A$1000&lt;&gt;"")/ROW(統合!$A$1:$A$1000),0),ROW(G153))),"")</f>
        <v/>
      </c>
      <c r="H153" t="str">
        <f>IFERROR(INDEX(統合!H:H,1/LARGE(INDEX((統合!$A$1:$A$1000&lt;&gt;"")/ROW(統合!$A$1:$A$1000),0),ROW(H153))),"")</f>
        <v/>
      </c>
      <c r="I153" t="str">
        <f>IFERROR(INDEX(統合!I:I,1/LARGE(INDEX((統合!$A$1:$A$1000&lt;&gt;"")/ROW(統合!$A$1:$A$1000),0),ROW(I153))),"")</f>
        <v/>
      </c>
      <c r="J153" t="str">
        <f>IFERROR(INDEX(統合!J:J,1/LARGE(INDEX((統合!$A$1:$A$1000&lt;&gt;"")/ROW(統合!$A$1:$A$1000),0),ROW(J153))),"")</f>
        <v/>
      </c>
      <c r="K153" t="str">
        <f>IFERROR(INDEX(統合!K:K,1/LARGE(INDEX((統合!$A$1:$A$1000&lt;&gt;"")/ROW(統合!$A$1:$A$1000),0),ROW(K153))),"")</f>
        <v/>
      </c>
      <c r="L153" t="str">
        <f>IFERROR(INDEX(統合!L:L,1/LARGE(INDEX((統合!$A$1:$A$1000&lt;&gt;"")/ROW(統合!$A$1:$A$1000),0),ROW(L153))),"")</f>
        <v/>
      </c>
      <c r="M153" t="str">
        <f>IFERROR(INDEX(統合!M:M,1/LARGE(INDEX((統合!$A$1:$A$1000&lt;&gt;"")/ROW(統合!$A$1:$A$1000),0),ROW(M153))),"")</f>
        <v/>
      </c>
    </row>
    <row r="154" spans="1:13" x14ac:dyDescent="0.45">
      <c r="A154" t="str">
        <f>IFERROR(INDEX(統合!A:A,1/LARGE(INDEX((統合!$A$1:$A$1000&lt;&gt;"")/ROW(統合!$A$1:$A$1000),0),ROW(A154))),"")</f>
        <v/>
      </c>
      <c r="B154" t="str">
        <f>IFERROR(INDEX(統合!B:B,1/LARGE(INDEX((統合!$A$1:$A$1000&lt;&gt;"")/ROW(統合!$A$1:$A$1000),0),ROW(B154))),"")</f>
        <v/>
      </c>
      <c r="C154" t="str">
        <f>IFERROR(INDEX(統合!C:C,1/LARGE(INDEX((統合!$A$1:$A$1000&lt;&gt;"")/ROW(統合!$A$1:$A$1000),0),ROW(C154))),"")</f>
        <v/>
      </c>
      <c r="D154" t="str">
        <f>IFERROR(INDEX(統合!D:D,1/LARGE(INDEX((統合!$A$1:$A$1000&lt;&gt;"")/ROW(統合!$A$1:$A$1000),0),ROW(D154))),"")</f>
        <v/>
      </c>
      <c r="E154" t="str">
        <f>IFERROR(INDEX(統合!E:E,1/LARGE(INDEX((統合!$A$1:$A$1000&lt;&gt;"")/ROW(統合!$A$1:$A$1000),0),ROW(E154))),"")</f>
        <v/>
      </c>
      <c r="F154" t="str">
        <f>IFERROR(INDEX(統合!F:F,1/LARGE(INDEX((統合!$A$1:$A$1000&lt;&gt;"")/ROW(統合!$A$1:$A$1000),0),ROW(F154))),"")</f>
        <v/>
      </c>
      <c r="G154" t="str">
        <f>IFERROR(INDEX(統合!G:G,1/LARGE(INDEX((統合!$A$1:$A$1000&lt;&gt;"")/ROW(統合!$A$1:$A$1000),0),ROW(G154))),"")</f>
        <v/>
      </c>
      <c r="H154" t="str">
        <f>IFERROR(INDEX(統合!H:H,1/LARGE(INDEX((統合!$A$1:$A$1000&lt;&gt;"")/ROW(統合!$A$1:$A$1000),0),ROW(H154))),"")</f>
        <v/>
      </c>
      <c r="I154" t="str">
        <f>IFERROR(INDEX(統合!I:I,1/LARGE(INDEX((統合!$A$1:$A$1000&lt;&gt;"")/ROW(統合!$A$1:$A$1000),0),ROW(I154))),"")</f>
        <v/>
      </c>
      <c r="J154" t="str">
        <f>IFERROR(INDEX(統合!J:J,1/LARGE(INDEX((統合!$A$1:$A$1000&lt;&gt;"")/ROW(統合!$A$1:$A$1000),0),ROW(J154))),"")</f>
        <v/>
      </c>
      <c r="K154" t="str">
        <f>IFERROR(INDEX(統合!K:K,1/LARGE(INDEX((統合!$A$1:$A$1000&lt;&gt;"")/ROW(統合!$A$1:$A$1000),0),ROW(K154))),"")</f>
        <v/>
      </c>
      <c r="L154" t="str">
        <f>IFERROR(INDEX(統合!L:L,1/LARGE(INDEX((統合!$A$1:$A$1000&lt;&gt;"")/ROW(統合!$A$1:$A$1000),0),ROW(L154))),"")</f>
        <v/>
      </c>
      <c r="M154" t="str">
        <f>IFERROR(INDEX(統合!M:M,1/LARGE(INDEX((統合!$A$1:$A$1000&lt;&gt;"")/ROW(統合!$A$1:$A$1000),0),ROW(M154))),"")</f>
        <v/>
      </c>
    </row>
    <row r="155" spans="1:13" x14ac:dyDescent="0.45">
      <c r="A155" t="str">
        <f>IFERROR(INDEX(統合!A:A,1/LARGE(INDEX((統合!$A$1:$A$1000&lt;&gt;"")/ROW(統合!$A$1:$A$1000),0),ROW(A155))),"")</f>
        <v/>
      </c>
      <c r="B155" t="str">
        <f>IFERROR(INDEX(統合!B:B,1/LARGE(INDEX((統合!$A$1:$A$1000&lt;&gt;"")/ROW(統合!$A$1:$A$1000),0),ROW(B155))),"")</f>
        <v/>
      </c>
      <c r="C155" t="str">
        <f>IFERROR(INDEX(統合!C:C,1/LARGE(INDEX((統合!$A$1:$A$1000&lt;&gt;"")/ROW(統合!$A$1:$A$1000),0),ROW(C155))),"")</f>
        <v/>
      </c>
      <c r="D155" t="str">
        <f>IFERROR(INDEX(統合!D:D,1/LARGE(INDEX((統合!$A$1:$A$1000&lt;&gt;"")/ROW(統合!$A$1:$A$1000),0),ROW(D155))),"")</f>
        <v/>
      </c>
      <c r="E155" t="str">
        <f>IFERROR(INDEX(統合!E:E,1/LARGE(INDEX((統合!$A$1:$A$1000&lt;&gt;"")/ROW(統合!$A$1:$A$1000),0),ROW(E155))),"")</f>
        <v/>
      </c>
      <c r="F155" t="str">
        <f>IFERROR(INDEX(統合!F:F,1/LARGE(INDEX((統合!$A$1:$A$1000&lt;&gt;"")/ROW(統合!$A$1:$A$1000),0),ROW(F155))),"")</f>
        <v/>
      </c>
      <c r="G155" t="str">
        <f>IFERROR(INDEX(統合!G:G,1/LARGE(INDEX((統合!$A$1:$A$1000&lt;&gt;"")/ROW(統合!$A$1:$A$1000),0),ROW(G155))),"")</f>
        <v/>
      </c>
      <c r="H155" t="str">
        <f>IFERROR(INDEX(統合!H:H,1/LARGE(INDEX((統合!$A$1:$A$1000&lt;&gt;"")/ROW(統合!$A$1:$A$1000),0),ROW(H155))),"")</f>
        <v/>
      </c>
      <c r="I155" t="str">
        <f>IFERROR(INDEX(統合!I:I,1/LARGE(INDEX((統合!$A$1:$A$1000&lt;&gt;"")/ROW(統合!$A$1:$A$1000),0),ROW(I155))),"")</f>
        <v/>
      </c>
      <c r="J155" t="str">
        <f>IFERROR(INDEX(統合!J:J,1/LARGE(INDEX((統合!$A$1:$A$1000&lt;&gt;"")/ROW(統合!$A$1:$A$1000),0),ROW(J155))),"")</f>
        <v/>
      </c>
      <c r="K155" t="str">
        <f>IFERROR(INDEX(統合!K:K,1/LARGE(INDEX((統合!$A$1:$A$1000&lt;&gt;"")/ROW(統合!$A$1:$A$1000),0),ROW(K155))),"")</f>
        <v/>
      </c>
      <c r="L155" t="str">
        <f>IFERROR(INDEX(統合!L:L,1/LARGE(INDEX((統合!$A$1:$A$1000&lt;&gt;"")/ROW(統合!$A$1:$A$1000),0),ROW(L155))),"")</f>
        <v/>
      </c>
      <c r="M155" t="str">
        <f>IFERROR(INDEX(統合!M:M,1/LARGE(INDEX((統合!$A$1:$A$1000&lt;&gt;"")/ROW(統合!$A$1:$A$1000),0),ROW(M155))),"")</f>
        <v/>
      </c>
    </row>
    <row r="156" spans="1:13" x14ac:dyDescent="0.45">
      <c r="A156" t="str">
        <f>IFERROR(INDEX(統合!A:A,1/LARGE(INDEX((統合!$A$1:$A$1000&lt;&gt;"")/ROW(統合!$A$1:$A$1000),0),ROW(A156))),"")</f>
        <v/>
      </c>
      <c r="B156" t="str">
        <f>IFERROR(INDEX(統合!B:B,1/LARGE(INDEX((統合!$A$1:$A$1000&lt;&gt;"")/ROW(統合!$A$1:$A$1000),0),ROW(B156))),"")</f>
        <v/>
      </c>
      <c r="C156" t="str">
        <f>IFERROR(INDEX(統合!C:C,1/LARGE(INDEX((統合!$A$1:$A$1000&lt;&gt;"")/ROW(統合!$A$1:$A$1000),0),ROW(C156))),"")</f>
        <v/>
      </c>
      <c r="D156" t="str">
        <f>IFERROR(INDEX(統合!D:D,1/LARGE(INDEX((統合!$A$1:$A$1000&lt;&gt;"")/ROW(統合!$A$1:$A$1000),0),ROW(D156))),"")</f>
        <v/>
      </c>
      <c r="E156" t="str">
        <f>IFERROR(INDEX(統合!E:E,1/LARGE(INDEX((統合!$A$1:$A$1000&lt;&gt;"")/ROW(統合!$A$1:$A$1000),0),ROW(E156))),"")</f>
        <v/>
      </c>
      <c r="F156" t="str">
        <f>IFERROR(INDEX(統合!F:F,1/LARGE(INDEX((統合!$A$1:$A$1000&lt;&gt;"")/ROW(統合!$A$1:$A$1000),0),ROW(F156))),"")</f>
        <v/>
      </c>
      <c r="G156" t="str">
        <f>IFERROR(INDEX(統合!G:G,1/LARGE(INDEX((統合!$A$1:$A$1000&lt;&gt;"")/ROW(統合!$A$1:$A$1000),0),ROW(G156))),"")</f>
        <v/>
      </c>
      <c r="H156" t="str">
        <f>IFERROR(INDEX(統合!H:H,1/LARGE(INDEX((統合!$A$1:$A$1000&lt;&gt;"")/ROW(統合!$A$1:$A$1000),0),ROW(H156))),"")</f>
        <v/>
      </c>
      <c r="I156" t="str">
        <f>IFERROR(INDEX(統合!I:I,1/LARGE(INDEX((統合!$A$1:$A$1000&lt;&gt;"")/ROW(統合!$A$1:$A$1000),0),ROW(I156))),"")</f>
        <v/>
      </c>
      <c r="J156" t="str">
        <f>IFERROR(INDEX(統合!J:J,1/LARGE(INDEX((統合!$A$1:$A$1000&lt;&gt;"")/ROW(統合!$A$1:$A$1000),0),ROW(J156))),"")</f>
        <v/>
      </c>
      <c r="K156" t="str">
        <f>IFERROR(INDEX(統合!K:K,1/LARGE(INDEX((統合!$A$1:$A$1000&lt;&gt;"")/ROW(統合!$A$1:$A$1000),0),ROW(K156))),"")</f>
        <v/>
      </c>
      <c r="L156" t="str">
        <f>IFERROR(INDEX(統合!L:L,1/LARGE(INDEX((統合!$A$1:$A$1000&lt;&gt;"")/ROW(統合!$A$1:$A$1000),0),ROW(L156))),"")</f>
        <v/>
      </c>
      <c r="M156" t="str">
        <f>IFERROR(INDEX(統合!M:M,1/LARGE(INDEX((統合!$A$1:$A$1000&lt;&gt;"")/ROW(統合!$A$1:$A$1000),0),ROW(M156))),"")</f>
        <v/>
      </c>
    </row>
    <row r="157" spans="1:13" x14ac:dyDescent="0.45">
      <c r="A157" t="str">
        <f>IFERROR(INDEX(統合!A:A,1/LARGE(INDEX((統合!$A$1:$A$1000&lt;&gt;"")/ROW(統合!$A$1:$A$1000),0),ROW(A157))),"")</f>
        <v/>
      </c>
      <c r="B157" t="str">
        <f>IFERROR(INDEX(統合!B:B,1/LARGE(INDEX((統合!$A$1:$A$1000&lt;&gt;"")/ROW(統合!$A$1:$A$1000),0),ROW(B157))),"")</f>
        <v/>
      </c>
      <c r="C157" t="str">
        <f>IFERROR(INDEX(統合!C:C,1/LARGE(INDEX((統合!$A$1:$A$1000&lt;&gt;"")/ROW(統合!$A$1:$A$1000),0),ROW(C157))),"")</f>
        <v/>
      </c>
      <c r="D157" t="str">
        <f>IFERROR(INDEX(統合!D:D,1/LARGE(INDEX((統合!$A$1:$A$1000&lt;&gt;"")/ROW(統合!$A$1:$A$1000),0),ROW(D157))),"")</f>
        <v/>
      </c>
      <c r="E157" t="str">
        <f>IFERROR(INDEX(統合!E:E,1/LARGE(INDEX((統合!$A$1:$A$1000&lt;&gt;"")/ROW(統合!$A$1:$A$1000),0),ROW(E157))),"")</f>
        <v/>
      </c>
      <c r="F157" t="str">
        <f>IFERROR(INDEX(統合!F:F,1/LARGE(INDEX((統合!$A$1:$A$1000&lt;&gt;"")/ROW(統合!$A$1:$A$1000),0),ROW(F157))),"")</f>
        <v/>
      </c>
      <c r="G157" t="str">
        <f>IFERROR(INDEX(統合!G:G,1/LARGE(INDEX((統合!$A$1:$A$1000&lt;&gt;"")/ROW(統合!$A$1:$A$1000),0),ROW(G157))),"")</f>
        <v/>
      </c>
      <c r="H157" t="str">
        <f>IFERROR(INDEX(統合!H:H,1/LARGE(INDEX((統合!$A$1:$A$1000&lt;&gt;"")/ROW(統合!$A$1:$A$1000),0),ROW(H157))),"")</f>
        <v/>
      </c>
      <c r="I157" t="str">
        <f>IFERROR(INDEX(統合!I:I,1/LARGE(INDEX((統合!$A$1:$A$1000&lt;&gt;"")/ROW(統合!$A$1:$A$1000),0),ROW(I157))),"")</f>
        <v/>
      </c>
      <c r="J157" t="str">
        <f>IFERROR(INDEX(統合!J:J,1/LARGE(INDEX((統合!$A$1:$A$1000&lt;&gt;"")/ROW(統合!$A$1:$A$1000),0),ROW(J157))),"")</f>
        <v/>
      </c>
      <c r="K157" t="str">
        <f>IFERROR(INDEX(統合!K:K,1/LARGE(INDEX((統合!$A$1:$A$1000&lt;&gt;"")/ROW(統合!$A$1:$A$1000),0),ROW(K157))),"")</f>
        <v/>
      </c>
      <c r="L157" t="str">
        <f>IFERROR(INDEX(統合!L:L,1/LARGE(INDEX((統合!$A$1:$A$1000&lt;&gt;"")/ROW(統合!$A$1:$A$1000),0),ROW(L157))),"")</f>
        <v/>
      </c>
      <c r="M157" t="str">
        <f>IFERROR(INDEX(統合!M:M,1/LARGE(INDEX((統合!$A$1:$A$1000&lt;&gt;"")/ROW(統合!$A$1:$A$1000),0),ROW(M157))),"")</f>
        <v/>
      </c>
    </row>
    <row r="158" spans="1:13" x14ac:dyDescent="0.45">
      <c r="A158" t="str">
        <f>IFERROR(INDEX(統合!A:A,1/LARGE(INDEX((統合!$A$1:$A$1000&lt;&gt;"")/ROW(統合!$A$1:$A$1000),0),ROW(A158))),"")</f>
        <v/>
      </c>
      <c r="B158" t="str">
        <f>IFERROR(INDEX(統合!B:B,1/LARGE(INDEX((統合!$A$1:$A$1000&lt;&gt;"")/ROW(統合!$A$1:$A$1000),0),ROW(B158))),"")</f>
        <v/>
      </c>
      <c r="C158" t="str">
        <f>IFERROR(INDEX(統合!C:C,1/LARGE(INDEX((統合!$A$1:$A$1000&lt;&gt;"")/ROW(統合!$A$1:$A$1000),0),ROW(C158))),"")</f>
        <v/>
      </c>
      <c r="D158" t="str">
        <f>IFERROR(INDEX(統合!D:D,1/LARGE(INDEX((統合!$A$1:$A$1000&lt;&gt;"")/ROW(統合!$A$1:$A$1000),0),ROW(D158))),"")</f>
        <v/>
      </c>
      <c r="E158" t="str">
        <f>IFERROR(INDEX(統合!E:E,1/LARGE(INDEX((統合!$A$1:$A$1000&lt;&gt;"")/ROW(統合!$A$1:$A$1000),0),ROW(E158))),"")</f>
        <v/>
      </c>
      <c r="F158" t="str">
        <f>IFERROR(INDEX(統合!F:F,1/LARGE(INDEX((統合!$A$1:$A$1000&lt;&gt;"")/ROW(統合!$A$1:$A$1000),0),ROW(F158))),"")</f>
        <v/>
      </c>
      <c r="G158" t="str">
        <f>IFERROR(INDEX(統合!G:G,1/LARGE(INDEX((統合!$A$1:$A$1000&lt;&gt;"")/ROW(統合!$A$1:$A$1000),0),ROW(G158))),"")</f>
        <v/>
      </c>
      <c r="H158" t="str">
        <f>IFERROR(INDEX(統合!H:H,1/LARGE(INDEX((統合!$A$1:$A$1000&lt;&gt;"")/ROW(統合!$A$1:$A$1000),0),ROW(H158))),"")</f>
        <v/>
      </c>
      <c r="I158" t="str">
        <f>IFERROR(INDEX(統合!I:I,1/LARGE(INDEX((統合!$A$1:$A$1000&lt;&gt;"")/ROW(統合!$A$1:$A$1000),0),ROW(I158))),"")</f>
        <v/>
      </c>
      <c r="J158" t="str">
        <f>IFERROR(INDEX(統合!J:J,1/LARGE(INDEX((統合!$A$1:$A$1000&lt;&gt;"")/ROW(統合!$A$1:$A$1000),0),ROW(J158))),"")</f>
        <v/>
      </c>
      <c r="K158" t="str">
        <f>IFERROR(INDEX(統合!K:K,1/LARGE(INDEX((統合!$A$1:$A$1000&lt;&gt;"")/ROW(統合!$A$1:$A$1000),0),ROW(K158))),"")</f>
        <v/>
      </c>
      <c r="L158" t="str">
        <f>IFERROR(INDEX(統合!L:L,1/LARGE(INDEX((統合!$A$1:$A$1000&lt;&gt;"")/ROW(統合!$A$1:$A$1000),0),ROW(L158))),"")</f>
        <v/>
      </c>
      <c r="M158" t="str">
        <f>IFERROR(INDEX(統合!M:M,1/LARGE(INDEX((統合!$A$1:$A$1000&lt;&gt;"")/ROW(統合!$A$1:$A$1000),0),ROW(M158))),"")</f>
        <v/>
      </c>
    </row>
    <row r="159" spans="1:13" x14ac:dyDescent="0.45">
      <c r="A159" t="str">
        <f>IFERROR(INDEX(統合!A:A,1/LARGE(INDEX((統合!$A$1:$A$1000&lt;&gt;"")/ROW(統合!$A$1:$A$1000),0),ROW(A159))),"")</f>
        <v/>
      </c>
      <c r="B159" t="str">
        <f>IFERROR(INDEX(統合!B:B,1/LARGE(INDEX((統合!$A$1:$A$1000&lt;&gt;"")/ROW(統合!$A$1:$A$1000),0),ROW(B159))),"")</f>
        <v/>
      </c>
      <c r="C159" t="str">
        <f>IFERROR(INDEX(統合!C:C,1/LARGE(INDEX((統合!$A$1:$A$1000&lt;&gt;"")/ROW(統合!$A$1:$A$1000),0),ROW(C159))),"")</f>
        <v/>
      </c>
      <c r="D159" t="str">
        <f>IFERROR(INDEX(統合!D:D,1/LARGE(INDEX((統合!$A$1:$A$1000&lt;&gt;"")/ROW(統合!$A$1:$A$1000),0),ROW(D159))),"")</f>
        <v/>
      </c>
      <c r="E159" t="str">
        <f>IFERROR(INDEX(統合!E:E,1/LARGE(INDEX((統合!$A$1:$A$1000&lt;&gt;"")/ROW(統合!$A$1:$A$1000),0),ROW(E159))),"")</f>
        <v/>
      </c>
      <c r="F159" t="str">
        <f>IFERROR(INDEX(統合!F:F,1/LARGE(INDEX((統合!$A$1:$A$1000&lt;&gt;"")/ROW(統合!$A$1:$A$1000),0),ROW(F159))),"")</f>
        <v/>
      </c>
      <c r="G159" t="str">
        <f>IFERROR(INDEX(統合!G:G,1/LARGE(INDEX((統合!$A$1:$A$1000&lt;&gt;"")/ROW(統合!$A$1:$A$1000),0),ROW(G159))),"")</f>
        <v/>
      </c>
      <c r="H159" t="str">
        <f>IFERROR(INDEX(統合!H:H,1/LARGE(INDEX((統合!$A$1:$A$1000&lt;&gt;"")/ROW(統合!$A$1:$A$1000),0),ROW(H159))),"")</f>
        <v/>
      </c>
      <c r="I159" t="str">
        <f>IFERROR(INDEX(統合!I:I,1/LARGE(INDEX((統合!$A$1:$A$1000&lt;&gt;"")/ROW(統合!$A$1:$A$1000),0),ROW(I159))),"")</f>
        <v/>
      </c>
      <c r="J159" t="str">
        <f>IFERROR(INDEX(統合!J:J,1/LARGE(INDEX((統合!$A$1:$A$1000&lt;&gt;"")/ROW(統合!$A$1:$A$1000),0),ROW(J159))),"")</f>
        <v/>
      </c>
      <c r="K159" t="str">
        <f>IFERROR(INDEX(統合!K:K,1/LARGE(INDEX((統合!$A$1:$A$1000&lt;&gt;"")/ROW(統合!$A$1:$A$1000),0),ROW(K159))),"")</f>
        <v/>
      </c>
      <c r="L159" t="str">
        <f>IFERROR(INDEX(統合!L:L,1/LARGE(INDEX((統合!$A$1:$A$1000&lt;&gt;"")/ROW(統合!$A$1:$A$1000),0),ROW(L159))),"")</f>
        <v/>
      </c>
      <c r="M159" t="str">
        <f>IFERROR(INDEX(統合!M:M,1/LARGE(INDEX((統合!$A$1:$A$1000&lt;&gt;"")/ROW(統合!$A$1:$A$1000),0),ROW(M159))),"")</f>
        <v/>
      </c>
    </row>
    <row r="160" spans="1:13" x14ac:dyDescent="0.45">
      <c r="A160" t="str">
        <f>IFERROR(INDEX(統合!A:A,1/LARGE(INDEX((統合!$A$1:$A$1000&lt;&gt;"")/ROW(統合!$A$1:$A$1000),0),ROW(A160))),"")</f>
        <v/>
      </c>
      <c r="B160" t="str">
        <f>IFERROR(INDEX(統合!B:B,1/LARGE(INDEX((統合!$A$1:$A$1000&lt;&gt;"")/ROW(統合!$A$1:$A$1000),0),ROW(B160))),"")</f>
        <v/>
      </c>
      <c r="C160" t="str">
        <f>IFERROR(INDEX(統合!C:C,1/LARGE(INDEX((統合!$A$1:$A$1000&lt;&gt;"")/ROW(統合!$A$1:$A$1000),0),ROW(C160))),"")</f>
        <v/>
      </c>
      <c r="D160" t="str">
        <f>IFERROR(INDEX(統合!D:D,1/LARGE(INDEX((統合!$A$1:$A$1000&lt;&gt;"")/ROW(統合!$A$1:$A$1000),0),ROW(D160))),"")</f>
        <v/>
      </c>
      <c r="E160" t="str">
        <f>IFERROR(INDEX(統合!E:E,1/LARGE(INDEX((統合!$A$1:$A$1000&lt;&gt;"")/ROW(統合!$A$1:$A$1000),0),ROW(E160))),"")</f>
        <v/>
      </c>
      <c r="F160" t="str">
        <f>IFERROR(INDEX(統合!F:F,1/LARGE(INDEX((統合!$A$1:$A$1000&lt;&gt;"")/ROW(統合!$A$1:$A$1000),0),ROW(F160))),"")</f>
        <v/>
      </c>
      <c r="G160" t="str">
        <f>IFERROR(INDEX(統合!G:G,1/LARGE(INDEX((統合!$A$1:$A$1000&lt;&gt;"")/ROW(統合!$A$1:$A$1000),0),ROW(G160))),"")</f>
        <v/>
      </c>
      <c r="H160" t="str">
        <f>IFERROR(INDEX(統合!H:H,1/LARGE(INDEX((統合!$A$1:$A$1000&lt;&gt;"")/ROW(統合!$A$1:$A$1000),0),ROW(H160))),"")</f>
        <v/>
      </c>
      <c r="I160" t="str">
        <f>IFERROR(INDEX(統合!I:I,1/LARGE(INDEX((統合!$A$1:$A$1000&lt;&gt;"")/ROW(統合!$A$1:$A$1000),0),ROW(I160))),"")</f>
        <v/>
      </c>
      <c r="J160" t="str">
        <f>IFERROR(INDEX(統合!J:J,1/LARGE(INDEX((統合!$A$1:$A$1000&lt;&gt;"")/ROW(統合!$A$1:$A$1000),0),ROW(J160))),"")</f>
        <v/>
      </c>
      <c r="K160" t="str">
        <f>IFERROR(INDEX(統合!K:K,1/LARGE(INDEX((統合!$A$1:$A$1000&lt;&gt;"")/ROW(統合!$A$1:$A$1000),0),ROW(K160))),"")</f>
        <v/>
      </c>
      <c r="L160" t="str">
        <f>IFERROR(INDEX(統合!L:L,1/LARGE(INDEX((統合!$A$1:$A$1000&lt;&gt;"")/ROW(統合!$A$1:$A$1000),0),ROW(L160))),"")</f>
        <v/>
      </c>
      <c r="M160" t="str">
        <f>IFERROR(INDEX(統合!M:M,1/LARGE(INDEX((統合!$A$1:$A$1000&lt;&gt;"")/ROW(統合!$A$1:$A$1000),0),ROW(M160))),"")</f>
        <v/>
      </c>
    </row>
    <row r="161" spans="1:13" x14ac:dyDescent="0.45">
      <c r="A161" t="str">
        <f>IFERROR(INDEX(統合!A:A,1/LARGE(INDEX((統合!$A$1:$A$1000&lt;&gt;"")/ROW(統合!$A$1:$A$1000),0),ROW(A161))),"")</f>
        <v/>
      </c>
      <c r="B161" t="str">
        <f>IFERROR(INDEX(統合!B:B,1/LARGE(INDEX((統合!$A$1:$A$1000&lt;&gt;"")/ROW(統合!$A$1:$A$1000),0),ROW(B161))),"")</f>
        <v/>
      </c>
      <c r="C161" t="str">
        <f>IFERROR(INDEX(統合!C:C,1/LARGE(INDEX((統合!$A$1:$A$1000&lt;&gt;"")/ROW(統合!$A$1:$A$1000),0),ROW(C161))),"")</f>
        <v/>
      </c>
      <c r="D161" t="str">
        <f>IFERROR(INDEX(統合!D:D,1/LARGE(INDEX((統合!$A$1:$A$1000&lt;&gt;"")/ROW(統合!$A$1:$A$1000),0),ROW(D161))),"")</f>
        <v/>
      </c>
      <c r="E161" t="str">
        <f>IFERROR(INDEX(統合!E:E,1/LARGE(INDEX((統合!$A$1:$A$1000&lt;&gt;"")/ROW(統合!$A$1:$A$1000),0),ROW(E161))),"")</f>
        <v/>
      </c>
      <c r="F161" t="str">
        <f>IFERROR(INDEX(統合!F:F,1/LARGE(INDEX((統合!$A$1:$A$1000&lt;&gt;"")/ROW(統合!$A$1:$A$1000),0),ROW(F161))),"")</f>
        <v/>
      </c>
      <c r="G161" t="str">
        <f>IFERROR(INDEX(統合!G:G,1/LARGE(INDEX((統合!$A$1:$A$1000&lt;&gt;"")/ROW(統合!$A$1:$A$1000),0),ROW(G161))),"")</f>
        <v/>
      </c>
      <c r="H161" t="str">
        <f>IFERROR(INDEX(統合!H:H,1/LARGE(INDEX((統合!$A$1:$A$1000&lt;&gt;"")/ROW(統合!$A$1:$A$1000),0),ROW(H161))),"")</f>
        <v/>
      </c>
      <c r="I161" t="str">
        <f>IFERROR(INDEX(統合!I:I,1/LARGE(INDEX((統合!$A$1:$A$1000&lt;&gt;"")/ROW(統合!$A$1:$A$1000),0),ROW(I161))),"")</f>
        <v/>
      </c>
      <c r="J161" t="str">
        <f>IFERROR(INDEX(統合!J:J,1/LARGE(INDEX((統合!$A$1:$A$1000&lt;&gt;"")/ROW(統合!$A$1:$A$1000),0),ROW(J161))),"")</f>
        <v/>
      </c>
      <c r="K161" t="str">
        <f>IFERROR(INDEX(統合!K:K,1/LARGE(INDEX((統合!$A$1:$A$1000&lt;&gt;"")/ROW(統合!$A$1:$A$1000),0),ROW(K161))),"")</f>
        <v/>
      </c>
      <c r="L161" t="str">
        <f>IFERROR(INDEX(統合!L:L,1/LARGE(INDEX((統合!$A$1:$A$1000&lt;&gt;"")/ROW(統合!$A$1:$A$1000),0),ROW(L161))),"")</f>
        <v/>
      </c>
      <c r="M161" t="str">
        <f>IFERROR(INDEX(統合!M:M,1/LARGE(INDEX((統合!$A$1:$A$1000&lt;&gt;"")/ROW(統合!$A$1:$A$1000),0),ROW(M161))),"")</f>
        <v/>
      </c>
    </row>
    <row r="162" spans="1:13" x14ac:dyDescent="0.45">
      <c r="A162" t="str">
        <f>IFERROR(INDEX(統合!A:A,1/LARGE(INDEX((統合!$A$1:$A$1000&lt;&gt;"")/ROW(統合!$A$1:$A$1000),0),ROW(A162))),"")</f>
        <v/>
      </c>
      <c r="B162" t="str">
        <f>IFERROR(INDEX(統合!B:B,1/LARGE(INDEX((統合!$A$1:$A$1000&lt;&gt;"")/ROW(統合!$A$1:$A$1000),0),ROW(B162))),"")</f>
        <v/>
      </c>
      <c r="C162" t="str">
        <f>IFERROR(INDEX(統合!C:C,1/LARGE(INDEX((統合!$A$1:$A$1000&lt;&gt;"")/ROW(統合!$A$1:$A$1000),0),ROW(C162))),"")</f>
        <v/>
      </c>
      <c r="D162" t="str">
        <f>IFERROR(INDEX(統合!D:D,1/LARGE(INDEX((統合!$A$1:$A$1000&lt;&gt;"")/ROW(統合!$A$1:$A$1000),0),ROW(D162))),"")</f>
        <v/>
      </c>
      <c r="E162" t="str">
        <f>IFERROR(INDEX(統合!E:E,1/LARGE(INDEX((統合!$A$1:$A$1000&lt;&gt;"")/ROW(統合!$A$1:$A$1000),0),ROW(E162))),"")</f>
        <v/>
      </c>
      <c r="F162" t="str">
        <f>IFERROR(INDEX(統合!F:F,1/LARGE(INDEX((統合!$A$1:$A$1000&lt;&gt;"")/ROW(統合!$A$1:$A$1000),0),ROW(F162))),"")</f>
        <v/>
      </c>
      <c r="G162" t="str">
        <f>IFERROR(INDEX(統合!G:G,1/LARGE(INDEX((統合!$A$1:$A$1000&lt;&gt;"")/ROW(統合!$A$1:$A$1000),0),ROW(G162))),"")</f>
        <v/>
      </c>
      <c r="H162" t="str">
        <f>IFERROR(INDEX(統合!H:H,1/LARGE(INDEX((統合!$A$1:$A$1000&lt;&gt;"")/ROW(統合!$A$1:$A$1000),0),ROW(H162))),"")</f>
        <v/>
      </c>
      <c r="I162" t="str">
        <f>IFERROR(INDEX(統合!I:I,1/LARGE(INDEX((統合!$A$1:$A$1000&lt;&gt;"")/ROW(統合!$A$1:$A$1000),0),ROW(I162))),"")</f>
        <v/>
      </c>
      <c r="J162" t="str">
        <f>IFERROR(INDEX(統合!J:J,1/LARGE(INDEX((統合!$A$1:$A$1000&lt;&gt;"")/ROW(統合!$A$1:$A$1000),0),ROW(J162))),"")</f>
        <v/>
      </c>
      <c r="K162" t="str">
        <f>IFERROR(INDEX(統合!K:K,1/LARGE(INDEX((統合!$A$1:$A$1000&lt;&gt;"")/ROW(統合!$A$1:$A$1000),0),ROW(K162))),"")</f>
        <v/>
      </c>
      <c r="L162" t="str">
        <f>IFERROR(INDEX(統合!L:L,1/LARGE(INDEX((統合!$A$1:$A$1000&lt;&gt;"")/ROW(統合!$A$1:$A$1000),0),ROW(L162))),"")</f>
        <v/>
      </c>
      <c r="M162" t="str">
        <f>IFERROR(INDEX(統合!M:M,1/LARGE(INDEX((統合!$A$1:$A$1000&lt;&gt;"")/ROW(統合!$A$1:$A$1000),0),ROW(M162))),"")</f>
        <v/>
      </c>
    </row>
    <row r="163" spans="1:13" x14ac:dyDescent="0.45">
      <c r="A163" t="str">
        <f>IFERROR(INDEX(統合!A:A,1/LARGE(INDEX((統合!$A$1:$A$1000&lt;&gt;"")/ROW(統合!$A$1:$A$1000),0),ROW(A163))),"")</f>
        <v/>
      </c>
      <c r="B163" t="str">
        <f>IFERROR(INDEX(統合!B:B,1/LARGE(INDEX((統合!$A$1:$A$1000&lt;&gt;"")/ROW(統合!$A$1:$A$1000),0),ROW(B163))),"")</f>
        <v/>
      </c>
      <c r="C163" t="str">
        <f>IFERROR(INDEX(統合!C:C,1/LARGE(INDEX((統合!$A$1:$A$1000&lt;&gt;"")/ROW(統合!$A$1:$A$1000),0),ROW(C163))),"")</f>
        <v/>
      </c>
      <c r="D163" t="str">
        <f>IFERROR(INDEX(統合!D:D,1/LARGE(INDEX((統合!$A$1:$A$1000&lt;&gt;"")/ROW(統合!$A$1:$A$1000),0),ROW(D163))),"")</f>
        <v/>
      </c>
      <c r="E163" t="str">
        <f>IFERROR(INDEX(統合!E:E,1/LARGE(INDEX((統合!$A$1:$A$1000&lt;&gt;"")/ROW(統合!$A$1:$A$1000),0),ROW(E163))),"")</f>
        <v/>
      </c>
      <c r="F163" t="str">
        <f>IFERROR(INDEX(統合!F:F,1/LARGE(INDEX((統合!$A$1:$A$1000&lt;&gt;"")/ROW(統合!$A$1:$A$1000),0),ROW(F163))),"")</f>
        <v/>
      </c>
      <c r="G163" t="str">
        <f>IFERROR(INDEX(統合!G:G,1/LARGE(INDEX((統合!$A$1:$A$1000&lt;&gt;"")/ROW(統合!$A$1:$A$1000),0),ROW(G163))),"")</f>
        <v/>
      </c>
      <c r="H163" t="str">
        <f>IFERROR(INDEX(統合!H:H,1/LARGE(INDEX((統合!$A$1:$A$1000&lt;&gt;"")/ROW(統合!$A$1:$A$1000),0),ROW(H163))),"")</f>
        <v/>
      </c>
      <c r="I163" t="str">
        <f>IFERROR(INDEX(統合!I:I,1/LARGE(INDEX((統合!$A$1:$A$1000&lt;&gt;"")/ROW(統合!$A$1:$A$1000),0),ROW(I163))),"")</f>
        <v/>
      </c>
      <c r="J163" t="str">
        <f>IFERROR(INDEX(統合!J:J,1/LARGE(INDEX((統合!$A$1:$A$1000&lt;&gt;"")/ROW(統合!$A$1:$A$1000),0),ROW(J163))),"")</f>
        <v/>
      </c>
      <c r="K163" t="str">
        <f>IFERROR(INDEX(統合!K:K,1/LARGE(INDEX((統合!$A$1:$A$1000&lt;&gt;"")/ROW(統合!$A$1:$A$1000),0),ROW(K163))),"")</f>
        <v/>
      </c>
      <c r="L163" t="str">
        <f>IFERROR(INDEX(統合!L:L,1/LARGE(INDEX((統合!$A$1:$A$1000&lt;&gt;"")/ROW(統合!$A$1:$A$1000),0),ROW(L163))),"")</f>
        <v/>
      </c>
      <c r="M163" t="str">
        <f>IFERROR(INDEX(統合!M:M,1/LARGE(INDEX((統合!$A$1:$A$1000&lt;&gt;"")/ROW(統合!$A$1:$A$1000),0),ROW(M163))),"")</f>
        <v/>
      </c>
    </row>
    <row r="164" spans="1:13" x14ac:dyDescent="0.45">
      <c r="A164" t="str">
        <f>IFERROR(INDEX(統合!A:A,1/LARGE(INDEX((統合!$A$1:$A$1000&lt;&gt;"")/ROW(統合!$A$1:$A$1000),0),ROW(A164))),"")</f>
        <v/>
      </c>
      <c r="B164" t="str">
        <f>IFERROR(INDEX(統合!B:B,1/LARGE(INDEX((統合!$A$1:$A$1000&lt;&gt;"")/ROW(統合!$A$1:$A$1000),0),ROW(B164))),"")</f>
        <v/>
      </c>
      <c r="C164" t="str">
        <f>IFERROR(INDEX(統合!C:C,1/LARGE(INDEX((統合!$A$1:$A$1000&lt;&gt;"")/ROW(統合!$A$1:$A$1000),0),ROW(C164))),"")</f>
        <v/>
      </c>
      <c r="D164" t="str">
        <f>IFERROR(INDEX(統合!D:D,1/LARGE(INDEX((統合!$A$1:$A$1000&lt;&gt;"")/ROW(統合!$A$1:$A$1000),0),ROW(D164))),"")</f>
        <v/>
      </c>
      <c r="E164" t="str">
        <f>IFERROR(INDEX(統合!E:E,1/LARGE(INDEX((統合!$A$1:$A$1000&lt;&gt;"")/ROW(統合!$A$1:$A$1000),0),ROW(E164))),"")</f>
        <v/>
      </c>
      <c r="F164" t="str">
        <f>IFERROR(INDEX(統合!F:F,1/LARGE(INDEX((統合!$A$1:$A$1000&lt;&gt;"")/ROW(統合!$A$1:$A$1000),0),ROW(F164))),"")</f>
        <v/>
      </c>
      <c r="G164" t="str">
        <f>IFERROR(INDEX(統合!G:G,1/LARGE(INDEX((統合!$A$1:$A$1000&lt;&gt;"")/ROW(統合!$A$1:$A$1000),0),ROW(G164))),"")</f>
        <v/>
      </c>
      <c r="H164" t="str">
        <f>IFERROR(INDEX(統合!H:H,1/LARGE(INDEX((統合!$A$1:$A$1000&lt;&gt;"")/ROW(統合!$A$1:$A$1000),0),ROW(H164))),"")</f>
        <v/>
      </c>
      <c r="I164" t="str">
        <f>IFERROR(INDEX(統合!I:I,1/LARGE(INDEX((統合!$A$1:$A$1000&lt;&gt;"")/ROW(統合!$A$1:$A$1000),0),ROW(I164))),"")</f>
        <v/>
      </c>
      <c r="J164" t="str">
        <f>IFERROR(INDEX(統合!J:J,1/LARGE(INDEX((統合!$A$1:$A$1000&lt;&gt;"")/ROW(統合!$A$1:$A$1000),0),ROW(J164))),"")</f>
        <v/>
      </c>
      <c r="K164" t="str">
        <f>IFERROR(INDEX(統合!K:K,1/LARGE(INDEX((統合!$A$1:$A$1000&lt;&gt;"")/ROW(統合!$A$1:$A$1000),0),ROW(K164))),"")</f>
        <v/>
      </c>
      <c r="L164" t="str">
        <f>IFERROR(INDEX(統合!L:L,1/LARGE(INDEX((統合!$A$1:$A$1000&lt;&gt;"")/ROW(統合!$A$1:$A$1000),0),ROW(L164))),"")</f>
        <v/>
      </c>
      <c r="M164" t="str">
        <f>IFERROR(INDEX(統合!M:M,1/LARGE(INDEX((統合!$A$1:$A$1000&lt;&gt;"")/ROW(統合!$A$1:$A$1000),0),ROW(M164))),"")</f>
        <v/>
      </c>
    </row>
    <row r="165" spans="1:13" x14ac:dyDescent="0.45">
      <c r="A165" t="str">
        <f>IFERROR(INDEX(統合!A:A,1/LARGE(INDEX((統合!$A$1:$A$1000&lt;&gt;"")/ROW(統合!$A$1:$A$1000),0),ROW(A165))),"")</f>
        <v/>
      </c>
      <c r="B165" t="str">
        <f>IFERROR(INDEX(統合!B:B,1/LARGE(INDEX((統合!$A$1:$A$1000&lt;&gt;"")/ROW(統合!$A$1:$A$1000),0),ROW(B165))),"")</f>
        <v/>
      </c>
      <c r="C165" t="str">
        <f>IFERROR(INDEX(統合!C:C,1/LARGE(INDEX((統合!$A$1:$A$1000&lt;&gt;"")/ROW(統合!$A$1:$A$1000),0),ROW(C165))),"")</f>
        <v/>
      </c>
      <c r="D165" t="str">
        <f>IFERROR(INDEX(統合!D:D,1/LARGE(INDEX((統合!$A$1:$A$1000&lt;&gt;"")/ROW(統合!$A$1:$A$1000),0),ROW(D165))),"")</f>
        <v/>
      </c>
      <c r="E165" t="str">
        <f>IFERROR(INDEX(統合!E:E,1/LARGE(INDEX((統合!$A$1:$A$1000&lt;&gt;"")/ROW(統合!$A$1:$A$1000),0),ROW(E165))),"")</f>
        <v/>
      </c>
      <c r="F165" t="str">
        <f>IFERROR(INDEX(統合!F:F,1/LARGE(INDEX((統合!$A$1:$A$1000&lt;&gt;"")/ROW(統合!$A$1:$A$1000),0),ROW(F165))),"")</f>
        <v/>
      </c>
      <c r="G165" t="str">
        <f>IFERROR(INDEX(統合!G:G,1/LARGE(INDEX((統合!$A$1:$A$1000&lt;&gt;"")/ROW(統合!$A$1:$A$1000),0),ROW(G165))),"")</f>
        <v/>
      </c>
      <c r="H165" t="str">
        <f>IFERROR(INDEX(統合!H:H,1/LARGE(INDEX((統合!$A$1:$A$1000&lt;&gt;"")/ROW(統合!$A$1:$A$1000),0),ROW(H165))),"")</f>
        <v/>
      </c>
      <c r="I165" t="str">
        <f>IFERROR(INDEX(統合!I:I,1/LARGE(INDEX((統合!$A$1:$A$1000&lt;&gt;"")/ROW(統合!$A$1:$A$1000),0),ROW(I165))),"")</f>
        <v/>
      </c>
      <c r="J165" t="str">
        <f>IFERROR(INDEX(統合!J:J,1/LARGE(INDEX((統合!$A$1:$A$1000&lt;&gt;"")/ROW(統合!$A$1:$A$1000),0),ROW(J165))),"")</f>
        <v/>
      </c>
      <c r="K165" t="str">
        <f>IFERROR(INDEX(統合!K:K,1/LARGE(INDEX((統合!$A$1:$A$1000&lt;&gt;"")/ROW(統合!$A$1:$A$1000),0),ROW(K165))),"")</f>
        <v/>
      </c>
      <c r="L165" t="str">
        <f>IFERROR(INDEX(統合!L:L,1/LARGE(INDEX((統合!$A$1:$A$1000&lt;&gt;"")/ROW(統合!$A$1:$A$1000),0),ROW(L165))),"")</f>
        <v/>
      </c>
      <c r="M165" t="str">
        <f>IFERROR(INDEX(統合!M:M,1/LARGE(INDEX((統合!$A$1:$A$1000&lt;&gt;"")/ROW(統合!$A$1:$A$1000),0),ROW(M165))),"")</f>
        <v/>
      </c>
    </row>
    <row r="166" spans="1:13" x14ac:dyDescent="0.45">
      <c r="A166" t="str">
        <f>IFERROR(INDEX(統合!A:A,1/LARGE(INDEX((統合!$A$1:$A$1000&lt;&gt;"")/ROW(統合!$A$1:$A$1000),0),ROW(A166))),"")</f>
        <v/>
      </c>
      <c r="B166" t="str">
        <f>IFERROR(INDEX(統合!B:B,1/LARGE(INDEX((統合!$A$1:$A$1000&lt;&gt;"")/ROW(統合!$A$1:$A$1000),0),ROW(B166))),"")</f>
        <v/>
      </c>
      <c r="C166" t="str">
        <f>IFERROR(INDEX(統合!C:C,1/LARGE(INDEX((統合!$A$1:$A$1000&lt;&gt;"")/ROW(統合!$A$1:$A$1000),0),ROW(C166))),"")</f>
        <v/>
      </c>
      <c r="D166" t="str">
        <f>IFERROR(INDEX(統合!D:D,1/LARGE(INDEX((統合!$A$1:$A$1000&lt;&gt;"")/ROW(統合!$A$1:$A$1000),0),ROW(D166))),"")</f>
        <v/>
      </c>
      <c r="E166" t="str">
        <f>IFERROR(INDEX(統合!E:E,1/LARGE(INDEX((統合!$A$1:$A$1000&lt;&gt;"")/ROW(統合!$A$1:$A$1000),0),ROW(E166))),"")</f>
        <v/>
      </c>
      <c r="F166" t="str">
        <f>IFERROR(INDEX(統合!F:F,1/LARGE(INDEX((統合!$A$1:$A$1000&lt;&gt;"")/ROW(統合!$A$1:$A$1000),0),ROW(F166))),"")</f>
        <v/>
      </c>
      <c r="G166" t="str">
        <f>IFERROR(INDEX(統合!G:G,1/LARGE(INDEX((統合!$A$1:$A$1000&lt;&gt;"")/ROW(統合!$A$1:$A$1000),0),ROW(G166))),"")</f>
        <v/>
      </c>
      <c r="H166" t="str">
        <f>IFERROR(INDEX(統合!H:H,1/LARGE(INDEX((統合!$A$1:$A$1000&lt;&gt;"")/ROW(統合!$A$1:$A$1000),0),ROW(H166))),"")</f>
        <v/>
      </c>
      <c r="I166" t="str">
        <f>IFERROR(INDEX(統合!I:I,1/LARGE(INDEX((統合!$A$1:$A$1000&lt;&gt;"")/ROW(統合!$A$1:$A$1000),0),ROW(I166))),"")</f>
        <v/>
      </c>
      <c r="J166" t="str">
        <f>IFERROR(INDEX(統合!J:J,1/LARGE(INDEX((統合!$A$1:$A$1000&lt;&gt;"")/ROW(統合!$A$1:$A$1000),0),ROW(J166))),"")</f>
        <v/>
      </c>
      <c r="K166" t="str">
        <f>IFERROR(INDEX(統合!K:K,1/LARGE(INDEX((統合!$A$1:$A$1000&lt;&gt;"")/ROW(統合!$A$1:$A$1000),0),ROW(K166))),"")</f>
        <v/>
      </c>
      <c r="L166" t="str">
        <f>IFERROR(INDEX(統合!L:L,1/LARGE(INDEX((統合!$A$1:$A$1000&lt;&gt;"")/ROW(統合!$A$1:$A$1000),0),ROW(L166))),"")</f>
        <v/>
      </c>
      <c r="M166" t="str">
        <f>IFERROR(INDEX(統合!M:M,1/LARGE(INDEX((統合!$A$1:$A$1000&lt;&gt;"")/ROW(統合!$A$1:$A$1000),0),ROW(M166))),"")</f>
        <v/>
      </c>
    </row>
    <row r="167" spans="1:13" x14ac:dyDescent="0.45">
      <c r="A167" t="str">
        <f>IFERROR(INDEX(統合!A:A,1/LARGE(INDEX((統合!$A$1:$A$1000&lt;&gt;"")/ROW(統合!$A$1:$A$1000),0),ROW(A167))),"")</f>
        <v/>
      </c>
      <c r="B167" t="str">
        <f>IFERROR(INDEX(統合!B:B,1/LARGE(INDEX((統合!$A$1:$A$1000&lt;&gt;"")/ROW(統合!$A$1:$A$1000),0),ROW(B167))),"")</f>
        <v/>
      </c>
      <c r="C167" t="str">
        <f>IFERROR(INDEX(統合!C:C,1/LARGE(INDEX((統合!$A$1:$A$1000&lt;&gt;"")/ROW(統合!$A$1:$A$1000),0),ROW(C167))),"")</f>
        <v/>
      </c>
      <c r="D167" t="str">
        <f>IFERROR(INDEX(統合!D:D,1/LARGE(INDEX((統合!$A$1:$A$1000&lt;&gt;"")/ROW(統合!$A$1:$A$1000),0),ROW(D167))),"")</f>
        <v/>
      </c>
      <c r="E167" t="str">
        <f>IFERROR(INDEX(統合!E:E,1/LARGE(INDEX((統合!$A$1:$A$1000&lt;&gt;"")/ROW(統合!$A$1:$A$1000),0),ROW(E167))),"")</f>
        <v/>
      </c>
      <c r="F167" t="str">
        <f>IFERROR(INDEX(統合!F:F,1/LARGE(INDEX((統合!$A$1:$A$1000&lt;&gt;"")/ROW(統合!$A$1:$A$1000),0),ROW(F167))),"")</f>
        <v/>
      </c>
      <c r="G167" t="str">
        <f>IFERROR(INDEX(統合!G:G,1/LARGE(INDEX((統合!$A$1:$A$1000&lt;&gt;"")/ROW(統合!$A$1:$A$1000),0),ROW(G167))),"")</f>
        <v/>
      </c>
      <c r="H167" t="str">
        <f>IFERROR(INDEX(統合!H:H,1/LARGE(INDEX((統合!$A$1:$A$1000&lt;&gt;"")/ROW(統合!$A$1:$A$1000),0),ROW(H167))),"")</f>
        <v/>
      </c>
      <c r="I167" t="str">
        <f>IFERROR(INDEX(統合!I:I,1/LARGE(INDEX((統合!$A$1:$A$1000&lt;&gt;"")/ROW(統合!$A$1:$A$1000),0),ROW(I167))),"")</f>
        <v/>
      </c>
      <c r="J167" t="str">
        <f>IFERROR(INDEX(統合!J:J,1/LARGE(INDEX((統合!$A$1:$A$1000&lt;&gt;"")/ROW(統合!$A$1:$A$1000),0),ROW(J167))),"")</f>
        <v/>
      </c>
      <c r="K167" t="str">
        <f>IFERROR(INDEX(統合!K:K,1/LARGE(INDEX((統合!$A$1:$A$1000&lt;&gt;"")/ROW(統合!$A$1:$A$1000),0),ROW(K167))),"")</f>
        <v/>
      </c>
      <c r="L167" t="str">
        <f>IFERROR(INDEX(統合!L:L,1/LARGE(INDEX((統合!$A$1:$A$1000&lt;&gt;"")/ROW(統合!$A$1:$A$1000),0),ROW(L167))),"")</f>
        <v/>
      </c>
      <c r="M167" t="str">
        <f>IFERROR(INDEX(統合!M:M,1/LARGE(INDEX((統合!$A$1:$A$1000&lt;&gt;"")/ROW(統合!$A$1:$A$1000),0),ROW(M167))),"")</f>
        <v/>
      </c>
    </row>
    <row r="168" spans="1:13" x14ac:dyDescent="0.45">
      <c r="A168" t="str">
        <f>IFERROR(INDEX(統合!A:A,1/LARGE(INDEX((統合!$A$1:$A$1000&lt;&gt;"")/ROW(統合!$A$1:$A$1000),0),ROW(A168))),"")</f>
        <v/>
      </c>
      <c r="B168" t="str">
        <f>IFERROR(INDEX(統合!B:B,1/LARGE(INDEX((統合!$A$1:$A$1000&lt;&gt;"")/ROW(統合!$A$1:$A$1000),0),ROW(B168))),"")</f>
        <v/>
      </c>
      <c r="C168" t="str">
        <f>IFERROR(INDEX(統合!C:C,1/LARGE(INDEX((統合!$A$1:$A$1000&lt;&gt;"")/ROW(統合!$A$1:$A$1000),0),ROW(C168))),"")</f>
        <v/>
      </c>
      <c r="D168" t="str">
        <f>IFERROR(INDEX(統合!D:D,1/LARGE(INDEX((統合!$A$1:$A$1000&lt;&gt;"")/ROW(統合!$A$1:$A$1000),0),ROW(D168))),"")</f>
        <v/>
      </c>
      <c r="E168" t="str">
        <f>IFERROR(INDEX(統合!E:E,1/LARGE(INDEX((統合!$A$1:$A$1000&lt;&gt;"")/ROW(統合!$A$1:$A$1000),0),ROW(E168))),"")</f>
        <v/>
      </c>
      <c r="F168" t="str">
        <f>IFERROR(INDEX(統合!F:F,1/LARGE(INDEX((統合!$A$1:$A$1000&lt;&gt;"")/ROW(統合!$A$1:$A$1000),0),ROW(F168))),"")</f>
        <v/>
      </c>
      <c r="G168" t="str">
        <f>IFERROR(INDEX(統合!G:G,1/LARGE(INDEX((統合!$A$1:$A$1000&lt;&gt;"")/ROW(統合!$A$1:$A$1000),0),ROW(G168))),"")</f>
        <v/>
      </c>
      <c r="H168" t="str">
        <f>IFERROR(INDEX(統合!H:H,1/LARGE(INDEX((統合!$A$1:$A$1000&lt;&gt;"")/ROW(統合!$A$1:$A$1000),0),ROW(H168))),"")</f>
        <v/>
      </c>
      <c r="I168" t="str">
        <f>IFERROR(INDEX(統合!I:I,1/LARGE(INDEX((統合!$A$1:$A$1000&lt;&gt;"")/ROW(統合!$A$1:$A$1000),0),ROW(I168))),"")</f>
        <v/>
      </c>
      <c r="J168" t="str">
        <f>IFERROR(INDEX(統合!J:J,1/LARGE(INDEX((統合!$A$1:$A$1000&lt;&gt;"")/ROW(統合!$A$1:$A$1000),0),ROW(J168))),"")</f>
        <v/>
      </c>
      <c r="K168" t="str">
        <f>IFERROR(INDEX(統合!K:K,1/LARGE(INDEX((統合!$A$1:$A$1000&lt;&gt;"")/ROW(統合!$A$1:$A$1000),0),ROW(K168))),"")</f>
        <v/>
      </c>
      <c r="L168" t="str">
        <f>IFERROR(INDEX(統合!L:L,1/LARGE(INDEX((統合!$A$1:$A$1000&lt;&gt;"")/ROW(統合!$A$1:$A$1000),0),ROW(L168))),"")</f>
        <v/>
      </c>
      <c r="M168" t="str">
        <f>IFERROR(INDEX(統合!M:M,1/LARGE(INDEX((統合!$A$1:$A$1000&lt;&gt;"")/ROW(統合!$A$1:$A$1000),0),ROW(M168))),"")</f>
        <v/>
      </c>
    </row>
    <row r="169" spans="1:13" x14ac:dyDescent="0.45">
      <c r="A169" t="str">
        <f>IFERROR(INDEX(統合!A:A,1/LARGE(INDEX((統合!$A$1:$A$1000&lt;&gt;"")/ROW(統合!$A$1:$A$1000),0),ROW(A169))),"")</f>
        <v/>
      </c>
      <c r="B169" t="str">
        <f>IFERROR(INDEX(統合!B:B,1/LARGE(INDEX((統合!$A$1:$A$1000&lt;&gt;"")/ROW(統合!$A$1:$A$1000),0),ROW(B169))),"")</f>
        <v/>
      </c>
      <c r="C169" t="str">
        <f>IFERROR(INDEX(統合!C:C,1/LARGE(INDEX((統合!$A$1:$A$1000&lt;&gt;"")/ROW(統合!$A$1:$A$1000),0),ROW(C169))),"")</f>
        <v/>
      </c>
      <c r="D169" t="str">
        <f>IFERROR(INDEX(統合!D:D,1/LARGE(INDEX((統合!$A$1:$A$1000&lt;&gt;"")/ROW(統合!$A$1:$A$1000),0),ROW(D169))),"")</f>
        <v/>
      </c>
      <c r="E169" t="str">
        <f>IFERROR(INDEX(統合!E:E,1/LARGE(INDEX((統合!$A$1:$A$1000&lt;&gt;"")/ROW(統合!$A$1:$A$1000),0),ROW(E169))),"")</f>
        <v/>
      </c>
      <c r="F169" t="str">
        <f>IFERROR(INDEX(統合!F:F,1/LARGE(INDEX((統合!$A$1:$A$1000&lt;&gt;"")/ROW(統合!$A$1:$A$1000),0),ROW(F169))),"")</f>
        <v/>
      </c>
      <c r="G169" t="str">
        <f>IFERROR(INDEX(統合!G:G,1/LARGE(INDEX((統合!$A$1:$A$1000&lt;&gt;"")/ROW(統合!$A$1:$A$1000),0),ROW(G169))),"")</f>
        <v/>
      </c>
      <c r="H169" t="str">
        <f>IFERROR(INDEX(統合!H:H,1/LARGE(INDEX((統合!$A$1:$A$1000&lt;&gt;"")/ROW(統合!$A$1:$A$1000),0),ROW(H169))),"")</f>
        <v/>
      </c>
      <c r="I169" t="str">
        <f>IFERROR(INDEX(統合!I:I,1/LARGE(INDEX((統合!$A$1:$A$1000&lt;&gt;"")/ROW(統合!$A$1:$A$1000),0),ROW(I169))),"")</f>
        <v/>
      </c>
      <c r="J169" t="str">
        <f>IFERROR(INDEX(統合!J:J,1/LARGE(INDEX((統合!$A$1:$A$1000&lt;&gt;"")/ROW(統合!$A$1:$A$1000),0),ROW(J169))),"")</f>
        <v/>
      </c>
      <c r="K169" t="str">
        <f>IFERROR(INDEX(統合!K:K,1/LARGE(INDEX((統合!$A$1:$A$1000&lt;&gt;"")/ROW(統合!$A$1:$A$1000),0),ROW(K169))),"")</f>
        <v/>
      </c>
      <c r="L169" t="str">
        <f>IFERROR(INDEX(統合!L:L,1/LARGE(INDEX((統合!$A$1:$A$1000&lt;&gt;"")/ROW(統合!$A$1:$A$1000),0),ROW(L169))),"")</f>
        <v/>
      </c>
      <c r="M169" t="str">
        <f>IFERROR(INDEX(統合!M:M,1/LARGE(INDEX((統合!$A$1:$A$1000&lt;&gt;"")/ROW(統合!$A$1:$A$1000),0),ROW(M169))),"")</f>
        <v/>
      </c>
    </row>
    <row r="170" spans="1:13" x14ac:dyDescent="0.45">
      <c r="A170" t="str">
        <f>IFERROR(INDEX(統合!A:A,1/LARGE(INDEX((統合!$A$1:$A$1000&lt;&gt;"")/ROW(統合!$A$1:$A$1000),0),ROW(A170))),"")</f>
        <v/>
      </c>
      <c r="B170" t="str">
        <f>IFERROR(INDEX(統合!B:B,1/LARGE(INDEX((統合!$A$1:$A$1000&lt;&gt;"")/ROW(統合!$A$1:$A$1000),0),ROW(B170))),"")</f>
        <v/>
      </c>
      <c r="C170" t="str">
        <f>IFERROR(INDEX(統合!C:C,1/LARGE(INDEX((統合!$A$1:$A$1000&lt;&gt;"")/ROW(統合!$A$1:$A$1000),0),ROW(C170))),"")</f>
        <v/>
      </c>
      <c r="D170" t="str">
        <f>IFERROR(INDEX(統合!D:D,1/LARGE(INDEX((統合!$A$1:$A$1000&lt;&gt;"")/ROW(統合!$A$1:$A$1000),0),ROW(D170))),"")</f>
        <v/>
      </c>
      <c r="E170" t="str">
        <f>IFERROR(INDEX(統合!E:E,1/LARGE(INDEX((統合!$A$1:$A$1000&lt;&gt;"")/ROW(統合!$A$1:$A$1000),0),ROW(E170))),"")</f>
        <v/>
      </c>
      <c r="F170" t="str">
        <f>IFERROR(INDEX(統合!F:F,1/LARGE(INDEX((統合!$A$1:$A$1000&lt;&gt;"")/ROW(統合!$A$1:$A$1000),0),ROW(F170))),"")</f>
        <v/>
      </c>
      <c r="G170" t="str">
        <f>IFERROR(INDEX(統合!G:G,1/LARGE(INDEX((統合!$A$1:$A$1000&lt;&gt;"")/ROW(統合!$A$1:$A$1000),0),ROW(G170))),"")</f>
        <v/>
      </c>
      <c r="H170" t="str">
        <f>IFERROR(INDEX(統合!H:H,1/LARGE(INDEX((統合!$A$1:$A$1000&lt;&gt;"")/ROW(統合!$A$1:$A$1000),0),ROW(H170))),"")</f>
        <v/>
      </c>
      <c r="I170" t="str">
        <f>IFERROR(INDEX(統合!I:I,1/LARGE(INDEX((統合!$A$1:$A$1000&lt;&gt;"")/ROW(統合!$A$1:$A$1000),0),ROW(I170))),"")</f>
        <v/>
      </c>
      <c r="J170" t="str">
        <f>IFERROR(INDEX(統合!J:J,1/LARGE(INDEX((統合!$A$1:$A$1000&lt;&gt;"")/ROW(統合!$A$1:$A$1000),0),ROW(J170))),"")</f>
        <v/>
      </c>
      <c r="K170" t="str">
        <f>IFERROR(INDEX(統合!K:K,1/LARGE(INDEX((統合!$A$1:$A$1000&lt;&gt;"")/ROW(統合!$A$1:$A$1000),0),ROW(K170))),"")</f>
        <v/>
      </c>
      <c r="L170" t="str">
        <f>IFERROR(INDEX(統合!L:L,1/LARGE(INDEX((統合!$A$1:$A$1000&lt;&gt;"")/ROW(統合!$A$1:$A$1000),0),ROW(L170))),"")</f>
        <v/>
      </c>
      <c r="M170" t="str">
        <f>IFERROR(INDEX(統合!M:M,1/LARGE(INDEX((統合!$A$1:$A$1000&lt;&gt;"")/ROW(統合!$A$1:$A$1000),0),ROW(M170))),"")</f>
        <v/>
      </c>
    </row>
    <row r="171" spans="1:13" x14ac:dyDescent="0.45">
      <c r="A171" t="str">
        <f>IFERROR(INDEX(統合!A:A,1/LARGE(INDEX((統合!$A$1:$A$1000&lt;&gt;"")/ROW(統合!$A$1:$A$1000),0),ROW(A171))),"")</f>
        <v/>
      </c>
      <c r="B171" t="str">
        <f>IFERROR(INDEX(統合!B:B,1/LARGE(INDEX((統合!$A$1:$A$1000&lt;&gt;"")/ROW(統合!$A$1:$A$1000),0),ROW(B171))),"")</f>
        <v/>
      </c>
      <c r="C171" t="str">
        <f>IFERROR(INDEX(統合!C:C,1/LARGE(INDEX((統合!$A$1:$A$1000&lt;&gt;"")/ROW(統合!$A$1:$A$1000),0),ROW(C171))),"")</f>
        <v/>
      </c>
      <c r="D171" t="str">
        <f>IFERROR(INDEX(統合!D:D,1/LARGE(INDEX((統合!$A$1:$A$1000&lt;&gt;"")/ROW(統合!$A$1:$A$1000),0),ROW(D171))),"")</f>
        <v/>
      </c>
      <c r="E171" t="str">
        <f>IFERROR(INDEX(統合!E:E,1/LARGE(INDEX((統合!$A$1:$A$1000&lt;&gt;"")/ROW(統合!$A$1:$A$1000),0),ROW(E171))),"")</f>
        <v/>
      </c>
      <c r="F171" t="str">
        <f>IFERROR(INDEX(統合!F:F,1/LARGE(INDEX((統合!$A$1:$A$1000&lt;&gt;"")/ROW(統合!$A$1:$A$1000),0),ROW(F171))),"")</f>
        <v/>
      </c>
      <c r="G171" t="str">
        <f>IFERROR(INDEX(統合!G:G,1/LARGE(INDEX((統合!$A$1:$A$1000&lt;&gt;"")/ROW(統合!$A$1:$A$1000),0),ROW(G171))),"")</f>
        <v/>
      </c>
      <c r="H171" t="str">
        <f>IFERROR(INDEX(統合!H:H,1/LARGE(INDEX((統合!$A$1:$A$1000&lt;&gt;"")/ROW(統合!$A$1:$A$1000),0),ROW(H171))),"")</f>
        <v/>
      </c>
      <c r="I171" t="str">
        <f>IFERROR(INDEX(統合!I:I,1/LARGE(INDEX((統合!$A$1:$A$1000&lt;&gt;"")/ROW(統合!$A$1:$A$1000),0),ROW(I171))),"")</f>
        <v/>
      </c>
      <c r="J171" t="str">
        <f>IFERROR(INDEX(統合!J:J,1/LARGE(INDEX((統合!$A$1:$A$1000&lt;&gt;"")/ROW(統合!$A$1:$A$1000),0),ROW(J171))),"")</f>
        <v/>
      </c>
      <c r="K171" t="str">
        <f>IFERROR(INDEX(統合!K:K,1/LARGE(INDEX((統合!$A$1:$A$1000&lt;&gt;"")/ROW(統合!$A$1:$A$1000),0),ROW(K171))),"")</f>
        <v/>
      </c>
      <c r="L171" t="str">
        <f>IFERROR(INDEX(統合!L:L,1/LARGE(INDEX((統合!$A$1:$A$1000&lt;&gt;"")/ROW(統合!$A$1:$A$1000),0),ROW(L171))),"")</f>
        <v/>
      </c>
      <c r="M171" t="str">
        <f>IFERROR(INDEX(統合!M:M,1/LARGE(INDEX((統合!$A$1:$A$1000&lt;&gt;"")/ROW(統合!$A$1:$A$1000),0),ROW(M171))),"")</f>
        <v/>
      </c>
    </row>
    <row r="172" spans="1:13" x14ac:dyDescent="0.45">
      <c r="A172" t="str">
        <f>IFERROR(INDEX(統合!A:A,1/LARGE(INDEX((統合!$A$1:$A$1000&lt;&gt;"")/ROW(統合!$A$1:$A$1000),0),ROW(A172))),"")</f>
        <v/>
      </c>
      <c r="B172" t="str">
        <f>IFERROR(INDEX(統合!B:B,1/LARGE(INDEX((統合!$A$1:$A$1000&lt;&gt;"")/ROW(統合!$A$1:$A$1000),0),ROW(B172))),"")</f>
        <v/>
      </c>
      <c r="C172" t="str">
        <f>IFERROR(INDEX(統合!C:C,1/LARGE(INDEX((統合!$A$1:$A$1000&lt;&gt;"")/ROW(統合!$A$1:$A$1000),0),ROW(C172))),"")</f>
        <v/>
      </c>
      <c r="D172" t="str">
        <f>IFERROR(INDEX(統合!D:D,1/LARGE(INDEX((統合!$A$1:$A$1000&lt;&gt;"")/ROW(統合!$A$1:$A$1000),0),ROW(D172))),"")</f>
        <v/>
      </c>
      <c r="E172" t="str">
        <f>IFERROR(INDEX(統合!E:E,1/LARGE(INDEX((統合!$A$1:$A$1000&lt;&gt;"")/ROW(統合!$A$1:$A$1000),0),ROW(E172))),"")</f>
        <v/>
      </c>
      <c r="F172" t="str">
        <f>IFERROR(INDEX(統合!F:F,1/LARGE(INDEX((統合!$A$1:$A$1000&lt;&gt;"")/ROW(統合!$A$1:$A$1000),0),ROW(F172))),"")</f>
        <v/>
      </c>
      <c r="G172" t="str">
        <f>IFERROR(INDEX(統合!G:G,1/LARGE(INDEX((統合!$A$1:$A$1000&lt;&gt;"")/ROW(統合!$A$1:$A$1000),0),ROW(G172))),"")</f>
        <v/>
      </c>
      <c r="H172" t="str">
        <f>IFERROR(INDEX(統合!H:H,1/LARGE(INDEX((統合!$A$1:$A$1000&lt;&gt;"")/ROW(統合!$A$1:$A$1000),0),ROW(H172))),"")</f>
        <v/>
      </c>
      <c r="I172" t="str">
        <f>IFERROR(INDEX(統合!I:I,1/LARGE(INDEX((統合!$A$1:$A$1000&lt;&gt;"")/ROW(統合!$A$1:$A$1000),0),ROW(I172))),"")</f>
        <v/>
      </c>
      <c r="J172" t="str">
        <f>IFERROR(INDEX(統合!J:J,1/LARGE(INDEX((統合!$A$1:$A$1000&lt;&gt;"")/ROW(統合!$A$1:$A$1000),0),ROW(J172))),"")</f>
        <v/>
      </c>
      <c r="K172" t="str">
        <f>IFERROR(INDEX(統合!K:K,1/LARGE(INDEX((統合!$A$1:$A$1000&lt;&gt;"")/ROW(統合!$A$1:$A$1000),0),ROW(K172))),"")</f>
        <v/>
      </c>
      <c r="L172" t="str">
        <f>IFERROR(INDEX(統合!L:L,1/LARGE(INDEX((統合!$A$1:$A$1000&lt;&gt;"")/ROW(統合!$A$1:$A$1000),0),ROW(L172))),"")</f>
        <v/>
      </c>
      <c r="M172" t="str">
        <f>IFERROR(INDEX(統合!M:M,1/LARGE(INDEX((統合!$A$1:$A$1000&lt;&gt;"")/ROW(統合!$A$1:$A$1000),0),ROW(M172))),"")</f>
        <v/>
      </c>
    </row>
    <row r="173" spans="1:13" x14ac:dyDescent="0.45">
      <c r="A173" t="str">
        <f>IFERROR(INDEX(統合!A:A,1/LARGE(INDEX((統合!$A$1:$A$1000&lt;&gt;"")/ROW(統合!$A$1:$A$1000),0),ROW(A173))),"")</f>
        <v/>
      </c>
      <c r="B173" t="str">
        <f>IFERROR(INDEX(統合!B:B,1/LARGE(INDEX((統合!$A$1:$A$1000&lt;&gt;"")/ROW(統合!$A$1:$A$1000),0),ROW(B173))),"")</f>
        <v/>
      </c>
      <c r="C173" t="str">
        <f>IFERROR(INDEX(統合!C:C,1/LARGE(INDEX((統合!$A$1:$A$1000&lt;&gt;"")/ROW(統合!$A$1:$A$1000),0),ROW(C173))),"")</f>
        <v/>
      </c>
      <c r="D173" t="str">
        <f>IFERROR(INDEX(統合!D:D,1/LARGE(INDEX((統合!$A$1:$A$1000&lt;&gt;"")/ROW(統合!$A$1:$A$1000),0),ROW(D173))),"")</f>
        <v/>
      </c>
      <c r="E173" t="str">
        <f>IFERROR(INDEX(統合!E:E,1/LARGE(INDEX((統合!$A$1:$A$1000&lt;&gt;"")/ROW(統合!$A$1:$A$1000),0),ROW(E173))),"")</f>
        <v/>
      </c>
      <c r="F173" t="str">
        <f>IFERROR(INDEX(統合!F:F,1/LARGE(INDEX((統合!$A$1:$A$1000&lt;&gt;"")/ROW(統合!$A$1:$A$1000),0),ROW(F173))),"")</f>
        <v/>
      </c>
      <c r="G173" t="str">
        <f>IFERROR(INDEX(統合!G:G,1/LARGE(INDEX((統合!$A$1:$A$1000&lt;&gt;"")/ROW(統合!$A$1:$A$1000),0),ROW(G173))),"")</f>
        <v/>
      </c>
      <c r="H173" t="str">
        <f>IFERROR(INDEX(統合!H:H,1/LARGE(INDEX((統合!$A$1:$A$1000&lt;&gt;"")/ROW(統合!$A$1:$A$1000),0),ROW(H173))),"")</f>
        <v/>
      </c>
      <c r="I173" t="str">
        <f>IFERROR(INDEX(統合!I:I,1/LARGE(INDEX((統合!$A$1:$A$1000&lt;&gt;"")/ROW(統合!$A$1:$A$1000),0),ROW(I173))),"")</f>
        <v/>
      </c>
      <c r="J173" t="str">
        <f>IFERROR(INDEX(統合!J:J,1/LARGE(INDEX((統合!$A$1:$A$1000&lt;&gt;"")/ROW(統合!$A$1:$A$1000),0),ROW(J173))),"")</f>
        <v/>
      </c>
      <c r="K173" t="str">
        <f>IFERROR(INDEX(統合!K:K,1/LARGE(INDEX((統合!$A$1:$A$1000&lt;&gt;"")/ROW(統合!$A$1:$A$1000),0),ROW(K173))),"")</f>
        <v/>
      </c>
      <c r="L173" t="str">
        <f>IFERROR(INDEX(統合!L:L,1/LARGE(INDEX((統合!$A$1:$A$1000&lt;&gt;"")/ROW(統合!$A$1:$A$1000),0),ROW(L173))),"")</f>
        <v/>
      </c>
      <c r="M173" t="str">
        <f>IFERROR(INDEX(統合!M:M,1/LARGE(INDEX((統合!$A$1:$A$1000&lt;&gt;"")/ROW(統合!$A$1:$A$1000),0),ROW(M173))),"")</f>
        <v/>
      </c>
    </row>
    <row r="174" spans="1:13" x14ac:dyDescent="0.45">
      <c r="A174" t="str">
        <f>IFERROR(INDEX(統合!A:A,1/LARGE(INDEX((統合!$A$1:$A$1000&lt;&gt;"")/ROW(統合!$A$1:$A$1000),0),ROW(A174))),"")</f>
        <v/>
      </c>
      <c r="B174" t="str">
        <f>IFERROR(INDEX(統合!B:B,1/LARGE(INDEX((統合!$A$1:$A$1000&lt;&gt;"")/ROW(統合!$A$1:$A$1000),0),ROW(B174))),"")</f>
        <v/>
      </c>
      <c r="C174" t="str">
        <f>IFERROR(INDEX(統合!C:C,1/LARGE(INDEX((統合!$A$1:$A$1000&lt;&gt;"")/ROW(統合!$A$1:$A$1000),0),ROW(C174))),"")</f>
        <v/>
      </c>
      <c r="D174" t="str">
        <f>IFERROR(INDEX(統合!D:D,1/LARGE(INDEX((統合!$A$1:$A$1000&lt;&gt;"")/ROW(統合!$A$1:$A$1000),0),ROW(D174))),"")</f>
        <v/>
      </c>
      <c r="E174" t="str">
        <f>IFERROR(INDEX(統合!E:E,1/LARGE(INDEX((統合!$A$1:$A$1000&lt;&gt;"")/ROW(統合!$A$1:$A$1000),0),ROW(E174))),"")</f>
        <v/>
      </c>
      <c r="F174" t="str">
        <f>IFERROR(INDEX(統合!F:F,1/LARGE(INDEX((統合!$A$1:$A$1000&lt;&gt;"")/ROW(統合!$A$1:$A$1000),0),ROW(F174))),"")</f>
        <v/>
      </c>
      <c r="G174" t="str">
        <f>IFERROR(INDEX(統合!G:G,1/LARGE(INDEX((統合!$A$1:$A$1000&lt;&gt;"")/ROW(統合!$A$1:$A$1000),0),ROW(G174))),"")</f>
        <v/>
      </c>
      <c r="H174" t="str">
        <f>IFERROR(INDEX(統合!H:H,1/LARGE(INDEX((統合!$A$1:$A$1000&lt;&gt;"")/ROW(統合!$A$1:$A$1000),0),ROW(H174))),"")</f>
        <v/>
      </c>
      <c r="I174" t="str">
        <f>IFERROR(INDEX(統合!I:I,1/LARGE(INDEX((統合!$A$1:$A$1000&lt;&gt;"")/ROW(統合!$A$1:$A$1000),0),ROW(I174))),"")</f>
        <v/>
      </c>
      <c r="J174" t="str">
        <f>IFERROR(INDEX(統合!J:J,1/LARGE(INDEX((統合!$A$1:$A$1000&lt;&gt;"")/ROW(統合!$A$1:$A$1000),0),ROW(J174))),"")</f>
        <v/>
      </c>
      <c r="K174" t="str">
        <f>IFERROR(INDEX(統合!K:K,1/LARGE(INDEX((統合!$A$1:$A$1000&lt;&gt;"")/ROW(統合!$A$1:$A$1000),0),ROW(K174))),"")</f>
        <v/>
      </c>
      <c r="L174" t="str">
        <f>IFERROR(INDEX(統合!L:L,1/LARGE(INDEX((統合!$A$1:$A$1000&lt;&gt;"")/ROW(統合!$A$1:$A$1000),0),ROW(L174))),"")</f>
        <v/>
      </c>
      <c r="M174" t="str">
        <f>IFERROR(INDEX(統合!M:M,1/LARGE(INDEX((統合!$A$1:$A$1000&lt;&gt;"")/ROW(統合!$A$1:$A$1000),0),ROW(M174))),"")</f>
        <v/>
      </c>
    </row>
    <row r="175" spans="1:13" x14ac:dyDescent="0.45">
      <c r="A175" t="str">
        <f>IFERROR(INDEX(統合!A:A,1/LARGE(INDEX((統合!$A$1:$A$1000&lt;&gt;"")/ROW(統合!$A$1:$A$1000),0),ROW(A175))),"")</f>
        <v/>
      </c>
      <c r="B175" t="str">
        <f>IFERROR(INDEX(統合!B:B,1/LARGE(INDEX((統合!$A$1:$A$1000&lt;&gt;"")/ROW(統合!$A$1:$A$1000),0),ROW(B175))),"")</f>
        <v/>
      </c>
      <c r="C175" t="str">
        <f>IFERROR(INDEX(統合!C:C,1/LARGE(INDEX((統合!$A$1:$A$1000&lt;&gt;"")/ROW(統合!$A$1:$A$1000),0),ROW(C175))),"")</f>
        <v/>
      </c>
      <c r="D175" t="str">
        <f>IFERROR(INDEX(統合!D:D,1/LARGE(INDEX((統合!$A$1:$A$1000&lt;&gt;"")/ROW(統合!$A$1:$A$1000),0),ROW(D175))),"")</f>
        <v/>
      </c>
      <c r="E175" t="str">
        <f>IFERROR(INDEX(統合!E:E,1/LARGE(INDEX((統合!$A$1:$A$1000&lt;&gt;"")/ROW(統合!$A$1:$A$1000),0),ROW(E175))),"")</f>
        <v/>
      </c>
      <c r="F175" t="str">
        <f>IFERROR(INDEX(統合!F:F,1/LARGE(INDEX((統合!$A$1:$A$1000&lt;&gt;"")/ROW(統合!$A$1:$A$1000),0),ROW(F175))),"")</f>
        <v/>
      </c>
      <c r="G175" t="str">
        <f>IFERROR(INDEX(統合!G:G,1/LARGE(INDEX((統合!$A$1:$A$1000&lt;&gt;"")/ROW(統合!$A$1:$A$1000),0),ROW(G175))),"")</f>
        <v/>
      </c>
      <c r="H175" t="str">
        <f>IFERROR(INDEX(統合!H:H,1/LARGE(INDEX((統合!$A$1:$A$1000&lt;&gt;"")/ROW(統合!$A$1:$A$1000),0),ROW(H175))),"")</f>
        <v/>
      </c>
      <c r="I175" t="str">
        <f>IFERROR(INDEX(統合!I:I,1/LARGE(INDEX((統合!$A$1:$A$1000&lt;&gt;"")/ROW(統合!$A$1:$A$1000),0),ROW(I175))),"")</f>
        <v/>
      </c>
      <c r="J175" t="str">
        <f>IFERROR(INDEX(統合!J:J,1/LARGE(INDEX((統合!$A$1:$A$1000&lt;&gt;"")/ROW(統合!$A$1:$A$1000),0),ROW(J175))),"")</f>
        <v/>
      </c>
      <c r="K175" t="str">
        <f>IFERROR(INDEX(統合!K:K,1/LARGE(INDEX((統合!$A$1:$A$1000&lt;&gt;"")/ROW(統合!$A$1:$A$1000),0),ROW(K175))),"")</f>
        <v/>
      </c>
      <c r="L175" t="str">
        <f>IFERROR(INDEX(統合!L:L,1/LARGE(INDEX((統合!$A$1:$A$1000&lt;&gt;"")/ROW(統合!$A$1:$A$1000),0),ROW(L175))),"")</f>
        <v/>
      </c>
      <c r="M175" t="str">
        <f>IFERROR(INDEX(統合!M:M,1/LARGE(INDEX((統合!$A$1:$A$1000&lt;&gt;"")/ROW(統合!$A$1:$A$1000),0),ROW(M175))),"")</f>
        <v/>
      </c>
    </row>
    <row r="176" spans="1:13" x14ac:dyDescent="0.45">
      <c r="A176" t="str">
        <f>IFERROR(INDEX(統合!A:A,1/LARGE(INDEX((統合!$A$1:$A$1000&lt;&gt;"")/ROW(統合!$A$1:$A$1000),0),ROW(A176))),"")</f>
        <v/>
      </c>
      <c r="B176" t="str">
        <f>IFERROR(INDEX(統合!B:B,1/LARGE(INDEX((統合!$A$1:$A$1000&lt;&gt;"")/ROW(統合!$A$1:$A$1000),0),ROW(B176))),"")</f>
        <v/>
      </c>
      <c r="C176" t="str">
        <f>IFERROR(INDEX(統合!C:C,1/LARGE(INDEX((統合!$A$1:$A$1000&lt;&gt;"")/ROW(統合!$A$1:$A$1000),0),ROW(C176))),"")</f>
        <v/>
      </c>
      <c r="D176" t="str">
        <f>IFERROR(INDEX(統合!D:D,1/LARGE(INDEX((統合!$A$1:$A$1000&lt;&gt;"")/ROW(統合!$A$1:$A$1000),0),ROW(D176))),"")</f>
        <v/>
      </c>
      <c r="E176" t="str">
        <f>IFERROR(INDEX(統合!E:E,1/LARGE(INDEX((統合!$A$1:$A$1000&lt;&gt;"")/ROW(統合!$A$1:$A$1000),0),ROW(E176))),"")</f>
        <v/>
      </c>
      <c r="F176" t="str">
        <f>IFERROR(INDEX(統合!F:F,1/LARGE(INDEX((統合!$A$1:$A$1000&lt;&gt;"")/ROW(統合!$A$1:$A$1000),0),ROW(F176))),"")</f>
        <v/>
      </c>
      <c r="G176" t="str">
        <f>IFERROR(INDEX(統合!G:G,1/LARGE(INDEX((統合!$A$1:$A$1000&lt;&gt;"")/ROW(統合!$A$1:$A$1000),0),ROW(G176))),"")</f>
        <v/>
      </c>
      <c r="H176" t="str">
        <f>IFERROR(INDEX(統合!H:H,1/LARGE(INDEX((統合!$A$1:$A$1000&lt;&gt;"")/ROW(統合!$A$1:$A$1000),0),ROW(H176))),"")</f>
        <v/>
      </c>
      <c r="I176" t="str">
        <f>IFERROR(INDEX(統合!I:I,1/LARGE(INDEX((統合!$A$1:$A$1000&lt;&gt;"")/ROW(統合!$A$1:$A$1000),0),ROW(I176))),"")</f>
        <v/>
      </c>
      <c r="J176" t="str">
        <f>IFERROR(INDEX(統合!J:J,1/LARGE(INDEX((統合!$A$1:$A$1000&lt;&gt;"")/ROW(統合!$A$1:$A$1000),0),ROW(J176))),"")</f>
        <v/>
      </c>
      <c r="K176" t="str">
        <f>IFERROR(INDEX(統合!K:K,1/LARGE(INDEX((統合!$A$1:$A$1000&lt;&gt;"")/ROW(統合!$A$1:$A$1000),0),ROW(K176))),"")</f>
        <v/>
      </c>
      <c r="L176" t="str">
        <f>IFERROR(INDEX(統合!L:L,1/LARGE(INDEX((統合!$A$1:$A$1000&lt;&gt;"")/ROW(統合!$A$1:$A$1000),0),ROW(L176))),"")</f>
        <v/>
      </c>
      <c r="M176" t="str">
        <f>IFERROR(INDEX(統合!M:M,1/LARGE(INDEX((統合!$A$1:$A$1000&lt;&gt;"")/ROW(統合!$A$1:$A$1000),0),ROW(M176))),"")</f>
        <v/>
      </c>
    </row>
    <row r="177" spans="1:13" x14ac:dyDescent="0.45">
      <c r="A177" t="str">
        <f>IFERROR(INDEX(統合!A:A,1/LARGE(INDEX((統合!$A$1:$A$1000&lt;&gt;"")/ROW(統合!$A$1:$A$1000),0),ROW(A177))),"")</f>
        <v/>
      </c>
      <c r="B177" t="str">
        <f>IFERROR(INDEX(統合!B:B,1/LARGE(INDEX((統合!$A$1:$A$1000&lt;&gt;"")/ROW(統合!$A$1:$A$1000),0),ROW(B177))),"")</f>
        <v/>
      </c>
      <c r="C177" t="str">
        <f>IFERROR(INDEX(統合!C:C,1/LARGE(INDEX((統合!$A$1:$A$1000&lt;&gt;"")/ROW(統合!$A$1:$A$1000),0),ROW(C177))),"")</f>
        <v/>
      </c>
      <c r="D177" t="str">
        <f>IFERROR(INDEX(統合!D:D,1/LARGE(INDEX((統合!$A$1:$A$1000&lt;&gt;"")/ROW(統合!$A$1:$A$1000),0),ROW(D177))),"")</f>
        <v/>
      </c>
      <c r="E177" t="str">
        <f>IFERROR(INDEX(統合!E:E,1/LARGE(INDEX((統合!$A$1:$A$1000&lt;&gt;"")/ROW(統合!$A$1:$A$1000),0),ROW(E177))),"")</f>
        <v/>
      </c>
      <c r="F177" t="str">
        <f>IFERROR(INDEX(統合!F:F,1/LARGE(INDEX((統合!$A$1:$A$1000&lt;&gt;"")/ROW(統合!$A$1:$A$1000),0),ROW(F177))),"")</f>
        <v/>
      </c>
      <c r="G177" t="str">
        <f>IFERROR(INDEX(統合!G:G,1/LARGE(INDEX((統合!$A$1:$A$1000&lt;&gt;"")/ROW(統合!$A$1:$A$1000),0),ROW(G177))),"")</f>
        <v/>
      </c>
      <c r="H177" t="str">
        <f>IFERROR(INDEX(統合!H:H,1/LARGE(INDEX((統合!$A$1:$A$1000&lt;&gt;"")/ROW(統合!$A$1:$A$1000),0),ROW(H177))),"")</f>
        <v/>
      </c>
      <c r="I177" t="str">
        <f>IFERROR(INDEX(統合!I:I,1/LARGE(INDEX((統合!$A$1:$A$1000&lt;&gt;"")/ROW(統合!$A$1:$A$1000),0),ROW(I177))),"")</f>
        <v/>
      </c>
      <c r="J177" t="str">
        <f>IFERROR(INDEX(統合!J:J,1/LARGE(INDEX((統合!$A$1:$A$1000&lt;&gt;"")/ROW(統合!$A$1:$A$1000),0),ROW(J177))),"")</f>
        <v/>
      </c>
      <c r="K177" t="str">
        <f>IFERROR(INDEX(統合!K:K,1/LARGE(INDEX((統合!$A$1:$A$1000&lt;&gt;"")/ROW(統合!$A$1:$A$1000),0),ROW(K177))),"")</f>
        <v/>
      </c>
      <c r="L177" t="str">
        <f>IFERROR(INDEX(統合!L:L,1/LARGE(INDEX((統合!$A$1:$A$1000&lt;&gt;"")/ROW(統合!$A$1:$A$1000),0),ROW(L177))),"")</f>
        <v/>
      </c>
      <c r="M177" t="str">
        <f>IFERROR(INDEX(統合!M:M,1/LARGE(INDEX((統合!$A$1:$A$1000&lt;&gt;"")/ROW(統合!$A$1:$A$1000),0),ROW(M177))),"")</f>
        <v/>
      </c>
    </row>
    <row r="178" spans="1:13" x14ac:dyDescent="0.45">
      <c r="A178" t="str">
        <f>IFERROR(INDEX(統合!A:A,1/LARGE(INDEX((統合!$A$1:$A$1000&lt;&gt;"")/ROW(統合!$A$1:$A$1000),0),ROW(A178))),"")</f>
        <v/>
      </c>
      <c r="B178" t="str">
        <f>IFERROR(INDEX(統合!B:B,1/LARGE(INDEX((統合!$A$1:$A$1000&lt;&gt;"")/ROW(統合!$A$1:$A$1000),0),ROW(B178))),"")</f>
        <v/>
      </c>
      <c r="C178" t="str">
        <f>IFERROR(INDEX(統合!C:C,1/LARGE(INDEX((統合!$A$1:$A$1000&lt;&gt;"")/ROW(統合!$A$1:$A$1000),0),ROW(C178))),"")</f>
        <v/>
      </c>
      <c r="D178" t="str">
        <f>IFERROR(INDEX(統合!D:D,1/LARGE(INDEX((統合!$A$1:$A$1000&lt;&gt;"")/ROW(統合!$A$1:$A$1000),0),ROW(D178))),"")</f>
        <v/>
      </c>
      <c r="E178" t="str">
        <f>IFERROR(INDEX(統合!E:E,1/LARGE(INDEX((統合!$A$1:$A$1000&lt;&gt;"")/ROW(統合!$A$1:$A$1000),0),ROW(E178))),"")</f>
        <v/>
      </c>
      <c r="F178" t="str">
        <f>IFERROR(INDEX(統合!F:F,1/LARGE(INDEX((統合!$A$1:$A$1000&lt;&gt;"")/ROW(統合!$A$1:$A$1000),0),ROW(F178))),"")</f>
        <v/>
      </c>
      <c r="G178" t="str">
        <f>IFERROR(INDEX(統合!G:G,1/LARGE(INDEX((統合!$A$1:$A$1000&lt;&gt;"")/ROW(統合!$A$1:$A$1000),0),ROW(G178))),"")</f>
        <v/>
      </c>
      <c r="H178" t="str">
        <f>IFERROR(INDEX(統合!H:H,1/LARGE(INDEX((統合!$A$1:$A$1000&lt;&gt;"")/ROW(統合!$A$1:$A$1000),0),ROW(H178))),"")</f>
        <v/>
      </c>
      <c r="I178" t="str">
        <f>IFERROR(INDEX(統合!I:I,1/LARGE(INDEX((統合!$A$1:$A$1000&lt;&gt;"")/ROW(統合!$A$1:$A$1000),0),ROW(I178))),"")</f>
        <v/>
      </c>
      <c r="J178" t="str">
        <f>IFERROR(INDEX(統合!J:J,1/LARGE(INDEX((統合!$A$1:$A$1000&lt;&gt;"")/ROW(統合!$A$1:$A$1000),0),ROW(J178))),"")</f>
        <v/>
      </c>
      <c r="K178" t="str">
        <f>IFERROR(INDEX(統合!K:K,1/LARGE(INDEX((統合!$A$1:$A$1000&lt;&gt;"")/ROW(統合!$A$1:$A$1000),0),ROW(K178))),"")</f>
        <v/>
      </c>
      <c r="L178" t="str">
        <f>IFERROR(INDEX(統合!L:L,1/LARGE(INDEX((統合!$A$1:$A$1000&lt;&gt;"")/ROW(統合!$A$1:$A$1000),0),ROW(L178))),"")</f>
        <v/>
      </c>
      <c r="M178" t="str">
        <f>IFERROR(INDEX(統合!M:M,1/LARGE(INDEX((統合!$A$1:$A$1000&lt;&gt;"")/ROW(統合!$A$1:$A$1000),0),ROW(M178))),"")</f>
        <v/>
      </c>
    </row>
    <row r="179" spans="1:13" x14ac:dyDescent="0.45">
      <c r="A179" t="str">
        <f>IFERROR(INDEX(統合!A:A,1/LARGE(INDEX((統合!$A$1:$A$1000&lt;&gt;"")/ROW(統合!$A$1:$A$1000),0),ROW(A179))),"")</f>
        <v/>
      </c>
      <c r="B179" t="str">
        <f>IFERROR(INDEX(統合!B:B,1/LARGE(INDEX((統合!$A$1:$A$1000&lt;&gt;"")/ROW(統合!$A$1:$A$1000),0),ROW(B179))),"")</f>
        <v/>
      </c>
      <c r="C179" t="str">
        <f>IFERROR(INDEX(統合!C:C,1/LARGE(INDEX((統合!$A$1:$A$1000&lt;&gt;"")/ROW(統合!$A$1:$A$1000),0),ROW(C179))),"")</f>
        <v/>
      </c>
      <c r="D179" t="str">
        <f>IFERROR(INDEX(統合!D:D,1/LARGE(INDEX((統合!$A$1:$A$1000&lt;&gt;"")/ROW(統合!$A$1:$A$1000),0),ROW(D179))),"")</f>
        <v/>
      </c>
      <c r="E179" t="str">
        <f>IFERROR(INDEX(統合!E:E,1/LARGE(INDEX((統合!$A$1:$A$1000&lt;&gt;"")/ROW(統合!$A$1:$A$1000),0),ROW(E179))),"")</f>
        <v/>
      </c>
      <c r="F179" t="str">
        <f>IFERROR(INDEX(統合!F:F,1/LARGE(INDEX((統合!$A$1:$A$1000&lt;&gt;"")/ROW(統合!$A$1:$A$1000),0),ROW(F179))),"")</f>
        <v/>
      </c>
      <c r="G179" t="str">
        <f>IFERROR(INDEX(統合!G:G,1/LARGE(INDEX((統合!$A$1:$A$1000&lt;&gt;"")/ROW(統合!$A$1:$A$1000),0),ROW(G179))),"")</f>
        <v/>
      </c>
      <c r="H179" t="str">
        <f>IFERROR(INDEX(統合!H:H,1/LARGE(INDEX((統合!$A$1:$A$1000&lt;&gt;"")/ROW(統合!$A$1:$A$1000),0),ROW(H179))),"")</f>
        <v/>
      </c>
      <c r="I179" t="str">
        <f>IFERROR(INDEX(統合!I:I,1/LARGE(INDEX((統合!$A$1:$A$1000&lt;&gt;"")/ROW(統合!$A$1:$A$1000),0),ROW(I179))),"")</f>
        <v/>
      </c>
      <c r="J179" t="str">
        <f>IFERROR(INDEX(統合!J:J,1/LARGE(INDEX((統合!$A$1:$A$1000&lt;&gt;"")/ROW(統合!$A$1:$A$1000),0),ROW(J179))),"")</f>
        <v/>
      </c>
      <c r="K179" t="str">
        <f>IFERROR(INDEX(統合!K:K,1/LARGE(INDEX((統合!$A$1:$A$1000&lt;&gt;"")/ROW(統合!$A$1:$A$1000),0),ROW(K179))),"")</f>
        <v/>
      </c>
      <c r="L179" t="str">
        <f>IFERROR(INDEX(統合!L:L,1/LARGE(INDEX((統合!$A$1:$A$1000&lt;&gt;"")/ROW(統合!$A$1:$A$1000),0),ROW(L179))),"")</f>
        <v/>
      </c>
      <c r="M179" t="str">
        <f>IFERROR(INDEX(統合!M:M,1/LARGE(INDEX((統合!$A$1:$A$1000&lt;&gt;"")/ROW(統合!$A$1:$A$1000),0),ROW(M179))),"")</f>
        <v/>
      </c>
    </row>
    <row r="180" spans="1:13" x14ac:dyDescent="0.45">
      <c r="A180" t="str">
        <f>IFERROR(INDEX(統合!A:A,1/LARGE(INDEX((統合!$A$1:$A$1000&lt;&gt;"")/ROW(統合!$A$1:$A$1000),0),ROW(A180))),"")</f>
        <v/>
      </c>
      <c r="B180" t="str">
        <f>IFERROR(INDEX(統合!B:B,1/LARGE(INDEX((統合!$A$1:$A$1000&lt;&gt;"")/ROW(統合!$A$1:$A$1000),0),ROW(B180))),"")</f>
        <v/>
      </c>
      <c r="C180" t="str">
        <f>IFERROR(INDEX(統合!C:C,1/LARGE(INDEX((統合!$A$1:$A$1000&lt;&gt;"")/ROW(統合!$A$1:$A$1000),0),ROW(C180))),"")</f>
        <v/>
      </c>
      <c r="D180" t="str">
        <f>IFERROR(INDEX(統合!D:D,1/LARGE(INDEX((統合!$A$1:$A$1000&lt;&gt;"")/ROW(統合!$A$1:$A$1000),0),ROW(D180))),"")</f>
        <v/>
      </c>
      <c r="E180" t="str">
        <f>IFERROR(INDEX(統合!E:E,1/LARGE(INDEX((統合!$A$1:$A$1000&lt;&gt;"")/ROW(統合!$A$1:$A$1000),0),ROW(E180))),"")</f>
        <v/>
      </c>
      <c r="F180" t="str">
        <f>IFERROR(INDEX(統合!F:F,1/LARGE(INDEX((統合!$A$1:$A$1000&lt;&gt;"")/ROW(統合!$A$1:$A$1000),0),ROW(F180))),"")</f>
        <v/>
      </c>
      <c r="G180" t="str">
        <f>IFERROR(INDEX(統合!G:G,1/LARGE(INDEX((統合!$A$1:$A$1000&lt;&gt;"")/ROW(統合!$A$1:$A$1000),0),ROW(G180))),"")</f>
        <v/>
      </c>
      <c r="H180" t="str">
        <f>IFERROR(INDEX(統合!H:H,1/LARGE(INDEX((統合!$A$1:$A$1000&lt;&gt;"")/ROW(統合!$A$1:$A$1000),0),ROW(H180))),"")</f>
        <v/>
      </c>
      <c r="I180" t="str">
        <f>IFERROR(INDEX(統合!I:I,1/LARGE(INDEX((統合!$A$1:$A$1000&lt;&gt;"")/ROW(統合!$A$1:$A$1000),0),ROW(I180))),"")</f>
        <v/>
      </c>
      <c r="J180" t="str">
        <f>IFERROR(INDEX(統合!J:J,1/LARGE(INDEX((統合!$A$1:$A$1000&lt;&gt;"")/ROW(統合!$A$1:$A$1000),0),ROW(J180))),"")</f>
        <v/>
      </c>
      <c r="K180" t="str">
        <f>IFERROR(INDEX(統合!K:K,1/LARGE(INDEX((統合!$A$1:$A$1000&lt;&gt;"")/ROW(統合!$A$1:$A$1000),0),ROW(K180))),"")</f>
        <v/>
      </c>
      <c r="L180" t="str">
        <f>IFERROR(INDEX(統合!L:L,1/LARGE(INDEX((統合!$A$1:$A$1000&lt;&gt;"")/ROW(統合!$A$1:$A$1000),0),ROW(L180))),"")</f>
        <v/>
      </c>
      <c r="M180" t="str">
        <f>IFERROR(INDEX(統合!M:M,1/LARGE(INDEX((統合!$A$1:$A$1000&lt;&gt;"")/ROW(統合!$A$1:$A$1000),0),ROW(M180))),"")</f>
        <v/>
      </c>
    </row>
    <row r="181" spans="1:13" x14ac:dyDescent="0.45">
      <c r="A181" t="str">
        <f>IFERROR(INDEX(統合!A:A,1/LARGE(INDEX((統合!$A$1:$A$1000&lt;&gt;"")/ROW(統合!$A$1:$A$1000),0),ROW(A181))),"")</f>
        <v/>
      </c>
      <c r="B181" t="str">
        <f>IFERROR(INDEX(統合!B:B,1/LARGE(INDEX((統合!$A$1:$A$1000&lt;&gt;"")/ROW(統合!$A$1:$A$1000),0),ROW(B181))),"")</f>
        <v/>
      </c>
      <c r="C181" t="str">
        <f>IFERROR(INDEX(統合!C:C,1/LARGE(INDEX((統合!$A$1:$A$1000&lt;&gt;"")/ROW(統合!$A$1:$A$1000),0),ROW(C181))),"")</f>
        <v/>
      </c>
      <c r="D181" t="str">
        <f>IFERROR(INDEX(統合!D:D,1/LARGE(INDEX((統合!$A$1:$A$1000&lt;&gt;"")/ROW(統合!$A$1:$A$1000),0),ROW(D181))),"")</f>
        <v/>
      </c>
      <c r="E181" t="str">
        <f>IFERROR(INDEX(統合!E:E,1/LARGE(INDEX((統合!$A$1:$A$1000&lt;&gt;"")/ROW(統合!$A$1:$A$1000),0),ROW(E181))),"")</f>
        <v/>
      </c>
      <c r="F181" t="str">
        <f>IFERROR(INDEX(統合!F:F,1/LARGE(INDEX((統合!$A$1:$A$1000&lt;&gt;"")/ROW(統合!$A$1:$A$1000),0),ROW(F181))),"")</f>
        <v/>
      </c>
      <c r="G181" t="str">
        <f>IFERROR(INDEX(統合!G:G,1/LARGE(INDEX((統合!$A$1:$A$1000&lt;&gt;"")/ROW(統合!$A$1:$A$1000),0),ROW(G181))),"")</f>
        <v/>
      </c>
      <c r="H181" t="str">
        <f>IFERROR(INDEX(統合!H:H,1/LARGE(INDEX((統合!$A$1:$A$1000&lt;&gt;"")/ROW(統合!$A$1:$A$1000),0),ROW(H181))),"")</f>
        <v/>
      </c>
      <c r="I181" t="str">
        <f>IFERROR(INDEX(統合!I:I,1/LARGE(INDEX((統合!$A$1:$A$1000&lt;&gt;"")/ROW(統合!$A$1:$A$1000),0),ROW(I181))),"")</f>
        <v/>
      </c>
      <c r="J181" t="str">
        <f>IFERROR(INDEX(統合!J:J,1/LARGE(INDEX((統合!$A$1:$A$1000&lt;&gt;"")/ROW(統合!$A$1:$A$1000),0),ROW(J181))),"")</f>
        <v/>
      </c>
      <c r="K181" t="str">
        <f>IFERROR(INDEX(統合!K:K,1/LARGE(INDEX((統合!$A$1:$A$1000&lt;&gt;"")/ROW(統合!$A$1:$A$1000),0),ROW(K181))),"")</f>
        <v/>
      </c>
      <c r="L181" t="str">
        <f>IFERROR(INDEX(統合!L:L,1/LARGE(INDEX((統合!$A$1:$A$1000&lt;&gt;"")/ROW(統合!$A$1:$A$1000),0),ROW(L181))),"")</f>
        <v/>
      </c>
      <c r="M181" t="str">
        <f>IFERROR(INDEX(統合!M:M,1/LARGE(INDEX((統合!$A$1:$A$1000&lt;&gt;"")/ROW(統合!$A$1:$A$1000),0),ROW(M181))),"")</f>
        <v/>
      </c>
    </row>
    <row r="182" spans="1:13" x14ac:dyDescent="0.45">
      <c r="A182" t="str">
        <f>IFERROR(INDEX(統合!A:A,1/LARGE(INDEX((統合!$A$1:$A$1000&lt;&gt;"")/ROW(統合!$A$1:$A$1000),0),ROW(A182))),"")</f>
        <v/>
      </c>
      <c r="B182" t="str">
        <f>IFERROR(INDEX(統合!B:B,1/LARGE(INDEX((統合!$A$1:$A$1000&lt;&gt;"")/ROW(統合!$A$1:$A$1000),0),ROW(B182))),"")</f>
        <v/>
      </c>
      <c r="C182" t="str">
        <f>IFERROR(INDEX(統合!C:C,1/LARGE(INDEX((統合!$A$1:$A$1000&lt;&gt;"")/ROW(統合!$A$1:$A$1000),0),ROW(C182))),"")</f>
        <v/>
      </c>
      <c r="D182" t="str">
        <f>IFERROR(INDEX(統合!D:D,1/LARGE(INDEX((統合!$A$1:$A$1000&lt;&gt;"")/ROW(統合!$A$1:$A$1000),0),ROW(D182))),"")</f>
        <v/>
      </c>
      <c r="E182" t="str">
        <f>IFERROR(INDEX(統合!E:E,1/LARGE(INDEX((統合!$A$1:$A$1000&lt;&gt;"")/ROW(統合!$A$1:$A$1000),0),ROW(E182))),"")</f>
        <v/>
      </c>
      <c r="F182" t="str">
        <f>IFERROR(INDEX(統合!F:F,1/LARGE(INDEX((統合!$A$1:$A$1000&lt;&gt;"")/ROW(統合!$A$1:$A$1000),0),ROW(F182))),"")</f>
        <v/>
      </c>
      <c r="G182" t="str">
        <f>IFERROR(INDEX(統合!G:G,1/LARGE(INDEX((統合!$A$1:$A$1000&lt;&gt;"")/ROW(統合!$A$1:$A$1000),0),ROW(G182))),"")</f>
        <v/>
      </c>
      <c r="H182" t="str">
        <f>IFERROR(INDEX(統合!H:H,1/LARGE(INDEX((統合!$A$1:$A$1000&lt;&gt;"")/ROW(統合!$A$1:$A$1000),0),ROW(H182))),"")</f>
        <v/>
      </c>
      <c r="I182" t="str">
        <f>IFERROR(INDEX(統合!I:I,1/LARGE(INDEX((統合!$A$1:$A$1000&lt;&gt;"")/ROW(統合!$A$1:$A$1000),0),ROW(I182))),"")</f>
        <v/>
      </c>
      <c r="J182" t="str">
        <f>IFERROR(INDEX(統合!J:J,1/LARGE(INDEX((統合!$A$1:$A$1000&lt;&gt;"")/ROW(統合!$A$1:$A$1000),0),ROW(J182))),"")</f>
        <v/>
      </c>
      <c r="K182" t="str">
        <f>IFERROR(INDEX(統合!K:K,1/LARGE(INDEX((統合!$A$1:$A$1000&lt;&gt;"")/ROW(統合!$A$1:$A$1000),0),ROW(K182))),"")</f>
        <v/>
      </c>
      <c r="L182" t="str">
        <f>IFERROR(INDEX(統合!L:L,1/LARGE(INDEX((統合!$A$1:$A$1000&lt;&gt;"")/ROW(統合!$A$1:$A$1000),0),ROW(L182))),"")</f>
        <v/>
      </c>
      <c r="M182" t="str">
        <f>IFERROR(INDEX(統合!M:M,1/LARGE(INDEX((統合!$A$1:$A$1000&lt;&gt;"")/ROW(統合!$A$1:$A$1000),0),ROW(M182))),"")</f>
        <v/>
      </c>
    </row>
    <row r="183" spans="1:13" x14ac:dyDescent="0.45">
      <c r="A183" t="str">
        <f>IFERROR(INDEX(統合!A:A,1/LARGE(INDEX((統合!$A$1:$A$1000&lt;&gt;"")/ROW(統合!$A$1:$A$1000),0),ROW(A183))),"")</f>
        <v/>
      </c>
      <c r="B183" t="str">
        <f>IFERROR(INDEX(統合!B:B,1/LARGE(INDEX((統合!$A$1:$A$1000&lt;&gt;"")/ROW(統合!$A$1:$A$1000),0),ROW(B183))),"")</f>
        <v/>
      </c>
      <c r="C183" t="str">
        <f>IFERROR(INDEX(統合!C:C,1/LARGE(INDEX((統合!$A$1:$A$1000&lt;&gt;"")/ROW(統合!$A$1:$A$1000),0),ROW(C183))),"")</f>
        <v/>
      </c>
      <c r="D183" t="str">
        <f>IFERROR(INDEX(統合!D:D,1/LARGE(INDEX((統合!$A$1:$A$1000&lt;&gt;"")/ROW(統合!$A$1:$A$1000),0),ROW(D183))),"")</f>
        <v/>
      </c>
      <c r="E183" t="str">
        <f>IFERROR(INDEX(統合!E:E,1/LARGE(INDEX((統合!$A$1:$A$1000&lt;&gt;"")/ROW(統合!$A$1:$A$1000),0),ROW(E183))),"")</f>
        <v/>
      </c>
      <c r="F183" t="str">
        <f>IFERROR(INDEX(統合!F:F,1/LARGE(INDEX((統合!$A$1:$A$1000&lt;&gt;"")/ROW(統合!$A$1:$A$1000),0),ROW(F183))),"")</f>
        <v/>
      </c>
      <c r="G183" t="str">
        <f>IFERROR(INDEX(統合!G:G,1/LARGE(INDEX((統合!$A$1:$A$1000&lt;&gt;"")/ROW(統合!$A$1:$A$1000),0),ROW(G183))),"")</f>
        <v/>
      </c>
      <c r="H183" t="str">
        <f>IFERROR(INDEX(統合!H:H,1/LARGE(INDEX((統合!$A$1:$A$1000&lt;&gt;"")/ROW(統合!$A$1:$A$1000),0),ROW(H183))),"")</f>
        <v/>
      </c>
      <c r="I183" t="str">
        <f>IFERROR(INDEX(統合!I:I,1/LARGE(INDEX((統合!$A$1:$A$1000&lt;&gt;"")/ROW(統合!$A$1:$A$1000),0),ROW(I183))),"")</f>
        <v/>
      </c>
      <c r="J183" t="str">
        <f>IFERROR(INDEX(統合!J:J,1/LARGE(INDEX((統合!$A$1:$A$1000&lt;&gt;"")/ROW(統合!$A$1:$A$1000),0),ROW(J183))),"")</f>
        <v/>
      </c>
      <c r="K183" t="str">
        <f>IFERROR(INDEX(統合!K:K,1/LARGE(INDEX((統合!$A$1:$A$1000&lt;&gt;"")/ROW(統合!$A$1:$A$1000),0),ROW(K183))),"")</f>
        <v/>
      </c>
      <c r="L183" t="str">
        <f>IFERROR(INDEX(統合!L:L,1/LARGE(INDEX((統合!$A$1:$A$1000&lt;&gt;"")/ROW(統合!$A$1:$A$1000),0),ROW(L183))),"")</f>
        <v/>
      </c>
      <c r="M183" t="str">
        <f>IFERROR(INDEX(統合!M:M,1/LARGE(INDEX((統合!$A$1:$A$1000&lt;&gt;"")/ROW(統合!$A$1:$A$1000),0),ROW(M183))),"")</f>
        <v/>
      </c>
    </row>
    <row r="184" spans="1:13" x14ac:dyDescent="0.45">
      <c r="A184" t="str">
        <f>IFERROR(INDEX(統合!A:A,1/LARGE(INDEX((統合!$A$1:$A$1000&lt;&gt;"")/ROW(統合!$A$1:$A$1000),0),ROW(A184))),"")</f>
        <v/>
      </c>
      <c r="B184" t="str">
        <f>IFERROR(INDEX(統合!B:B,1/LARGE(INDEX((統合!$A$1:$A$1000&lt;&gt;"")/ROW(統合!$A$1:$A$1000),0),ROW(B184))),"")</f>
        <v/>
      </c>
      <c r="C184" t="str">
        <f>IFERROR(INDEX(統合!C:C,1/LARGE(INDEX((統合!$A$1:$A$1000&lt;&gt;"")/ROW(統合!$A$1:$A$1000),0),ROW(C184))),"")</f>
        <v/>
      </c>
      <c r="D184" t="str">
        <f>IFERROR(INDEX(統合!D:D,1/LARGE(INDEX((統合!$A$1:$A$1000&lt;&gt;"")/ROW(統合!$A$1:$A$1000),0),ROW(D184))),"")</f>
        <v/>
      </c>
      <c r="E184" t="str">
        <f>IFERROR(INDEX(統合!E:E,1/LARGE(INDEX((統合!$A$1:$A$1000&lt;&gt;"")/ROW(統合!$A$1:$A$1000),0),ROW(E184))),"")</f>
        <v/>
      </c>
      <c r="F184" t="str">
        <f>IFERROR(INDEX(統合!F:F,1/LARGE(INDEX((統合!$A$1:$A$1000&lt;&gt;"")/ROW(統合!$A$1:$A$1000),0),ROW(F184))),"")</f>
        <v/>
      </c>
      <c r="G184" t="str">
        <f>IFERROR(INDEX(統合!G:G,1/LARGE(INDEX((統合!$A$1:$A$1000&lt;&gt;"")/ROW(統合!$A$1:$A$1000),0),ROW(G184))),"")</f>
        <v/>
      </c>
      <c r="H184" t="str">
        <f>IFERROR(INDEX(統合!H:H,1/LARGE(INDEX((統合!$A$1:$A$1000&lt;&gt;"")/ROW(統合!$A$1:$A$1000),0),ROW(H184))),"")</f>
        <v/>
      </c>
      <c r="I184" t="str">
        <f>IFERROR(INDEX(統合!I:I,1/LARGE(INDEX((統合!$A$1:$A$1000&lt;&gt;"")/ROW(統合!$A$1:$A$1000),0),ROW(I184))),"")</f>
        <v/>
      </c>
      <c r="J184" t="str">
        <f>IFERROR(INDEX(統合!J:J,1/LARGE(INDEX((統合!$A$1:$A$1000&lt;&gt;"")/ROW(統合!$A$1:$A$1000),0),ROW(J184))),"")</f>
        <v/>
      </c>
      <c r="K184" t="str">
        <f>IFERROR(INDEX(統合!K:K,1/LARGE(INDEX((統合!$A$1:$A$1000&lt;&gt;"")/ROW(統合!$A$1:$A$1000),0),ROW(K184))),"")</f>
        <v/>
      </c>
      <c r="L184" t="str">
        <f>IFERROR(INDEX(統合!L:L,1/LARGE(INDEX((統合!$A$1:$A$1000&lt;&gt;"")/ROW(統合!$A$1:$A$1000),0),ROW(L184))),"")</f>
        <v/>
      </c>
      <c r="M184" t="str">
        <f>IFERROR(INDEX(統合!M:M,1/LARGE(INDEX((統合!$A$1:$A$1000&lt;&gt;"")/ROW(統合!$A$1:$A$1000),0),ROW(M184))),"")</f>
        <v/>
      </c>
    </row>
    <row r="185" spans="1:13" x14ac:dyDescent="0.45">
      <c r="A185" t="str">
        <f>IFERROR(INDEX(統合!A:A,1/LARGE(INDEX((統合!$A$1:$A$1000&lt;&gt;"")/ROW(統合!$A$1:$A$1000),0),ROW(A185))),"")</f>
        <v/>
      </c>
      <c r="B185" t="str">
        <f>IFERROR(INDEX(統合!B:B,1/LARGE(INDEX((統合!$A$1:$A$1000&lt;&gt;"")/ROW(統合!$A$1:$A$1000),0),ROW(B185))),"")</f>
        <v/>
      </c>
      <c r="C185" t="str">
        <f>IFERROR(INDEX(統合!C:C,1/LARGE(INDEX((統合!$A$1:$A$1000&lt;&gt;"")/ROW(統合!$A$1:$A$1000),0),ROW(C185))),"")</f>
        <v/>
      </c>
      <c r="D185" t="str">
        <f>IFERROR(INDEX(統合!D:D,1/LARGE(INDEX((統合!$A$1:$A$1000&lt;&gt;"")/ROW(統合!$A$1:$A$1000),0),ROW(D185))),"")</f>
        <v/>
      </c>
      <c r="E185" t="str">
        <f>IFERROR(INDEX(統合!E:E,1/LARGE(INDEX((統合!$A$1:$A$1000&lt;&gt;"")/ROW(統合!$A$1:$A$1000),0),ROW(E185))),"")</f>
        <v/>
      </c>
      <c r="F185" t="str">
        <f>IFERROR(INDEX(統合!F:F,1/LARGE(INDEX((統合!$A$1:$A$1000&lt;&gt;"")/ROW(統合!$A$1:$A$1000),0),ROW(F185))),"")</f>
        <v/>
      </c>
      <c r="G185" t="str">
        <f>IFERROR(INDEX(統合!G:G,1/LARGE(INDEX((統合!$A$1:$A$1000&lt;&gt;"")/ROW(統合!$A$1:$A$1000),0),ROW(G185))),"")</f>
        <v/>
      </c>
      <c r="H185" t="str">
        <f>IFERROR(INDEX(統合!H:H,1/LARGE(INDEX((統合!$A$1:$A$1000&lt;&gt;"")/ROW(統合!$A$1:$A$1000),0),ROW(H185))),"")</f>
        <v/>
      </c>
      <c r="I185" t="str">
        <f>IFERROR(INDEX(統合!I:I,1/LARGE(INDEX((統合!$A$1:$A$1000&lt;&gt;"")/ROW(統合!$A$1:$A$1000),0),ROW(I185))),"")</f>
        <v/>
      </c>
      <c r="J185" t="str">
        <f>IFERROR(INDEX(統合!J:J,1/LARGE(INDEX((統合!$A$1:$A$1000&lt;&gt;"")/ROW(統合!$A$1:$A$1000),0),ROW(J185))),"")</f>
        <v/>
      </c>
      <c r="K185" t="str">
        <f>IFERROR(INDEX(統合!K:K,1/LARGE(INDEX((統合!$A$1:$A$1000&lt;&gt;"")/ROW(統合!$A$1:$A$1000),0),ROW(K185))),"")</f>
        <v/>
      </c>
      <c r="L185" t="str">
        <f>IFERROR(INDEX(統合!L:L,1/LARGE(INDEX((統合!$A$1:$A$1000&lt;&gt;"")/ROW(統合!$A$1:$A$1000),0),ROW(L185))),"")</f>
        <v/>
      </c>
      <c r="M185" t="str">
        <f>IFERROR(INDEX(統合!M:M,1/LARGE(INDEX((統合!$A$1:$A$1000&lt;&gt;"")/ROW(統合!$A$1:$A$1000),0),ROW(M185))),"")</f>
        <v/>
      </c>
    </row>
    <row r="186" spans="1:13" x14ac:dyDescent="0.45">
      <c r="A186" t="str">
        <f>IFERROR(INDEX(統合!A:A,1/LARGE(INDEX((統合!$A$1:$A$1000&lt;&gt;"")/ROW(統合!$A$1:$A$1000),0),ROW(A186))),"")</f>
        <v/>
      </c>
      <c r="B186" t="str">
        <f>IFERROR(INDEX(統合!B:B,1/LARGE(INDEX((統合!$A$1:$A$1000&lt;&gt;"")/ROW(統合!$A$1:$A$1000),0),ROW(B186))),"")</f>
        <v/>
      </c>
      <c r="C186" t="str">
        <f>IFERROR(INDEX(統合!C:C,1/LARGE(INDEX((統合!$A$1:$A$1000&lt;&gt;"")/ROW(統合!$A$1:$A$1000),0),ROW(C186))),"")</f>
        <v/>
      </c>
      <c r="D186" t="str">
        <f>IFERROR(INDEX(統合!D:D,1/LARGE(INDEX((統合!$A$1:$A$1000&lt;&gt;"")/ROW(統合!$A$1:$A$1000),0),ROW(D186))),"")</f>
        <v/>
      </c>
      <c r="E186" t="str">
        <f>IFERROR(INDEX(統合!E:E,1/LARGE(INDEX((統合!$A$1:$A$1000&lt;&gt;"")/ROW(統合!$A$1:$A$1000),0),ROW(E186))),"")</f>
        <v/>
      </c>
      <c r="F186" t="str">
        <f>IFERROR(INDEX(統合!F:F,1/LARGE(INDEX((統合!$A$1:$A$1000&lt;&gt;"")/ROW(統合!$A$1:$A$1000),0),ROW(F186))),"")</f>
        <v/>
      </c>
      <c r="G186" t="str">
        <f>IFERROR(INDEX(統合!G:G,1/LARGE(INDEX((統合!$A$1:$A$1000&lt;&gt;"")/ROW(統合!$A$1:$A$1000),0),ROW(G186))),"")</f>
        <v/>
      </c>
      <c r="H186" t="str">
        <f>IFERROR(INDEX(統合!H:H,1/LARGE(INDEX((統合!$A$1:$A$1000&lt;&gt;"")/ROW(統合!$A$1:$A$1000),0),ROW(H186))),"")</f>
        <v/>
      </c>
      <c r="I186" t="str">
        <f>IFERROR(INDEX(統合!I:I,1/LARGE(INDEX((統合!$A$1:$A$1000&lt;&gt;"")/ROW(統合!$A$1:$A$1000),0),ROW(I186))),"")</f>
        <v/>
      </c>
      <c r="J186" t="str">
        <f>IFERROR(INDEX(統合!J:J,1/LARGE(INDEX((統合!$A$1:$A$1000&lt;&gt;"")/ROW(統合!$A$1:$A$1000),0),ROW(J186))),"")</f>
        <v/>
      </c>
      <c r="K186" t="str">
        <f>IFERROR(INDEX(統合!K:K,1/LARGE(INDEX((統合!$A$1:$A$1000&lt;&gt;"")/ROW(統合!$A$1:$A$1000),0),ROW(K186))),"")</f>
        <v/>
      </c>
      <c r="L186" t="str">
        <f>IFERROR(INDEX(統合!L:L,1/LARGE(INDEX((統合!$A$1:$A$1000&lt;&gt;"")/ROW(統合!$A$1:$A$1000),0),ROW(L186))),"")</f>
        <v/>
      </c>
      <c r="M186" t="str">
        <f>IFERROR(INDEX(統合!M:M,1/LARGE(INDEX((統合!$A$1:$A$1000&lt;&gt;"")/ROW(統合!$A$1:$A$1000),0),ROW(M186))),"")</f>
        <v/>
      </c>
    </row>
    <row r="187" spans="1:13" x14ac:dyDescent="0.45">
      <c r="A187" t="str">
        <f>IFERROR(INDEX(統合!A:A,1/LARGE(INDEX((統合!$A$1:$A$1000&lt;&gt;"")/ROW(統合!$A$1:$A$1000),0),ROW(A187))),"")</f>
        <v/>
      </c>
      <c r="B187" t="str">
        <f>IFERROR(INDEX(統合!B:B,1/LARGE(INDEX((統合!$A$1:$A$1000&lt;&gt;"")/ROW(統合!$A$1:$A$1000),0),ROW(B187))),"")</f>
        <v/>
      </c>
      <c r="C187" t="str">
        <f>IFERROR(INDEX(統合!C:C,1/LARGE(INDEX((統合!$A$1:$A$1000&lt;&gt;"")/ROW(統合!$A$1:$A$1000),0),ROW(C187))),"")</f>
        <v/>
      </c>
      <c r="D187" t="str">
        <f>IFERROR(INDEX(統合!D:D,1/LARGE(INDEX((統合!$A$1:$A$1000&lt;&gt;"")/ROW(統合!$A$1:$A$1000),0),ROW(D187))),"")</f>
        <v/>
      </c>
      <c r="E187" t="str">
        <f>IFERROR(INDEX(統合!E:E,1/LARGE(INDEX((統合!$A$1:$A$1000&lt;&gt;"")/ROW(統合!$A$1:$A$1000),0),ROW(E187))),"")</f>
        <v/>
      </c>
      <c r="F187" t="str">
        <f>IFERROR(INDEX(統合!F:F,1/LARGE(INDEX((統合!$A$1:$A$1000&lt;&gt;"")/ROW(統合!$A$1:$A$1000),0),ROW(F187))),"")</f>
        <v/>
      </c>
      <c r="G187" t="str">
        <f>IFERROR(INDEX(統合!G:G,1/LARGE(INDEX((統合!$A$1:$A$1000&lt;&gt;"")/ROW(統合!$A$1:$A$1000),0),ROW(G187))),"")</f>
        <v/>
      </c>
      <c r="H187" t="str">
        <f>IFERROR(INDEX(統合!H:H,1/LARGE(INDEX((統合!$A$1:$A$1000&lt;&gt;"")/ROW(統合!$A$1:$A$1000),0),ROW(H187))),"")</f>
        <v/>
      </c>
      <c r="I187" t="str">
        <f>IFERROR(INDEX(統合!I:I,1/LARGE(INDEX((統合!$A$1:$A$1000&lt;&gt;"")/ROW(統合!$A$1:$A$1000),0),ROW(I187))),"")</f>
        <v/>
      </c>
      <c r="J187" t="str">
        <f>IFERROR(INDEX(統合!J:J,1/LARGE(INDEX((統合!$A$1:$A$1000&lt;&gt;"")/ROW(統合!$A$1:$A$1000),0),ROW(J187))),"")</f>
        <v/>
      </c>
      <c r="K187" t="str">
        <f>IFERROR(INDEX(統合!K:K,1/LARGE(INDEX((統合!$A$1:$A$1000&lt;&gt;"")/ROW(統合!$A$1:$A$1000),0),ROW(K187))),"")</f>
        <v/>
      </c>
      <c r="L187" t="str">
        <f>IFERROR(INDEX(統合!L:L,1/LARGE(INDEX((統合!$A$1:$A$1000&lt;&gt;"")/ROW(統合!$A$1:$A$1000),0),ROW(L187))),"")</f>
        <v/>
      </c>
      <c r="M187" t="str">
        <f>IFERROR(INDEX(統合!M:M,1/LARGE(INDEX((統合!$A$1:$A$1000&lt;&gt;"")/ROW(統合!$A$1:$A$1000),0),ROW(M187))),"")</f>
        <v/>
      </c>
    </row>
    <row r="188" spans="1:13" x14ac:dyDescent="0.45">
      <c r="A188" t="str">
        <f>IFERROR(INDEX(統合!A:A,1/LARGE(INDEX((統合!$A$1:$A$1000&lt;&gt;"")/ROW(統合!$A$1:$A$1000),0),ROW(A188))),"")</f>
        <v/>
      </c>
      <c r="B188" t="str">
        <f>IFERROR(INDEX(統合!B:B,1/LARGE(INDEX((統合!$A$1:$A$1000&lt;&gt;"")/ROW(統合!$A$1:$A$1000),0),ROW(B188))),"")</f>
        <v/>
      </c>
      <c r="C188" t="str">
        <f>IFERROR(INDEX(統合!C:C,1/LARGE(INDEX((統合!$A$1:$A$1000&lt;&gt;"")/ROW(統合!$A$1:$A$1000),0),ROW(C188))),"")</f>
        <v/>
      </c>
      <c r="D188" t="str">
        <f>IFERROR(INDEX(統合!D:D,1/LARGE(INDEX((統合!$A$1:$A$1000&lt;&gt;"")/ROW(統合!$A$1:$A$1000),0),ROW(D188))),"")</f>
        <v/>
      </c>
      <c r="E188" t="str">
        <f>IFERROR(INDEX(統合!E:E,1/LARGE(INDEX((統合!$A$1:$A$1000&lt;&gt;"")/ROW(統合!$A$1:$A$1000),0),ROW(E188))),"")</f>
        <v/>
      </c>
      <c r="F188" t="str">
        <f>IFERROR(INDEX(統合!F:F,1/LARGE(INDEX((統合!$A$1:$A$1000&lt;&gt;"")/ROW(統合!$A$1:$A$1000),0),ROW(F188))),"")</f>
        <v/>
      </c>
      <c r="G188" t="str">
        <f>IFERROR(INDEX(統合!G:G,1/LARGE(INDEX((統合!$A$1:$A$1000&lt;&gt;"")/ROW(統合!$A$1:$A$1000),0),ROW(G188))),"")</f>
        <v/>
      </c>
      <c r="H188" t="str">
        <f>IFERROR(INDEX(統合!H:H,1/LARGE(INDEX((統合!$A$1:$A$1000&lt;&gt;"")/ROW(統合!$A$1:$A$1000),0),ROW(H188))),"")</f>
        <v/>
      </c>
      <c r="I188" t="str">
        <f>IFERROR(INDEX(統合!I:I,1/LARGE(INDEX((統合!$A$1:$A$1000&lt;&gt;"")/ROW(統合!$A$1:$A$1000),0),ROW(I188))),"")</f>
        <v/>
      </c>
      <c r="J188" t="str">
        <f>IFERROR(INDEX(統合!J:J,1/LARGE(INDEX((統合!$A$1:$A$1000&lt;&gt;"")/ROW(統合!$A$1:$A$1000),0),ROW(J188))),"")</f>
        <v/>
      </c>
      <c r="K188" t="str">
        <f>IFERROR(INDEX(統合!K:K,1/LARGE(INDEX((統合!$A$1:$A$1000&lt;&gt;"")/ROW(統合!$A$1:$A$1000),0),ROW(K188))),"")</f>
        <v/>
      </c>
      <c r="L188" t="str">
        <f>IFERROR(INDEX(統合!L:L,1/LARGE(INDEX((統合!$A$1:$A$1000&lt;&gt;"")/ROW(統合!$A$1:$A$1000),0),ROW(L188))),"")</f>
        <v/>
      </c>
      <c r="M188" t="str">
        <f>IFERROR(INDEX(統合!M:M,1/LARGE(INDEX((統合!$A$1:$A$1000&lt;&gt;"")/ROW(統合!$A$1:$A$1000),0),ROW(M188))),"")</f>
        <v/>
      </c>
    </row>
    <row r="189" spans="1:13" x14ac:dyDescent="0.45">
      <c r="A189" t="str">
        <f>IFERROR(INDEX(統合!A:A,1/LARGE(INDEX((統合!$A$1:$A$1000&lt;&gt;"")/ROW(統合!$A$1:$A$1000),0),ROW(A189))),"")</f>
        <v/>
      </c>
      <c r="B189" t="str">
        <f>IFERROR(INDEX(統合!B:B,1/LARGE(INDEX((統合!$A$1:$A$1000&lt;&gt;"")/ROW(統合!$A$1:$A$1000),0),ROW(B189))),"")</f>
        <v/>
      </c>
      <c r="C189" t="str">
        <f>IFERROR(INDEX(統合!C:C,1/LARGE(INDEX((統合!$A$1:$A$1000&lt;&gt;"")/ROW(統合!$A$1:$A$1000),0),ROW(C189))),"")</f>
        <v/>
      </c>
      <c r="D189" t="str">
        <f>IFERROR(INDEX(統合!D:D,1/LARGE(INDEX((統合!$A$1:$A$1000&lt;&gt;"")/ROW(統合!$A$1:$A$1000),0),ROW(D189))),"")</f>
        <v/>
      </c>
      <c r="E189" t="str">
        <f>IFERROR(INDEX(統合!E:E,1/LARGE(INDEX((統合!$A$1:$A$1000&lt;&gt;"")/ROW(統合!$A$1:$A$1000),0),ROW(E189))),"")</f>
        <v/>
      </c>
      <c r="F189" t="str">
        <f>IFERROR(INDEX(統合!F:F,1/LARGE(INDEX((統合!$A$1:$A$1000&lt;&gt;"")/ROW(統合!$A$1:$A$1000),0),ROW(F189))),"")</f>
        <v/>
      </c>
      <c r="G189" t="str">
        <f>IFERROR(INDEX(統合!G:G,1/LARGE(INDEX((統合!$A$1:$A$1000&lt;&gt;"")/ROW(統合!$A$1:$A$1000),0),ROW(G189))),"")</f>
        <v/>
      </c>
      <c r="H189" t="str">
        <f>IFERROR(INDEX(統合!H:H,1/LARGE(INDEX((統合!$A$1:$A$1000&lt;&gt;"")/ROW(統合!$A$1:$A$1000),0),ROW(H189))),"")</f>
        <v/>
      </c>
      <c r="I189" t="str">
        <f>IFERROR(INDEX(統合!I:I,1/LARGE(INDEX((統合!$A$1:$A$1000&lt;&gt;"")/ROW(統合!$A$1:$A$1000),0),ROW(I189))),"")</f>
        <v/>
      </c>
      <c r="J189" t="str">
        <f>IFERROR(INDEX(統合!J:J,1/LARGE(INDEX((統合!$A$1:$A$1000&lt;&gt;"")/ROW(統合!$A$1:$A$1000),0),ROW(J189))),"")</f>
        <v/>
      </c>
      <c r="K189" t="str">
        <f>IFERROR(INDEX(統合!K:K,1/LARGE(INDEX((統合!$A$1:$A$1000&lt;&gt;"")/ROW(統合!$A$1:$A$1000),0),ROW(K189))),"")</f>
        <v/>
      </c>
      <c r="L189" t="str">
        <f>IFERROR(INDEX(統合!L:L,1/LARGE(INDEX((統合!$A$1:$A$1000&lt;&gt;"")/ROW(統合!$A$1:$A$1000),0),ROW(L189))),"")</f>
        <v/>
      </c>
      <c r="M189" t="str">
        <f>IFERROR(INDEX(統合!M:M,1/LARGE(INDEX((統合!$A$1:$A$1000&lt;&gt;"")/ROW(統合!$A$1:$A$1000),0),ROW(M189))),"")</f>
        <v/>
      </c>
    </row>
    <row r="190" spans="1:13" x14ac:dyDescent="0.45">
      <c r="A190" t="str">
        <f>IFERROR(INDEX(統合!A:A,1/LARGE(INDEX((統合!$A$1:$A$1000&lt;&gt;"")/ROW(統合!$A$1:$A$1000),0),ROW(A190))),"")</f>
        <v/>
      </c>
      <c r="B190" t="str">
        <f>IFERROR(INDEX(統合!B:B,1/LARGE(INDEX((統合!$A$1:$A$1000&lt;&gt;"")/ROW(統合!$A$1:$A$1000),0),ROW(B190))),"")</f>
        <v/>
      </c>
      <c r="C190" t="str">
        <f>IFERROR(INDEX(統合!C:C,1/LARGE(INDEX((統合!$A$1:$A$1000&lt;&gt;"")/ROW(統合!$A$1:$A$1000),0),ROW(C190))),"")</f>
        <v/>
      </c>
      <c r="D190" t="str">
        <f>IFERROR(INDEX(統合!D:D,1/LARGE(INDEX((統合!$A$1:$A$1000&lt;&gt;"")/ROW(統合!$A$1:$A$1000),0),ROW(D190))),"")</f>
        <v/>
      </c>
      <c r="E190" t="str">
        <f>IFERROR(INDEX(統合!E:E,1/LARGE(INDEX((統合!$A$1:$A$1000&lt;&gt;"")/ROW(統合!$A$1:$A$1000),0),ROW(E190))),"")</f>
        <v/>
      </c>
      <c r="F190" t="str">
        <f>IFERROR(INDEX(統合!F:F,1/LARGE(INDEX((統合!$A$1:$A$1000&lt;&gt;"")/ROW(統合!$A$1:$A$1000),0),ROW(F190))),"")</f>
        <v/>
      </c>
      <c r="G190" t="str">
        <f>IFERROR(INDEX(統合!G:G,1/LARGE(INDEX((統合!$A$1:$A$1000&lt;&gt;"")/ROW(統合!$A$1:$A$1000),0),ROW(G190))),"")</f>
        <v/>
      </c>
      <c r="H190" t="str">
        <f>IFERROR(INDEX(統合!H:H,1/LARGE(INDEX((統合!$A$1:$A$1000&lt;&gt;"")/ROW(統合!$A$1:$A$1000),0),ROW(H190))),"")</f>
        <v/>
      </c>
      <c r="I190" t="str">
        <f>IFERROR(INDEX(統合!I:I,1/LARGE(INDEX((統合!$A$1:$A$1000&lt;&gt;"")/ROW(統合!$A$1:$A$1000),0),ROW(I190))),"")</f>
        <v/>
      </c>
      <c r="J190" t="str">
        <f>IFERROR(INDEX(統合!J:J,1/LARGE(INDEX((統合!$A$1:$A$1000&lt;&gt;"")/ROW(統合!$A$1:$A$1000),0),ROW(J190))),"")</f>
        <v/>
      </c>
      <c r="K190" t="str">
        <f>IFERROR(INDEX(統合!K:K,1/LARGE(INDEX((統合!$A$1:$A$1000&lt;&gt;"")/ROW(統合!$A$1:$A$1000),0),ROW(K190))),"")</f>
        <v/>
      </c>
      <c r="L190" t="str">
        <f>IFERROR(INDEX(統合!L:L,1/LARGE(INDEX((統合!$A$1:$A$1000&lt;&gt;"")/ROW(統合!$A$1:$A$1000),0),ROW(L190))),"")</f>
        <v/>
      </c>
      <c r="M190" t="str">
        <f>IFERROR(INDEX(統合!M:M,1/LARGE(INDEX((統合!$A$1:$A$1000&lt;&gt;"")/ROW(統合!$A$1:$A$1000),0),ROW(M190))),"")</f>
        <v/>
      </c>
    </row>
    <row r="191" spans="1:13" x14ac:dyDescent="0.45">
      <c r="A191" t="str">
        <f>IFERROR(INDEX(統合!A:A,1/LARGE(INDEX((統合!$A$1:$A$1000&lt;&gt;"")/ROW(統合!$A$1:$A$1000),0),ROW(A191))),"")</f>
        <v/>
      </c>
      <c r="B191" t="str">
        <f>IFERROR(INDEX(統合!B:B,1/LARGE(INDEX((統合!$A$1:$A$1000&lt;&gt;"")/ROW(統合!$A$1:$A$1000),0),ROW(B191))),"")</f>
        <v/>
      </c>
      <c r="C191" t="str">
        <f>IFERROR(INDEX(統合!C:C,1/LARGE(INDEX((統合!$A$1:$A$1000&lt;&gt;"")/ROW(統合!$A$1:$A$1000),0),ROW(C191))),"")</f>
        <v/>
      </c>
      <c r="D191" t="str">
        <f>IFERROR(INDEX(統合!D:D,1/LARGE(INDEX((統合!$A$1:$A$1000&lt;&gt;"")/ROW(統合!$A$1:$A$1000),0),ROW(D191))),"")</f>
        <v/>
      </c>
      <c r="E191" t="str">
        <f>IFERROR(INDEX(統合!E:E,1/LARGE(INDEX((統合!$A$1:$A$1000&lt;&gt;"")/ROW(統合!$A$1:$A$1000),0),ROW(E191))),"")</f>
        <v/>
      </c>
      <c r="F191" t="str">
        <f>IFERROR(INDEX(統合!F:F,1/LARGE(INDEX((統合!$A$1:$A$1000&lt;&gt;"")/ROW(統合!$A$1:$A$1000),0),ROW(F191))),"")</f>
        <v/>
      </c>
      <c r="G191" t="str">
        <f>IFERROR(INDEX(統合!G:G,1/LARGE(INDEX((統合!$A$1:$A$1000&lt;&gt;"")/ROW(統合!$A$1:$A$1000),0),ROW(G191))),"")</f>
        <v/>
      </c>
      <c r="H191" t="str">
        <f>IFERROR(INDEX(統合!H:H,1/LARGE(INDEX((統合!$A$1:$A$1000&lt;&gt;"")/ROW(統合!$A$1:$A$1000),0),ROW(H191))),"")</f>
        <v/>
      </c>
      <c r="I191" t="str">
        <f>IFERROR(INDEX(統合!I:I,1/LARGE(INDEX((統合!$A$1:$A$1000&lt;&gt;"")/ROW(統合!$A$1:$A$1000),0),ROW(I191))),"")</f>
        <v/>
      </c>
      <c r="J191" t="str">
        <f>IFERROR(INDEX(統合!J:J,1/LARGE(INDEX((統合!$A$1:$A$1000&lt;&gt;"")/ROW(統合!$A$1:$A$1000),0),ROW(J191))),"")</f>
        <v/>
      </c>
      <c r="K191" t="str">
        <f>IFERROR(INDEX(統合!K:K,1/LARGE(INDEX((統合!$A$1:$A$1000&lt;&gt;"")/ROW(統合!$A$1:$A$1000),0),ROW(K191))),"")</f>
        <v/>
      </c>
      <c r="L191" t="str">
        <f>IFERROR(INDEX(統合!L:L,1/LARGE(INDEX((統合!$A$1:$A$1000&lt;&gt;"")/ROW(統合!$A$1:$A$1000),0),ROW(L191))),"")</f>
        <v/>
      </c>
      <c r="M191" t="str">
        <f>IFERROR(INDEX(統合!M:M,1/LARGE(INDEX((統合!$A$1:$A$1000&lt;&gt;"")/ROW(統合!$A$1:$A$1000),0),ROW(M191))),"")</f>
        <v/>
      </c>
    </row>
    <row r="192" spans="1:13" x14ac:dyDescent="0.45">
      <c r="A192" t="str">
        <f>IFERROR(INDEX(統合!A:A,1/LARGE(INDEX((統合!$A$1:$A$1000&lt;&gt;"")/ROW(統合!$A$1:$A$1000),0),ROW(A192))),"")</f>
        <v/>
      </c>
      <c r="B192" t="str">
        <f>IFERROR(INDEX(統合!B:B,1/LARGE(INDEX((統合!$A$1:$A$1000&lt;&gt;"")/ROW(統合!$A$1:$A$1000),0),ROW(B192))),"")</f>
        <v/>
      </c>
      <c r="C192" t="str">
        <f>IFERROR(INDEX(統合!C:C,1/LARGE(INDEX((統合!$A$1:$A$1000&lt;&gt;"")/ROW(統合!$A$1:$A$1000),0),ROW(C192))),"")</f>
        <v/>
      </c>
      <c r="D192" t="str">
        <f>IFERROR(INDEX(統合!D:D,1/LARGE(INDEX((統合!$A$1:$A$1000&lt;&gt;"")/ROW(統合!$A$1:$A$1000),0),ROW(D192))),"")</f>
        <v/>
      </c>
      <c r="E192" t="str">
        <f>IFERROR(INDEX(統合!E:E,1/LARGE(INDEX((統合!$A$1:$A$1000&lt;&gt;"")/ROW(統合!$A$1:$A$1000),0),ROW(E192))),"")</f>
        <v/>
      </c>
      <c r="F192" t="str">
        <f>IFERROR(INDEX(統合!F:F,1/LARGE(INDEX((統合!$A$1:$A$1000&lt;&gt;"")/ROW(統合!$A$1:$A$1000),0),ROW(F192))),"")</f>
        <v/>
      </c>
      <c r="G192" t="str">
        <f>IFERROR(INDEX(統合!G:G,1/LARGE(INDEX((統合!$A$1:$A$1000&lt;&gt;"")/ROW(統合!$A$1:$A$1000),0),ROW(G192))),"")</f>
        <v/>
      </c>
      <c r="H192" t="str">
        <f>IFERROR(INDEX(統合!H:H,1/LARGE(INDEX((統合!$A$1:$A$1000&lt;&gt;"")/ROW(統合!$A$1:$A$1000),0),ROW(H192))),"")</f>
        <v/>
      </c>
      <c r="I192" t="str">
        <f>IFERROR(INDEX(統合!I:I,1/LARGE(INDEX((統合!$A$1:$A$1000&lt;&gt;"")/ROW(統合!$A$1:$A$1000),0),ROW(I192))),"")</f>
        <v/>
      </c>
      <c r="J192" t="str">
        <f>IFERROR(INDEX(統合!J:J,1/LARGE(INDEX((統合!$A$1:$A$1000&lt;&gt;"")/ROW(統合!$A$1:$A$1000),0),ROW(J192))),"")</f>
        <v/>
      </c>
      <c r="K192" t="str">
        <f>IFERROR(INDEX(統合!K:K,1/LARGE(INDEX((統合!$A$1:$A$1000&lt;&gt;"")/ROW(統合!$A$1:$A$1000),0),ROW(K192))),"")</f>
        <v/>
      </c>
      <c r="L192" t="str">
        <f>IFERROR(INDEX(統合!L:L,1/LARGE(INDEX((統合!$A$1:$A$1000&lt;&gt;"")/ROW(統合!$A$1:$A$1000),0),ROW(L192))),"")</f>
        <v/>
      </c>
      <c r="M192" t="str">
        <f>IFERROR(INDEX(統合!M:M,1/LARGE(INDEX((統合!$A$1:$A$1000&lt;&gt;"")/ROW(統合!$A$1:$A$1000),0),ROW(M192))),"")</f>
        <v/>
      </c>
    </row>
    <row r="193" spans="1:13" x14ac:dyDescent="0.45">
      <c r="A193" t="str">
        <f>IFERROR(INDEX(統合!A:A,1/LARGE(INDEX((統合!$A$1:$A$1000&lt;&gt;"")/ROW(統合!$A$1:$A$1000),0),ROW(A193))),"")</f>
        <v/>
      </c>
      <c r="B193" t="str">
        <f>IFERROR(INDEX(統合!B:B,1/LARGE(INDEX((統合!$A$1:$A$1000&lt;&gt;"")/ROW(統合!$A$1:$A$1000),0),ROW(B193))),"")</f>
        <v/>
      </c>
      <c r="C193" t="str">
        <f>IFERROR(INDEX(統合!C:C,1/LARGE(INDEX((統合!$A$1:$A$1000&lt;&gt;"")/ROW(統合!$A$1:$A$1000),0),ROW(C193))),"")</f>
        <v/>
      </c>
      <c r="D193" t="str">
        <f>IFERROR(INDEX(統合!D:D,1/LARGE(INDEX((統合!$A$1:$A$1000&lt;&gt;"")/ROW(統合!$A$1:$A$1000),0),ROW(D193))),"")</f>
        <v/>
      </c>
      <c r="E193" t="str">
        <f>IFERROR(INDEX(統合!E:E,1/LARGE(INDEX((統合!$A$1:$A$1000&lt;&gt;"")/ROW(統合!$A$1:$A$1000),0),ROW(E193))),"")</f>
        <v/>
      </c>
      <c r="F193" t="str">
        <f>IFERROR(INDEX(統合!F:F,1/LARGE(INDEX((統合!$A$1:$A$1000&lt;&gt;"")/ROW(統合!$A$1:$A$1000),0),ROW(F193))),"")</f>
        <v/>
      </c>
      <c r="G193" t="str">
        <f>IFERROR(INDEX(統合!G:G,1/LARGE(INDEX((統合!$A$1:$A$1000&lt;&gt;"")/ROW(統合!$A$1:$A$1000),0),ROW(G193))),"")</f>
        <v/>
      </c>
      <c r="H193" t="str">
        <f>IFERROR(INDEX(統合!H:H,1/LARGE(INDEX((統合!$A$1:$A$1000&lt;&gt;"")/ROW(統合!$A$1:$A$1000),0),ROW(H193))),"")</f>
        <v/>
      </c>
      <c r="I193" t="str">
        <f>IFERROR(INDEX(統合!I:I,1/LARGE(INDEX((統合!$A$1:$A$1000&lt;&gt;"")/ROW(統合!$A$1:$A$1000),0),ROW(I193))),"")</f>
        <v/>
      </c>
      <c r="J193" t="str">
        <f>IFERROR(INDEX(統合!J:J,1/LARGE(INDEX((統合!$A$1:$A$1000&lt;&gt;"")/ROW(統合!$A$1:$A$1000),0),ROW(J193))),"")</f>
        <v/>
      </c>
      <c r="K193" t="str">
        <f>IFERROR(INDEX(統合!K:K,1/LARGE(INDEX((統合!$A$1:$A$1000&lt;&gt;"")/ROW(統合!$A$1:$A$1000),0),ROW(K193))),"")</f>
        <v/>
      </c>
      <c r="L193" t="str">
        <f>IFERROR(INDEX(統合!L:L,1/LARGE(INDEX((統合!$A$1:$A$1000&lt;&gt;"")/ROW(統合!$A$1:$A$1000),0),ROW(L193))),"")</f>
        <v/>
      </c>
      <c r="M193" t="str">
        <f>IFERROR(INDEX(統合!M:M,1/LARGE(INDEX((統合!$A$1:$A$1000&lt;&gt;"")/ROW(統合!$A$1:$A$1000),0),ROW(M193))),"")</f>
        <v/>
      </c>
    </row>
    <row r="194" spans="1:13" x14ac:dyDescent="0.45">
      <c r="A194" t="str">
        <f>IFERROR(INDEX(統合!A:A,1/LARGE(INDEX((統合!$A$1:$A$1000&lt;&gt;"")/ROW(統合!$A$1:$A$1000),0),ROW(A194))),"")</f>
        <v/>
      </c>
      <c r="B194" t="str">
        <f>IFERROR(INDEX(統合!B:B,1/LARGE(INDEX((統合!$A$1:$A$1000&lt;&gt;"")/ROW(統合!$A$1:$A$1000),0),ROW(B194))),"")</f>
        <v/>
      </c>
      <c r="C194" t="str">
        <f>IFERROR(INDEX(統合!C:C,1/LARGE(INDEX((統合!$A$1:$A$1000&lt;&gt;"")/ROW(統合!$A$1:$A$1000),0),ROW(C194))),"")</f>
        <v/>
      </c>
      <c r="D194" t="str">
        <f>IFERROR(INDEX(統合!D:D,1/LARGE(INDEX((統合!$A$1:$A$1000&lt;&gt;"")/ROW(統合!$A$1:$A$1000),0),ROW(D194))),"")</f>
        <v/>
      </c>
      <c r="E194" t="str">
        <f>IFERROR(INDEX(統合!E:E,1/LARGE(INDEX((統合!$A$1:$A$1000&lt;&gt;"")/ROW(統合!$A$1:$A$1000),0),ROW(E194))),"")</f>
        <v/>
      </c>
      <c r="F194" t="str">
        <f>IFERROR(INDEX(統合!F:F,1/LARGE(INDEX((統合!$A$1:$A$1000&lt;&gt;"")/ROW(統合!$A$1:$A$1000),0),ROW(F194))),"")</f>
        <v/>
      </c>
      <c r="G194" t="str">
        <f>IFERROR(INDEX(統合!G:G,1/LARGE(INDEX((統合!$A$1:$A$1000&lt;&gt;"")/ROW(統合!$A$1:$A$1000),0),ROW(G194))),"")</f>
        <v/>
      </c>
      <c r="H194" t="str">
        <f>IFERROR(INDEX(統合!H:H,1/LARGE(INDEX((統合!$A$1:$A$1000&lt;&gt;"")/ROW(統合!$A$1:$A$1000),0),ROW(H194))),"")</f>
        <v/>
      </c>
      <c r="I194" t="str">
        <f>IFERROR(INDEX(統合!I:I,1/LARGE(INDEX((統合!$A$1:$A$1000&lt;&gt;"")/ROW(統合!$A$1:$A$1000),0),ROW(I194))),"")</f>
        <v/>
      </c>
      <c r="J194" t="str">
        <f>IFERROR(INDEX(統合!J:J,1/LARGE(INDEX((統合!$A$1:$A$1000&lt;&gt;"")/ROW(統合!$A$1:$A$1000),0),ROW(J194))),"")</f>
        <v/>
      </c>
      <c r="K194" t="str">
        <f>IFERROR(INDEX(統合!K:K,1/LARGE(INDEX((統合!$A$1:$A$1000&lt;&gt;"")/ROW(統合!$A$1:$A$1000),0),ROW(K194))),"")</f>
        <v/>
      </c>
      <c r="L194" t="str">
        <f>IFERROR(INDEX(統合!L:L,1/LARGE(INDEX((統合!$A$1:$A$1000&lt;&gt;"")/ROW(統合!$A$1:$A$1000),0),ROW(L194))),"")</f>
        <v/>
      </c>
      <c r="M194" t="str">
        <f>IFERROR(INDEX(統合!M:M,1/LARGE(INDEX((統合!$A$1:$A$1000&lt;&gt;"")/ROW(統合!$A$1:$A$1000),0),ROW(M194))),"")</f>
        <v/>
      </c>
    </row>
    <row r="195" spans="1:13" x14ac:dyDescent="0.45">
      <c r="A195" t="str">
        <f>IFERROR(INDEX(統合!A:A,1/LARGE(INDEX((統合!$A$1:$A$1000&lt;&gt;"")/ROW(統合!$A$1:$A$1000),0),ROW(A195))),"")</f>
        <v/>
      </c>
      <c r="B195" t="str">
        <f>IFERROR(INDEX(統合!B:B,1/LARGE(INDEX((統合!$A$1:$A$1000&lt;&gt;"")/ROW(統合!$A$1:$A$1000),0),ROW(B195))),"")</f>
        <v/>
      </c>
      <c r="C195" t="str">
        <f>IFERROR(INDEX(統合!C:C,1/LARGE(INDEX((統合!$A$1:$A$1000&lt;&gt;"")/ROW(統合!$A$1:$A$1000),0),ROW(C195))),"")</f>
        <v/>
      </c>
      <c r="D195" t="str">
        <f>IFERROR(INDEX(統合!D:D,1/LARGE(INDEX((統合!$A$1:$A$1000&lt;&gt;"")/ROW(統合!$A$1:$A$1000),0),ROW(D195))),"")</f>
        <v/>
      </c>
      <c r="E195" t="str">
        <f>IFERROR(INDEX(統合!E:E,1/LARGE(INDEX((統合!$A$1:$A$1000&lt;&gt;"")/ROW(統合!$A$1:$A$1000),0),ROW(E195))),"")</f>
        <v/>
      </c>
      <c r="F195" t="str">
        <f>IFERROR(INDEX(統合!F:F,1/LARGE(INDEX((統合!$A$1:$A$1000&lt;&gt;"")/ROW(統合!$A$1:$A$1000),0),ROW(F195))),"")</f>
        <v/>
      </c>
      <c r="G195" t="str">
        <f>IFERROR(INDEX(統合!G:G,1/LARGE(INDEX((統合!$A$1:$A$1000&lt;&gt;"")/ROW(統合!$A$1:$A$1000),0),ROW(G195))),"")</f>
        <v/>
      </c>
      <c r="H195" t="str">
        <f>IFERROR(INDEX(統合!H:H,1/LARGE(INDEX((統合!$A$1:$A$1000&lt;&gt;"")/ROW(統合!$A$1:$A$1000),0),ROW(H195))),"")</f>
        <v/>
      </c>
      <c r="I195" t="str">
        <f>IFERROR(INDEX(統合!I:I,1/LARGE(INDEX((統合!$A$1:$A$1000&lt;&gt;"")/ROW(統合!$A$1:$A$1000),0),ROW(I195))),"")</f>
        <v/>
      </c>
      <c r="J195" t="str">
        <f>IFERROR(INDEX(統合!J:J,1/LARGE(INDEX((統合!$A$1:$A$1000&lt;&gt;"")/ROW(統合!$A$1:$A$1000),0),ROW(J195))),"")</f>
        <v/>
      </c>
      <c r="K195" t="str">
        <f>IFERROR(INDEX(統合!K:K,1/LARGE(INDEX((統合!$A$1:$A$1000&lt;&gt;"")/ROW(統合!$A$1:$A$1000),0),ROW(K195))),"")</f>
        <v/>
      </c>
      <c r="L195" t="str">
        <f>IFERROR(INDEX(統合!L:L,1/LARGE(INDEX((統合!$A$1:$A$1000&lt;&gt;"")/ROW(統合!$A$1:$A$1000),0),ROW(L195))),"")</f>
        <v/>
      </c>
      <c r="M195" t="str">
        <f>IFERROR(INDEX(統合!M:M,1/LARGE(INDEX((統合!$A$1:$A$1000&lt;&gt;"")/ROW(統合!$A$1:$A$1000),0),ROW(M195))),"")</f>
        <v/>
      </c>
    </row>
    <row r="196" spans="1:13" x14ac:dyDescent="0.45">
      <c r="A196" t="str">
        <f>IFERROR(INDEX(統合!A:A,1/LARGE(INDEX((統合!$A$1:$A$1000&lt;&gt;"")/ROW(統合!$A$1:$A$1000),0),ROW(A196))),"")</f>
        <v/>
      </c>
      <c r="B196" t="str">
        <f>IFERROR(INDEX(統合!B:B,1/LARGE(INDEX((統合!$A$1:$A$1000&lt;&gt;"")/ROW(統合!$A$1:$A$1000),0),ROW(B196))),"")</f>
        <v/>
      </c>
      <c r="C196" t="str">
        <f>IFERROR(INDEX(統合!C:C,1/LARGE(INDEX((統合!$A$1:$A$1000&lt;&gt;"")/ROW(統合!$A$1:$A$1000),0),ROW(C196))),"")</f>
        <v/>
      </c>
      <c r="D196" t="str">
        <f>IFERROR(INDEX(統合!D:D,1/LARGE(INDEX((統合!$A$1:$A$1000&lt;&gt;"")/ROW(統合!$A$1:$A$1000),0),ROW(D196))),"")</f>
        <v/>
      </c>
      <c r="E196" t="str">
        <f>IFERROR(INDEX(統合!E:E,1/LARGE(INDEX((統合!$A$1:$A$1000&lt;&gt;"")/ROW(統合!$A$1:$A$1000),0),ROW(E196))),"")</f>
        <v/>
      </c>
      <c r="F196" t="str">
        <f>IFERROR(INDEX(統合!F:F,1/LARGE(INDEX((統合!$A$1:$A$1000&lt;&gt;"")/ROW(統合!$A$1:$A$1000),0),ROW(F196))),"")</f>
        <v/>
      </c>
      <c r="G196" t="str">
        <f>IFERROR(INDEX(統合!G:G,1/LARGE(INDEX((統合!$A$1:$A$1000&lt;&gt;"")/ROW(統合!$A$1:$A$1000),0),ROW(G196))),"")</f>
        <v/>
      </c>
      <c r="H196" t="str">
        <f>IFERROR(INDEX(統合!H:H,1/LARGE(INDEX((統合!$A$1:$A$1000&lt;&gt;"")/ROW(統合!$A$1:$A$1000),0),ROW(H196))),"")</f>
        <v/>
      </c>
      <c r="I196" t="str">
        <f>IFERROR(INDEX(統合!I:I,1/LARGE(INDEX((統合!$A$1:$A$1000&lt;&gt;"")/ROW(統合!$A$1:$A$1000),0),ROW(I196))),"")</f>
        <v/>
      </c>
      <c r="J196" t="str">
        <f>IFERROR(INDEX(統合!J:J,1/LARGE(INDEX((統合!$A$1:$A$1000&lt;&gt;"")/ROW(統合!$A$1:$A$1000),0),ROW(J196))),"")</f>
        <v/>
      </c>
      <c r="K196" t="str">
        <f>IFERROR(INDEX(統合!K:K,1/LARGE(INDEX((統合!$A$1:$A$1000&lt;&gt;"")/ROW(統合!$A$1:$A$1000),0),ROW(K196))),"")</f>
        <v/>
      </c>
      <c r="L196" t="str">
        <f>IFERROR(INDEX(統合!L:L,1/LARGE(INDEX((統合!$A$1:$A$1000&lt;&gt;"")/ROW(統合!$A$1:$A$1000),0),ROW(L196))),"")</f>
        <v/>
      </c>
      <c r="M196" t="str">
        <f>IFERROR(INDEX(統合!M:M,1/LARGE(INDEX((統合!$A$1:$A$1000&lt;&gt;"")/ROW(統合!$A$1:$A$1000),0),ROW(M196))),"")</f>
        <v/>
      </c>
    </row>
    <row r="197" spans="1:13" x14ac:dyDescent="0.45">
      <c r="A197" t="str">
        <f>IFERROR(INDEX(統合!A:A,1/LARGE(INDEX((統合!$A$1:$A$1000&lt;&gt;"")/ROW(統合!$A$1:$A$1000),0),ROW(A197))),"")</f>
        <v/>
      </c>
      <c r="B197" t="str">
        <f>IFERROR(INDEX(統合!B:B,1/LARGE(INDEX((統合!$A$1:$A$1000&lt;&gt;"")/ROW(統合!$A$1:$A$1000),0),ROW(B197))),"")</f>
        <v/>
      </c>
      <c r="C197" t="str">
        <f>IFERROR(INDEX(統合!C:C,1/LARGE(INDEX((統合!$A$1:$A$1000&lt;&gt;"")/ROW(統合!$A$1:$A$1000),0),ROW(C197))),"")</f>
        <v/>
      </c>
      <c r="D197" t="str">
        <f>IFERROR(INDEX(統合!D:D,1/LARGE(INDEX((統合!$A$1:$A$1000&lt;&gt;"")/ROW(統合!$A$1:$A$1000),0),ROW(D197))),"")</f>
        <v/>
      </c>
      <c r="E197" t="str">
        <f>IFERROR(INDEX(統合!E:E,1/LARGE(INDEX((統合!$A$1:$A$1000&lt;&gt;"")/ROW(統合!$A$1:$A$1000),0),ROW(E197))),"")</f>
        <v/>
      </c>
      <c r="F197" t="str">
        <f>IFERROR(INDEX(統合!F:F,1/LARGE(INDEX((統合!$A$1:$A$1000&lt;&gt;"")/ROW(統合!$A$1:$A$1000),0),ROW(F197))),"")</f>
        <v/>
      </c>
      <c r="G197" t="str">
        <f>IFERROR(INDEX(統合!G:G,1/LARGE(INDEX((統合!$A$1:$A$1000&lt;&gt;"")/ROW(統合!$A$1:$A$1000),0),ROW(G197))),"")</f>
        <v/>
      </c>
      <c r="H197" t="str">
        <f>IFERROR(INDEX(統合!H:H,1/LARGE(INDEX((統合!$A$1:$A$1000&lt;&gt;"")/ROW(統合!$A$1:$A$1000),0),ROW(H197))),"")</f>
        <v/>
      </c>
      <c r="I197" t="str">
        <f>IFERROR(INDEX(統合!I:I,1/LARGE(INDEX((統合!$A$1:$A$1000&lt;&gt;"")/ROW(統合!$A$1:$A$1000),0),ROW(I197))),"")</f>
        <v/>
      </c>
      <c r="J197" t="str">
        <f>IFERROR(INDEX(統合!J:J,1/LARGE(INDEX((統合!$A$1:$A$1000&lt;&gt;"")/ROW(統合!$A$1:$A$1000),0),ROW(J197))),"")</f>
        <v/>
      </c>
      <c r="K197" t="str">
        <f>IFERROR(INDEX(統合!K:K,1/LARGE(INDEX((統合!$A$1:$A$1000&lt;&gt;"")/ROW(統合!$A$1:$A$1000),0),ROW(K197))),"")</f>
        <v/>
      </c>
      <c r="L197" t="str">
        <f>IFERROR(INDEX(統合!L:L,1/LARGE(INDEX((統合!$A$1:$A$1000&lt;&gt;"")/ROW(統合!$A$1:$A$1000),0),ROW(L197))),"")</f>
        <v/>
      </c>
      <c r="M197" t="str">
        <f>IFERROR(INDEX(統合!M:M,1/LARGE(INDEX((統合!$A$1:$A$1000&lt;&gt;"")/ROW(統合!$A$1:$A$1000),0),ROW(M197))),"")</f>
        <v/>
      </c>
    </row>
    <row r="198" spans="1:13" x14ac:dyDescent="0.45">
      <c r="A198" t="str">
        <f>IFERROR(INDEX(統合!A:A,1/LARGE(INDEX((統合!$A$1:$A$1000&lt;&gt;"")/ROW(統合!$A$1:$A$1000),0),ROW(A198))),"")</f>
        <v/>
      </c>
      <c r="B198" t="str">
        <f>IFERROR(INDEX(統合!B:B,1/LARGE(INDEX((統合!$A$1:$A$1000&lt;&gt;"")/ROW(統合!$A$1:$A$1000),0),ROW(B198))),"")</f>
        <v/>
      </c>
      <c r="C198" t="str">
        <f>IFERROR(INDEX(統合!C:C,1/LARGE(INDEX((統合!$A$1:$A$1000&lt;&gt;"")/ROW(統合!$A$1:$A$1000),0),ROW(C198))),"")</f>
        <v/>
      </c>
      <c r="D198" t="str">
        <f>IFERROR(INDEX(統合!D:D,1/LARGE(INDEX((統合!$A$1:$A$1000&lt;&gt;"")/ROW(統合!$A$1:$A$1000),0),ROW(D198))),"")</f>
        <v/>
      </c>
      <c r="E198" t="str">
        <f>IFERROR(INDEX(統合!E:E,1/LARGE(INDEX((統合!$A$1:$A$1000&lt;&gt;"")/ROW(統合!$A$1:$A$1000),0),ROW(E198))),"")</f>
        <v/>
      </c>
      <c r="F198" t="str">
        <f>IFERROR(INDEX(統合!F:F,1/LARGE(INDEX((統合!$A$1:$A$1000&lt;&gt;"")/ROW(統合!$A$1:$A$1000),0),ROW(F198))),"")</f>
        <v/>
      </c>
      <c r="G198" t="str">
        <f>IFERROR(INDEX(統合!G:G,1/LARGE(INDEX((統合!$A$1:$A$1000&lt;&gt;"")/ROW(統合!$A$1:$A$1000),0),ROW(G198))),"")</f>
        <v/>
      </c>
      <c r="H198" t="str">
        <f>IFERROR(INDEX(統合!H:H,1/LARGE(INDEX((統合!$A$1:$A$1000&lt;&gt;"")/ROW(統合!$A$1:$A$1000),0),ROW(H198))),"")</f>
        <v/>
      </c>
      <c r="I198" t="str">
        <f>IFERROR(INDEX(統合!I:I,1/LARGE(INDEX((統合!$A$1:$A$1000&lt;&gt;"")/ROW(統合!$A$1:$A$1000),0),ROW(I198))),"")</f>
        <v/>
      </c>
      <c r="J198" t="str">
        <f>IFERROR(INDEX(統合!J:J,1/LARGE(INDEX((統合!$A$1:$A$1000&lt;&gt;"")/ROW(統合!$A$1:$A$1000),0),ROW(J198))),"")</f>
        <v/>
      </c>
      <c r="K198" t="str">
        <f>IFERROR(INDEX(統合!K:K,1/LARGE(INDEX((統合!$A$1:$A$1000&lt;&gt;"")/ROW(統合!$A$1:$A$1000),0),ROW(K198))),"")</f>
        <v/>
      </c>
      <c r="L198" t="str">
        <f>IFERROR(INDEX(統合!L:L,1/LARGE(INDEX((統合!$A$1:$A$1000&lt;&gt;"")/ROW(統合!$A$1:$A$1000),0),ROW(L198))),"")</f>
        <v/>
      </c>
      <c r="M198" t="str">
        <f>IFERROR(INDEX(統合!M:M,1/LARGE(INDEX((統合!$A$1:$A$1000&lt;&gt;"")/ROW(統合!$A$1:$A$1000),0),ROW(M198))),"")</f>
        <v/>
      </c>
    </row>
    <row r="199" spans="1:13" x14ac:dyDescent="0.45">
      <c r="A199" t="str">
        <f>IFERROR(INDEX(統合!A:A,1/LARGE(INDEX((統合!$A$1:$A$1000&lt;&gt;"")/ROW(統合!$A$1:$A$1000),0),ROW(A199))),"")</f>
        <v/>
      </c>
      <c r="B199" t="str">
        <f>IFERROR(INDEX(統合!B:B,1/LARGE(INDEX((統合!$A$1:$A$1000&lt;&gt;"")/ROW(統合!$A$1:$A$1000),0),ROW(B199))),"")</f>
        <v/>
      </c>
      <c r="C199" t="str">
        <f>IFERROR(INDEX(統合!C:C,1/LARGE(INDEX((統合!$A$1:$A$1000&lt;&gt;"")/ROW(統合!$A$1:$A$1000),0),ROW(C199))),"")</f>
        <v/>
      </c>
      <c r="D199" t="str">
        <f>IFERROR(INDEX(統合!D:D,1/LARGE(INDEX((統合!$A$1:$A$1000&lt;&gt;"")/ROW(統合!$A$1:$A$1000),0),ROW(D199))),"")</f>
        <v/>
      </c>
      <c r="E199" t="str">
        <f>IFERROR(INDEX(統合!E:E,1/LARGE(INDEX((統合!$A$1:$A$1000&lt;&gt;"")/ROW(統合!$A$1:$A$1000),0),ROW(E199))),"")</f>
        <v/>
      </c>
      <c r="F199" t="str">
        <f>IFERROR(INDEX(統合!F:F,1/LARGE(INDEX((統合!$A$1:$A$1000&lt;&gt;"")/ROW(統合!$A$1:$A$1000),0),ROW(F199))),"")</f>
        <v/>
      </c>
      <c r="G199" t="str">
        <f>IFERROR(INDEX(統合!G:G,1/LARGE(INDEX((統合!$A$1:$A$1000&lt;&gt;"")/ROW(統合!$A$1:$A$1000),0),ROW(G199))),"")</f>
        <v/>
      </c>
      <c r="H199" t="str">
        <f>IFERROR(INDEX(統合!H:H,1/LARGE(INDEX((統合!$A$1:$A$1000&lt;&gt;"")/ROW(統合!$A$1:$A$1000),0),ROW(H199))),"")</f>
        <v/>
      </c>
      <c r="I199" t="str">
        <f>IFERROR(INDEX(統合!I:I,1/LARGE(INDEX((統合!$A$1:$A$1000&lt;&gt;"")/ROW(統合!$A$1:$A$1000),0),ROW(I199))),"")</f>
        <v/>
      </c>
      <c r="J199" t="str">
        <f>IFERROR(INDEX(統合!J:J,1/LARGE(INDEX((統合!$A$1:$A$1000&lt;&gt;"")/ROW(統合!$A$1:$A$1000),0),ROW(J199))),"")</f>
        <v/>
      </c>
      <c r="K199" t="str">
        <f>IFERROR(INDEX(統合!K:K,1/LARGE(INDEX((統合!$A$1:$A$1000&lt;&gt;"")/ROW(統合!$A$1:$A$1000),0),ROW(K199))),"")</f>
        <v/>
      </c>
      <c r="L199" t="str">
        <f>IFERROR(INDEX(統合!L:L,1/LARGE(INDEX((統合!$A$1:$A$1000&lt;&gt;"")/ROW(統合!$A$1:$A$1000),0),ROW(L199))),"")</f>
        <v/>
      </c>
      <c r="M199" t="str">
        <f>IFERROR(INDEX(統合!M:M,1/LARGE(INDEX((統合!$A$1:$A$1000&lt;&gt;"")/ROW(統合!$A$1:$A$1000),0),ROW(M199))),"")</f>
        <v/>
      </c>
    </row>
    <row r="200" spans="1:13" x14ac:dyDescent="0.45">
      <c r="A200" t="str">
        <f>IFERROR(INDEX(統合!A:A,1/LARGE(INDEX((統合!$A$1:$A$1000&lt;&gt;"")/ROW(統合!$A$1:$A$1000),0),ROW(A200))),"")</f>
        <v/>
      </c>
      <c r="B200" t="str">
        <f>IFERROR(INDEX(統合!B:B,1/LARGE(INDEX((統合!$A$1:$A$1000&lt;&gt;"")/ROW(統合!$A$1:$A$1000),0),ROW(B200))),"")</f>
        <v/>
      </c>
      <c r="C200" t="str">
        <f>IFERROR(INDEX(統合!C:C,1/LARGE(INDEX((統合!$A$1:$A$1000&lt;&gt;"")/ROW(統合!$A$1:$A$1000),0),ROW(C200))),"")</f>
        <v/>
      </c>
      <c r="D200" t="str">
        <f>IFERROR(INDEX(統合!D:D,1/LARGE(INDEX((統合!$A$1:$A$1000&lt;&gt;"")/ROW(統合!$A$1:$A$1000),0),ROW(D200))),"")</f>
        <v/>
      </c>
      <c r="E200" t="str">
        <f>IFERROR(INDEX(統合!E:E,1/LARGE(INDEX((統合!$A$1:$A$1000&lt;&gt;"")/ROW(統合!$A$1:$A$1000),0),ROW(E200))),"")</f>
        <v/>
      </c>
      <c r="F200" t="str">
        <f>IFERROR(INDEX(統合!F:F,1/LARGE(INDEX((統合!$A$1:$A$1000&lt;&gt;"")/ROW(統合!$A$1:$A$1000),0),ROW(F200))),"")</f>
        <v/>
      </c>
      <c r="G200" t="str">
        <f>IFERROR(INDEX(統合!G:G,1/LARGE(INDEX((統合!$A$1:$A$1000&lt;&gt;"")/ROW(統合!$A$1:$A$1000),0),ROW(G200))),"")</f>
        <v/>
      </c>
      <c r="H200" t="str">
        <f>IFERROR(INDEX(統合!H:H,1/LARGE(INDEX((統合!$A$1:$A$1000&lt;&gt;"")/ROW(統合!$A$1:$A$1000),0),ROW(H200))),"")</f>
        <v/>
      </c>
      <c r="I200" t="str">
        <f>IFERROR(INDEX(統合!I:I,1/LARGE(INDEX((統合!$A$1:$A$1000&lt;&gt;"")/ROW(統合!$A$1:$A$1000),0),ROW(I200))),"")</f>
        <v/>
      </c>
      <c r="J200" t="str">
        <f>IFERROR(INDEX(統合!J:J,1/LARGE(INDEX((統合!$A$1:$A$1000&lt;&gt;"")/ROW(統合!$A$1:$A$1000),0),ROW(J200))),"")</f>
        <v/>
      </c>
      <c r="K200" t="str">
        <f>IFERROR(INDEX(統合!K:K,1/LARGE(INDEX((統合!$A$1:$A$1000&lt;&gt;"")/ROW(統合!$A$1:$A$1000),0),ROW(K200))),"")</f>
        <v/>
      </c>
      <c r="L200" t="str">
        <f>IFERROR(INDEX(統合!L:L,1/LARGE(INDEX((統合!$A$1:$A$1000&lt;&gt;"")/ROW(統合!$A$1:$A$1000),0),ROW(L200))),"")</f>
        <v/>
      </c>
      <c r="M200" t="str">
        <f>IFERROR(INDEX(統合!M:M,1/LARGE(INDEX((統合!$A$1:$A$1000&lt;&gt;"")/ROW(統合!$A$1:$A$1000),0),ROW(M200))),"")</f>
        <v/>
      </c>
    </row>
    <row r="201" spans="1:13" x14ac:dyDescent="0.45">
      <c r="A201" t="str">
        <f>IFERROR(INDEX(統合!A:A,1/LARGE(INDEX((統合!$A$1:$A$1000&lt;&gt;"")/ROW(統合!$A$1:$A$1000),0),ROW(A201))),"")</f>
        <v/>
      </c>
      <c r="B201" t="str">
        <f>IFERROR(INDEX(統合!B:B,1/LARGE(INDEX((統合!$A$1:$A$1000&lt;&gt;"")/ROW(統合!$A$1:$A$1000),0),ROW(B201))),"")</f>
        <v/>
      </c>
      <c r="C201" t="str">
        <f>IFERROR(INDEX(統合!C:C,1/LARGE(INDEX((統合!$A$1:$A$1000&lt;&gt;"")/ROW(統合!$A$1:$A$1000),0),ROW(C201))),"")</f>
        <v/>
      </c>
      <c r="D201" t="str">
        <f>IFERROR(INDEX(統合!D:D,1/LARGE(INDEX((統合!$A$1:$A$1000&lt;&gt;"")/ROW(統合!$A$1:$A$1000),0),ROW(D201))),"")</f>
        <v/>
      </c>
      <c r="E201" t="str">
        <f>IFERROR(INDEX(統合!E:E,1/LARGE(INDEX((統合!$A$1:$A$1000&lt;&gt;"")/ROW(統合!$A$1:$A$1000),0),ROW(E201))),"")</f>
        <v/>
      </c>
      <c r="F201" t="str">
        <f>IFERROR(INDEX(統合!F:F,1/LARGE(INDEX((統合!$A$1:$A$1000&lt;&gt;"")/ROW(統合!$A$1:$A$1000),0),ROW(F201))),"")</f>
        <v/>
      </c>
      <c r="G201" t="str">
        <f>IFERROR(INDEX(統合!G:G,1/LARGE(INDEX((統合!$A$1:$A$1000&lt;&gt;"")/ROW(統合!$A$1:$A$1000),0),ROW(G201))),"")</f>
        <v/>
      </c>
      <c r="H201" t="str">
        <f>IFERROR(INDEX(統合!H:H,1/LARGE(INDEX((統合!$A$1:$A$1000&lt;&gt;"")/ROW(統合!$A$1:$A$1000),0),ROW(H201))),"")</f>
        <v/>
      </c>
      <c r="I201" t="str">
        <f>IFERROR(INDEX(統合!I:I,1/LARGE(INDEX((統合!$A$1:$A$1000&lt;&gt;"")/ROW(統合!$A$1:$A$1000),0),ROW(I201))),"")</f>
        <v/>
      </c>
      <c r="J201" t="str">
        <f>IFERROR(INDEX(統合!J:J,1/LARGE(INDEX((統合!$A$1:$A$1000&lt;&gt;"")/ROW(統合!$A$1:$A$1000),0),ROW(J201))),"")</f>
        <v/>
      </c>
      <c r="K201" t="str">
        <f>IFERROR(INDEX(統合!K:K,1/LARGE(INDEX((統合!$A$1:$A$1000&lt;&gt;"")/ROW(統合!$A$1:$A$1000),0),ROW(K201))),"")</f>
        <v/>
      </c>
      <c r="L201" t="str">
        <f>IFERROR(INDEX(統合!L:L,1/LARGE(INDEX((統合!$A$1:$A$1000&lt;&gt;"")/ROW(統合!$A$1:$A$1000),0),ROW(L201))),"")</f>
        <v/>
      </c>
      <c r="M201" t="str">
        <f>IFERROR(INDEX(統合!M:M,1/LARGE(INDEX((統合!$A$1:$A$1000&lt;&gt;"")/ROW(統合!$A$1:$A$1000),0),ROW(M201))),"")</f>
        <v/>
      </c>
    </row>
    <row r="202" spans="1:13" x14ac:dyDescent="0.45">
      <c r="A202" t="str">
        <f>IFERROR(INDEX(統合!A:A,1/LARGE(INDEX((統合!$A$1:$A$1000&lt;&gt;"")/ROW(統合!$A$1:$A$1000),0),ROW(A202))),"")</f>
        <v/>
      </c>
      <c r="B202" t="str">
        <f>IFERROR(INDEX(統合!B:B,1/LARGE(INDEX((統合!$A$1:$A$1000&lt;&gt;"")/ROW(統合!$A$1:$A$1000),0),ROW(B202))),"")</f>
        <v/>
      </c>
      <c r="C202" t="str">
        <f>IFERROR(INDEX(統合!C:C,1/LARGE(INDEX((統合!$A$1:$A$1000&lt;&gt;"")/ROW(統合!$A$1:$A$1000),0),ROW(C202))),"")</f>
        <v/>
      </c>
      <c r="D202" t="str">
        <f>IFERROR(INDEX(統合!D:D,1/LARGE(INDEX((統合!$A$1:$A$1000&lt;&gt;"")/ROW(統合!$A$1:$A$1000),0),ROW(D202))),"")</f>
        <v/>
      </c>
      <c r="E202" t="str">
        <f>IFERROR(INDEX(統合!E:E,1/LARGE(INDEX((統合!$A$1:$A$1000&lt;&gt;"")/ROW(統合!$A$1:$A$1000),0),ROW(E202))),"")</f>
        <v/>
      </c>
      <c r="F202" t="str">
        <f>IFERROR(INDEX(統合!F:F,1/LARGE(INDEX((統合!$A$1:$A$1000&lt;&gt;"")/ROW(統合!$A$1:$A$1000),0),ROW(F202))),"")</f>
        <v/>
      </c>
      <c r="G202" t="str">
        <f>IFERROR(INDEX(統合!G:G,1/LARGE(INDEX((統合!$A$1:$A$1000&lt;&gt;"")/ROW(統合!$A$1:$A$1000),0),ROW(G202))),"")</f>
        <v/>
      </c>
      <c r="H202" t="str">
        <f>IFERROR(INDEX(統合!H:H,1/LARGE(INDEX((統合!$A$1:$A$1000&lt;&gt;"")/ROW(統合!$A$1:$A$1000),0),ROW(H202))),"")</f>
        <v/>
      </c>
      <c r="I202" t="str">
        <f>IFERROR(INDEX(統合!I:I,1/LARGE(INDEX((統合!$A$1:$A$1000&lt;&gt;"")/ROW(統合!$A$1:$A$1000),0),ROW(I202))),"")</f>
        <v/>
      </c>
      <c r="J202" t="str">
        <f>IFERROR(INDEX(統合!J:J,1/LARGE(INDEX((統合!$A$1:$A$1000&lt;&gt;"")/ROW(統合!$A$1:$A$1000),0),ROW(J202))),"")</f>
        <v/>
      </c>
      <c r="K202" t="str">
        <f>IFERROR(INDEX(統合!K:K,1/LARGE(INDEX((統合!$A$1:$A$1000&lt;&gt;"")/ROW(統合!$A$1:$A$1000),0),ROW(K202))),"")</f>
        <v/>
      </c>
      <c r="L202" t="str">
        <f>IFERROR(INDEX(統合!L:L,1/LARGE(INDEX((統合!$A$1:$A$1000&lt;&gt;"")/ROW(統合!$A$1:$A$1000),0),ROW(L202))),"")</f>
        <v/>
      </c>
      <c r="M202" t="str">
        <f>IFERROR(INDEX(統合!M:M,1/LARGE(INDEX((統合!$A$1:$A$1000&lt;&gt;"")/ROW(統合!$A$1:$A$1000),0),ROW(M202))),"")</f>
        <v/>
      </c>
    </row>
    <row r="203" spans="1:13" x14ac:dyDescent="0.45">
      <c r="A203" t="str">
        <f>IFERROR(INDEX(統合!A:A,1/LARGE(INDEX((統合!$A$1:$A$1000&lt;&gt;"")/ROW(統合!$A$1:$A$1000),0),ROW(A203))),"")</f>
        <v/>
      </c>
      <c r="B203" t="str">
        <f>IFERROR(INDEX(統合!B:B,1/LARGE(INDEX((統合!$A$1:$A$1000&lt;&gt;"")/ROW(統合!$A$1:$A$1000),0),ROW(B203))),"")</f>
        <v/>
      </c>
      <c r="C203" t="str">
        <f>IFERROR(INDEX(統合!C:C,1/LARGE(INDEX((統合!$A$1:$A$1000&lt;&gt;"")/ROW(統合!$A$1:$A$1000),0),ROW(C203))),"")</f>
        <v/>
      </c>
      <c r="D203" t="str">
        <f>IFERROR(INDEX(統合!D:D,1/LARGE(INDEX((統合!$A$1:$A$1000&lt;&gt;"")/ROW(統合!$A$1:$A$1000),0),ROW(D203))),"")</f>
        <v/>
      </c>
      <c r="E203" t="str">
        <f>IFERROR(INDEX(統合!E:E,1/LARGE(INDEX((統合!$A$1:$A$1000&lt;&gt;"")/ROW(統合!$A$1:$A$1000),0),ROW(E203))),"")</f>
        <v/>
      </c>
      <c r="F203" t="str">
        <f>IFERROR(INDEX(統合!F:F,1/LARGE(INDEX((統合!$A$1:$A$1000&lt;&gt;"")/ROW(統合!$A$1:$A$1000),0),ROW(F203))),"")</f>
        <v/>
      </c>
      <c r="G203" t="str">
        <f>IFERROR(INDEX(統合!G:G,1/LARGE(INDEX((統合!$A$1:$A$1000&lt;&gt;"")/ROW(統合!$A$1:$A$1000),0),ROW(G203))),"")</f>
        <v/>
      </c>
      <c r="H203" t="str">
        <f>IFERROR(INDEX(統合!H:H,1/LARGE(INDEX((統合!$A$1:$A$1000&lt;&gt;"")/ROW(統合!$A$1:$A$1000),0),ROW(H203))),"")</f>
        <v/>
      </c>
      <c r="I203" t="str">
        <f>IFERROR(INDEX(統合!I:I,1/LARGE(INDEX((統合!$A$1:$A$1000&lt;&gt;"")/ROW(統合!$A$1:$A$1000),0),ROW(I203))),"")</f>
        <v/>
      </c>
      <c r="J203" t="str">
        <f>IFERROR(INDEX(統合!J:J,1/LARGE(INDEX((統合!$A$1:$A$1000&lt;&gt;"")/ROW(統合!$A$1:$A$1000),0),ROW(J203))),"")</f>
        <v/>
      </c>
      <c r="K203" t="str">
        <f>IFERROR(INDEX(統合!K:K,1/LARGE(INDEX((統合!$A$1:$A$1000&lt;&gt;"")/ROW(統合!$A$1:$A$1000),0),ROW(K203))),"")</f>
        <v/>
      </c>
      <c r="L203" t="str">
        <f>IFERROR(INDEX(統合!L:L,1/LARGE(INDEX((統合!$A$1:$A$1000&lt;&gt;"")/ROW(統合!$A$1:$A$1000),0),ROW(L203))),"")</f>
        <v/>
      </c>
      <c r="M203" t="str">
        <f>IFERROR(INDEX(統合!M:M,1/LARGE(INDEX((統合!$A$1:$A$1000&lt;&gt;"")/ROW(統合!$A$1:$A$1000),0),ROW(M203))),"")</f>
        <v/>
      </c>
    </row>
    <row r="204" spans="1:13" x14ac:dyDescent="0.45">
      <c r="A204" t="str">
        <f>IFERROR(INDEX(統合!A:A,1/LARGE(INDEX((統合!$A$1:$A$1000&lt;&gt;"")/ROW(統合!$A$1:$A$1000),0),ROW(A204))),"")</f>
        <v/>
      </c>
      <c r="B204" t="str">
        <f>IFERROR(INDEX(統合!B:B,1/LARGE(INDEX((統合!$A$1:$A$1000&lt;&gt;"")/ROW(統合!$A$1:$A$1000),0),ROW(B204))),"")</f>
        <v/>
      </c>
      <c r="C204" t="str">
        <f>IFERROR(INDEX(統合!C:C,1/LARGE(INDEX((統合!$A$1:$A$1000&lt;&gt;"")/ROW(統合!$A$1:$A$1000),0),ROW(C204))),"")</f>
        <v/>
      </c>
      <c r="D204" t="str">
        <f>IFERROR(INDEX(統合!D:D,1/LARGE(INDEX((統合!$A$1:$A$1000&lt;&gt;"")/ROW(統合!$A$1:$A$1000),0),ROW(D204))),"")</f>
        <v/>
      </c>
      <c r="E204" t="str">
        <f>IFERROR(INDEX(統合!E:E,1/LARGE(INDEX((統合!$A$1:$A$1000&lt;&gt;"")/ROW(統合!$A$1:$A$1000),0),ROW(E204))),"")</f>
        <v/>
      </c>
      <c r="F204" t="str">
        <f>IFERROR(INDEX(統合!F:F,1/LARGE(INDEX((統合!$A$1:$A$1000&lt;&gt;"")/ROW(統合!$A$1:$A$1000),0),ROW(F204))),"")</f>
        <v/>
      </c>
      <c r="G204" t="str">
        <f>IFERROR(INDEX(統合!G:G,1/LARGE(INDEX((統合!$A$1:$A$1000&lt;&gt;"")/ROW(統合!$A$1:$A$1000),0),ROW(G204))),"")</f>
        <v/>
      </c>
      <c r="H204" t="str">
        <f>IFERROR(INDEX(統合!H:H,1/LARGE(INDEX((統合!$A$1:$A$1000&lt;&gt;"")/ROW(統合!$A$1:$A$1000),0),ROW(H204))),"")</f>
        <v/>
      </c>
      <c r="I204" t="str">
        <f>IFERROR(INDEX(統合!I:I,1/LARGE(INDEX((統合!$A$1:$A$1000&lt;&gt;"")/ROW(統合!$A$1:$A$1000),0),ROW(I204))),"")</f>
        <v/>
      </c>
      <c r="J204" t="str">
        <f>IFERROR(INDEX(統合!J:J,1/LARGE(INDEX((統合!$A$1:$A$1000&lt;&gt;"")/ROW(統合!$A$1:$A$1000),0),ROW(J204))),"")</f>
        <v/>
      </c>
      <c r="K204" t="str">
        <f>IFERROR(INDEX(統合!K:K,1/LARGE(INDEX((統合!$A$1:$A$1000&lt;&gt;"")/ROW(統合!$A$1:$A$1000),0),ROW(K204))),"")</f>
        <v/>
      </c>
      <c r="L204" t="str">
        <f>IFERROR(INDEX(統合!L:L,1/LARGE(INDEX((統合!$A$1:$A$1000&lt;&gt;"")/ROW(統合!$A$1:$A$1000),0),ROW(L204))),"")</f>
        <v/>
      </c>
      <c r="M204" t="str">
        <f>IFERROR(INDEX(統合!M:M,1/LARGE(INDEX((統合!$A$1:$A$1000&lt;&gt;"")/ROW(統合!$A$1:$A$1000),0),ROW(M204))),"")</f>
        <v/>
      </c>
    </row>
    <row r="205" spans="1:13" x14ac:dyDescent="0.45">
      <c r="A205" t="str">
        <f>IFERROR(INDEX(統合!A:A,1/LARGE(INDEX((統合!$A$1:$A$1000&lt;&gt;"")/ROW(統合!$A$1:$A$1000),0),ROW(A205))),"")</f>
        <v/>
      </c>
      <c r="B205" t="str">
        <f>IFERROR(INDEX(統合!B:B,1/LARGE(INDEX((統合!$A$1:$A$1000&lt;&gt;"")/ROW(統合!$A$1:$A$1000),0),ROW(B205))),"")</f>
        <v/>
      </c>
      <c r="C205" t="str">
        <f>IFERROR(INDEX(統合!C:C,1/LARGE(INDEX((統合!$A$1:$A$1000&lt;&gt;"")/ROW(統合!$A$1:$A$1000),0),ROW(C205))),"")</f>
        <v/>
      </c>
      <c r="D205" t="str">
        <f>IFERROR(INDEX(統合!D:D,1/LARGE(INDEX((統合!$A$1:$A$1000&lt;&gt;"")/ROW(統合!$A$1:$A$1000),0),ROW(D205))),"")</f>
        <v/>
      </c>
      <c r="E205" t="str">
        <f>IFERROR(INDEX(統合!E:E,1/LARGE(INDEX((統合!$A$1:$A$1000&lt;&gt;"")/ROW(統合!$A$1:$A$1000),0),ROW(E205))),"")</f>
        <v/>
      </c>
      <c r="F205" t="str">
        <f>IFERROR(INDEX(統合!F:F,1/LARGE(INDEX((統合!$A$1:$A$1000&lt;&gt;"")/ROW(統合!$A$1:$A$1000),0),ROW(F205))),"")</f>
        <v/>
      </c>
      <c r="G205" t="str">
        <f>IFERROR(INDEX(統合!G:G,1/LARGE(INDEX((統合!$A$1:$A$1000&lt;&gt;"")/ROW(統合!$A$1:$A$1000),0),ROW(G205))),"")</f>
        <v/>
      </c>
      <c r="H205" t="str">
        <f>IFERROR(INDEX(統合!H:H,1/LARGE(INDEX((統合!$A$1:$A$1000&lt;&gt;"")/ROW(統合!$A$1:$A$1000),0),ROW(H205))),"")</f>
        <v/>
      </c>
      <c r="I205" t="str">
        <f>IFERROR(INDEX(統合!I:I,1/LARGE(INDEX((統合!$A$1:$A$1000&lt;&gt;"")/ROW(統合!$A$1:$A$1000),0),ROW(I205))),"")</f>
        <v/>
      </c>
      <c r="J205" t="str">
        <f>IFERROR(INDEX(統合!J:J,1/LARGE(INDEX((統合!$A$1:$A$1000&lt;&gt;"")/ROW(統合!$A$1:$A$1000),0),ROW(J205))),"")</f>
        <v/>
      </c>
      <c r="K205" t="str">
        <f>IFERROR(INDEX(統合!K:K,1/LARGE(INDEX((統合!$A$1:$A$1000&lt;&gt;"")/ROW(統合!$A$1:$A$1000),0),ROW(K205))),"")</f>
        <v/>
      </c>
      <c r="L205" t="str">
        <f>IFERROR(INDEX(統合!L:L,1/LARGE(INDEX((統合!$A$1:$A$1000&lt;&gt;"")/ROW(統合!$A$1:$A$1000),0),ROW(L205))),"")</f>
        <v/>
      </c>
      <c r="M205" t="str">
        <f>IFERROR(INDEX(統合!M:M,1/LARGE(INDEX((統合!$A$1:$A$1000&lt;&gt;"")/ROW(統合!$A$1:$A$1000),0),ROW(M205))),"")</f>
        <v/>
      </c>
    </row>
    <row r="206" spans="1:13" x14ac:dyDescent="0.45">
      <c r="A206" t="str">
        <f>IFERROR(INDEX(統合!A:A,1/LARGE(INDEX((統合!$A$1:$A$1000&lt;&gt;"")/ROW(統合!$A$1:$A$1000),0),ROW(A206))),"")</f>
        <v/>
      </c>
      <c r="B206" t="str">
        <f>IFERROR(INDEX(統合!B:B,1/LARGE(INDEX((統合!$A$1:$A$1000&lt;&gt;"")/ROW(統合!$A$1:$A$1000),0),ROW(B206))),"")</f>
        <v/>
      </c>
      <c r="C206" t="str">
        <f>IFERROR(INDEX(統合!C:C,1/LARGE(INDEX((統合!$A$1:$A$1000&lt;&gt;"")/ROW(統合!$A$1:$A$1000),0),ROW(C206))),"")</f>
        <v/>
      </c>
      <c r="D206" t="str">
        <f>IFERROR(INDEX(統合!D:D,1/LARGE(INDEX((統合!$A$1:$A$1000&lt;&gt;"")/ROW(統合!$A$1:$A$1000),0),ROW(D206))),"")</f>
        <v/>
      </c>
      <c r="E206" t="str">
        <f>IFERROR(INDEX(統合!E:E,1/LARGE(INDEX((統合!$A$1:$A$1000&lt;&gt;"")/ROW(統合!$A$1:$A$1000),0),ROW(E206))),"")</f>
        <v/>
      </c>
      <c r="F206" t="str">
        <f>IFERROR(INDEX(統合!F:F,1/LARGE(INDEX((統合!$A$1:$A$1000&lt;&gt;"")/ROW(統合!$A$1:$A$1000),0),ROW(F206))),"")</f>
        <v/>
      </c>
      <c r="G206" t="str">
        <f>IFERROR(INDEX(統合!G:G,1/LARGE(INDEX((統合!$A$1:$A$1000&lt;&gt;"")/ROW(統合!$A$1:$A$1000),0),ROW(G206))),"")</f>
        <v/>
      </c>
      <c r="H206" t="str">
        <f>IFERROR(INDEX(統合!H:H,1/LARGE(INDEX((統合!$A$1:$A$1000&lt;&gt;"")/ROW(統合!$A$1:$A$1000),0),ROW(H206))),"")</f>
        <v/>
      </c>
      <c r="I206" t="str">
        <f>IFERROR(INDEX(統合!I:I,1/LARGE(INDEX((統合!$A$1:$A$1000&lt;&gt;"")/ROW(統合!$A$1:$A$1000),0),ROW(I206))),"")</f>
        <v/>
      </c>
      <c r="J206" t="str">
        <f>IFERROR(INDEX(統合!J:J,1/LARGE(INDEX((統合!$A$1:$A$1000&lt;&gt;"")/ROW(統合!$A$1:$A$1000),0),ROW(J206))),"")</f>
        <v/>
      </c>
      <c r="K206" t="str">
        <f>IFERROR(INDEX(統合!K:K,1/LARGE(INDEX((統合!$A$1:$A$1000&lt;&gt;"")/ROW(統合!$A$1:$A$1000),0),ROW(K206))),"")</f>
        <v/>
      </c>
      <c r="L206" t="str">
        <f>IFERROR(INDEX(統合!L:L,1/LARGE(INDEX((統合!$A$1:$A$1000&lt;&gt;"")/ROW(統合!$A$1:$A$1000),0),ROW(L206))),"")</f>
        <v/>
      </c>
      <c r="M206" t="str">
        <f>IFERROR(INDEX(統合!M:M,1/LARGE(INDEX((統合!$A$1:$A$1000&lt;&gt;"")/ROW(統合!$A$1:$A$1000),0),ROW(M206))),"")</f>
        <v/>
      </c>
    </row>
    <row r="207" spans="1:13" x14ac:dyDescent="0.45">
      <c r="A207" t="str">
        <f>IFERROR(INDEX(統合!A:A,1/LARGE(INDEX((統合!$A$1:$A$1000&lt;&gt;"")/ROW(統合!$A$1:$A$1000),0),ROW(A207))),"")</f>
        <v/>
      </c>
      <c r="B207" t="str">
        <f>IFERROR(INDEX(統合!B:B,1/LARGE(INDEX((統合!$A$1:$A$1000&lt;&gt;"")/ROW(統合!$A$1:$A$1000),0),ROW(B207))),"")</f>
        <v/>
      </c>
      <c r="C207" t="str">
        <f>IFERROR(INDEX(統合!C:C,1/LARGE(INDEX((統合!$A$1:$A$1000&lt;&gt;"")/ROW(統合!$A$1:$A$1000),0),ROW(C207))),"")</f>
        <v/>
      </c>
      <c r="D207" t="str">
        <f>IFERROR(INDEX(統合!D:D,1/LARGE(INDEX((統合!$A$1:$A$1000&lt;&gt;"")/ROW(統合!$A$1:$A$1000),0),ROW(D207))),"")</f>
        <v/>
      </c>
      <c r="E207" t="str">
        <f>IFERROR(INDEX(統合!E:E,1/LARGE(INDEX((統合!$A$1:$A$1000&lt;&gt;"")/ROW(統合!$A$1:$A$1000),0),ROW(E207))),"")</f>
        <v/>
      </c>
      <c r="F207" t="str">
        <f>IFERROR(INDEX(統合!F:F,1/LARGE(INDEX((統合!$A$1:$A$1000&lt;&gt;"")/ROW(統合!$A$1:$A$1000),0),ROW(F207))),"")</f>
        <v/>
      </c>
      <c r="G207" t="str">
        <f>IFERROR(INDEX(統合!G:G,1/LARGE(INDEX((統合!$A$1:$A$1000&lt;&gt;"")/ROW(統合!$A$1:$A$1000),0),ROW(G207))),"")</f>
        <v/>
      </c>
      <c r="H207" t="str">
        <f>IFERROR(INDEX(統合!H:H,1/LARGE(INDEX((統合!$A$1:$A$1000&lt;&gt;"")/ROW(統合!$A$1:$A$1000),0),ROW(H207))),"")</f>
        <v/>
      </c>
      <c r="I207" t="str">
        <f>IFERROR(INDEX(統合!I:I,1/LARGE(INDEX((統合!$A$1:$A$1000&lt;&gt;"")/ROW(統合!$A$1:$A$1000),0),ROW(I207))),"")</f>
        <v/>
      </c>
      <c r="J207" t="str">
        <f>IFERROR(INDEX(統合!J:J,1/LARGE(INDEX((統合!$A$1:$A$1000&lt;&gt;"")/ROW(統合!$A$1:$A$1000),0),ROW(J207))),"")</f>
        <v/>
      </c>
      <c r="K207" t="str">
        <f>IFERROR(INDEX(統合!K:K,1/LARGE(INDEX((統合!$A$1:$A$1000&lt;&gt;"")/ROW(統合!$A$1:$A$1000),0),ROW(K207))),"")</f>
        <v/>
      </c>
      <c r="L207" t="str">
        <f>IFERROR(INDEX(統合!L:L,1/LARGE(INDEX((統合!$A$1:$A$1000&lt;&gt;"")/ROW(統合!$A$1:$A$1000),0),ROW(L207))),"")</f>
        <v/>
      </c>
      <c r="M207" t="str">
        <f>IFERROR(INDEX(統合!M:M,1/LARGE(INDEX((統合!$A$1:$A$1000&lt;&gt;"")/ROW(統合!$A$1:$A$1000),0),ROW(M207))),"")</f>
        <v/>
      </c>
    </row>
    <row r="208" spans="1:13" x14ac:dyDescent="0.45">
      <c r="A208" t="str">
        <f>IFERROR(INDEX(統合!A:A,1/LARGE(INDEX((統合!$A$1:$A$1000&lt;&gt;"")/ROW(統合!$A$1:$A$1000),0),ROW(A208))),"")</f>
        <v/>
      </c>
      <c r="B208" t="str">
        <f>IFERROR(INDEX(統合!B:B,1/LARGE(INDEX((統合!$A$1:$A$1000&lt;&gt;"")/ROW(統合!$A$1:$A$1000),0),ROW(B208))),"")</f>
        <v/>
      </c>
      <c r="C208" t="str">
        <f>IFERROR(INDEX(統合!C:C,1/LARGE(INDEX((統合!$A$1:$A$1000&lt;&gt;"")/ROW(統合!$A$1:$A$1000),0),ROW(C208))),"")</f>
        <v/>
      </c>
      <c r="D208" t="str">
        <f>IFERROR(INDEX(統合!D:D,1/LARGE(INDEX((統合!$A$1:$A$1000&lt;&gt;"")/ROW(統合!$A$1:$A$1000),0),ROW(D208))),"")</f>
        <v/>
      </c>
      <c r="E208" t="str">
        <f>IFERROR(INDEX(統合!E:E,1/LARGE(INDEX((統合!$A$1:$A$1000&lt;&gt;"")/ROW(統合!$A$1:$A$1000),0),ROW(E208))),"")</f>
        <v/>
      </c>
      <c r="F208" t="str">
        <f>IFERROR(INDEX(統合!F:F,1/LARGE(INDEX((統合!$A$1:$A$1000&lt;&gt;"")/ROW(統合!$A$1:$A$1000),0),ROW(F208))),"")</f>
        <v/>
      </c>
      <c r="G208" t="str">
        <f>IFERROR(INDEX(統合!G:G,1/LARGE(INDEX((統合!$A$1:$A$1000&lt;&gt;"")/ROW(統合!$A$1:$A$1000),0),ROW(G208))),"")</f>
        <v/>
      </c>
      <c r="H208" t="str">
        <f>IFERROR(INDEX(統合!H:H,1/LARGE(INDEX((統合!$A$1:$A$1000&lt;&gt;"")/ROW(統合!$A$1:$A$1000),0),ROW(H208))),"")</f>
        <v/>
      </c>
      <c r="I208" t="str">
        <f>IFERROR(INDEX(統合!I:I,1/LARGE(INDEX((統合!$A$1:$A$1000&lt;&gt;"")/ROW(統合!$A$1:$A$1000),0),ROW(I208))),"")</f>
        <v/>
      </c>
      <c r="J208" t="str">
        <f>IFERROR(INDEX(統合!J:J,1/LARGE(INDEX((統合!$A$1:$A$1000&lt;&gt;"")/ROW(統合!$A$1:$A$1000),0),ROW(J208))),"")</f>
        <v/>
      </c>
      <c r="K208" t="str">
        <f>IFERROR(INDEX(統合!K:K,1/LARGE(INDEX((統合!$A$1:$A$1000&lt;&gt;"")/ROW(統合!$A$1:$A$1000),0),ROW(K208))),"")</f>
        <v/>
      </c>
      <c r="L208" t="str">
        <f>IFERROR(INDEX(統合!L:L,1/LARGE(INDEX((統合!$A$1:$A$1000&lt;&gt;"")/ROW(統合!$A$1:$A$1000),0),ROW(L208))),"")</f>
        <v/>
      </c>
      <c r="M208" t="str">
        <f>IFERROR(INDEX(統合!M:M,1/LARGE(INDEX((統合!$A$1:$A$1000&lt;&gt;"")/ROW(統合!$A$1:$A$1000),0),ROW(M208))),"")</f>
        <v/>
      </c>
    </row>
    <row r="209" spans="1:13" x14ac:dyDescent="0.45">
      <c r="A209" t="str">
        <f>IFERROR(INDEX(統合!A:A,1/LARGE(INDEX((統合!$A$1:$A$1000&lt;&gt;"")/ROW(統合!$A$1:$A$1000),0),ROW(A209))),"")</f>
        <v/>
      </c>
      <c r="B209" t="str">
        <f>IFERROR(INDEX(統合!B:B,1/LARGE(INDEX((統合!$A$1:$A$1000&lt;&gt;"")/ROW(統合!$A$1:$A$1000),0),ROW(B209))),"")</f>
        <v/>
      </c>
      <c r="C209" t="str">
        <f>IFERROR(INDEX(統合!C:C,1/LARGE(INDEX((統合!$A$1:$A$1000&lt;&gt;"")/ROW(統合!$A$1:$A$1000),0),ROW(C209))),"")</f>
        <v/>
      </c>
      <c r="D209" t="str">
        <f>IFERROR(INDEX(統合!D:D,1/LARGE(INDEX((統合!$A$1:$A$1000&lt;&gt;"")/ROW(統合!$A$1:$A$1000),0),ROW(D209))),"")</f>
        <v/>
      </c>
      <c r="E209" t="str">
        <f>IFERROR(INDEX(統合!E:E,1/LARGE(INDEX((統合!$A$1:$A$1000&lt;&gt;"")/ROW(統合!$A$1:$A$1000),0),ROW(E209))),"")</f>
        <v/>
      </c>
      <c r="F209" t="str">
        <f>IFERROR(INDEX(統合!F:F,1/LARGE(INDEX((統合!$A$1:$A$1000&lt;&gt;"")/ROW(統合!$A$1:$A$1000),0),ROW(F209))),"")</f>
        <v/>
      </c>
      <c r="G209" t="str">
        <f>IFERROR(INDEX(統合!G:G,1/LARGE(INDEX((統合!$A$1:$A$1000&lt;&gt;"")/ROW(統合!$A$1:$A$1000),0),ROW(G209))),"")</f>
        <v/>
      </c>
      <c r="H209" t="str">
        <f>IFERROR(INDEX(統合!H:H,1/LARGE(INDEX((統合!$A$1:$A$1000&lt;&gt;"")/ROW(統合!$A$1:$A$1000),0),ROW(H209))),"")</f>
        <v/>
      </c>
      <c r="I209" t="str">
        <f>IFERROR(INDEX(統合!I:I,1/LARGE(INDEX((統合!$A$1:$A$1000&lt;&gt;"")/ROW(統合!$A$1:$A$1000),0),ROW(I209))),"")</f>
        <v/>
      </c>
      <c r="J209" t="str">
        <f>IFERROR(INDEX(統合!J:J,1/LARGE(INDEX((統合!$A$1:$A$1000&lt;&gt;"")/ROW(統合!$A$1:$A$1000),0),ROW(J209))),"")</f>
        <v/>
      </c>
      <c r="K209" t="str">
        <f>IFERROR(INDEX(統合!K:K,1/LARGE(INDEX((統合!$A$1:$A$1000&lt;&gt;"")/ROW(統合!$A$1:$A$1000),0),ROW(K209))),"")</f>
        <v/>
      </c>
      <c r="L209" t="str">
        <f>IFERROR(INDEX(統合!L:L,1/LARGE(INDEX((統合!$A$1:$A$1000&lt;&gt;"")/ROW(統合!$A$1:$A$1000),0),ROW(L209))),"")</f>
        <v/>
      </c>
      <c r="M209" t="str">
        <f>IFERROR(INDEX(統合!M:M,1/LARGE(INDEX((統合!$A$1:$A$1000&lt;&gt;"")/ROW(統合!$A$1:$A$1000),0),ROW(M209))),"")</f>
        <v/>
      </c>
    </row>
    <row r="210" spans="1:13" x14ac:dyDescent="0.45">
      <c r="A210" t="str">
        <f>IFERROR(INDEX(統合!A:A,1/LARGE(INDEX((統合!$A$1:$A$1000&lt;&gt;"")/ROW(統合!$A$1:$A$1000),0),ROW(A210))),"")</f>
        <v/>
      </c>
      <c r="B210" t="str">
        <f>IFERROR(INDEX(統合!B:B,1/LARGE(INDEX((統合!$A$1:$A$1000&lt;&gt;"")/ROW(統合!$A$1:$A$1000),0),ROW(B210))),"")</f>
        <v/>
      </c>
      <c r="C210" t="str">
        <f>IFERROR(INDEX(統合!C:C,1/LARGE(INDEX((統合!$A$1:$A$1000&lt;&gt;"")/ROW(統合!$A$1:$A$1000),0),ROW(C210))),"")</f>
        <v/>
      </c>
      <c r="D210" t="str">
        <f>IFERROR(INDEX(統合!D:D,1/LARGE(INDEX((統合!$A$1:$A$1000&lt;&gt;"")/ROW(統合!$A$1:$A$1000),0),ROW(D210))),"")</f>
        <v/>
      </c>
      <c r="E210" t="str">
        <f>IFERROR(INDEX(統合!E:E,1/LARGE(INDEX((統合!$A$1:$A$1000&lt;&gt;"")/ROW(統合!$A$1:$A$1000),0),ROW(E210))),"")</f>
        <v/>
      </c>
      <c r="F210" t="str">
        <f>IFERROR(INDEX(統合!F:F,1/LARGE(INDEX((統合!$A$1:$A$1000&lt;&gt;"")/ROW(統合!$A$1:$A$1000),0),ROW(F210))),"")</f>
        <v/>
      </c>
      <c r="G210" t="str">
        <f>IFERROR(INDEX(統合!G:G,1/LARGE(INDEX((統合!$A$1:$A$1000&lt;&gt;"")/ROW(統合!$A$1:$A$1000),0),ROW(G210))),"")</f>
        <v/>
      </c>
      <c r="H210" t="str">
        <f>IFERROR(INDEX(統合!H:H,1/LARGE(INDEX((統合!$A$1:$A$1000&lt;&gt;"")/ROW(統合!$A$1:$A$1000),0),ROW(H210))),"")</f>
        <v/>
      </c>
      <c r="I210" t="str">
        <f>IFERROR(INDEX(統合!I:I,1/LARGE(INDEX((統合!$A$1:$A$1000&lt;&gt;"")/ROW(統合!$A$1:$A$1000),0),ROW(I210))),"")</f>
        <v/>
      </c>
      <c r="J210" t="str">
        <f>IFERROR(INDEX(統合!J:J,1/LARGE(INDEX((統合!$A$1:$A$1000&lt;&gt;"")/ROW(統合!$A$1:$A$1000),0),ROW(J210))),"")</f>
        <v/>
      </c>
      <c r="K210" t="str">
        <f>IFERROR(INDEX(統合!K:K,1/LARGE(INDEX((統合!$A$1:$A$1000&lt;&gt;"")/ROW(統合!$A$1:$A$1000),0),ROW(K210))),"")</f>
        <v/>
      </c>
      <c r="L210" t="str">
        <f>IFERROR(INDEX(統合!L:L,1/LARGE(INDEX((統合!$A$1:$A$1000&lt;&gt;"")/ROW(統合!$A$1:$A$1000),0),ROW(L210))),"")</f>
        <v/>
      </c>
      <c r="M210" t="str">
        <f>IFERROR(INDEX(統合!M:M,1/LARGE(INDEX((統合!$A$1:$A$1000&lt;&gt;"")/ROW(統合!$A$1:$A$1000),0),ROW(M210))),"")</f>
        <v/>
      </c>
    </row>
    <row r="211" spans="1:13" x14ac:dyDescent="0.45">
      <c r="A211" t="str">
        <f>IFERROR(INDEX(統合!A:A,1/LARGE(INDEX((統合!$A$1:$A$1000&lt;&gt;"")/ROW(統合!$A$1:$A$1000),0),ROW(A211))),"")</f>
        <v/>
      </c>
      <c r="B211" t="str">
        <f>IFERROR(INDEX(統合!B:B,1/LARGE(INDEX((統合!$A$1:$A$1000&lt;&gt;"")/ROW(統合!$A$1:$A$1000),0),ROW(B211))),"")</f>
        <v/>
      </c>
      <c r="C211" t="str">
        <f>IFERROR(INDEX(統合!C:C,1/LARGE(INDEX((統合!$A$1:$A$1000&lt;&gt;"")/ROW(統合!$A$1:$A$1000),0),ROW(C211))),"")</f>
        <v/>
      </c>
      <c r="D211" t="str">
        <f>IFERROR(INDEX(統合!D:D,1/LARGE(INDEX((統合!$A$1:$A$1000&lt;&gt;"")/ROW(統合!$A$1:$A$1000),0),ROW(D211))),"")</f>
        <v/>
      </c>
      <c r="E211" t="str">
        <f>IFERROR(INDEX(統合!E:E,1/LARGE(INDEX((統合!$A$1:$A$1000&lt;&gt;"")/ROW(統合!$A$1:$A$1000),0),ROW(E211))),"")</f>
        <v/>
      </c>
      <c r="F211" t="str">
        <f>IFERROR(INDEX(統合!F:F,1/LARGE(INDEX((統合!$A$1:$A$1000&lt;&gt;"")/ROW(統合!$A$1:$A$1000),0),ROW(F211))),"")</f>
        <v/>
      </c>
      <c r="G211" t="str">
        <f>IFERROR(INDEX(統合!G:G,1/LARGE(INDEX((統合!$A$1:$A$1000&lt;&gt;"")/ROW(統合!$A$1:$A$1000),0),ROW(G211))),"")</f>
        <v/>
      </c>
      <c r="H211" t="str">
        <f>IFERROR(INDEX(統合!H:H,1/LARGE(INDEX((統合!$A$1:$A$1000&lt;&gt;"")/ROW(統合!$A$1:$A$1000),0),ROW(H211))),"")</f>
        <v/>
      </c>
      <c r="I211" t="str">
        <f>IFERROR(INDEX(統合!I:I,1/LARGE(INDEX((統合!$A$1:$A$1000&lt;&gt;"")/ROW(統合!$A$1:$A$1000),0),ROW(I211))),"")</f>
        <v/>
      </c>
      <c r="J211" t="str">
        <f>IFERROR(INDEX(統合!J:J,1/LARGE(INDEX((統合!$A$1:$A$1000&lt;&gt;"")/ROW(統合!$A$1:$A$1000),0),ROW(J211))),"")</f>
        <v/>
      </c>
      <c r="K211" t="str">
        <f>IFERROR(INDEX(統合!K:K,1/LARGE(INDEX((統合!$A$1:$A$1000&lt;&gt;"")/ROW(統合!$A$1:$A$1000),0),ROW(K211))),"")</f>
        <v/>
      </c>
      <c r="L211" t="str">
        <f>IFERROR(INDEX(統合!L:L,1/LARGE(INDEX((統合!$A$1:$A$1000&lt;&gt;"")/ROW(統合!$A$1:$A$1000),0),ROW(L211))),"")</f>
        <v/>
      </c>
      <c r="M211" t="str">
        <f>IFERROR(INDEX(統合!M:M,1/LARGE(INDEX((統合!$A$1:$A$1000&lt;&gt;"")/ROW(統合!$A$1:$A$1000),0),ROW(M211))),"")</f>
        <v/>
      </c>
    </row>
    <row r="212" spans="1:13" x14ac:dyDescent="0.45">
      <c r="A212" t="str">
        <f>IFERROR(INDEX(統合!A:A,1/LARGE(INDEX((統合!$A$1:$A$1000&lt;&gt;"")/ROW(統合!$A$1:$A$1000),0),ROW(A212))),"")</f>
        <v/>
      </c>
      <c r="B212" t="str">
        <f>IFERROR(INDEX(統合!B:B,1/LARGE(INDEX((統合!$A$1:$A$1000&lt;&gt;"")/ROW(統合!$A$1:$A$1000),0),ROW(B212))),"")</f>
        <v/>
      </c>
      <c r="C212" t="str">
        <f>IFERROR(INDEX(統合!C:C,1/LARGE(INDEX((統合!$A$1:$A$1000&lt;&gt;"")/ROW(統合!$A$1:$A$1000),0),ROW(C212))),"")</f>
        <v/>
      </c>
      <c r="D212" t="str">
        <f>IFERROR(INDEX(統合!D:D,1/LARGE(INDEX((統合!$A$1:$A$1000&lt;&gt;"")/ROW(統合!$A$1:$A$1000),0),ROW(D212))),"")</f>
        <v/>
      </c>
      <c r="E212" t="str">
        <f>IFERROR(INDEX(統合!E:E,1/LARGE(INDEX((統合!$A$1:$A$1000&lt;&gt;"")/ROW(統合!$A$1:$A$1000),0),ROW(E212))),"")</f>
        <v/>
      </c>
      <c r="F212" t="str">
        <f>IFERROR(INDEX(統合!F:F,1/LARGE(INDEX((統合!$A$1:$A$1000&lt;&gt;"")/ROW(統合!$A$1:$A$1000),0),ROW(F212))),"")</f>
        <v/>
      </c>
      <c r="G212" t="str">
        <f>IFERROR(INDEX(統合!G:G,1/LARGE(INDEX((統合!$A$1:$A$1000&lt;&gt;"")/ROW(統合!$A$1:$A$1000),0),ROW(G212))),"")</f>
        <v/>
      </c>
      <c r="H212" t="str">
        <f>IFERROR(INDEX(統合!H:H,1/LARGE(INDEX((統合!$A$1:$A$1000&lt;&gt;"")/ROW(統合!$A$1:$A$1000),0),ROW(H212))),"")</f>
        <v/>
      </c>
      <c r="I212" t="str">
        <f>IFERROR(INDEX(統合!I:I,1/LARGE(INDEX((統合!$A$1:$A$1000&lt;&gt;"")/ROW(統合!$A$1:$A$1000),0),ROW(I212))),"")</f>
        <v/>
      </c>
      <c r="J212" t="str">
        <f>IFERROR(INDEX(統合!J:J,1/LARGE(INDEX((統合!$A$1:$A$1000&lt;&gt;"")/ROW(統合!$A$1:$A$1000),0),ROW(J212))),"")</f>
        <v/>
      </c>
      <c r="K212" t="str">
        <f>IFERROR(INDEX(統合!K:K,1/LARGE(INDEX((統合!$A$1:$A$1000&lt;&gt;"")/ROW(統合!$A$1:$A$1000),0),ROW(K212))),"")</f>
        <v/>
      </c>
      <c r="L212" t="str">
        <f>IFERROR(INDEX(統合!L:L,1/LARGE(INDEX((統合!$A$1:$A$1000&lt;&gt;"")/ROW(統合!$A$1:$A$1000),0),ROW(L212))),"")</f>
        <v/>
      </c>
      <c r="M212" t="str">
        <f>IFERROR(INDEX(統合!M:M,1/LARGE(INDEX((統合!$A$1:$A$1000&lt;&gt;"")/ROW(統合!$A$1:$A$1000),0),ROW(M212))),"")</f>
        <v/>
      </c>
    </row>
    <row r="213" spans="1:13" x14ac:dyDescent="0.45">
      <c r="A213" t="str">
        <f>IFERROR(INDEX(統合!A:A,1/LARGE(INDEX((統合!$A$1:$A$1000&lt;&gt;"")/ROW(統合!$A$1:$A$1000),0),ROW(A213))),"")</f>
        <v/>
      </c>
      <c r="B213" t="str">
        <f>IFERROR(INDEX(統合!B:B,1/LARGE(INDEX((統合!$A$1:$A$1000&lt;&gt;"")/ROW(統合!$A$1:$A$1000),0),ROW(B213))),"")</f>
        <v/>
      </c>
      <c r="C213" t="str">
        <f>IFERROR(INDEX(統合!C:C,1/LARGE(INDEX((統合!$A$1:$A$1000&lt;&gt;"")/ROW(統合!$A$1:$A$1000),0),ROW(C213))),"")</f>
        <v/>
      </c>
      <c r="D213" t="str">
        <f>IFERROR(INDEX(統合!D:D,1/LARGE(INDEX((統合!$A$1:$A$1000&lt;&gt;"")/ROW(統合!$A$1:$A$1000),0),ROW(D213))),"")</f>
        <v/>
      </c>
      <c r="E213" t="str">
        <f>IFERROR(INDEX(統合!E:E,1/LARGE(INDEX((統合!$A$1:$A$1000&lt;&gt;"")/ROW(統合!$A$1:$A$1000),0),ROW(E213))),"")</f>
        <v/>
      </c>
      <c r="F213" t="str">
        <f>IFERROR(INDEX(統合!F:F,1/LARGE(INDEX((統合!$A$1:$A$1000&lt;&gt;"")/ROW(統合!$A$1:$A$1000),0),ROW(F213))),"")</f>
        <v/>
      </c>
      <c r="G213" t="str">
        <f>IFERROR(INDEX(統合!G:G,1/LARGE(INDEX((統合!$A$1:$A$1000&lt;&gt;"")/ROW(統合!$A$1:$A$1000),0),ROW(G213))),"")</f>
        <v/>
      </c>
      <c r="H213" t="str">
        <f>IFERROR(INDEX(統合!H:H,1/LARGE(INDEX((統合!$A$1:$A$1000&lt;&gt;"")/ROW(統合!$A$1:$A$1000),0),ROW(H213))),"")</f>
        <v/>
      </c>
      <c r="I213" t="str">
        <f>IFERROR(INDEX(統合!I:I,1/LARGE(INDEX((統合!$A$1:$A$1000&lt;&gt;"")/ROW(統合!$A$1:$A$1000),0),ROW(I213))),"")</f>
        <v/>
      </c>
      <c r="J213" t="str">
        <f>IFERROR(INDEX(統合!J:J,1/LARGE(INDEX((統合!$A$1:$A$1000&lt;&gt;"")/ROW(統合!$A$1:$A$1000),0),ROW(J213))),"")</f>
        <v/>
      </c>
      <c r="K213" t="str">
        <f>IFERROR(INDEX(統合!K:K,1/LARGE(INDEX((統合!$A$1:$A$1000&lt;&gt;"")/ROW(統合!$A$1:$A$1000),0),ROW(K213))),"")</f>
        <v/>
      </c>
      <c r="L213" t="str">
        <f>IFERROR(INDEX(統合!L:L,1/LARGE(INDEX((統合!$A$1:$A$1000&lt;&gt;"")/ROW(統合!$A$1:$A$1000),0),ROW(L213))),"")</f>
        <v/>
      </c>
      <c r="M213" t="str">
        <f>IFERROR(INDEX(統合!M:M,1/LARGE(INDEX((統合!$A$1:$A$1000&lt;&gt;"")/ROW(統合!$A$1:$A$1000),0),ROW(M213))),"")</f>
        <v/>
      </c>
    </row>
    <row r="214" spans="1:13" x14ac:dyDescent="0.45">
      <c r="A214" t="str">
        <f>IFERROR(INDEX(統合!A:A,1/LARGE(INDEX((統合!$A$1:$A$1000&lt;&gt;"")/ROW(統合!$A$1:$A$1000),0),ROW(A214))),"")</f>
        <v/>
      </c>
      <c r="B214" t="str">
        <f>IFERROR(INDEX(統合!B:B,1/LARGE(INDEX((統合!$A$1:$A$1000&lt;&gt;"")/ROW(統合!$A$1:$A$1000),0),ROW(B214))),"")</f>
        <v/>
      </c>
      <c r="C214" t="str">
        <f>IFERROR(INDEX(統合!C:C,1/LARGE(INDEX((統合!$A$1:$A$1000&lt;&gt;"")/ROW(統合!$A$1:$A$1000),0),ROW(C214))),"")</f>
        <v/>
      </c>
      <c r="D214" t="str">
        <f>IFERROR(INDEX(統合!D:D,1/LARGE(INDEX((統合!$A$1:$A$1000&lt;&gt;"")/ROW(統合!$A$1:$A$1000),0),ROW(D214))),"")</f>
        <v/>
      </c>
      <c r="E214" t="str">
        <f>IFERROR(INDEX(統合!E:E,1/LARGE(INDEX((統合!$A$1:$A$1000&lt;&gt;"")/ROW(統合!$A$1:$A$1000),0),ROW(E214))),"")</f>
        <v/>
      </c>
      <c r="F214" t="str">
        <f>IFERROR(INDEX(統合!F:F,1/LARGE(INDEX((統合!$A$1:$A$1000&lt;&gt;"")/ROW(統合!$A$1:$A$1000),0),ROW(F214))),"")</f>
        <v/>
      </c>
      <c r="G214" t="str">
        <f>IFERROR(INDEX(統合!G:G,1/LARGE(INDEX((統合!$A$1:$A$1000&lt;&gt;"")/ROW(統合!$A$1:$A$1000),0),ROW(G214))),"")</f>
        <v/>
      </c>
      <c r="H214" t="str">
        <f>IFERROR(INDEX(統合!H:H,1/LARGE(INDEX((統合!$A$1:$A$1000&lt;&gt;"")/ROW(統合!$A$1:$A$1000),0),ROW(H214))),"")</f>
        <v/>
      </c>
      <c r="I214" t="str">
        <f>IFERROR(INDEX(統合!I:I,1/LARGE(INDEX((統合!$A$1:$A$1000&lt;&gt;"")/ROW(統合!$A$1:$A$1000),0),ROW(I214))),"")</f>
        <v/>
      </c>
      <c r="J214" t="str">
        <f>IFERROR(INDEX(統合!J:J,1/LARGE(INDEX((統合!$A$1:$A$1000&lt;&gt;"")/ROW(統合!$A$1:$A$1000),0),ROW(J214))),"")</f>
        <v/>
      </c>
      <c r="K214" t="str">
        <f>IFERROR(INDEX(統合!K:K,1/LARGE(INDEX((統合!$A$1:$A$1000&lt;&gt;"")/ROW(統合!$A$1:$A$1000),0),ROW(K214))),"")</f>
        <v/>
      </c>
      <c r="L214" t="str">
        <f>IFERROR(INDEX(統合!L:L,1/LARGE(INDEX((統合!$A$1:$A$1000&lt;&gt;"")/ROW(統合!$A$1:$A$1000),0),ROW(L214))),"")</f>
        <v/>
      </c>
      <c r="M214" t="str">
        <f>IFERROR(INDEX(統合!M:M,1/LARGE(INDEX((統合!$A$1:$A$1000&lt;&gt;"")/ROW(統合!$A$1:$A$1000),0),ROW(M214))),"")</f>
        <v/>
      </c>
    </row>
    <row r="215" spans="1:13" x14ac:dyDescent="0.45">
      <c r="A215" t="str">
        <f>IFERROR(INDEX(統合!A:A,1/LARGE(INDEX((統合!$A$1:$A$1000&lt;&gt;"")/ROW(統合!$A$1:$A$1000),0),ROW(A215))),"")</f>
        <v/>
      </c>
      <c r="B215" t="str">
        <f>IFERROR(INDEX(統合!B:B,1/LARGE(INDEX((統合!$A$1:$A$1000&lt;&gt;"")/ROW(統合!$A$1:$A$1000),0),ROW(B215))),"")</f>
        <v/>
      </c>
      <c r="C215" t="str">
        <f>IFERROR(INDEX(統合!C:C,1/LARGE(INDEX((統合!$A$1:$A$1000&lt;&gt;"")/ROW(統合!$A$1:$A$1000),0),ROW(C215))),"")</f>
        <v/>
      </c>
      <c r="D215" t="str">
        <f>IFERROR(INDEX(統合!D:D,1/LARGE(INDEX((統合!$A$1:$A$1000&lt;&gt;"")/ROW(統合!$A$1:$A$1000),0),ROW(D215))),"")</f>
        <v/>
      </c>
      <c r="E215" t="str">
        <f>IFERROR(INDEX(統合!E:E,1/LARGE(INDEX((統合!$A$1:$A$1000&lt;&gt;"")/ROW(統合!$A$1:$A$1000),0),ROW(E215))),"")</f>
        <v/>
      </c>
      <c r="F215" t="str">
        <f>IFERROR(INDEX(統合!F:F,1/LARGE(INDEX((統合!$A$1:$A$1000&lt;&gt;"")/ROW(統合!$A$1:$A$1000),0),ROW(F215))),"")</f>
        <v/>
      </c>
      <c r="G215" t="str">
        <f>IFERROR(INDEX(統合!G:G,1/LARGE(INDEX((統合!$A$1:$A$1000&lt;&gt;"")/ROW(統合!$A$1:$A$1000),0),ROW(G215))),"")</f>
        <v/>
      </c>
      <c r="H215" t="str">
        <f>IFERROR(INDEX(統合!H:H,1/LARGE(INDEX((統合!$A$1:$A$1000&lt;&gt;"")/ROW(統合!$A$1:$A$1000),0),ROW(H215))),"")</f>
        <v/>
      </c>
      <c r="I215" t="str">
        <f>IFERROR(INDEX(統合!I:I,1/LARGE(INDEX((統合!$A$1:$A$1000&lt;&gt;"")/ROW(統合!$A$1:$A$1000),0),ROW(I215))),"")</f>
        <v/>
      </c>
      <c r="J215" t="str">
        <f>IFERROR(INDEX(統合!J:J,1/LARGE(INDEX((統合!$A$1:$A$1000&lt;&gt;"")/ROW(統合!$A$1:$A$1000),0),ROW(J215))),"")</f>
        <v/>
      </c>
      <c r="K215" t="str">
        <f>IFERROR(INDEX(統合!K:K,1/LARGE(INDEX((統合!$A$1:$A$1000&lt;&gt;"")/ROW(統合!$A$1:$A$1000),0),ROW(K215))),"")</f>
        <v/>
      </c>
      <c r="L215" t="str">
        <f>IFERROR(INDEX(統合!L:L,1/LARGE(INDEX((統合!$A$1:$A$1000&lt;&gt;"")/ROW(統合!$A$1:$A$1000),0),ROW(L215))),"")</f>
        <v/>
      </c>
      <c r="M215" t="str">
        <f>IFERROR(INDEX(統合!M:M,1/LARGE(INDEX((統合!$A$1:$A$1000&lt;&gt;"")/ROW(統合!$A$1:$A$1000),0),ROW(M215))),"")</f>
        <v/>
      </c>
    </row>
    <row r="216" spans="1:13" x14ac:dyDescent="0.45">
      <c r="A216" t="str">
        <f>IFERROR(INDEX(統合!A:A,1/LARGE(INDEX((統合!$A$1:$A$1000&lt;&gt;"")/ROW(統合!$A$1:$A$1000),0),ROW(A216))),"")</f>
        <v/>
      </c>
      <c r="B216" t="str">
        <f>IFERROR(INDEX(統合!B:B,1/LARGE(INDEX((統合!$A$1:$A$1000&lt;&gt;"")/ROW(統合!$A$1:$A$1000),0),ROW(B216))),"")</f>
        <v/>
      </c>
      <c r="C216" t="str">
        <f>IFERROR(INDEX(統合!C:C,1/LARGE(INDEX((統合!$A$1:$A$1000&lt;&gt;"")/ROW(統合!$A$1:$A$1000),0),ROW(C216))),"")</f>
        <v/>
      </c>
      <c r="D216" t="str">
        <f>IFERROR(INDEX(統合!D:D,1/LARGE(INDEX((統合!$A$1:$A$1000&lt;&gt;"")/ROW(統合!$A$1:$A$1000),0),ROW(D216))),"")</f>
        <v/>
      </c>
      <c r="E216" t="str">
        <f>IFERROR(INDEX(統合!E:E,1/LARGE(INDEX((統合!$A$1:$A$1000&lt;&gt;"")/ROW(統合!$A$1:$A$1000),0),ROW(E216))),"")</f>
        <v/>
      </c>
      <c r="F216" t="str">
        <f>IFERROR(INDEX(統合!F:F,1/LARGE(INDEX((統合!$A$1:$A$1000&lt;&gt;"")/ROW(統合!$A$1:$A$1000),0),ROW(F216))),"")</f>
        <v/>
      </c>
      <c r="G216" t="str">
        <f>IFERROR(INDEX(統合!G:G,1/LARGE(INDEX((統合!$A$1:$A$1000&lt;&gt;"")/ROW(統合!$A$1:$A$1000),0),ROW(G216))),"")</f>
        <v/>
      </c>
      <c r="H216" t="str">
        <f>IFERROR(INDEX(統合!H:H,1/LARGE(INDEX((統合!$A$1:$A$1000&lt;&gt;"")/ROW(統合!$A$1:$A$1000),0),ROW(H216))),"")</f>
        <v/>
      </c>
      <c r="I216" t="str">
        <f>IFERROR(INDEX(統合!I:I,1/LARGE(INDEX((統合!$A$1:$A$1000&lt;&gt;"")/ROW(統合!$A$1:$A$1000),0),ROW(I216))),"")</f>
        <v/>
      </c>
      <c r="J216" t="str">
        <f>IFERROR(INDEX(統合!J:J,1/LARGE(INDEX((統合!$A$1:$A$1000&lt;&gt;"")/ROW(統合!$A$1:$A$1000),0),ROW(J216))),"")</f>
        <v/>
      </c>
      <c r="K216" t="str">
        <f>IFERROR(INDEX(統合!K:K,1/LARGE(INDEX((統合!$A$1:$A$1000&lt;&gt;"")/ROW(統合!$A$1:$A$1000),0),ROW(K216))),"")</f>
        <v/>
      </c>
      <c r="L216" t="str">
        <f>IFERROR(INDEX(統合!L:L,1/LARGE(INDEX((統合!$A$1:$A$1000&lt;&gt;"")/ROW(統合!$A$1:$A$1000),0),ROW(L216))),"")</f>
        <v/>
      </c>
      <c r="M216" t="str">
        <f>IFERROR(INDEX(統合!M:M,1/LARGE(INDEX((統合!$A$1:$A$1000&lt;&gt;"")/ROW(統合!$A$1:$A$1000),0),ROW(M216))),"")</f>
        <v/>
      </c>
    </row>
    <row r="217" spans="1:13" x14ac:dyDescent="0.45">
      <c r="A217" t="str">
        <f>IFERROR(INDEX(統合!A:A,1/LARGE(INDEX((統合!$A$1:$A$1000&lt;&gt;"")/ROW(統合!$A$1:$A$1000),0),ROW(A217))),"")</f>
        <v/>
      </c>
      <c r="B217" t="str">
        <f>IFERROR(INDEX(統合!B:B,1/LARGE(INDEX((統合!$A$1:$A$1000&lt;&gt;"")/ROW(統合!$A$1:$A$1000),0),ROW(B217))),"")</f>
        <v/>
      </c>
      <c r="C217" t="str">
        <f>IFERROR(INDEX(統合!C:C,1/LARGE(INDEX((統合!$A$1:$A$1000&lt;&gt;"")/ROW(統合!$A$1:$A$1000),0),ROW(C217))),"")</f>
        <v/>
      </c>
      <c r="D217" t="str">
        <f>IFERROR(INDEX(統合!D:D,1/LARGE(INDEX((統合!$A$1:$A$1000&lt;&gt;"")/ROW(統合!$A$1:$A$1000),0),ROW(D217))),"")</f>
        <v/>
      </c>
      <c r="E217" t="str">
        <f>IFERROR(INDEX(統合!E:E,1/LARGE(INDEX((統合!$A$1:$A$1000&lt;&gt;"")/ROW(統合!$A$1:$A$1000),0),ROW(E217))),"")</f>
        <v/>
      </c>
      <c r="F217" t="str">
        <f>IFERROR(INDEX(統合!F:F,1/LARGE(INDEX((統合!$A$1:$A$1000&lt;&gt;"")/ROW(統合!$A$1:$A$1000),0),ROW(F217))),"")</f>
        <v/>
      </c>
      <c r="G217" t="str">
        <f>IFERROR(INDEX(統合!G:G,1/LARGE(INDEX((統合!$A$1:$A$1000&lt;&gt;"")/ROW(統合!$A$1:$A$1000),0),ROW(G217))),"")</f>
        <v/>
      </c>
      <c r="H217" t="str">
        <f>IFERROR(INDEX(統合!H:H,1/LARGE(INDEX((統合!$A$1:$A$1000&lt;&gt;"")/ROW(統合!$A$1:$A$1000),0),ROW(H217))),"")</f>
        <v/>
      </c>
      <c r="I217" t="str">
        <f>IFERROR(INDEX(統合!I:I,1/LARGE(INDEX((統合!$A$1:$A$1000&lt;&gt;"")/ROW(統合!$A$1:$A$1000),0),ROW(I217))),"")</f>
        <v/>
      </c>
      <c r="J217" t="str">
        <f>IFERROR(INDEX(統合!J:J,1/LARGE(INDEX((統合!$A$1:$A$1000&lt;&gt;"")/ROW(統合!$A$1:$A$1000),0),ROW(J217))),"")</f>
        <v/>
      </c>
      <c r="K217" t="str">
        <f>IFERROR(INDEX(統合!K:K,1/LARGE(INDEX((統合!$A$1:$A$1000&lt;&gt;"")/ROW(統合!$A$1:$A$1000),0),ROW(K217))),"")</f>
        <v/>
      </c>
      <c r="L217" t="str">
        <f>IFERROR(INDEX(統合!L:L,1/LARGE(INDEX((統合!$A$1:$A$1000&lt;&gt;"")/ROW(統合!$A$1:$A$1000),0),ROW(L217))),"")</f>
        <v/>
      </c>
      <c r="M217" t="str">
        <f>IFERROR(INDEX(統合!M:M,1/LARGE(INDEX((統合!$A$1:$A$1000&lt;&gt;"")/ROW(統合!$A$1:$A$1000),0),ROW(M217))),"")</f>
        <v/>
      </c>
    </row>
    <row r="218" spans="1:13" x14ac:dyDescent="0.45">
      <c r="A218" t="str">
        <f>IFERROR(INDEX(統合!A:A,1/LARGE(INDEX((統合!$A$1:$A$1000&lt;&gt;"")/ROW(統合!$A$1:$A$1000),0),ROW(A218))),"")</f>
        <v/>
      </c>
      <c r="B218" t="str">
        <f>IFERROR(INDEX(統合!B:B,1/LARGE(INDEX((統合!$A$1:$A$1000&lt;&gt;"")/ROW(統合!$A$1:$A$1000),0),ROW(B218))),"")</f>
        <v/>
      </c>
      <c r="C218" t="str">
        <f>IFERROR(INDEX(統合!C:C,1/LARGE(INDEX((統合!$A$1:$A$1000&lt;&gt;"")/ROW(統合!$A$1:$A$1000),0),ROW(C218))),"")</f>
        <v/>
      </c>
      <c r="D218" t="str">
        <f>IFERROR(INDEX(統合!D:D,1/LARGE(INDEX((統合!$A$1:$A$1000&lt;&gt;"")/ROW(統合!$A$1:$A$1000),0),ROW(D218))),"")</f>
        <v/>
      </c>
      <c r="E218" t="str">
        <f>IFERROR(INDEX(統合!E:E,1/LARGE(INDEX((統合!$A$1:$A$1000&lt;&gt;"")/ROW(統合!$A$1:$A$1000),0),ROW(E218))),"")</f>
        <v/>
      </c>
      <c r="F218" t="str">
        <f>IFERROR(INDEX(統合!F:F,1/LARGE(INDEX((統合!$A$1:$A$1000&lt;&gt;"")/ROW(統合!$A$1:$A$1000),0),ROW(F218))),"")</f>
        <v/>
      </c>
      <c r="G218" t="str">
        <f>IFERROR(INDEX(統合!G:G,1/LARGE(INDEX((統合!$A$1:$A$1000&lt;&gt;"")/ROW(統合!$A$1:$A$1000),0),ROW(G218))),"")</f>
        <v/>
      </c>
      <c r="H218" t="str">
        <f>IFERROR(INDEX(統合!H:H,1/LARGE(INDEX((統合!$A$1:$A$1000&lt;&gt;"")/ROW(統合!$A$1:$A$1000),0),ROW(H218))),"")</f>
        <v/>
      </c>
      <c r="I218" t="str">
        <f>IFERROR(INDEX(統合!I:I,1/LARGE(INDEX((統合!$A$1:$A$1000&lt;&gt;"")/ROW(統合!$A$1:$A$1000),0),ROW(I218))),"")</f>
        <v/>
      </c>
      <c r="J218" t="str">
        <f>IFERROR(INDEX(統合!J:J,1/LARGE(INDEX((統合!$A$1:$A$1000&lt;&gt;"")/ROW(統合!$A$1:$A$1000),0),ROW(J218))),"")</f>
        <v/>
      </c>
      <c r="K218" t="str">
        <f>IFERROR(INDEX(統合!K:K,1/LARGE(INDEX((統合!$A$1:$A$1000&lt;&gt;"")/ROW(統合!$A$1:$A$1000),0),ROW(K218))),"")</f>
        <v/>
      </c>
      <c r="L218" t="str">
        <f>IFERROR(INDEX(統合!L:L,1/LARGE(INDEX((統合!$A$1:$A$1000&lt;&gt;"")/ROW(統合!$A$1:$A$1000),0),ROW(L218))),"")</f>
        <v/>
      </c>
      <c r="M218" t="str">
        <f>IFERROR(INDEX(統合!M:M,1/LARGE(INDEX((統合!$A$1:$A$1000&lt;&gt;"")/ROW(統合!$A$1:$A$1000),0),ROW(M218))),"")</f>
        <v/>
      </c>
    </row>
    <row r="219" spans="1:13" x14ac:dyDescent="0.45">
      <c r="A219" t="str">
        <f>IFERROR(INDEX(統合!A:A,1/LARGE(INDEX((統合!$A$1:$A$1000&lt;&gt;"")/ROW(統合!$A$1:$A$1000),0),ROW(A219))),"")</f>
        <v/>
      </c>
      <c r="B219" t="str">
        <f>IFERROR(INDEX(統合!B:B,1/LARGE(INDEX((統合!$A$1:$A$1000&lt;&gt;"")/ROW(統合!$A$1:$A$1000),0),ROW(B219))),"")</f>
        <v/>
      </c>
      <c r="C219" t="str">
        <f>IFERROR(INDEX(統合!C:C,1/LARGE(INDEX((統合!$A$1:$A$1000&lt;&gt;"")/ROW(統合!$A$1:$A$1000),0),ROW(C219))),"")</f>
        <v/>
      </c>
      <c r="D219" t="str">
        <f>IFERROR(INDEX(統合!D:D,1/LARGE(INDEX((統合!$A$1:$A$1000&lt;&gt;"")/ROW(統合!$A$1:$A$1000),0),ROW(D219))),"")</f>
        <v/>
      </c>
      <c r="E219" t="str">
        <f>IFERROR(INDEX(統合!E:E,1/LARGE(INDEX((統合!$A$1:$A$1000&lt;&gt;"")/ROW(統合!$A$1:$A$1000),0),ROW(E219))),"")</f>
        <v/>
      </c>
      <c r="F219" t="str">
        <f>IFERROR(INDEX(統合!F:F,1/LARGE(INDEX((統合!$A$1:$A$1000&lt;&gt;"")/ROW(統合!$A$1:$A$1000),0),ROW(F219))),"")</f>
        <v/>
      </c>
      <c r="G219" t="str">
        <f>IFERROR(INDEX(統合!G:G,1/LARGE(INDEX((統合!$A$1:$A$1000&lt;&gt;"")/ROW(統合!$A$1:$A$1000),0),ROW(G219))),"")</f>
        <v/>
      </c>
      <c r="H219" t="str">
        <f>IFERROR(INDEX(統合!H:H,1/LARGE(INDEX((統合!$A$1:$A$1000&lt;&gt;"")/ROW(統合!$A$1:$A$1000),0),ROW(H219))),"")</f>
        <v/>
      </c>
      <c r="I219" t="str">
        <f>IFERROR(INDEX(統合!I:I,1/LARGE(INDEX((統合!$A$1:$A$1000&lt;&gt;"")/ROW(統合!$A$1:$A$1000),0),ROW(I219))),"")</f>
        <v/>
      </c>
      <c r="J219" t="str">
        <f>IFERROR(INDEX(統合!J:J,1/LARGE(INDEX((統合!$A$1:$A$1000&lt;&gt;"")/ROW(統合!$A$1:$A$1000),0),ROW(J219))),"")</f>
        <v/>
      </c>
      <c r="K219" t="str">
        <f>IFERROR(INDEX(統合!K:K,1/LARGE(INDEX((統合!$A$1:$A$1000&lt;&gt;"")/ROW(統合!$A$1:$A$1000),0),ROW(K219))),"")</f>
        <v/>
      </c>
      <c r="L219" t="str">
        <f>IFERROR(INDEX(統合!L:L,1/LARGE(INDEX((統合!$A$1:$A$1000&lt;&gt;"")/ROW(統合!$A$1:$A$1000),0),ROW(L219))),"")</f>
        <v/>
      </c>
      <c r="M219" t="str">
        <f>IFERROR(INDEX(統合!M:M,1/LARGE(INDEX((統合!$A$1:$A$1000&lt;&gt;"")/ROW(統合!$A$1:$A$1000),0),ROW(M219))),"")</f>
        <v/>
      </c>
    </row>
    <row r="220" spans="1:13" x14ac:dyDescent="0.45">
      <c r="A220" t="str">
        <f>IFERROR(INDEX(統合!A:A,1/LARGE(INDEX((統合!$A$1:$A$1000&lt;&gt;"")/ROW(統合!$A$1:$A$1000),0),ROW(A220))),"")</f>
        <v/>
      </c>
      <c r="B220" t="str">
        <f>IFERROR(INDEX(統合!B:B,1/LARGE(INDEX((統合!$A$1:$A$1000&lt;&gt;"")/ROW(統合!$A$1:$A$1000),0),ROW(B220))),"")</f>
        <v/>
      </c>
      <c r="C220" t="str">
        <f>IFERROR(INDEX(統合!C:C,1/LARGE(INDEX((統合!$A$1:$A$1000&lt;&gt;"")/ROW(統合!$A$1:$A$1000),0),ROW(C220))),"")</f>
        <v/>
      </c>
      <c r="D220" t="str">
        <f>IFERROR(INDEX(統合!D:D,1/LARGE(INDEX((統合!$A$1:$A$1000&lt;&gt;"")/ROW(統合!$A$1:$A$1000),0),ROW(D220))),"")</f>
        <v/>
      </c>
      <c r="E220" t="str">
        <f>IFERROR(INDEX(統合!E:E,1/LARGE(INDEX((統合!$A$1:$A$1000&lt;&gt;"")/ROW(統合!$A$1:$A$1000),0),ROW(E220))),"")</f>
        <v/>
      </c>
      <c r="F220" t="str">
        <f>IFERROR(INDEX(統合!F:F,1/LARGE(INDEX((統合!$A$1:$A$1000&lt;&gt;"")/ROW(統合!$A$1:$A$1000),0),ROW(F220))),"")</f>
        <v/>
      </c>
      <c r="G220" t="str">
        <f>IFERROR(INDEX(統合!G:G,1/LARGE(INDEX((統合!$A$1:$A$1000&lt;&gt;"")/ROW(統合!$A$1:$A$1000),0),ROW(G220))),"")</f>
        <v/>
      </c>
      <c r="H220" t="str">
        <f>IFERROR(INDEX(統合!H:H,1/LARGE(INDEX((統合!$A$1:$A$1000&lt;&gt;"")/ROW(統合!$A$1:$A$1000),0),ROW(H220))),"")</f>
        <v/>
      </c>
      <c r="I220" t="str">
        <f>IFERROR(INDEX(統合!I:I,1/LARGE(INDEX((統合!$A$1:$A$1000&lt;&gt;"")/ROW(統合!$A$1:$A$1000),0),ROW(I220))),"")</f>
        <v/>
      </c>
      <c r="J220" t="str">
        <f>IFERROR(INDEX(統合!J:J,1/LARGE(INDEX((統合!$A$1:$A$1000&lt;&gt;"")/ROW(統合!$A$1:$A$1000),0),ROW(J220))),"")</f>
        <v/>
      </c>
      <c r="K220" t="str">
        <f>IFERROR(INDEX(統合!K:K,1/LARGE(INDEX((統合!$A$1:$A$1000&lt;&gt;"")/ROW(統合!$A$1:$A$1000),0),ROW(K220))),"")</f>
        <v/>
      </c>
      <c r="L220" t="str">
        <f>IFERROR(INDEX(統合!L:L,1/LARGE(INDEX((統合!$A$1:$A$1000&lt;&gt;"")/ROW(統合!$A$1:$A$1000),0),ROW(L220))),"")</f>
        <v/>
      </c>
      <c r="M220" t="str">
        <f>IFERROR(INDEX(統合!M:M,1/LARGE(INDEX((統合!$A$1:$A$1000&lt;&gt;"")/ROW(統合!$A$1:$A$1000),0),ROW(M220))),"")</f>
        <v/>
      </c>
    </row>
    <row r="221" spans="1:13" x14ac:dyDescent="0.45">
      <c r="A221" t="str">
        <f>IFERROR(INDEX(統合!A:A,1/LARGE(INDEX((統合!$A$1:$A$1000&lt;&gt;"")/ROW(統合!$A$1:$A$1000),0),ROW(A221))),"")</f>
        <v/>
      </c>
      <c r="B221" t="str">
        <f>IFERROR(INDEX(統合!B:B,1/LARGE(INDEX((統合!$A$1:$A$1000&lt;&gt;"")/ROW(統合!$A$1:$A$1000),0),ROW(B221))),"")</f>
        <v/>
      </c>
      <c r="C221" t="str">
        <f>IFERROR(INDEX(統合!C:C,1/LARGE(INDEX((統合!$A$1:$A$1000&lt;&gt;"")/ROW(統合!$A$1:$A$1000),0),ROW(C221))),"")</f>
        <v/>
      </c>
      <c r="D221" t="str">
        <f>IFERROR(INDEX(統合!D:D,1/LARGE(INDEX((統合!$A$1:$A$1000&lt;&gt;"")/ROW(統合!$A$1:$A$1000),0),ROW(D221))),"")</f>
        <v/>
      </c>
      <c r="E221" t="str">
        <f>IFERROR(INDEX(統合!E:E,1/LARGE(INDEX((統合!$A$1:$A$1000&lt;&gt;"")/ROW(統合!$A$1:$A$1000),0),ROW(E221))),"")</f>
        <v/>
      </c>
      <c r="F221" t="str">
        <f>IFERROR(INDEX(統合!F:F,1/LARGE(INDEX((統合!$A$1:$A$1000&lt;&gt;"")/ROW(統合!$A$1:$A$1000),0),ROW(F221))),"")</f>
        <v/>
      </c>
      <c r="G221" t="str">
        <f>IFERROR(INDEX(統合!G:G,1/LARGE(INDEX((統合!$A$1:$A$1000&lt;&gt;"")/ROW(統合!$A$1:$A$1000),0),ROW(G221))),"")</f>
        <v/>
      </c>
      <c r="H221" t="str">
        <f>IFERROR(INDEX(統合!H:H,1/LARGE(INDEX((統合!$A$1:$A$1000&lt;&gt;"")/ROW(統合!$A$1:$A$1000),0),ROW(H221))),"")</f>
        <v/>
      </c>
      <c r="I221" t="str">
        <f>IFERROR(INDEX(統合!I:I,1/LARGE(INDEX((統合!$A$1:$A$1000&lt;&gt;"")/ROW(統合!$A$1:$A$1000),0),ROW(I221))),"")</f>
        <v/>
      </c>
      <c r="J221" t="str">
        <f>IFERROR(INDEX(統合!J:J,1/LARGE(INDEX((統合!$A$1:$A$1000&lt;&gt;"")/ROW(統合!$A$1:$A$1000),0),ROW(J221))),"")</f>
        <v/>
      </c>
      <c r="K221" t="str">
        <f>IFERROR(INDEX(統合!K:K,1/LARGE(INDEX((統合!$A$1:$A$1000&lt;&gt;"")/ROW(統合!$A$1:$A$1000),0),ROW(K221))),"")</f>
        <v/>
      </c>
      <c r="L221" t="str">
        <f>IFERROR(INDEX(統合!L:L,1/LARGE(INDEX((統合!$A$1:$A$1000&lt;&gt;"")/ROW(統合!$A$1:$A$1000),0),ROW(L221))),"")</f>
        <v/>
      </c>
      <c r="M221" t="str">
        <f>IFERROR(INDEX(統合!M:M,1/LARGE(INDEX((統合!$A$1:$A$1000&lt;&gt;"")/ROW(統合!$A$1:$A$1000),0),ROW(M221))),"")</f>
        <v/>
      </c>
    </row>
    <row r="222" spans="1:13" x14ac:dyDescent="0.45">
      <c r="A222" t="str">
        <f>IFERROR(INDEX(統合!A:A,1/LARGE(INDEX((統合!$A$1:$A$1000&lt;&gt;"")/ROW(統合!$A$1:$A$1000),0),ROW(A222))),"")</f>
        <v/>
      </c>
      <c r="B222" t="str">
        <f>IFERROR(INDEX(統合!B:B,1/LARGE(INDEX((統合!$A$1:$A$1000&lt;&gt;"")/ROW(統合!$A$1:$A$1000),0),ROW(B222))),"")</f>
        <v/>
      </c>
      <c r="C222" t="str">
        <f>IFERROR(INDEX(統合!C:C,1/LARGE(INDEX((統合!$A$1:$A$1000&lt;&gt;"")/ROW(統合!$A$1:$A$1000),0),ROW(C222))),"")</f>
        <v/>
      </c>
      <c r="D222" t="str">
        <f>IFERROR(INDEX(統合!D:D,1/LARGE(INDEX((統合!$A$1:$A$1000&lt;&gt;"")/ROW(統合!$A$1:$A$1000),0),ROW(D222))),"")</f>
        <v/>
      </c>
      <c r="E222" t="str">
        <f>IFERROR(INDEX(統合!E:E,1/LARGE(INDEX((統合!$A$1:$A$1000&lt;&gt;"")/ROW(統合!$A$1:$A$1000),0),ROW(E222))),"")</f>
        <v/>
      </c>
      <c r="F222" t="str">
        <f>IFERROR(INDEX(統合!F:F,1/LARGE(INDEX((統合!$A$1:$A$1000&lt;&gt;"")/ROW(統合!$A$1:$A$1000),0),ROW(F222))),"")</f>
        <v/>
      </c>
      <c r="G222" t="str">
        <f>IFERROR(INDEX(統合!G:G,1/LARGE(INDEX((統合!$A$1:$A$1000&lt;&gt;"")/ROW(統合!$A$1:$A$1000),0),ROW(G222))),"")</f>
        <v/>
      </c>
      <c r="H222" t="str">
        <f>IFERROR(INDEX(統合!H:H,1/LARGE(INDEX((統合!$A$1:$A$1000&lt;&gt;"")/ROW(統合!$A$1:$A$1000),0),ROW(H222))),"")</f>
        <v/>
      </c>
      <c r="I222" t="str">
        <f>IFERROR(INDEX(統合!I:I,1/LARGE(INDEX((統合!$A$1:$A$1000&lt;&gt;"")/ROW(統合!$A$1:$A$1000),0),ROW(I222))),"")</f>
        <v/>
      </c>
      <c r="J222" t="str">
        <f>IFERROR(INDEX(統合!J:J,1/LARGE(INDEX((統合!$A$1:$A$1000&lt;&gt;"")/ROW(統合!$A$1:$A$1000),0),ROW(J222))),"")</f>
        <v/>
      </c>
      <c r="K222" t="str">
        <f>IFERROR(INDEX(統合!K:K,1/LARGE(INDEX((統合!$A$1:$A$1000&lt;&gt;"")/ROW(統合!$A$1:$A$1000),0),ROW(K222))),"")</f>
        <v/>
      </c>
      <c r="L222" t="str">
        <f>IFERROR(INDEX(統合!L:L,1/LARGE(INDEX((統合!$A$1:$A$1000&lt;&gt;"")/ROW(統合!$A$1:$A$1000),0),ROW(L222))),"")</f>
        <v/>
      </c>
      <c r="M222" t="str">
        <f>IFERROR(INDEX(統合!M:M,1/LARGE(INDEX((統合!$A$1:$A$1000&lt;&gt;"")/ROW(統合!$A$1:$A$1000),0),ROW(M222))),"")</f>
        <v/>
      </c>
    </row>
    <row r="223" spans="1:13" x14ac:dyDescent="0.45">
      <c r="A223" t="str">
        <f>IFERROR(INDEX(統合!A:A,1/LARGE(INDEX((統合!$A$1:$A$1000&lt;&gt;"")/ROW(統合!$A$1:$A$1000),0),ROW(A223))),"")</f>
        <v/>
      </c>
      <c r="B223" t="str">
        <f>IFERROR(INDEX(統合!B:B,1/LARGE(INDEX((統合!$A$1:$A$1000&lt;&gt;"")/ROW(統合!$A$1:$A$1000),0),ROW(B223))),"")</f>
        <v/>
      </c>
      <c r="C223" t="str">
        <f>IFERROR(INDEX(統合!C:C,1/LARGE(INDEX((統合!$A$1:$A$1000&lt;&gt;"")/ROW(統合!$A$1:$A$1000),0),ROW(C223))),"")</f>
        <v/>
      </c>
      <c r="D223" t="str">
        <f>IFERROR(INDEX(統合!D:D,1/LARGE(INDEX((統合!$A$1:$A$1000&lt;&gt;"")/ROW(統合!$A$1:$A$1000),0),ROW(D223))),"")</f>
        <v/>
      </c>
      <c r="E223" t="str">
        <f>IFERROR(INDEX(統合!E:E,1/LARGE(INDEX((統合!$A$1:$A$1000&lt;&gt;"")/ROW(統合!$A$1:$A$1000),0),ROW(E223))),"")</f>
        <v/>
      </c>
      <c r="F223" t="str">
        <f>IFERROR(INDEX(統合!F:F,1/LARGE(INDEX((統合!$A$1:$A$1000&lt;&gt;"")/ROW(統合!$A$1:$A$1000),0),ROW(F223))),"")</f>
        <v/>
      </c>
      <c r="G223" t="str">
        <f>IFERROR(INDEX(統合!G:G,1/LARGE(INDEX((統合!$A$1:$A$1000&lt;&gt;"")/ROW(統合!$A$1:$A$1000),0),ROW(G223))),"")</f>
        <v/>
      </c>
      <c r="H223" t="str">
        <f>IFERROR(INDEX(統合!H:H,1/LARGE(INDEX((統合!$A$1:$A$1000&lt;&gt;"")/ROW(統合!$A$1:$A$1000),0),ROW(H223))),"")</f>
        <v/>
      </c>
      <c r="I223" t="str">
        <f>IFERROR(INDEX(統合!I:I,1/LARGE(INDEX((統合!$A$1:$A$1000&lt;&gt;"")/ROW(統合!$A$1:$A$1000),0),ROW(I223))),"")</f>
        <v/>
      </c>
      <c r="J223" t="str">
        <f>IFERROR(INDEX(統合!J:J,1/LARGE(INDEX((統合!$A$1:$A$1000&lt;&gt;"")/ROW(統合!$A$1:$A$1000),0),ROW(J223))),"")</f>
        <v/>
      </c>
      <c r="K223" t="str">
        <f>IFERROR(INDEX(統合!K:K,1/LARGE(INDEX((統合!$A$1:$A$1000&lt;&gt;"")/ROW(統合!$A$1:$A$1000),0),ROW(K223))),"")</f>
        <v/>
      </c>
      <c r="L223" t="str">
        <f>IFERROR(INDEX(統合!L:L,1/LARGE(INDEX((統合!$A$1:$A$1000&lt;&gt;"")/ROW(統合!$A$1:$A$1000),0),ROW(L223))),"")</f>
        <v/>
      </c>
      <c r="M223" t="str">
        <f>IFERROR(INDEX(統合!M:M,1/LARGE(INDEX((統合!$A$1:$A$1000&lt;&gt;"")/ROW(統合!$A$1:$A$1000),0),ROW(M223))),"")</f>
        <v/>
      </c>
    </row>
    <row r="224" spans="1:13" x14ac:dyDescent="0.45">
      <c r="A224" t="str">
        <f>IFERROR(INDEX(統合!A:A,1/LARGE(INDEX((統合!$A$1:$A$1000&lt;&gt;"")/ROW(統合!$A$1:$A$1000),0),ROW(A224))),"")</f>
        <v/>
      </c>
      <c r="B224" t="str">
        <f>IFERROR(INDEX(統合!B:B,1/LARGE(INDEX((統合!$A$1:$A$1000&lt;&gt;"")/ROW(統合!$A$1:$A$1000),0),ROW(B224))),"")</f>
        <v/>
      </c>
      <c r="C224" t="str">
        <f>IFERROR(INDEX(統合!C:C,1/LARGE(INDEX((統合!$A$1:$A$1000&lt;&gt;"")/ROW(統合!$A$1:$A$1000),0),ROW(C224))),"")</f>
        <v/>
      </c>
      <c r="D224" t="str">
        <f>IFERROR(INDEX(統合!D:D,1/LARGE(INDEX((統合!$A$1:$A$1000&lt;&gt;"")/ROW(統合!$A$1:$A$1000),0),ROW(D224))),"")</f>
        <v/>
      </c>
      <c r="E224" t="str">
        <f>IFERROR(INDEX(統合!E:E,1/LARGE(INDEX((統合!$A$1:$A$1000&lt;&gt;"")/ROW(統合!$A$1:$A$1000),0),ROW(E224))),"")</f>
        <v/>
      </c>
      <c r="F224" t="str">
        <f>IFERROR(INDEX(統合!F:F,1/LARGE(INDEX((統合!$A$1:$A$1000&lt;&gt;"")/ROW(統合!$A$1:$A$1000),0),ROW(F224))),"")</f>
        <v/>
      </c>
      <c r="G224" t="str">
        <f>IFERROR(INDEX(統合!G:G,1/LARGE(INDEX((統合!$A$1:$A$1000&lt;&gt;"")/ROW(統合!$A$1:$A$1000),0),ROW(G224))),"")</f>
        <v/>
      </c>
      <c r="H224" t="str">
        <f>IFERROR(INDEX(統合!H:H,1/LARGE(INDEX((統合!$A$1:$A$1000&lt;&gt;"")/ROW(統合!$A$1:$A$1000),0),ROW(H224))),"")</f>
        <v/>
      </c>
      <c r="I224" t="str">
        <f>IFERROR(INDEX(統合!I:I,1/LARGE(INDEX((統合!$A$1:$A$1000&lt;&gt;"")/ROW(統合!$A$1:$A$1000),0),ROW(I224))),"")</f>
        <v/>
      </c>
      <c r="J224" t="str">
        <f>IFERROR(INDEX(統合!J:J,1/LARGE(INDEX((統合!$A$1:$A$1000&lt;&gt;"")/ROW(統合!$A$1:$A$1000),0),ROW(J224))),"")</f>
        <v/>
      </c>
      <c r="K224" t="str">
        <f>IFERROR(INDEX(統合!K:K,1/LARGE(INDEX((統合!$A$1:$A$1000&lt;&gt;"")/ROW(統合!$A$1:$A$1000),0),ROW(K224))),"")</f>
        <v/>
      </c>
      <c r="L224" t="str">
        <f>IFERROR(INDEX(統合!L:L,1/LARGE(INDEX((統合!$A$1:$A$1000&lt;&gt;"")/ROW(統合!$A$1:$A$1000),0),ROW(L224))),"")</f>
        <v/>
      </c>
      <c r="M224" t="str">
        <f>IFERROR(INDEX(統合!M:M,1/LARGE(INDEX((統合!$A$1:$A$1000&lt;&gt;"")/ROW(統合!$A$1:$A$1000),0),ROW(M224))),"")</f>
        <v/>
      </c>
    </row>
    <row r="225" spans="1:13" x14ac:dyDescent="0.45">
      <c r="A225" t="str">
        <f>IFERROR(INDEX(統合!A:A,1/LARGE(INDEX((統合!$A$1:$A$1000&lt;&gt;"")/ROW(統合!$A$1:$A$1000),0),ROW(A225))),"")</f>
        <v/>
      </c>
      <c r="B225" t="str">
        <f>IFERROR(INDEX(統合!B:B,1/LARGE(INDEX((統合!$A$1:$A$1000&lt;&gt;"")/ROW(統合!$A$1:$A$1000),0),ROW(B225))),"")</f>
        <v/>
      </c>
      <c r="C225" t="str">
        <f>IFERROR(INDEX(統合!C:C,1/LARGE(INDEX((統合!$A$1:$A$1000&lt;&gt;"")/ROW(統合!$A$1:$A$1000),0),ROW(C225))),"")</f>
        <v/>
      </c>
      <c r="D225" t="str">
        <f>IFERROR(INDEX(統合!D:D,1/LARGE(INDEX((統合!$A$1:$A$1000&lt;&gt;"")/ROW(統合!$A$1:$A$1000),0),ROW(D225))),"")</f>
        <v/>
      </c>
      <c r="E225" t="str">
        <f>IFERROR(INDEX(統合!E:E,1/LARGE(INDEX((統合!$A$1:$A$1000&lt;&gt;"")/ROW(統合!$A$1:$A$1000),0),ROW(E225))),"")</f>
        <v/>
      </c>
      <c r="F225" t="str">
        <f>IFERROR(INDEX(統合!F:F,1/LARGE(INDEX((統合!$A$1:$A$1000&lt;&gt;"")/ROW(統合!$A$1:$A$1000),0),ROW(F225))),"")</f>
        <v/>
      </c>
      <c r="G225" t="str">
        <f>IFERROR(INDEX(統合!G:G,1/LARGE(INDEX((統合!$A$1:$A$1000&lt;&gt;"")/ROW(統合!$A$1:$A$1000),0),ROW(G225))),"")</f>
        <v/>
      </c>
      <c r="H225" t="str">
        <f>IFERROR(INDEX(統合!H:H,1/LARGE(INDEX((統合!$A$1:$A$1000&lt;&gt;"")/ROW(統合!$A$1:$A$1000),0),ROW(H225))),"")</f>
        <v/>
      </c>
      <c r="I225" t="str">
        <f>IFERROR(INDEX(統合!I:I,1/LARGE(INDEX((統合!$A$1:$A$1000&lt;&gt;"")/ROW(統合!$A$1:$A$1000),0),ROW(I225))),"")</f>
        <v/>
      </c>
      <c r="J225" t="str">
        <f>IFERROR(INDEX(統合!J:J,1/LARGE(INDEX((統合!$A$1:$A$1000&lt;&gt;"")/ROW(統合!$A$1:$A$1000),0),ROW(J225))),"")</f>
        <v/>
      </c>
      <c r="K225" t="str">
        <f>IFERROR(INDEX(統合!K:K,1/LARGE(INDEX((統合!$A$1:$A$1000&lt;&gt;"")/ROW(統合!$A$1:$A$1000),0),ROW(K225))),"")</f>
        <v/>
      </c>
      <c r="L225" t="str">
        <f>IFERROR(INDEX(統合!L:L,1/LARGE(INDEX((統合!$A$1:$A$1000&lt;&gt;"")/ROW(統合!$A$1:$A$1000),0),ROW(L225))),"")</f>
        <v/>
      </c>
      <c r="M225" t="str">
        <f>IFERROR(INDEX(統合!M:M,1/LARGE(INDEX((統合!$A$1:$A$1000&lt;&gt;"")/ROW(統合!$A$1:$A$1000),0),ROW(M225))),"")</f>
        <v/>
      </c>
    </row>
    <row r="226" spans="1:13" x14ac:dyDescent="0.45">
      <c r="A226" t="str">
        <f>IFERROR(INDEX(統合!A:A,1/LARGE(INDEX((統合!$A$1:$A$1000&lt;&gt;"")/ROW(統合!$A$1:$A$1000),0),ROW(A226))),"")</f>
        <v/>
      </c>
      <c r="B226" t="str">
        <f>IFERROR(INDEX(統合!B:B,1/LARGE(INDEX((統合!$A$1:$A$1000&lt;&gt;"")/ROW(統合!$A$1:$A$1000),0),ROW(B226))),"")</f>
        <v/>
      </c>
      <c r="C226" t="str">
        <f>IFERROR(INDEX(統合!C:C,1/LARGE(INDEX((統合!$A$1:$A$1000&lt;&gt;"")/ROW(統合!$A$1:$A$1000),0),ROW(C226))),"")</f>
        <v/>
      </c>
      <c r="D226" t="str">
        <f>IFERROR(INDEX(統合!D:D,1/LARGE(INDEX((統合!$A$1:$A$1000&lt;&gt;"")/ROW(統合!$A$1:$A$1000),0),ROW(D226))),"")</f>
        <v/>
      </c>
      <c r="E226" t="str">
        <f>IFERROR(INDEX(統合!E:E,1/LARGE(INDEX((統合!$A$1:$A$1000&lt;&gt;"")/ROW(統合!$A$1:$A$1000),0),ROW(E226))),"")</f>
        <v/>
      </c>
      <c r="F226" t="str">
        <f>IFERROR(INDEX(統合!F:F,1/LARGE(INDEX((統合!$A$1:$A$1000&lt;&gt;"")/ROW(統合!$A$1:$A$1000),0),ROW(F226))),"")</f>
        <v/>
      </c>
      <c r="G226" t="str">
        <f>IFERROR(INDEX(統合!G:G,1/LARGE(INDEX((統合!$A$1:$A$1000&lt;&gt;"")/ROW(統合!$A$1:$A$1000),0),ROW(G226))),"")</f>
        <v/>
      </c>
      <c r="H226" t="str">
        <f>IFERROR(INDEX(統合!H:H,1/LARGE(INDEX((統合!$A$1:$A$1000&lt;&gt;"")/ROW(統合!$A$1:$A$1000),0),ROW(H226))),"")</f>
        <v/>
      </c>
      <c r="I226" t="str">
        <f>IFERROR(INDEX(統合!I:I,1/LARGE(INDEX((統合!$A$1:$A$1000&lt;&gt;"")/ROW(統合!$A$1:$A$1000),0),ROW(I226))),"")</f>
        <v/>
      </c>
      <c r="J226" t="str">
        <f>IFERROR(INDEX(統合!J:J,1/LARGE(INDEX((統合!$A$1:$A$1000&lt;&gt;"")/ROW(統合!$A$1:$A$1000),0),ROW(J226))),"")</f>
        <v/>
      </c>
      <c r="K226" t="str">
        <f>IFERROR(INDEX(統合!K:K,1/LARGE(INDEX((統合!$A$1:$A$1000&lt;&gt;"")/ROW(統合!$A$1:$A$1000),0),ROW(K226))),"")</f>
        <v/>
      </c>
      <c r="L226" t="str">
        <f>IFERROR(INDEX(統合!L:L,1/LARGE(INDEX((統合!$A$1:$A$1000&lt;&gt;"")/ROW(統合!$A$1:$A$1000),0),ROW(L226))),"")</f>
        <v/>
      </c>
      <c r="M226" t="str">
        <f>IFERROR(INDEX(統合!M:M,1/LARGE(INDEX((統合!$A$1:$A$1000&lt;&gt;"")/ROW(統合!$A$1:$A$1000),0),ROW(M226))),"")</f>
        <v/>
      </c>
    </row>
    <row r="227" spans="1:13" x14ac:dyDescent="0.45">
      <c r="A227" t="str">
        <f>IFERROR(INDEX(統合!A:A,1/LARGE(INDEX((統合!$A$1:$A$1000&lt;&gt;"")/ROW(統合!$A$1:$A$1000),0),ROW(A227))),"")</f>
        <v/>
      </c>
      <c r="B227" t="str">
        <f>IFERROR(INDEX(統合!B:B,1/LARGE(INDEX((統合!$A$1:$A$1000&lt;&gt;"")/ROW(統合!$A$1:$A$1000),0),ROW(B227))),"")</f>
        <v/>
      </c>
      <c r="C227" t="str">
        <f>IFERROR(INDEX(統合!C:C,1/LARGE(INDEX((統合!$A$1:$A$1000&lt;&gt;"")/ROW(統合!$A$1:$A$1000),0),ROW(C227))),"")</f>
        <v/>
      </c>
      <c r="D227" t="str">
        <f>IFERROR(INDEX(統合!D:D,1/LARGE(INDEX((統合!$A$1:$A$1000&lt;&gt;"")/ROW(統合!$A$1:$A$1000),0),ROW(D227))),"")</f>
        <v/>
      </c>
      <c r="E227" t="str">
        <f>IFERROR(INDEX(統合!E:E,1/LARGE(INDEX((統合!$A$1:$A$1000&lt;&gt;"")/ROW(統合!$A$1:$A$1000),0),ROW(E227))),"")</f>
        <v/>
      </c>
      <c r="F227" t="str">
        <f>IFERROR(INDEX(統合!F:F,1/LARGE(INDEX((統合!$A$1:$A$1000&lt;&gt;"")/ROW(統合!$A$1:$A$1000),0),ROW(F227))),"")</f>
        <v/>
      </c>
      <c r="G227" t="str">
        <f>IFERROR(INDEX(統合!G:G,1/LARGE(INDEX((統合!$A$1:$A$1000&lt;&gt;"")/ROW(統合!$A$1:$A$1000),0),ROW(G227))),"")</f>
        <v/>
      </c>
      <c r="H227" t="str">
        <f>IFERROR(INDEX(統合!H:H,1/LARGE(INDEX((統合!$A$1:$A$1000&lt;&gt;"")/ROW(統合!$A$1:$A$1000),0),ROW(H227))),"")</f>
        <v/>
      </c>
      <c r="I227" t="str">
        <f>IFERROR(INDEX(統合!I:I,1/LARGE(INDEX((統合!$A$1:$A$1000&lt;&gt;"")/ROW(統合!$A$1:$A$1000),0),ROW(I227))),"")</f>
        <v/>
      </c>
      <c r="J227" t="str">
        <f>IFERROR(INDEX(統合!J:J,1/LARGE(INDEX((統合!$A$1:$A$1000&lt;&gt;"")/ROW(統合!$A$1:$A$1000),0),ROW(J227))),"")</f>
        <v/>
      </c>
      <c r="K227" t="str">
        <f>IFERROR(INDEX(統合!K:K,1/LARGE(INDEX((統合!$A$1:$A$1000&lt;&gt;"")/ROW(統合!$A$1:$A$1000),0),ROW(K227))),"")</f>
        <v/>
      </c>
      <c r="L227" t="str">
        <f>IFERROR(INDEX(統合!L:L,1/LARGE(INDEX((統合!$A$1:$A$1000&lt;&gt;"")/ROW(統合!$A$1:$A$1000),0),ROW(L227))),"")</f>
        <v/>
      </c>
      <c r="M227" t="str">
        <f>IFERROR(INDEX(統合!M:M,1/LARGE(INDEX((統合!$A$1:$A$1000&lt;&gt;"")/ROW(統合!$A$1:$A$1000),0),ROW(M227))),"")</f>
        <v/>
      </c>
    </row>
    <row r="228" spans="1:13" x14ac:dyDescent="0.45">
      <c r="A228" t="str">
        <f>IFERROR(INDEX(統合!A:A,1/LARGE(INDEX((統合!$A$1:$A$1000&lt;&gt;"")/ROW(統合!$A$1:$A$1000),0),ROW(A228))),"")</f>
        <v/>
      </c>
      <c r="B228" t="str">
        <f>IFERROR(INDEX(統合!B:B,1/LARGE(INDEX((統合!$A$1:$A$1000&lt;&gt;"")/ROW(統合!$A$1:$A$1000),0),ROW(B228))),"")</f>
        <v/>
      </c>
      <c r="C228" t="str">
        <f>IFERROR(INDEX(統合!C:C,1/LARGE(INDEX((統合!$A$1:$A$1000&lt;&gt;"")/ROW(統合!$A$1:$A$1000),0),ROW(C228))),"")</f>
        <v/>
      </c>
      <c r="D228" t="str">
        <f>IFERROR(INDEX(統合!D:D,1/LARGE(INDEX((統合!$A$1:$A$1000&lt;&gt;"")/ROW(統合!$A$1:$A$1000),0),ROW(D228))),"")</f>
        <v/>
      </c>
      <c r="E228" t="str">
        <f>IFERROR(INDEX(統合!E:E,1/LARGE(INDEX((統合!$A$1:$A$1000&lt;&gt;"")/ROW(統合!$A$1:$A$1000),0),ROW(E228))),"")</f>
        <v/>
      </c>
      <c r="F228" t="str">
        <f>IFERROR(INDEX(統合!F:F,1/LARGE(INDEX((統合!$A$1:$A$1000&lt;&gt;"")/ROW(統合!$A$1:$A$1000),0),ROW(F228))),"")</f>
        <v/>
      </c>
      <c r="G228" t="str">
        <f>IFERROR(INDEX(統合!G:G,1/LARGE(INDEX((統合!$A$1:$A$1000&lt;&gt;"")/ROW(統合!$A$1:$A$1000),0),ROW(G228))),"")</f>
        <v/>
      </c>
      <c r="H228" t="str">
        <f>IFERROR(INDEX(統合!H:H,1/LARGE(INDEX((統合!$A$1:$A$1000&lt;&gt;"")/ROW(統合!$A$1:$A$1000),0),ROW(H228))),"")</f>
        <v/>
      </c>
      <c r="I228" t="str">
        <f>IFERROR(INDEX(統合!I:I,1/LARGE(INDEX((統合!$A$1:$A$1000&lt;&gt;"")/ROW(統合!$A$1:$A$1000),0),ROW(I228))),"")</f>
        <v/>
      </c>
      <c r="J228" t="str">
        <f>IFERROR(INDEX(統合!J:J,1/LARGE(INDEX((統合!$A$1:$A$1000&lt;&gt;"")/ROW(統合!$A$1:$A$1000),0),ROW(J228))),"")</f>
        <v/>
      </c>
      <c r="K228" t="str">
        <f>IFERROR(INDEX(統合!K:K,1/LARGE(INDEX((統合!$A$1:$A$1000&lt;&gt;"")/ROW(統合!$A$1:$A$1000),0),ROW(K228))),"")</f>
        <v/>
      </c>
      <c r="L228" t="str">
        <f>IFERROR(INDEX(統合!L:L,1/LARGE(INDEX((統合!$A$1:$A$1000&lt;&gt;"")/ROW(統合!$A$1:$A$1000),0),ROW(L228))),"")</f>
        <v/>
      </c>
      <c r="M228" t="str">
        <f>IFERROR(INDEX(統合!M:M,1/LARGE(INDEX((統合!$A$1:$A$1000&lt;&gt;"")/ROW(統合!$A$1:$A$1000),0),ROW(M228))),"")</f>
        <v/>
      </c>
    </row>
    <row r="229" spans="1:13" x14ac:dyDescent="0.45">
      <c r="A229" t="str">
        <f>IFERROR(INDEX(統合!A:A,1/LARGE(INDEX((統合!$A$1:$A$1000&lt;&gt;"")/ROW(統合!$A$1:$A$1000),0),ROW(A229))),"")</f>
        <v/>
      </c>
      <c r="B229" t="str">
        <f>IFERROR(INDEX(統合!B:B,1/LARGE(INDEX((統合!$A$1:$A$1000&lt;&gt;"")/ROW(統合!$A$1:$A$1000),0),ROW(B229))),"")</f>
        <v/>
      </c>
      <c r="C229" t="str">
        <f>IFERROR(INDEX(統合!C:C,1/LARGE(INDEX((統合!$A$1:$A$1000&lt;&gt;"")/ROW(統合!$A$1:$A$1000),0),ROW(C229))),"")</f>
        <v/>
      </c>
      <c r="D229" t="str">
        <f>IFERROR(INDEX(統合!D:D,1/LARGE(INDEX((統合!$A$1:$A$1000&lt;&gt;"")/ROW(統合!$A$1:$A$1000),0),ROW(D229))),"")</f>
        <v/>
      </c>
      <c r="E229" t="str">
        <f>IFERROR(INDEX(統合!E:E,1/LARGE(INDEX((統合!$A$1:$A$1000&lt;&gt;"")/ROW(統合!$A$1:$A$1000),0),ROW(E229))),"")</f>
        <v/>
      </c>
      <c r="F229" t="str">
        <f>IFERROR(INDEX(統合!F:F,1/LARGE(INDEX((統合!$A$1:$A$1000&lt;&gt;"")/ROW(統合!$A$1:$A$1000),0),ROW(F229))),"")</f>
        <v/>
      </c>
      <c r="G229" t="str">
        <f>IFERROR(INDEX(統合!G:G,1/LARGE(INDEX((統合!$A$1:$A$1000&lt;&gt;"")/ROW(統合!$A$1:$A$1000),0),ROW(G229))),"")</f>
        <v/>
      </c>
      <c r="H229" t="str">
        <f>IFERROR(INDEX(統合!H:H,1/LARGE(INDEX((統合!$A$1:$A$1000&lt;&gt;"")/ROW(統合!$A$1:$A$1000),0),ROW(H229))),"")</f>
        <v/>
      </c>
      <c r="I229" t="str">
        <f>IFERROR(INDEX(統合!I:I,1/LARGE(INDEX((統合!$A$1:$A$1000&lt;&gt;"")/ROW(統合!$A$1:$A$1000),0),ROW(I229))),"")</f>
        <v/>
      </c>
      <c r="J229" t="str">
        <f>IFERROR(INDEX(統合!J:J,1/LARGE(INDEX((統合!$A$1:$A$1000&lt;&gt;"")/ROW(統合!$A$1:$A$1000),0),ROW(J229))),"")</f>
        <v/>
      </c>
      <c r="K229" t="str">
        <f>IFERROR(INDEX(統合!K:K,1/LARGE(INDEX((統合!$A$1:$A$1000&lt;&gt;"")/ROW(統合!$A$1:$A$1000),0),ROW(K229))),"")</f>
        <v/>
      </c>
      <c r="L229" t="str">
        <f>IFERROR(INDEX(統合!L:L,1/LARGE(INDEX((統合!$A$1:$A$1000&lt;&gt;"")/ROW(統合!$A$1:$A$1000),0),ROW(L229))),"")</f>
        <v/>
      </c>
      <c r="M229" t="str">
        <f>IFERROR(INDEX(統合!M:M,1/LARGE(INDEX((統合!$A$1:$A$1000&lt;&gt;"")/ROW(統合!$A$1:$A$1000),0),ROW(M229))),"")</f>
        <v/>
      </c>
    </row>
    <row r="230" spans="1:13" x14ac:dyDescent="0.45">
      <c r="A230" t="str">
        <f>IFERROR(INDEX(統合!A:A,1/LARGE(INDEX((統合!$A$1:$A$1000&lt;&gt;"")/ROW(統合!$A$1:$A$1000),0),ROW(A230))),"")</f>
        <v/>
      </c>
      <c r="B230" t="str">
        <f>IFERROR(INDEX(統合!B:B,1/LARGE(INDEX((統合!$A$1:$A$1000&lt;&gt;"")/ROW(統合!$A$1:$A$1000),0),ROW(B230))),"")</f>
        <v/>
      </c>
      <c r="C230" t="str">
        <f>IFERROR(INDEX(統合!C:C,1/LARGE(INDEX((統合!$A$1:$A$1000&lt;&gt;"")/ROW(統合!$A$1:$A$1000),0),ROW(C230))),"")</f>
        <v/>
      </c>
      <c r="D230" t="str">
        <f>IFERROR(INDEX(統合!D:D,1/LARGE(INDEX((統合!$A$1:$A$1000&lt;&gt;"")/ROW(統合!$A$1:$A$1000),0),ROW(D230))),"")</f>
        <v/>
      </c>
      <c r="E230" t="str">
        <f>IFERROR(INDEX(統合!E:E,1/LARGE(INDEX((統合!$A$1:$A$1000&lt;&gt;"")/ROW(統合!$A$1:$A$1000),0),ROW(E230))),"")</f>
        <v/>
      </c>
      <c r="F230" t="str">
        <f>IFERROR(INDEX(統合!F:F,1/LARGE(INDEX((統合!$A$1:$A$1000&lt;&gt;"")/ROW(統合!$A$1:$A$1000),0),ROW(F230))),"")</f>
        <v/>
      </c>
      <c r="G230" t="str">
        <f>IFERROR(INDEX(統合!G:G,1/LARGE(INDEX((統合!$A$1:$A$1000&lt;&gt;"")/ROW(統合!$A$1:$A$1000),0),ROW(G230))),"")</f>
        <v/>
      </c>
      <c r="H230" t="str">
        <f>IFERROR(INDEX(統合!H:H,1/LARGE(INDEX((統合!$A$1:$A$1000&lt;&gt;"")/ROW(統合!$A$1:$A$1000),0),ROW(H230))),"")</f>
        <v/>
      </c>
      <c r="I230" t="str">
        <f>IFERROR(INDEX(統合!I:I,1/LARGE(INDEX((統合!$A$1:$A$1000&lt;&gt;"")/ROW(統合!$A$1:$A$1000),0),ROW(I230))),"")</f>
        <v/>
      </c>
      <c r="J230" t="str">
        <f>IFERROR(INDEX(統合!J:J,1/LARGE(INDEX((統合!$A$1:$A$1000&lt;&gt;"")/ROW(統合!$A$1:$A$1000),0),ROW(J230))),"")</f>
        <v/>
      </c>
      <c r="K230" t="str">
        <f>IFERROR(INDEX(統合!K:K,1/LARGE(INDEX((統合!$A$1:$A$1000&lt;&gt;"")/ROW(統合!$A$1:$A$1000),0),ROW(K230))),"")</f>
        <v/>
      </c>
      <c r="L230" t="str">
        <f>IFERROR(INDEX(統合!L:L,1/LARGE(INDEX((統合!$A$1:$A$1000&lt;&gt;"")/ROW(統合!$A$1:$A$1000),0),ROW(L230))),"")</f>
        <v/>
      </c>
      <c r="M230" t="str">
        <f>IFERROR(INDEX(統合!M:M,1/LARGE(INDEX((統合!$A$1:$A$1000&lt;&gt;"")/ROW(統合!$A$1:$A$1000),0),ROW(M230))),"")</f>
        <v/>
      </c>
    </row>
    <row r="231" spans="1:13" x14ac:dyDescent="0.45">
      <c r="A231" t="str">
        <f>IFERROR(INDEX(統合!A:A,1/LARGE(INDEX((統合!$A$1:$A$1000&lt;&gt;"")/ROW(統合!$A$1:$A$1000),0),ROW(A231))),"")</f>
        <v/>
      </c>
      <c r="B231" t="str">
        <f>IFERROR(INDEX(統合!B:B,1/LARGE(INDEX((統合!$A$1:$A$1000&lt;&gt;"")/ROW(統合!$A$1:$A$1000),0),ROW(B231))),"")</f>
        <v/>
      </c>
      <c r="C231" t="str">
        <f>IFERROR(INDEX(統合!C:C,1/LARGE(INDEX((統合!$A$1:$A$1000&lt;&gt;"")/ROW(統合!$A$1:$A$1000),0),ROW(C231))),"")</f>
        <v/>
      </c>
      <c r="D231" t="str">
        <f>IFERROR(INDEX(統合!D:D,1/LARGE(INDEX((統合!$A$1:$A$1000&lt;&gt;"")/ROW(統合!$A$1:$A$1000),0),ROW(D231))),"")</f>
        <v/>
      </c>
      <c r="E231" t="str">
        <f>IFERROR(INDEX(統合!E:E,1/LARGE(INDEX((統合!$A$1:$A$1000&lt;&gt;"")/ROW(統合!$A$1:$A$1000),0),ROW(E231))),"")</f>
        <v/>
      </c>
      <c r="F231" t="str">
        <f>IFERROR(INDEX(統合!F:F,1/LARGE(INDEX((統合!$A$1:$A$1000&lt;&gt;"")/ROW(統合!$A$1:$A$1000),0),ROW(F231))),"")</f>
        <v/>
      </c>
      <c r="G231" t="str">
        <f>IFERROR(INDEX(統合!G:G,1/LARGE(INDEX((統合!$A$1:$A$1000&lt;&gt;"")/ROW(統合!$A$1:$A$1000),0),ROW(G231))),"")</f>
        <v/>
      </c>
      <c r="H231" t="str">
        <f>IFERROR(INDEX(統合!H:H,1/LARGE(INDEX((統合!$A$1:$A$1000&lt;&gt;"")/ROW(統合!$A$1:$A$1000),0),ROW(H231))),"")</f>
        <v/>
      </c>
      <c r="I231" t="str">
        <f>IFERROR(INDEX(統合!I:I,1/LARGE(INDEX((統合!$A$1:$A$1000&lt;&gt;"")/ROW(統合!$A$1:$A$1000),0),ROW(I231))),"")</f>
        <v/>
      </c>
      <c r="J231" t="str">
        <f>IFERROR(INDEX(統合!J:J,1/LARGE(INDEX((統合!$A$1:$A$1000&lt;&gt;"")/ROW(統合!$A$1:$A$1000),0),ROW(J231))),"")</f>
        <v/>
      </c>
      <c r="K231" t="str">
        <f>IFERROR(INDEX(統合!K:K,1/LARGE(INDEX((統合!$A$1:$A$1000&lt;&gt;"")/ROW(統合!$A$1:$A$1000),0),ROW(K231))),"")</f>
        <v/>
      </c>
      <c r="L231" t="str">
        <f>IFERROR(INDEX(統合!L:L,1/LARGE(INDEX((統合!$A$1:$A$1000&lt;&gt;"")/ROW(統合!$A$1:$A$1000),0),ROW(L231))),"")</f>
        <v/>
      </c>
      <c r="M231" t="str">
        <f>IFERROR(INDEX(統合!M:M,1/LARGE(INDEX((統合!$A$1:$A$1000&lt;&gt;"")/ROW(統合!$A$1:$A$1000),0),ROW(M231))),"")</f>
        <v/>
      </c>
    </row>
    <row r="232" spans="1:13" x14ac:dyDescent="0.45">
      <c r="A232" t="str">
        <f>IFERROR(INDEX(統合!A:A,1/LARGE(INDEX((統合!$A$1:$A$1000&lt;&gt;"")/ROW(統合!$A$1:$A$1000),0),ROW(A232))),"")</f>
        <v/>
      </c>
      <c r="B232" t="str">
        <f>IFERROR(INDEX(統合!B:B,1/LARGE(INDEX((統合!$A$1:$A$1000&lt;&gt;"")/ROW(統合!$A$1:$A$1000),0),ROW(B232))),"")</f>
        <v/>
      </c>
      <c r="C232" t="str">
        <f>IFERROR(INDEX(統合!C:C,1/LARGE(INDEX((統合!$A$1:$A$1000&lt;&gt;"")/ROW(統合!$A$1:$A$1000),0),ROW(C232))),"")</f>
        <v/>
      </c>
      <c r="D232" t="str">
        <f>IFERROR(INDEX(統合!D:D,1/LARGE(INDEX((統合!$A$1:$A$1000&lt;&gt;"")/ROW(統合!$A$1:$A$1000),0),ROW(D232))),"")</f>
        <v/>
      </c>
      <c r="E232" t="str">
        <f>IFERROR(INDEX(統合!E:E,1/LARGE(INDEX((統合!$A$1:$A$1000&lt;&gt;"")/ROW(統合!$A$1:$A$1000),0),ROW(E232))),"")</f>
        <v/>
      </c>
      <c r="F232" t="str">
        <f>IFERROR(INDEX(統合!F:F,1/LARGE(INDEX((統合!$A$1:$A$1000&lt;&gt;"")/ROW(統合!$A$1:$A$1000),0),ROW(F232))),"")</f>
        <v/>
      </c>
      <c r="G232" t="str">
        <f>IFERROR(INDEX(統合!G:G,1/LARGE(INDEX((統合!$A$1:$A$1000&lt;&gt;"")/ROW(統合!$A$1:$A$1000),0),ROW(G232))),"")</f>
        <v/>
      </c>
      <c r="H232" t="str">
        <f>IFERROR(INDEX(統合!H:H,1/LARGE(INDEX((統合!$A$1:$A$1000&lt;&gt;"")/ROW(統合!$A$1:$A$1000),0),ROW(H232))),"")</f>
        <v/>
      </c>
      <c r="I232" t="str">
        <f>IFERROR(INDEX(統合!I:I,1/LARGE(INDEX((統合!$A$1:$A$1000&lt;&gt;"")/ROW(統合!$A$1:$A$1000),0),ROW(I232))),"")</f>
        <v/>
      </c>
      <c r="J232" t="str">
        <f>IFERROR(INDEX(統合!J:J,1/LARGE(INDEX((統合!$A$1:$A$1000&lt;&gt;"")/ROW(統合!$A$1:$A$1000),0),ROW(J232))),"")</f>
        <v/>
      </c>
      <c r="K232" t="str">
        <f>IFERROR(INDEX(統合!K:K,1/LARGE(INDEX((統合!$A$1:$A$1000&lt;&gt;"")/ROW(統合!$A$1:$A$1000),0),ROW(K232))),"")</f>
        <v/>
      </c>
      <c r="L232" t="str">
        <f>IFERROR(INDEX(統合!L:L,1/LARGE(INDEX((統合!$A$1:$A$1000&lt;&gt;"")/ROW(統合!$A$1:$A$1000),0),ROW(L232))),"")</f>
        <v/>
      </c>
      <c r="M232" t="str">
        <f>IFERROR(INDEX(統合!M:M,1/LARGE(INDEX((統合!$A$1:$A$1000&lt;&gt;"")/ROW(統合!$A$1:$A$1000),0),ROW(M232))),"")</f>
        <v/>
      </c>
    </row>
    <row r="233" spans="1:13" x14ac:dyDescent="0.45">
      <c r="A233" t="str">
        <f>IFERROR(INDEX(統合!A:A,1/LARGE(INDEX((統合!$A$1:$A$1000&lt;&gt;"")/ROW(統合!$A$1:$A$1000),0),ROW(A233))),"")</f>
        <v/>
      </c>
      <c r="B233" t="str">
        <f>IFERROR(INDEX(統合!B:B,1/LARGE(INDEX((統合!$A$1:$A$1000&lt;&gt;"")/ROW(統合!$A$1:$A$1000),0),ROW(B233))),"")</f>
        <v/>
      </c>
      <c r="C233" t="str">
        <f>IFERROR(INDEX(統合!C:C,1/LARGE(INDEX((統合!$A$1:$A$1000&lt;&gt;"")/ROW(統合!$A$1:$A$1000),0),ROW(C233))),"")</f>
        <v/>
      </c>
      <c r="D233" t="str">
        <f>IFERROR(INDEX(統合!D:D,1/LARGE(INDEX((統合!$A$1:$A$1000&lt;&gt;"")/ROW(統合!$A$1:$A$1000),0),ROW(D233))),"")</f>
        <v/>
      </c>
      <c r="E233" t="str">
        <f>IFERROR(INDEX(統合!E:E,1/LARGE(INDEX((統合!$A$1:$A$1000&lt;&gt;"")/ROW(統合!$A$1:$A$1000),0),ROW(E233))),"")</f>
        <v/>
      </c>
      <c r="F233" t="str">
        <f>IFERROR(INDEX(統合!F:F,1/LARGE(INDEX((統合!$A$1:$A$1000&lt;&gt;"")/ROW(統合!$A$1:$A$1000),0),ROW(F233))),"")</f>
        <v/>
      </c>
      <c r="G233" t="str">
        <f>IFERROR(INDEX(統合!G:G,1/LARGE(INDEX((統合!$A$1:$A$1000&lt;&gt;"")/ROW(統合!$A$1:$A$1000),0),ROW(G233))),"")</f>
        <v/>
      </c>
      <c r="H233" t="str">
        <f>IFERROR(INDEX(統合!H:H,1/LARGE(INDEX((統合!$A$1:$A$1000&lt;&gt;"")/ROW(統合!$A$1:$A$1000),0),ROW(H233))),"")</f>
        <v/>
      </c>
      <c r="I233" t="str">
        <f>IFERROR(INDEX(統合!I:I,1/LARGE(INDEX((統合!$A$1:$A$1000&lt;&gt;"")/ROW(統合!$A$1:$A$1000),0),ROW(I233))),"")</f>
        <v/>
      </c>
      <c r="J233" t="str">
        <f>IFERROR(INDEX(統合!J:J,1/LARGE(INDEX((統合!$A$1:$A$1000&lt;&gt;"")/ROW(統合!$A$1:$A$1000),0),ROW(J233))),"")</f>
        <v/>
      </c>
      <c r="K233" t="str">
        <f>IFERROR(INDEX(統合!K:K,1/LARGE(INDEX((統合!$A$1:$A$1000&lt;&gt;"")/ROW(統合!$A$1:$A$1000),0),ROW(K233))),"")</f>
        <v/>
      </c>
      <c r="L233" t="str">
        <f>IFERROR(INDEX(統合!L:L,1/LARGE(INDEX((統合!$A$1:$A$1000&lt;&gt;"")/ROW(統合!$A$1:$A$1000),0),ROW(L233))),"")</f>
        <v/>
      </c>
      <c r="M233" t="str">
        <f>IFERROR(INDEX(統合!M:M,1/LARGE(INDEX((統合!$A$1:$A$1000&lt;&gt;"")/ROW(統合!$A$1:$A$1000),0),ROW(M233))),"")</f>
        <v/>
      </c>
    </row>
    <row r="234" spans="1:13" x14ac:dyDescent="0.45">
      <c r="A234" t="str">
        <f>IFERROR(INDEX(統合!A:A,1/LARGE(INDEX((統合!$A$1:$A$1000&lt;&gt;"")/ROW(統合!$A$1:$A$1000),0),ROW(A234))),"")</f>
        <v/>
      </c>
      <c r="B234" t="str">
        <f>IFERROR(INDEX(統合!B:B,1/LARGE(INDEX((統合!$A$1:$A$1000&lt;&gt;"")/ROW(統合!$A$1:$A$1000),0),ROW(B234))),"")</f>
        <v/>
      </c>
      <c r="C234" t="str">
        <f>IFERROR(INDEX(統合!C:C,1/LARGE(INDEX((統合!$A$1:$A$1000&lt;&gt;"")/ROW(統合!$A$1:$A$1000),0),ROW(C234))),"")</f>
        <v/>
      </c>
      <c r="D234" t="str">
        <f>IFERROR(INDEX(統合!D:D,1/LARGE(INDEX((統合!$A$1:$A$1000&lt;&gt;"")/ROW(統合!$A$1:$A$1000),0),ROW(D234))),"")</f>
        <v/>
      </c>
      <c r="E234" t="str">
        <f>IFERROR(INDEX(統合!E:E,1/LARGE(INDEX((統合!$A$1:$A$1000&lt;&gt;"")/ROW(統合!$A$1:$A$1000),0),ROW(E234))),"")</f>
        <v/>
      </c>
      <c r="F234" t="str">
        <f>IFERROR(INDEX(統合!F:F,1/LARGE(INDEX((統合!$A$1:$A$1000&lt;&gt;"")/ROW(統合!$A$1:$A$1000),0),ROW(F234))),"")</f>
        <v/>
      </c>
      <c r="G234" t="str">
        <f>IFERROR(INDEX(統合!G:G,1/LARGE(INDEX((統合!$A$1:$A$1000&lt;&gt;"")/ROW(統合!$A$1:$A$1000),0),ROW(G234))),"")</f>
        <v/>
      </c>
      <c r="H234" t="str">
        <f>IFERROR(INDEX(統合!H:H,1/LARGE(INDEX((統合!$A$1:$A$1000&lt;&gt;"")/ROW(統合!$A$1:$A$1000),0),ROW(H234))),"")</f>
        <v/>
      </c>
      <c r="I234" t="str">
        <f>IFERROR(INDEX(統合!I:I,1/LARGE(INDEX((統合!$A$1:$A$1000&lt;&gt;"")/ROW(統合!$A$1:$A$1000),0),ROW(I234))),"")</f>
        <v/>
      </c>
      <c r="J234" t="str">
        <f>IFERROR(INDEX(統合!J:J,1/LARGE(INDEX((統合!$A$1:$A$1000&lt;&gt;"")/ROW(統合!$A$1:$A$1000),0),ROW(J234))),"")</f>
        <v/>
      </c>
      <c r="K234" t="str">
        <f>IFERROR(INDEX(統合!K:K,1/LARGE(INDEX((統合!$A$1:$A$1000&lt;&gt;"")/ROW(統合!$A$1:$A$1000),0),ROW(K234))),"")</f>
        <v/>
      </c>
      <c r="L234" t="str">
        <f>IFERROR(INDEX(統合!L:L,1/LARGE(INDEX((統合!$A$1:$A$1000&lt;&gt;"")/ROW(統合!$A$1:$A$1000),0),ROW(L234))),"")</f>
        <v/>
      </c>
      <c r="M234" t="str">
        <f>IFERROR(INDEX(統合!M:M,1/LARGE(INDEX((統合!$A$1:$A$1000&lt;&gt;"")/ROW(統合!$A$1:$A$1000),0),ROW(M234))),"")</f>
        <v/>
      </c>
    </row>
    <row r="235" spans="1:13" x14ac:dyDescent="0.45">
      <c r="A235" t="str">
        <f>IFERROR(INDEX(統合!A:A,1/LARGE(INDEX((統合!$A$1:$A$1000&lt;&gt;"")/ROW(統合!$A$1:$A$1000),0),ROW(A235))),"")</f>
        <v/>
      </c>
      <c r="B235" t="str">
        <f>IFERROR(INDEX(統合!B:B,1/LARGE(INDEX((統合!$A$1:$A$1000&lt;&gt;"")/ROW(統合!$A$1:$A$1000),0),ROW(B235))),"")</f>
        <v/>
      </c>
      <c r="C235" t="str">
        <f>IFERROR(INDEX(統合!C:C,1/LARGE(INDEX((統合!$A$1:$A$1000&lt;&gt;"")/ROW(統合!$A$1:$A$1000),0),ROW(C235))),"")</f>
        <v/>
      </c>
      <c r="D235" t="str">
        <f>IFERROR(INDEX(統合!D:D,1/LARGE(INDEX((統合!$A$1:$A$1000&lt;&gt;"")/ROW(統合!$A$1:$A$1000),0),ROW(D235))),"")</f>
        <v/>
      </c>
      <c r="E235" t="str">
        <f>IFERROR(INDEX(統合!E:E,1/LARGE(INDEX((統合!$A$1:$A$1000&lt;&gt;"")/ROW(統合!$A$1:$A$1000),0),ROW(E235))),"")</f>
        <v/>
      </c>
      <c r="F235" t="str">
        <f>IFERROR(INDEX(統合!F:F,1/LARGE(INDEX((統合!$A$1:$A$1000&lt;&gt;"")/ROW(統合!$A$1:$A$1000),0),ROW(F235))),"")</f>
        <v/>
      </c>
      <c r="G235" t="str">
        <f>IFERROR(INDEX(統合!G:G,1/LARGE(INDEX((統合!$A$1:$A$1000&lt;&gt;"")/ROW(統合!$A$1:$A$1000),0),ROW(G235))),"")</f>
        <v/>
      </c>
      <c r="H235" t="str">
        <f>IFERROR(INDEX(統合!H:H,1/LARGE(INDEX((統合!$A$1:$A$1000&lt;&gt;"")/ROW(統合!$A$1:$A$1000),0),ROW(H235))),"")</f>
        <v/>
      </c>
      <c r="I235" t="str">
        <f>IFERROR(INDEX(統合!I:I,1/LARGE(INDEX((統合!$A$1:$A$1000&lt;&gt;"")/ROW(統合!$A$1:$A$1000),0),ROW(I235))),"")</f>
        <v/>
      </c>
      <c r="J235" t="str">
        <f>IFERROR(INDEX(統合!J:J,1/LARGE(INDEX((統合!$A$1:$A$1000&lt;&gt;"")/ROW(統合!$A$1:$A$1000),0),ROW(J235))),"")</f>
        <v/>
      </c>
      <c r="K235" t="str">
        <f>IFERROR(INDEX(統合!K:K,1/LARGE(INDEX((統合!$A$1:$A$1000&lt;&gt;"")/ROW(統合!$A$1:$A$1000),0),ROW(K235))),"")</f>
        <v/>
      </c>
      <c r="L235" t="str">
        <f>IFERROR(INDEX(統合!L:L,1/LARGE(INDEX((統合!$A$1:$A$1000&lt;&gt;"")/ROW(統合!$A$1:$A$1000),0),ROW(L235))),"")</f>
        <v/>
      </c>
      <c r="M235" t="str">
        <f>IFERROR(INDEX(統合!M:M,1/LARGE(INDEX((統合!$A$1:$A$1000&lt;&gt;"")/ROW(統合!$A$1:$A$1000),0),ROW(M235))),"")</f>
        <v/>
      </c>
    </row>
    <row r="236" spans="1:13" x14ac:dyDescent="0.45">
      <c r="A236" t="str">
        <f>IFERROR(INDEX(統合!A:A,1/LARGE(INDEX((統合!$A$1:$A$1000&lt;&gt;"")/ROW(統合!$A$1:$A$1000),0),ROW(A236))),"")</f>
        <v/>
      </c>
      <c r="B236" t="str">
        <f>IFERROR(INDEX(統合!B:B,1/LARGE(INDEX((統合!$A$1:$A$1000&lt;&gt;"")/ROW(統合!$A$1:$A$1000),0),ROW(B236))),"")</f>
        <v/>
      </c>
      <c r="C236" t="str">
        <f>IFERROR(INDEX(統合!C:C,1/LARGE(INDEX((統合!$A$1:$A$1000&lt;&gt;"")/ROW(統合!$A$1:$A$1000),0),ROW(C236))),"")</f>
        <v/>
      </c>
      <c r="D236" t="str">
        <f>IFERROR(INDEX(統合!D:D,1/LARGE(INDEX((統合!$A$1:$A$1000&lt;&gt;"")/ROW(統合!$A$1:$A$1000),0),ROW(D236))),"")</f>
        <v/>
      </c>
      <c r="E236" t="str">
        <f>IFERROR(INDEX(統合!E:E,1/LARGE(INDEX((統合!$A$1:$A$1000&lt;&gt;"")/ROW(統合!$A$1:$A$1000),0),ROW(E236))),"")</f>
        <v/>
      </c>
      <c r="F236" t="str">
        <f>IFERROR(INDEX(統合!F:F,1/LARGE(INDEX((統合!$A$1:$A$1000&lt;&gt;"")/ROW(統合!$A$1:$A$1000),0),ROW(F236))),"")</f>
        <v/>
      </c>
      <c r="G236" t="str">
        <f>IFERROR(INDEX(統合!G:G,1/LARGE(INDEX((統合!$A$1:$A$1000&lt;&gt;"")/ROW(統合!$A$1:$A$1000),0),ROW(G236))),"")</f>
        <v/>
      </c>
      <c r="H236" t="str">
        <f>IFERROR(INDEX(統合!H:H,1/LARGE(INDEX((統合!$A$1:$A$1000&lt;&gt;"")/ROW(統合!$A$1:$A$1000),0),ROW(H236))),"")</f>
        <v/>
      </c>
      <c r="I236" t="str">
        <f>IFERROR(INDEX(統合!I:I,1/LARGE(INDEX((統合!$A$1:$A$1000&lt;&gt;"")/ROW(統合!$A$1:$A$1000),0),ROW(I236))),"")</f>
        <v/>
      </c>
      <c r="J236" t="str">
        <f>IFERROR(INDEX(統合!J:J,1/LARGE(INDEX((統合!$A$1:$A$1000&lt;&gt;"")/ROW(統合!$A$1:$A$1000),0),ROW(J236))),"")</f>
        <v/>
      </c>
      <c r="K236" t="str">
        <f>IFERROR(INDEX(統合!K:K,1/LARGE(INDEX((統合!$A$1:$A$1000&lt;&gt;"")/ROW(統合!$A$1:$A$1000),0),ROW(K236))),"")</f>
        <v/>
      </c>
      <c r="L236" t="str">
        <f>IFERROR(INDEX(統合!L:L,1/LARGE(INDEX((統合!$A$1:$A$1000&lt;&gt;"")/ROW(統合!$A$1:$A$1000),0),ROW(L236))),"")</f>
        <v/>
      </c>
      <c r="M236" t="str">
        <f>IFERROR(INDEX(統合!M:M,1/LARGE(INDEX((統合!$A$1:$A$1000&lt;&gt;"")/ROW(統合!$A$1:$A$1000),0),ROW(M236))),"")</f>
        <v/>
      </c>
    </row>
    <row r="237" spans="1:13" x14ac:dyDescent="0.45">
      <c r="A237" t="str">
        <f>IFERROR(INDEX(統合!A:A,1/LARGE(INDEX((統合!$A$1:$A$1000&lt;&gt;"")/ROW(統合!$A$1:$A$1000),0),ROW(A237))),"")</f>
        <v/>
      </c>
      <c r="B237" t="str">
        <f>IFERROR(INDEX(統合!B:B,1/LARGE(INDEX((統合!$A$1:$A$1000&lt;&gt;"")/ROW(統合!$A$1:$A$1000),0),ROW(B237))),"")</f>
        <v/>
      </c>
      <c r="C237" t="str">
        <f>IFERROR(INDEX(統合!C:C,1/LARGE(INDEX((統合!$A$1:$A$1000&lt;&gt;"")/ROW(統合!$A$1:$A$1000),0),ROW(C237))),"")</f>
        <v/>
      </c>
      <c r="D237" t="str">
        <f>IFERROR(INDEX(統合!D:D,1/LARGE(INDEX((統合!$A$1:$A$1000&lt;&gt;"")/ROW(統合!$A$1:$A$1000),0),ROW(D237))),"")</f>
        <v/>
      </c>
      <c r="E237" t="str">
        <f>IFERROR(INDEX(統合!E:E,1/LARGE(INDEX((統合!$A$1:$A$1000&lt;&gt;"")/ROW(統合!$A$1:$A$1000),0),ROW(E237))),"")</f>
        <v/>
      </c>
      <c r="F237" t="str">
        <f>IFERROR(INDEX(統合!F:F,1/LARGE(INDEX((統合!$A$1:$A$1000&lt;&gt;"")/ROW(統合!$A$1:$A$1000),0),ROW(F237))),"")</f>
        <v/>
      </c>
      <c r="G237" t="str">
        <f>IFERROR(INDEX(統合!G:G,1/LARGE(INDEX((統合!$A$1:$A$1000&lt;&gt;"")/ROW(統合!$A$1:$A$1000),0),ROW(G237))),"")</f>
        <v/>
      </c>
      <c r="H237" t="str">
        <f>IFERROR(INDEX(統合!H:H,1/LARGE(INDEX((統合!$A$1:$A$1000&lt;&gt;"")/ROW(統合!$A$1:$A$1000),0),ROW(H237))),"")</f>
        <v/>
      </c>
      <c r="I237" t="str">
        <f>IFERROR(INDEX(統合!I:I,1/LARGE(INDEX((統合!$A$1:$A$1000&lt;&gt;"")/ROW(統合!$A$1:$A$1000),0),ROW(I237))),"")</f>
        <v/>
      </c>
      <c r="J237" t="str">
        <f>IFERROR(INDEX(統合!J:J,1/LARGE(INDEX((統合!$A$1:$A$1000&lt;&gt;"")/ROW(統合!$A$1:$A$1000),0),ROW(J237))),"")</f>
        <v/>
      </c>
      <c r="K237" t="str">
        <f>IFERROR(INDEX(統合!K:K,1/LARGE(INDEX((統合!$A$1:$A$1000&lt;&gt;"")/ROW(統合!$A$1:$A$1000),0),ROW(K237))),"")</f>
        <v/>
      </c>
      <c r="L237" t="str">
        <f>IFERROR(INDEX(統合!L:L,1/LARGE(INDEX((統合!$A$1:$A$1000&lt;&gt;"")/ROW(統合!$A$1:$A$1000),0),ROW(L237))),"")</f>
        <v/>
      </c>
      <c r="M237" t="str">
        <f>IFERROR(INDEX(統合!M:M,1/LARGE(INDEX((統合!$A$1:$A$1000&lt;&gt;"")/ROW(統合!$A$1:$A$1000),0),ROW(M237))),"")</f>
        <v/>
      </c>
    </row>
    <row r="238" spans="1:13" x14ac:dyDescent="0.45">
      <c r="A238" t="str">
        <f>IFERROR(INDEX(統合!A:A,1/LARGE(INDEX((統合!$A$1:$A$1000&lt;&gt;"")/ROW(統合!$A$1:$A$1000),0),ROW(A238))),"")</f>
        <v/>
      </c>
      <c r="B238" t="str">
        <f>IFERROR(INDEX(統合!B:B,1/LARGE(INDEX((統合!$A$1:$A$1000&lt;&gt;"")/ROW(統合!$A$1:$A$1000),0),ROW(B238))),"")</f>
        <v/>
      </c>
      <c r="C238" t="str">
        <f>IFERROR(INDEX(統合!C:C,1/LARGE(INDEX((統合!$A$1:$A$1000&lt;&gt;"")/ROW(統合!$A$1:$A$1000),0),ROW(C238))),"")</f>
        <v/>
      </c>
      <c r="D238" t="str">
        <f>IFERROR(INDEX(統合!D:D,1/LARGE(INDEX((統合!$A$1:$A$1000&lt;&gt;"")/ROW(統合!$A$1:$A$1000),0),ROW(D238))),"")</f>
        <v/>
      </c>
      <c r="E238" t="str">
        <f>IFERROR(INDEX(統合!E:E,1/LARGE(INDEX((統合!$A$1:$A$1000&lt;&gt;"")/ROW(統合!$A$1:$A$1000),0),ROW(E238))),"")</f>
        <v/>
      </c>
      <c r="F238" t="str">
        <f>IFERROR(INDEX(統合!F:F,1/LARGE(INDEX((統合!$A$1:$A$1000&lt;&gt;"")/ROW(統合!$A$1:$A$1000),0),ROW(F238))),"")</f>
        <v/>
      </c>
      <c r="G238" t="str">
        <f>IFERROR(INDEX(統合!G:G,1/LARGE(INDEX((統合!$A$1:$A$1000&lt;&gt;"")/ROW(統合!$A$1:$A$1000),0),ROW(G238))),"")</f>
        <v/>
      </c>
      <c r="H238" t="str">
        <f>IFERROR(INDEX(統合!H:H,1/LARGE(INDEX((統合!$A$1:$A$1000&lt;&gt;"")/ROW(統合!$A$1:$A$1000),0),ROW(H238))),"")</f>
        <v/>
      </c>
      <c r="I238" t="str">
        <f>IFERROR(INDEX(統合!I:I,1/LARGE(INDEX((統合!$A$1:$A$1000&lt;&gt;"")/ROW(統合!$A$1:$A$1000),0),ROW(I238))),"")</f>
        <v/>
      </c>
      <c r="J238" t="str">
        <f>IFERROR(INDEX(統合!J:J,1/LARGE(INDEX((統合!$A$1:$A$1000&lt;&gt;"")/ROW(統合!$A$1:$A$1000),0),ROW(J238))),"")</f>
        <v/>
      </c>
      <c r="K238" t="str">
        <f>IFERROR(INDEX(統合!K:K,1/LARGE(INDEX((統合!$A$1:$A$1000&lt;&gt;"")/ROW(統合!$A$1:$A$1000),0),ROW(K238))),"")</f>
        <v/>
      </c>
      <c r="L238" t="str">
        <f>IFERROR(INDEX(統合!L:L,1/LARGE(INDEX((統合!$A$1:$A$1000&lt;&gt;"")/ROW(統合!$A$1:$A$1000),0),ROW(L238))),"")</f>
        <v/>
      </c>
      <c r="M238" t="str">
        <f>IFERROR(INDEX(統合!M:M,1/LARGE(INDEX((統合!$A$1:$A$1000&lt;&gt;"")/ROW(統合!$A$1:$A$1000),0),ROW(M238))),"")</f>
        <v/>
      </c>
    </row>
    <row r="239" spans="1:13" x14ac:dyDescent="0.45">
      <c r="A239" t="str">
        <f>IFERROR(INDEX(統合!A:A,1/LARGE(INDEX((統合!$A$1:$A$1000&lt;&gt;"")/ROW(統合!$A$1:$A$1000),0),ROW(A239))),"")</f>
        <v/>
      </c>
      <c r="B239" t="str">
        <f>IFERROR(INDEX(統合!B:B,1/LARGE(INDEX((統合!$A$1:$A$1000&lt;&gt;"")/ROW(統合!$A$1:$A$1000),0),ROW(B239))),"")</f>
        <v/>
      </c>
      <c r="C239" t="str">
        <f>IFERROR(INDEX(統合!C:C,1/LARGE(INDEX((統合!$A$1:$A$1000&lt;&gt;"")/ROW(統合!$A$1:$A$1000),0),ROW(C239))),"")</f>
        <v/>
      </c>
      <c r="D239" t="str">
        <f>IFERROR(INDEX(統合!D:D,1/LARGE(INDEX((統合!$A$1:$A$1000&lt;&gt;"")/ROW(統合!$A$1:$A$1000),0),ROW(D239))),"")</f>
        <v/>
      </c>
      <c r="E239" t="str">
        <f>IFERROR(INDEX(統合!E:E,1/LARGE(INDEX((統合!$A$1:$A$1000&lt;&gt;"")/ROW(統合!$A$1:$A$1000),0),ROW(E239))),"")</f>
        <v/>
      </c>
      <c r="F239" t="str">
        <f>IFERROR(INDEX(統合!F:F,1/LARGE(INDEX((統合!$A$1:$A$1000&lt;&gt;"")/ROW(統合!$A$1:$A$1000),0),ROW(F239))),"")</f>
        <v/>
      </c>
      <c r="G239" t="str">
        <f>IFERROR(INDEX(統合!G:G,1/LARGE(INDEX((統合!$A$1:$A$1000&lt;&gt;"")/ROW(統合!$A$1:$A$1000),0),ROW(G239))),"")</f>
        <v/>
      </c>
      <c r="H239" t="str">
        <f>IFERROR(INDEX(統合!H:H,1/LARGE(INDEX((統合!$A$1:$A$1000&lt;&gt;"")/ROW(統合!$A$1:$A$1000),0),ROW(H239))),"")</f>
        <v/>
      </c>
      <c r="I239" t="str">
        <f>IFERROR(INDEX(統合!I:I,1/LARGE(INDEX((統合!$A$1:$A$1000&lt;&gt;"")/ROW(統合!$A$1:$A$1000),0),ROW(I239))),"")</f>
        <v/>
      </c>
      <c r="J239" t="str">
        <f>IFERROR(INDEX(統合!J:J,1/LARGE(INDEX((統合!$A$1:$A$1000&lt;&gt;"")/ROW(統合!$A$1:$A$1000),0),ROW(J239))),"")</f>
        <v/>
      </c>
      <c r="K239" t="str">
        <f>IFERROR(INDEX(統合!K:K,1/LARGE(INDEX((統合!$A$1:$A$1000&lt;&gt;"")/ROW(統合!$A$1:$A$1000),0),ROW(K239))),"")</f>
        <v/>
      </c>
      <c r="L239" t="str">
        <f>IFERROR(INDEX(統合!L:L,1/LARGE(INDEX((統合!$A$1:$A$1000&lt;&gt;"")/ROW(統合!$A$1:$A$1000),0),ROW(L239))),"")</f>
        <v/>
      </c>
      <c r="M239" t="str">
        <f>IFERROR(INDEX(統合!M:M,1/LARGE(INDEX((統合!$A$1:$A$1000&lt;&gt;"")/ROW(統合!$A$1:$A$1000),0),ROW(M239))),"")</f>
        <v/>
      </c>
    </row>
    <row r="240" spans="1:13" x14ac:dyDescent="0.45">
      <c r="A240" t="str">
        <f>IFERROR(INDEX(統合!A:A,1/LARGE(INDEX((統合!$A$1:$A$1000&lt;&gt;"")/ROW(統合!$A$1:$A$1000),0),ROW(A240))),"")</f>
        <v/>
      </c>
      <c r="B240" t="str">
        <f>IFERROR(INDEX(統合!B:B,1/LARGE(INDEX((統合!$A$1:$A$1000&lt;&gt;"")/ROW(統合!$A$1:$A$1000),0),ROW(B240))),"")</f>
        <v/>
      </c>
      <c r="C240" t="str">
        <f>IFERROR(INDEX(統合!C:C,1/LARGE(INDEX((統合!$A$1:$A$1000&lt;&gt;"")/ROW(統合!$A$1:$A$1000),0),ROW(C240))),"")</f>
        <v/>
      </c>
      <c r="D240" t="str">
        <f>IFERROR(INDEX(統合!D:D,1/LARGE(INDEX((統合!$A$1:$A$1000&lt;&gt;"")/ROW(統合!$A$1:$A$1000),0),ROW(D240))),"")</f>
        <v/>
      </c>
      <c r="E240" t="str">
        <f>IFERROR(INDEX(統合!E:E,1/LARGE(INDEX((統合!$A$1:$A$1000&lt;&gt;"")/ROW(統合!$A$1:$A$1000),0),ROW(E240))),"")</f>
        <v/>
      </c>
      <c r="F240" t="str">
        <f>IFERROR(INDEX(統合!F:F,1/LARGE(INDEX((統合!$A$1:$A$1000&lt;&gt;"")/ROW(統合!$A$1:$A$1000),0),ROW(F240))),"")</f>
        <v/>
      </c>
      <c r="G240" t="str">
        <f>IFERROR(INDEX(統合!G:G,1/LARGE(INDEX((統合!$A$1:$A$1000&lt;&gt;"")/ROW(統合!$A$1:$A$1000),0),ROW(G240))),"")</f>
        <v/>
      </c>
      <c r="H240" t="str">
        <f>IFERROR(INDEX(統合!H:H,1/LARGE(INDEX((統合!$A$1:$A$1000&lt;&gt;"")/ROW(統合!$A$1:$A$1000),0),ROW(H240))),"")</f>
        <v/>
      </c>
      <c r="I240" t="str">
        <f>IFERROR(INDEX(統合!I:I,1/LARGE(INDEX((統合!$A$1:$A$1000&lt;&gt;"")/ROW(統合!$A$1:$A$1000),0),ROW(I240))),"")</f>
        <v/>
      </c>
      <c r="J240" t="str">
        <f>IFERROR(INDEX(統合!J:J,1/LARGE(INDEX((統合!$A$1:$A$1000&lt;&gt;"")/ROW(統合!$A$1:$A$1000),0),ROW(J240))),"")</f>
        <v/>
      </c>
      <c r="K240" t="str">
        <f>IFERROR(INDEX(統合!K:K,1/LARGE(INDEX((統合!$A$1:$A$1000&lt;&gt;"")/ROW(統合!$A$1:$A$1000),0),ROW(K240))),"")</f>
        <v/>
      </c>
      <c r="L240" t="str">
        <f>IFERROR(INDEX(統合!L:L,1/LARGE(INDEX((統合!$A$1:$A$1000&lt;&gt;"")/ROW(統合!$A$1:$A$1000),0),ROW(L240))),"")</f>
        <v/>
      </c>
      <c r="M240" t="str">
        <f>IFERROR(INDEX(統合!M:M,1/LARGE(INDEX((統合!$A$1:$A$1000&lt;&gt;"")/ROW(統合!$A$1:$A$1000),0),ROW(M240))),"")</f>
        <v/>
      </c>
    </row>
    <row r="241" spans="1:13" x14ac:dyDescent="0.45">
      <c r="A241" t="str">
        <f>IFERROR(INDEX(統合!A:A,1/LARGE(INDEX((統合!$A$1:$A$1000&lt;&gt;"")/ROW(統合!$A$1:$A$1000),0),ROW(A241))),"")</f>
        <v/>
      </c>
      <c r="B241" t="str">
        <f>IFERROR(INDEX(統合!B:B,1/LARGE(INDEX((統合!$A$1:$A$1000&lt;&gt;"")/ROW(統合!$A$1:$A$1000),0),ROW(B241))),"")</f>
        <v/>
      </c>
      <c r="C241" t="str">
        <f>IFERROR(INDEX(統合!C:C,1/LARGE(INDEX((統合!$A$1:$A$1000&lt;&gt;"")/ROW(統合!$A$1:$A$1000),0),ROW(C241))),"")</f>
        <v/>
      </c>
      <c r="D241" t="str">
        <f>IFERROR(INDEX(統合!D:D,1/LARGE(INDEX((統合!$A$1:$A$1000&lt;&gt;"")/ROW(統合!$A$1:$A$1000),0),ROW(D241))),"")</f>
        <v/>
      </c>
      <c r="E241" t="str">
        <f>IFERROR(INDEX(統合!E:E,1/LARGE(INDEX((統合!$A$1:$A$1000&lt;&gt;"")/ROW(統合!$A$1:$A$1000),0),ROW(E241))),"")</f>
        <v/>
      </c>
      <c r="F241" t="str">
        <f>IFERROR(INDEX(統合!F:F,1/LARGE(INDEX((統合!$A$1:$A$1000&lt;&gt;"")/ROW(統合!$A$1:$A$1000),0),ROW(F241))),"")</f>
        <v/>
      </c>
      <c r="G241" t="str">
        <f>IFERROR(INDEX(統合!G:G,1/LARGE(INDEX((統合!$A$1:$A$1000&lt;&gt;"")/ROW(統合!$A$1:$A$1000),0),ROW(G241))),"")</f>
        <v/>
      </c>
      <c r="H241" t="str">
        <f>IFERROR(INDEX(統合!H:H,1/LARGE(INDEX((統合!$A$1:$A$1000&lt;&gt;"")/ROW(統合!$A$1:$A$1000),0),ROW(H241))),"")</f>
        <v/>
      </c>
      <c r="I241" t="str">
        <f>IFERROR(INDEX(統合!I:I,1/LARGE(INDEX((統合!$A$1:$A$1000&lt;&gt;"")/ROW(統合!$A$1:$A$1000),0),ROW(I241))),"")</f>
        <v/>
      </c>
      <c r="J241" t="str">
        <f>IFERROR(INDEX(統合!J:J,1/LARGE(INDEX((統合!$A$1:$A$1000&lt;&gt;"")/ROW(統合!$A$1:$A$1000),0),ROW(J241))),"")</f>
        <v/>
      </c>
      <c r="K241" t="str">
        <f>IFERROR(INDEX(統合!K:K,1/LARGE(INDEX((統合!$A$1:$A$1000&lt;&gt;"")/ROW(統合!$A$1:$A$1000),0),ROW(K241))),"")</f>
        <v/>
      </c>
      <c r="L241" t="str">
        <f>IFERROR(INDEX(統合!L:L,1/LARGE(INDEX((統合!$A$1:$A$1000&lt;&gt;"")/ROW(統合!$A$1:$A$1000),0),ROW(L241))),"")</f>
        <v/>
      </c>
      <c r="M241" t="str">
        <f>IFERROR(INDEX(統合!M:M,1/LARGE(INDEX((統合!$A$1:$A$1000&lt;&gt;"")/ROW(統合!$A$1:$A$1000),0),ROW(M241))),"")</f>
        <v/>
      </c>
    </row>
    <row r="242" spans="1:13" x14ac:dyDescent="0.45">
      <c r="A242" t="str">
        <f>IFERROR(INDEX(統合!A:A,1/LARGE(INDEX((統合!$A$1:$A$1000&lt;&gt;"")/ROW(統合!$A$1:$A$1000),0),ROW(A242))),"")</f>
        <v/>
      </c>
      <c r="B242" t="str">
        <f>IFERROR(INDEX(統合!B:B,1/LARGE(INDEX((統合!$A$1:$A$1000&lt;&gt;"")/ROW(統合!$A$1:$A$1000),0),ROW(B242))),"")</f>
        <v/>
      </c>
      <c r="C242" t="str">
        <f>IFERROR(INDEX(統合!C:C,1/LARGE(INDEX((統合!$A$1:$A$1000&lt;&gt;"")/ROW(統合!$A$1:$A$1000),0),ROW(C242))),"")</f>
        <v/>
      </c>
      <c r="D242" t="str">
        <f>IFERROR(INDEX(統合!D:D,1/LARGE(INDEX((統合!$A$1:$A$1000&lt;&gt;"")/ROW(統合!$A$1:$A$1000),0),ROW(D242))),"")</f>
        <v/>
      </c>
      <c r="E242" t="str">
        <f>IFERROR(INDEX(統合!E:E,1/LARGE(INDEX((統合!$A$1:$A$1000&lt;&gt;"")/ROW(統合!$A$1:$A$1000),0),ROW(E242))),"")</f>
        <v/>
      </c>
      <c r="F242" t="str">
        <f>IFERROR(INDEX(統合!F:F,1/LARGE(INDEX((統合!$A$1:$A$1000&lt;&gt;"")/ROW(統合!$A$1:$A$1000),0),ROW(F242))),"")</f>
        <v/>
      </c>
      <c r="G242" t="str">
        <f>IFERROR(INDEX(統合!G:G,1/LARGE(INDEX((統合!$A$1:$A$1000&lt;&gt;"")/ROW(統合!$A$1:$A$1000),0),ROW(G242))),"")</f>
        <v/>
      </c>
      <c r="H242" t="str">
        <f>IFERROR(INDEX(統合!H:H,1/LARGE(INDEX((統合!$A$1:$A$1000&lt;&gt;"")/ROW(統合!$A$1:$A$1000),0),ROW(H242))),"")</f>
        <v/>
      </c>
      <c r="I242" t="str">
        <f>IFERROR(INDEX(統合!I:I,1/LARGE(INDEX((統合!$A$1:$A$1000&lt;&gt;"")/ROW(統合!$A$1:$A$1000),0),ROW(I242))),"")</f>
        <v/>
      </c>
      <c r="J242" t="str">
        <f>IFERROR(INDEX(統合!J:J,1/LARGE(INDEX((統合!$A$1:$A$1000&lt;&gt;"")/ROW(統合!$A$1:$A$1000),0),ROW(J242))),"")</f>
        <v/>
      </c>
      <c r="K242" t="str">
        <f>IFERROR(INDEX(統合!K:K,1/LARGE(INDEX((統合!$A$1:$A$1000&lt;&gt;"")/ROW(統合!$A$1:$A$1000),0),ROW(K242))),"")</f>
        <v/>
      </c>
      <c r="L242" t="str">
        <f>IFERROR(INDEX(統合!L:L,1/LARGE(INDEX((統合!$A$1:$A$1000&lt;&gt;"")/ROW(統合!$A$1:$A$1000),0),ROW(L242))),"")</f>
        <v/>
      </c>
      <c r="M242" t="str">
        <f>IFERROR(INDEX(統合!M:M,1/LARGE(INDEX((統合!$A$1:$A$1000&lt;&gt;"")/ROW(統合!$A$1:$A$1000),0),ROW(M242))),"")</f>
        <v/>
      </c>
    </row>
    <row r="243" spans="1:13" x14ac:dyDescent="0.45">
      <c r="A243" t="str">
        <f>IFERROR(INDEX(統合!A:A,1/LARGE(INDEX((統合!$A$1:$A$1000&lt;&gt;"")/ROW(統合!$A$1:$A$1000),0),ROW(A243))),"")</f>
        <v/>
      </c>
      <c r="B243" t="str">
        <f>IFERROR(INDEX(統合!B:B,1/LARGE(INDEX((統合!$A$1:$A$1000&lt;&gt;"")/ROW(統合!$A$1:$A$1000),0),ROW(B243))),"")</f>
        <v/>
      </c>
      <c r="C243" t="str">
        <f>IFERROR(INDEX(統合!C:C,1/LARGE(INDEX((統合!$A$1:$A$1000&lt;&gt;"")/ROW(統合!$A$1:$A$1000),0),ROW(C243))),"")</f>
        <v/>
      </c>
      <c r="D243" t="str">
        <f>IFERROR(INDEX(統合!D:D,1/LARGE(INDEX((統合!$A$1:$A$1000&lt;&gt;"")/ROW(統合!$A$1:$A$1000),0),ROW(D243))),"")</f>
        <v/>
      </c>
      <c r="E243" t="str">
        <f>IFERROR(INDEX(統合!E:E,1/LARGE(INDEX((統合!$A$1:$A$1000&lt;&gt;"")/ROW(統合!$A$1:$A$1000),0),ROW(E243))),"")</f>
        <v/>
      </c>
      <c r="F243" t="str">
        <f>IFERROR(INDEX(統合!F:F,1/LARGE(INDEX((統合!$A$1:$A$1000&lt;&gt;"")/ROW(統合!$A$1:$A$1000),0),ROW(F243))),"")</f>
        <v/>
      </c>
      <c r="G243" t="str">
        <f>IFERROR(INDEX(統合!G:G,1/LARGE(INDEX((統合!$A$1:$A$1000&lt;&gt;"")/ROW(統合!$A$1:$A$1000),0),ROW(G243))),"")</f>
        <v/>
      </c>
      <c r="H243" t="str">
        <f>IFERROR(INDEX(統合!H:H,1/LARGE(INDEX((統合!$A$1:$A$1000&lt;&gt;"")/ROW(統合!$A$1:$A$1000),0),ROW(H243))),"")</f>
        <v/>
      </c>
      <c r="I243" t="str">
        <f>IFERROR(INDEX(統合!I:I,1/LARGE(INDEX((統合!$A$1:$A$1000&lt;&gt;"")/ROW(統合!$A$1:$A$1000),0),ROW(I243))),"")</f>
        <v/>
      </c>
      <c r="J243" t="str">
        <f>IFERROR(INDEX(統合!J:J,1/LARGE(INDEX((統合!$A$1:$A$1000&lt;&gt;"")/ROW(統合!$A$1:$A$1000),0),ROW(J243))),"")</f>
        <v/>
      </c>
      <c r="K243" t="str">
        <f>IFERROR(INDEX(統合!K:K,1/LARGE(INDEX((統合!$A$1:$A$1000&lt;&gt;"")/ROW(統合!$A$1:$A$1000),0),ROW(K243))),"")</f>
        <v/>
      </c>
      <c r="L243" t="str">
        <f>IFERROR(INDEX(統合!L:L,1/LARGE(INDEX((統合!$A$1:$A$1000&lt;&gt;"")/ROW(統合!$A$1:$A$1000),0),ROW(L243))),"")</f>
        <v/>
      </c>
      <c r="M243" t="str">
        <f>IFERROR(INDEX(統合!M:M,1/LARGE(INDEX((統合!$A$1:$A$1000&lt;&gt;"")/ROW(統合!$A$1:$A$1000),0),ROW(M243))),"")</f>
        <v/>
      </c>
    </row>
    <row r="244" spans="1:13" x14ac:dyDescent="0.45">
      <c r="A244" t="str">
        <f>IFERROR(INDEX(統合!A:A,1/LARGE(INDEX((統合!$A$1:$A$1000&lt;&gt;"")/ROW(統合!$A$1:$A$1000),0),ROW(A244))),"")</f>
        <v/>
      </c>
      <c r="B244" t="str">
        <f>IFERROR(INDEX(統合!B:B,1/LARGE(INDEX((統合!$A$1:$A$1000&lt;&gt;"")/ROW(統合!$A$1:$A$1000),0),ROW(B244))),"")</f>
        <v/>
      </c>
      <c r="C244" t="str">
        <f>IFERROR(INDEX(統合!C:C,1/LARGE(INDEX((統合!$A$1:$A$1000&lt;&gt;"")/ROW(統合!$A$1:$A$1000),0),ROW(C244))),"")</f>
        <v/>
      </c>
      <c r="D244" t="str">
        <f>IFERROR(INDEX(統合!D:D,1/LARGE(INDEX((統合!$A$1:$A$1000&lt;&gt;"")/ROW(統合!$A$1:$A$1000),0),ROW(D244))),"")</f>
        <v/>
      </c>
      <c r="E244" t="str">
        <f>IFERROR(INDEX(統合!E:E,1/LARGE(INDEX((統合!$A$1:$A$1000&lt;&gt;"")/ROW(統合!$A$1:$A$1000),0),ROW(E244))),"")</f>
        <v/>
      </c>
      <c r="F244" t="str">
        <f>IFERROR(INDEX(統合!F:F,1/LARGE(INDEX((統合!$A$1:$A$1000&lt;&gt;"")/ROW(統合!$A$1:$A$1000),0),ROW(F244))),"")</f>
        <v/>
      </c>
      <c r="G244" t="str">
        <f>IFERROR(INDEX(統合!G:G,1/LARGE(INDEX((統合!$A$1:$A$1000&lt;&gt;"")/ROW(統合!$A$1:$A$1000),0),ROW(G244))),"")</f>
        <v/>
      </c>
      <c r="H244" t="str">
        <f>IFERROR(INDEX(統合!H:H,1/LARGE(INDEX((統合!$A$1:$A$1000&lt;&gt;"")/ROW(統合!$A$1:$A$1000),0),ROW(H244))),"")</f>
        <v/>
      </c>
      <c r="I244" t="str">
        <f>IFERROR(INDEX(統合!I:I,1/LARGE(INDEX((統合!$A$1:$A$1000&lt;&gt;"")/ROW(統合!$A$1:$A$1000),0),ROW(I244))),"")</f>
        <v/>
      </c>
      <c r="J244" t="str">
        <f>IFERROR(INDEX(統合!J:J,1/LARGE(INDEX((統合!$A$1:$A$1000&lt;&gt;"")/ROW(統合!$A$1:$A$1000),0),ROW(J244))),"")</f>
        <v/>
      </c>
      <c r="K244" t="str">
        <f>IFERROR(INDEX(統合!K:K,1/LARGE(INDEX((統合!$A$1:$A$1000&lt;&gt;"")/ROW(統合!$A$1:$A$1000),0),ROW(K244))),"")</f>
        <v/>
      </c>
      <c r="L244" t="str">
        <f>IFERROR(INDEX(統合!L:L,1/LARGE(INDEX((統合!$A$1:$A$1000&lt;&gt;"")/ROW(統合!$A$1:$A$1000),0),ROW(L244))),"")</f>
        <v/>
      </c>
      <c r="M244" t="str">
        <f>IFERROR(INDEX(統合!M:M,1/LARGE(INDEX((統合!$A$1:$A$1000&lt;&gt;"")/ROW(統合!$A$1:$A$1000),0),ROW(M244))),"")</f>
        <v/>
      </c>
    </row>
    <row r="245" spans="1:13" x14ac:dyDescent="0.45">
      <c r="A245" t="str">
        <f>IFERROR(INDEX(統合!A:A,1/LARGE(INDEX((統合!$A$1:$A$1000&lt;&gt;"")/ROW(統合!$A$1:$A$1000),0),ROW(A245))),"")</f>
        <v/>
      </c>
      <c r="B245" t="str">
        <f>IFERROR(INDEX(統合!B:B,1/LARGE(INDEX((統合!$A$1:$A$1000&lt;&gt;"")/ROW(統合!$A$1:$A$1000),0),ROW(B245))),"")</f>
        <v/>
      </c>
      <c r="C245" t="str">
        <f>IFERROR(INDEX(統合!C:C,1/LARGE(INDEX((統合!$A$1:$A$1000&lt;&gt;"")/ROW(統合!$A$1:$A$1000),0),ROW(C245))),"")</f>
        <v/>
      </c>
      <c r="D245" t="str">
        <f>IFERROR(INDEX(統合!D:D,1/LARGE(INDEX((統合!$A$1:$A$1000&lt;&gt;"")/ROW(統合!$A$1:$A$1000),0),ROW(D245))),"")</f>
        <v/>
      </c>
      <c r="E245" t="str">
        <f>IFERROR(INDEX(統合!E:E,1/LARGE(INDEX((統合!$A$1:$A$1000&lt;&gt;"")/ROW(統合!$A$1:$A$1000),0),ROW(E245))),"")</f>
        <v/>
      </c>
      <c r="F245" t="str">
        <f>IFERROR(INDEX(統合!F:F,1/LARGE(INDEX((統合!$A$1:$A$1000&lt;&gt;"")/ROW(統合!$A$1:$A$1000),0),ROW(F245))),"")</f>
        <v/>
      </c>
      <c r="G245" t="str">
        <f>IFERROR(INDEX(統合!G:G,1/LARGE(INDEX((統合!$A$1:$A$1000&lt;&gt;"")/ROW(統合!$A$1:$A$1000),0),ROW(G245))),"")</f>
        <v/>
      </c>
      <c r="H245" t="str">
        <f>IFERROR(INDEX(統合!H:H,1/LARGE(INDEX((統合!$A$1:$A$1000&lt;&gt;"")/ROW(統合!$A$1:$A$1000),0),ROW(H245))),"")</f>
        <v/>
      </c>
      <c r="I245" t="str">
        <f>IFERROR(INDEX(統合!I:I,1/LARGE(INDEX((統合!$A$1:$A$1000&lt;&gt;"")/ROW(統合!$A$1:$A$1000),0),ROW(I245))),"")</f>
        <v/>
      </c>
      <c r="J245" t="str">
        <f>IFERROR(INDEX(統合!J:J,1/LARGE(INDEX((統合!$A$1:$A$1000&lt;&gt;"")/ROW(統合!$A$1:$A$1000),0),ROW(J245))),"")</f>
        <v/>
      </c>
      <c r="K245" t="str">
        <f>IFERROR(INDEX(統合!K:K,1/LARGE(INDEX((統合!$A$1:$A$1000&lt;&gt;"")/ROW(統合!$A$1:$A$1000),0),ROW(K245))),"")</f>
        <v/>
      </c>
      <c r="L245" t="str">
        <f>IFERROR(INDEX(統合!L:L,1/LARGE(INDEX((統合!$A$1:$A$1000&lt;&gt;"")/ROW(統合!$A$1:$A$1000),0),ROW(L245))),"")</f>
        <v/>
      </c>
      <c r="M245" t="str">
        <f>IFERROR(INDEX(統合!M:M,1/LARGE(INDEX((統合!$A$1:$A$1000&lt;&gt;"")/ROW(統合!$A$1:$A$1000),0),ROW(M245))),"")</f>
        <v/>
      </c>
    </row>
    <row r="246" spans="1:13" x14ac:dyDescent="0.45">
      <c r="A246" t="str">
        <f>IFERROR(INDEX(統合!A:A,1/LARGE(INDEX((統合!$A$1:$A$1000&lt;&gt;"")/ROW(統合!$A$1:$A$1000),0),ROW(A246))),"")</f>
        <v/>
      </c>
      <c r="B246" t="str">
        <f>IFERROR(INDEX(統合!B:B,1/LARGE(INDEX((統合!$A$1:$A$1000&lt;&gt;"")/ROW(統合!$A$1:$A$1000),0),ROW(B246))),"")</f>
        <v/>
      </c>
      <c r="C246" t="str">
        <f>IFERROR(INDEX(統合!C:C,1/LARGE(INDEX((統合!$A$1:$A$1000&lt;&gt;"")/ROW(統合!$A$1:$A$1000),0),ROW(C246))),"")</f>
        <v/>
      </c>
      <c r="D246" t="str">
        <f>IFERROR(INDEX(統合!D:D,1/LARGE(INDEX((統合!$A$1:$A$1000&lt;&gt;"")/ROW(統合!$A$1:$A$1000),0),ROW(D246))),"")</f>
        <v/>
      </c>
      <c r="E246" t="str">
        <f>IFERROR(INDEX(統合!E:E,1/LARGE(INDEX((統合!$A$1:$A$1000&lt;&gt;"")/ROW(統合!$A$1:$A$1000),0),ROW(E246))),"")</f>
        <v/>
      </c>
      <c r="F246" t="str">
        <f>IFERROR(INDEX(統合!F:F,1/LARGE(INDEX((統合!$A$1:$A$1000&lt;&gt;"")/ROW(統合!$A$1:$A$1000),0),ROW(F246))),"")</f>
        <v/>
      </c>
      <c r="G246" t="str">
        <f>IFERROR(INDEX(統合!G:G,1/LARGE(INDEX((統合!$A$1:$A$1000&lt;&gt;"")/ROW(統合!$A$1:$A$1000),0),ROW(G246))),"")</f>
        <v/>
      </c>
      <c r="H246" t="str">
        <f>IFERROR(INDEX(統合!H:H,1/LARGE(INDEX((統合!$A$1:$A$1000&lt;&gt;"")/ROW(統合!$A$1:$A$1000),0),ROW(H246))),"")</f>
        <v/>
      </c>
      <c r="I246" t="str">
        <f>IFERROR(INDEX(統合!I:I,1/LARGE(INDEX((統合!$A$1:$A$1000&lt;&gt;"")/ROW(統合!$A$1:$A$1000),0),ROW(I246))),"")</f>
        <v/>
      </c>
      <c r="J246" t="str">
        <f>IFERROR(INDEX(統合!J:J,1/LARGE(INDEX((統合!$A$1:$A$1000&lt;&gt;"")/ROW(統合!$A$1:$A$1000),0),ROW(J246))),"")</f>
        <v/>
      </c>
      <c r="K246" t="str">
        <f>IFERROR(INDEX(統合!K:K,1/LARGE(INDEX((統合!$A$1:$A$1000&lt;&gt;"")/ROW(統合!$A$1:$A$1000),0),ROW(K246))),"")</f>
        <v/>
      </c>
      <c r="L246" t="str">
        <f>IFERROR(INDEX(統合!L:L,1/LARGE(INDEX((統合!$A$1:$A$1000&lt;&gt;"")/ROW(統合!$A$1:$A$1000),0),ROW(L246))),"")</f>
        <v/>
      </c>
      <c r="M246" t="str">
        <f>IFERROR(INDEX(統合!M:M,1/LARGE(INDEX((統合!$A$1:$A$1000&lt;&gt;"")/ROW(統合!$A$1:$A$1000),0),ROW(M246))),"")</f>
        <v/>
      </c>
    </row>
    <row r="247" spans="1:13" x14ac:dyDescent="0.45">
      <c r="A247" t="str">
        <f>IFERROR(INDEX(統合!A:A,1/LARGE(INDEX((統合!$A$1:$A$1000&lt;&gt;"")/ROW(統合!$A$1:$A$1000),0),ROW(A247))),"")</f>
        <v/>
      </c>
      <c r="B247" t="str">
        <f>IFERROR(INDEX(統合!B:B,1/LARGE(INDEX((統合!$A$1:$A$1000&lt;&gt;"")/ROW(統合!$A$1:$A$1000),0),ROW(B247))),"")</f>
        <v/>
      </c>
      <c r="C247" t="str">
        <f>IFERROR(INDEX(統合!C:C,1/LARGE(INDEX((統合!$A$1:$A$1000&lt;&gt;"")/ROW(統合!$A$1:$A$1000),0),ROW(C247))),"")</f>
        <v/>
      </c>
      <c r="D247" t="str">
        <f>IFERROR(INDEX(統合!D:D,1/LARGE(INDEX((統合!$A$1:$A$1000&lt;&gt;"")/ROW(統合!$A$1:$A$1000),0),ROW(D247))),"")</f>
        <v/>
      </c>
      <c r="E247" t="str">
        <f>IFERROR(INDEX(統合!E:E,1/LARGE(INDEX((統合!$A$1:$A$1000&lt;&gt;"")/ROW(統合!$A$1:$A$1000),0),ROW(E247))),"")</f>
        <v/>
      </c>
      <c r="F247" t="str">
        <f>IFERROR(INDEX(統合!F:F,1/LARGE(INDEX((統合!$A$1:$A$1000&lt;&gt;"")/ROW(統合!$A$1:$A$1000),0),ROW(F247))),"")</f>
        <v/>
      </c>
      <c r="G247" t="str">
        <f>IFERROR(INDEX(統合!G:G,1/LARGE(INDEX((統合!$A$1:$A$1000&lt;&gt;"")/ROW(統合!$A$1:$A$1000),0),ROW(G247))),"")</f>
        <v/>
      </c>
      <c r="H247" t="str">
        <f>IFERROR(INDEX(統合!H:H,1/LARGE(INDEX((統合!$A$1:$A$1000&lt;&gt;"")/ROW(統合!$A$1:$A$1000),0),ROW(H247))),"")</f>
        <v/>
      </c>
      <c r="I247" t="str">
        <f>IFERROR(INDEX(統合!I:I,1/LARGE(INDEX((統合!$A$1:$A$1000&lt;&gt;"")/ROW(統合!$A$1:$A$1000),0),ROW(I247))),"")</f>
        <v/>
      </c>
      <c r="J247" t="str">
        <f>IFERROR(INDEX(統合!J:J,1/LARGE(INDEX((統合!$A$1:$A$1000&lt;&gt;"")/ROW(統合!$A$1:$A$1000),0),ROW(J247))),"")</f>
        <v/>
      </c>
      <c r="K247" t="str">
        <f>IFERROR(INDEX(統合!K:K,1/LARGE(INDEX((統合!$A$1:$A$1000&lt;&gt;"")/ROW(統合!$A$1:$A$1000),0),ROW(K247))),"")</f>
        <v/>
      </c>
      <c r="L247" t="str">
        <f>IFERROR(INDEX(統合!L:L,1/LARGE(INDEX((統合!$A$1:$A$1000&lt;&gt;"")/ROW(統合!$A$1:$A$1000),0),ROW(L247))),"")</f>
        <v/>
      </c>
      <c r="M247" t="str">
        <f>IFERROR(INDEX(統合!M:M,1/LARGE(INDEX((統合!$A$1:$A$1000&lt;&gt;"")/ROW(統合!$A$1:$A$1000),0),ROW(M247))),"")</f>
        <v/>
      </c>
    </row>
    <row r="248" spans="1:13" x14ac:dyDescent="0.45">
      <c r="A248" t="str">
        <f>IFERROR(INDEX(統合!A:A,1/LARGE(INDEX((統合!$A$1:$A$1000&lt;&gt;"")/ROW(統合!$A$1:$A$1000),0),ROW(A248))),"")</f>
        <v/>
      </c>
      <c r="B248" t="str">
        <f>IFERROR(INDEX(統合!B:B,1/LARGE(INDEX((統合!$A$1:$A$1000&lt;&gt;"")/ROW(統合!$A$1:$A$1000),0),ROW(B248))),"")</f>
        <v/>
      </c>
      <c r="C248" t="str">
        <f>IFERROR(INDEX(統合!C:C,1/LARGE(INDEX((統合!$A$1:$A$1000&lt;&gt;"")/ROW(統合!$A$1:$A$1000),0),ROW(C248))),"")</f>
        <v/>
      </c>
      <c r="D248" t="str">
        <f>IFERROR(INDEX(統合!D:D,1/LARGE(INDEX((統合!$A$1:$A$1000&lt;&gt;"")/ROW(統合!$A$1:$A$1000),0),ROW(D248))),"")</f>
        <v/>
      </c>
      <c r="E248" t="str">
        <f>IFERROR(INDEX(統合!E:E,1/LARGE(INDEX((統合!$A$1:$A$1000&lt;&gt;"")/ROW(統合!$A$1:$A$1000),0),ROW(E248))),"")</f>
        <v/>
      </c>
      <c r="F248" t="str">
        <f>IFERROR(INDEX(統合!F:F,1/LARGE(INDEX((統合!$A$1:$A$1000&lt;&gt;"")/ROW(統合!$A$1:$A$1000),0),ROW(F248))),"")</f>
        <v/>
      </c>
      <c r="G248" t="str">
        <f>IFERROR(INDEX(統合!G:G,1/LARGE(INDEX((統合!$A$1:$A$1000&lt;&gt;"")/ROW(統合!$A$1:$A$1000),0),ROW(G248))),"")</f>
        <v/>
      </c>
      <c r="H248" t="str">
        <f>IFERROR(INDEX(統合!H:H,1/LARGE(INDEX((統合!$A$1:$A$1000&lt;&gt;"")/ROW(統合!$A$1:$A$1000),0),ROW(H248))),"")</f>
        <v/>
      </c>
      <c r="I248" t="str">
        <f>IFERROR(INDEX(統合!I:I,1/LARGE(INDEX((統合!$A$1:$A$1000&lt;&gt;"")/ROW(統合!$A$1:$A$1000),0),ROW(I248))),"")</f>
        <v/>
      </c>
      <c r="J248" t="str">
        <f>IFERROR(INDEX(統合!J:J,1/LARGE(INDEX((統合!$A$1:$A$1000&lt;&gt;"")/ROW(統合!$A$1:$A$1000),0),ROW(J248))),"")</f>
        <v/>
      </c>
      <c r="K248" t="str">
        <f>IFERROR(INDEX(統合!K:K,1/LARGE(INDEX((統合!$A$1:$A$1000&lt;&gt;"")/ROW(統合!$A$1:$A$1000),0),ROW(K248))),"")</f>
        <v/>
      </c>
      <c r="L248" t="str">
        <f>IFERROR(INDEX(統合!L:L,1/LARGE(INDEX((統合!$A$1:$A$1000&lt;&gt;"")/ROW(統合!$A$1:$A$1000),0),ROW(L248))),"")</f>
        <v/>
      </c>
      <c r="M248" t="str">
        <f>IFERROR(INDEX(統合!M:M,1/LARGE(INDEX((統合!$A$1:$A$1000&lt;&gt;"")/ROW(統合!$A$1:$A$1000),0),ROW(M248))),"")</f>
        <v/>
      </c>
    </row>
    <row r="249" spans="1:13" x14ac:dyDescent="0.45">
      <c r="A249" t="str">
        <f>IFERROR(INDEX(統合!A:A,1/LARGE(INDEX((統合!$A$1:$A$1000&lt;&gt;"")/ROW(統合!$A$1:$A$1000),0),ROW(A249))),"")</f>
        <v/>
      </c>
      <c r="B249" t="str">
        <f>IFERROR(INDEX(統合!B:B,1/LARGE(INDEX((統合!$A$1:$A$1000&lt;&gt;"")/ROW(統合!$A$1:$A$1000),0),ROW(B249))),"")</f>
        <v/>
      </c>
      <c r="C249" t="str">
        <f>IFERROR(INDEX(統合!C:C,1/LARGE(INDEX((統合!$A$1:$A$1000&lt;&gt;"")/ROW(統合!$A$1:$A$1000),0),ROW(C249))),"")</f>
        <v/>
      </c>
      <c r="D249" t="str">
        <f>IFERROR(INDEX(統合!D:D,1/LARGE(INDEX((統合!$A$1:$A$1000&lt;&gt;"")/ROW(統合!$A$1:$A$1000),0),ROW(D249))),"")</f>
        <v/>
      </c>
      <c r="E249" t="str">
        <f>IFERROR(INDEX(統合!E:E,1/LARGE(INDEX((統合!$A$1:$A$1000&lt;&gt;"")/ROW(統合!$A$1:$A$1000),0),ROW(E249))),"")</f>
        <v/>
      </c>
      <c r="F249" t="str">
        <f>IFERROR(INDEX(統合!F:F,1/LARGE(INDEX((統合!$A$1:$A$1000&lt;&gt;"")/ROW(統合!$A$1:$A$1000),0),ROW(F249))),"")</f>
        <v/>
      </c>
      <c r="G249" t="str">
        <f>IFERROR(INDEX(統合!G:G,1/LARGE(INDEX((統合!$A$1:$A$1000&lt;&gt;"")/ROW(統合!$A$1:$A$1000),0),ROW(G249))),"")</f>
        <v/>
      </c>
      <c r="H249" t="str">
        <f>IFERROR(INDEX(統合!H:H,1/LARGE(INDEX((統合!$A$1:$A$1000&lt;&gt;"")/ROW(統合!$A$1:$A$1000),0),ROW(H249))),"")</f>
        <v/>
      </c>
      <c r="I249" t="str">
        <f>IFERROR(INDEX(統合!I:I,1/LARGE(INDEX((統合!$A$1:$A$1000&lt;&gt;"")/ROW(統合!$A$1:$A$1000),0),ROW(I249))),"")</f>
        <v/>
      </c>
      <c r="J249" t="str">
        <f>IFERROR(INDEX(統合!J:J,1/LARGE(INDEX((統合!$A$1:$A$1000&lt;&gt;"")/ROW(統合!$A$1:$A$1000),0),ROW(J249))),"")</f>
        <v/>
      </c>
      <c r="K249" t="str">
        <f>IFERROR(INDEX(統合!K:K,1/LARGE(INDEX((統合!$A$1:$A$1000&lt;&gt;"")/ROW(統合!$A$1:$A$1000),0),ROW(K249))),"")</f>
        <v/>
      </c>
      <c r="L249" t="str">
        <f>IFERROR(INDEX(統合!L:L,1/LARGE(INDEX((統合!$A$1:$A$1000&lt;&gt;"")/ROW(統合!$A$1:$A$1000),0),ROW(L249))),"")</f>
        <v/>
      </c>
      <c r="M249" t="str">
        <f>IFERROR(INDEX(統合!M:M,1/LARGE(INDEX((統合!$A$1:$A$1000&lt;&gt;"")/ROW(統合!$A$1:$A$1000),0),ROW(M249))),"")</f>
        <v/>
      </c>
    </row>
    <row r="250" spans="1:13" x14ac:dyDescent="0.45">
      <c r="A250" t="str">
        <f>IFERROR(INDEX(統合!A:A,1/LARGE(INDEX((統合!$A$1:$A$1000&lt;&gt;"")/ROW(統合!$A$1:$A$1000),0),ROW(A250))),"")</f>
        <v/>
      </c>
      <c r="B250" t="str">
        <f>IFERROR(INDEX(統合!B:B,1/LARGE(INDEX((統合!$A$1:$A$1000&lt;&gt;"")/ROW(統合!$A$1:$A$1000),0),ROW(B250))),"")</f>
        <v/>
      </c>
      <c r="C250" t="str">
        <f>IFERROR(INDEX(統合!C:C,1/LARGE(INDEX((統合!$A$1:$A$1000&lt;&gt;"")/ROW(統合!$A$1:$A$1000),0),ROW(C250))),"")</f>
        <v/>
      </c>
      <c r="D250" t="str">
        <f>IFERROR(INDEX(統合!D:D,1/LARGE(INDEX((統合!$A$1:$A$1000&lt;&gt;"")/ROW(統合!$A$1:$A$1000),0),ROW(D250))),"")</f>
        <v/>
      </c>
      <c r="E250" t="str">
        <f>IFERROR(INDEX(統合!E:E,1/LARGE(INDEX((統合!$A$1:$A$1000&lt;&gt;"")/ROW(統合!$A$1:$A$1000),0),ROW(E250))),"")</f>
        <v/>
      </c>
      <c r="F250" t="str">
        <f>IFERROR(INDEX(統合!F:F,1/LARGE(INDEX((統合!$A$1:$A$1000&lt;&gt;"")/ROW(統合!$A$1:$A$1000),0),ROW(F250))),"")</f>
        <v/>
      </c>
      <c r="G250" t="str">
        <f>IFERROR(INDEX(統合!G:G,1/LARGE(INDEX((統合!$A$1:$A$1000&lt;&gt;"")/ROW(統合!$A$1:$A$1000),0),ROW(G250))),"")</f>
        <v/>
      </c>
      <c r="H250" t="str">
        <f>IFERROR(INDEX(統合!H:H,1/LARGE(INDEX((統合!$A$1:$A$1000&lt;&gt;"")/ROW(統合!$A$1:$A$1000),0),ROW(H250))),"")</f>
        <v/>
      </c>
      <c r="I250" t="str">
        <f>IFERROR(INDEX(統合!I:I,1/LARGE(INDEX((統合!$A$1:$A$1000&lt;&gt;"")/ROW(統合!$A$1:$A$1000),0),ROW(I250))),"")</f>
        <v/>
      </c>
      <c r="J250" t="str">
        <f>IFERROR(INDEX(統合!J:J,1/LARGE(INDEX((統合!$A$1:$A$1000&lt;&gt;"")/ROW(統合!$A$1:$A$1000),0),ROW(J250))),"")</f>
        <v/>
      </c>
      <c r="K250" t="str">
        <f>IFERROR(INDEX(統合!K:K,1/LARGE(INDEX((統合!$A$1:$A$1000&lt;&gt;"")/ROW(統合!$A$1:$A$1000),0),ROW(K250))),"")</f>
        <v/>
      </c>
      <c r="L250" t="str">
        <f>IFERROR(INDEX(統合!L:L,1/LARGE(INDEX((統合!$A$1:$A$1000&lt;&gt;"")/ROW(統合!$A$1:$A$1000),0),ROW(L250))),"")</f>
        <v/>
      </c>
      <c r="M250" t="str">
        <f>IFERROR(INDEX(統合!M:M,1/LARGE(INDEX((統合!$A$1:$A$1000&lt;&gt;"")/ROW(統合!$A$1:$A$1000),0),ROW(M250))),"")</f>
        <v/>
      </c>
    </row>
    <row r="251" spans="1:13" x14ac:dyDescent="0.45">
      <c r="A251" t="str">
        <f>IFERROR(INDEX(統合!A:A,1/LARGE(INDEX((統合!$A$1:$A$1000&lt;&gt;"")/ROW(統合!$A$1:$A$1000),0),ROW(A251))),"")</f>
        <v/>
      </c>
      <c r="B251" t="str">
        <f>IFERROR(INDEX(統合!B:B,1/LARGE(INDEX((統合!$A$1:$A$1000&lt;&gt;"")/ROW(統合!$A$1:$A$1000),0),ROW(B251))),"")</f>
        <v/>
      </c>
      <c r="C251" t="str">
        <f>IFERROR(INDEX(統合!C:C,1/LARGE(INDEX((統合!$A$1:$A$1000&lt;&gt;"")/ROW(統合!$A$1:$A$1000),0),ROW(C251))),"")</f>
        <v/>
      </c>
      <c r="D251" t="str">
        <f>IFERROR(INDEX(統合!D:D,1/LARGE(INDEX((統合!$A$1:$A$1000&lt;&gt;"")/ROW(統合!$A$1:$A$1000),0),ROW(D251))),"")</f>
        <v/>
      </c>
      <c r="E251" t="str">
        <f>IFERROR(INDEX(統合!E:E,1/LARGE(INDEX((統合!$A$1:$A$1000&lt;&gt;"")/ROW(統合!$A$1:$A$1000),0),ROW(E251))),"")</f>
        <v/>
      </c>
      <c r="F251" t="str">
        <f>IFERROR(INDEX(統合!F:F,1/LARGE(INDEX((統合!$A$1:$A$1000&lt;&gt;"")/ROW(統合!$A$1:$A$1000),0),ROW(F251))),"")</f>
        <v/>
      </c>
      <c r="G251" t="str">
        <f>IFERROR(INDEX(統合!G:G,1/LARGE(INDEX((統合!$A$1:$A$1000&lt;&gt;"")/ROW(統合!$A$1:$A$1000),0),ROW(G251))),"")</f>
        <v/>
      </c>
      <c r="H251" t="str">
        <f>IFERROR(INDEX(統合!H:H,1/LARGE(INDEX((統合!$A$1:$A$1000&lt;&gt;"")/ROW(統合!$A$1:$A$1000),0),ROW(H251))),"")</f>
        <v/>
      </c>
      <c r="I251" t="str">
        <f>IFERROR(INDEX(統合!I:I,1/LARGE(INDEX((統合!$A$1:$A$1000&lt;&gt;"")/ROW(統合!$A$1:$A$1000),0),ROW(I251))),"")</f>
        <v/>
      </c>
      <c r="J251" t="str">
        <f>IFERROR(INDEX(統合!J:J,1/LARGE(INDEX((統合!$A$1:$A$1000&lt;&gt;"")/ROW(統合!$A$1:$A$1000),0),ROW(J251))),"")</f>
        <v/>
      </c>
      <c r="K251" t="str">
        <f>IFERROR(INDEX(統合!K:K,1/LARGE(INDEX((統合!$A$1:$A$1000&lt;&gt;"")/ROW(統合!$A$1:$A$1000),0),ROW(K251))),"")</f>
        <v/>
      </c>
      <c r="L251" t="str">
        <f>IFERROR(INDEX(統合!L:L,1/LARGE(INDEX((統合!$A$1:$A$1000&lt;&gt;"")/ROW(統合!$A$1:$A$1000),0),ROW(L251))),"")</f>
        <v/>
      </c>
      <c r="M251" t="str">
        <f>IFERROR(INDEX(統合!M:M,1/LARGE(INDEX((統合!$A$1:$A$1000&lt;&gt;"")/ROW(統合!$A$1:$A$1000),0),ROW(M251))),"")</f>
        <v/>
      </c>
    </row>
    <row r="252" spans="1:13" x14ac:dyDescent="0.45">
      <c r="A252" t="str">
        <f>IFERROR(INDEX(統合!A:A,1/LARGE(INDEX((統合!$A$1:$A$1000&lt;&gt;"")/ROW(統合!$A$1:$A$1000),0),ROW(A252))),"")</f>
        <v/>
      </c>
      <c r="B252" t="str">
        <f>IFERROR(INDEX(統合!B:B,1/LARGE(INDEX((統合!$A$1:$A$1000&lt;&gt;"")/ROW(統合!$A$1:$A$1000),0),ROW(B252))),"")</f>
        <v/>
      </c>
      <c r="C252" t="str">
        <f>IFERROR(INDEX(統合!C:C,1/LARGE(INDEX((統合!$A$1:$A$1000&lt;&gt;"")/ROW(統合!$A$1:$A$1000),0),ROW(C252))),"")</f>
        <v/>
      </c>
      <c r="D252" t="str">
        <f>IFERROR(INDEX(統合!D:D,1/LARGE(INDEX((統合!$A$1:$A$1000&lt;&gt;"")/ROW(統合!$A$1:$A$1000),0),ROW(D252))),"")</f>
        <v/>
      </c>
      <c r="E252" t="str">
        <f>IFERROR(INDEX(統合!E:E,1/LARGE(INDEX((統合!$A$1:$A$1000&lt;&gt;"")/ROW(統合!$A$1:$A$1000),0),ROW(E252))),"")</f>
        <v/>
      </c>
      <c r="F252" t="str">
        <f>IFERROR(INDEX(統合!F:F,1/LARGE(INDEX((統合!$A$1:$A$1000&lt;&gt;"")/ROW(統合!$A$1:$A$1000),0),ROW(F252))),"")</f>
        <v/>
      </c>
      <c r="G252" t="str">
        <f>IFERROR(INDEX(統合!G:G,1/LARGE(INDEX((統合!$A$1:$A$1000&lt;&gt;"")/ROW(統合!$A$1:$A$1000),0),ROW(G252))),"")</f>
        <v/>
      </c>
      <c r="H252" t="str">
        <f>IFERROR(INDEX(統合!H:H,1/LARGE(INDEX((統合!$A$1:$A$1000&lt;&gt;"")/ROW(統合!$A$1:$A$1000),0),ROW(H252))),"")</f>
        <v/>
      </c>
      <c r="I252" t="str">
        <f>IFERROR(INDEX(統合!I:I,1/LARGE(INDEX((統合!$A$1:$A$1000&lt;&gt;"")/ROW(統合!$A$1:$A$1000),0),ROW(I252))),"")</f>
        <v/>
      </c>
      <c r="J252" t="str">
        <f>IFERROR(INDEX(統合!J:J,1/LARGE(INDEX((統合!$A$1:$A$1000&lt;&gt;"")/ROW(統合!$A$1:$A$1000),0),ROW(J252))),"")</f>
        <v/>
      </c>
      <c r="K252" t="str">
        <f>IFERROR(INDEX(統合!K:K,1/LARGE(INDEX((統合!$A$1:$A$1000&lt;&gt;"")/ROW(統合!$A$1:$A$1000),0),ROW(K252))),"")</f>
        <v/>
      </c>
      <c r="L252" t="str">
        <f>IFERROR(INDEX(統合!L:L,1/LARGE(INDEX((統合!$A$1:$A$1000&lt;&gt;"")/ROW(統合!$A$1:$A$1000),0),ROW(L252))),"")</f>
        <v/>
      </c>
      <c r="M252" t="str">
        <f>IFERROR(INDEX(統合!M:M,1/LARGE(INDEX((統合!$A$1:$A$1000&lt;&gt;"")/ROW(統合!$A$1:$A$1000),0),ROW(M252))),"")</f>
        <v/>
      </c>
    </row>
    <row r="253" spans="1:13" x14ac:dyDescent="0.45">
      <c r="A253" t="str">
        <f>IFERROR(INDEX(統合!A:A,1/LARGE(INDEX((統合!$A$1:$A$1000&lt;&gt;"")/ROW(統合!$A$1:$A$1000),0),ROW(A253))),"")</f>
        <v/>
      </c>
      <c r="B253" t="str">
        <f>IFERROR(INDEX(統合!B:B,1/LARGE(INDEX((統合!$A$1:$A$1000&lt;&gt;"")/ROW(統合!$A$1:$A$1000),0),ROW(B253))),"")</f>
        <v/>
      </c>
      <c r="C253" t="str">
        <f>IFERROR(INDEX(統合!C:C,1/LARGE(INDEX((統合!$A$1:$A$1000&lt;&gt;"")/ROW(統合!$A$1:$A$1000),0),ROW(C253))),"")</f>
        <v/>
      </c>
      <c r="D253" t="str">
        <f>IFERROR(INDEX(統合!D:D,1/LARGE(INDEX((統合!$A$1:$A$1000&lt;&gt;"")/ROW(統合!$A$1:$A$1000),0),ROW(D253))),"")</f>
        <v/>
      </c>
      <c r="E253" t="str">
        <f>IFERROR(INDEX(統合!E:E,1/LARGE(INDEX((統合!$A$1:$A$1000&lt;&gt;"")/ROW(統合!$A$1:$A$1000),0),ROW(E253))),"")</f>
        <v/>
      </c>
      <c r="F253" t="str">
        <f>IFERROR(INDEX(統合!F:F,1/LARGE(INDEX((統合!$A$1:$A$1000&lt;&gt;"")/ROW(統合!$A$1:$A$1000),0),ROW(F253))),"")</f>
        <v/>
      </c>
      <c r="G253" t="str">
        <f>IFERROR(INDEX(統合!G:G,1/LARGE(INDEX((統合!$A$1:$A$1000&lt;&gt;"")/ROW(統合!$A$1:$A$1000),0),ROW(G253))),"")</f>
        <v/>
      </c>
      <c r="H253" t="str">
        <f>IFERROR(INDEX(統合!H:H,1/LARGE(INDEX((統合!$A$1:$A$1000&lt;&gt;"")/ROW(統合!$A$1:$A$1000),0),ROW(H253))),"")</f>
        <v/>
      </c>
      <c r="I253" t="str">
        <f>IFERROR(INDEX(統合!I:I,1/LARGE(INDEX((統合!$A$1:$A$1000&lt;&gt;"")/ROW(統合!$A$1:$A$1000),0),ROW(I253))),"")</f>
        <v/>
      </c>
      <c r="J253" t="str">
        <f>IFERROR(INDEX(統合!J:J,1/LARGE(INDEX((統合!$A$1:$A$1000&lt;&gt;"")/ROW(統合!$A$1:$A$1000),0),ROW(J253))),"")</f>
        <v/>
      </c>
      <c r="K253" t="str">
        <f>IFERROR(INDEX(統合!K:K,1/LARGE(INDEX((統合!$A$1:$A$1000&lt;&gt;"")/ROW(統合!$A$1:$A$1000),0),ROW(K253))),"")</f>
        <v/>
      </c>
      <c r="L253" t="str">
        <f>IFERROR(INDEX(統合!L:L,1/LARGE(INDEX((統合!$A$1:$A$1000&lt;&gt;"")/ROW(統合!$A$1:$A$1000),0),ROW(L253))),"")</f>
        <v/>
      </c>
      <c r="M253" t="str">
        <f>IFERROR(INDEX(統合!M:M,1/LARGE(INDEX((統合!$A$1:$A$1000&lt;&gt;"")/ROW(統合!$A$1:$A$1000),0),ROW(M253))),"")</f>
        <v/>
      </c>
    </row>
    <row r="254" spans="1:13" x14ac:dyDescent="0.45">
      <c r="A254" t="str">
        <f>IFERROR(INDEX(統合!A:A,1/LARGE(INDEX((統合!$A$1:$A$1000&lt;&gt;"")/ROW(統合!$A$1:$A$1000),0),ROW(A254))),"")</f>
        <v/>
      </c>
      <c r="B254" t="str">
        <f>IFERROR(INDEX(統合!B:B,1/LARGE(INDEX((統合!$A$1:$A$1000&lt;&gt;"")/ROW(統合!$A$1:$A$1000),0),ROW(B254))),"")</f>
        <v/>
      </c>
      <c r="C254" t="str">
        <f>IFERROR(INDEX(統合!C:C,1/LARGE(INDEX((統合!$A$1:$A$1000&lt;&gt;"")/ROW(統合!$A$1:$A$1000),0),ROW(C254))),"")</f>
        <v/>
      </c>
      <c r="D254" t="str">
        <f>IFERROR(INDEX(統合!D:D,1/LARGE(INDEX((統合!$A$1:$A$1000&lt;&gt;"")/ROW(統合!$A$1:$A$1000),0),ROW(D254))),"")</f>
        <v/>
      </c>
      <c r="E254" t="str">
        <f>IFERROR(INDEX(統合!E:E,1/LARGE(INDEX((統合!$A$1:$A$1000&lt;&gt;"")/ROW(統合!$A$1:$A$1000),0),ROW(E254))),"")</f>
        <v/>
      </c>
      <c r="F254" t="str">
        <f>IFERROR(INDEX(統合!F:F,1/LARGE(INDEX((統合!$A$1:$A$1000&lt;&gt;"")/ROW(統合!$A$1:$A$1000),0),ROW(F254))),"")</f>
        <v/>
      </c>
      <c r="G254" t="str">
        <f>IFERROR(INDEX(統合!G:G,1/LARGE(INDEX((統合!$A$1:$A$1000&lt;&gt;"")/ROW(統合!$A$1:$A$1000),0),ROW(G254))),"")</f>
        <v/>
      </c>
      <c r="H254" t="str">
        <f>IFERROR(INDEX(統合!H:H,1/LARGE(INDEX((統合!$A$1:$A$1000&lt;&gt;"")/ROW(統合!$A$1:$A$1000),0),ROW(H254))),"")</f>
        <v/>
      </c>
      <c r="I254" t="str">
        <f>IFERROR(INDEX(統合!I:I,1/LARGE(INDEX((統合!$A$1:$A$1000&lt;&gt;"")/ROW(統合!$A$1:$A$1000),0),ROW(I254))),"")</f>
        <v/>
      </c>
      <c r="J254" t="str">
        <f>IFERROR(INDEX(統合!J:J,1/LARGE(INDEX((統合!$A$1:$A$1000&lt;&gt;"")/ROW(統合!$A$1:$A$1000),0),ROW(J254))),"")</f>
        <v/>
      </c>
      <c r="K254" t="str">
        <f>IFERROR(INDEX(統合!K:K,1/LARGE(INDEX((統合!$A$1:$A$1000&lt;&gt;"")/ROW(統合!$A$1:$A$1000),0),ROW(K254))),"")</f>
        <v/>
      </c>
      <c r="L254" t="str">
        <f>IFERROR(INDEX(統合!L:L,1/LARGE(INDEX((統合!$A$1:$A$1000&lt;&gt;"")/ROW(統合!$A$1:$A$1000),0),ROW(L254))),"")</f>
        <v/>
      </c>
      <c r="M254" t="str">
        <f>IFERROR(INDEX(統合!M:M,1/LARGE(INDEX((統合!$A$1:$A$1000&lt;&gt;"")/ROW(統合!$A$1:$A$1000),0),ROW(M254))),"")</f>
        <v/>
      </c>
    </row>
    <row r="255" spans="1:13" x14ac:dyDescent="0.45">
      <c r="A255" t="str">
        <f>IFERROR(INDEX(統合!A:A,1/LARGE(INDEX((統合!$A$1:$A$1000&lt;&gt;"")/ROW(統合!$A$1:$A$1000),0),ROW(A255))),"")</f>
        <v/>
      </c>
      <c r="B255" t="str">
        <f>IFERROR(INDEX(統合!B:B,1/LARGE(INDEX((統合!$A$1:$A$1000&lt;&gt;"")/ROW(統合!$A$1:$A$1000),0),ROW(B255))),"")</f>
        <v/>
      </c>
      <c r="C255" t="str">
        <f>IFERROR(INDEX(統合!C:C,1/LARGE(INDEX((統合!$A$1:$A$1000&lt;&gt;"")/ROW(統合!$A$1:$A$1000),0),ROW(C255))),"")</f>
        <v/>
      </c>
      <c r="D255" t="str">
        <f>IFERROR(INDEX(統合!D:D,1/LARGE(INDEX((統合!$A$1:$A$1000&lt;&gt;"")/ROW(統合!$A$1:$A$1000),0),ROW(D255))),"")</f>
        <v/>
      </c>
      <c r="E255" t="str">
        <f>IFERROR(INDEX(統合!E:E,1/LARGE(INDEX((統合!$A$1:$A$1000&lt;&gt;"")/ROW(統合!$A$1:$A$1000),0),ROW(E255))),"")</f>
        <v/>
      </c>
      <c r="F255" t="str">
        <f>IFERROR(INDEX(統合!F:F,1/LARGE(INDEX((統合!$A$1:$A$1000&lt;&gt;"")/ROW(統合!$A$1:$A$1000),0),ROW(F255))),"")</f>
        <v/>
      </c>
      <c r="G255" t="str">
        <f>IFERROR(INDEX(統合!G:G,1/LARGE(INDEX((統合!$A$1:$A$1000&lt;&gt;"")/ROW(統合!$A$1:$A$1000),0),ROW(G255))),"")</f>
        <v/>
      </c>
      <c r="H255" t="str">
        <f>IFERROR(INDEX(統合!H:H,1/LARGE(INDEX((統合!$A$1:$A$1000&lt;&gt;"")/ROW(統合!$A$1:$A$1000),0),ROW(H255))),"")</f>
        <v/>
      </c>
      <c r="I255" t="str">
        <f>IFERROR(INDEX(統合!I:I,1/LARGE(INDEX((統合!$A$1:$A$1000&lt;&gt;"")/ROW(統合!$A$1:$A$1000),0),ROW(I255))),"")</f>
        <v/>
      </c>
      <c r="J255" t="str">
        <f>IFERROR(INDEX(統合!J:J,1/LARGE(INDEX((統合!$A$1:$A$1000&lt;&gt;"")/ROW(統合!$A$1:$A$1000),0),ROW(J255))),"")</f>
        <v/>
      </c>
      <c r="K255" t="str">
        <f>IFERROR(INDEX(統合!K:K,1/LARGE(INDEX((統合!$A$1:$A$1000&lt;&gt;"")/ROW(統合!$A$1:$A$1000),0),ROW(K255))),"")</f>
        <v/>
      </c>
      <c r="L255" t="str">
        <f>IFERROR(INDEX(統合!L:L,1/LARGE(INDEX((統合!$A$1:$A$1000&lt;&gt;"")/ROW(統合!$A$1:$A$1000),0),ROW(L255))),"")</f>
        <v/>
      </c>
      <c r="M255" t="str">
        <f>IFERROR(INDEX(統合!M:M,1/LARGE(INDEX((統合!$A$1:$A$1000&lt;&gt;"")/ROW(統合!$A$1:$A$1000),0),ROW(M255))),"")</f>
        <v/>
      </c>
    </row>
    <row r="256" spans="1:13" x14ac:dyDescent="0.45">
      <c r="A256" t="str">
        <f>IFERROR(INDEX(統合!A:A,1/LARGE(INDEX((統合!$A$1:$A$1000&lt;&gt;"")/ROW(統合!$A$1:$A$1000),0),ROW(A256))),"")</f>
        <v/>
      </c>
      <c r="B256" t="str">
        <f>IFERROR(INDEX(統合!B:B,1/LARGE(INDEX((統合!$A$1:$A$1000&lt;&gt;"")/ROW(統合!$A$1:$A$1000),0),ROW(B256))),"")</f>
        <v/>
      </c>
      <c r="C256" t="str">
        <f>IFERROR(INDEX(統合!C:C,1/LARGE(INDEX((統合!$A$1:$A$1000&lt;&gt;"")/ROW(統合!$A$1:$A$1000),0),ROW(C256))),"")</f>
        <v/>
      </c>
      <c r="D256" t="str">
        <f>IFERROR(INDEX(統合!D:D,1/LARGE(INDEX((統合!$A$1:$A$1000&lt;&gt;"")/ROW(統合!$A$1:$A$1000),0),ROW(D256))),"")</f>
        <v/>
      </c>
      <c r="E256" t="str">
        <f>IFERROR(INDEX(統合!E:E,1/LARGE(INDEX((統合!$A$1:$A$1000&lt;&gt;"")/ROW(統合!$A$1:$A$1000),0),ROW(E256))),"")</f>
        <v/>
      </c>
      <c r="F256" t="str">
        <f>IFERROR(INDEX(統合!F:F,1/LARGE(INDEX((統合!$A$1:$A$1000&lt;&gt;"")/ROW(統合!$A$1:$A$1000),0),ROW(F256))),"")</f>
        <v/>
      </c>
      <c r="G256" t="str">
        <f>IFERROR(INDEX(統合!G:G,1/LARGE(INDEX((統合!$A$1:$A$1000&lt;&gt;"")/ROW(統合!$A$1:$A$1000),0),ROW(G256))),"")</f>
        <v/>
      </c>
      <c r="H256" t="str">
        <f>IFERROR(INDEX(統合!H:H,1/LARGE(INDEX((統合!$A$1:$A$1000&lt;&gt;"")/ROW(統合!$A$1:$A$1000),0),ROW(H256))),"")</f>
        <v/>
      </c>
      <c r="I256" t="str">
        <f>IFERROR(INDEX(統合!I:I,1/LARGE(INDEX((統合!$A$1:$A$1000&lt;&gt;"")/ROW(統合!$A$1:$A$1000),0),ROW(I256))),"")</f>
        <v/>
      </c>
      <c r="J256" t="str">
        <f>IFERROR(INDEX(統合!J:J,1/LARGE(INDEX((統合!$A$1:$A$1000&lt;&gt;"")/ROW(統合!$A$1:$A$1000),0),ROW(J256))),"")</f>
        <v/>
      </c>
      <c r="K256" t="str">
        <f>IFERROR(INDEX(統合!K:K,1/LARGE(INDEX((統合!$A$1:$A$1000&lt;&gt;"")/ROW(統合!$A$1:$A$1000),0),ROW(K256))),"")</f>
        <v/>
      </c>
      <c r="L256" t="str">
        <f>IFERROR(INDEX(統合!L:L,1/LARGE(INDEX((統合!$A$1:$A$1000&lt;&gt;"")/ROW(統合!$A$1:$A$1000),0),ROW(L256))),"")</f>
        <v/>
      </c>
      <c r="M256" t="str">
        <f>IFERROR(INDEX(統合!M:M,1/LARGE(INDEX((統合!$A$1:$A$1000&lt;&gt;"")/ROW(統合!$A$1:$A$1000),0),ROW(M256))),"")</f>
        <v/>
      </c>
    </row>
    <row r="257" spans="1:13" x14ac:dyDescent="0.45">
      <c r="A257" t="str">
        <f>IFERROR(INDEX(統合!A:A,1/LARGE(INDEX((統合!$A$1:$A$1000&lt;&gt;"")/ROW(統合!$A$1:$A$1000),0),ROW(A257))),"")</f>
        <v/>
      </c>
      <c r="B257" t="str">
        <f>IFERROR(INDEX(統合!B:B,1/LARGE(INDEX((統合!$A$1:$A$1000&lt;&gt;"")/ROW(統合!$A$1:$A$1000),0),ROW(B257))),"")</f>
        <v/>
      </c>
      <c r="C257" t="str">
        <f>IFERROR(INDEX(統合!C:C,1/LARGE(INDEX((統合!$A$1:$A$1000&lt;&gt;"")/ROW(統合!$A$1:$A$1000),0),ROW(C257))),"")</f>
        <v/>
      </c>
      <c r="D257" t="str">
        <f>IFERROR(INDEX(統合!D:D,1/LARGE(INDEX((統合!$A$1:$A$1000&lt;&gt;"")/ROW(統合!$A$1:$A$1000),0),ROW(D257))),"")</f>
        <v/>
      </c>
      <c r="E257" t="str">
        <f>IFERROR(INDEX(統合!E:E,1/LARGE(INDEX((統合!$A$1:$A$1000&lt;&gt;"")/ROW(統合!$A$1:$A$1000),0),ROW(E257))),"")</f>
        <v/>
      </c>
      <c r="F257" t="str">
        <f>IFERROR(INDEX(統合!F:F,1/LARGE(INDEX((統合!$A$1:$A$1000&lt;&gt;"")/ROW(統合!$A$1:$A$1000),0),ROW(F257))),"")</f>
        <v/>
      </c>
      <c r="G257" t="str">
        <f>IFERROR(INDEX(統合!G:G,1/LARGE(INDEX((統合!$A$1:$A$1000&lt;&gt;"")/ROW(統合!$A$1:$A$1000),0),ROW(G257))),"")</f>
        <v/>
      </c>
      <c r="H257" t="str">
        <f>IFERROR(INDEX(統合!H:H,1/LARGE(INDEX((統合!$A$1:$A$1000&lt;&gt;"")/ROW(統合!$A$1:$A$1000),0),ROW(H257))),"")</f>
        <v/>
      </c>
      <c r="I257" t="str">
        <f>IFERROR(INDEX(統合!I:I,1/LARGE(INDEX((統合!$A$1:$A$1000&lt;&gt;"")/ROW(統合!$A$1:$A$1000),0),ROW(I257))),"")</f>
        <v/>
      </c>
      <c r="J257" t="str">
        <f>IFERROR(INDEX(統合!J:J,1/LARGE(INDEX((統合!$A$1:$A$1000&lt;&gt;"")/ROW(統合!$A$1:$A$1000),0),ROW(J257))),"")</f>
        <v/>
      </c>
      <c r="K257" t="str">
        <f>IFERROR(INDEX(統合!K:K,1/LARGE(INDEX((統合!$A$1:$A$1000&lt;&gt;"")/ROW(統合!$A$1:$A$1000),0),ROW(K257))),"")</f>
        <v/>
      </c>
      <c r="L257" t="str">
        <f>IFERROR(INDEX(統合!L:L,1/LARGE(INDEX((統合!$A$1:$A$1000&lt;&gt;"")/ROW(統合!$A$1:$A$1000),0),ROW(L257))),"")</f>
        <v/>
      </c>
      <c r="M257" t="str">
        <f>IFERROR(INDEX(統合!M:M,1/LARGE(INDEX((統合!$A$1:$A$1000&lt;&gt;"")/ROW(統合!$A$1:$A$1000),0),ROW(M257))),"")</f>
        <v/>
      </c>
    </row>
    <row r="258" spans="1:13" x14ac:dyDescent="0.45">
      <c r="A258" t="str">
        <f>IFERROR(INDEX(統合!A:A,1/LARGE(INDEX((統合!$A$1:$A$1000&lt;&gt;"")/ROW(統合!$A$1:$A$1000),0),ROW(A258))),"")</f>
        <v/>
      </c>
      <c r="B258" t="str">
        <f>IFERROR(INDEX(統合!B:B,1/LARGE(INDEX((統合!$A$1:$A$1000&lt;&gt;"")/ROW(統合!$A$1:$A$1000),0),ROW(B258))),"")</f>
        <v/>
      </c>
      <c r="C258" t="str">
        <f>IFERROR(INDEX(統合!C:C,1/LARGE(INDEX((統合!$A$1:$A$1000&lt;&gt;"")/ROW(統合!$A$1:$A$1000),0),ROW(C258))),"")</f>
        <v/>
      </c>
      <c r="D258" t="str">
        <f>IFERROR(INDEX(統合!D:D,1/LARGE(INDEX((統合!$A$1:$A$1000&lt;&gt;"")/ROW(統合!$A$1:$A$1000),0),ROW(D258))),"")</f>
        <v/>
      </c>
      <c r="E258" t="str">
        <f>IFERROR(INDEX(統合!E:E,1/LARGE(INDEX((統合!$A$1:$A$1000&lt;&gt;"")/ROW(統合!$A$1:$A$1000),0),ROW(E258))),"")</f>
        <v/>
      </c>
      <c r="F258" t="str">
        <f>IFERROR(INDEX(統合!F:F,1/LARGE(INDEX((統合!$A$1:$A$1000&lt;&gt;"")/ROW(統合!$A$1:$A$1000),0),ROW(F258))),"")</f>
        <v/>
      </c>
      <c r="G258" t="str">
        <f>IFERROR(INDEX(統合!G:G,1/LARGE(INDEX((統合!$A$1:$A$1000&lt;&gt;"")/ROW(統合!$A$1:$A$1000),0),ROW(G258))),"")</f>
        <v/>
      </c>
      <c r="H258" t="str">
        <f>IFERROR(INDEX(統合!H:H,1/LARGE(INDEX((統合!$A$1:$A$1000&lt;&gt;"")/ROW(統合!$A$1:$A$1000),0),ROW(H258))),"")</f>
        <v/>
      </c>
      <c r="I258" t="str">
        <f>IFERROR(INDEX(統合!I:I,1/LARGE(INDEX((統合!$A$1:$A$1000&lt;&gt;"")/ROW(統合!$A$1:$A$1000),0),ROW(I258))),"")</f>
        <v/>
      </c>
      <c r="J258" t="str">
        <f>IFERROR(INDEX(統合!J:J,1/LARGE(INDEX((統合!$A$1:$A$1000&lt;&gt;"")/ROW(統合!$A$1:$A$1000),0),ROW(J258))),"")</f>
        <v/>
      </c>
      <c r="K258" t="str">
        <f>IFERROR(INDEX(統合!K:K,1/LARGE(INDEX((統合!$A$1:$A$1000&lt;&gt;"")/ROW(統合!$A$1:$A$1000),0),ROW(K258))),"")</f>
        <v/>
      </c>
      <c r="L258" t="str">
        <f>IFERROR(INDEX(統合!L:L,1/LARGE(INDEX((統合!$A$1:$A$1000&lt;&gt;"")/ROW(統合!$A$1:$A$1000),0),ROW(L258))),"")</f>
        <v/>
      </c>
      <c r="M258" t="str">
        <f>IFERROR(INDEX(統合!M:M,1/LARGE(INDEX((統合!$A$1:$A$1000&lt;&gt;"")/ROW(統合!$A$1:$A$1000),0),ROW(M258))),"")</f>
        <v/>
      </c>
    </row>
    <row r="259" spans="1:13" x14ac:dyDescent="0.45">
      <c r="A259" t="str">
        <f>IFERROR(INDEX(統合!A:A,1/LARGE(INDEX((統合!$A$1:$A$1000&lt;&gt;"")/ROW(統合!$A$1:$A$1000),0),ROW(A259))),"")</f>
        <v/>
      </c>
      <c r="B259" t="str">
        <f>IFERROR(INDEX(統合!B:B,1/LARGE(INDEX((統合!$A$1:$A$1000&lt;&gt;"")/ROW(統合!$A$1:$A$1000),0),ROW(B259))),"")</f>
        <v/>
      </c>
      <c r="C259" t="str">
        <f>IFERROR(INDEX(統合!C:C,1/LARGE(INDEX((統合!$A$1:$A$1000&lt;&gt;"")/ROW(統合!$A$1:$A$1000),0),ROW(C259))),"")</f>
        <v/>
      </c>
      <c r="D259" t="str">
        <f>IFERROR(INDEX(統合!D:D,1/LARGE(INDEX((統合!$A$1:$A$1000&lt;&gt;"")/ROW(統合!$A$1:$A$1000),0),ROW(D259))),"")</f>
        <v/>
      </c>
      <c r="E259" t="str">
        <f>IFERROR(INDEX(統合!E:E,1/LARGE(INDEX((統合!$A$1:$A$1000&lt;&gt;"")/ROW(統合!$A$1:$A$1000),0),ROW(E259))),"")</f>
        <v/>
      </c>
      <c r="F259" t="str">
        <f>IFERROR(INDEX(統合!F:F,1/LARGE(INDEX((統合!$A$1:$A$1000&lt;&gt;"")/ROW(統合!$A$1:$A$1000),0),ROW(F259))),"")</f>
        <v/>
      </c>
      <c r="G259" t="str">
        <f>IFERROR(INDEX(統合!G:G,1/LARGE(INDEX((統合!$A$1:$A$1000&lt;&gt;"")/ROW(統合!$A$1:$A$1000),0),ROW(G259))),"")</f>
        <v/>
      </c>
      <c r="H259" t="str">
        <f>IFERROR(INDEX(統合!H:H,1/LARGE(INDEX((統合!$A$1:$A$1000&lt;&gt;"")/ROW(統合!$A$1:$A$1000),0),ROW(H259))),"")</f>
        <v/>
      </c>
      <c r="I259" t="str">
        <f>IFERROR(INDEX(統合!I:I,1/LARGE(INDEX((統合!$A$1:$A$1000&lt;&gt;"")/ROW(統合!$A$1:$A$1000),0),ROW(I259))),"")</f>
        <v/>
      </c>
      <c r="J259" t="str">
        <f>IFERROR(INDEX(統合!J:J,1/LARGE(INDEX((統合!$A$1:$A$1000&lt;&gt;"")/ROW(統合!$A$1:$A$1000),0),ROW(J259))),"")</f>
        <v/>
      </c>
      <c r="K259" t="str">
        <f>IFERROR(INDEX(統合!K:K,1/LARGE(INDEX((統合!$A$1:$A$1000&lt;&gt;"")/ROW(統合!$A$1:$A$1000),0),ROW(K259))),"")</f>
        <v/>
      </c>
      <c r="L259" t="str">
        <f>IFERROR(INDEX(統合!L:L,1/LARGE(INDEX((統合!$A$1:$A$1000&lt;&gt;"")/ROW(統合!$A$1:$A$1000),0),ROW(L259))),"")</f>
        <v/>
      </c>
      <c r="M259" t="str">
        <f>IFERROR(INDEX(統合!M:M,1/LARGE(INDEX((統合!$A$1:$A$1000&lt;&gt;"")/ROW(統合!$A$1:$A$1000),0),ROW(M259))),"")</f>
        <v/>
      </c>
    </row>
    <row r="260" spans="1:13" x14ac:dyDescent="0.45">
      <c r="A260" t="str">
        <f>IFERROR(INDEX(統合!A:A,1/LARGE(INDEX((統合!$A$1:$A$1000&lt;&gt;"")/ROW(統合!$A$1:$A$1000),0),ROW(A260))),"")</f>
        <v/>
      </c>
      <c r="B260" t="str">
        <f>IFERROR(INDEX(統合!B:B,1/LARGE(INDEX((統合!$A$1:$A$1000&lt;&gt;"")/ROW(統合!$A$1:$A$1000),0),ROW(B260))),"")</f>
        <v/>
      </c>
      <c r="C260" t="str">
        <f>IFERROR(INDEX(統合!C:C,1/LARGE(INDEX((統合!$A$1:$A$1000&lt;&gt;"")/ROW(統合!$A$1:$A$1000),0),ROW(C260))),"")</f>
        <v/>
      </c>
      <c r="D260" t="str">
        <f>IFERROR(INDEX(統合!D:D,1/LARGE(INDEX((統合!$A$1:$A$1000&lt;&gt;"")/ROW(統合!$A$1:$A$1000),0),ROW(D260))),"")</f>
        <v/>
      </c>
      <c r="E260" t="str">
        <f>IFERROR(INDEX(統合!E:E,1/LARGE(INDEX((統合!$A$1:$A$1000&lt;&gt;"")/ROW(統合!$A$1:$A$1000),0),ROW(E260))),"")</f>
        <v/>
      </c>
      <c r="F260" t="str">
        <f>IFERROR(INDEX(統合!F:F,1/LARGE(INDEX((統合!$A$1:$A$1000&lt;&gt;"")/ROW(統合!$A$1:$A$1000),0),ROW(F260))),"")</f>
        <v/>
      </c>
      <c r="G260" t="str">
        <f>IFERROR(INDEX(統合!G:G,1/LARGE(INDEX((統合!$A$1:$A$1000&lt;&gt;"")/ROW(統合!$A$1:$A$1000),0),ROW(G260))),"")</f>
        <v/>
      </c>
      <c r="H260" t="str">
        <f>IFERROR(INDEX(統合!H:H,1/LARGE(INDEX((統合!$A$1:$A$1000&lt;&gt;"")/ROW(統合!$A$1:$A$1000),0),ROW(H260))),"")</f>
        <v/>
      </c>
      <c r="I260" t="str">
        <f>IFERROR(INDEX(統合!I:I,1/LARGE(INDEX((統合!$A$1:$A$1000&lt;&gt;"")/ROW(統合!$A$1:$A$1000),0),ROW(I260))),"")</f>
        <v/>
      </c>
      <c r="J260" t="str">
        <f>IFERROR(INDEX(統合!J:J,1/LARGE(INDEX((統合!$A$1:$A$1000&lt;&gt;"")/ROW(統合!$A$1:$A$1000),0),ROW(J260))),"")</f>
        <v/>
      </c>
      <c r="K260" t="str">
        <f>IFERROR(INDEX(統合!K:K,1/LARGE(INDEX((統合!$A$1:$A$1000&lt;&gt;"")/ROW(統合!$A$1:$A$1000),0),ROW(K260))),"")</f>
        <v/>
      </c>
      <c r="L260" t="str">
        <f>IFERROR(INDEX(統合!L:L,1/LARGE(INDEX((統合!$A$1:$A$1000&lt;&gt;"")/ROW(統合!$A$1:$A$1000),0),ROW(L260))),"")</f>
        <v/>
      </c>
      <c r="M260" t="str">
        <f>IFERROR(INDEX(統合!M:M,1/LARGE(INDEX((統合!$A$1:$A$1000&lt;&gt;"")/ROW(統合!$A$1:$A$1000),0),ROW(M260))),"")</f>
        <v/>
      </c>
    </row>
    <row r="261" spans="1:13" x14ac:dyDescent="0.45">
      <c r="A261" t="str">
        <f>IFERROR(INDEX(統合!A:A,1/LARGE(INDEX((統合!$A$1:$A$1000&lt;&gt;"")/ROW(統合!$A$1:$A$1000),0),ROW(A261))),"")</f>
        <v/>
      </c>
      <c r="B261" t="str">
        <f>IFERROR(INDEX(統合!B:B,1/LARGE(INDEX((統合!$A$1:$A$1000&lt;&gt;"")/ROW(統合!$A$1:$A$1000),0),ROW(B261))),"")</f>
        <v/>
      </c>
      <c r="C261" t="str">
        <f>IFERROR(INDEX(統合!C:C,1/LARGE(INDEX((統合!$A$1:$A$1000&lt;&gt;"")/ROW(統合!$A$1:$A$1000),0),ROW(C261))),"")</f>
        <v/>
      </c>
      <c r="D261" t="str">
        <f>IFERROR(INDEX(統合!D:D,1/LARGE(INDEX((統合!$A$1:$A$1000&lt;&gt;"")/ROW(統合!$A$1:$A$1000),0),ROW(D261))),"")</f>
        <v/>
      </c>
      <c r="E261" t="str">
        <f>IFERROR(INDEX(統合!E:E,1/LARGE(INDEX((統合!$A$1:$A$1000&lt;&gt;"")/ROW(統合!$A$1:$A$1000),0),ROW(E261))),"")</f>
        <v/>
      </c>
      <c r="F261" t="str">
        <f>IFERROR(INDEX(統合!F:F,1/LARGE(INDEX((統合!$A$1:$A$1000&lt;&gt;"")/ROW(統合!$A$1:$A$1000),0),ROW(F261))),"")</f>
        <v/>
      </c>
      <c r="G261" t="str">
        <f>IFERROR(INDEX(統合!G:G,1/LARGE(INDEX((統合!$A$1:$A$1000&lt;&gt;"")/ROW(統合!$A$1:$A$1000),0),ROW(G261))),"")</f>
        <v/>
      </c>
      <c r="H261" t="str">
        <f>IFERROR(INDEX(統合!H:H,1/LARGE(INDEX((統合!$A$1:$A$1000&lt;&gt;"")/ROW(統合!$A$1:$A$1000),0),ROW(H261))),"")</f>
        <v/>
      </c>
      <c r="I261" t="str">
        <f>IFERROR(INDEX(統合!I:I,1/LARGE(INDEX((統合!$A$1:$A$1000&lt;&gt;"")/ROW(統合!$A$1:$A$1000),0),ROW(I261))),"")</f>
        <v/>
      </c>
      <c r="J261" t="str">
        <f>IFERROR(INDEX(統合!J:J,1/LARGE(INDEX((統合!$A$1:$A$1000&lt;&gt;"")/ROW(統合!$A$1:$A$1000),0),ROW(J261))),"")</f>
        <v/>
      </c>
      <c r="K261" t="str">
        <f>IFERROR(INDEX(統合!K:K,1/LARGE(INDEX((統合!$A$1:$A$1000&lt;&gt;"")/ROW(統合!$A$1:$A$1000),0),ROW(K261))),"")</f>
        <v/>
      </c>
      <c r="L261" t="str">
        <f>IFERROR(INDEX(統合!L:L,1/LARGE(INDEX((統合!$A$1:$A$1000&lt;&gt;"")/ROW(統合!$A$1:$A$1000),0),ROW(L261))),"")</f>
        <v/>
      </c>
      <c r="M261" t="str">
        <f>IFERROR(INDEX(統合!M:M,1/LARGE(INDEX((統合!$A$1:$A$1000&lt;&gt;"")/ROW(統合!$A$1:$A$1000),0),ROW(M261))),"")</f>
        <v/>
      </c>
    </row>
    <row r="262" spans="1:13" x14ac:dyDescent="0.45">
      <c r="A262" t="str">
        <f>IFERROR(INDEX(統合!A:A,1/LARGE(INDEX((統合!$A$1:$A$1000&lt;&gt;"")/ROW(統合!$A$1:$A$1000),0),ROW(A262))),"")</f>
        <v/>
      </c>
      <c r="B262" t="str">
        <f>IFERROR(INDEX(統合!B:B,1/LARGE(INDEX((統合!$A$1:$A$1000&lt;&gt;"")/ROW(統合!$A$1:$A$1000),0),ROW(B262))),"")</f>
        <v/>
      </c>
      <c r="C262" t="str">
        <f>IFERROR(INDEX(統合!C:C,1/LARGE(INDEX((統合!$A$1:$A$1000&lt;&gt;"")/ROW(統合!$A$1:$A$1000),0),ROW(C262))),"")</f>
        <v/>
      </c>
      <c r="D262" t="str">
        <f>IFERROR(INDEX(統合!D:D,1/LARGE(INDEX((統合!$A$1:$A$1000&lt;&gt;"")/ROW(統合!$A$1:$A$1000),0),ROW(D262))),"")</f>
        <v/>
      </c>
      <c r="E262" t="str">
        <f>IFERROR(INDEX(統合!E:E,1/LARGE(INDEX((統合!$A$1:$A$1000&lt;&gt;"")/ROW(統合!$A$1:$A$1000),0),ROW(E262))),"")</f>
        <v/>
      </c>
      <c r="F262" t="str">
        <f>IFERROR(INDEX(統合!F:F,1/LARGE(INDEX((統合!$A$1:$A$1000&lt;&gt;"")/ROW(統合!$A$1:$A$1000),0),ROW(F262))),"")</f>
        <v/>
      </c>
      <c r="G262" t="str">
        <f>IFERROR(INDEX(統合!G:G,1/LARGE(INDEX((統合!$A$1:$A$1000&lt;&gt;"")/ROW(統合!$A$1:$A$1000),0),ROW(G262))),"")</f>
        <v/>
      </c>
      <c r="H262" t="str">
        <f>IFERROR(INDEX(統合!H:H,1/LARGE(INDEX((統合!$A$1:$A$1000&lt;&gt;"")/ROW(統合!$A$1:$A$1000),0),ROW(H262))),"")</f>
        <v/>
      </c>
      <c r="I262" t="str">
        <f>IFERROR(INDEX(統合!I:I,1/LARGE(INDEX((統合!$A$1:$A$1000&lt;&gt;"")/ROW(統合!$A$1:$A$1000),0),ROW(I262))),"")</f>
        <v/>
      </c>
      <c r="J262" t="str">
        <f>IFERROR(INDEX(統合!J:J,1/LARGE(INDEX((統合!$A$1:$A$1000&lt;&gt;"")/ROW(統合!$A$1:$A$1000),0),ROW(J262))),"")</f>
        <v/>
      </c>
      <c r="K262" t="str">
        <f>IFERROR(INDEX(統合!K:K,1/LARGE(INDEX((統合!$A$1:$A$1000&lt;&gt;"")/ROW(統合!$A$1:$A$1000),0),ROW(K262))),"")</f>
        <v/>
      </c>
      <c r="L262" t="str">
        <f>IFERROR(INDEX(統合!L:L,1/LARGE(INDEX((統合!$A$1:$A$1000&lt;&gt;"")/ROW(統合!$A$1:$A$1000),0),ROW(L262))),"")</f>
        <v/>
      </c>
      <c r="M262" t="str">
        <f>IFERROR(INDEX(統合!M:M,1/LARGE(INDEX((統合!$A$1:$A$1000&lt;&gt;"")/ROW(統合!$A$1:$A$1000),0),ROW(M262))),"")</f>
        <v/>
      </c>
    </row>
    <row r="263" spans="1:13" x14ac:dyDescent="0.45">
      <c r="A263" t="str">
        <f>IFERROR(INDEX(統合!A:A,1/LARGE(INDEX((統合!$A$1:$A$1000&lt;&gt;"")/ROW(統合!$A$1:$A$1000),0),ROW(A263))),"")</f>
        <v/>
      </c>
      <c r="B263" t="str">
        <f>IFERROR(INDEX(統合!B:B,1/LARGE(INDEX((統合!$A$1:$A$1000&lt;&gt;"")/ROW(統合!$A$1:$A$1000),0),ROW(B263))),"")</f>
        <v/>
      </c>
      <c r="C263" t="str">
        <f>IFERROR(INDEX(統合!C:C,1/LARGE(INDEX((統合!$A$1:$A$1000&lt;&gt;"")/ROW(統合!$A$1:$A$1000),0),ROW(C263))),"")</f>
        <v/>
      </c>
      <c r="D263" t="str">
        <f>IFERROR(INDEX(統合!D:D,1/LARGE(INDEX((統合!$A$1:$A$1000&lt;&gt;"")/ROW(統合!$A$1:$A$1000),0),ROW(D263))),"")</f>
        <v/>
      </c>
      <c r="E263" t="str">
        <f>IFERROR(INDEX(統合!E:E,1/LARGE(INDEX((統合!$A$1:$A$1000&lt;&gt;"")/ROW(統合!$A$1:$A$1000),0),ROW(E263))),"")</f>
        <v/>
      </c>
      <c r="F263" t="str">
        <f>IFERROR(INDEX(統合!F:F,1/LARGE(INDEX((統合!$A$1:$A$1000&lt;&gt;"")/ROW(統合!$A$1:$A$1000),0),ROW(F263))),"")</f>
        <v/>
      </c>
      <c r="G263" t="str">
        <f>IFERROR(INDEX(統合!G:G,1/LARGE(INDEX((統合!$A$1:$A$1000&lt;&gt;"")/ROW(統合!$A$1:$A$1000),0),ROW(G263))),"")</f>
        <v/>
      </c>
      <c r="H263" t="str">
        <f>IFERROR(INDEX(統合!H:H,1/LARGE(INDEX((統合!$A$1:$A$1000&lt;&gt;"")/ROW(統合!$A$1:$A$1000),0),ROW(H263))),"")</f>
        <v/>
      </c>
      <c r="I263" t="str">
        <f>IFERROR(INDEX(統合!I:I,1/LARGE(INDEX((統合!$A$1:$A$1000&lt;&gt;"")/ROW(統合!$A$1:$A$1000),0),ROW(I263))),"")</f>
        <v/>
      </c>
      <c r="J263" t="str">
        <f>IFERROR(INDEX(統合!J:J,1/LARGE(INDEX((統合!$A$1:$A$1000&lt;&gt;"")/ROW(統合!$A$1:$A$1000),0),ROW(J263))),"")</f>
        <v/>
      </c>
      <c r="K263" t="str">
        <f>IFERROR(INDEX(統合!K:K,1/LARGE(INDEX((統合!$A$1:$A$1000&lt;&gt;"")/ROW(統合!$A$1:$A$1000),0),ROW(K263))),"")</f>
        <v/>
      </c>
      <c r="L263" t="str">
        <f>IFERROR(INDEX(統合!L:L,1/LARGE(INDEX((統合!$A$1:$A$1000&lt;&gt;"")/ROW(統合!$A$1:$A$1000),0),ROW(L263))),"")</f>
        <v/>
      </c>
      <c r="M263" t="str">
        <f>IFERROR(INDEX(統合!M:M,1/LARGE(INDEX((統合!$A$1:$A$1000&lt;&gt;"")/ROW(統合!$A$1:$A$1000),0),ROW(M263))),"")</f>
        <v/>
      </c>
    </row>
    <row r="264" spans="1:13" x14ac:dyDescent="0.45">
      <c r="A264" t="str">
        <f>IFERROR(INDEX(統合!A:A,1/LARGE(INDEX((統合!$A$1:$A$1000&lt;&gt;"")/ROW(統合!$A$1:$A$1000),0),ROW(A264))),"")</f>
        <v/>
      </c>
      <c r="B264" t="str">
        <f>IFERROR(INDEX(統合!B:B,1/LARGE(INDEX((統合!$A$1:$A$1000&lt;&gt;"")/ROW(統合!$A$1:$A$1000),0),ROW(B264))),"")</f>
        <v/>
      </c>
      <c r="C264" t="str">
        <f>IFERROR(INDEX(統合!C:C,1/LARGE(INDEX((統合!$A$1:$A$1000&lt;&gt;"")/ROW(統合!$A$1:$A$1000),0),ROW(C264))),"")</f>
        <v/>
      </c>
      <c r="D264" t="str">
        <f>IFERROR(INDEX(統合!D:D,1/LARGE(INDEX((統合!$A$1:$A$1000&lt;&gt;"")/ROW(統合!$A$1:$A$1000),0),ROW(D264))),"")</f>
        <v/>
      </c>
      <c r="E264" t="str">
        <f>IFERROR(INDEX(統合!E:E,1/LARGE(INDEX((統合!$A$1:$A$1000&lt;&gt;"")/ROW(統合!$A$1:$A$1000),0),ROW(E264))),"")</f>
        <v/>
      </c>
      <c r="F264" t="str">
        <f>IFERROR(INDEX(統合!F:F,1/LARGE(INDEX((統合!$A$1:$A$1000&lt;&gt;"")/ROW(統合!$A$1:$A$1000),0),ROW(F264))),"")</f>
        <v/>
      </c>
      <c r="G264" t="str">
        <f>IFERROR(INDEX(統合!G:G,1/LARGE(INDEX((統合!$A$1:$A$1000&lt;&gt;"")/ROW(統合!$A$1:$A$1000),0),ROW(G264))),"")</f>
        <v/>
      </c>
      <c r="H264" t="str">
        <f>IFERROR(INDEX(統合!H:H,1/LARGE(INDEX((統合!$A$1:$A$1000&lt;&gt;"")/ROW(統合!$A$1:$A$1000),0),ROW(H264))),"")</f>
        <v/>
      </c>
      <c r="I264" t="str">
        <f>IFERROR(INDEX(統合!I:I,1/LARGE(INDEX((統合!$A$1:$A$1000&lt;&gt;"")/ROW(統合!$A$1:$A$1000),0),ROW(I264))),"")</f>
        <v/>
      </c>
      <c r="J264" t="str">
        <f>IFERROR(INDEX(統合!J:J,1/LARGE(INDEX((統合!$A$1:$A$1000&lt;&gt;"")/ROW(統合!$A$1:$A$1000),0),ROW(J264))),"")</f>
        <v/>
      </c>
      <c r="K264" t="str">
        <f>IFERROR(INDEX(統合!K:K,1/LARGE(INDEX((統合!$A$1:$A$1000&lt;&gt;"")/ROW(統合!$A$1:$A$1000),0),ROW(K264))),"")</f>
        <v/>
      </c>
      <c r="L264" t="str">
        <f>IFERROR(INDEX(統合!L:L,1/LARGE(INDEX((統合!$A$1:$A$1000&lt;&gt;"")/ROW(統合!$A$1:$A$1000),0),ROW(L264))),"")</f>
        <v/>
      </c>
      <c r="M264" t="str">
        <f>IFERROR(INDEX(統合!M:M,1/LARGE(INDEX((統合!$A$1:$A$1000&lt;&gt;"")/ROW(統合!$A$1:$A$1000),0),ROW(M264))),"")</f>
        <v/>
      </c>
    </row>
    <row r="265" spans="1:13" x14ac:dyDescent="0.45">
      <c r="A265" t="str">
        <f>IFERROR(INDEX(統合!A:A,1/LARGE(INDEX((統合!$A$1:$A$1000&lt;&gt;"")/ROW(統合!$A$1:$A$1000),0),ROW(A265))),"")</f>
        <v/>
      </c>
      <c r="B265" t="str">
        <f>IFERROR(INDEX(統合!B:B,1/LARGE(INDEX((統合!$A$1:$A$1000&lt;&gt;"")/ROW(統合!$A$1:$A$1000),0),ROW(B265))),"")</f>
        <v/>
      </c>
      <c r="C265" t="str">
        <f>IFERROR(INDEX(統合!C:C,1/LARGE(INDEX((統合!$A$1:$A$1000&lt;&gt;"")/ROW(統合!$A$1:$A$1000),0),ROW(C265))),"")</f>
        <v/>
      </c>
      <c r="D265" t="str">
        <f>IFERROR(INDEX(統合!D:D,1/LARGE(INDEX((統合!$A$1:$A$1000&lt;&gt;"")/ROW(統合!$A$1:$A$1000),0),ROW(D265))),"")</f>
        <v/>
      </c>
      <c r="E265" t="str">
        <f>IFERROR(INDEX(統合!E:E,1/LARGE(INDEX((統合!$A$1:$A$1000&lt;&gt;"")/ROW(統合!$A$1:$A$1000),0),ROW(E265))),"")</f>
        <v/>
      </c>
      <c r="F265" t="str">
        <f>IFERROR(INDEX(統合!F:F,1/LARGE(INDEX((統合!$A$1:$A$1000&lt;&gt;"")/ROW(統合!$A$1:$A$1000),0),ROW(F265))),"")</f>
        <v/>
      </c>
      <c r="G265" t="str">
        <f>IFERROR(INDEX(統合!G:G,1/LARGE(INDEX((統合!$A$1:$A$1000&lt;&gt;"")/ROW(統合!$A$1:$A$1000),0),ROW(G265))),"")</f>
        <v/>
      </c>
      <c r="H265" t="str">
        <f>IFERROR(INDEX(統合!H:H,1/LARGE(INDEX((統合!$A$1:$A$1000&lt;&gt;"")/ROW(統合!$A$1:$A$1000),0),ROW(H265))),"")</f>
        <v/>
      </c>
      <c r="I265" t="str">
        <f>IFERROR(INDEX(統合!I:I,1/LARGE(INDEX((統合!$A$1:$A$1000&lt;&gt;"")/ROW(統合!$A$1:$A$1000),0),ROW(I265))),"")</f>
        <v/>
      </c>
      <c r="J265" t="str">
        <f>IFERROR(INDEX(統合!J:J,1/LARGE(INDEX((統合!$A$1:$A$1000&lt;&gt;"")/ROW(統合!$A$1:$A$1000),0),ROW(J265))),"")</f>
        <v/>
      </c>
      <c r="K265" t="str">
        <f>IFERROR(INDEX(統合!K:K,1/LARGE(INDEX((統合!$A$1:$A$1000&lt;&gt;"")/ROW(統合!$A$1:$A$1000),0),ROW(K265))),"")</f>
        <v/>
      </c>
      <c r="L265" t="str">
        <f>IFERROR(INDEX(統合!L:L,1/LARGE(INDEX((統合!$A$1:$A$1000&lt;&gt;"")/ROW(統合!$A$1:$A$1000),0),ROW(L265))),"")</f>
        <v/>
      </c>
      <c r="M265" t="str">
        <f>IFERROR(INDEX(統合!M:M,1/LARGE(INDEX((統合!$A$1:$A$1000&lt;&gt;"")/ROW(統合!$A$1:$A$1000),0),ROW(M265))),"")</f>
        <v/>
      </c>
    </row>
    <row r="266" spans="1:13" x14ac:dyDescent="0.45">
      <c r="A266" t="str">
        <f>IFERROR(INDEX(統合!A:A,1/LARGE(INDEX((統合!$A$1:$A$1000&lt;&gt;"")/ROW(統合!$A$1:$A$1000),0),ROW(A266))),"")</f>
        <v/>
      </c>
      <c r="B266" t="str">
        <f>IFERROR(INDEX(統合!B:B,1/LARGE(INDEX((統合!$A$1:$A$1000&lt;&gt;"")/ROW(統合!$A$1:$A$1000),0),ROW(B266))),"")</f>
        <v/>
      </c>
      <c r="C266" t="str">
        <f>IFERROR(INDEX(統合!C:C,1/LARGE(INDEX((統合!$A$1:$A$1000&lt;&gt;"")/ROW(統合!$A$1:$A$1000),0),ROW(C266))),"")</f>
        <v/>
      </c>
      <c r="D266" t="str">
        <f>IFERROR(INDEX(統合!D:D,1/LARGE(INDEX((統合!$A$1:$A$1000&lt;&gt;"")/ROW(統合!$A$1:$A$1000),0),ROW(D266))),"")</f>
        <v/>
      </c>
      <c r="E266" t="str">
        <f>IFERROR(INDEX(統合!E:E,1/LARGE(INDEX((統合!$A$1:$A$1000&lt;&gt;"")/ROW(統合!$A$1:$A$1000),0),ROW(E266))),"")</f>
        <v/>
      </c>
      <c r="F266" t="str">
        <f>IFERROR(INDEX(統合!F:F,1/LARGE(INDEX((統合!$A$1:$A$1000&lt;&gt;"")/ROW(統合!$A$1:$A$1000),0),ROW(F266))),"")</f>
        <v/>
      </c>
      <c r="G266" t="str">
        <f>IFERROR(INDEX(統合!G:G,1/LARGE(INDEX((統合!$A$1:$A$1000&lt;&gt;"")/ROW(統合!$A$1:$A$1000),0),ROW(G266))),"")</f>
        <v/>
      </c>
      <c r="H266" t="str">
        <f>IFERROR(INDEX(統合!H:H,1/LARGE(INDEX((統合!$A$1:$A$1000&lt;&gt;"")/ROW(統合!$A$1:$A$1000),0),ROW(H266))),"")</f>
        <v/>
      </c>
      <c r="I266" t="str">
        <f>IFERROR(INDEX(統合!I:I,1/LARGE(INDEX((統合!$A$1:$A$1000&lt;&gt;"")/ROW(統合!$A$1:$A$1000),0),ROW(I266))),"")</f>
        <v/>
      </c>
      <c r="J266" t="str">
        <f>IFERROR(INDEX(統合!J:J,1/LARGE(INDEX((統合!$A$1:$A$1000&lt;&gt;"")/ROW(統合!$A$1:$A$1000),0),ROW(J266))),"")</f>
        <v/>
      </c>
      <c r="K266" t="str">
        <f>IFERROR(INDEX(統合!K:K,1/LARGE(INDEX((統合!$A$1:$A$1000&lt;&gt;"")/ROW(統合!$A$1:$A$1000),0),ROW(K266))),"")</f>
        <v/>
      </c>
      <c r="L266" t="str">
        <f>IFERROR(INDEX(統合!L:L,1/LARGE(INDEX((統合!$A$1:$A$1000&lt;&gt;"")/ROW(統合!$A$1:$A$1000),0),ROW(L266))),"")</f>
        <v/>
      </c>
      <c r="M266" t="str">
        <f>IFERROR(INDEX(統合!M:M,1/LARGE(INDEX((統合!$A$1:$A$1000&lt;&gt;"")/ROW(統合!$A$1:$A$1000),0),ROW(M266))),"")</f>
        <v/>
      </c>
    </row>
    <row r="267" spans="1:13" x14ac:dyDescent="0.45">
      <c r="A267" t="str">
        <f>IFERROR(INDEX(統合!A:A,1/LARGE(INDEX((統合!$A$1:$A$1000&lt;&gt;"")/ROW(統合!$A$1:$A$1000),0),ROW(A267))),"")</f>
        <v/>
      </c>
      <c r="B267" t="str">
        <f>IFERROR(INDEX(統合!B:B,1/LARGE(INDEX((統合!$A$1:$A$1000&lt;&gt;"")/ROW(統合!$A$1:$A$1000),0),ROW(B267))),"")</f>
        <v/>
      </c>
      <c r="C267" t="str">
        <f>IFERROR(INDEX(統合!C:C,1/LARGE(INDEX((統合!$A$1:$A$1000&lt;&gt;"")/ROW(統合!$A$1:$A$1000),0),ROW(C267))),"")</f>
        <v/>
      </c>
      <c r="D267" t="str">
        <f>IFERROR(INDEX(統合!D:D,1/LARGE(INDEX((統合!$A$1:$A$1000&lt;&gt;"")/ROW(統合!$A$1:$A$1000),0),ROW(D267))),"")</f>
        <v/>
      </c>
      <c r="E267" t="str">
        <f>IFERROR(INDEX(統合!E:E,1/LARGE(INDEX((統合!$A$1:$A$1000&lt;&gt;"")/ROW(統合!$A$1:$A$1000),0),ROW(E267))),"")</f>
        <v/>
      </c>
      <c r="F267" t="str">
        <f>IFERROR(INDEX(統合!F:F,1/LARGE(INDEX((統合!$A$1:$A$1000&lt;&gt;"")/ROW(統合!$A$1:$A$1000),0),ROW(F267))),"")</f>
        <v/>
      </c>
      <c r="G267" t="str">
        <f>IFERROR(INDEX(統合!G:G,1/LARGE(INDEX((統合!$A$1:$A$1000&lt;&gt;"")/ROW(統合!$A$1:$A$1000),0),ROW(G267))),"")</f>
        <v/>
      </c>
      <c r="H267" t="str">
        <f>IFERROR(INDEX(統合!H:H,1/LARGE(INDEX((統合!$A$1:$A$1000&lt;&gt;"")/ROW(統合!$A$1:$A$1000),0),ROW(H267))),"")</f>
        <v/>
      </c>
      <c r="I267" t="str">
        <f>IFERROR(INDEX(統合!I:I,1/LARGE(INDEX((統合!$A$1:$A$1000&lt;&gt;"")/ROW(統合!$A$1:$A$1000),0),ROW(I267))),"")</f>
        <v/>
      </c>
      <c r="J267" t="str">
        <f>IFERROR(INDEX(統合!J:J,1/LARGE(INDEX((統合!$A$1:$A$1000&lt;&gt;"")/ROW(統合!$A$1:$A$1000),0),ROW(J267))),"")</f>
        <v/>
      </c>
      <c r="K267" t="str">
        <f>IFERROR(INDEX(統合!K:K,1/LARGE(INDEX((統合!$A$1:$A$1000&lt;&gt;"")/ROW(統合!$A$1:$A$1000),0),ROW(K267))),"")</f>
        <v/>
      </c>
      <c r="L267" t="str">
        <f>IFERROR(INDEX(統合!L:L,1/LARGE(INDEX((統合!$A$1:$A$1000&lt;&gt;"")/ROW(統合!$A$1:$A$1000),0),ROW(L267))),"")</f>
        <v/>
      </c>
      <c r="M267" t="str">
        <f>IFERROR(INDEX(統合!M:M,1/LARGE(INDEX((統合!$A$1:$A$1000&lt;&gt;"")/ROW(統合!$A$1:$A$1000),0),ROW(M267))),"")</f>
        <v/>
      </c>
    </row>
    <row r="268" spans="1:13" x14ac:dyDescent="0.45">
      <c r="A268" t="str">
        <f>IFERROR(INDEX(統合!A:A,1/LARGE(INDEX((統合!$A$1:$A$1000&lt;&gt;"")/ROW(統合!$A$1:$A$1000),0),ROW(A268))),"")</f>
        <v/>
      </c>
      <c r="B268" t="str">
        <f>IFERROR(INDEX(統合!B:B,1/LARGE(INDEX((統合!$A$1:$A$1000&lt;&gt;"")/ROW(統合!$A$1:$A$1000),0),ROW(B268))),"")</f>
        <v/>
      </c>
      <c r="C268" t="str">
        <f>IFERROR(INDEX(統合!C:C,1/LARGE(INDEX((統合!$A$1:$A$1000&lt;&gt;"")/ROW(統合!$A$1:$A$1000),0),ROW(C268))),"")</f>
        <v/>
      </c>
      <c r="D268" t="str">
        <f>IFERROR(INDEX(統合!D:D,1/LARGE(INDEX((統合!$A$1:$A$1000&lt;&gt;"")/ROW(統合!$A$1:$A$1000),0),ROW(D268))),"")</f>
        <v/>
      </c>
      <c r="E268" t="str">
        <f>IFERROR(INDEX(統合!E:E,1/LARGE(INDEX((統合!$A$1:$A$1000&lt;&gt;"")/ROW(統合!$A$1:$A$1000),0),ROW(E268))),"")</f>
        <v/>
      </c>
      <c r="F268" t="str">
        <f>IFERROR(INDEX(統合!F:F,1/LARGE(INDEX((統合!$A$1:$A$1000&lt;&gt;"")/ROW(統合!$A$1:$A$1000),0),ROW(F268))),"")</f>
        <v/>
      </c>
      <c r="G268" t="str">
        <f>IFERROR(INDEX(統合!G:G,1/LARGE(INDEX((統合!$A$1:$A$1000&lt;&gt;"")/ROW(統合!$A$1:$A$1000),0),ROW(G268))),"")</f>
        <v/>
      </c>
      <c r="H268" t="str">
        <f>IFERROR(INDEX(統合!H:H,1/LARGE(INDEX((統合!$A$1:$A$1000&lt;&gt;"")/ROW(統合!$A$1:$A$1000),0),ROW(H268))),"")</f>
        <v/>
      </c>
      <c r="I268" t="str">
        <f>IFERROR(INDEX(統合!I:I,1/LARGE(INDEX((統合!$A$1:$A$1000&lt;&gt;"")/ROW(統合!$A$1:$A$1000),0),ROW(I268))),"")</f>
        <v/>
      </c>
      <c r="J268" t="str">
        <f>IFERROR(INDEX(統合!J:J,1/LARGE(INDEX((統合!$A$1:$A$1000&lt;&gt;"")/ROW(統合!$A$1:$A$1000),0),ROW(J268))),"")</f>
        <v/>
      </c>
      <c r="K268" t="str">
        <f>IFERROR(INDEX(統合!K:K,1/LARGE(INDEX((統合!$A$1:$A$1000&lt;&gt;"")/ROW(統合!$A$1:$A$1000),0),ROW(K268))),"")</f>
        <v/>
      </c>
      <c r="L268" t="str">
        <f>IFERROR(INDEX(統合!L:L,1/LARGE(INDEX((統合!$A$1:$A$1000&lt;&gt;"")/ROW(統合!$A$1:$A$1000),0),ROW(L268))),"")</f>
        <v/>
      </c>
      <c r="M268" t="str">
        <f>IFERROR(INDEX(統合!M:M,1/LARGE(INDEX((統合!$A$1:$A$1000&lt;&gt;"")/ROW(統合!$A$1:$A$1000),0),ROW(M268))),"")</f>
        <v/>
      </c>
    </row>
    <row r="269" spans="1:13" x14ac:dyDescent="0.45">
      <c r="A269" t="str">
        <f>IFERROR(INDEX(統合!A:A,1/LARGE(INDEX((統合!$A$1:$A$1000&lt;&gt;"")/ROW(統合!$A$1:$A$1000),0),ROW(A269))),"")</f>
        <v/>
      </c>
      <c r="B269" t="str">
        <f>IFERROR(INDEX(統合!B:B,1/LARGE(INDEX((統合!$A$1:$A$1000&lt;&gt;"")/ROW(統合!$A$1:$A$1000),0),ROW(B269))),"")</f>
        <v/>
      </c>
      <c r="C269" t="str">
        <f>IFERROR(INDEX(統合!C:C,1/LARGE(INDEX((統合!$A$1:$A$1000&lt;&gt;"")/ROW(統合!$A$1:$A$1000),0),ROW(C269))),"")</f>
        <v/>
      </c>
      <c r="D269" t="str">
        <f>IFERROR(INDEX(統合!D:D,1/LARGE(INDEX((統合!$A$1:$A$1000&lt;&gt;"")/ROW(統合!$A$1:$A$1000),0),ROW(D269))),"")</f>
        <v/>
      </c>
      <c r="E269" t="str">
        <f>IFERROR(INDEX(統合!E:E,1/LARGE(INDEX((統合!$A$1:$A$1000&lt;&gt;"")/ROW(統合!$A$1:$A$1000),0),ROW(E269))),"")</f>
        <v/>
      </c>
      <c r="F269" t="str">
        <f>IFERROR(INDEX(統合!F:F,1/LARGE(INDEX((統合!$A$1:$A$1000&lt;&gt;"")/ROW(統合!$A$1:$A$1000),0),ROW(F269))),"")</f>
        <v/>
      </c>
      <c r="G269" t="str">
        <f>IFERROR(INDEX(統合!G:G,1/LARGE(INDEX((統合!$A$1:$A$1000&lt;&gt;"")/ROW(統合!$A$1:$A$1000),0),ROW(G269))),"")</f>
        <v/>
      </c>
      <c r="H269" t="str">
        <f>IFERROR(INDEX(統合!H:H,1/LARGE(INDEX((統合!$A$1:$A$1000&lt;&gt;"")/ROW(統合!$A$1:$A$1000),0),ROW(H269))),"")</f>
        <v/>
      </c>
      <c r="I269" t="str">
        <f>IFERROR(INDEX(統合!I:I,1/LARGE(INDEX((統合!$A$1:$A$1000&lt;&gt;"")/ROW(統合!$A$1:$A$1000),0),ROW(I269))),"")</f>
        <v/>
      </c>
      <c r="J269" t="str">
        <f>IFERROR(INDEX(統合!J:J,1/LARGE(INDEX((統合!$A$1:$A$1000&lt;&gt;"")/ROW(統合!$A$1:$A$1000),0),ROW(J269))),"")</f>
        <v/>
      </c>
      <c r="K269" t="str">
        <f>IFERROR(INDEX(統合!K:K,1/LARGE(INDEX((統合!$A$1:$A$1000&lt;&gt;"")/ROW(統合!$A$1:$A$1000),0),ROW(K269))),"")</f>
        <v/>
      </c>
      <c r="L269" t="str">
        <f>IFERROR(INDEX(統合!L:L,1/LARGE(INDEX((統合!$A$1:$A$1000&lt;&gt;"")/ROW(統合!$A$1:$A$1000),0),ROW(L269))),"")</f>
        <v/>
      </c>
      <c r="M269" t="str">
        <f>IFERROR(INDEX(統合!M:M,1/LARGE(INDEX((統合!$A$1:$A$1000&lt;&gt;"")/ROW(統合!$A$1:$A$1000),0),ROW(M269))),"")</f>
        <v/>
      </c>
    </row>
    <row r="270" spans="1:13" x14ac:dyDescent="0.45">
      <c r="A270" t="str">
        <f>IFERROR(INDEX(統合!A:A,1/LARGE(INDEX((統合!$A$1:$A$1000&lt;&gt;"")/ROW(統合!$A$1:$A$1000),0),ROW(A270))),"")</f>
        <v/>
      </c>
      <c r="B270" t="str">
        <f>IFERROR(INDEX(統合!B:B,1/LARGE(INDEX((統合!$A$1:$A$1000&lt;&gt;"")/ROW(統合!$A$1:$A$1000),0),ROW(B270))),"")</f>
        <v/>
      </c>
      <c r="C270" t="str">
        <f>IFERROR(INDEX(統合!C:C,1/LARGE(INDEX((統合!$A$1:$A$1000&lt;&gt;"")/ROW(統合!$A$1:$A$1000),0),ROW(C270))),"")</f>
        <v/>
      </c>
      <c r="D270" t="str">
        <f>IFERROR(INDEX(統合!D:D,1/LARGE(INDEX((統合!$A$1:$A$1000&lt;&gt;"")/ROW(統合!$A$1:$A$1000),0),ROW(D270))),"")</f>
        <v/>
      </c>
      <c r="E270" t="str">
        <f>IFERROR(INDEX(統合!E:E,1/LARGE(INDEX((統合!$A$1:$A$1000&lt;&gt;"")/ROW(統合!$A$1:$A$1000),0),ROW(E270))),"")</f>
        <v/>
      </c>
      <c r="F270" t="str">
        <f>IFERROR(INDEX(統合!F:F,1/LARGE(INDEX((統合!$A$1:$A$1000&lt;&gt;"")/ROW(統合!$A$1:$A$1000),0),ROW(F270))),"")</f>
        <v/>
      </c>
      <c r="G270" t="str">
        <f>IFERROR(INDEX(統合!G:G,1/LARGE(INDEX((統合!$A$1:$A$1000&lt;&gt;"")/ROW(統合!$A$1:$A$1000),0),ROW(G270))),"")</f>
        <v/>
      </c>
      <c r="H270" t="str">
        <f>IFERROR(INDEX(統合!H:H,1/LARGE(INDEX((統合!$A$1:$A$1000&lt;&gt;"")/ROW(統合!$A$1:$A$1000),0),ROW(H270))),"")</f>
        <v/>
      </c>
      <c r="I270" t="str">
        <f>IFERROR(INDEX(統合!I:I,1/LARGE(INDEX((統合!$A$1:$A$1000&lt;&gt;"")/ROW(統合!$A$1:$A$1000),0),ROW(I270))),"")</f>
        <v/>
      </c>
      <c r="J270" t="str">
        <f>IFERROR(INDEX(統合!J:J,1/LARGE(INDEX((統合!$A$1:$A$1000&lt;&gt;"")/ROW(統合!$A$1:$A$1000),0),ROW(J270))),"")</f>
        <v/>
      </c>
      <c r="K270" t="str">
        <f>IFERROR(INDEX(統合!K:K,1/LARGE(INDEX((統合!$A$1:$A$1000&lt;&gt;"")/ROW(統合!$A$1:$A$1000),0),ROW(K270))),"")</f>
        <v/>
      </c>
      <c r="L270" t="str">
        <f>IFERROR(INDEX(統合!L:L,1/LARGE(INDEX((統合!$A$1:$A$1000&lt;&gt;"")/ROW(統合!$A$1:$A$1000),0),ROW(L270))),"")</f>
        <v/>
      </c>
      <c r="M270" t="str">
        <f>IFERROR(INDEX(統合!M:M,1/LARGE(INDEX((統合!$A$1:$A$1000&lt;&gt;"")/ROW(統合!$A$1:$A$1000),0),ROW(M270))),"")</f>
        <v/>
      </c>
    </row>
    <row r="271" spans="1:13" x14ac:dyDescent="0.45">
      <c r="A271" t="str">
        <f>IFERROR(INDEX(統合!A:A,1/LARGE(INDEX((統合!$A$1:$A$1000&lt;&gt;"")/ROW(統合!$A$1:$A$1000),0),ROW(A271))),"")</f>
        <v/>
      </c>
      <c r="B271" t="str">
        <f>IFERROR(INDEX(統合!B:B,1/LARGE(INDEX((統合!$A$1:$A$1000&lt;&gt;"")/ROW(統合!$A$1:$A$1000),0),ROW(B271))),"")</f>
        <v/>
      </c>
      <c r="C271" t="str">
        <f>IFERROR(INDEX(統合!C:C,1/LARGE(INDEX((統合!$A$1:$A$1000&lt;&gt;"")/ROW(統合!$A$1:$A$1000),0),ROW(C271))),"")</f>
        <v/>
      </c>
      <c r="D271" t="str">
        <f>IFERROR(INDEX(統合!D:D,1/LARGE(INDEX((統合!$A$1:$A$1000&lt;&gt;"")/ROW(統合!$A$1:$A$1000),0),ROW(D271))),"")</f>
        <v/>
      </c>
      <c r="E271" t="str">
        <f>IFERROR(INDEX(統合!E:E,1/LARGE(INDEX((統合!$A$1:$A$1000&lt;&gt;"")/ROW(統合!$A$1:$A$1000),0),ROW(E271))),"")</f>
        <v/>
      </c>
      <c r="F271" t="str">
        <f>IFERROR(INDEX(統合!F:F,1/LARGE(INDEX((統合!$A$1:$A$1000&lt;&gt;"")/ROW(統合!$A$1:$A$1000),0),ROW(F271))),"")</f>
        <v/>
      </c>
      <c r="G271" t="str">
        <f>IFERROR(INDEX(統合!G:G,1/LARGE(INDEX((統合!$A$1:$A$1000&lt;&gt;"")/ROW(統合!$A$1:$A$1000),0),ROW(G271))),"")</f>
        <v/>
      </c>
      <c r="H271" t="str">
        <f>IFERROR(INDEX(統合!H:H,1/LARGE(INDEX((統合!$A$1:$A$1000&lt;&gt;"")/ROW(統合!$A$1:$A$1000),0),ROW(H271))),"")</f>
        <v/>
      </c>
      <c r="I271" t="str">
        <f>IFERROR(INDEX(統合!I:I,1/LARGE(INDEX((統合!$A$1:$A$1000&lt;&gt;"")/ROW(統合!$A$1:$A$1000),0),ROW(I271))),"")</f>
        <v/>
      </c>
      <c r="J271" t="str">
        <f>IFERROR(INDEX(統合!J:J,1/LARGE(INDEX((統合!$A$1:$A$1000&lt;&gt;"")/ROW(統合!$A$1:$A$1000),0),ROW(J271))),"")</f>
        <v/>
      </c>
      <c r="K271" t="str">
        <f>IFERROR(INDEX(統合!K:K,1/LARGE(INDEX((統合!$A$1:$A$1000&lt;&gt;"")/ROW(統合!$A$1:$A$1000),0),ROW(K271))),"")</f>
        <v/>
      </c>
      <c r="L271" t="str">
        <f>IFERROR(INDEX(統合!L:L,1/LARGE(INDEX((統合!$A$1:$A$1000&lt;&gt;"")/ROW(統合!$A$1:$A$1000),0),ROW(L271))),"")</f>
        <v/>
      </c>
      <c r="M271" t="str">
        <f>IFERROR(INDEX(統合!M:M,1/LARGE(INDEX((統合!$A$1:$A$1000&lt;&gt;"")/ROW(統合!$A$1:$A$1000),0),ROW(M271))),"")</f>
        <v/>
      </c>
    </row>
    <row r="272" spans="1:13" x14ac:dyDescent="0.45">
      <c r="A272" t="str">
        <f>IFERROR(INDEX(統合!A:A,1/LARGE(INDEX((統合!$A$1:$A$1000&lt;&gt;"")/ROW(統合!$A$1:$A$1000),0),ROW(A272))),"")</f>
        <v/>
      </c>
      <c r="B272" t="str">
        <f>IFERROR(INDEX(統合!B:B,1/LARGE(INDEX((統合!$A$1:$A$1000&lt;&gt;"")/ROW(統合!$A$1:$A$1000),0),ROW(B272))),"")</f>
        <v/>
      </c>
      <c r="C272" t="str">
        <f>IFERROR(INDEX(統合!C:C,1/LARGE(INDEX((統合!$A$1:$A$1000&lt;&gt;"")/ROW(統合!$A$1:$A$1000),0),ROW(C272))),"")</f>
        <v/>
      </c>
      <c r="D272" t="str">
        <f>IFERROR(INDEX(統合!D:D,1/LARGE(INDEX((統合!$A$1:$A$1000&lt;&gt;"")/ROW(統合!$A$1:$A$1000),0),ROW(D272))),"")</f>
        <v/>
      </c>
      <c r="E272" t="str">
        <f>IFERROR(INDEX(統合!E:E,1/LARGE(INDEX((統合!$A$1:$A$1000&lt;&gt;"")/ROW(統合!$A$1:$A$1000),0),ROW(E272))),"")</f>
        <v/>
      </c>
      <c r="F272" t="str">
        <f>IFERROR(INDEX(統合!F:F,1/LARGE(INDEX((統合!$A$1:$A$1000&lt;&gt;"")/ROW(統合!$A$1:$A$1000),0),ROW(F272))),"")</f>
        <v/>
      </c>
      <c r="G272" t="str">
        <f>IFERROR(INDEX(統合!G:G,1/LARGE(INDEX((統合!$A$1:$A$1000&lt;&gt;"")/ROW(統合!$A$1:$A$1000),0),ROW(G272))),"")</f>
        <v/>
      </c>
      <c r="H272" t="str">
        <f>IFERROR(INDEX(統合!H:H,1/LARGE(INDEX((統合!$A$1:$A$1000&lt;&gt;"")/ROW(統合!$A$1:$A$1000),0),ROW(H272))),"")</f>
        <v/>
      </c>
      <c r="I272" t="str">
        <f>IFERROR(INDEX(統合!I:I,1/LARGE(INDEX((統合!$A$1:$A$1000&lt;&gt;"")/ROW(統合!$A$1:$A$1000),0),ROW(I272))),"")</f>
        <v/>
      </c>
      <c r="J272" t="str">
        <f>IFERROR(INDEX(統合!J:J,1/LARGE(INDEX((統合!$A$1:$A$1000&lt;&gt;"")/ROW(統合!$A$1:$A$1000),0),ROW(J272))),"")</f>
        <v/>
      </c>
      <c r="K272" t="str">
        <f>IFERROR(INDEX(統合!K:K,1/LARGE(INDEX((統合!$A$1:$A$1000&lt;&gt;"")/ROW(統合!$A$1:$A$1000),0),ROW(K272))),"")</f>
        <v/>
      </c>
      <c r="L272" t="str">
        <f>IFERROR(INDEX(統合!L:L,1/LARGE(INDEX((統合!$A$1:$A$1000&lt;&gt;"")/ROW(統合!$A$1:$A$1000),0),ROW(L272))),"")</f>
        <v/>
      </c>
      <c r="M272" t="str">
        <f>IFERROR(INDEX(統合!M:M,1/LARGE(INDEX((統合!$A$1:$A$1000&lt;&gt;"")/ROW(統合!$A$1:$A$1000),0),ROW(M272))),"")</f>
        <v/>
      </c>
    </row>
    <row r="273" spans="1:13" x14ac:dyDescent="0.45">
      <c r="A273" t="str">
        <f>IFERROR(INDEX(統合!A:A,1/LARGE(INDEX((統合!$A$1:$A$1000&lt;&gt;"")/ROW(統合!$A$1:$A$1000),0),ROW(A273))),"")</f>
        <v/>
      </c>
      <c r="B273" t="str">
        <f>IFERROR(INDEX(統合!B:B,1/LARGE(INDEX((統合!$A$1:$A$1000&lt;&gt;"")/ROW(統合!$A$1:$A$1000),0),ROW(B273))),"")</f>
        <v/>
      </c>
      <c r="C273" t="str">
        <f>IFERROR(INDEX(統合!C:C,1/LARGE(INDEX((統合!$A$1:$A$1000&lt;&gt;"")/ROW(統合!$A$1:$A$1000),0),ROW(C273))),"")</f>
        <v/>
      </c>
      <c r="D273" t="str">
        <f>IFERROR(INDEX(統合!D:D,1/LARGE(INDEX((統合!$A$1:$A$1000&lt;&gt;"")/ROW(統合!$A$1:$A$1000),0),ROW(D273))),"")</f>
        <v/>
      </c>
      <c r="E273" t="str">
        <f>IFERROR(INDEX(統合!E:E,1/LARGE(INDEX((統合!$A$1:$A$1000&lt;&gt;"")/ROW(統合!$A$1:$A$1000),0),ROW(E273))),"")</f>
        <v/>
      </c>
      <c r="F273" t="str">
        <f>IFERROR(INDEX(統合!F:F,1/LARGE(INDEX((統合!$A$1:$A$1000&lt;&gt;"")/ROW(統合!$A$1:$A$1000),0),ROW(F273))),"")</f>
        <v/>
      </c>
      <c r="G273" t="str">
        <f>IFERROR(INDEX(統合!G:G,1/LARGE(INDEX((統合!$A$1:$A$1000&lt;&gt;"")/ROW(統合!$A$1:$A$1000),0),ROW(G273))),"")</f>
        <v/>
      </c>
      <c r="H273" t="str">
        <f>IFERROR(INDEX(統合!H:H,1/LARGE(INDEX((統合!$A$1:$A$1000&lt;&gt;"")/ROW(統合!$A$1:$A$1000),0),ROW(H273))),"")</f>
        <v/>
      </c>
      <c r="I273" t="str">
        <f>IFERROR(INDEX(統合!I:I,1/LARGE(INDEX((統合!$A$1:$A$1000&lt;&gt;"")/ROW(統合!$A$1:$A$1000),0),ROW(I273))),"")</f>
        <v/>
      </c>
      <c r="J273" t="str">
        <f>IFERROR(INDEX(統合!J:J,1/LARGE(INDEX((統合!$A$1:$A$1000&lt;&gt;"")/ROW(統合!$A$1:$A$1000),0),ROW(J273))),"")</f>
        <v/>
      </c>
      <c r="K273" t="str">
        <f>IFERROR(INDEX(統合!K:K,1/LARGE(INDEX((統合!$A$1:$A$1000&lt;&gt;"")/ROW(統合!$A$1:$A$1000),0),ROW(K273))),"")</f>
        <v/>
      </c>
      <c r="L273" t="str">
        <f>IFERROR(INDEX(統合!L:L,1/LARGE(INDEX((統合!$A$1:$A$1000&lt;&gt;"")/ROW(統合!$A$1:$A$1000),0),ROW(L273))),"")</f>
        <v/>
      </c>
      <c r="M273" t="str">
        <f>IFERROR(INDEX(統合!M:M,1/LARGE(INDEX((統合!$A$1:$A$1000&lt;&gt;"")/ROW(統合!$A$1:$A$1000),0),ROW(M273))),"")</f>
        <v/>
      </c>
    </row>
    <row r="274" spans="1:13" x14ac:dyDescent="0.45">
      <c r="A274" t="str">
        <f>IFERROR(INDEX(統合!A:A,1/LARGE(INDEX((統合!$A$1:$A$1000&lt;&gt;"")/ROW(統合!$A$1:$A$1000),0),ROW(A274))),"")</f>
        <v/>
      </c>
      <c r="B274" t="str">
        <f>IFERROR(INDEX(統合!B:B,1/LARGE(INDEX((統合!$A$1:$A$1000&lt;&gt;"")/ROW(統合!$A$1:$A$1000),0),ROW(B274))),"")</f>
        <v/>
      </c>
      <c r="C274" t="str">
        <f>IFERROR(INDEX(統合!C:C,1/LARGE(INDEX((統合!$A$1:$A$1000&lt;&gt;"")/ROW(統合!$A$1:$A$1000),0),ROW(C274))),"")</f>
        <v/>
      </c>
      <c r="D274" t="str">
        <f>IFERROR(INDEX(統合!D:D,1/LARGE(INDEX((統合!$A$1:$A$1000&lt;&gt;"")/ROW(統合!$A$1:$A$1000),0),ROW(D274))),"")</f>
        <v/>
      </c>
      <c r="E274" t="str">
        <f>IFERROR(INDEX(統合!E:E,1/LARGE(INDEX((統合!$A$1:$A$1000&lt;&gt;"")/ROW(統合!$A$1:$A$1000),0),ROW(E274))),"")</f>
        <v/>
      </c>
      <c r="F274" t="str">
        <f>IFERROR(INDEX(統合!F:F,1/LARGE(INDEX((統合!$A$1:$A$1000&lt;&gt;"")/ROW(統合!$A$1:$A$1000),0),ROW(F274))),"")</f>
        <v/>
      </c>
      <c r="G274" t="str">
        <f>IFERROR(INDEX(統合!G:G,1/LARGE(INDEX((統合!$A$1:$A$1000&lt;&gt;"")/ROW(統合!$A$1:$A$1000),0),ROW(G274))),"")</f>
        <v/>
      </c>
      <c r="H274" t="str">
        <f>IFERROR(INDEX(統合!H:H,1/LARGE(INDEX((統合!$A$1:$A$1000&lt;&gt;"")/ROW(統合!$A$1:$A$1000),0),ROW(H274))),"")</f>
        <v/>
      </c>
      <c r="I274" t="str">
        <f>IFERROR(INDEX(統合!I:I,1/LARGE(INDEX((統合!$A$1:$A$1000&lt;&gt;"")/ROW(統合!$A$1:$A$1000),0),ROW(I274))),"")</f>
        <v/>
      </c>
      <c r="J274" t="str">
        <f>IFERROR(INDEX(統合!J:J,1/LARGE(INDEX((統合!$A$1:$A$1000&lt;&gt;"")/ROW(統合!$A$1:$A$1000),0),ROW(J274))),"")</f>
        <v/>
      </c>
      <c r="K274" t="str">
        <f>IFERROR(INDEX(統合!K:K,1/LARGE(INDEX((統合!$A$1:$A$1000&lt;&gt;"")/ROW(統合!$A$1:$A$1000),0),ROW(K274))),"")</f>
        <v/>
      </c>
      <c r="L274" t="str">
        <f>IFERROR(INDEX(統合!L:L,1/LARGE(INDEX((統合!$A$1:$A$1000&lt;&gt;"")/ROW(統合!$A$1:$A$1000),0),ROW(L274))),"")</f>
        <v/>
      </c>
      <c r="M274" t="str">
        <f>IFERROR(INDEX(統合!M:M,1/LARGE(INDEX((統合!$A$1:$A$1000&lt;&gt;"")/ROW(統合!$A$1:$A$1000),0),ROW(M274))),"")</f>
        <v/>
      </c>
    </row>
    <row r="275" spans="1:13" x14ac:dyDescent="0.45">
      <c r="A275" t="str">
        <f>IFERROR(INDEX(統合!A:A,1/LARGE(INDEX((統合!$A$1:$A$1000&lt;&gt;"")/ROW(統合!$A$1:$A$1000),0),ROW(A275))),"")</f>
        <v/>
      </c>
      <c r="B275" t="str">
        <f>IFERROR(INDEX(統合!B:B,1/LARGE(INDEX((統合!$A$1:$A$1000&lt;&gt;"")/ROW(統合!$A$1:$A$1000),0),ROW(B275))),"")</f>
        <v/>
      </c>
      <c r="C275" t="str">
        <f>IFERROR(INDEX(統合!C:C,1/LARGE(INDEX((統合!$A$1:$A$1000&lt;&gt;"")/ROW(統合!$A$1:$A$1000),0),ROW(C275))),"")</f>
        <v/>
      </c>
      <c r="D275" t="str">
        <f>IFERROR(INDEX(統合!D:D,1/LARGE(INDEX((統合!$A$1:$A$1000&lt;&gt;"")/ROW(統合!$A$1:$A$1000),0),ROW(D275))),"")</f>
        <v/>
      </c>
      <c r="E275" t="str">
        <f>IFERROR(INDEX(統合!E:E,1/LARGE(INDEX((統合!$A$1:$A$1000&lt;&gt;"")/ROW(統合!$A$1:$A$1000),0),ROW(E275))),"")</f>
        <v/>
      </c>
      <c r="F275" t="str">
        <f>IFERROR(INDEX(統合!F:F,1/LARGE(INDEX((統合!$A$1:$A$1000&lt;&gt;"")/ROW(統合!$A$1:$A$1000),0),ROW(F275))),"")</f>
        <v/>
      </c>
      <c r="G275" t="str">
        <f>IFERROR(INDEX(統合!G:G,1/LARGE(INDEX((統合!$A$1:$A$1000&lt;&gt;"")/ROW(統合!$A$1:$A$1000),0),ROW(G275))),"")</f>
        <v/>
      </c>
      <c r="H275" t="str">
        <f>IFERROR(INDEX(統合!H:H,1/LARGE(INDEX((統合!$A$1:$A$1000&lt;&gt;"")/ROW(統合!$A$1:$A$1000),0),ROW(H275))),"")</f>
        <v/>
      </c>
      <c r="I275" t="str">
        <f>IFERROR(INDEX(統合!I:I,1/LARGE(INDEX((統合!$A$1:$A$1000&lt;&gt;"")/ROW(統合!$A$1:$A$1000),0),ROW(I275))),"")</f>
        <v/>
      </c>
      <c r="J275" t="str">
        <f>IFERROR(INDEX(統合!J:J,1/LARGE(INDEX((統合!$A$1:$A$1000&lt;&gt;"")/ROW(統合!$A$1:$A$1000),0),ROW(J275))),"")</f>
        <v/>
      </c>
      <c r="K275" t="str">
        <f>IFERROR(INDEX(統合!K:K,1/LARGE(INDEX((統合!$A$1:$A$1000&lt;&gt;"")/ROW(統合!$A$1:$A$1000),0),ROW(K275))),"")</f>
        <v/>
      </c>
      <c r="L275" t="str">
        <f>IFERROR(INDEX(統合!L:L,1/LARGE(INDEX((統合!$A$1:$A$1000&lt;&gt;"")/ROW(統合!$A$1:$A$1000),0),ROW(L275))),"")</f>
        <v/>
      </c>
      <c r="M275" t="str">
        <f>IFERROR(INDEX(統合!M:M,1/LARGE(INDEX((統合!$A$1:$A$1000&lt;&gt;"")/ROW(統合!$A$1:$A$1000),0),ROW(M275))),"")</f>
        <v/>
      </c>
    </row>
    <row r="276" spans="1:13" x14ac:dyDescent="0.45">
      <c r="A276" t="str">
        <f>IFERROR(INDEX(統合!A:A,1/LARGE(INDEX((統合!$A$1:$A$1000&lt;&gt;"")/ROW(統合!$A$1:$A$1000),0),ROW(A276))),"")</f>
        <v/>
      </c>
      <c r="B276" t="str">
        <f>IFERROR(INDEX(統合!B:B,1/LARGE(INDEX((統合!$A$1:$A$1000&lt;&gt;"")/ROW(統合!$A$1:$A$1000),0),ROW(B276))),"")</f>
        <v/>
      </c>
      <c r="C276" t="str">
        <f>IFERROR(INDEX(統合!C:C,1/LARGE(INDEX((統合!$A$1:$A$1000&lt;&gt;"")/ROW(統合!$A$1:$A$1000),0),ROW(C276))),"")</f>
        <v/>
      </c>
      <c r="D276" t="str">
        <f>IFERROR(INDEX(統合!D:D,1/LARGE(INDEX((統合!$A$1:$A$1000&lt;&gt;"")/ROW(統合!$A$1:$A$1000),0),ROW(D276))),"")</f>
        <v/>
      </c>
      <c r="E276" t="str">
        <f>IFERROR(INDEX(統合!E:E,1/LARGE(INDEX((統合!$A$1:$A$1000&lt;&gt;"")/ROW(統合!$A$1:$A$1000),0),ROW(E276))),"")</f>
        <v/>
      </c>
      <c r="F276" t="str">
        <f>IFERROR(INDEX(統合!F:F,1/LARGE(INDEX((統合!$A$1:$A$1000&lt;&gt;"")/ROW(統合!$A$1:$A$1000),0),ROW(F276))),"")</f>
        <v/>
      </c>
      <c r="G276" t="str">
        <f>IFERROR(INDEX(統合!G:G,1/LARGE(INDEX((統合!$A$1:$A$1000&lt;&gt;"")/ROW(統合!$A$1:$A$1000),0),ROW(G276))),"")</f>
        <v/>
      </c>
      <c r="H276" t="str">
        <f>IFERROR(INDEX(統合!H:H,1/LARGE(INDEX((統合!$A$1:$A$1000&lt;&gt;"")/ROW(統合!$A$1:$A$1000),0),ROW(H276))),"")</f>
        <v/>
      </c>
      <c r="I276" t="str">
        <f>IFERROR(INDEX(統合!I:I,1/LARGE(INDEX((統合!$A$1:$A$1000&lt;&gt;"")/ROW(統合!$A$1:$A$1000),0),ROW(I276))),"")</f>
        <v/>
      </c>
      <c r="J276" t="str">
        <f>IFERROR(INDEX(統合!J:J,1/LARGE(INDEX((統合!$A$1:$A$1000&lt;&gt;"")/ROW(統合!$A$1:$A$1000),0),ROW(J276))),"")</f>
        <v/>
      </c>
      <c r="K276" t="str">
        <f>IFERROR(INDEX(統合!K:K,1/LARGE(INDEX((統合!$A$1:$A$1000&lt;&gt;"")/ROW(統合!$A$1:$A$1000),0),ROW(K276))),"")</f>
        <v/>
      </c>
      <c r="L276" t="str">
        <f>IFERROR(INDEX(統合!L:L,1/LARGE(INDEX((統合!$A$1:$A$1000&lt;&gt;"")/ROW(統合!$A$1:$A$1000),0),ROW(L276))),"")</f>
        <v/>
      </c>
      <c r="M276" t="str">
        <f>IFERROR(INDEX(統合!M:M,1/LARGE(INDEX((統合!$A$1:$A$1000&lt;&gt;"")/ROW(統合!$A$1:$A$1000),0),ROW(M276))),"")</f>
        <v/>
      </c>
    </row>
    <row r="277" spans="1:13" x14ac:dyDescent="0.45">
      <c r="A277" t="str">
        <f>IFERROR(INDEX(統合!A:A,1/LARGE(INDEX((統合!$A$1:$A$1000&lt;&gt;"")/ROW(統合!$A$1:$A$1000),0),ROW(A277))),"")</f>
        <v/>
      </c>
      <c r="B277" t="str">
        <f>IFERROR(INDEX(統合!B:B,1/LARGE(INDEX((統合!$A$1:$A$1000&lt;&gt;"")/ROW(統合!$A$1:$A$1000),0),ROW(B277))),"")</f>
        <v/>
      </c>
      <c r="C277" t="str">
        <f>IFERROR(INDEX(統合!C:C,1/LARGE(INDEX((統合!$A$1:$A$1000&lt;&gt;"")/ROW(統合!$A$1:$A$1000),0),ROW(C277))),"")</f>
        <v/>
      </c>
      <c r="D277" t="str">
        <f>IFERROR(INDEX(統合!D:D,1/LARGE(INDEX((統合!$A$1:$A$1000&lt;&gt;"")/ROW(統合!$A$1:$A$1000),0),ROW(D277))),"")</f>
        <v/>
      </c>
      <c r="E277" t="str">
        <f>IFERROR(INDEX(統合!E:E,1/LARGE(INDEX((統合!$A$1:$A$1000&lt;&gt;"")/ROW(統合!$A$1:$A$1000),0),ROW(E277))),"")</f>
        <v/>
      </c>
      <c r="F277" t="str">
        <f>IFERROR(INDEX(統合!F:F,1/LARGE(INDEX((統合!$A$1:$A$1000&lt;&gt;"")/ROW(統合!$A$1:$A$1000),0),ROW(F277))),"")</f>
        <v/>
      </c>
      <c r="G277" t="str">
        <f>IFERROR(INDEX(統合!G:G,1/LARGE(INDEX((統合!$A$1:$A$1000&lt;&gt;"")/ROW(統合!$A$1:$A$1000),0),ROW(G277))),"")</f>
        <v/>
      </c>
      <c r="H277" t="str">
        <f>IFERROR(INDEX(統合!H:H,1/LARGE(INDEX((統合!$A$1:$A$1000&lt;&gt;"")/ROW(統合!$A$1:$A$1000),0),ROW(H277))),"")</f>
        <v/>
      </c>
      <c r="I277" t="str">
        <f>IFERROR(INDEX(統合!I:I,1/LARGE(INDEX((統合!$A$1:$A$1000&lt;&gt;"")/ROW(統合!$A$1:$A$1000),0),ROW(I277))),"")</f>
        <v/>
      </c>
      <c r="J277" t="str">
        <f>IFERROR(INDEX(統合!J:J,1/LARGE(INDEX((統合!$A$1:$A$1000&lt;&gt;"")/ROW(統合!$A$1:$A$1000),0),ROW(J277))),"")</f>
        <v/>
      </c>
      <c r="K277" t="str">
        <f>IFERROR(INDEX(統合!K:K,1/LARGE(INDEX((統合!$A$1:$A$1000&lt;&gt;"")/ROW(統合!$A$1:$A$1000),0),ROW(K277))),"")</f>
        <v/>
      </c>
      <c r="L277" t="str">
        <f>IFERROR(INDEX(統合!L:L,1/LARGE(INDEX((統合!$A$1:$A$1000&lt;&gt;"")/ROW(統合!$A$1:$A$1000),0),ROW(L277))),"")</f>
        <v/>
      </c>
      <c r="M277" t="str">
        <f>IFERROR(INDEX(統合!M:M,1/LARGE(INDEX((統合!$A$1:$A$1000&lt;&gt;"")/ROW(統合!$A$1:$A$1000),0),ROW(M277))),"")</f>
        <v/>
      </c>
    </row>
    <row r="278" spans="1:13" x14ac:dyDescent="0.45">
      <c r="A278" t="str">
        <f>IFERROR(INDEX(統合!A:A,1/LARGE(INDEX((統合!$A$1:$A$1000&lt;&gt;"")/ROW(統合!$A$1:$A$1000),0),ROW(A278))),"")</f>
        <v/>
      </c>
      <c r="B278" t="str">
        <f>IFERROR(INDEX(統合!B:B,1/LARGE(INDEX((統合!$A$1:$A$1000&lt;&gt;"")/ROW(統合!$A$1:$A$1000),0),ROW(B278))),"")</f>
        <v/>
      </c>
      <c r="C278" t="str">
        <f>IFERROR(INDEX(統合!C:C,1/LARGE(INDEX((統合!$A$1:$A$1000&lt;&gt;"")/ROW(統合!$A$1:$A$1000),0),ROW(C278))),"")</f>
        <v/>
      </c>
      <c r="D278" t="str">
        <f>IFERROR(INDEX(統合!D:D,1/LARGE(INDEX((統合!$A$1:$A$1000&lt;&gt;"")/ROW(統合!$A$1:$A$1000),0),ROW(D278))),"")</f>
        <v/>
      </c>
      <c r="E278" t="str">
        <f>IFERROR(INDEX(統合!E:E,1/LARGE(INDEX((統合!$A$1:$A$1000&lt;&gt;"")/ROW(統合!$A$1:$A$1000),0),ROW(E278))),"")</f>
        <v/>
      </c>
      <c r="F278" t="str">
        <f>IFERROR(INDEX(統合!F:F,1/LARGE(INDEX((統合!$A$1:$A$1000&lt;&gt;"")/ROW(統合!$A$1:$A$1000),0),ROW(F278))),"")</f>
        <v/>
      </c>
      <c r="G278" t="str">
        <f>IFERROR(INDEX(統合!G:G,1/LARGE(INDEX((統合!$A$1:$A$1000&lt;&gt;"")/ROW(統合!$A$1:$A$1000),0),ROW(G278))),"")</f>
        <v/>
      </c>
      <c r="H278" t="str">
        <f>IFERROR(INDEX(統合!H:H,1/LARGE(INDEX((統合!$A$1:$A$1000&lt;&gt;"")/ROW(統合!$A$1:$A$1000),0),ROW(H278))),"")</f>
        <v/>
      </c>
      <c r="I278" t="str">
        <f>IFERROR(INDEX(統合!I:I,1/LARGE(INDEX((統合!$A$1:$A$1000&lt;&gt;"")/ROW(統合!$A$1:$A$1000),0),ROW(I278))),"")</f>
        <v/>
      </c>
      <c r="J278" t="str">
        <f>IFERROR(INDEX(統合!J:J,1/LARGE(INDEX((統合!$A$1:$A$1000&lt;&gt;"")/ROW(統合!$A$1:$A$1000),0),ROW(J278))),"")</f>
        <v/>
      </c>
      <c r="K278" t="str">
        <f>IFERROR(INDEX(統合!K:K,1/LARGE(INDEX((統合!$A$1:$A$1000&lt;&gt;"")/ROW(統合!$A$1:$A$1000),0),ROW(K278))),"")</f>
        <v/>
      </c>
      <c r="L278" t="str">
        <f>IFERROR(INDEX(統合!L:L,1/LARGE(INDEX((統合!$A$1:$A$1000&lt;&gt;"")/ROW(統合!$A$1:$A$1000),0),ROW(L278))),"")</f>
        <v/>
      </c>
      <c r="M278" t="str">
        <f>IFERROR(INDEX(統合!M:M,1/LARGE(INDEX((統合!$A$1:$A$1000&lt;&gt;"")/ROW(統合!$A$1:$A$1000),0),ROW(M278))),"")</f>
        <v/>
      </c>
    </row>
    <row r="279" spans="1:13" x14ac:dyDescent="0.45">
      <c r="A279" t="str">
        <f>IFERROR(INDEX(統合!A:A,1/LARGE(INDEX((統合!$A$1:$A$1000&lt;&gt;"")/ROW(統合!$A$1:$A$1000),0),ROW(A279))),"")</f>
        <v/>
      </c>
      <c r="B279" t="str">
        <f>IFERROR(INDEX(統合!B:B,1/LARGE(INDEX((統合!$A$1:$A$1000&lt;&gt;"")/ROW(統合!$A$1:$A$1000),0),ROW(B279))),"")</f>
        <v/>
      </c>
      <c r="C279" t="str">
        <f>IFERROR(INDEX(統合!C:C,1/LARGE(INDEX((統合!$A$1:$A$1000&lt;&gt;"")/ROW(統合!$A$1:$A$1000),0),ROW(C279))),"")</f>
        <v/>
      </c>
      <c r="D279" t="str">
        <f>IFERROR(INDEX(統合!D:D,1/LARGE(INDEX((統合!$A$1:$A$1000&lt;&gt;"")/ROW(統合!$A$1:$A$1000),0),ROW(D279))),"")</f>
        <v/>
      </c>
      <c r="E279" t="str">
        <f>IFERROR(INDEX(統合!E:E,1/LARGE(INDEX((統合!$A$1:$A$1000&lt;&gt;"")/ROW(統合!$A$1:$A$1000),0),ROW(E279))),"")</f>
        <v/>
      </c>
      <c r="F279" t="str">
        <f>IFERROR(INDEX(統合!F:F,1/LARGE(INDEX((統合!$A$1:$A$1000&lt;&gt;"")/ROW(統合!$A$1:$A$1000),0),ROW(F279))),"")</f>
        <v/>
      </c>
      <c r="G279" t="str">
        <f>IFERROR(INDEX(統合!G:G,1/LARGE(INDEX((統合!$A$1:$A$1000&lt;&gt;"")/ROW(統合!$A$1:$A$1000),0),ROW(G279))),"")</f>
        <v/>
      </c>
      <c r="H279" t="str">
        <f>IFERROR(INDEX(統合!H:H,1/LARGE(INDEX((統合!$A$1:$A$1000&lt;&gt;"")/ROW(統合!$A$1:$A$1000),0),ROW(H279))),"")</f>
        <v/>
      </c>
      <c r="I279" t="str">
        <f>IFERROR(INDEX(統合!I:I,1/LARGE(INDEX((統合!$A$1:$A$1000&lt;&gt;"")/ROW(統合!$A$1:$A$1000),0),ROW(I279))),"")</f>
        <v/>
      </c>
      <c r="J279" t="str">
        <f>IFERROR(INDEX(統合!J:J,1/LARGE(INDEX((統合!$A$1:$A$1000&lt;&gt;"")/ROW(統合!$A$1:$A$1000),0),ROW(J279))),"")</f>
        <v/>
      </c>
      <c r="K279" t="str">
        <f>IFERROR(INDEX(統合!K:K,1/LARGE(INDEX((統合!$A$1:$A$1000&lt;&gt;"")/ROW(統合!$A$1:$A$1000),0),ROW(K279))),"")</f>
        <v/>
      </c>
      <c r="L279" t="str">
        <f>IFERROR(INDEX(統合!L:L,1/LARGE(INDEX((統合!$A$1:$A$1000&lt;&gt;"")/ROW(統合!$A$1:$A$1000),0),ROW(L279))),"")</f>
        <v/>
      </c>
      <c r="M279" t="str">
        <f>IFERROR(INDEX(統合!M:M,1/LARGE(INDEX((統合!$A$1:$A$1000&lt;&gt;"")/ROW(統合!$A$1:$A$1000),0),ROW(M279))),"")</f>
        <v/>
      </c>
    </row>
    <row r="280" spans="1:13" x14ac:dyDescent="0.45">
      <c r="A280" t="str">
        <f>IFERROR(INDEX(統合!A:A,1/LARGE(INDEX((統合!$A$1:$A$1000&lt;&gt;"")/ROW(統合!$A$1:$A$1000),0),ROW(A280))),"")</f>
        <v/>
      </c>
      <c r="B280" t="str">
        <f>IFERROR(INDEX(統合!B:B,1/LARGE(INDEX((統合!$A$1:$A$1000&lt;&gt;"")/ROW(統合!$A$1:$A$1000),0),ROW(B280))),"")</f>
        <v/>
      </c>
      <c r="C280" t="str">
        <f>IFERROR(INDEX(統合!C:C,1/LARGE(INDEX((統合!$A$1:$A$1000&lt;&gt;"")/ROW(統合!$A$1:$A$1000),0),ROW(C280))),"")</f>
        <v/>
      </c>
      <c r="D280" t="str">
        <f>IFERROR(INDEX(統合!D:D,1/LARGE(INDEX((統合!$A$1:$A$1000&lt;&gt;"")/ROW(統合!$A$1:$A$1000),0),ROW(D280))),"")</f>
        <v/>
      </c>
      <c r="E280" t="str">
        <f>IFERROR(INDEX(統合!E:E,1/LARGE(INDEX((統合!$A$1:$A$1000&lt;&gt;"")/ROW(統合!$A$1:$A$1000),0),ROW(E280))),"")</f>
        <v/>
      </c>
      <c r="F280" t="str">
        <f>IFERROR(INDEX(統合!F:F,1/LARGE(INDEX((統合!$A$1:$A$1000&lt;&gt;"")/ROW(統合!$A$1:$A$1000),0),ROW(F280))),"")</f>
        <v/>
      </c>
      <c r="G280" t="str">
        <f>IFERROR(INDEX(統合!G:G,1/LARGE(INDEX((統合!$A$1:$A$1000&lt;&gt;"")/ROW(統合!$A$1:$A$1000),0),ROW(G280))),"")</f>
        <v/>
      </c>
      <c r="H280" t="str">
        <f>IFERROR(INDEX(統合!H:H,1/LARGE(INDEX((統合!$A$1:$A$1000&lt;&gt;"")/ROW(統合!$A$1:$A$1000),0),ROW(H280))),"")</f>
        <v/>
      </c>
      <c r="I280" t="str">
        <f>IFERROR(INDEX(統合!I:I,1/LARGE(INDEX((統合!$A$1:$A$1000&lt;&gt;"")/ROW(統合!$A$1:$A$1000),0),ROW(I280))),"")</f>
        <v/>
      </c>
      <c r="J280" t="str">
        <f>IFERROR(INDEX(統合!J:J,1/LARGE(INDEX((統合!$A$1:$A$1000&lt;&gt;"")/ROW(統合!$A$1:$A$1000),0),ROW(J280))),"")</f>
        <v/>
      </c>
      <c r="K280" t="str">
        <f>IFERROR(INDEX(統合!K:K,1/LARGE(INDEX((統合!$A$1:$A$1000&lt;&gt;"")/ROW(統合!$A$1:$A$1000),0),ROW(K280))),"")</f>
        <v/>
      </c>
      <c r="L280" t="str">
        <f>IFERROR(INDEX(統合!L:L,1/LARGE(INDEX((統合!$A$1:$A$1000&lt;&gt;"")/ROW(統合!$A$1:$A$1000),0),ROW(L280))),"")</f>
        <v/>
      </c>
      <c r="M280" t="str">
        <f>IFERROR(INDEX(統合!M:M,1/LARGE(INDEX((統合!$A$1:$A$1000&lt;&gt;"")/ROW(統合!$A$1:$A$1000),0),ROW(M280))),"")</f>
        <v/>
      </c>
    </row>
    <row r="281" spans="1:13" x14ac:dyDescent="0.45">
      <c r="A281" t="str">
        <f>IFERROR(INDEX(統合!A:A,1/LARGE(INDEX((統合!$A$1:$A$1000&lt;&gt;"")/ROW(統合!$A$1:$A$1000),0),ROW(A281))),"")</f>
        <v/>
      </c>
      <c r="B281" t="str">
        <f>IFERROR(INDEX(統合!B:B,1/LARGE(INDEX((統合!$A$1:$A$1000&lt;&gt;"")/ROW(統合!$A$1:$A$1000),0),ROW(B281))),"")</f>
        <v/>
      </c>
      <c r="C281" t="str">
        <f>IFERROR(INDEX(統合!C:C,1/LARGE(INDEX((統合!$A$1:$A$1000&lt;&gt;"")/ROW(統合!$A$1:$A$1000),0),ROW(C281))),"")</f>
        <v/>
      </c>
      <c r="D281" t="str">
        <f>IFERROR(INDEX(統合!D:D,1/LARGE(INDEX((統合!$A$1:$A$1000&lt;&gt;"")/ROW(統合!$A$1:$A$1000),0),ROW(D281))),"")</f>
        <v/>
      </c>
      <c r="E281" t="str">
        <f>IFERROR(INDEX(統合!E:E,1/LARGE(INDEX((統合!$A$1:$A$1000&lt;&gt;"")/ROW(統合!$A$1:$A$1000),0),ROW(E281))),"")</f>
        <v/>
      </c>
      <c r="F281" t="str">
        <f>IFERROR(INDEX(統合!F:F,1/LARGE(INDEX((統合!$A$1:$A$1000&lt;&gt;"")/ROW(統合!$A$1:$A$1000),0),ROW(F281))),"")</f>
        <v/>
      </c>
      <c r="G281" t="str">
        <f>IFERROR(INDEX(統合!G:G,1/LARGE(INDEX((統合!$A$1:$A$1000&lt;&gt;"")/ROW(統合!$A$1:$A$1000),0),ROW(G281))),"")</f>
        <v/>
      </c>
      <c r="H281" t="str">
        <f>IFERROR(INDEX(統合!H:H,1/LARGE(INDEX((統合!$A$1:$A$1000&lt;&gt;"")/ROW(統合!$A$1:$A$1000),0),ROW(H281))),"")</f>
        <v/>
      </c>
      <c r="I281" t="str">
        <f>IFERROR(INDEX(統合!I:I,1/LARGE(INDEX((統合!$A$1:$A$1000&lt;&gt;"")/ROW(統合!$A$1:$A$1000),0),ROW(I281))),"")</f>
        <v/>
      </c>
      <c r="J281" t="str">
        <f>IFERROR(INDEX(統合!J:J,1/LARGE(INDEX((統合!$A$1:$A$1000&lt;&gt;"")/ROW(統合!$A$1:$A$1000),0),ROW(J281))),"")</f>
        <v/>
      </c>
      <c r="K281" t="str">
        <f>IFERROR(INDEX(統合!K:K,1/LARGE(INDEX((統合!$A$1:$A$1000&lt;&gt;"")/ROW(統合!$A$1:$A$1000),0),ROW(K281))),"")</f>
        <v/>
      </c>
      <c r="L281" t="str">
        <f>IFERROR(INDEX(統合!L:L,1/LARGE(INDEX((統合!$A$1:$A$1000&lt;&gt;"")/ROW(統合!$A$1:$A$1000),0),ROW(L281))),"")</f>
        <v/>
      </c>
      <c r="M281" t="str">
        <f>IFERROR(INDEX(統合!M:M,1/LARGE(INDEX((統合!$A$1:$A$1000&lt;&gt;"")/ROW(統合!$A$1:$A$1000),0),ROW(M281))),"")</f>
        <v/>
      </c>
    </row>
    <row r="282" spans="1:13" x14ac:dyDescent="0.45">
      <c r="A282" t="str">
        <f>IFERROR(INDEX(統合!A:A,1/LARGE(INDEX((統合!$A$1:$A$1000&lt;&gt;"")/ROW(統合!$A$1:$A$1000),0),ROW(A282))),"")</f>
        <v/>
      </c>
      <c r="B282" t="str">
        <f>IFERROR(INDEX(統合!B:B,1/LARGE(INDEX((統合!$A$1:$A$1000&lt;&gt;"")/ROW(統合!$A$1:$A$1000),0),ROW(B282))),"")</f>
        <v/>
      </c>
      <c r="C282" t="str">
        <f>IFERROR(INDEX(統合!C:C,1/LARGE(INDEX((統合!$A$1:$A$1000&lt;&gt;"")/ROW(統合!$A$1:$A$1000),0),ROW(C282))),"")</f>
        <v/>
      </c>
      <c r="D282" t="str">
        <f>IFERROR(INDEX(統合!D:D,1/LARGE(INDEX((統合!$A$1:$A$1000&lt;&gt;"")/ROW(統合!$A$1:$A$1000),0),ROW(D282))),"")</f>
        <v/>
      </c>
      <c r="E282" t="str">
        <f>IFERROR(INDEX(統合!E:E,1/LARGE(INDEX((統合!$A$1:$A$1000&lt;&gt;"")/ROW(統合!$A$1:$A$1000),0),ROW(E282))),"")</f>
        <v/>
      </c>
      <c r="F282" t="str">
        <f>IFERROR(INDEX(統合!F:F,1/LARGE(INDEX((統合!$A$1:$A$1000&lt;&gt;"")/ROW(統合!$A$1:$A$1000),0),ROW(F282))),"")</f>
        <v/>
      </c>
      <c r="G282" t="str">
        <f>IFERROR(INDEX(統合!G:G,1/LARGE(INDEX((統合!$A$1:$A$1000&lt;&gt;"")/ROW(統合!$A$1:$A$1000),0),ROW(G282))),"")</f>
        <v/>
      </c>
      <c r="H282" t="str">
        <f>IFERROR(INDEX(統合!H:H,1/LARGE(INDEX((統合!$A$1:$A$1000&lt;&gt;"")/ROW(統合!$A$1:$A$1000),0),ROW(H282))),"")</f>
        <v/>
      </c>
      <c r="I282" t="str">
        <f>IFERROR(INDEX(統合!I:I,1/LARGE(INDEX((統合!$A$1:$A$1000&lt;&gt;"")/ROW(統合!$A$1:$A$1000),0),ROW(I282))),"")</f>
        <v/>
      </c>
      <c r="J282" t="str">
        <f>IFERROR(INDEX(統合!J:J,1/LARGE(INDEX((統合!$A$1:$A$1000&lt;&gt;"")/ROW(統合!$A$1:$A$1000),0),ROW(J282))),"")</f>
        <v/>
      </c>
      <c r="K282" t="str">
        <f>IFERROR(INDEX(統合!K:K,1/LARGE(INDEX((統合!$A$1:$A$1000&lt;&gt;"")/ROW(統合!$A$1:$A$1000),0),ROW(K282))),"")</f>
        <v/>
      </c>
      <c r="L282" t="str">
        <f>IFERROR(INDEX(統合!L:L,1/LARGE(INDEX((統合!$A$1:$A$1000&lt;&gt;"")/ROW(統合!$A$1:$A$1000),0),ROW(L282))),"")</f>
        <v/>
      </c>
      <c r="M282" t="str">
        <f>IFERROR(INDEX(統合!M:M,1/LARGE(INDEX((統合!$A$1:$A$1000&lt;&gt;"")/ROW(統合!$A$1:$A$1000),0),ROW(M282))),"")</f>
        <v/>
      </c>
    </row>
    <row r="283" spans="1:13" x14ac:dyDescent="0.45">
      <c r="A283" t="str">
        <f>IFERROR(INDEX(統合!A:A,1/LARGE(INDEX((統合!$A$1:$A$1000&lt;&gt;"")/ROW(統合!$A$1:$A$1000),0),ROW(A283))),"")</f>
        <v/>
      </c>
      <c r="B283" t="str">
        <f>IFERROR(INDEX(統合!B:B,1/LARGE(INDEX((統合!$A$1:$A$1000&lt;&gt;"")/ROW(統合!$A$1:$A$1000),0),ROW(B283))),"")</f>
        <v/>
      </c>
      <c r="C283" t="str">
        <f>IFERROR(INDEX(統合!C:C,1/LARGE(INDEX((統合!$A$1:$A$1000&lt;&gt;"")/ROW(統合!$A$1:$A$1000),0),ROW(C283))),"")</f>
        <v/>
      </c>
      <c r="D283" t="str">
        <f>IFERROR(INDEX(統合!D:D,1/LARGE(INDEX((統合!$A$1:$A$1000&lt;&gt;"")/ROW(統合!$A$1:$A$1000),0),ROW(D283))),"")</f>
        <v/>
      </c>
      <c r="E283" t="str">
        <f>IFERROR(INDEX(統合!E:E,1/LARGE(INDEX((統合!$A$1:$A$1000&lt;&gt;"")/ROW(統合!$A$1:$A$1000),0),ROW(E283))),"")</f>
        <v/>
      </c>
      <c r="F283" t="str">
        <f>IFERROR(INDEX(統合!F:F,1/LARGE(INDEX((統合!$A$1:$A$1000&lt;&gt;"")/ROW(統合!$A$1:$A$1000),0),ROW(F283))),"")</f>
        <v/>
      </c>
      <c r="G283" t="str">
        <f>IFERROR(INDEX(統合!G:G,1/LARGE(INDEX((統合!$A$1:$A$1000&lt;&gt;"")/ROW(統合!$A$1:$A$1000),0),ROW(G283))),"")</f>
        <v/>
      </c>
      <c r="H283" t="str">
        <f>IFERROR(INDEX(統合!H:H,1/LARGE(INDEX((統合!$A$1:$A$1000&lt;&gt;"")/ROW(統合!$A$1:$A$1000),0),ROW(H283))),"")</f>
        <v/>
      </c>
      <c r="I283" t="str">
        <f>IFERROR(INDEX(統合!I:I,1/LARGE(INDEX((統合!$A$1:$A$1000&lt;&gt;"")/ROW(統合!$A$1:$A$1000),0),ROW(I283))),"")</f>
        <v/>
      </c>
      <c r="J283" t="str">
        <f>IFERROR(INDEX(統合!J:J,1/LARGE(INDEX((統合!$A$1:$A$1000&lt;&gt;"")/ROW(統合!$A$1:$A$1000),0),ROW(J283))),"")</f>
        <v/>
      </c>
      <c r="K283" t="str">
        <f>IFERROR(INDEX(統合!K:K,1/LARGE(INDEX((統合!$A$1:$A$1000&lt;&gt;"")/ROW(統合!$A$1:$A$1000),0),ROW(K283))),"")</f>
        <v/>
      </c>
      <c r="L283" t="str">
        <f>IFERROR(INDEX(統合!L:L,1/LARGE(INDEX((統合!$A$1:$A$1000&lt;&gt;"")/ROW(統合!$A$1:$A$1000),0),ROW(L283))),"")</f>
        <v/>
      </c>
      <c r="M283" t="str">
        <f>IFERROR(INDEX(統合!M:M,1/LARGE(INDEX((統合!$A$1:$A$1000&lt;&gt;"")/ROW(統合!$A$1:$A$1000),0),ROW(M283))),"")</f>
        <v/>
      </c>
    </row>
    <row r="284" spans="1:13" x14ac:dyDescent="0.45">
      <c r="A284" t="str">
        <f>IFERROR(INDEX(統合!A:A,1/LARGE(INDEX((統合!$A$1:$A$1000&lt;&gt;"")/ROW(統合!$A$1:$A$1000),0),ROW(A284))),"")</f>
        <v/>
      </c>
      <c r="B284" t="str">
        <f>IFERROR(INDEX(統合!B:B,1/LARGE(INDEX((統合!$A$1:$A$1000&lt;&gt;"")/ROW(統合!$A$1:$A$1000),0),ROW(B284))),"")</f>
        <v/>
      </c>
      <c r="C284" t="str">
        <f>IFERROR(INDEX(統合!C:C,1/LARGE(INDEX((統合!$A$1:$A$1000&lt;&gt;"")/ROW(統合!$A$1:$A$1000),0),ROW(C284))),"")</f>
        <v/>
      </c>
      <c r="D284" t="str">
        <f>IFERROR(INDEX(統合!D:D,1/LARGE(INDEX((統合!$A$1:$A$1000&lt;&gt;"")/ROW(統合!$A$1:$A$1000),0),ROW(D284))),"")</f>
        <v/>
      </c>
      <c r="E284" t="str">
        <f>IFERROR(INDEX(統合!E:E,1/LARGE(INDEX((統合!$A$1:$A$1000&lt;&gt;"")/ROW(統合!$A$1:$A$1000),0),ROW(E284))),"")</f>
        <v/>
      </c>
      <c r="F284" t="str">
        <f>IFERROR(INDEX(統合!F:F,1/LARGE(INDEX((統合!$A$1:$A$1000&lt;&gt;"")/ROW(統合!$A$1:$A$1000),0),ROW(F284))),"")</f>
        <v/>
      </c>
      <c r="G284" t="str">
        <f>IFERROR(INDEX(統合!G:G,1/LARGE(INDEX((統合!$A$1:$A$1000&lt;&gt;"")/ROW(統合!$A$1:$A$1000),0),ROW(G284))),"")</f>
        <v/>
      </c>
      <c r="H284" t="str">
        <f>IFERROR(INDEX(統合!H:H,1/LARGE(INDEX((統合!$A$1:$A$1000&lt;&gt;"")/ROW(統合!$A$1:$A$1000),0),ROW(H284))),"")</f>
        <v/>
      </c>
      <c r="I284" t="str">
        <f>IFERROR(INDEX(統合!I:I,1/LARGE(INDEX((統合!$A$1:$A$1000&lt;&gt;"")/ROW(統合!$A$1:$A$1000),0),ROW(I284))),"")</f>
        <v/>
      </c>
      <c r="J284" t="str">
        <f>IFERROR(INDEX(統合!J:J,1/LARGE(INDEX((統合!$A$1:$A$1000&lt;&gt;"")/ROW(統合!$A$1:$A$1000),0),ROW(J284))),"")</f>
        <v/>
      </c>
      <c r="K284" t="str">
        <f>IFERROR(INDEX(統合!K:K,1/LARGE(INDEX((統合!$A$1:$A$1000&lt;&gt;"")/ROW(統合!$A$1:$A$1000),0),ROW(K284))),"")</f>
        <v/>
      </c>
      <c r="L284" t="str">
        <f>IFERROR(INDEX(統合!L:L,1/LARGE(INDEX((統合!$A$1:$A$1000&lt;&gt;"")/ROW(統合!$A$1:$A$1000),0),ROW(L284))),"")</f>
        <v/>
      </c>
      <c r="M284" t="str">
        <f>IFERROR(INDEX(統合!M:M,1/LARGE(INDEX((統合!$A$1:$A$1000&lt;&gt;"")/ROW(統合!$A$1:$A$1000),0),ROW(M284))),"")</f>
        <v/>
      </c>
    </row>
    <row r="285" spans="1:13" x14ac:dyDescent="0.45">
      <c r="A285" t="str">
        <f>IFERROR(INDEX(統合!A:A,1/LARGE(INDEX((統合!$A$1:$A$1000&lt;&gt;"")/ROW(統合!$A$1:$A$1000),0),ROW(A285))),"")</f>
        <v/>
      </c>
      <c r="B285" t="str">
        <f>IFERROR(INDEX(統合!B:B,1/LARGE(INDEX((統合!$A$1:$A$1000&lt;&gt;"")/ROW(統合!$A$1:$A$1000),0),ROW(B285))),"")</f>
        <v/>
      </c>
      <c r="C285" t="str">
        <f>IFERROR(INDEX(統合!C:C,1/LARGE(INDEX((統合!$A$1:$A$1000&lt;&gt;"")/ROW(統合!$A$1:$A$1000),0),ROW(C285))),"")</f>
        <v/>
      </c>
      <c r="D285" t="str">
        <f>IFERROR(INDEX(統合!D:D,1/LARGE(INDEX((統合!$A$1:$A$1000&lt;&gt;"")/ROW(統合!$A$1:$A$1000),0),ROW(D285))),"")</f>
        <v/>
      </c>
      <c r="E285" t="str">
        <f>IFERROR(INDEX(統合!E:E,1/LARGE(INDEX((統合!$A$1:$A$1000&lt;&gt;"")/ROW(統合!$A$1:$A$1000),0),ROW(E285))),"")</f>
        <v/>
      </c>
      <c r="F285" t="str">
        <f>IFERROR(INDEX(統合!F:F,1/LARGE(INDEX((統合!$A$1:$A$1000&lt;&gt;"")/ROW(統合!$A$1:$A$1000),0),ROW(F285))),"")</f>
        <v/>
      </c>
      <c r="G285" t="str">
        <f>IFERROR(INDEX(統合!G:G,1/LARGE(INDEX((統合!$A$1:$A$1000&lt;&gt;"")/ROW(統合!$A$1:$A$1000),0),ROW(G285))),"")</f>
        <v/>
      </c>
      <c r="H285" t="str">
        <f>IFERROR(INDEX(統合!H:H,1/LARGE(INDEX((統合!$A$1:$A$1000&lt;&gt;"")/ROW(統合!$A$1:$A$1000),0),ROW(H285))),"")</f>
        <v/>
      </c>
      <c r="I285" t="str">
        <f>IFERROR(INDEX(統合!I:I,1/LARGE(INDEX((統合!$A$1:$A$1000&lt;&gt;"")/ROW(統合!$A$1:$A$1000),0),ROW(I285))),"")</f>
        <v/>
      </c>
      <c r="J285" t="str">
        <f>IFERROR(INDEX(統合!J:J,1/LARGE(INDEX((統合!$A$1:$A$1000&lt;&gt;"")/ROW(統合!$A$1:$A$1000),0),ROW(J285))),"")</f>
        <v/>
      </c>
      <c r="K285" t="str">
        <f>IFERROR(INDEX(統合!K:K,1/LARGE(INDEX((統合!$A$1:$A$1000&lt;&gt;"")/ROW(統合!$A$1:$A$1000),0),ROW(K285))),"")</f>
        <v/>
      </c>
      <c r="L285" t="str">
        <f>IFERROR(INDEX(統合!L:L,1/LARGE(INDEX((統合!$A$1:$A$1000&lt;&gt;"")/ROW(統合!$A$1:$A$1000),0),ROW(L285))),"")</f>
        <v/>
      </c>
      <c r="M285" t="str">
        <f>IFERROR(INDEX(統合!M:M,1/LARGE(INDEX((統合!$A$1:$A$1000&lt;&gt;"")/ROW(統合!$A$1:$A$1000),0),ROW(M285))),"")</f>
        <v/>
      </c>
    </row>
    <row r="286" spans="1:13" x14ac:dyDescent="0.45">
      <c r="A286" t="str">
        <f>IFERROR(INDEX(統合!A:A,1/LARGE(INDEX((統合!$A$1:$A$1000&lt;&gt;"")/ROW(統合!$A$1:$A$1000),0),ROW(A286))),"")</f>
        <v/>
      </c>
      <c r="B286" t="str">
        <f>IFERROR(INDEX(統合!B:B,1/LARGE(INDEX((統合!$A$1:$A$1000&lt;&gt;"")/ROW(統合!$A$1:$A$1000),0),ROW(B286))),"")</f>
        <v/>
      </c>
      <c r="C286" t="str">
        <f>IFERROR(INDEX(統合!C:C,1/LARGE(INDEX((統合!$A$1:$A$1000&lt;&gt;"")/ROW(統合!$A$1:$A$1000),0),ROW(C286))),"")</f>
        <v/>
      </c>
      <c r="D286" t="str">
        <f>IFERROR(INDEX(統合!D:D,1/LARGE(INDEX((統合!$A$1:$A$1000&lt;&gt;"")/ROW(統合!$A$1:$A$1000),0),ROW(D286))),"")</f>
        <v/>
      </c>
      <c r="E286" t="str">
        <f>IFERROR(INDEX(統合!E:E,1/LARGE(INDEX((統合!$A$1:$A$1000&lt;&gt;"")/ROW(統合!$A$1:$A$1000),0),ROW(E286))),"")</f>
        <v/>
      </c>
      <c r="F286" t="str">
        <f>IFERROR(INDEX(統合!F:F,1/LARGE(INDEX((統合!$A$1:$A$1000&lt;&gt;"")/ROW(統合!$A$1:$A$1000),0),ROW(F286))),"")</f>
        <v/>
      </c>
      <c r="G286" t="str">
        <f>IFERROR(INDEX(統合!G:G,1/LARGE(INDEX((統合!$A$1:$A$1000&lt;&gt;"")/ROW(統合!$A$1:$A$1000),0),ROW(G286))),"")</f>
        <v/>
      </c>
      <c r="H286" t="str">
        <f>IFERROR(INDEX(統合!H:H,1/LARGE(INDEX((統合!$A$1:$A$1000&lt;&gt;"")/ROW(統合!$A$1:$A$1000),0),ROW(H286))),"")</f>
        <v/>
      </c>
      <c r="I286" t="str">
        <f>IFERROR(INDEX(統合!I:I,1/LARGE(INDEX((統合!$A$1:$A$1000&lt;&gt;"")/ROW(統合!$A$1:$A$1000),0),ROW(I286))),"")</f>
        <v/>
      </c>
      <c r="J286" t="str">
        <f>IFERROR(INDEX(統合!J:J,1/LARGE(INDEX((統合!$A$1:$A$1000&lt;&gt;"")/ROW(統合!$A$1:$A$1000),0),ROW(J286))),"")</f>
        <v/>
      </c>
      <c r="K286" t="str">
        <f>IFERROR(INDEX(統合!K:K,1/LARGE(INDEX((統合!$A$1:$A$1000&lt;&gt;"")/ROW(統合!$A$1:$A$1000),0),ROW(K286))),"")</f>
        <v/>
      </c>
      <c r="L286" t="str">
        <f>IFERROR(INDEX(統合!L:L,1/LARGE(INDEX((統合!$A$1:$A$1000&lt;&gt;"")/ROW(統合!$A$1:$A$1000),0),ROW(L286))),"")</f>
        <v/>
      </c>
      <c r="M286" t="str">
        <f>IFERROR(INDEX(統合!M:M,1/LARGE(INDEX((統合!$A$1:$A$1000&lt;&gt;"")/ROW(統合!$A$1:$A$1000),0),ROW(M286))),"")</f>
        <v/>
      </c>
    </row>
    <row r="287" spans="1:13" x14ac:dyDescent="0.45">
      <c r="A287" t="str">
        <f>IFERROR(INDEX(統合!A:A,1/LARGE(INDEX((統合!$A$1:$A$1000&lt;&gt;"")/ROW(統合!$A$1:$A$1000),0),ROW(A287))),"")</f>
        <v/>
      </c>
      <c r="B287" t="str">
        <f>IFERROR(INDEX(統合!B:B,1/LARGE(INDEX((統合!$A$1:$A$1000&lt;&gt;"")/ROW(統合!$A$1:$A$1000),0),ROW(B287))),"")</f>
        <v/>
      </c>
      <c r="C287" t="str">
        <f>IFERROR(INDEX(統合!C:C,1/LARGE(INDEX((統合!$A$1:$A$1000&lt;&gt;"")/ROW(統合!$A$1:$A$1000),0),ROW(C287))),"")</f>
        <v/>
      </c>
      <c r="D287" t="str">
        <f>IFERROR(INDEX(統合!D:D,1/LARGE(INDEX((統合!$A$1:$A$1000&lt;&gt;"")/ROW(統合!$A$1:$A$1000),0),ROW(D287))),"")</f>
        <v/>
      </c>
      <c r="E287" t="str">
        <f>IFERROR(INDEX(統合!E:E,1/LARGE(INDEX((統合!$A$1:$A$1000&lt;&gt;"")/ROW(統合!$A$1:$A$1000),0),ROW(E287))),"")</f>
        <v/>
      </c>
      <c r="F287" t="str">
        <f>IFERROR(INDEX(統合!F:F,1/LARGE(INDEX((統合!$A$1:$A$1000&lt;&gt;"")/ROW(統合!$A$1:$A$1000),0),ROW(F287))),"")</f>
        <v/>
      </c>
      <c r="G287" t="str">
        <f>IFERROR(INDEX(統合!G:G,1/LARGE(INDEX((統合!$A$1:$A$1000&lt;&gt;"")/ROW(統合!$A$1:$A$1000),0),ROW(G287))),"")</f>
        <v/>
      </c>
      <c r="H287" t="str">
        <f>IFERROR(INDEX(統合!H:H,1/LARGE(INDEX((統合!$A$1:$A$1000&lt;&gt;"")/ROW(統合!$A$1:$A$1000),0),ROW(H287))),"")</f>
        <v/>
      </c>
      <c r="I287" t="str">
        <f>IFERROR(INDEX(統合!I:I,1/LARGE(INDEX((統合!$A$1:$A$1000&lt;&gt;"")/ROW(統合!$A$1:$A$1000),0),ROW(I287))),"")</f>
        <v/>
      </c>
      <c r="J287" t="str">
        <f>IFERROR(INDEX(統合!J:J,1/LARGE(INDEX((統合!$A$1:$A$1000&lt;&gt;"")/ROW(統合!$A$1:$A$1000),0),ROW(J287))),"")</f>
        <v/>
      </c>
      <c r="K287" t="str">
        <f>IFERROR(INDEX(統合!K:K,1/LARGE(INDEX((統合!$A$1:$A$1000&lt;&gt;"")/ROW(統合!$A$1:$A$1000),0),ROW(K287))),"")</f>
        <v/>
      </c>
      <c r="L287" t="str">
        <f>IFERROR(INDEX(統合!L:L,1/LARGE(INDEX((統合!$A$1:$A$1000&lt;&gt;"")/ROW(統合!$A$1:$A$1000),0),ROW(L287))),"")</f>
        <v/>
      </c>
      <c r="M287" t="str">
        <f>IFERROR(INDEX(統合!M:M,1/LARGE(INDEX((統合!$A$1:$A$1000&lt;&gt;"")/ROW(統合!$A$1:$A$1000),0),ROW(M287))),"")</f>
        <v/>
      </c>
    </row>
    <row r="288" spans="1:13" x14ac:dyDescent="0.45">
      <c r="A288" t="str">
        <f>IFERROR(INDEX(統合!A:A,1/LARGE(INDEX((統合!$A$1:$A$1000&lt;&gt;"")/ROW(統合!$A$1:$A$1000),0),ROW(A288))),"")</f>
        <v/>
      </c>
      <c r="B288" t="str">
        <f>IFERROR(INDEX(統合!B:B,1/LARGE(INDEX((統合!$A$1:$A$1000&lt;&gt;"")/ROW(統合!$A$1:$A$1000),0),ROW(B288))),"")</f>
        <v/>
      </c>
      <c r="C288" t="str">
        <f>IFERROR(INDEX(統合!C:C,1/LARGE(INDEX((統合!$A$1:$A$1000&lt;&gt;"")/ROW(統合!$A$1:$A$1000),0),ROW(C288))),"")</f>
        <v/>
      </c>
      <c r="D288" t="str">
        <f>IFERROR(INDEX(統合!D:D,1/LARGE(INDEX((統合!$A$1:$A$1000&lt;&gt;"")/ROW(統合!$A$1:$A$1000),0),ROW(D288))),"")</f>
        <v/>
      </c>
      <c r="E288" t="str">
        <f>IFERROR(INDEX(統合!E:E,1/LARGE(INDEX((統合!$A$1:$A$1000&lt;&gt;"")/ROW(統合!$A$1:$A$1000),0),ROW(E288))),"")</f>
        <v/>
      </c>
      <c r="F288" t="str">
        <f>IFERROR(INDEX(統合!F:F,1/LARGE(INDEX((統合!$A$1:$A$1000&lt;&gt;"")/ROW(統合!$A$1:$A$1000),0),ROW(F288))),"")</f>
        <v/>
      </c>
      <c r="G288" t="str">
        <f>IFERROR(INDEX(統合!G:G,1/LARGE(INDEX((統合!$A$1:$A$1000&lt;&gt;"")/ROW(統合!$A$1:$A$1000),0),ROW(G288))),"")</f>
        <v/>
      </c>
      <c r="H288" t="str">
        <f>IFERROR(INDEX(統合!H:H,1/LARGE(INDEX((統合!$A$1:$A$1000&lt;&gt;"")/ROW(統合!$A$1:$A$1000),0),ROW(H288))),"")</f>
        <v/>
      </c>
      <c r="I288" t="str">
        <f>IFERROR(INDEX(統合!I:I,1/LARGE(INDEX((統合!$A$1:$A$1000&lt;&gt;"")/ROW(統合!$A$1:$A$1000),0),ROW(I288))),"")</f>
        <v/>
      </c>
      <c r="J288" t="str">
        <f>IFERROR(INDEX(統合!J:J,1/LARGE(INDEX((統合!$A$1:$A$1000&lt;&gt;"")/ROW(統合!$A$1:$A$1000),0),ROW(J288))),"")</f>
        <v/>
      </c>
      <c r="K288" t="str">
        <f>IFERROR(INDEX(統合!K:K,1/LARGE(INDEX((統合!$A$1:$A$1000&lt;&gt;"")/ROW(統合!$A$1:$A$1000),0),ROW(K288))),"")</f>
        <v/>
      </c>
      <c r="L288" t="str">
        <f>IFERROR(INDEX(統合!L:L,1/LARGE(INDEX((統合!$A$1:$A$1000&lt;&gt;"")/ROW(統合!$A$1:$A$1000),0),ROW(L288))),"")</f>
        <v/>
      </c>
      <c r="M288" t="str">
        <f>IFERROR(INDEX(統合!M:M,1/LARGE(INDEX((統合!$A$1:$A$1000&lt;&gt;"")/ROW(統合!$A$1:$A$1000),0),ROW(M288))),"")</f>
        <v/>
      </c>
    </row>
    <row r="289" spans="1:13" x14ac:dyDescent="0.45">
      <c r="A289" t="str">
        <f>IFERROR(INDEX(統合!A:A,1/LARGE(INDEX((統合!$A$1:$A$1000&lt;&gt;"")/ROW(統合!$A$1:$A$1000),0),ROW(A289))),"")</f>
        <v/>
      </c>
      <c r="B289" t="str">
        <f>IFERROR(INDEX(統合!B:B,1/LARGE(INDEX((統合!$A$1:$A$1000&lt;&gt;"")/ROW(統合!$A$1:$A$1000),0),ROW(B289))),"")</f>
        <v/>
      </c>
      <c r="C289" t="str">
        <f>IFERROR(INDEX(統合!C:C,1/LARGE(INDEX((統合!$A$1:$A$1000&lt;&gt;"")/ROW(統合!$A$1:$A$1000),0),ROW(C289))),"")</f>
        <v/>
      </c>
      <c r="D289" t="str">
        <f>IFERROR(INDEX(統合!D:D,1/LARGE(INDEX((統合!$A$1:$A$1000&lt;&gt;"")/ROW(統合!$A$1:$A$1000),0),ROW(D289))),"")</f>
        <v/>
      </c>
      <c r="E289" t="str">
        <f>IFERROR(INDEX(統合!E:E,1/LARGE(INDEX((統合!$A$1:$A$1000&lt;&gt;"")/ROW(統合!$A$1:$A$1000),0),ROW(E289))),"")</f>
        <v/>
      </c>
      <c r="F289" t="str">
        <f>IFERROR(INDEX(統合!F:F,1/LARGE(INDEX((統合!$A$1:$A$1000&lt;&gt;"")/ROW(統合!$A$1:$A$1000),0),ROW(F289))),"")</f>
        <v/>
      </c>
      <c r="G289" t="str">
        <f>IFERROR(INDEX(統合!G:G,1/LARGE(INDEX((統合!$A$1:$A$1000&lt;&gt;"")/ROW(統合!$A$1:$A$1000),0),ROW(G289))),"")</f>
        <v/>
      </c>
      <c r="H289" t="str">
        <f>IFERROR(INDEX(統合!H:H,1/LARGE(INDEX((統合!$A$1:$A$1000&lt;&gt;"")/ROW(統合!$A$1:$A$1000),0),ROW(H289))),"")</f>
        <v/>
      </c>
      <c r="I289" t="str">
        <f>IFERROR(INDEX(統合!I:I,1/LARGE(INDEX((統合!$A$1:$A$1000&lt;&gt;"")/ROW(統合!$A$1:$A$1000),0),ROW(I289))),"")</f>
        <v/>
      </c>
      <c r="J289" t="str">
        <f>IFERROR(INDEX(統合!J:J,1/LARGE(INDEX((統合!$A$1:$A$1000&lt;&gt;"")/ROW(統合!$A$1:$A$1000),0),ROW(J289))),"")</f>
        <v/>
      </c>
      <c r="K289" t="str">
        <f>IFERROR(INDEX(統合!K:K,1/LARGE(INDEX((統合!$A$1:$A$1000&lt;&gt;"")/ROW(統合!$A$1:$A$1000),0),ROW(K289))),"")</f>
        <v/>
      </c>
      <c r="L289" t="str">
        <f>IFERROR(INDEX(統合!L:L,1/LARGE(INDEX((統合!$A$1:$A$1000&lt;&gt;"")/ROW(統合!$A$1:$A$1000),0),ROW(L289))),"")</f>
        <v/>
      </c>
      <c r="M289" t="str">
        <f>IFERROR(INDEX(統合!M:M,1/LARGE(INDEX((統合!$A$1:$A$1000&lt;&gt;"")/ROW(統合!$A$1:$A$1000),0),ROW(M289))),"")</f>
        <v/>
      </c>
    </row>
    <row r="290" spans="1:13" x14ac:dyDescent="0.45">
      <c r="A290" t="str">
        <f>IFERROR(INDEX(統合!A:A,1/LARGE(INDEX((統合!$A$1:$A$1000&lt;&gt;"")/ROW(統合!$A$1:$A$1000),0),ROW(A290))),"")</f>
        <v/>
      </c>
      <c r="B290" t="str">
        <f>IFERROR(INDEX(統合!B:B,1/LARGE(INDEX((統合!$A$1:$A$1000&lt;&gt;"")/ROW(統合!$A$1:$A$1000),0),ROW(B290))),"")</f>
        <v/>
      </c>
      <c r="C290" t="str">
        <f>IFERROR(INDEX(統合!C:C,1/LARGE(INDEX((統合!$A$1:$A$1000&lt;&gt;"")/ROW(統合!$A$1:$A$1000),0),ROW(C290))),"")</f>
        <v/>
      </c>
      <c r="D290" t="str">
        <f>IFERROR(INDEX(統合!D:D,1/LARGE(INDEX((統合!$A$1:$A$1000&lt;&gt;"")/ROW(統合!$A$1:$A$1000),0),ROW(D290))),"")</f>
        <v/>
      </c>
      <c r="E290" t="str">
        <f>IFERROR(INDEX(統合!E:E,1/LARGE(INDEX((統合!$A$1:$A$1000&lt;&gt;"")/ROW(統合!$A$1:$A$1000),0),ROW(E290))),"")</f>
        <v/>
      </c>
      <c r="F290" t="str">
        <f>IFERROR(INDEX(統合!F:F,1/LARGE(INDEX((統合!$A$1:$A$1000&lt;&gt;"")/ROW(統合!$A$1:$A$1000),0),ROW(F290))),"")</f>
        <v/>
      </c>
      <c r="G290" t="str">
        <f>IFERROR(INDEX(統合!G:G,1/LARGE(INDEX((統合!$A$1:$A$1000&lt;&gt;"")/ROW(統合!$A$1:$A$1000),0),ROW(G290))),"")</f>
        <v/>
      </c>
      <c r="H290" t="str">
        <f>IFERROR(INDEX(統合!H:H,1/LARGE(INDEX((統合!$A$1:$A$1000&lt;&gt;"")/ROW(統合!$A$1:$A$1000),0),ROW(H290))),"")</f>
        <v/>
      </c>
      <c r="I290" t="str">
        <f>IFERROR(INDEX(統合!I:I,1/LARGE(INDEX((統合!$A$1:$A$1000&lt;&gt;"")/ROW(統合!$A$1:$A$1000),0),ROW(I290))),"")</f>
        <v/>
      </c>
      <c r="J290" t="str">
        <f>IFERROR(INDEX(統合!J:J,1/LARGE(INDEX((統合!$A$1:$A$1000&lt;&gt;"")/ROW(統合!$A$1:$A$1000),0),ROW(J290))),"")</f>
        <v/>
      </c>
      <c r="K290" t="str">
        <f>IFERROR(INDEX(統合!K:K,1/LARGE(INDEX((統合!$A$1:$A$1000&lt;&gt;"")/ROW(統合!$A$1:$A$1000),0),ROW(K290))),"")</f>
        <v/>
      </c>
      <c r="L290" t="str">
        <f>IFERROR(INDEX(統合!L:L,1/LARGE(INDEX((統合!$A$1:$A$1000&lt;&gt;"")/ROW(統合!$A$1:$A$1000),0),ROW(L290))),"")</f>
        <v/>
      </c>
      <c r="M290" t="str">
        <f>IFERROR(INDEX(統合!M:M,1/LARGE(INDEX((統合!$A$1:$A$1000&lt;&gt;"")/ROW(統合!$A$1:$A$1000),0),ROW(M290))),"")</f>
        <v/>
      </c>
    </row>
    <row r="291" spans="1:13" x14ac:dyDescent="0.45">
      <c r="A291" t="str">
        <f>IFERROR(INDEX(統合!A:A,1/LARGE(INDEX((統合!$A$1:$A$1000&lt;&gt;"")/ROW(統合!$A$1:$A$1000),0),ROW(A291))),"")</f>
        <v/>
      </c>
      <c r="B291" t="str">
        <f>IFERROR(INDEX(統合!B:B,1/LARGE(INDEX((統合!$A$1:$A$1000&lt;&gt;"")/ROW(統合!$A$1:$A$1000),0),ROW(B291))),"")</f>
        <v/>
      </c>
      <c r="C291" t="str">
        <f>IFERROR(INDEX(統合!C:C,1/LARGE(INDEX((統合!$A$1:$A$1000&lt;&gt;"")/ROW(統合!$A$1:$A$1000),0),ROW(C291))),"")</f>
        <v/>
      </c>
      <c r="D291" t="str">
        <f>IFERROR(INDEX(統合!D:D,1/LARGE(INDEX((統合!$A$1:$A$1000&lt;&gt;"")/ROW(統合!$A$1:$A$1000),0),ROW(D291))),"")</f>
        <v/>
      </c>
      <c r="E291" t="str">
        <f>IFERROR(INDEX(統合!E:E,1/LARGE(INDEX((統合!$A$1:$A$1000&lt;&gt;"")/ROW(統合!$A$1:$A$1000),0),ROW(E291))),"")</f>
        <v/>
      </c>
      <c r="F291" t="str">
        <f>IFERROR(INDEX(統合!F:F,1/LARGE(INDEX((統合!$A$1:$A$1000&lt;&gt;"")/ROW(統合!$A$1:$A$1000),0),ROW(F291))),"")</f>
        <v/>
      </c>
      <c r="G291" t="str">
        <f>IFERROR(INDEX(統合!G:G,1/LARGE(INDEX((統合!$A$1:$A$1000&lt;&gt;"")/ROW(統合!$A$1:$A$1000),0),ROW(G291))),"")</f>
        <v/>
      </c>
      <c r="H291" t="str">
        <f>IFERROR(INDEX(統合!H:H,1/LARGE(INDEX((統合!$A$1:$A$1000&lt;&gt;"")/ROW(統合!$A$1:$A$1000),0),ROW(H291))),"")</f>
        <v/>
      </c>
      <c r="I291" t="str">
        <f>IFERROR(INDEX(統合!I:I,1/LARGE(INDEX((統合!$A$1:$A$1000&lt;&gt;"")/ROW(統合!$A$1:$A$1000),0),ROW(I291))),"")</f>
        <v/>
      </c>
      <c r="J291" t="str">
        <f>IFERROR(INDEX(統合!J:J,1/LARGE(INDEX((統合!$A$1:$A$1000&lt;&gt;"")/ROW(統合!$A$1:$A$1000),0),ROW(J291))),"")</f>
        <v/>
      </c>
      <c r="K291" t="str">
        <f>IFERROR(INDEX(統合!K:K,1/LARGE(INDEX((統合!$A$1:$A$1000&lt;&gt;"")/ROW(統合!$A$1:$A$1000),0),ROW(K291))),"")</f>
        <v/>
      </c>
      <c r="L291" t="str">
        <f>IFERROR(INDEX(統合!L:L,1/LARGE(INDEX((統合!$A$1:$A$1000&lt;&gt;"")/ROW(統合!$A$1:$A$1000),0),ROW(L291))),"")</f>
        <v/>
      </c>
      <c r="M291" t="str">
        <f>IFERROR(INDEX(統合!M:M,1/LARGE(INDEX((統合!$A$1:$A$1000&lt;&gt;"")/ROW(統合!$A$1:$A$1000),0),ROW(M291))),"")</f>
        <v/>
      </c>
    </row>
    <row r="292" spans="1:13" x14ac:dyDescent="0.45">
      <c r="A292" t="str">
        <f>IFERROR(INDEX(統合!A:A,1/LARGE(INDEX((統合!$A$1:$A$1000&lt;&gt;"")/ROW(統合!$A$1:$A$1000),0),ROW(A292))),"")</f>
        <v/>
      </c>
      <c r="B292" t="str">
        <f>IFERROR(INDEX(統合!B:B,1/LARGE(INDEX((統合!$A$1:$A$1000&lt;&gt;"")/ROW(統合!$A$1:$A$1000),0),ROW(B292))),"")</f>
        <v/>
      </c>
      <c r="C292" t="str">
        <f>IFERROR(INDEX(統合!C:C,1/LARGE(INDEX((統合!$A$1:$A$1000&lt;&gt;"")/ROW(統合!$A$1:$A$1000),0),ROW(C292))),"")</f>
        <v/>
      </c>
      <c r="D292" t="str">
        <f>IFERROR(INDEX(統合!D:D,1/LARGE(INDEX((統合!$A$1:$A$1000&lt;&gt;"")/ROW(統合!$A$1:$A$1000),0),ROW(D292))),"")</f>
        <v/>
      </c>
      <c r="E292" t="str">
        <f>IFERROR(INDEX(統合!E:E,1/LARGE(INDEX((統合!$A$1:$A$1000&lt;&gt;"")/ROW(統合!$A$1:$A$1000),0),ROW(E292))),"")</f>
        <v/>
      </c>
      <c r="F292" t="str">
        <f>IFERROR(INDEX(統合!F:F,1/LARGE(INDEX((統合!$A$1:$A$1000&lt;&gt;"")/ROW(統合!$A$1:$A$1000),0),ROW(F292))),"")</f>
        <v/>
      </c>
      <c r="G292" t="str">
        <f>IFERROR(INDEX(統合!G:G,1/LARGE(INDEX((統合!$A$1:$A$1000&lt;&gt;"")/ROW(統合!$A$1:$A$1000),0),ROW(G292))),"")</f>
        <v/>
      </c>
      <c r="H292" t="str">
        <f>IFERROR(INDEX(統合!H:H,1/LARGE(INDEX((統合!$A$1:$A$1000&lt;&gt;"")/ROW(統合!$A$1:$A$1000),0),ROW(H292))),"")</f>
        <v/>
      </c>
      <c r="I292" t="str">
        <f>IFERROR(INDEX(統合!I:I,1/LARGE(INDEX((統合!$A$1:$A$1000&lt;&gt;"")/ROW(統合!$A$1:$A$1000),0),ROW(I292))),"")</f>
        <v/>
      </c>
      <c r="J292" t="str">
        <f>IFERROR(INDEX(統合!J:J,1/LARGE(INDEX((統合!$A$1:$A$1000&lt;&gt;"")/ROW(統合!$A$1:$A$1000),0),ROW(J292))),"")</f>
        <v/>
      </c>
      <c r="K292" t="str">
        <f>IFERROR(INDEX(統合!K:K,1/LARGE(INDEX((統合!$A$1:$A$1000&lt;&gt;"")/ROW(統合!$A$1:$A$1000),0),ROW(K292))),"")</f>
        <v/>
      </c>
      <c r="L292" t="str">
        <f>IFERROR(INDEX(統合!L:L,1/LARGE(INDEX((統合!$A$1:$A$1000&lt;&gt;"")/ROW(統合!$A$1:$A$1000),0),ROW(L292))),"")</f>
        <v/>
      </c>
      <c r="M292" t="str">
        <f>IFERROR(INDEX(統合!M:M,1/LARGE(INDEX((統合!$A$1:$A$1000&lt;&gt;"")/ROW(統合!$A$1:$A$1000),0),ROW(M292))),"")</f>
        <v/>
      </c>
    </row>
    <row r="293" spans="1:13" x14ac:dyDescent="0.45">
      <c r="A293" t="str">
        <f>IFERROR(INDEX(統合!A:A,1/LARGE(INDEX((統合!$A$1:$A$1000&lt;&gt;"")/ROW(統合!$A$1:$A$1000),0),ROW(A293))),"")</f>
        <v/>
      </c>
      <c r="B293" t="str">
        <f>IFERROR(INDEX(統合!B:B,1/LARGE(INDEX((統合!$A$1:$A$1000&lt;&gt;"")/ROW(統合!$A$1:$A$1000),0),ROW(B293))),"")</f>
        <v/>
      </c>
      <c r="C293" t="str">
        <f>IFERROR(INDEX(統合!C:C,1/LARGE(INDEX((統合!$A$1:$A$1000&lt;&gt;"")/ROW(統合!$A$1:$A$1000),0),ROW(C293))),"")</f>
        <v/>
      </c>
      <c r="D293" t="str">
        <f>IFERROR(INDEX(統合!D:D,1/LARGE(INDEX((統合!$A$1:$A$1000&lt;&gt;"")/ROW(統合!$A$1:$A$1000),0),ROW(D293))),"")</f>
        <v/>
      </c>
      <c r="E293" t="str">
        <f>IFERROR(INDEX(統合!E:E,1/LARGE(INDEX((統合!$A$1:$A$1000&lt;&gt;"")/ROW(統合!$A$1:$A$1000),0),ROW(E293))),"")</f>
        <v/>
      </c>
      <c r="F293" t="str">
        <f>IFERROR(INDEX(統合!F:F,1/LARGE(INDEX((統合!$A$1:$A$1000&lt;&gt;"")/ROW(統合!$A$1:$A$1000),0),ROW(F293))),"")</f>
        <v/>
      </c>
      <c r="G293" t="str">
        <f>IFERROR(INDEX(統合!G:G,1/LARGE(INDEX((統合!$A$1:$A$1000&lt;&gt;"")/ROW(統合!$A$1:$A$1000),0),ROW(G293))),"")</f>
        <v/>
      </c>
      <c r="H293" t="str">
        <f>IFERROR(INDEX(統合!H:H,1/LARGE(INDEX((統合!$A$1:$A$1000&lt;&gt;"")/ROW(統合!$A$1:$A$1000),0),ROW(H293))),"")</f>
        <v/>
      </c>
      <c r="I293" t="str">
        <f>IFERROR(INDEX(統合!I:I,1/LARGE(INDEX((統合!$A$1:$A$1000&lt;&gt;"")/ROW(統合!$A$1:$A$1000),0),ROW(I293))),"")</f>
        <v/>
      </c>
      <c r="J293" t="str">
        <f>IFERROR(INDEX(統合!J:J,1/LARGE(INDEX((統合!$A$1:$A$1000&lt;&gt;"")/ROW(統合!$A$1:$A$1000),0),ROW(J293))),"")</f>
        <v/>
      </c>
      <c r="K293" t="str">
        <f>IFERROR(INDEX(統合!K:K,1/LARGE(INDEX((統合!$A$1:$A$1000&lt;&gt;"")/ROW(統合!$A$1:$A$1000),0),ROW(K293))),"")</f>
        <v/>
      </c>
      <c r="L293" t="str">
        <f>IFERROR(INDEX(統合!L:L,1/LARGE(INDEX((統合!$A$1:$A$1000&lt;&gt;"")/ROW(統合!$A$1:$A$1000),0),ROW(L293))),"")</f>
        <v/>
      </c>
      <c r="M293" t="str">
        <f>IFERROR(INDEX(統合!M:M,1/LARGE(INDEX((統合!$A$1:$A$1000&lt;&gt;"")/ROW(統合!$A$1:$A$1000),0),ROW(M293))),"")</f>
        <v/>
      </c>
    </row>
    <row r="294" spans="1:13" x14ac:dyDescent="0.45">
      <c r="A294" t="str">
        <f>IFERROR(INDEX(統合!A:A,1/LARGE(INDEX((統合!$A$1:$A$1000&lt;&gt;"")/ROW(統合!$A$1:$A$1000),0),ROW(A294))),"")</f>
        <v/>
      </c>
      <c r="B294" t="str">
        <f>IFERROR(INDEX(統合!B:B,1/LARGE(INDEX((統合!$A$1:$A$1000&lt;&gt;"")/ROW(統合!$A$1:$A$1000),0),ROW(B294))),"")</f>
        <v/>
      </c>
      <c r="C294" t="str">
        <f>IFERROR(INDEX(統合!C:C,1/LARGE(INDEX((統合!$A$1:$A$1000&lt;&gt;"")/ROW(統合!$A$1:$A$1000),0),ROW(C294))),"")</f>
        <v/>
      </c>
      <c r="D294" t="str">
        <f>IFERROR(INDEX(統合!D:D,1/LARGE(INDEX((統合!$A$1:$A$1000&lt;&gt;"")/ROW(統合!$A$1:$A$1000),0),ROW(D294))),"")</f>
        <v/>
      </c>
      <c r="E294" t="str">
        <f>IFERROR(INDEX(統合!E:E,1/LARGE(INDEX((統合!$A$1:$A$1000&lt;&gt;"")/ROW(統合!$A$1:$A$1000),0),ROW(E294))),"")</f>
        <v/>
      </c>
      <c r="F294" t="str">
        <f>IFERROR(INDEX(統合!F:F,1/LARGE(INDEX((統合!$A$1:$A$1000&lt;&gt;"")/ROW(統合!$A$1:$A$1000),0),ROW(F294))),"")</f>
        <v/>
      </c>
      <c r="G294" t="str">
        <f>IFERROR(INDEX(統合!G:G,1/LARGE(INDEX((統合!$A$1:$A$1000&lt;&gt;"")/ROW(統合!$A$1:$A$1000),0),ROW(G294))),"")</f>
        <v/>
      </c>
      <c r="H294" t="str">
        <f>IFERROR(INDEX(統合!H:H,1/LARGE(INDEX((統合!$A$1:$A$1000&lt;&gt;"")/ROW(統合!$A$1:$A$1000),0),ROW(H294))),"")</f>
        <v/>
      </c>
      <c r="I294" t="str">
        <f>IFERROR(INDEX(統合!I:I,1/LARGE(INDEX((統合!$A$1:$A$1000&lt;&gt;"")/ROW(統合!$A$1:$A$1000),0),ROW(I294))),"")</f>
        <v/>
      </c>
      <c r="J294" t="str">
        <f>IFERROR(INDEX(統合!J:J,1/LARGE(INDEX((統合!$A$1:$A$1000&lt;&gt;"")/ROW(統合!$A$1:$A$1000),0),ROW(J294))),"")</f>
        <v/>
      </c>
      <c r="K294" t="str">
        <f>IFERROR(INDEX(統合!K:K,1/LARGE(INDEX((統合!$A$1:$A$1000&lt;&gt;"")/ROW(統合!$A$1:$A$1000),0),ROW(K294))),"")</f>
        <v/>
      </c>
      <c r="L294" t="str">
        <f>IFERROR(INDEX(統合!L:L,1/LARGE(INDEX((統合!$A$1:$A$1000&lt;&gt;"")/ROW(統合!$A$1:$A$1000),0),ROW(L294))),"")</f>
        <v/>
      </c>
      <c r="M294" t="str">
        <f>IFERROR(INDEX(統合!M:M,1/LARGE(INDEX((統合!$A$1:$A$1000&lt;&gt;"")/ROW(統合!$A$1:$A$1000),0),ROW(M294))),"")</f>
        <v/>
      </c>
    </row>
    <row r="295" spans="1:13" x14ac:dyDescent="0.45">
      <c r="A295" t="str">
        <f>IFERROR(INDEX(統合!A:A,1/LARGE(INDEX((統合!$A$1:$A$1000&lt;&gt;"")/ROW(統合!$A$1:$A$1000),0),ROW(A295))),"")</f>
        <v/>
      </c>
      <c r="B295" t="str">
        <f>IFERROR(INDEX(統合!B:B,1/LARGE(INDEX((統合!$A$1:$A$1000&lt;&gt;"")/ROW(統合!$A$1:$A$1000),0),ROW(B295))),"")</f>
        <v/>
      </c>
      <c r="C295" t="str">
        <f>IFERROR(INDEX(統合!C:C,1/LARGE(INDEX((統合!$A$1:$A$1000&lt;&gt;"")/ROW(統合!$A$1:$A$1000),0),ROW(C295))),"")</f>
        <v/>
      </c>
      <c r="D295" t="str">
        <f>IFERROR(INDEX(統合!D:D,1/LARGE(INDEX((統合!$A$1:$A$1000&lt;&gt;"")/ROW(統合!$A$1:$A$1000),0),ROW(D295))),"")</f>
        <v/>
      </c>
      <c r="E295" t="str">
        <f>IFERROR(INDEX(統合!E:E,1/LARGE(INDEX((統合!$A$1:$A$1000&lt;&gt;"")/ROW(統合!$A$1:$A$1000),0),ROW(E295))),"")</f>
        <v/>
      </c>
      <c r="F295" t="str">
        <f>IFERROR(INDEX(統合!F:F,1/LARGE(INDEX((統合!$A$1:$A$1000&lt;&gt;"")/ROW(統合!$A$1:$A$1000),0),ROW(F295))),"")</f>
        <v/>
      </c>
      <c r="G295" t="str">
        <f>IFERROR(INDEX(統合!G:G,1/LARGE(INDEX((統合!$A$1:$A$1000&lt;&gt;"")/ROW(統合!$A$1:$A$1000),0),ROW(G295))),"")</f>
        <v/>
      </c>
      <c r="H295" t="str">
        <f>IFERROR(INDEX(統合!H:H,1/LARGE(INDEX((統合!$A$1:$A$1000&lt;&gt;"")/ROW(統合!$A$1:$A$1000),0),ROW(H295))),"")</f>
        <v/>
      </c>
      <c r="I295" t="str">
        <f>IFERROR(INDEX(統合!I:I,1/LARGE(INDEX((統合!$A$1:$A$1000&lt;&gt;"")/ROW(統合!$A$1:$A$1000),0),ROW(I295))),"")</f>
        <v/>
      </c>
      <c r="J295" t="str">
        <f>IFERROR(INDEX(統合!J:J,1/LARGE(INDEX((統合!$A$1:$A$1000&lt;&gt;"")/ROW(統合!$A$1:$A$1000),0),ROW(J295))),"")</f>
        <v/>
      </c>
      <c r="K295" t="str">
        <f>IFERROR(INDEX(統合!K:K,1/LARGE(INDEX((統合!$A$1:$A$1000&lt;&gt;"")/ROW(統合!$A$1:$A$1000),0),ROW(K295))),"")</f>
        <v/>
      </c>
      <c r="L295" t="str">
        <f>IFERROR(INDEX(統合!L:L,1/LARGE(INDEX((統合!$A$1:$A$1000&lt;&gt;"")/ROW(統合!$A$1:$A$1000),0),ROW(L295))),"")</f>
        <v/>
      </c>
      <c r="M295" t="str">
        <f>IFERROR(INDEX(統合!M:M,1/LARGE(INDEX((統合!$A$1:$A$1000&lt;&gt;"")/ROW(統合!$A$1:$A$1000),0),ROW(M295))),"")</f>
        <v/>
      </c>
    </row>
    <row r="296" spans="1:13" x14ac:dyDescent="0.45">
      <c r="A296" t="str">
        <f>IFERROR(INDEX(統合!A:A,1/LARGE(INDEX((統合!$A$1:$A$1000&lt;&gt;"")/ROW(統合!$A$1:$A$1000),0),ROW(A296))),"")</f>
        <v/>
      </c>
      <c r="B296" t="str">
        <f>IFERROR(INDEX(統合!B:B,1/LARGE(INDEX((統合!$A$1:$A$1000&lt;&gt;"")/ROW(統合!$A$1:$A$1000),0),ROW(B296))),"")</f>
        <v/>
      </c>
      <c r="C296" t="str">
        <f>IFERROR(INDEX(統合!C:C,1/LARGE(INDEX((統合!$A$1:$A$1000&lt;&gt;"")/ROW(統合!$A$1:$A$1000),0),ROW(C296))),"")</f>
        <v/>
      </c>
      <c r="D296" t="str">
        <f>IFERROR(INDEX(統合!D:D,1/LARGE(INDEX((統合!$A$1:$A$1000&lt;&gt;"")/ROW(統合!$A$1:$A$1000),0),ROW(D296))),"")</f>
        <v/>
      </c>
      <c r="E296" t="str">
        <f>IFERROR(INDEX(統合!E:E,1/LARGE(INDEX((統合!$A$1:$A$1000&lt;&gt;"")/ROW(統合!$A$1:$A$1000),0),ROW(E296))),"")</f>
        <v/>
      </c>
      <c r="F296" t="str">
        <f>IFERROR(INDEX(統合!F:F,1/LARGE(INDEX((統合!$A$1:$A$1000&lt;&gt;"")/ROW(統合!$A$1:$A$1000),0),ROW(F296))),"")</f>
        <v/>
      </c>
      <c r="G296" t="str">
        <f>IFERROR(INDEX(統合!G:G,1/LARGE(INDEX((統合!$A$1:$A$1000&lt;&gt;"")/ROW(統合!$A$1:$A$1000),0),ROW(G296))),"")</f>
        <v/>
      </c>
      <c r="H296" t="str">
        <f>IFERROR(INDEX(統合!H:H,1/LARGE(INDEX((統合!$A$1:$A$1000&lt;&gt;"")/ROW(統合!$A$1:$A$1000),0),ROW(H296))),"")</f>
        <v/>
      </c>
      <c r="I296" t="str">
        <f>IFERROR(INDEX(統合!I:I,1/LARGE(INDEX((統合!$A$1:$A$1000&lt;&gt;"")/ROW(統合!$A$1:$A$1000),0),ROW(I296))),"")</f>
        <v/>
      </c>
      <c r="J296" t="str">
        <f>IFERROR(INDEX(統合!J:J,1/LARGE(INDEX((統合!$A$1:$A$1000&lt;&gt;"")/ROW(統合!$A$1:$A$1000),0),ROW(J296))),"")</f>
        <v/>
      </c>
      <c r="K296" t="str">
        <f>IFERROR(INDEX(統合!K:K,1/LARGE(INDEX((統合!$A$1:$A$1000&lt;&gt;"")/ROW(統合!$A$1:$A$1000),0),ROW(K296))),"")</f>
        <v/>
      </c>
      <c r="L296" t="str">
        <f>IFERROR(INDEX(統合!L:L,1/LARGE(INDEX((統合!$A$1:$A$1000&lt;&gt;"")/ROW(統合!$A$1:$A$1000),0),ROW(L296))),"")</f>
        <v/>
      </c>
      <c r="M296" t="str">
        <f>IFERROR(INDEX(統合!M:M,1/LARGE(INDEX((統合!$A$1:$A$1000&lt;&gt;"")/ROW(統合!$A$1:$A$1000),0),ROW(M296))),"")</f>
        <v/>
      </c>
    </row>
    <row r="297" spans="1:13" x14ac:dyDescent="0.45">
      <c r="A297" t="str">
        <f>IFERROR(INDEX(統合!A:A,1/LARGE(INDEX((統合!$A$1:$A$1000&lt;&gt;"")/ROW(統合!$A$1:$A$1000),0),ROW(A297))),"")</f>
        <v/>
      </c>
      <c r="B297" t="str">
        <f>IFERROR(INDEX(統合!B:B,1/LARGE(INDEX((統合!$A$1:$A$1000&lt;&gt;"")/ROW(統合!$A$1:$A$1000),0),ROW(B297))),"")</f>
        <v/>
      </c>
      <c r="C297" t="str">
        <f>IFERROR(INDEX(統合!C:C,1/LARGE(INDEX((統合!$A$1:$A$1000&lt;&gt;"")/ROW(統合!$A$1:$A$1000),0),ROW(C297))),"")</f>
        <v/>
      </c>
      <c r="D297" t="str">
        <f>IFERROR(INDEX(統合!D:D,1/LARGE(INDEX((統合!$A$1:$A$1000&lt;&gt;"")/ROW(統合!$A$1:$A$1000),0),ROW(D297))),"")</f>
        <v/>
      </c>
      <c r="E297" t="str">
        <f>IFERROR(INDEX(統合!E:E,1/LARGE(INDEX((統合!$A$1:$A$1000&lt;&gt;"")/ROW(統合!$A$1:$A$1000),0),ROW(E297))),"")</f>
        <v/>
      </c>
      <c r="F297" t="str">
        <f>IFERROR(INDEX(統合!F:F,1/LARGE(INDEX((統合!$A$1:$A$1000&lt;&gt;"")/ROW(統合!$A$1:$A$1000),0),ROW(F297))),"")</f>
        <v/>
      </c>
      <c r="G297" t="str">
        <f>IFERROR(INDEX(統合!G:G,1/LARGE(INDEX((統合!$A$1:$A$1000&lt;&gt;"")/ROW(統合!$A$1:$A$1000),0),ROW(G297))),"")</f>
        <v/>
      </c>
      <c r="H297" t="str">
        <f>IFERROR(INDEX(統合!H:H,1/LARGE(INDEX((統合!$A$1:$A$1000&lt;&gt;"")/ROW(統合!$A$1:$A$1000),0),ROW(H297))),"")</f>
        <v/>
      </c>
      <c r="I297" t="str">
        <f>IFERROR(INDEX(統合!I:I,1/LARGE(INDEX((統合!$A$1:$A$1000&lt;&gt;"")/ROW(統合!$A$1:$A$1000),0),ROW(I297))),"")</f>
        <v/>
      </c>
      <c r="J297" t="str">
        <f>IFERROR(INDEX(統合!J:J,1/LARGE(INDEX((統合!$A$1:$A$1000&lt;&gt;"")/ROW(統合!$A$1:$A$1000),0),ROW(J297))),"")</f>
        <v/>
      </c>
      <c r="K297" t="str">
        <f>IFERROR(INDEX(統合!K:K,1/LARGE(INDEX((統合!$A$1:$A$1000&lt;&gt;"")/ROW(統合!$A$1:$A$1000),0),ROW(K297))),"")</f>
        <v/>
      </c>
      <c r="L297" t="str">
        <f>IFERROR(INDEX(統合!L:L,1/LARGE(INDEX((統合!$A$1:$A$1000&lt;&gt;"")/ROW(統合!$A$1:$A$1000),0),ROW(L297))),"")</f>
        <v/>
      </c>
      <c r="M297" t="str">
        <f>IFERROR(INDEX(統合!M:M,1/LARGE(INDEX((統合!$A$1:$A$1000&lt;&gt;"")/ROW(統合!$A$1:$A$1000),0),ROW(M297))),"")</f>
        <v/>
      </c>
    </row>
    <row r="298" spans="1:13" x14ac:dyDescent="0.45">
      <c r="A298" t="str">
        <f>IFERROR(INDEX(統合!A:A,1/LARGE(INDEX((統合!$A$1:$A$1000&lt;&gt;"")/ROW(統合!$A$1:$A$1000),0),ROW(A298))),"")</f>
        <v/>
      </c>
      <c r="B298" t="str">
        <f>IFERROR(INDEX(統合!B:B,1/LARGE(INDEX((統合!$A$1:$A$1000&lt;&gt;"")/ROW(統合!$A$1:$A$1000),0),ROW(B298))),"")</f>
        <v/>
      </c>
      <c r="C298" t="str">
        <f>IFERROR(INDEX(統合!C:C,1/LARGE(INDEX((統合!$A$1:$A$1000&lt;&gt;"")/ROW(統合!$A$1:$A$1000),0),ROW(C298))),"")</f>
        <v/>
      </c>
      <c r="D298" t="str">
        <f>IFERROR(INDEX(統合!D:D,1/LARGE(INDEX((統合!$A$1:$A$1000&lt;&gt;"")/ROW(統合!$A$1:$A$1000),0),ROW(D298))),"")</f>
        <v/>
      </c>
      <c r="E298" t="str">
        <f>IFERROR(INDEX(統合!E:E,1/LARGE(INDEX((統合!$A$1:$A$1000&lt;&gt;"")/ROW(統合!$A$1:$A$1000),0),ROW(E298))),"")</f>
        <v/>
      </c>
      <c r="F298" t="str">
        <f>IFERROR(INDEX(統合!F:F,1/LARGE(INDEX((統合!$A$1:$A$1000&lt;&gt;"")/ROW(統合!$A$1:$A$1000),0),ROW(F298))),"")</f>
        <v/>
      </c>
      <c r="G298" t="str">
        <f>IFERROR(INDEX(統合!G:G,1/LARGE(INDEX((統合!$A$1:$A$1000&lt;&gt;"")/ROW(統合!$A$1:$A$1000),0),ROW(G298))),"")</f>
        <v/>
      </c>
      <c r="H298" t="str">
        <f>IFERROR(INDEX(統合!H:H,1/LARGE(INDEX((統合!$A$1:$A$1000&lt;&gt;"")/ROW(統合!$A$1:$A$1000),0),ROW(H298))),"")</f>
        <v/>
      </c>
      <c r="I298" t="str">
        <f>IFERROR(INDEX(統合!I:I,1/LARGE(INDEX((統合!$A$1:$A$1000&lt;&gt;"")/ROW(統合!$A$1:$A$1000),0),ROW(I298))),"")</f>
        <v/>
      </c>
      <c r="J298" t="str">
        <f>IFERROR(INDEX(統合!J:J,1/LARGE(INDEX((統合!$A$1:$A$1000&lt;&gt;"")/ROW(統合!$A$1:$A$1000),0),ROW(J298))),"")</f>
        <v/>
      </c>
      <c r="K298" t="str">
        <f>IFERROR(INDEX(統合!K:K,1/LARGE(INDEX((統合!$A$1:$A$1000&lt;&gt;"")/ROW(統合!$A$1:$A$1000),0),ROW(K298))),"")</f>
        <v/>
      </c>
      <c r="L298" t="str">
        <f>IFERROR(INDEX(統合!L:L,1/LARGE(INDEX((統合!$A$1:$A$1000&lt;&gt;"")/ROW(統合!$A$1:$A$1000),0),ROW(L298))),"")</f>
        <v/>
      </c>
      <c r="M298" t="str">
        <f>IFERROR(INDEX(統合!M:M,1/LARGE(INDEX((統合!$A$1:$A$1000&lt;&gt;"")/ROW(統合!$A$1:$A$1000),0),ROW(M298))),"")</f>
        <v/>
      </c>
    </row>
    <row r="299" spans="1:13" x14ac:dyDescent="0.45">
      <c r="A299" t="str">
        <f>IFERROR(INDEX(統合!A:A,1/LARGE(INDEX((統合!$A$1:$A$1000&lt;&gt;"")/ROW(統合!$A$1:$A$1000),0),ROW(A299))),"")</f>
        <v/>
      </c>
      <c r="B299" t="str">
        <f>IFERROR(INDEX(統合!B:B,1/LARGE(INDEX((統合!$A$1:$A$1000&lt;&gt;"")/ROW(統合!$A$1:$A$1000),0),ROW(B299))),"")</f>
        <v/>
      </c>
      <c r="C299" t="str">
        <f>IFERROR(INDEX(統合!C:C,1/LARGE(INDEX((統合!$A$1:$A$1000&lt;&gt;"")/ROW(統合!$A$1:$A$1000),0),ROW(C299))),"")</f>
        <v/>
      </c>
      <c r="D299" t="str">
        <f>IFERROR(INDEX(統合!D:D,1/LARGE(INDEX((統合!$A$1:$A$1000&lt;&gt;"")/ROW(統合!$A$1:$A$1000),0),ROW(D299))),"")</f>
        <v/>
      </c>
      <c r="E299" t="str">
        <f>IFERROR(INDEX(統合!E:E,1/LARGE(INDEX((統合!$A$1:$A$1000&lt;&gt;"")/ROW(統合!$A$1:$A$1000),0),ROW(E299))),"")</f>
        <v/>
      </c>
      <c r="F299" t="str">
        <f>IFERROR(INDEX(統合!F:F,1/LARGE(INDEX((統合!$A$1:$A$1000&lt;&gt;"")/ROW(統合!$A$1:$A$1000),0),ROW(F299))),"")</f>
        <v/>
      </c>
      <c r="G299" t="str">
        <f>IFERROR(INDEX(統合!G:G,1/LARGE(INDEX((統合!$A$1:$A$1000&lt;&gt;"")/ROW(統合!$A$1:$A$1000),0),ROW(G299))),"")</f>
        <v/>
      </c>
      <c r="H299" t="str">
        <f>IFERROR(INDEX(統合!H:H,1/LARGE(INDEX((統合!$A$1:$A$1000&lt;&gt;"")/ROW(統合!$A$1:$A$1000),0),ROW(H299))),"")</f>
        <v/>
      </c>
      <c r="I299" t="str">
        <f>IFERROR(INDEX(統合!I:I,1/LARGE(INDEX((統合!$A$1:$A$1000&lt;&gt;"")/ROW(統合!$A$1:$A$1000),0),ROW(I299))),"")</f>
        <v/>
      </c>
      <c r="J299" t="str">
        <f>IFERROR(INDEX(統合!J:J,1/LARGE(INDEX((統合!$A$1:$A$1000&lt;&gt;"")/ROW(統合!$A$1:$A$1000),0),ROW(J299))),"")</f>
        <v/>
      </c>
      <c r="K299" t="str">
        <f>IFERROR(INDEX(統合!K:K,1/LARGE(INDEX((統合!$A$1:$A$1000&lt;&gt;"")/ROW(統合!$A$1:$A$1000),0),ROW(K299))),"")</f>
        <v/>
      </c>
      <c r="L299" t="str">
        <f>IFERROR(INDEX(統合!L:L,1/LARGE(INDEX((統合!$A$1:$A$1000&lt;&gt;"")/ROW(統合!$A$1:$A$1000),0),ROW(L299))),"")</f>
        <v/>
      </c>
      <c r="M299" t="str">
        <f>IFERROR(INDEX(統合!M:M,1/LARGE(INDEX((統合!$A$1:$A$1000&lt;&gt;"")/ROW(統合!$A$1:$A$1000),0),ROW(M299))),"")</f>
        <v/>
      </c>
    </row>
    <row r="300" spans="1:13" x14ac:dyDescent="0.45">
      <c r="A300" t="str">
        <f>IFERROR(INDEX(統合!A:A,1/LARGE(INDEX((統合!$A$1:$A$1000&lt;&gt;"")/ROW(統合!$A$1:$A$1000),0),ROW(A300))),"")</f>
        <v/>
      </c>
      <c r="B300" t="str">
        <f>IFERROR(INDEX(統合!B:B,1/LARGE(INDEX((統合!$A$1:$A$1000&lt;&gt;"")/ROW(統合!$A$1:$A$1000),0),ROW(B300))),"")</f>
        <v/>
      </c>
      <c r="C300" t="str">
        <f>IFERROR(INDEX(統合!C:C,1/LARGE(INDEX((統合!$A$1:$A$1000&lt;&gt;"")/ROW(統合!$A$1:$A$1000),0),ROW(C300))),"")</f>
        <v/>
      </c>
      <c r="D300" t="str">
        <f>IFERROR(INDEX(統合!D:D,1/LARGE(INDEX((統合!$A$1:$A$1000&lt;&gt;"")/ROW(統合!$A$1:$A$1000),0),ROW(D300))),"")</f>
        <v/>
      </c>
      <c r="E300" t="str">
        <f>IFERROR(INDEX(統合!E:E,1/LARGE(INDEX((統合!$A$1:$A$1000&lt;&gt;"")/ROW(統合!$A$1:$A$1000),0),ROW(E300))),"")</f>
        <v/>
      </c>
      <c r="F300" t="str">
        <f>IFERROR(INDEX(統合!F:F,1/LARGE(INDEX((統合!$A$1:$A$1000&lt;&gt;"")/ROW(統合!$A$1:$A$1000),0),ROW(F300))),"")</f>
        <v/>
      </c>
      <c r="G300" t="str">
        <f>IFERROR(INDEX(統合!G:G,1/LARGE(INDEX((統合!$A$1:$A$1000&lt;&gt;"")/ROW(統合!$A$1:$A$1000),0),ROW(G300))),"")</f>
        <v/>
      </c>
      <c r="H300" t="str">
        <f>IFERROR(INDEX(統合!H:H,1/LARGE(INDEX((統合!$A$1:$A$1000&lt;&gt;"")/ROW(統合!$A$1:$A$1000),0),ROW(H300))),"")</f>
        <v/>
      </c>
      <c r="I300" t="str">
        <f>IFERROR(INDEX(統合!I:I,1/LARGE(INDEX((統合!$A$1:$A$1000&lt;&gt;"")/ROW(統合!$A$1:$A$1000),0),ROW(I300))),"")</f>
        <v/>
      </c>
      <c r="J300" t="str">
        <f>IFERROR(INDEX(統合!J:J,1/LARGE(INDEX((統合!$A$1:$A$1000&lt;&gt;"")/ROW(統合!$A$1:$A$1000),0),ROW(J300))),"")</f>
        <v/>
      </c>
      <c r="K300" t="str">
        <f>IFERROR(INDEX(統合!K:K,1/LARGE(INDEX((統合!$A$1:$A$1000&lt;&gt;"")/ROW(統合!$A$1:$A$1000),0),ROW(K300))),"")</f>
        <v/>
      </c>
      <c r="L300" t="str">
        <f>IFERROR(INDEX(統合!L:L,1/LARGE(INDEX((統合!$A$1:$A$1000&lt;&gt;"")/ROW(統合!$A$1:$A$1000),0),ROW(L300))),"")</f>
        <v/>
      </c>
      <c r="M300" t="str">
        <f>IFERROR(INDEX(統合!M:M,1/LARGE(INDEX((統合!$A$1:$A$1000&lt;&gt;"")/ROW(統合!$A$1:$A$1000),0),ROW(M300))),"")</f>
        <v/>
      </c>
    </row>
    <row r="301" spans="1:13" x14ac:dyDescent="0.45">
      <c r="A301" t="str">
        <f>IFERROR(INDEX(統合!A:A,1/LARGE(INDEX((統合!$A$1:$A$1000&lt;&gt;"")/ROW(統合!$A$1:$A$1000),0),ROW(A301))),"")</f>
        <v/>
      </c>
      <c r="B301" t="str">
        <f>IFERROR(INDEX(統合!B:B,1/LARGE(INDEX((統合!$A$1:$A$1000&lt;&gt;"")/ROW(統合!$A$1:$A$1000),0),ROW(B301))),"")</f>
        <v/>
      </c>
      <c r="C301" t="str">
        <f>IFERROR(INDEX(統合!C:C,1/LARGE(INDEX((統合!$A$1:$A$1000&lt;&gt;"")/ROW(統合!$A$1:$A$1000),0),ROW(C301))),"")</f>
        <v/>
      </c>
      <c r="D301" t="str">
        <f>IFERROR(INDEX(統合!D:D,1/LARGE(INDEX((統合!$A$1:$A$1000&lt;&gt;"")/ROW(統合!$A$1:$A$1000),0),ROW(D301))),"")</f>
        <v/>
      </c>
      <c r="E301" t="str">
        <f>IFERROR(INDEX(統合!E:E,1/LARGE(INDEX((統合!$A$1:$A$1000&lt;&gt;"")/ROW(統合!$A$1:$A$1000),0),ROW(E301))),"")</f>
        <v/>
      </c>
      <c r="F301" t="str">
        <f>IFERROR(INDEX(統合!F:F,1/LARGE(INDEX((統合!$A$1:$A$1000&lt;&gt;"")/ROW(統合!$A$1:$A$1000),0),ROW(F301))),"")</f>
        <v/>
      </c>
      <c r="G301" t="str">
        <f>IFERROR(INDEX(統合!G:G,1/LARGE(INDEX((統合!$A$1:$A$1000&lt;&gt;"")/ROW(統合!$A$1:$A$1000),0),ROW(G301))),"")</f>
        <v/>
      </c>
      <c r="H301" t="str">
        <f>IFERROR(INDEX(統合!H:H,1/LARGE(INDEX((統合!$A$1:$A$1000&lt;&gt;"")/ROW(統合!$A$1:$A$1000),0),ROW(H301))),"")</f>
        <v/>
      </c>
      <c r="I301" t="str">
        <f>IFERROR(INDEX(統合!I:I,1/LARGE(INDEX((統合!$A$1:$A$1000&lt;&gt;"")/ROW(統合!$A$1:$A$1000),0),ROW(I301))),"")</f>
        <v/>
      </c>
      <c r="J301" t="str">
        <f>IFERROR(INDEX(統合!J:J,1/LARGE(INDEX((統合!$A$1:$A$1000&lt;&gt;"")/ROW(統合!$A$1:$A$1000),0),ROW(J301))),"")</f>
        <v/>
      </c>
      <c r="K301" t="str">
        <f>IFERROR(INDEX(統合!K:K,1/LARGE(INDEX((統合!$A$1:$A$1000&lt;&gt;"")/ROW(統合!$A$1:$A$1000),0),ROW(K301))),"")</f>
        <v/>
      </c>
      <c r="L301" t="str">
        <f>IFERROR(INDEX(統合!L:L,1/LARGE(INDEX((統合!$A$1:$A$1000&lt;&gt;"")/ROW(統合!$A$1:$A$1000),0),ROW(L301))),"")</f>
        <v/>
      </c>
      <c r="M301" t="str">
        <f>IFERROR(INDEX(統合!M:M,1/LARGE(INDEX((統合!$A$1:$A$1000&lt;&gt;"")/ROW(統合!$A$1:$A$1000),0),ROW(M301))),"")</f>
        <v/>
      </c>
    </row>
    <row r="302" spans="1:13" x14ac:dyDescent="0.45">
      <c r="A302" t="str">
        <f>IFERROR(INDEX(統合!A:A,1/LARGE(INDEX((統合!$A$1:$A$1000&lt;&gt;"")/ROW(統合!$A$1:$A$1000),0),ROW(A302))),"")</f>
        <v/>
      </c>
      <c r="B302" t="str">
        <f>IFERROR(INDEX(統合!B:B,1/LARGE(INDEX((統合!$A$1:$A$1000&lt;&gt;"")/ROW(統合!$A$1:$A$1000),0),ROW(B302))),"")</f>
        <v/>
      </c>
      <c r="C302" t="str">
        <f>IFERROR(INDEX(統合!C:C,1/LARGE(INDEX((統合!$A$1:$A$1000&lt;&gt;"")/ROW(統合!$A$1:$A$1000),0),ROW(C302))),"")</f>
        <v/>
      </c>
      <c r="D302" t="str">
        <f>IFERROR(INDEX(統合!D:D,1/LARGE(INDEX((統合!$A$1:$A$1000&lt;&gt;"")/ROW(統合!$A$1:$A$1000),0),ROW(D302))),"")</f>
        <v/>
      </c>
      <c r="E302" t="str">
        <f>IFERROR(INDEX(統合!E:E,1/LARGE(INDEX((統合!$A$1:$A$1000&lt;&gt;"")/ROW(統合!$A$1:$A$1000),0),ROW(E302))),"")</f>
        <v/>
      </c>
      <c r="F302" t="str">
        <f>IFERROR(INDEX(統合!F:F,1/LARGE(INDEX((統合!$A$1:$A$1000&lt;&gt;"")/ROW(統合!$A$1:$A$1000),0),ROW(F302))),"")</f>
        <v/>
      </c>
      <c r="G302" t="str">
        <f>IFERROR(INDEX(統合!G:G,1/LARGE(INDEX((統合!$A$1:$A$1000&lt;&gt;"")/ROW(統合!$A$1:$A$1000),0),ROW(G302))),"")</f>
        <v/>
      </c>
      <c r="H302" t="str">
        <f>IFERROR(INDEX(統合!H:H,1/LARGE(INDEX((統合!$A$1:$A$1000&lt;&gt;"")/ROW(統合!$A$1:$A$1000),0),ROW(H302))),"")</f>
        <v/>
      </c>
      <c r="I302" t="str">
        <f>IFERROR(INDEX(統合!I:I,1/LARGE(INDEX((統合!$A$1:$A$1000&lt;&gt;"")/ROW(統合!$A$1:$A$1000),0),ROW(I302))),"")</f>
        <v/>
      </c>
      <c r="J302" t="str">
        <f>IFERROR(INDEX(統合!J:J,1/LARGE(INDEX((統合!$A$1:$A$1000&lt;&gt;"")/ROW(統合!$A$1:$A$1000),0),ROW(J302))),"")</f>
        <v/>
      </c>
      <c r="K302" t="str">
        <f>IFERROR(INDEX(統合!K:K,1/LARGE(INDEX((統合!$A$1:$A$1000&lt;&gt;"")/ROW(統合!$A$1:$A$1000),0),ROW(K302))),"")</f>
        <v/>
      </c>
      <c r="L302" t="str">
        <f>IFERROR(INDEX(統合!L:L,1/LARGE(INDEX((統合!$A$1:$A$1000&lt;&gt;"")/ROW(統合!$A$1:$A$1000),0),ROW(L302))),"")</f>
        <v/>
      </c>
      <c r="M302" t="str">
        <f>IFERROR(INDEX(統合!M:M,1/LARGE(INDEX((統合!$A$1:$A$1000&lt;&gt;"")/ROW(統合!$A$1:$A$1000),0),ROW(M302))),"")</f>
        <v/>
      </c>
    </row>
    <row r="303" spans="1:13" x14ac:dyDescent="0.45">
      <c r="A303" t="str">
        <f>IFERROR(INDEX(統合!A:A,1/LARGE(INDEX((統合!$A$1:$A$1000&lt;&gt;"")/ROW(統合!$A$1:$A$1000),0),ROW(A303))),"")</f>
        <v/>
      </c>
      <c r="B303" t="str">
        <f>IFERROR(INDEX(統合!B:B,1/LARGE(INDEX((統合!$A$1:$A$1000&lt;&gt;"")/ROW(統合!$A$1:$A$1000),0),ROW(B303))),"")</f>
        <v/>
      </c>
      <c r="C303" t="str">
        <f>IFERROR(INDEX(統合!C:C,1/LARGE(INDEX((統合!$A$1:$A$1000&lt;&gt;"")/ROW(統合!$A$1:$A$1000),0),ROW(C303))),"")</f>
        <v/>
      </c>
      <c r="D303" t="str">
        <f>IFERROR(INDEX(統合!D:D,1/LARGE(INDEX((統合!$A$1:$A$1000&lt;&gt;"")/ROW(統合!$A$1:$A$1000),0),ROW(D303))),"")</f>
        <v/>
      </c>
      <c r="E303" t="str">
        <f>IFERROR(INDEX(統合!E:E,1/LARGE(INDEX((統合!$A$1:$A$1000&lt;&gt;"")/ROW(統合!$A$1:$A$1000),0),ROW(E303))),"")</f>
        <v/>
      </c>
      <c r="F303" t="str">
        <f>IFERROR(INDEX(統合!F:F,1/LARGE(INDEX((統合!$A$1:$A$1000&lt;&gt;"")/ROW(統合!$A$1:$A$1000),0),ROW(F303))),"")</f>
        <v/>
      </c>
      <c r="G303" t="str">
        <f>IFERROR(INDEX(統合!G:G,1/LARGE(INDEX((統合!$A$1:$A$1000&lt;&gt;"")/ROW(統合!$A$1:$A$1000),0),ROW(G303))),"")</f>
        <v/>
      </c>
      <c r="H303" t="str">
        <f>IFERROR(INDEX(統合!H:H,1/LARGE(INDEX((統合!$A$1:$A$1000&lt;&gt;"")/ROW(統合!$A$1:$A$1000),0),ROW(H303))),"")</f>
        <v/>
      </c>
      <c r="I303" t="str">
        <f>IFERROR(INDEX(統合!I:I,1/LARGE(INDEX((統合!$A$1:$A$1000&lt;&gt;"")/ROW(統合!$A$1:$A$1000),0),ROW(I303))),"")</f>
        <v/>
      </c>
      <c r="J303" t="str">
        <f>IFERROR(INDEX(統合!J:J,1/LARGE(INDEX((統合!$A$1:$A$1000&lt;&gt;"")/ROW(統合!$A$1:$A$1000),0),ROW(J303))),"")</f>
        <v/>
      </c>
      <c r="K303" t="str">
        <f>IFERROR(INDEX(統合!K:K,1/LARGE(INDEX((統合!$A$1:$A$1000&lt;&gt;"")/ROW(統合!$A$1:$A$1000),0),ROW(K303))),"")</f>
        <v/>
      </c>
      <c r="L303" t="str">
        <f>IFERROR(INDEX(統合!L:L,1/LARGE(INDEX((統合!$A$1:$A$1000&lt;&gt;"")/ROW(統合!$A$1:$A$1000),0),ROW(L303))),"")</f>
        <v/>
      </c>
      <c r="M303" t="str">
        <f>IFERROR(INDEX(統合!M:M,1/LARGE(INDEX((統合!$A$1:$A$1000&lt;&gt;"")/ROW(統合!$A$1:$A$1000),0),ROW(M303))),"")</f>
        <v/>
      </c>
    </row>
    <row r="304" spans="1:13" x14ac:dyDescent="0.45">
      <c r="A304" t="str">
        <f>IFERROR(INDEX(統合!A:A,1/LARGE(INDEX((統合!$A$1:$A$1000&lt;&gt;"")/ROW(統合!$A$1:$A$1000),0),ROW(A304))),"")</f>
        <v/>
      </c>
      <c r="B304" t="str">
        <f>IFERROR(INDEX(統合!B:B,1/LARGE(INDEX((統合!$A$1:$A$1000&lt;&gt;"")/ROW(統合!$A$1:$A$1000),0),ROW(B304))),"")</f>
        <v/>
      </c>
      <c r="C304" t="str">
        <f>IFERROR(INDEX(統合!C:C,1/LARGE(INDEX((統合!$A$1:$A$1000&lt;&gt;"")/ROW(統合!$A$1:$A$1000),0),ROW(C304))),"")</f>
        <v/>
      </c>
      <c r="D304" t="str">
        <f>IFERROR(INDEX(統合!D:D,1/LARGE(INDEX((統合!$A$1:$A$1000&lt;&gt;"")/ROW(統合!$A$1:$A$1000),0),ROW(D304))),"")</f>
        <v/>
      </c>
      <c r="E304" t="str">
        <f>IFERROR(INDEX(統合!E:E,1/LARGE(INDEX((統合!$A$1:$A$1000&lt;&gt;"")/ROW(統合!$A$1:$A$1000),0),ROW(E304))),"")</f>
        <v/>
      </c>
      <c r="F304" t="str">
        <f>IFERROR(INDEX(統合!F:F,1/LARGE(INDEX((統合!$A$1:$A$1000&lt;&gt;"")/ROW(統合!$A$1:$A$1000),0),ROW(F304))),"")</f>
        <v/>
      </c>
      <c r="G304" t="str">
        <f>IFERROR(INDEX(統合!G:G,1/LARGE(INDEX((統合!$A$1:$A$1000&lt;&gt;"")/ROW(統合!$A$1:$A$1000),0),ROW(G304))),"")</f>
        <v/>
      </c>
      <c r="H304" t="str">
        <f>IFERROR(INDEX(統合!H:H,1/LARGE(INDEX((統合!$A$1:$A$1000&lt;&gt;"")/ROW(統合!$A$1:$A$1000),0),ROW(H304))),"")</f>
        <v/>
      </c>
      <c r="I304" t="str">
        <f>IFERROR(INDEX(統合!I:I,1/LARGE(INDEX((統合!$A$1:$A$1000&lt;&gt;"")/ROW(統合!$A$1:$A$1000),0),ROW(I304))),"")</f>
        <v/>
      </c>
      <c r="J304" t="str">
        <f>IFERROR(INDEX(統合!J:J,1/LARGE(INDEX((統合!$A$1:$A$1000&lt;&gt;"")/ROW(統合!$A$1:$A$1000),0),ROW(J304))),"")</f>
        <v/>
      </c>
      <c r="K304" t="str">
        <f>IFERROR(INDEX(統合!K:K,1/LARGE(INDEX((統合!$A$1:$A$1000&lt;&gt;"")/ROW(統合!$A$1:$A$1000),0),ROW(K304))),"")</f>
        <v/>
      </c>
      <c r="L304" t="str">
        <f>IFERROR(INDEX(統合!L:L,1/LARGE(INDEX((統合!$A$1:$A$1000&lt;&gt;"")/ROW(統合!$A$1:$A$1000),0),ROW(L304))),"")</f>
        <v/>
      </c>
      <c r="M304" t="str">
        <f>IFERROR(INDEX(統合!M:M,1/LARGE(INDEX((統合!$A$1:$A$1000&lt;&gt;"")/ROW(統合!$A$1:$A$1000),0),ROW(M304))),"")</f>
        <v/>
      </c>
    </row>
    <row r="305" spans="1:13" x14ac:dyDescent="0.45">
      <c r="A305" t="str">
        <f>IFERROR(INDEX(統合!A:A,1/LARGE(INDEX((統合!$A$1:$A$1000&lt;&gt;"")/ROW(統合!$A$1:$A$1000),0),ROW(A305))),"")</f>
        <v/>
      </c>
      <c r="B305" t="str">
        <f>IFERROR(INDEX(統合!B:B,1/LARGE(INDEX((統合!$A$1:$A$1000&lt;&gt;"")/ROW(統合!$A$1:$A$1000),0),ROW(B305))),"")</f>
        <v/>
      </c>
      <c r="C305" t="str">
        <f>IFERROR(INDEX(統合!C:C,1/LARGE(INDEX((統合!$A$1:$A$1000&lt;&gt;"")/ROW(統合!$A$1:$A$1000),0),ROW(C305))),"")</f>
        <v/>
      </c>
      <c r="D305" t="str">
        <f>IFERROR(INDEX(統合!D:D,1/LARGE(INDEX((統合!$A$1:$A$1000&lt;&gt;"")/ROW(統合!$A$1:$A$1000),0),ROW(D305))),"")</f>
        <v/>
      </c>
      <c r="E305" t="str">
        <f>IFERROR(INDEX(統合!E:E,1/LARGE(INDEX((統合!$A$1:$A$1000&lt;&gt;"")/ROW(統合!$A$1:$A$1000),0),ROW(E305))),"")</f>
        <v/>
      </c>
      <c r="F305" t="str">
        <f>IFERROR(INDEX(統合!F:F,1/LARGE(INDEX((統合!$A$1:$A$1000&lt;&gt;"")/ROW(統合!$A$1:$A$1000),0),ROW(F305))),"")</f>
        <v/>
      </c>
      <c r="G305" t="str">
        <f>IFERROR(INDEX(統合!G:G,1/LARGE(INDEX((統合!$A$1:$A$1000&lt;&gt;"")/ROW(統合!$A$1:$A$1000),0),ROW(G305))),"")</f>
        <v/>
      </c>
      <c r="H305" t="str">
        <f>IFERROR(INDEX(統合!H:H,1/LARGE(INDEX((統合!$A$1:$A$1000&lt;&gt;"")/ROW(統合!$A$1:$A$1000),0),ROW(H305))),"")</f>
        <v/>
      </c>
      <c r="I305" t="str">
        <f>IFERROR(INDEX(統合!I:I,1/LARGE(INDEX((統合!$A$1:$A$1000&lt;&gt;"")/ROW(統合!$A$1:$A$1000),0),ROW(I305))),"")</f>
        <v/>
      </c>
      <c r="J305" t="str">
        <f>IFERROR(INDEX(統合!J:J,1/LARGE(INDEX((統合!$A$1:$A$1000&lt;&gt;"")/ROW(統合!$A$1:$A$1000),0),ROW(J305))),"")</f>
        <v/>
      </c>
      <c r="K305" t="str">
        <f>IFERROR(INDEX(統合!K:K,1/LARGE(INDEX((統合!$A$1:$A$1000&lt;&gt;"")/ROW(統合!$A$1:$A$1000),0),ROW(K305))),"")</f>
        <v/>
      </c>
      <c r="L305" t="str">
        <f>IFERROR(INDEX(統合!L:L,1/LARGE(INDEX((統合!$A$1:$A$1000&lt;&gt;"")/ROW(統合!$A$1:$A$1000),0),ROW(L305))),"")</f>
        <v/>
      </c>
      <c r="M305" t="str">
        <f>IFERROR(INDEX(統合!M:M,1/LARGE(INDEX((統合!$A$1:$A$1000&lt;&gt;"")/ROW(統合!$A$1:$A$1000),0),ROW(M305))),"")</f>
        <v/>
      </c>
    </row>
    <row r="306" spans="1:13" x14ac:dyDescent="0.45">
      <c r="A306" t="str">
        <f>IFERROR(INDEX(統合!A:A,1/LARGE(INDEX((統合!$A$1:$A$1000&lt;&gt;"")/ROW(統合!$A$1:$A$1000),0),ROW(A306))),"")</f>
        <v/>
      </c>
      <c r="B306" t="str">
        <f>IFERROR(INDEX(統合!B:B,1/LARGE(INDEX((統合!$A$1:$A$1000&lt;&gt;"")/ROW(統合!$A$1:$A$1000),0),ROW(B306))),"")</f>
        <v/>
      </c>
      <c r="C306" t="str">
        <f>IFERROR(INDEX(統合!C:C,1/LARGE(INDEX((統合!$A$1:$A$1000&lt;&gt;"")/ROW(統合!$A$1:$A$1000),0),ROW(C306))),"")</f>
        <v/>
      </c>
      <c r="D306" t="str">
        <f>IFERROR(INDEX(統合!D:D,1/LARGE(INDEX((統合!$A$1:$A$1000&lt;&gt;"")/ROW(統合!$A$1:$A$1000),0),ROW(D306))),"")</f>
        <v/>
      </c>
      <c r="E306" t="str">
        <f>IFERROR(INDEX(統合!E:E,1/LARGE(INDEX((統合!$A$1:$A$1000&lt;&gt;"")/ROW(統合!$A$1:$A$1000),0),ROW(E306))),"")</f>
        <v/>
      </c>
      <c r="F306" t="str">
        <f>IFERROR(INDEX(統合!F:F,1/LARGE(INDEX((統合!$A$1:$A$1000&lt;&gt;"")/ROW(統合!$A$1:$A$1000),0),ROW(F306))),"")</f>
        <v/>
      </c>
      <c r="G306" t="str">
        <f>IFERROR(INDEX(統合!G:G,1/LARGE(INDEX((統合!$A$1:$A$1000&lt;&gt;"")/ROW(統合!$A$1:$A$1000),0),ROW(G306))),"")</f>
        <v/>
      </c>
      <c r="H306" t="str">
        <f>IFERROR(INDEX(統合!H:H,1/LARGE(INDEX((統合!$A$1:$A$1000&lt;&gt;"")/ROW(統合!$A$1:$A$1000),0),ROW(H306))),"")</f>
        <v/>
      </c>
      <c r="I306" t="str">
        <f>IFERROR(INDEX(統合!I:I,1/LARGE(INDEX((統合!$A$1:$A$1000&lt;&gt;"")/ROW(統合!$A$1:$A$1000),0),ROW(I306))),"")</f>
        <v/>
      </c>
      <c r="J306" t="str">
        <f>IFERROR(INDEX(統合!J:J,1/LARGE(INDEX((統合!$A$1:$A$1000&lt;&gt;"")/ROW(統合!$A$1:$A$1000),0),ROW(J306))),"")</f>
        <v/>
      </c>
      <c r="K306" t="str">
        <f>IFERROR(INDEX(統合!K:K,1/LARGE(INDEX((統合!$A$1:$A$1000&lt;&gt;"")/ROW(統合!$A$1:$A$1000),0),ROW(K306))),"")</f>
        <v/>
      </c>
      <c r="L306" t="str">
        <f>IFERROR(INDEX(統合!L:L,1/LARGE(INDEX((統合!$A$1:$A$1000&lt;&gt;"")/ROW(統合!$A$1:$A$1000),0),ROW(L306))),"")</f>
        <v/>
      </c>
      <c r="M306" t="str">
        <f>IFERROR(INDEX(統合!M:M,1/LARGE(INDEX((統合!$A$1:$A$1000&lt;&gt;"")/ROW(統合!$A$1:$A$1000),0),ROW(M306))),"")</f>
        <v/>
      </c>
    </row>
    <row r="307" spans="1:13" x14ac:dyDescent="0.45">
      <c r="A307" t="str">
        <f>IFERROR(INDEX(統合!A:A,1/LARGE(INDEX((統合!$A$1:$A$1000&lt;&gt;"")/ROW(統合!$A$1:$A$1000),0),ROW(A307))),"")</f>
        <v/>
      </c>
      <c r="B307" t="str">
        <f>IFERROR(INDEX(統合!B:B,1/LARGE(INDEX((統合!$A$1:$A$1000&lt;&gt;"")/ROW(統合!$A$1:$A$1000),0),ROW(B307))),"")</f>
        <v/>
      </c>
      <c r="C307" t="str">
        <f>IFERROR(INDEX(統合!C:C,1/LARGE(INDEX((統合!$A$1:$A$1000&lt;&gt;"")/ROW(統合!$A$1:$A$1000),0),ROW(C307))),"")</f>
        <v/>
      </c>
      <c r="D307" t="str">
        <f>IFERROR(INDEX(統合!D:D,1/LARGE(INDEX((統合!$A$1:$A$1000&lt;&gt;"")/ROW(統合!$A$1:$A$1000),0),ROW(D307))),"")</f>
        <v/>
      </c>
      <c r="E307" t="str">
        <f>IFERROR(INDEX(統合!E:E,1/LARGE(INDEX((統合!$A$1:$A$1000&lt;&gt;"")/ROW(統合!$A$1:$A$1000),0),ROW(E307))),"")</f>
        <v/>
      </c>
      <c r="F307" t="str">
        <f>IFERROR(INDEX(統合!F:F,1/LARGE(INDEX((統合!$A$1:$A$1000&lt;&gt;"")/ROW(統合!$A$1:$A$1000),0),ROW(F307))),"")</f>
        <v/>
      </c>
      <c r="G307" t="str">
        <f>IFERROR(INDEX(統合!G:G,1/LARGE(INDEX((統合!$A$1:$A$1000&lt;&gt;"")/ROW(統合!$A$1:$A$1000),0),ROW(G307))),"")</f>
        <v/>
      </c>
      <c r="H307" t="str">
        <f>IFERROR(INDEX(統合!H:H,1/LARGE(INDEX((統合!$A$1:$A$1000&lt;&gt;"")/ROW(統合!$A$1:$A$1000),0),ROW(H307))),"")</f>
        <v/>
      </c>
      <c r="I307" t="str">
        <f>IFERROR(INDEX(統合!I:I,1/LARGE(INDEX((統合!$A$1:$A$1000&lt;&gt;"")/ROW(統合!$A$1:$A$1000),0),ROW(I307))),"")</f>
        <v/>
      </c>
      <c r="J307" t="str">
        <f>IFERROR(INDEX(統合!J:J,1/LARGE(INDEX((統合!$A$1:$A$1000&lt;&gt;"")/ROW(統合!$A$1:$A$1000),0),ROW(J307))),"")</f>
        <v/>
      </c>
      <c r="K307" t="str">
        <f>IFERROR(INDEX(統合!K:K,1/LARGE(INDEX((統合!$A$1:$A$1000&lt;&gt;"")/ROW(統合!$A$1:$A$1000),0),ROW(K307))),"")</f>
        <v/>
      </c>
      <c r="L307" t="str">
        <f>IFERROR(INDEX(統合!L:L,1/LARGE(INDEX((統合!$A$1:$A$1000&lt;&gt;"")/ROW(統合!$A$1:$A$1000),0),ROW(L307))),"")</f>
        <v/>
      </c>
      <c r="M307" t="str">
        <f>IFERROR(INDEX(統合!M:M,1/LARGE(INDEX((統合!$A$1:$A$1000&lt;&gt;"")/ROW(統合!$A$1:$A$1000),0),ROW(M307))),"")</f>
        <v/>
      </c>
    </row>
    <row r="308" spans="1:13" x14ac:dyDescent="0.45">
      <c r="A308" t="str">
        <f>IFERROR(INDEX(統合!A:A,1/LARGE(INDEX((統合!$A$1:$A$1000&lt;&gt;"")/ROW(統合!$A$1:$A$1000),0),ROW(A308))),"")</f>
        <v/>
      </c>
      <c r="B308" t="str">
        <f>IFERROR(INDEX(統合!B:B,1/LARGE(INDEX((統合!$A$1:$A$1000&lt;&gt;"")/ROW(統合!$A$1:$A$1000),0),ROW(B308))),"")</f>
        <v/>
      </c>
      <c r="C308" t="str">
        <f>IFERROR(INDEX(統合!C:C,1/LARGE(INDEX((統合!$A$1:$A$1000&lt;&gt;"")/ROW(統合!$A$1:$A$1000),0),ROW(C308))),"")</f>
        <v/>
      </c>
      <c r="D308" t="str">
        <f>IFERROR(INDEX(統合!D:D,1/LARGE(INDEX((統合!$A$1:$A$1000&lt;&gt;"")/ROW(統合!$A$1:$A$1000),0),ROW(D308))),"")</f>
        <v/>
      </c>
      <c r="E308" t="str">
        <f>IFERROR(INDEX(統合!E:E,1/LARGE(INDEX((統合!$A$1:$A$1000&lt;&gt;"")/ROW(統合!$A$1:$A$1000),0),ROW(E308))),"")</f>
        <v/>
      </c>
      <c r="F308" t="str">
        <f>IFERROR(INDEX(統合!F:F,1/LARGE(INDEX((統合!$A$1:$A$1000&lt;&gt;"")/ROW(統合!$A$1:$A$1000),0),ROW(F308))),"")</f>
        <v/>
      </c>
      <c r="G308" t="str">
        <f>IFERROR(INDEX(統合!G:G,1/LARGE(INDEX((統合!$A$1:$A$1000&lt;&gt;"")/ROW(統合!$A$1:$A$1000),0),ROW(G308))),"")</f>
        <v/>
      </c>
      <c r="H308" t="str">
        <f>IFERROR(INDEX(統合!H:H,1/LARGE(INDEX((統合!$A$1:$A$1000&lt;&gt;"")/ROW(統合!$A$1:$A$1000),0),ROW(H308))),"")</f>
        <v/>
      </c>
      <c r="I308" t="str">
        <f>IFERROR(INDEX(統合!I:I,1/LARGE(INDEX((統合!$A$1:$A$1000&lt;&gt;"")/ROW(統合!$A$1:$A$1000),0),ROW(I308))),"")</f>
        <v/>
      </c>
      <c r="J308" t="str">
        <f>IFERROR(INDEX(統合!J:J,1/LARGE(INDEX((統合!$A$1:$A$1000&lt;&gt;"")/ROW(統合!$A$1:$A$1000),0),ROW(J308))),"")</f>
        <v/>
      </c>
      <c r="K308" t="str">
        <f>IFERROR(INDEX(統合!K:K,1/LARGE(INDEX((統合!$A$1:$A$1000&lt;&gt;"")/ROW(統合!$A$1:$A$1000),0),ROW(K308))),"")</f>
        <v/>
      </c>
      <c r="L308" t="str">
        <f>IFERROR(INDEX(統合!L:L,1/LARGE(INDEX((統合!$A$1:$A$1000&lt;&gt;"")/ROW(統合!$A$1:$A$1000),0),ROW(L308))),"")</f>
        <v/>
      </c>
      <c r="M308" t="str">
        <f>IFERROR(INDEX(統合!M:M,1/LARGE(INDEX((統合!$A$1:$A$1000&lt;&gt;"")/ROW(統合!$A$1:$A$1000),0),ROW(M308))),"")</f>
        <v/>
      </c>
    </row>
    <row r="309" spans="1:13" x14ac:dyDescent="0.45">
      <c r="A309" t="str">
        <f>IFERROR(INDEX(統合!A:A,1/LARGE(INDEX((統合!$A$1:$A$1000&lt;&gt;"")/ROW(統合!$A$1:$A$1000),0),ROW(A309))),"")</f>
        <v/>
      </c>
      <c r="B309" t="str">
        <f>IFERROR(INDEX(統合!B:B,1/LARGE(INDEX((統合!$A$1:$A$1000&lt;&gt;"")/ROW(統合!$A$1:$A$1000),0),ROW(B309))),"")</f>
        <v/>
      </c>
      <c r="C309" t="str">
        <f>IFERROR(INDEX(統合!C:C,1/LARGE(INDEX((統合!$A$1:$A$1000&lt;&gt;"")/ROW(統合!$A$1:$A$1000),0),ROW(C309))),"")</f>
        <v/>
      </c>
      <c r="D309" t="str">
        <f>IFERROR(INDEX(統合!D:D,1/LARGE(INDEX((統合!$A$1:$A$1000&lt;&gt;"")/ROW(統合!$A$1:$A$1000),0),ROW(D309))),"")</f>
        <v/>
      </c>
      <c r="E309" t="str">
        <f>IFERROR(INDEX(統合!E:E,1/LARGE(INDEX((統合!$A$1:$A$1000&lt;&gt;"")/ROW(統合!$A$1:$A$1000),0),ROW(E309))),"")</f>
        <v/>
      </c>
      <c r="F309" t="str">
        <f>IFERROR(INDEX(統合!F:F,1/LARGE(INDEX((統合!$A$1:$A$1000&lt;&gt;"")/ROW(統合!$A$1:$A$1000),0),ROW(F309))),"")</f>
        <v/>
      </c>
      <c r="G309" t="str">
        <f>IFERROR(INDEX(統合!G:G,1/LARGE(INDEX((統合!$A$1:$A$1000&lt;&gt;"")/ROW(統合!$A$1:$A$1000),0),ROW(G309))),"")</f>
        <v/>
      </c>
      <c r="H309" t="str">
        <f>IFERROR(INDEX(統合!H:H,1/LARGE(INDEX((統合!$A$1:$A$1000&lt;&gt;"")/ROW(統合!$A$1:$A$1000),0),ROW(H309))),"")</f>
        <v/>
      </c>
      <c r="I309" t="str">
        <f>IFERROR(INDEX(統合!I:I,1/LARGE(INDEX((統合!$A$1:$A$1000&lt;&gt;"")/ROW(統合!$A$1:$A$1000),0),ROW(I309))),"")</f>
        <v/>
      </c>
      <c r="J309" t="str">
        <f>IFERROR(INDEX(統合!J:J,1/LARGE(INDEX((統合!$A$1:$A$1000&lt;&gt;"")/ROW(統合!$A$1:$A$1000),0),ROW(J309))),"")</f>
        <v/>
      </c>
      <c r="K309" t="str">
        <f>IFERROR(INDEX(統合!K:K,1/LARGE(INDEX((統合!$A$1:$A$1000&lt;&gt;"")/ROW(統合!$A$1:$A$1000),0),ROW(K309))),"")</f>
        <v/>
      </c>
      <c r="L309" t="str">
        <f>IFERROR(INDEX(統合!L:L,1/LARGE(INDEX((統合!$A$1:$A$1000&lt;&gt;"")/ROW(統合!$A$1:$A$1000),0),ROW(L309))),"")</f>
        <v/>
      </c>
      <c r="M309" t="str">
        <f>IFERROR(INDEX(統合!M:M,1/LARGE(INDEX((統合!$A$1:$A$1000&lt;&gt;"")/ROW(統合!$A$1:$A$1000),0),ROW(M309))),"")</f>
        <v/>
      </c>
    </row>
    <row r="310" spans="1:13" x14ac:dyDescent="0.45">
      <c r="A310" t="str">
        <f>IFERROR(INDEX(統合!A:A,1/LARGE(INDEX((統合!$A$1:$A$1000&lt;&gt;"")/ROW(統合!$A$1:$A$1000),0),ROW(A310))),"")</f>
        <v/>
      </c>
      <c r="B310" t="str">
        <f>IFERROR(INDEX(統合!B:B,1/LARGE(INDEX((統合!$A$1:$A$1000&lt;&gt;"")/ROW(統合!$A$1:$A$1000),0),ROW(B310))),"")</f>
        <v/>
      </c>
      <c r="C310" t="str">
        <f>IFERROR(INDEX(統合!C:C,1/LARGE(INDEX((統合!$A$1:$A$1000&lt;&gt;"")/ROW(統合!$A$1:$A$1000),0),ROW(C310))),"")</f>
        <v/>
      </c>
      <c r="D310" t="str">
        <f>IFERROR(INDEX(統合!D:D,1/LARGE(INDEX((統合!$A$1:$A$1000&lt;&gt;"")/ROW(統合!$A$1:$A$1000),0),ROW(D310))),"")</f>
        <v/>
      </c>
      <c r="E310" t="str">
        <f>IFERROR(INDEX(統合!E:E,1/LARGE(INDEX((統合!$A$1:$A$1000&lt;&gt;"")/ROW(統合!$A$1:$A$1000),0),ROW(E310))),"")</f>
        <v/>
      </c>
      <c r="F310" t="str">
        <f>IFERROR(INDEX(統合!F:F,1/LARGE(INDEX((統合!$A$1:$A$1000&lt;&gt;"")/ROW(統合!$A$1:$A$1000),0),ROW(F310))),"")</f>
        <v/>
      </c>
      <c r="G310" t="str">
        <f>IFERROR(INDEX(統合!G:G,1/LARGE(INDEX((統合!$A$1:$A$1000&lt;&gt;"")/ROW(統合!$A$1:$A$1000),0),ROW(G310))),"")</f>
        <v/>
      </c>
      <c r="H310" t="str">
        <f>IFERROR(INDEX(統合!H:H,1/LARGE(INDEX((統合!$A$1:$A$1000&lt;&gt;"")/ROW(統合!$A$1:$A$1000),0),ROW(H310))),"")</f>
        <v/>
      </c>
      <c r="I310" t="str">
        <f>IFERROR(INDEX(統合!I:I,1/LARGE(INDEX((統合!$A$1:$A$1000&lt;&gt;"")/ROW(統合!$A$1:$A$1000),0),ROW(I310))),"")</f>
        <v/>
      </c>
      <c r="J310" t="str">
        <f>IFERROR(INDEX(統合!J:J,1/LARGE(INDEX((統合!$A$1:$A$1000&lt;&gt;"")/ROW(統合!$A$1:$A$1000),0),ROW(J310))),"")</f>
        <v/>
      </c>
      <c r="K310" t="str">
        <f>IFERROR(INDEX(統合!K:K,1/LARGE(INDEX((統合!$A$1:$A$1000&lt;&gt;"")/ROW(統合!$A$1:$A$1000),0),ROW(K310))),"")</f>
        <v/>
      </c>
      <c r="L310" t="str">
        <f>IFERROR(INDEX(統合!L:L,1/LARGE(INDEX((統合!$A$1:$A$1000&lt;&gt;"")/ROW(統合!$A$1:$A$1000),0),ROW(L310))),"")</f>
        <v/>
      </c>
      <c r="M310" t="str">
        <f>IFERROR(INDEX(統合!M:M,1/LARGE(INDEX((統合!$A$1:$A$1000&lt;&gt;"")/ROW(統合!$A$1:$A$1000),0),ROW(M310))),"")</f>
        <v/>
      </c>
    </row>
    <row r="311" spans="1:13" x14ac:dyDescent="0.45">
      <c r="A311" t="str">
        <f>IFERROR(INDEX(統合!A:A,1/LARGE(INDEX((統合!$A$1:$A$1000&lt;&gt;"")/ROW(統合!$A$1:$A$1000),0),ROW(A311))),"")</f>
        <v/>
      </c>
      <c r="B311" t="str">
        <f>IFERROR(INDEX(統合!B:B,1/LARGE(INDEX((統合!$A$1:$A$1000&lt;&gt;"")/ROW(統合!$A$1:$A$1000),0),ROW(B311))),"")</f>
        <v/>
      </c>
      <c r="C311" t="str">
        <f>IFERROR(INDEX(統合!C:C,1/LARGE(INDEX((統合!$A$1:$A$1000&lt;&gt;"")/ROW(統合!$A$1:$A$1000),0),ROW(C311))),"")</f>
        <v/>
      </c>
      <c r="D311" t="str">
        <f>IFERROR(INDEX(統合!D:D,1/LARGE(INDEX((統合!$A$1:$A$1000&lt;&gt;"")/ROW(統合!$A$1:$A$1000),0),ROW(D311))),"")</f>
        <v/>
      </c>
      <c r="E311" t="str">
        <f>IFERROR(INDEX(統合!E:E,1/LARGE(INDEX((統合!$A$1:$A$1000&lt;&gt;"")/ROW(統合!$A$1:$A$1000),0),ROW(E311))),"")</f>
        <v/>
      </c>
      <c r="F311" t="str">
        <f>IFERROR(INDEX(統合!F:F,1/LARGE(INDEX((統合!$A$1:$A$1000&lt;&gt;"")/ROW(統合!$A$1:$A$1000),0),ROW(F311))),"")</f>
        <v/>
      </c>
      <c r="G311" t="str">
        <f>IFERROR(INDEX(統合!G:G,1/LARGE(INDEX((統合!$A$1:$A$1000&lt;&gt;"")/ROW(統合!$A$1:$A$1000),0),ROW(G311))),"")</f>
        <v/>
      </c>
      <c r="H311" t="str">
        <f>IFERROR(INDEX(統合!H:H,1/LARGE(INDEX((統合!$A$1:$A$1000&lt;&gt;"")/ROW(統合!$A$1:$A$1000),0),ROW(H311))),"")</f>
        <v/>
      </c>
      <c r="I311" t="str">
        <f>IFERROR(INDEX(統合!I:I,1/LARGE(INDEX((統合!$A$1:$A$1000&lt;&gt;"")/ROW(統合!$A$1:$A$1000),0),ROW(I311))),"")</f>
        <v/>
      </c>
      <c r="J311" t="str">
        <f>IFERROR(INDEX(統合!J:J,1/LARGE(INDEX((統合!$A$1:$A$1000&lt;&gt;"")/ROW(統合!$A$1:$A$1000),0),ROW(J311))),"")</f>
        <v/>
      </c>
      <c r="K311" t="str">
        <f>IFERROR(INDEX(統合!K:K,1/LARGE(INDEX((統合!$A$1:$A$1000&lt;&gt;"")/ROW(統合!$A$1:$A$1000),0),ROW(K311))),"")</f>
        <v/>
      </c>
      <c r="L311" t="str">
        <f>IFERROR(INDEX(統合!L:L,1/LARGE(INDEX((統合!$A$1:$A$1000&lt;&gt;"")/ROW(統合!$A$1:$A$1000),0),ROW(L311))),"")</f>
        <v/>
      </c>
      <c r="M311" t="str">
        <f>IFERROR(INDEX(統合!M:M,1/LARGE(INDEX((統合!$A$1:$A$1000&lt;&gt;"")/ROW(統合!$A$1:$A$1000),0),ROW(M311))),"")</f>
        <v/>
      </c>
    </row>
    <row r="312" spans="1:13" x14ac:dyDescent="0.45">
      <c r="A312" t="str">
        <f>IFERROR(INDEX(統合!A:A,1/LARGE(INDEX((統合!$A$1:$A$1000&lt;&gt;"")/ROW(統合!$A$1:$A$1000),0),ROW(A312))),"")</f>
        <v/>
      </c>
      <c r="B312" t="str">
        <f>IFERROR(INDEX(統合!B:B,1/LARGE(INDEX((統合!$A$1:$A$1000&lt;&gt;"")/ROW(統合!$A$1:$A$1000),0),ROW(B312))),"")</f>
        <v/>
      </c>
      <c r="C312" t="str">
        <f>IFERROR(INDEX(統合!C:C,1/LARGE(INDEX((統合!$A$1:$A$1000&lt;&gt;"")/ROW(統合!$A$1:$A$1000),0),ROW(C312))),"")</f>
        <v/>
      </c>
      <c r="D312" t="str">
        <f>IFERROR(INDEX(統合!D:D,1/LARGE(INDEX((統合!$A$1:$A$1000&lt;&gt;"")/ROW(統合!$A$1:$A$1000),0),ROW(D312))),"")</f>
        <v/>
      </c>
      <c r="E312" t="str">
        <f>IFERROR(INDEX(統合!E:E,1/LARGE(INDEX((統合!$A$1:$A$1000&lt;&gt;"")/ROW(統合!$A$1:$A$1000),0),ROW(E312))),"")</f>
        <v/>
      </c>
      <c r="F312" t="str">
        <f>IFERROR(INDEX(統合!F:F,1/LARGE(INDEX((統合!$A$1:$A$1000&lt;&gt;"")/ROW(統合!$A$1:$A$1000),0),ROW(F312))),"")</f>
        <v/>
      </c>
      <c r="G312" t="str">
        <f>IFERROR(INDEX(統合!G:G,1/LARGE(INDEX((統合!$A$1:$A$1000&lt;&gt;"")/ROW(統合!$A$1:$A$1000),0),ROW(G312))),"")</f>
        <v/>
      </c>
      <c r="H312" t="str">
        <f>IFERROR(INDEX(統合!H:H,1/LARGE(INDEX((統合!$A$1:$A$1000&lt;&gt;"")/ROW(統合!$A$1:$A$1000),0),ROW(H312))),"")</f>
        <v/>
      </c>
      <c r="I312" t="str">
        <f>IFERROR(INDEX(統合!I:I,1/LARGE(INDEX((統合!$A$1:$A$1000&lt;&gt;"")/ROW(統合!$A$1:$A$1000),0),ROW(I312))),"")</f>
        <v/>
      </c>
      <c r="J312" t="str">
        <f>IFERROR(INDEX(統合!J:J,1/LARGE(INDEX((統合!$A$1:$A$1000&lt;&gt;"")/ROW(統合!$A$1:$A$1000),0),ROW(J312))),"")</f>
        <v/>
      </c>
      <c r="K312" t="str">
        <f>IFERROR(INDEX(統合!K:K,1/LARGE(INDEX((統合!$A$1:$A$1000&lt;&gt;"")/ROW(統合!$A$1:$A$1000),0),ROW(K312))),"")</f>
        <v/>
      </c>
      <c r="L312" t="str">
        <f>IFERROR(INDEX(統合!L:L,1/LARGE(INDEX((統合!$A$1:$A$1000&lt;&gt;"")/ROW(統合!$A$1:$A$1000),0),ROW(L312))),"")</f>
        <v/>
      </c>
      <c r="M312" t="str">
        <f>IFERROR(INDEX(統合!M:M,1/LARGE(INDEX((統合!$A$1:$A$1000&lt;&gt;"")/ROW(統合!$A$1:$A$1000),0),ROW(M312))),"")</f>
        <v/>
      </c>
    </row>
    <row r="313" spans="1:13" x14ac:dyDescent="0.45">
      <c r="A313" t="str">
        <f>IFERROR(INDEX(統合!A:A,1/LARGE(INDEX((統合!$A$1:$A$1000&lt;&gt;"")/ROW(統合!$A$1:$A$1000),0),ROW(A313))),"")</f>
        <v/>
      </c>
      <c r="B313" t="str">
        <f>IFERROR(INDEX(統合!B:B,1/LARGE(INDEX((統合!$A$1:$A$1000&lt;&gt;"")/ROW(統合!$A$1:$A$1000),0),ROW(B313))),"")</f>
        <v/>
      </c>
      <c r="C313" t="str">
        <f>IFERROR(INDEX(統合!C:C,1/LARGE(INDEX((統合!$A$1:$A$1000&lt;&gt;"")/ROW(統合!$A$1:$A$1000),0),ROW(C313))),"")</f>
        <v/>
      </c>
      <c r="D313" t="str">
        <f>IFERROR(INDEX(統合!D:D,1/LARGE(INDEX((統合!$A$1:$A$1000&lt;&gt;"")/ROW(統合!$A$1:$A$1000),0),ROW(D313))),"")</f>
        <v/>
      </c>
      <c r="E313" t="str">
        <f>IFERROR(INDEX(統合!E:E,1/LARGE(INDEX((統合!$A$1:$A$1000&lt;&gt;"")/ROW(統合!$A$1:$A$1000),0),ROW(E313))),"")</f>
        <v/>
      </c>
      <c r="F313" t="str">
        <f>IFERROR(INDEX(統合!F:F,1/LARGE(INDEX((統合!$A$1:$A$1000&lt;&gt;"")/ROW(統合!$A$1:$A$1000),0),ROW(F313))),"")</f>
        <v/>
      </c>
      <c r="G313" t="str">
        <f>IFERROR(INDEX(統合!G:G,1/LARGE(INDEX((統合!$A$1:$A$1000&lt;&gt;"")/ROW(統合!$A$1:$A$1000),0),ROW(G313))),"")</f>
        <v/>
      </c>
      <c r="H313" t="str">
        <f>IFERROR(INDEX(統合!H:H,1/LARGE(INDEX((統合!$A$1:$A$1000&lt;&gt;"")/ROW(統合!$A$1:$A$1000),0),ROW(H313))),"")</f>
        <v/>
      </c>
      <c r="I313" t="str">
        <f>IFERROR(INDEX(統合!I:I,1/LARGE(INDEX((統合!$A$1:$A$1000&lt;&gt;"")/ROW(統合!$A$1:$A$1000),0),ROW(I313))),"")</f>
        <v/>
      </c>
      <c r="J313" t="str">
        <f>IFERROR(INDEX(統合!J:J,1/LARGE(INDEX((統合!$A$1:$A$1000&lt;&gt;"")/ROW(統合!$A$1:$A$1000),0),ROW(J313))),"")</f>
        <v/>
      </c>
      <c r="K313" t="str">
        <f>IFERROR(INDEX(統合!K:K,1/LARGE(INDEX((統合!$A$1:$A$1000&lt;&gt;"")/ROW(統合!$A$1:$A$1000),0),ROW(K313))),"")</f>
        <v/>
      </c>
      <c r="L313" t="str">
        <f>IFERROR(INDEX(統合!L:L,1/LARGE(INDEX((統合!$A$1:$A$1000&lt;&gt;"")/ROW(統合!$A$1:$A$1000),0),ROW(L313))),"")</f>
        <v/>
      </c>
      <c r="M313" t="str">
        <f>IFERROR(INDEX(統合!M:M,1/LARGE(INDEX((統合!$A$1:$A$1000&lt;&gt;"")/ROW(統合!$A$1:$A$1000),0),ROW(M313))),"")</f>
        <v/>
      </c>
    </row>
    <row r="314" spans="1:13" x14ac:dyDescent="0.45">
      <c r="A314" t="str">
        <f>IFERROR(INDEX(統合!A:A,1/LARGE(INDEX((統合!$A$1:$A$1000&lt;&gt;"")/ROW(統合!$A$1:$A$1000),0),ROW(A314))),"")</f>
        <v/>
      </c>
      <c r="B314" t="str">
        <f>IFERROR(INDEX(統合!B:B,1/LARGE(INDEX((統合!$A$1:$A$1000&lt;&gt;"")/ROW(統合!$A$1:$A$1000),0),ROW(B314))),"")</f>
        <v/>
      </c>
      <c r="C314" t="str">
        <f>IFERROR(INDEX(統合!C:C,1/LARGE(INDEX((統合!$A$1:$A$1000&lt;&gt;"")/ROW(統合!$A$1:$A$1000),0),ROW(C314))),"")</f>
        <v/>
      </c>
      <c r="D314" t="str">
        <f>IFERROR(INDEX(統合!D:D,1/LARGE(INDEX((統合!$A$1:$A$1000&lt;&gt;"")/ROW(統合!$A$1:$A$1000),0),ROW(D314))),"")</f>
        <v/>
      </c>
      <c r="E314" t="str">
        <f>IFERROR(INDEX(統合!E:E,1/LARGE(INDEX((統合!$A$1:$A$1000&lt;&gt;"")/ROW(統合!$A$1:$A$1000),0),ROW(E314))),"")</f>
        <v/>
      </c>
      <c r="F314" t="str">
        <f>IFERROR(INDEX(統合!F:F,1/LARGE(INDEX((統合!$A$1:$A$1000&lt;&gt;"")/ROW(統合!$A$1:$A$1000),0),ROW(F314))),"")</f>
        <v/>
      </c>
      <c r="G314" t="str">
        <f>IFERROR(INDEX(統合!G:G,1/LARGE(INDEX((統合!$A$1:$A$1000&lt;&gt;"")/ROW(統合!$A$1:$A$1000),0),ROW(G314))),"")</f>
        <v/>
      </c>
      <c r="H314" t="str">
        <f>IFERROR(INDEX(統合!H:H,1/LARGE(INDEX((統合!$A$1:$A$1000&lt;&gt;"")/ROW(統合!$A$1:$A$1000),0),ROW(H314))),"")</f>
        <v/>
      </c>
      <c r="I314" t="str">
        <f>IFERROR(INDEX(統合!I:I,1/LARGE(INDEX((統合!$A$1:$A$1000&lt;&gt;"")/ROW(統合!$A$1:$A$1000),0),ROW(I314))),"")</f>
        <v/>
      </c>
      <c r="J314" t="str">
        <f>IFERROR(INDEX(統合!J:J,1/LARGE(INDEX((統合!$A$1:$A$1000&lt;&gt;"")/ROW(統合!$A$1:$A$1000),0),ROW(J314))),"")</f>
        <v/>
      </c>
      <c r="K314" t="str">
        <f>IFERROR(INDEX(統合!K:K,1/LARGE(INDEX((統合!$A$1:$A$1000&lt;&gt;"")/ROW(統合!$A$1:$A$1000),0),ROW(K314))),"")</f>
        <v/>
      </c>
      <c r="L314" t="str">
        <f>IFERROR(INDEX(統合!L:L,1/LARGE(INDEX((統合!$A$1:$A$1000&lt;&gt;"")/ROW(統合!$A$1:$A$1000),0),ROW(L314))),"")</f>
        <v/>
      </c>
      <c r="M314" t="str">
        <f>IFERROR(INDEX(統合!M:M,1/LARGE(INDEX((統合!$A$1:$A$1000&lt;&gt;"")/ROW(統合!$A$1:$A$1000),0),ROW(M314))),"")</f>
        <v/>
      </c>
    </row>
    <row r="315" spans="1:13" x14ac:dyDescent="0.45">
      <c r="A315" t="str">
        <f>IFERROR(INDEX(統合!A:A,1/LARGE(INDEX((統合!$A$1:$A$1000&lt;&gt;"")/ROW(統合!$A$1:$A$1000),0),ROW(A315))),"")</f>
        <v/>
      </c>
      <c r="B315" t="str">
        <f>IFERROR(INDEX(統合!B:B,1/LARGE(INDEX((統合!$A$1:$A$1000&lt;&gt;"")/ROW(統合!$A$1:$A$1000),0),ROW(B315))),"")</f>
        <v/>
      </c>
      <c r="C315" t="str">
        <f>IFERROR(INDEX(統合!C:C,1/LARGE(INDEX((統合!$A$1:$A$1000&lt;&gt;"")/ROW(統合!$A$1:$A$1000),0),ROW(C315))),"")</f>
        <v/>
      </c>
      <c r="D315" t="str">
        <f>IFERROR(INDEX(統合!D:D,1/LARGE(INDEX((統合!$A$1:$A$1000&lt;&gt;"")/ROW(統合!$A$1:$A$1000),0),ROW(D315))),"")</f>
        <v/>
      </c>
      <c r="E315" t="str">
        <f>IFERROR(INDEX(統合!E:E,1/LARGE(INDEX((統合!$A$1:$A$1000&lt;&gt;"")/ROW(統合!$A$1:$A$1000),0),ROW(E315))),"")</f>
        <v/>
      </c>
      <c r="F315" t="str">
        <f>IFERROR(INDEX(統合!F:F,1/LARGE(INDEX((統合!$A$1:$A$1000&lt;&gt;"")/ROW(統合!$A$1:$A$1000),0),ROW(F315))),"")</f>
        <v/>
      </c>
      <c r="G315" t="str">
        <f>IFERROR(INDEX(統合!G:G,1/LARGE(INDEX((統合!$A$1:$A$1000&lt;&gt;"")/ROW(統合!$A$1:$A$1000),0),ROW(G315))),"")</f>
        <v/>
      </c>
      <c r="H315" t="str">
        <f>IFERROR(INDEX(統合!H:H,1/LARGE(INDEX((統合!$A$1:$A$1000&lt;&gt;"")/ROW(統合!$A$1:$A$1000),0),ROW(H315))),"")</f>
        <v/>
      </c>
      <c r="I315" t="str">
        <f>IFERROR(INDEX(統合!I:I,1/LARGE(INDEX((統合!$A$1:$A$1000&lt;&gt;"")/ROW(統合!$A$1:$A$1000),0),ROW(I315))),"")</f>
        <v/>
      </c>
      <c r="J315" t="str">
        <f>IFERROR(INDEX(統合!J:J,1/LARGE(INDEX((統合!$A$1:$A$1000&lt;&gt;"")/ROW(統合!$A$1:$A$1000),0),ROW(J315))),"")</f>
        <v/>
      </c>
      <c r="K315" t="str">
        <f>IFERROR(INDEX(統合!K:K,1/LARGE(INDEX((統合!$A$1:$A$1000&lt;&gt;"")/ROW(統合!$A$1:$A$1000),0),ROW(K315))),"")</f>
        <v/>
      </c>
      <c r="L315" t="str">
        <f>IFERROR(INDEX(統合!L:L,1/LARGE(INDEX((統合!$A$1:$A$1000&lt;&gt;"")/ROW(統合!$A$1:$A$1000),0),ROW(L315))),"")</f>
        <v/>
      </c>
      <c r="M315" t="str">
        <f>IFERROR(INDEX(統合!M:M,1/LARGE(INDEX((統合!$A$1:$A$1000&lt;&gt;"")/ROW(統合!$A$1:$A$1000),0),ROW(M315))),"")</f>
        <v/>
      </c>
    </row>
    <row r="316" spans="1:13" x14ac:dyDescent="0.45">
      <c r="A316" t="str">
        <f>IFERROR(INDEX(統合!A:A,1/LARGE(INDEX((統合!$A$1:$A$1000&lt;&gt;"")/ROW(統合!$A$1:$A$1000),0),ROW(A316))),"")</f>
        <v/>
      </c>
      <c r="B316" t="str">
        <f>IFERROR(INDEX(統合!B:B,1/LARGE(INDEX((統合!$A$1:$A$1000&lt;&gt;"")/ROW(統合!$A$1:$A$1000),0),ROW(B316))),"")</f>
        <v/>
      </c>
      <c r="C316" t="str">
        <f>IFERROR(INDEX(統合!C:C,1/LARGE(INDEX((統合!$A$1:$A$1000&lt;&gt;"")/ROW(統合!$A$1:$A$1000),0),ROW(C316))),"")</f>
        <v/>
      </c>
      <c r="D316" t="str">
        <f>IFERROR(INDEX(統合!D:D,1/LARGE(INDEX((統合!$A$1:$A$1000&lt;&gt;"")/ROW(統合!$A$1:$A$1000),0),ROW(D316))),"")</f>
        <v/>
      </c>
      <c r="E316" t="str">
        <f>IFERROR(INDEX(統合!E:E,1/LARGE(INDEX((統合!$A$1:$A$1000&lt;&gt;"")/ROW(統合!$A$1:$A$1000),0),ROW(E316))),"")</f>
        <v/>
      </c>
      <c r="F316" t="str">
        <f>IFERROR(INDEX(統合!F:F,1/LARGE(INDEX((統合!$A$1:$A$1000&lt;&gt;"")/ROW(統合!$A$1:$A$1000),0),ROW(F316))),"")</f>
        <v/>
      </c>
      <c r="G316" t="str">
        <f>IFERROR(INDEX(統合!G:G,1/LARGE(INDEX((統合!$A$1:$A$1000&lt;&gt;"")/ROW(統合!$A$1:$A$1000),0),ROW(G316))),"")</f>
        <v/>
      </c>
      <c r="H316" t="str">
        <f>IFERROR(INDEX(統合!H:H,1/LARGE(INDEX((統合!$A$1:$A$1000&lt;&gt;"")/ROW(統合!$A$1:$A$1000),0),ROW(H316))),"")</f>
        <v/>
      </c>
      <c r="I316" t="str">
        <f>IFERROR(INDEX(統合!I:I,1/LARGE(INDEX((統合!$A$1:$A$1000&lt;&gt;"")/ROW(統合!$A$1:$A$1000),0),ROW(I316))),"")</f>
        <v/>
      </c>
      <c r="J316" t="str">
        <f>IFERROR(INDEX(統合!J:J,1/LARGE(INDEX((統合!$A$1:$A$1000&lt;&gt;"")/ROW(統合!$A$1:$A$1000),0),ROW(J316))),"")</f>
        <v/>
      </c>
      <c r="K316" t="str">
        <f>IFERROR(INDEX(統合!K:K,1/LARGE(INDEX((統合!$A$1:$A$1000&lt;&gt;"")/ROW(統合!$A$1:$A$1000),0),ROW(K316))),"")</f>
        <v/>
      </c>
      <c r="L316" t="str">
        <f>IFERROR(INDEX(統合!L:L,1/LARGE(INDEX((統合!$A$1:$A$1000&lt;&gt;"")/ROW(統合!$A$1:$A$1000),0),ROW(L316))),"")</f>
        <v/>
      </c>
      <c r="M316" t="str">
        <f>IFERROR(INDEX(統合!M:M,1/LARGE(INDEX((統合!$A$1:$A$1000&lt;&gt;"")/ROW(統合!$A$1:$A$1000),0),ROW(M316))),"")</f>
        <v/>
      </c>
    </row>
    <row r="317" spans="1:13" x14ac:dyDescent="0.45">
      <c r="A317" t="str">
        <f>IFERROR(INDEX(統合!A:A,1/LARGE(INDEX((統合!$A$1:$A$1000&lt;&gt;"")/ROW(統合!$A$1:$A$1000),0),ROW(A317))),"")</f>
        <v/>
      </c>
      <c r="B317" t="str">
        <f>IFERROR(INDEX(統合!B:B,1/LARGE(INDEX((統合!$A$1:$A$1000&lt;&gt;"")/ROW(統合!$A$1:$A$1000),0),ROW(B317))),"")</f>
        <v/>
      </c>
      <c r="C317" t="str">
        <f>IFERROR(INDEX(統合!C:C,1/LARGE(INDEX((統合!$A$1:$A$1000&lt;&gt;"")/ROW(統合!$A$1:$A$1000),0),ROW(C317))),"")</f>
        <v/>
      </c>
      <c r="D317" t="str">
        <f>IFERROR(INDEX(統合!D:D,1/LARGE(INDEX((統合!$A$1:$A$1000&lt;&gt;"")/ROW(統合!$A$1:$A$1000),0),ROW(D317))),"")</f>
        <v/>
      </c>
      <c r="E317" t="str">
        <f>IFERROR(INDEX(統合!E:E,1/LARGE(INDEX((統合!$A$1:$A$1000&lt;&gt;"")/ROW(統合!$A$1:$A$1000),0),ROW(E317))),"")</f>
        <v/>
      </c>
      <c r="F317" t="str">
        <f>IFERROR(INDEX(統合!F:F,1/LARGE(INDEX((統合!$A$1:$A$1000&lt;&gt;"")/ROW(統合!$A$1:$A$1000),0),ROW(F317))),"")</f>
        <v/>
      </c>
      <c r="G317" t="str">
        <f>IFERROR(INDEX(統合!G:G,1/LARGE(INDEX((統合!$A$1:$A$1000&lt;&gt;"")/ROW(統合!$A$1:$A$1000),0),ROW(G317))),"")</f>
        <v/>
      </c>
      <c r="H317" t="str">
        <f>IFERROR(INDEX(統合!H:H,1/LARGE(INDEX((統合!$A$1:$A$1000&lt;&gt;"")/ROW(統合!$A$1:$A$1000),0),ROW(H317))),"")</f>
        <v/>
      </c>
      <c r="I317" t="str">
        <f>IFERROR(INDEX(統合!I:I,1/LARGE(INDEX((統合!$A$1:$A$1000&lt;&gt;"")/ROW(統合!$A$1:$A$1000),0),ROW(I317))),"")</f>
        <v/>
      </c>
      <c r="J317" t="str">
        <f>IFERROR(INDEX(統合!J:J,1/LARGE(INDEX((統合!$A$1:$A$1000&lt;&gt;"")/ROW(統合!$A$1:$A$1000),0),ROW(J317))),"")</f>
        <v/>
      </c>
      <c r="K317" t="str">
        <f>IFERROR(INDEX(統合!K:K,1/LARGE(INDEX((統合!$A$1:$A$1000&lt;&gt;"")/ROW(統合!$A$1:$A$1000),0),ROW(K317))),"")</f>
        <v/>
      </c>
      <c r="L317" t="str">
        <f>IFERROR(INDEX(統合!L:L,1/LARGE(INDEX((統合!$A$1:$A$1000&lt;&gt;"")/ROW(統合!$A$1:$A$1000),0),ROW(L317))),"")</f>
        <v/>
      </c>
      <c r="M317" t="str">
        <f>IFERROR(INDEX(統合!M:M,1/LARGE(INDEX((統合!$A$1:$A$1000&lt;&gt;"")/ROW(統合!$A$1:$A$1000),0),ROW(M317))),"")</f>
        <v/>
      </c>
    </row>
    <row r="318" spans="1:13" x14ac:dyDescent="0.45">
      <c r="A318" t="str">
        <f>IFERROR(INDEX(統合!A:A,1/LARGE(INDEX((統合!$A$1:$A$1000&lt;&gt;"")/ROW(統合!$A$1:$A$1000),0),ROW(A318))),"")</f>
        <v/>
      </c>
      <c r="B318" t="str">
        <f>IFERROR(INDEX(統合!B:B,1/LARGE(INDEX((統合!$A$1:$A$1000&lt;&gt;"")/ROW(統合!$A$1:$A$1000),0),ROW(B318))),"")</f>
        <v/>
      </c>
      <c r="C318" t="str">
        <f>IFERROR(INDEX(統合!C:C,1/LARGE(INDEX((統合!$A$1:$A$1000&lt;&gt;"")/ROW(統合!$A$1:$A$1000),0),ROW(C318))),"")</f>
        <v/>
      </c>
      <c r="D318" t="str">
        <f>IFERROR(INDEX(統合!D:D,1/LARGE(INDEX((統合!$A$1:$A$1000&lt;&gt;"")/ROW(統合!$A$1:$A$1000),0),ROW(D318))),"")</f>
        <v/>
      </c>
      <c r="E318" t="str">
        <f>IFERROR(INDEX(統合!E:E,1/LARGE(INDEX((統合!$A$1:$A$1000&lt;&gt;"")/ROW(統合!$A$1:$A$1000),0),ROW(E318))),"")</f>
        <v/>
      </c>
      <c r="F318" t="str">
        <f>IFERROR(INDEX(統合!F:F,1/LARGE(INDEX((統合!$A$1:$A$1000&lt;&gt;"")/ROW(統合!$A$1:$A$1000),0),ROW(F318))),"")</f>
        <v/>
      </c>
      <c r="G318" t="str">
        <f>IFERROR(INDEX(統合!G:G,1/LARGE(INDEX((統合!$A$1:$A$1000&lt;&gt;"")/ROW(統合!$A$1:$A$1000),0),ROW(G318))),"")</f>
        <v/>
      </c>
      <c r="H318" t="str">
        <f>IFERROR(INDEX(統合!H:H,1/LARGE(INDEX((統合!$A$1:$A$1000&lt;&gt;"")/ROW(統合!$A$1:$A$1000),0),ROW(H318))),"")</f>
        <v/>
      </c>
      <c r="I318" t="str">
        <f>IFERROR(INDEX(統合!I:I,1/LARGE(INDEX((統合!$A$1:$A$1000&lt;&gt;"")/ROW(統合!$A$1:$A$1000),0),ROW(I318))),"")</f>
        <v/>
      </c>
      <c r="J318" t="str">
        <f>IFERROR(INDEX(統合!J:J,1/LARGE(INDEX((統合!$A$1:$A$1000&lt;&gt;"")/ROW(統合!$A$1:$A$1000),0),ROW(J318))),"")</f>
        <v/>
      </c>
      <c r="K318" t="str">
        <f>IFERROR(INDEX(統合!K:K,1/LARGE(INDEX((統合!$A$1:$A$1000&lt;&gt;"")/ROW(統合!$A$1:$A$1000),0),ROW(K318))),"")</f>
        <v/>
      </c>
      <c r="L318" t="str">
        <f>IFERROR(INDEX(統合!L:L,1/LARGE(INDEX((統合!$A$1:$A$1000&lt;&gt;"")/ROW(統合!$A$1:$A$1000),0),ROW(L318))),"")</f>
        <v/>
      </c>
      <c r="M318" t="str">
        <f>IFERROR(INDEX(統合!M:M,1/LARGE(INDEX((統合!$A$1:$A$1000&lt;&gt;"")/ROW(統合!$A$1:$A$1000),0),ROW(M318))),"")</f>
        <v/>
      </c>
    </row>
    <row r="319" spans="1:13" x14ac:dyDescent="0.45">
      <c r="A319" t="str">
        <f>IFERROR(INDEX(統合!A:A,1/LARGE(INDEX((統合!$A$1:$A$1000&lt;&gt;"")/ROW(統合!$A$1:$A$1000),0),ROW(A319))),"")</f>
        <v/>
      </c>
      <c r="B319" t="str">
        <f>IFERROR(INDEX(統合!B:B,1/LARGE(INDEX((統合!$A$1:$A$1000&lt;&gt;"")/ROW(統合!$A$1:$A$1000),0),ROW(B319))),"")</f>
        <v/>
      </c>
      <c r="C319" t="str">
        <f>IFERROR(INDEX(統合!C:C,1/LARGE(INDEX((統合!$A$1:$A$1000&lt;&gt;"")/ROW(統合!$A$1:$A$1000),0),ROW(C319))),"")</f>
        <v/>
      </c>
      <c r="D319" t="str">
        <f>IFERROR(INDEX(統合!D:D,1/LARGE(INDEX((統合!$A$1:$A$1000&lt;&gt;"")/ROW(統合!$A$1:$A$1000),0),ROW(D319))),"")</f>
        <v/>
      </c>
      <c r="E319" t="str">
        <f>IFERROR(INDEX(統合!E:E,1/LARGE(INDEX((統合!$A$1:$A$1000&lt;&gt;"")/ROW(統合!$A$1:$A$1000),0),ROW(E319))),"")</f>
        <v/>
      </c>
      <c r="F319" t="str">
        <f>IFERROR(INDEX(統合!F:F,1/LARGE(INDEX((統合!$A$1:$A$1000&lt;&gt;"")/ROW(統合!$A$1:$A$1000),0),ROW(F319))),"")</f>
        <v/>
      </c>
      <c r="G319" t="str">
        <f>IFERROR(INDEX(統合!G:G,1/LARGE(INDEX((統合!$A$1:$A$1000&lt;&gt;"")/ROW(統合!$A$1:$A$1000),0),ROW(G319))),"")</f>
        <v/>
      </c>
      <c r="H319" t="str">
        <f>IFERROR(INDEX(統合!H:H,1/LARGE(INDEX((統合!$A$1:$A$1000&lt;&gt;"")/ROW(統合!$A$1:$A$1000),0),ROW(H319))),"")</f>
        <v/>
      </c>
      <c r="I319" t="str">
        <f>IFERROR(INDEX(統合!I:I,1/LARGE(INDEX((統合!$A$1:$A$1000&lt;&gt;"")/ROW(統合!$A$1:$A$1000),0),ROW(I319))),"")</f>
        <v/>
      </c>
      <c r="J319" t="str">
        <f>IFERROR(INDEX(統合!J:J,1/LARGE(INDEX((統合!$A$1:$A$1000&lt;&gt;"")/ROW(統合!$A$1:$A$1000),0),ROW(J319))),"")</f>
        <v/>
      </c>
      <c r="K319" t="str">
        <f>IFERROR(INDEX(統合!K:K,1/LARGE(INDEX((統合!$A$1:$A$1000&lt;&gt;"")/ROW(統合!$A$1:$A$1000),0),ROW(K319))),"")</f>
        <v/>
      </c>
      <c r="L319" t="str">
        <f>IFERROR(INDEX(統合!L:L,1/LARGE(INDEX((統合!$A$1:$A$1000&lt;&gt;"")/ROW(統合!$A$1:$A$1000),0),ROW(L319))),"")</f>
        <v/>
      </c>
      <c r="M319" t="str">
        <f>IFERROR(INDEX(統合!M:M,1/LARGE(INDEX((統合!$A$1:$A$1000&lt;&gt;"")/ROW(統合!$A$1:$A$1000),0),ROW(M319))),"")</f>
        <v/>
      </c>
    </row>
    <row r="320" spans="1:13" x14ac:dyDescent="0.45">
      <c r="A320" t="str">
        <f>IFERROR(INDEX(統合!A:A,1/LARGE(INDEX((統合!$A$1:$A$1000&lt;&gt;"")/ROW(統合!$A$1:$A$1000),0),ROW(A320))),"")</f>
        <v/>
      </c>
      <c r="B320" t="str">
        <f>IFERROR(INDEX(統合!B:B,1/LARGE(INDEX((統合!$A$1:$A$1000&lt;&gt;"")/ROW(統合!$A$1:$A$1000),0),ROW(B320))),"")</f>
        <v/>
      </c>
      <c r="C320" t="str">
        <f>IFERROR(INDEX(統合!C:C,1/LARGE(INDEX((統合!$A$1:$A$1000&lt;&gt;"")/ROW(統合!$A$1:$A$1000),0),ROW(C320))),"")</f>
        <v/>
      </c>
      <c r="D320" t="str">
        <f>IFERROR(INDEX(統合!D:D,1/LARGE(INDEX((統合!$A$1:$A$1000&lt;&gt;"")/ROW(統合!$A$1:$A$1000),0),ROW(D320))),"")</f>
        <v/>
      </c>
      <c r="E320" t="str">
        <f>IFERROR(INDEX(統合!E:E,1/LARGE(INDEX((統合!$A$1:$A$1000&lt;&gt;"")/ROW(統合!$A$1:$A$1000),0),ROW(E320))),"")</f>
        <v/>
      </c>
      <c r="F320" t="str">
        <f>IFERROR(INDEX(統合!F:F,1/LARGE(INDEX((統合!$A$1:$A$1000&lt;&gt;"")/ROW(統合!$A$1:$A$1000),0),ROW(F320))),"")</f>
        <v/>
      </c>
      <c r="G320" t="str">
        <f>IFERROR(INDEX(統合!G:G,1/LARGE(INDEX((統合!$A$1:$A$1000&lt;&gt;"")/ROW(統合!$A$1:$A$1000),0),ROW(G320))),"")</f>
        <v/>
      </c>
      <c r="H320" t="str">
        <f>IFERROR(INDEX(統合!H:H,1/LARGE(INDEX((統合!$A$1:$A$1000&lt;&gt;"")/ROW(統合!$A$1:$A$1000),0),ROW(H320))),"")</f>
        <v/>
      </c>
      <c r="I320" t="str">
        <f>IFERROR(INDEX(統合!I:I,1/LARGE(INDEX((統合!$A$1:$A$1000&lt;&gt;"")/ROW(統合!$A$1:$A$1000),0),ROW(I320))),"")</f>
        <v/>
      </c>
      <c r="J320" t="str">
        <f>IFERROR(INDEX(統合!J:J,1/LARGE(INDEX((統合!$A$1:$A$1000&lt;&gt;"")/ROW(統合!$A$1:$A$1000),0),ROW(J320))),"")</f>
        <v/>
      </c>
      <c r="K320" t="str">
        <f>IFERROR(INDEX(統合!K:K,1/LARGE(INDEX((統合!$A$1:$A$1000&lt;&gt;"")/ROW(統合!$A$1:$A$1000),0),ROW(K320))),"")</f>
        <v/>
      </c>
      <c r="L320" t="str">
        <f>IFERROR(INDEX(統合!L:L,1/LARGE(INDEX((統合!$A$1:$A$1000&lt;&gt;"")/ROW(統合!$A$1:$A$1000),0),ROW(L320))),"")</f>
        <v/>
      </c>
      <c r="M320" t="str">
        <f>IFERROR(INDEX(統合!M:M,1/LARGE(INDEX((統合!$A$1:$A$1000&lt;&gt;"")/ROW(統合!$A$1:$A$1000),0),ROW(M320))),"")</f>
        <v/>
      </c>
    </row>
    <row r="321" spans="1:13" x14ac:dyDescent="0.45">
      <c r="A321" t="str">
        <f>IFERROR(INDEX(統合!A:A,1/LARGE(INDEX((統合!$A$1:$A$1000&lt;&gt;"")/ROW(統合!$A$1:$A$1000),0),ROW(A321))),"")</f>
        <v/>
      </c>
      <c r="B321" t="str">
        <f>IFERROR(INDEX(統合!B:B,1/LARGE(INDEX((統合!$A$1:$A$1000&lt;&gt;"")/ROW(統合!$A$1:$A$1000),0),ROW(B321))),"")</f>
        <v/>
      </c>
      <c r="C321" t="str">
        <f>IFERROR(INDEX(統合!C:C,1/LARGE(INDEX((統合!$A$1:$A$1000&lt;&gt;"")/ROW(統合!$A$1:$A$1000),0),ROW(C321))),"")</f>
        <v/>
      </c>
      <c r="D321" t="str">
        <f>IFERROR(INDEX(統合!D:D,1/LARGE(INDEX((統合!$A$1:$A$1000&lt;&gt;"")/ROW(統合!$A$1:$A$1000),0),ROW(D321))),"")</f>
        <v/>
      </c>
      <c r="E321" t="str">
        <f>IFERROR(INDEX(統合!E:E,1/LARGE(INDEX((統合!$A$1:$A$1000&lt;&gt;"")/ROW(統合!$A$1:$A$1000),0),ROW(E321))),"")</f>
        <v/>
      </c>
      <c r="F321" t="str">
        <f>IFERROR(INDEX(統合!F:F,1/LARGE(INDEX((統合!$A$1:$A$1000&lt;&gt;"")/ROW(統合!$A$1:$A$1000),0),ROW(F321))),"")</f>
        <v/>
      </c>
      <c r="G321" t="str">
        <f>IFERROR(INDEX(統合!G:G,1/LARGE(INDEX((統合!$A$1:$A$1000&lt;&gt;"")/ROW(統合!$A$1:$A$1000),0),ROW(G321))),"")</f>
        <v/>
      </c>
      <c r="H321" t="str">
        <f>IFERROR(INDEX(統合!H:H,1/LARGE(INDEX((統合!$A$1:$A$1000&lt;&gt;"")/ROW(統合!$A$1:$A$1000),0),ROW(H321))),"")</f>
        <v/>
      </c>
      <c r="I321" t="str">
        <f>IFERROR(INDEX(統合!I:I,1/LARGE(INDEX((統合!$A$1:$A$1000&lt;&gt;"")/ROW(統合!$A$1:$A$1000),0),ROW(I321))),"")</f>
        <v/>
      </c>
      <c r="J321" t="str">
        <f>IFERROR(INDEX(統合!J:J,1/LARGE(INDEX((統合!$A$1:$A$1000&lt;&gt;"")/ROW(統合!$A$1:$A$1000),0),ROW(J321))),"")</f>
        <v/>
      </c>
      <c r="K321" t="str">
        <f>IFERROR(INDEX(統合!K:K,1/LARGE(INDEX((統合!$A$1:$A$1000&lt;&gt;"")/ROW(統合!$A$1:$A$1000),0),ROW(K321))),"")</f>
        <v/>
      </c>
      <c r="L321" t="str">
        <f>IFERROR(INDEX(統合!L:L,1/LARGE(INDEX((統合!$A$1:$A$1000&lt;&gt;"")/ROW(統合!$A$1:$A$1000),0),ROW(L321))),"")</f>
        <v/>
      </c>
      <c r="M321" t="str">
        <f>IFERROR(INDEX(統合!M:M,1/LARGE(INDEX((統合!$A$1:$A$1000&lt;&gt;"")/ROW(統合!$A$1:$A$1000),0),ROW(M321))),"")</f>
        <v/>
      </c>
    </row>
    <row r="322" spans="1:13" x14ac:dyDescent="0.45">
      <c r="A322" t="str">
        <f>IFERROR(INDEX(統合!A:A,1/LARGE(INDEX((統合!$A$1:$A$1000&lt;&gt;"")/ROW(統合!$A$1:$A$1000),0),ROW(A322))),"")</f>
        <v/>
      </c>
      <c r="B322" t="str">
        <f>IFERROR(INDEX(統合!B:B,1/LARGE(INDEX((統合!$A$1:$A$1000&lt;&gt;"")/ROW(統合!$A$1:$A$1000),0),ROW(B322))),"")</f>
        <v/>
      </c>
      <c r="C322" t="str">
        <f>IFERROR(INDEX(統合!C:C,1/LARGE(INDEX((統合!$A$1:$A$1000&lt;&gt;"")/ROW(統合!$A$1:$A$1000),0),ROW(C322))),"")</f>
        <v/>
      </c>
      <c r="D322" t="str">
        <f>IFERROR(INDEX(統合!D:D,1/LARGE(INDEX((統合!$A$1:$A$1000&lt;&gt;"")/ROW(統合!$A$1:$A$1000),0),ROW(D322))),"")</f>
        <v/>
      </c>
      <c r="E322" t="str">
        <f>IFERROR(INDEX(統合!E:E,1/LARGE(INDEX((統合!$A$1:$A$1000&lt;&gt;"")/ROW(統合!$A$1:$A$1000),0),ROW(E322))),"")</f>
        <v/>
      </c>
      <c r="F322" t="str">
        <f>IFERROR(INDEX(統合!F:F,1/LARGE(INDEX((統合!$A$1:$A$1000&lt;&gt;"")/ROW(統合!$A$1:$A$1000),0),ROW(F322))),"")</f>
        <v/>
      </c>
      <c r="G322" t="str">
        <f>IFERROR(INDEX(統合!G:G,1/LARGE(INDEX((統合!$A$1:$A$1000&lt;&gt;"")/ROW(統合!$A$1:$A$1000),0),ROW(G322))),"")</f>
        <v/>
      </c>
      <c r="H322" t="str">
        <f>IFERROR(INDEX(統合!H:H,1/LARGE(INDEX((統合!$A$1:$A$1000&lt;&gt;"")/ROW(統合!$A$1:$A$1000),0),ROW(H322))),"")</f>
        <v/>
      </c>
      <c r="I322" t="str">
        <f>IFERROR(INDEX(統合!I:I,1/LARGE(INDEX((統合!$A$1:$A$1000&lt;&gt;"")/ROW(統合!$A$1:$A$1000),0),ROW(I322))),"")</f>
        <v/>
      </c>
      <c r="J322" t="str">
        <f>IFERROR(INDEX(統合!J:J,1/LARGE(INDEX((統合!$A$1:$A$1000&lt;&gt;"")/ROW(統合!$A$1:$A$1000),0),ROW(J322))),"")</f>
        <v/>
      </c>
      <c r="K322" t="str">
        <f>IFERROR(INDEX(統合!K:K,1/LARGE(INDEX((統合!$A$1:$A$1000&lt;&gt;"")/ROW(統合!$A$1:$A$1000),0),ROW(K322))),"")</f>
        <v/>
      </c>
      <c r="L322" t="str">
        <f>IFERROR(INDEX(統合!L:L,1/LARGE(INDEX((統合!$A$1:$A$1000&lt;&gt;"")/ROW(統合!$A$1:$A$1000),0),ROW(L322))),"")</f>
        <v/>
      </c>
      <c r="M322" t="str">
        <f>IFERROR(INDEX(統合!M:M,1/LARGE(INDEX((統合!$A$1:$A$1000&lt;&gt;"")/ROW(統合!$A$1:$A$1000),0),ROW(M322))),"")</f>
        <v/>
      </c>
    </row>
    <row r="323" spans="1:13" x14ac:dyDescent="0.45">
      <c r="A323" t="str">
        <f>IFERROR(INDEX(統合!A:A,1/LARGE(INDEX((統合!$A$1:$A$1000&lt;&gt;"")/ROW(統合!$A$1:$A$1000),0),ROW(A323))),"")</f>
        <v/>
      </c>
      <c r="B323" t="str">
        <f>IFERROR(INDEX(統合!B:B,1/LARGE(INDEX((統合!$A$1:$A$1000&lt;&gt;"")/ROW(統合!$A$1:$A$1000),0),ROW(B323))),"")</f>
        <v/>
      </c>
      <c r="C323" t="str">
        <f>IFERROR(INDEX(統合!C:C,1/LARGE(INDEX((統合!$A$1:$A$1000&lt;&gt;"")/ROW(統合!$A$1:$A$1000),0),ROW(C323))),"")</f>
        <v/>
      </c>
      <c r="D323" t="str">
        <f>IFERROR(INDEX(統合!D:D,1/LARGE(INDEX((統合!$A$1:$A$1000&lt;&gt;"")/ROW(統合!$A$1:$A$1000),0),ROW(D323))),"")</f>
        <v/>
      </c>
      <c r="E323" t="str">
        <f>IFERROR(INDEX(統合!E:E,1/LARGE(INDEX((統合!$A$1:$A$1000&lt;&gt;"")/ROW(統合!$A$1:$A$1000),0),ROW(E323))),"")</f>
        <v/>
      </c>
      <c r="F323" t="str">
        <f>IFERROR(INDEX(統合!F:F,1/LARGE(INDEX((統合!$A$1:$A$1000&lt;&gt;"")/ROW(統合!$A$1:$A$1000),0),ROW(F323))),"")</f>
        <v/>
      </c>
      <c r="G323" t="str">
        <f>IFERROR(INDEX(統合!G:G,1/LARGE(INDEX((統合!$A$1:$A$1000&lt;&gt;"")/ROW(統合!$A$1:$A$1000),0),ROW(G323))),"")</f>
        <v/>
      </c>
      <c r="H323" t="str">
        <f>IFERROR(INDEX(統合!H:H,1/LARGE(INDEX((統合!$A$1:$A$1000&lt;&gt;"")/ROW(統合!$A$1:$A$1000),0),ROW(H323))),"")</f>
        <v/>
      </c>
      <c r="I323" t="str">
        <f>IFERROR(INDEX(統合!I:I,1/LARGE(INDEX((統合!$A$1:$A$1000&lt;&gt;"")/ROW(統合!$A$1:$A$1000),0),ROW(I323))),"")</f>
        <v/>
      </c>
      <c r="J323" t="str">
        <f>IFERROR(INDEX(統合!J:J,1/LARGE(INDEX((統合!$A$1:$A$1000&lt;&gt;"")/ROW(統合!$A$1:$A$1000),0),ROW(J323))),"")</f>
        <v/>
      </c>
      <c r="K323" t="str">
        <f>IFERROR(INDEX(統合!K:K,1/LARGE(INDEX((統合!$A$1:$A$1000&lt;&gt;"")/ROW(統合!$A$1:$A$1000),0),ROW(K323))),"")</f>
        <v/>
      </c>
      <c r="L323" t="str">
        <f>IFERROR(INDEX(統合!L:L,1/LARGE(INDEX((統合!$A$1:$A$1000&lt;&gt;"")/ROW(統合!$A$1:$A$1000),0),ROW(L323))),"")</f>
        <v/>
      </c>
      <c r="M323" t="str">
        <f>IFERROR(INDEX(統合!M:M,1/LARGE(INDEX((統合!$A$1:$A$1000&lt;&gt;"")/ROW(統合!$A$1:$A$1000),0),ROW(M323))),"")</f>
        <v/>
      </c>
    </row>
    <row r="324" spans="1:13" x14ac:dyDescent="0.45">
      <c r="A324" t="str">
        <f>IFERROR(INDEX(統合!A:A,1/LARGE(INDEX((統合!$A$1:$A$1000&lt;&gt;"")/ROW(統合!$A$1:$A$1000),0),ROW(A324))),"")</f>
        <v/>
      </c>
      <c r="B324" t="str">
        <f>IFERROR(INDEX(統合!B:B,1/LARGE(INDEX((統合!$A$1:$A$1000&lt;&gt;"")/ROW(統合!$A$1:$A$1000),0),ROW(B324))),"")</f>
        <v/>
      </c>
      <c r="C324" t="str">
        <f>IFERROR(INDEX(統合!C:C,1/LARGE(INDEX((統合!$A$1:$A$1000&lt;&gt;"")/ROW(統合!$A$1:$A$1000),0),ROW(C324))),"")</f>
        <v/>
      </c>
      <c r="D324" t="str">
        <f>IFERROR(INDEX(統合!D:D,1/LARGE(INDEX((統合!$A$1:$A$1000&lt;&gt;"")/ROW(統合!$A$1:$A$1000),0),ROW(D324))),"")</f>
        <v/>
      </c>
      <c r="E324" t="str">
        <f>IFERROR(INDEX(統合!E:E,1/LARGE(INDEX((統合!$A$1:$A$1000&lt;&gt;"")/ROW(統合!$A$1:$A$1000),0),ROW(E324))),"")</f>
        <v/>
      </c>
      <c r="F324" t="str">
        <f>IFERROR(INDEX(統合!F:F,1/LARGE(INDEX((統合!$A$1:$A$1000&lt;&gt;"")/ROW(統合!$A$1:$A$1000),0),ROW(F324))),"")</f>
        <v/>
      </c>
      <c r="G324" t="str">
        <f>IFERROR(INDEX(統合!G:G,1/LARGE(INDEX((統合!$A$1:$A$1000&lt;&gt;"")/ROW(統合!$A$1:$A$1000),0),ROW(G324))),"")</f>
        <v/>
      </c>
      <c r="H324" t="str">
        <f>IFERROR(INDEX(統合!H:H,1/LARGE(INDEX((統合!$A$1:$A$1000&lt;&gt;"")/ROW(統合!$A$1:$A$1000),0),ROW(H324))),"")</f>
        <v/>
      </c>
      <c r="I324" t="str">
        <f>IFERROR(INDEX(統合!I:I,1/LARGE(INDEX((統合!$A$1:$A$1000&lt;&gt;"")/ROW(統合!$A$1:$A$1000),0),ROW(I324))),"")</f>
        <v/>
      </c>
      <c r="J324" t="str">
        <f>IFERROR(INDEX(統合!J:J,1/LARGE(INDEX((統合!$A$1:$A$1000&lt;&gt;"")/ROW(統合!$A$1:$A$1000),0),ROW(J324))),"")</f>
        <v/>
      </c>
      <c r="K324" t="str">
        <f>IFERROR(INDEX(統合!K:K,1/LARGE(INDEX((統合!$A$1:$A$1000&lt;&gt;"")/ROW(統合!$A$1:$A$1000),0),ROW(K324))),"")</f>
        <v/>
      </c>
      <c r="L324" t="str">
        <f>IFERROR(INDEX(統合!L:L,1/LARGE(INDEX((統合!$A$1:$A$1000&lt;&gt;"")/ROW(統合!$A$1:$A$1000),0),ROW(L324))),"")</f>
        <v/>
      </c>
      <c r="M324" t="str">
        <f>IFERROR(INDEX(統合!M:M,1/LARGE(INDEX((統合!$A$1:$A$1000&lt;&gt;"")/ROW(統合!$A$1:$A$1000),0),ROW(M324))),"")</f>
        <v/>
      </c>
    </row>
    <row r="325" spans="1:13" x14ac:dyDescent="0.45">
      <c r="A325" t="str">
        <f>IFERROR(INDEX(統合!A:A,1/LARGE(INDEX((統合!$A$1:$A$1000&lt;&gt;"")/ROW(統合!$A$1:$A$1000),0),ROW(A325))),"")</f>
        <v/>
      </c>
      <c r="B325" t="str">
        <f>IFERROR(INDEX(統合!B:B,1/LARGE(INDEX((統合!$A$1:$A$1000&lt;&gt;"")/ROW(統合!$A$1:$A$1000),0),ROW(B325))),"")</f>
        <v/>
      </c>
      <c r="C325" t="str">
        <f>IFERROR(INDEX(統合!C:C,1/LARGE(INDEX((統合!$A$1:$A$1000&lt;&gt;"")/ROW(統合!$A$1:$A$1000),0),ROW(C325))),"")</f>
        <v/>
      </c>
      <c r="D325" t="str">
        <f>IFERROR(INDEX(統合!D:D,1/LARGE(INDEX((統合!$A$1:$A$1000&lt;&gt;"")/ROW(統合!$A$1:$A$1000),0),ROW(D325))),"")</f>
        <v/>
      </c>
      <c r="E325" t="str">
        <f>IFERROR(INDEX(統合!E:E,1/LARGE(INDEX((統合!$A$1:$A$1000&lt;&gt;"")/ROW(統合!$A$1:$A$1000),0),ROW(E325))),"")</f>
        <v/>
      </c>
      <c r="F325" t="str">
        <f>IFERROR(INDEX(統合!F:F,1/LARGE(INDEX((統合!$A$1:$A$1000&lt;&gt;"")/ROW(統合!$A$1:$A$1000),0),ROW(F325))),"")</f>
        <v/>
      </c>
      <c r="G325" t="str">
        <f>IFERROR(INDEX(統合!G:G,1/LARGE(INDEX((統合!$A$1:$A$1000&lt;&gt;"")/ROW(統合!$A$1:$A$1000),0),ROW(G325))),"")</f>
        <v/>
      </c>
      <c r="H325" t="str">
        <f>IFERROR(INDEX(統合!H:H,1/LARGE(INDEX((統合!$A$1:$A$1000&lt;&gt;"")/ROW(統合!$A$1:$A$1000),0),ROW(H325))),"")</f>
        <v/>
      </c>
      <c r="I325" t="str">
        <f>IFERROR(INDEX(統合!I:I,1/LARGE(INDEX((統合!$A$1:$A$1000&lt;&gt;"")/ROW(統合!$A$1:$A$1000),0),ROW(I325))),"")</f>
        <v/>
      </c>
      <c r="J325" t="str">
        <f>IFERROR(INDEX(統合!J:J,1/LARGE(INDEX((統合!$A$1:$A$1000&lt;&gt;"")/ROW(統合!$A$1:$A$1000),0),ROW(J325))),"")</f>
        <v/>
      </c>
      <c r="K325" t="str">
        <f>IFERROR(INDEX(統合!K:K,1/LARGE(INDEX((統合!$A$1:$A$1000&lt;&gt;"")/ROW(統合!$A$1:$A$1000),0),ROW(K325))),"")</f>
        <v/>
      </c>
      <c r="L325" t="str">
        <f>IFERROR(INDEX(統合!L:L,1/LARGE(INDEX((統合!$A$1:$A$1000&lt;&gt;"")/ROW(統合!$A$1:$A$1000),0),ROW(L325))),"")</f>
        <v/>
      </c>
      <c r="M325" t="str">
        <f>IFERROR(INDEX(統合!M:M,1/LARGE(INDEX((統合!$A$1:$A$1000&lt;&gt;"")/ROW(統合!$A$1:$A$1000),0),ROW(M325))),"")</f>
        <v/>
      </c>
    </row>
    <row r="326" spans="1:13" x14ac:dyDescent="0.45">
      <c r="A326" t="str">
        <f>IFERROR(INDEX(統合!A:A,1/LARGE(INDEX((統合!$A$1:$A$1000&lt;&gt;"")/ROW(統合!$A$1:$A$1000),0),ROW(A326))),"")</f>
        <v/>
      </c>
      <c r="B326" t="str">
        <f>IFERROR(INDEX(統合!B:B,1/LARGE(INDEX((統合!$A$1:$A$1000&lt;&gt;"")/ROW(統合!$A$1:$A$1000),0),ROW(B326))),"")</f>
        <v/>
      </c>
      <c r="C326" t="str">
        <f>IFERROR(INDEX(統合!C:C,1/LARGE(INDEX((統合!$A$1:$A$1000&lt;&gt;"")/ROW(統合!$A$1:$A$1000),0),ROW(C326))),"")</f>
        <v/>
      </c>
      <c r="D326" t="str">
        <f>IFERROR(INDEX(統合!D:D,1/LARGE(INDEX((統合!$A$1:$A$1000&lt;&gt;"")/ROW(統合!$A$1:$A$1000),0),ROW(D326))),"")</f>
        <v/>
      </c>
      <c r="E326" t="str">
        <f>IFERROR(INDEX(統合!E:E,1/LARGE(INDEX((統合!$A$1:$A$1000&lt;&gt;"")/ROW(統合!$A$1:$A$1000),0),ROW(E326))),"")</f>
        <v/>
      </c>
      <c r="F326" t="str">
        <f>IFERROR(INDEX(統合!F:F,1/LARGE(INDEX((統合!$A$1:$A$1000&lt;&gt;"")/ROW(統合!$A$1:$A$1000),0),ROW(F326))),"")</f>
        <v/>
      </c>
      <c r="G326" t="str">
        <f>IFERROR(INDEX(統合!G:G,1/LARGE(INDEX((統合!$A$1:$A$1000&lt;&gt;"")/ROW(統合!$A$1:$A$1000),0),ROW(G326))),"")</f>
        <v/>
      </c>
      <c r="H326" t="str">
        <f>IFERROR(INDEX(統合!H:H,1/LARGE(INDEX((統合!$A$1:$A$1000&lt;&gt;"")/ROW(統合!$A$1:$A$1000),0),ROW(H326))),"")</f>
        <v/>
      </c>
      <c r="I326" t="str">
        <f>IFERROR(INDEX(統合!I:I,1/LARGE(INDEX((統合!$A$1:$A$1000&lt;&gt;"")/ROW(統合!$A$1:$A$1000),0),ROW(I326))),"")</f>
        <v/>
      </c>
      <c r="J326" t="str">
        <f>IFERROR(INDEX(統合!J:J,1/LARGE(INDEX((統合!$A$1:$A$1000&lt;&gt;"")/ROW(統合!$A$1:$A$1000),0),ROW(J326))),"")</f>
        <v/>
      </c>
      <c r="K326" t="str">
        <f>IFERROR(INDEX(統合!K:K,1/LARGE(INDEX((統合!$A$1:$A$1000&lt;&gt;"")/ROW(統合!$A$1:$A$1000),0),ROW(K326))),"")</f>
        <v/>
      </c>
      <c r="L326" t="str">
        <f>IFERROR(INDEX(統合!L:L,1/LARGE(INDEX((統合!$A$1:$A$1000&lt;&gt;"")/ROW(統合!$A$1:$A$1000),0),ROW(L326))),"")</f>
        <v/>
      </c>
      <c r="M326" t="str">
        <f>IFERROR(INDEX(統合!M:M,1/LARGE(INDEX((統合!$A$1:$A$1000&lt;&gt;"")/ROW(統合!$A$1:$A$1000),0),ROW(M326))),"")</f>
        <v/>
      </c>
    </row>
    <row r="327" spans="1:13" x14ac:dyDescent="0.45">
      <c r="A327" t="str">
        <f>IFERROR(INDEX(統合!A:A,1/LARGE(INDEX((統合!$A$1:$A$1000&lt;&gt;"")/ROW(統合!$A$1:$A$1000),0),ROW(A327))),"")</f>
        <v/>
      </c>
      <c r="B327" t="str">
        <f>IFERROR(INDEX(統合!B:B,1/LARGE(INDEX((統合!$A$1:$A$1000&lt;&gt;"")/ROW(統合!$A$1:$A$1000),0),ROW(B327))),"")</f>
        <v/>
      </c>
      <c r="C327" t="str">
        <f>IFERROR(INDEX(統合!C:C,1/LARGE(INDEX((統合!$A$1:$A$1000&lt;&gt;"")/ROW(統合!$A$1:$A$1000),0),ROW(C327))),"")</f>
        <v/>
      </c>
      <c r="D327" t="str">
        <f>IFERROR(INDEX(統合!D:D,1/LARGE(INDEX((統合!$A$1:$A$1000&lt;&gt;"")/ROW(統合!$A$1:$A$1000),0),ROW(D327))),"")</f>
        <v/>
      </c>
      <c r="E327" t="str">
        <f>IFERROR(INDEX(統合!E:E,1/LARGE(INDEX((統合!$A$1:$A$1000&lt;&gt;"")/ROW(統合!$A$1:$A$1000),0),ROW(E327))),"")</f>
        <v/>
      </c>
      <c r="F327" t="str">
        <f>IFERROR(INDEX(統合!F:F,1/LARGE(INDEX((統合!$A$1:$A$1000&lt;&gt;"")/ROW(統合!$A$1:$A$1000),0),ROW(F327))),"")</f>
        <v/>
      </c>
      <c r="G327" t="str">
        <f>IFERROR(INDEX(統合!G:G,1/LARGE(INDEX((統合!$A$1:$A$1000&lt;&gt;"")/ROW(統合!$A$1:$A$1000),0),ROW(G327))),"")</f>
        <v/>
      </c>
      <c r="H327" t="str">
        <f>IFERROR(INDEX(統合!H:H,1/LARGE(INDEX((統合!$A$1:$A$1000&lt;&gt;"")/ROW(統合!$A$1:$A$1000),0),ROW(H327))),"")</f>
        <v/>
      </c>
      <c r="I327" t="str">
        <f>IFERROR(INDEX(統合!I:I,1/LARGE(INDEX((統合!$A$1:$A$1000&lt;&gt;"")/ROW(統合!$A$1:$A$1000),0),ROW(I327))),"")</f>
        <v/>
      </c>
      <c r="J327" t="str">
        <f>IFERROR(INDEX(統合!J:J,1/LARGE(INDEX((統合!$A$1:$A$1000&lt;&gt;"")/ROW(統合!$A$1:$A$1000),0),ROW(J327))),"")</f>
        <v/>
      </c>
      <c r="K327" t="str">
        <f>IFERROR(INDEX(統合!K:K,1/LARGE(INDEX((統合!$A$1:$A$1000&lt;&gt;"")/ROW(統合!$A$1:$A$1000),0),ROW(K327))),"")</f>
        <v/>
      </c>
      <c r="L327" t="str">
        <f>IFERROR(INDEX(統合!L:L,1/LARGE(INDEX((統合!$A$1:$A$1000&lt;&gt;"")/ROW(統合!$A$1:$A$1000),0),ROW(L327))),"")</f>
        <v/>
      </c>
      <c r="M327" t="str">
        <f>IFERROR(INDEX(統合!M:M,1/LARGE(INDEX((統合!$A$1:$A$1000&lt;&gt;"")/ROW(統合!$A$1:$A$1000),0),ROW(M327))),"")</f>
        <v/>
      </c>
    </row>
    <row r="328" spans="1:13" x14ac:dyDescent="0.45">
      <c r="A328" t="str">
        <f>IFERROR(INDEX(統合!A:A,1/LARGE(INDEX((統合!$A$1:$A$1000&lt;&gt;"")/ROW(統合!$A$1:$A$1000),0),ROW(A328))),"")</f>
        <v/>
      </c>
      <c r="B328" t="str">
        <f>IFERROR(INDEX(統合!B:B,1/LARGE(INDEX((統合!$A$1:$A$1000&lt;&gt;"")/ROW(統合!$A$1:$A$1000),0),ROW(B328))),"")</f>
        <v/>
      </c>
      <c r="C328" t="str">
        <f>IFERROR(INDEX(統合!C:C,1/LARGE(INDEX((統合!$A$1:$A$1000&lt;&gt;"")/ROW(統合!$A$1:$A$1000),0),ROW(C328))),"")</f>
        <v/>
      </c>
      <c r="D328" t="str">
        <f>IFERROR(INDEX(統合!D:D,1/LARGE(INDEX((統合!$A$1:$A$1000&lt;&gt;"")/ROW(統合!$A$1:$A$1000),0),ROW(D328))),"")</f>
        <v/>
      </c>
      <c r="E328" t="str">
        <f>IFERROR(INDEX(統合!E:E,1/LARGE(INDEX((統合!$A$1:$A$1000&lt;&gt;"")/ROW(統合!$A$1:$A$1000),0),ROW(E328))),"")</f>
        <v/>
      </c>
      <c r="F328" t="str">
        <f>IFERROR(INDEX(統合!F:F,1/LARGE(INDEX((統合!$A$1:$A$1000&lt;&gt;"")/ROW(統合!$A$1:$A$1000),0),ROW(F328))),"")</f>
        <v/>
      </c>
      <c r="G328" t="str">
        <f>IFERROR(INDEX(統合!G:G,1/LARGE(INDEX((統合!$A$1:$A$1000&lt;&gt;"")/ROW(統合!$A$1:$A$1000),0),ROW(G328))),"")</f>
        <v/>
      </c>
      <c r="H328" t="str">
        <f>IFERROR(INDEX(統合!H:H,1/LARGE(INDEX((統合!$A$1:$A$1000&lt;&gt;"")/ROW(統合!$A$1:$A$1000),0),ROW(H328))),"")</f>
        <v/>
      </c>
      <c r="I328" t="str">
        <f>IFERROR(INDEX(統合!I:I,1/LARGE(INDEX((統合!$A$1:$A$1000&lt;&gt;"")/ROW(統合!$A$1:$A$1000),0),ROW(I328))),"")</f>
        <v/>
      </c>
      <c r="J328" t="str">
        <f>IFERROR(INDEX(統合!J:J,1/LARGE(INDEX((統合!$A$1:$A$1000&lt;&gt;"")/ROW(統合!$A$1:$A$1000),0),ROW(J328))),"")</f>
        <v/>
      </c>
      <c r="K328" t="str">
        <f>IFERROR(INDEX(統合!K:K,1/LARGE(INDEX((統合!$A$1:$A$1000&lt;&gt;"")/ROW(統合!$A$1:$A$1000),0),ROW(K328))),"")</f>
        <v/>
      </c>
      <c r="L328" t="str">
        <f>IFERROR(INDEX(統合!L:L,1/LARGE(INDEX((統合!$A$1:$A$1000&lt;&gt;"")/ROW(統合!$A$1:$A$1000),0),ROW(L328))),"")</f>
        <v/>
      </c>
      <c r="M328" t="str">
        <f>IFERROR(INDEX(統合!M:M,1/LARGE(INDEX((統合!$A$1:$A$1000&lt;&gt;"")/ROW(統合!$A$1:$A$1000),0),ROW(M328))),"")</f>
        <v/>
      </c>
    </row>
    <row r="329" spans="1:13" x14ac:dyDescent="0.45">
      <c r="A329" t="str">
        <f>IFERROR(INDEX(統合!A:A,1/LARGE(INDEX((統合!$A$1:$A$1000&lt;&gt;"")/ROW(統合!$A$1:$A$1000),0),ROW(A329))),"")</f>
        <v/>
      </c>
      <c r="B329" t="str">
        <f>IFERROR(INDEX(統合!B:B,1/LARGE(INDEX((統合!$A$1:$A$1000&lt;&gt;"")/ROW(統合!$A$1:$A$1000),0),ROW(B329))),"")</f>
        <v/>
      </c>
      <c r="C329" t="str">
        <f>IFERROR(INDEX(統合!C:C,1/LARGE(INDEX((統合!$A$1:$A$1000&lt;&gt;"")/ROW(統合!$A$1:$A$1000),0),ROW(C329))),"")</f>
        <v/>
      </c>
      <c r="D329" t="str">
        <f>IFERROR(INDEX(統合!D:D,1/LARGE(INDEX((統合!$A$1:$A$1000&lt;&gt;"")/ROW(統合!$A$1:$A$1000),0),ROW(D329))),"")</f>
        <v/>
      </c>
      <c r="E329" t="str">
        <f>IFERROR(INDEX(統合!E:E,1/LARGE(INDEX((統合!$A$1:$A$1000&lt;&gt;"")/ROW(統合!$A$1:$A$1000),0),ROW(E329))),"")</f>
        <v/>
      </c>
      <c r="F329" t="str">
        <f>IFERROR(INDEX(統合!F:F,1/LARGE(INDEX((統合!$A$1:$A$1000&lt;&gt;"")/ROW(統合!$A$1:$A$1000),0),ROW(F329))),"")</f>
        <v/>
      </c>
      <c r="G329" t="str">
        <f>IFERROR(INDEX(統合!G:G,1/LARGE(INDEX((統合!$A$1:$A$1000&lt;&gt;"")/ROW(統合!$A$1:$A$1000),0),ROW(G329))),"")</f>
        <v/>
      </c>
      <c r="H329" t="str">
        <f>IFERROR(INDEX(統合!H:H,1/LARGE(INDEX((統合!$A$1:$A$1000&lt;&gt;"")/ROW(統合!$A$1:$A$1000),0),ROW(H329))),"")</f>
        <v/>
      </c>
      <c r="I329" t="str">
        <f>IFERROR(INDEX(統合!I:I,1/LARGE(INDEX((統合!$A$1:$A$1000&lt;&gt;"")/ROW(統合!$A$1:$A$1000),0),ROW(I329))),"")</f>
        <v/>
      </c>
      <c r="J329" t="str">
        <f>IFERROR(INDEX(統合!J:J,1/LARGE(INDEX((統合!$A$1:$A$1000&lt;&gt;"")/ROW(統合!$A$1:$A$1000),0),ROW(J329))),"")</f>
        <v/>
      </c>
      <c r="K329" t="str">
        <f>IFERROR(INDEX(統合!K:K,1/LARGE(INDEX((統合!$A$1:$A$1000&lt;&gt;"")/ROW(統合!$A$1:$A$1000),0),ROW(K329))),"")</f>
        <v/>
      </c>
      <c r="L329" t="str">
        <f>IFERROR(INDEX(統合!L:L,1/LARGE(INDEX((統合!$A$1:$A$1000&lt;&gt;"")/ROW(統合!$A$1:$A$1000),0),ROW(L329))),"")</f>
        <v/>
      </c>
      <c r="M329" t="str">
        <f>IFERROR(INDEX(統合!M:M,1/LARGE(INDEX((統合!$A$1:$A$1000&lt;&gt;"")/ROW(統合!$A$1:$A$1000),0),ROW(M329))),"")</f>
        <v/>
      </c>
    </row>
    <row r="330" spans="1:13" x14ac:dyDescent="0.45">
      <c r="A330" t="str">
        <f>IFERROR(INDEX(統合!A:A,1/LARGE(INDEX((統合!$A$1:$A$1000&lt;&gt;"")/ROW(統合!$A$1:$A$1000),0),ROW(A330))),"")</f>
        <v/>
      </c>
      <c r="B330" t="str">
        <f>IFERROR(INDEX(統合!B:B,1/LARGE(INDEX((統合!$A$1:$A$1000&lt;&gt;"")/ROW(統合!$A$1:$A$1000),0),ROW(B330))),"")</f>
        <v/>
      </c>
      <c r="C330" t="str">
        <f>IFERROR(INDEX(統合!C:C,1/LARGE(INDEX((統合!$A$1:$A$1000&lt;&gt;"")/ROW(統合!$A$1:$A$1000),0),ROW(C330))),"")</f>
        <v/>
      </c>
      <c r="D330" t="str">
        <f>IFERROR(INDEX(統合!D:D,1/LARGE(INDEX((統合!$A$1:$A$1000&lt;&gt;"")/ROW(統合!$A$1:$A$1000),0),ROW(D330))),"")</f>
        <v/>
      </c>
      <c r="E330" t="str">
        <f>IFERROR(INDEX(統合!E:E,1/LARGE(INDEX((統合!$A$1:$A$1000&lt;&gt;"")/ROW(統合!$A$1:$A$1000),0),ROW(E330))),"")</f>
        <v/>
      </c>
      <c r="F330" t="str">
        <f>IFERROR(INDEX(統合!F:F,1/LARGE(INDEX((統合!$A$1:$A$1000&lt;&gt;"")/ROW(統合!$A$1:$A$1000),0),ROW(F330))),"")</f>
        <v/>
      </c>
      <c r="G330" t="str">
        <f>IFERROR(INDEX(統合!G:G,1/LARGE(INDEX((統合!$A$1:$A$1000&lt;&gt;"")/ROW(統合!$A$1:$A$1000),0),ROW(G330))),"")</f>
        <v/>
      </c>
      <c r="H330" t="str">
        <f>IFERROR(INDEX(統合!H:H,1/LARGE(INDEX((統合!$A$1:$A$1000&lt;&gt;"")/ROW(統合!$A$1:$A$1000),0),ROW(H330))),"")</f>
        <v/>
      </c>
      <c r="I330" t="str">
        <f>IFERROR(INDEX(統合!I:I,1/LARGE(INDEX((統合!$A$1:$A$1000&lt;&gt;"")/ROW(統合!$A$1:$A$1000),0),ROW(I330))),"")</f>
        <v/>
      </c>
      <c r="J330" t="str">
        <f>IFERROR(INDEX(統合!J:J,1/LARGE(INDEX((統合!$A$1:$A$1000&lt;&gt;"")/ROW(統合!$A$1:$A$1000),0),ROW(J330))),"")</f>
        <v/>
      </c>
      <c r="K330" t="str">
        <f>IFERROR(INDEX(統合!K:K,1/LARGE(INDEX((統合!$A$1:$A$1000&lt;&gt;"")/ROW(統合!$A$1:$A$1000),0),ROW(K330))),"")</f>
        <v/>
      </c>
      <c r="L330" t="str">
        <f>IFERROR(INDEX(統合!L:L,1/LARGE(INDEX((統合!$A$1:$A$1000&lt;&gt;"")/ROW(統合!$A$1:$A$1000),0),ROW(L330))),"")</f>
        <v/>
      </c>
      <c r="M330" t="str">
        <f>IFERROR(INDEX(統合!M:M,1/LARGE(INDEX((統合!$A$1:$A$1000&lt;&gt;"")/ROW(統合!$A$1:$A$1000),0),ROW(M330))),"")</f>
        <v/>
      </c>
    </row>
    <row r="331" spans="1:13" x14ac:dyDescent="0.45">
      <c r="A331" t="str">
        <f>IFERROR(INDEX(統合!A:A,1/LARGE(INDEX((統合!$A$1:$A$1000&lt;&gt;"")/ROW(統合!$A$1:$A$1000),0),ROW(A331))),"")</f>
        <v/>
      </c>
      <c r="B331" t="str">
        <f>IFERROR(INDEX(統合!B:B,1/LARGE(INDEX((統合!$A$1:$A$1000&lt;&gt;"")/ROW(統合!$A$1:$A$1000),0),ROW(B331))),"")</f>
        <v/>
      </c>
      <c r="C331" t="str">
        <f>IFERROR(INDEX(統合!C:C,1/LARGE(INDEX((統合!$A$1:$A$1000&lt;&gt;"")/ROW(統合!$A$1:$A$1000),0),ROW(C331))),"")</f>
        <v/>
      </c>
      <c r="D331" t="str">
        <f>IFERROR(INDEX(統合!D:D,1/LARGE(INDEX((統合!$A$1:$A$1000&lt;&gt;"")/ROW(統合!$A$1:$A$1000),0),ROW(D331))),"")</f>
        <v/>
      </c>
      <c r="E331" t="str">
        <f>IFERROR(INDEX(統合!E:E,1/LARGE(INDEX((統合!$A$1:$A$1000&lt;&gt;"")/ROW(統合!$A$1:$A$1000),0),ROW(E331))),"")</f>
        <v/>
      </c>
      <c r="F331" t="str">
        <f>IFERROR(INDEX(統合!F:F,1/LARGE(INDEX((統合!$A$1:$A$1000&lt;&gt;"")/ROW(統合!$A$1:$A$1000),0),ROW(F331))),"")</f>
        <v/>
      </c>
      <c r="G331" t="str">
        <f>IFERROR(INDEX(統合!G:G,1/LARGE(INDEX((統合!$A$1:$A$1000&lt;&gt;"")/ROW(統合!$A$1:$A$1000),0),ROW(G331))),"")</f>
        <v/>
      </c>
      <c r="H331" t="str">
        <f>IFERROR(INDEX(統合!H:H,1/LARGE(INDEX((統合!$A$1:$A$1000&lt;&gt;"")/ROW(統合!$A$1:$A$1000),0),ROW(H331))),"")</f>
        <v/>
      </c>
      <c r="I331" t="str">
        <f>IFERROR(INDEX(統合!I:I,1/LARGE(INDEX((統合!$A$1:$A$1000&lt;&gt;"")/ROW(統合!$A$1:$A$1000),0),ROW(I331))),"")</f>
        <v/>
      </c>
      <c r="J331" t="str">
        <f>IFERROR(INDEX(統合!J:J,1/LARGE(INDEX((統合!$A$1:$A$1000&lt;&gt;"")/ROW(統合!$A$1:$A$1000),0),ROW(J331))),"")</f>
        <v/>
      </c>
      <c r="K331" t="str">
        <f>IFERROR(INDEX(統合!K:K,1/LARGE(INDEX((統合!$A$1:$A$1000&lt;&gt;"")/ROW(統合!$A$1:$A$1000),0),ROW(K331))),"")</f>
        <v/>
      </c>
      <c r="L331" t="str">
        <f>IFERROR(INDEX(統合!L:L,1/LARGE(INDEX((統合!$A$1:$A$1000&lt;&gt;"")/ROW(統合!$A$1:$A$1000),0),ROW(L331))),"")</f>
        <v/>
      </c>
      <c r="M331" t="str">
        <f>IFERROR(INDEX(統合!M:M,1/LARGE(INDEX((統合!$A$1:$A$1000&lt;&gt;"")/ROW(統合!$A$1:$A$1000),0),ROW(M331))),"")</f>
        <v/>
      </c>
    </row>
    <row r="332" spans="1:13" x14ac:dyDescent="0.45">
      <c r="A332" t="str">
        <f>IFERROR(INDEX(統合!A:A,1/LARGE(INDEX((統合!$A$1:$A$1000&lt;&gt;"")/ROW(統合!$A$1:$A$1000),0),ROW(A332))),"")</f>
        <v/>
      </c>
      <c r="B332" t="str">
        <f>IFERROR(INDEX(統合!B:B,1/LARGE(INDEX((統合!$A$1:$A$1000&lt;&gt;"")/ROW(統合!$A$1:$A$1000),0),ROW(B332))),"")</f>
        <v/>
      </c>
      <c r="C332" t="str">
        <f>IFERROR(INDEX(統合!C:C,1/LARGE(INDEX((統合!$A$1:$A$1000&lt;&gt;"")/ROW(統合!$A$1:$A$1000),0),ROW(C332))),"")</f>
        <v/>
      </c>
      <c r="D332" t="str">
        <f>IFERROR(INDEX(統合!D:D,1/LARGE(INDEX((統合!$A$1:$A$1000&lt;&gt;"")/ROW(統合!$A$1:$A$1000),0),ROW(D332))),"")</f>
        <v/>
      </c>
      <c r="E332" t="str">
        <f>IFERROR(INDEX(統合!E:E,1/LARGE(INDEX((統合!$A$1:$A$1000&lt;&gt;"")/ROW(統合!$A$1:$A$1000),0),ROW(E332))),"")</f>
        <v/>
      </c>
      <c r="F332" t="str">
        <f>IFERROR(INDEX(統合!F:F,1/LARGE(INDEX((統合!$A$1:$A$1000&lt;&gt;"")/ROW(統合!$A$1:$A$1000),0),ROW(F332))),"")</f>
        <v/>
      </c>
      <c r="G332" t="str">
        <f>IFERROR(INDEX(統合!G:G,1/LARGE(INDEX((統合!$A$1:$A$1000&lt;&gt;"")/ROW(統合!$A$1:$A$1000),0),ROW(G332))),"")</f>
        <v/>
      </c>
      <c r="H332" t="str">
        <f>IFERROR(INDEX(統合!H:H,1/LARGE(INDEX((統合!$A$1:$A$1000&lt;&gt;"")/ROW(統合!$A$1:$A$1000),0),ROW(H332))),"")</f>
        <v/>
      </c>
      <c r="I332" t="str">
        <f>IFERROR(INDEX(統合!I:I,1/LARGE(INDEX((統合!$A$1:$A$1000&lt;&gt;"")/ROW(統合!$A$1:$A$1000),0),ROW(I332))),"")</f>
        <v/>
      </c>
      <c r="J332" t="str">
        <f>IFERROR(INDEX(統合!J:J,1/LARGE(INDEX((統合!$A$1:$A$1000&lt;&gt;"")/ROW(統合!$A$1:$A$1000),0),ROW(J332))),"")</f>
        <v/>
      </c>
      <c r="K332" t="str">
        <f>IFERROR(INDEX(統合!K:K,1/LARGE(INDEX((統合!$A$1:$A$1000&lt;&gt;"")/ROW(統合!$A$1:$A$1000),0),ROW(K332))),"")</f>
        <v/>
      </c>
      <c r="L332" t="str">
        <f>IFERROR(INDEX(統合!L:L,1/LARGE(INDEX((統合!$A$1:$A$1000&lt;&gt;"")/ROW(統合!$A$1:$A$1000),0),ROW(L332))),"")</f>
        <v/>
      </c>
      <c r="M332" t="str">
        <f>IFERROR(INDEX(統合!M:M,1/LARGE(INDEX((統合!$A$1:$A$1000&lt;&gt;"")/ROW(統合!$A$1:$A$1000),0),ROW(M332))),"")</f>
        <v/>
      </c>
    </row>
    <row r="333" spans="1:13" x14ac:dyDescent="0.45">
      <c r="A333" t="str">
        <f>IFERROR(INDEX(統合!A:A,1/LARGE(INDEX((統合!$A$1:$A$1000&lt;&gt;"")/ROW(統合!$A$1:$A$1000),0),ROW(A333))),"")</f>
        <v/>
      </c>
      <c r="B333" t="str">
        <f>IFERROR(INDEX(統合!B:B,1/LARGE(INDEX((統合!$A$1:$A$1000&lt;&gt;"")/ROW(統合!$A$1:$A$1000),0),ROW(B333))),"")</f>
        <v/>
      </c>
      <c r="C333" t="str">
        <f>IFERROR(INDEX(統合!C:C,1/LARGE(INDEX((統合!$A$1:$A$1000&lt;&gt;"")/ROW(統合!$A$1:$A$1000),0),ROW(C333))),"")</f>
        <v/>
      </c>
      <c r="D333" t="str">
        <f>IFERROR(INDEX(統合!D:D,1/LARGE(INDEX((統合!$A$1:$A$1000&lt;&gt;"")/ROW(統合!$A$1:$A$1000),0),ROW(D333))),"")</f>
        <v/>
      </c>
      <c r="E333" t="str">
        <f>IFERROR(INDEX(統合!E:E,1/LARGE(INDEX((統合!$A$1:$A$1000&lt;&gt;"")/ROW(統合!$A$1:$A$1000),0),ROW(E333))),"")</f>
        <v/>
      </c>
      <c r="F333" t="str">
        <f>IFERROR(INDEX(統合!F:F,1/LARGE(INDEX((統合!$A$1:$A$1000&lt;&gt;"")/ROW(統合!$A$1:$A$1000),0),ROW(F333))),"")</f>
        <v/>
      </c>
      <c r="G333" t="str">
        <f>IFERROR(INDEX(統合!G:G,1/LARGE(INDEX((統合!$A$1:$A$1000&lt;&gt;"")/ROW(統合!$A$1:$A$1000),0),ROW(G333))),"")</f>
        <v/>
      </c>
      <c r="H333" t="str">
        <f>IFERROR(INDEX(統合!H:H,1/LARGE(INDEX((統合!$A$1:$A$1000&lt;&gt;"")/ROW(統合!$A$1:$A$1000),0),ROW(H333))),"")</f>
        <v/>
      </c>
      <c r="I333" t="str">
        <f>IFERROR(INDEX(統合!I:I,1/LARGE(INDEX((統合!$A$1:$A$1000&lt;&gt;"")/ROW(統合!$A$1:$A$1000),0),ROW(I333))),"")</f>
        <v/>
      </c>
      <c r="J333" t="str">
        <f>IFERROR(INDEX(統合!J:J,1/LARGE(INDEX((統合!$A$1:$A$1000&lt;&gt;"")/ROW(統合!$A$1:$A$1000),0),ROW(J333))),"")</f>
        <v/>
      </c>
      <c r="K333" t="str">
        <f>IFERROR(INDEX(統合!K:K,1/LARGE(INDEX((統合!$A$1:$A$1000&lt;&gt;"")/ROW(統合!$A$1:$A$1000),0),ROW(K333))),"")</f>
        <v/>
      </c>
      <c r="L333" t="str">
        <f>IFERROR(INDEX(統合!L:L,1/LARGE(INDEX((統合!$A$1:$A$1000&lt;&gt;"")/ROW(統合!$A$1:$A$1000),0),ROW(L333))),"")</f>
        <v/>
      </c>
      <c r="M333" t="str">
        <f>IFERROR(INDEX(統合!M:M,1/LARGE(INDEX((統合!$A$1:$A$1000&lt;&gt;"")/ROW(統合!$A$1:$A$1000),0),ROW(M333))),"")</f>
        <v/>
      </c>
    </row>
    <row r="334" spans="1:13" x14ac:dyDescent="0.45">
      <c r="A334" t="str">
        <f>IFERROR(INDEX(統合!A:A,1/LARGE(INDEX((統合!$A$1:$A$1000&lt;&gt;"")/ROW(統合!$A$1:$A$1000),0),ROW(A334))),"")</f>
        <v/>
      </c>
      <c r="B334" t="str">
        <f>IFERROR(INDEX(統合!B:B,1/LARGE(INDEX((統合!$A$1:$A$1000&lt;&gt;"")/ROW(統合!$A$1:$A$1000),0),ROW(B334))),"")</f>
        <v/>
      </c>
      <c r="C334" t="str">
        <f>IFERROR(INDEX(統合!C:C,1/LARGE(INDEX((統合!$A$1:$A$1000&lt;&gt;"")/ROW(統合!$A$1:$A$1000),0),ROW(C334))),"")</f>
        <v/>
      </c>
      <c r="D334" t="str">
        <f>IFERROR(INDEX(統合!D:D,1/LARGE(INDEX((統合!$A$1:$A$1000&lt;&gt;"")/ROW(統合!$A$1:$A$1000),0),ROW(D334))),"")</f>
        <v/>
      </c>
      <c r="E334" t="str">
        <f>IFERROR(INDEX(統合!E:E,1/LARGE(INDEX((統合!$A$1:$A$1000&lt;&gt;"")/ROW(統合!$A$1:$A$1000),0),ROW(E334))),"")</f>
        <v/>
      </c>
      <c r="F334" t="str">
        <f>IFERROR(INDEX(統合!F:F,1/LARGE(INDEX((統合!$A$1:$A$1000&lt;&gt;"")/ROW(統合!$A$1:$A$1000),0),ROW(F334))),"")</f>
        <v/>
      </c>
      <c r="G334" t="str">
        <f>IFERROR(INDEX(統合!G:G,1/LARGE(INDEX((統合!$A$1:$A$1000&lt;&gt;"")/ROW(統合!$A$1:$A$1000),0),ROW(G334))),"")</f>
        <v/>
      </c>
      <c r="H334" t="str">
        <f>IFERROR(INDEX(統合!H:H,1/LARGE(INDEX((統合!$A$1:$A$1000&lt;&gt;"")/ROW(統合!$A$1:$A$1000),0),ROW(H334))),"")</f>
        <v/>
      </c>
      <c r="I334" t="str">
        <f>IFERROR(INDEX(統合!I:I,1/LARGE(INDEX((統合!$A$1:$A$1000&lt;&gt;"")/ROW(統合!$A$1:$A$1000),0),ROW(I334))),"")</f>
        <v/>
      </c>
      <c r="J334" t="str">
        <f>IFERROR(INDEX(統合!J:J,1/LARGE(INDEX((統合!$A$1:$A$1000&lt;&gt;"")/ROW(統合!$A$1:$A$1000),0),ROW(J334))),"")</f>
        <v/>
      </c>
      <c r="K334" t="str">
        <f>IFERROR(INDEX(統合!K:K,1/LARGE(INDEX((統合!$A$1:$A$1000&lt;&gt;"")/ROW(統合!$A$1:$A$1000),0),ROW(K334))),"")</f>
        <v/>
      </c>
      <c r="L334" t="str">
        <f>IFERROR(INDEX(統合!L:L,1/LARGE(INDEX((統合!$A$1:$A$1000&lt;&gt;"")/ROW(統合!$A$1:$A$1000),0),ROW(L334))),"")</f>
        <v/>
      </c>
      <c r="M334" t="str">
        <f>IFERROR(INDEX(統合!M:M,1/LARGE(INDEX((統合!$A$1:$A$1000&lt;&gt;"")/ROW(統合!$A$1:$A$1000),0),ROW(M334))),"")</f>
        <v/>
      </c>
    </row>
    <row r="335" spans="1:13" x14ac:dyDescent="0.45">
      <c r="A335" t="str">
        <f>IFERROR(INDEX(統合!A:A,1/LARGE(INDEX((統合!$A$1:$A$1000&lt;&gt;"")/ROW(統合!$A$1:$A$1000),0),ROW(A335))),"")</f>
        <v/>
      </c>
      <c r="B335" t="str">
        <f>IFERROR(INDEX(統合!B:B,1/LARGE(INDEX((統合!$A$1:$A$1000&lt;&gt;"")/ROW(統合!$A$1:$A$1000),0),ROW(B335))),"")</f>
        <v/>
      </c>
      <c r="C335" t="str">
        <f>IFERROR(INDEX(統合!C:C,1/LARGE(INDEX((統合!$A$1:$A$1000&lt;&gt;"")/ROW(統合!$A$1:$A$1000),0),ROW(C335))),"")</f>
        <v/>
      </c>
      <c r="D335" t="str">
        <f>IFERROR(INDEX(統合!D:D,1/LARGE(INDEX((統合!$A$1:$A$1000&lt;&gt;"")/ROW(統合!$A$1:$A$1000),0),ROW(D335))),"")</f>
        <v/>
      </c>
      <c r="E335" t="str">
        <f>IFERROR(INDEX(統合!E:E,1/LARGE(INDEX((統合!$A$1:$A$1000&lt;&gt;"")/ROW(統合!$A$1:$A$1000),0),ROW(E335))),"")</f>
        <v/>
      </c>
      <c r="F335" t="str">
        <f>IFERROR(INDEX(統合!F:F,1/LARGE(INDEX((統合!$A$1:$A$1000&lt;&gt;"")/ROW(統合!$A$1:$A$1000),0),ROW(F335))),"")</f>
        <v/>
      </c>
      <c r="G335" t="str">
        <f>IFERROR(INDEX(統合!G:G,1/LARGE(INDEX((統合!$A$1:$A$1000&lt;&gt;"")/ROW(統合!$A$1:$A$1000),0),ROW(G335))),"")</f>
        <v/>
      </c>
      <c r="H335" t="str">
        <f>IFERROR(INDEX(統合!H:H,1/LARGE(INDEX((統合!$A$1:$A$1000&lt;&gt;"")/ROW(統合!$A$1:$A$1000),0),ROW(H335))),"")</f>
        <v/>
      </c>
      <c r="I335" t="str">
        <f>IFERROR(INDEX(統合!I:I,1/LARGE(INDEX((統合!$A$1:$A$1000&lt;&gt;"")/ROW(統合!$A$1:$A$1000),0),ROW(I335))),"")</f>
        <v/>
      </c>
      <c r="J335" t="str">
        <f>IFERROR(INDEX(統合!J:J,1/LARGE(INDEX((統合!$A$1:$A$1000&lt;&gt;"")/ROW(統合!$A$1:$A$1000),0),ROW(J335))),"")</f>
        <v/>
      </c>
      <c r="K335" t="str">
        <f>IFERROR(INDEX(統合!K:K,1/LARGE(INDEX((統合!$A$1:$A$1000&lt;&gt;"")/ROW(統合!$A$1:$A$1000),0),ROW(K335))),"")</f>
        <v/>
      </c>
      <c r="L335" t="str">
        <f>IFERROR(INDEX(統合!L:L,1/LARGE(INDEX((統合!$A$1:$A$1000&lt;&gt;"")/ROW(統合!$A$1:$A$1000),0),ROW(L335))),"")</f>
        <v/>
      </c>
      <c r="M335" t="str">
        <f>IFERROR(INDEX(統合!M:M,1/LARGE(INDEX((統合!$A$1:$A$1000&lt;&gt;"")/ROW(統合!$A$1:$A$1000),0),ROW(M335))),"")</f>
        <v/>
      </c>
    </row>
    <row r="336" spans="1:13" x14ac:dyDescent="0.45">
      <c r="A336" t="str">
        <f>IFERROR(INDEX(統合!A:A,1/LARGE(INDEX((統合!$A$1:$A$1000&lt;&gt;"")/ROW(統合!$A$1:$A$1000),0),ROW(A336))),"")</f>
        <v/>
      </c>
      <c r="B336" t="str">
        <f>IFERROR(INDEX(統合!B:B,1/LARGE(INDEX((統合!$A$1:$A$1000&lt;&gt;"")/ROW(統合!$A$1:$A$1000),0),ROW(B336))),"")</f>
        <v/>
      </c>
      <c r="C336" t="str">
        <f>IFERROR(INDEX(統合!C:C,1/LARGE(INDEX((統合!$A$1:$A$1000&lt;&gt;"")/ROW(統合!$A$1:$A$1000),0),ROW(C336))),"")</f>
        <v/>
      </c>
      <c r="D336" t="str">
        <f>IFERROR(INDEX(統合!D:D,1/LARGE(INDEX((統合!$A$1:$A$1000&lt;&gt;"")/ROW(統合!$A$1:$A$1000),0),ROW(D336))),"")</f>
        <v/>
      </c>
      <c r="E336" t="str">
        <f>IFERROR(INDEX(統合!E:E,1/LARGE(INDEX((統合!$A$1:$A$1000&lt;&gt;"")/ROW(統合!$A$1:$A$1000),0),ROW(E336))),"")</f>
        <v/>
      </c>
      <c r="F336" t="str">
        <f>IFERROR(INDEX(統合!F:F,1/LARGE(INDEX((統合!$A$1:$A$1000&lt;&gt;"")/ROW(統合!$A$1:$A$1000),0),ROW(F336))),"")</f>
        <v/>
      </c>
      <c r="G336" t="str">
        <f>IFERROR(INDEX(統合!G:G,1/LARGE(INDEX((統合!$A$1:$A$1000&lt;&gt;"")/ROW(統合!$A$1:$A$1000),0),ROW(G336))),"")</f>
        <v/>
      </c>
      <c r="H336" t="str">
        <f>IFERROR(INDEX(統合!H:H,1/LARGE(INDEX((統合!$A$1:$A$1000&lt;&gt;"")/ROW(統合!$A$1:$A$1000),0),ROW(H336))),"")</f>
        <v/>
      </c>
      <c r="I336" t="str">
        <f>IFERROR(INDEX(統合!I:I,1/LARGE(INDEX((統合!$A$1:$A$1000&lt;&gt;"")/ROW(統合!$A$1:$A$1000),0),ROW(I336))),"")</f>
        <v/>
      </c>
      <c r="J336" t="str">
        <f>IFERROR(INDEX(統合!J:J,1/LARGE(INDEX((統合!$A$1:$A$1000&lt;&gt;"")/ROW(統合!$A$1:$A$1000),0),ROW(J336))),"")</f>
        <v/>
      </c>
      <c r="K336" t="str">
        <f>IFERROR(INDEX(統合!K:K,1/LARGE(INDEX((統合!$A$1:$A$1000&lt;&gt;"")/ROW(統合!$A$1:$A$1000),0),ROW(K336))),"")</f>
        <v/>
      </c>
      <c r="L336" t="str">
        <f>IFERROR(INDEX(統合!L:L,1/LARGE(INDEX((統合!$A$1:$A$1000&lt;&gt;"")/ROW(統合!$A$1:$A$1000),0),ROW(L336))),"")</f>
        <v/>
      </c>
      <c r="M336" t="str">
        <f>IFERROR(INDEX(統合!M:M,1/LARGE(INDEX((統合!$A$1:$A$1000&lt;&gt;"")/ROW(統合!$A$1:$A$1000),0),ROW(M336))),"")</f>
        <v/>
      </c>
    </row>
    <row r="337" spans="1:13" x14ac:dyDescent="0.45">
      <c r="A337" t="str">
        <f>IFERROR(INDEX(統合!A:A,1/LARGE(INDEX((統合!$A$1:$A$1000&lt;&gt;"")/ROW(統合!$A$1:$A$1000),0),ROW(A337))),"")</f>
        <v/>
      </c>
      <c r="B337" t="str">
        <f>IFERROR(INDEX(統合!B:B,1/LARGE(INDEX((統合!$A$1:$A$1000&lt;&gt;"")/ROW(統合!$A$1:$A$1000),0),ROW(B337))),"")</f>
        <v/>
      </c>
      <c r="C337" t="str">
        <f>IFERROR(INDEX(統合!C:C,1/LARGE(INDEX((統合!$A$1:$A$1000&lt;&gt;"")/ROW(統合!$A$1:$A$1000),0),ROW(C337))),"")</f>
        <v/>
      </c>
      <c r="D337" t="str">
        <f>IFERROR(INDEX(統合!D:D,1/LARGE(INDEX((統合!$A$1:$A$1000&lt;&gt;"")/ROW(統合!$A$1:$A$1000),0),ROW(D337))),"")</f>
        <v/>
      </c>
      <c r="E337" t="str">
        <f>IFERROR(INDEX(統合!E:E,1/LARGE(INDEX((統合!$A$1:$A$1000&lt;&gt;"")/ROW(統合!$A$1:$A$1000),0),ROW(E337))),"")</f>
        <v/>
      </c>
      <c r="F337" t="str">
        <f>IFERROR(INDEX(統合!F:F,1/LARGE(INDEX((統合!$A$1:$A$1000&lt;&gt;"")/ROW(統合!$A$1:$A$1000),0),ROW(F337))),"")</f>
        <v/>
      </c>
      <c r="G337" t="str">
        <f>IFERROR(INDEX(統合!G:G,1/LARGE(INDEX((統合!$A$1:$A$1000&lt;&gt;"")/ROW(統合!$A$1:$A$1000),0),ROW(G337))),"")</f>
        <v/>
      </c>
      <c r="H337" t="str">
        <f>IFERROR(INDEX(統合!H:H,1/LARGE(INDEX((統合!$A$1:$A$1000&lt;&gt;"")/ROW(統合!$A$1:$A$1000),0),ROW(H337))),"")</f>
        <v/>
      </c>
      <c r="I337" t="str">
        <f>IFERROR(INDEX(統合!I:I,1/LARGE(INDEX((統合!$A$1:$A$1000&lt;&gt;"")/ROW(統合!$A$1:$A$1000),0),ROW(I337))),"")</f>
        <v/>
      </c>
      <c r="J337" t="str">
        <f>IFERROR(INDEX(統合!J:J,1/LARGE(INDEX((統合!$A$1:$A$1000&lt;&gt;"")/ROW(統合!$A$1:$A$1000),0),ROW(J337))),"")</f>
        <v/>
      </c>
      <c r="K337" t="str">
        <f>IFERROR(INDEX(統合!K:K,1/LARGE(INDEX((統合!$A$1:$A$1000&lt;&gt;"")/ROW(統合!$A$1:$A$1000),0),ROW(K337))),"")</f>
        <v/>
      </c>
      <c r="L337" t="str">
        <f>IFERROR(INDEX(統合!L:L,1/LARGE(INDEX((統合!$A$1:$A$1000&lt;&gt;"")/ROW(統合!$A$1:$A$1000),0),ROW(L337))),"")</f>
        <v/>
      </c>
      <c r="M337" t="str">
        <f>IFERROR(INDEX(統合!M:M,1/LARGE(INDEX((統合!$A$1:$A$1000&lt;&gt;"")/ROW(統合!$A$1:$A$1000),0),ROW(M337))),"")</f>
        <v/>
      </c>
    </row>
    <row r="338" spans="1:13" x14ac:dyDescent="0.45">
      <c r="A338" t="str">
        <f>IFERROR(INDEX(統合!A:A,1/LARGE(INDEX((統合!$A$1:$A$1000&lt;&gt;"")/ROW(統合!$A$1:$A$1000),0),ROW(A338))),"")</f>
        <v/>
      </c>
      <c r="B338" t="str">
        <f>IFERROR(INDEX(統合!B:B,1/LARGE(INDEX((統合!$A$1:$A$1000&lt;&gt;"")/ROW(統合!$A$1:$A$1000),0),ROW(B338))),"")</f>
        <v/>
      </c>
      <c r="C338" t="str">
        <f>IFERROR(INDEX(統合!C:C,1/LARGE(INDEX((統合!$A$1:$A$1000&lt;&gt;"")/ROW(統合!$A$1:$A$1000),0),ROW(C338))),"")</f>
        <v/>
      </c>
      <c r="D338" t="str">
        <f>IFERROR(INDEX(統合!D:D,1/LARGE(INDEX((統合!$A$1:$A$1000&lt;&gt;"")/ROW(統合!$A$1:$A$1000),0),ROW(D338))),"")</f>
        <v/>
      </c>
      <c r="E338" t="str">
        <f>IFERROR(INDEX(統合!E:E,1/LARGE(INDEX((統合!$A$1:$A$1000&lt;&gt;"")/ROW(統合!$A$1:$A$1000),0),ROW(E338))),"")</f>
        <v/>
      </c>
      <c r="F338" t="str">
        <f>IFERROR(INDEX(統合!F:F,1/LARGE(INDEX((統合!$A$1:$A$1000&lt;&gt;"")/ROW(統合!$A$1:$A$1000),0),ROW(F338))),"")</f>
        <v/>
      </c>
      <c r="G338" t="str">
        <f>IFERROR(INDEX(統合!G:G,1/LARGE(INDEX((統合!$A$1:$A$1000&lt;&gt;"")/ROW(統合!$A$1:$A$1000),0),ROW(G338))),"")</f>
        <v/>
      </c>
      <c r="H338" t="str">
        <f>IFERROR(INDEX(統合!H:H,1/LARGE(INDEX((統合!$A$1:$A$1000&lt;&gt;"")/ROW(統合!$A$1:$A$1000),0),ROW(H338))),"")</f>
        <v/>
      </c>
      <c r="I338" t="str">
        <f>IFERROR(INDEX(統合!I:I,1/LARGE(INDEX((統合!$A$1:$A$1000&lt;&gt;"")/ROW(統合!$A$1:$A$1000),0),ROW(I338))),"")</f>
        <v/>
      </c>
      <c r="J338" t="str">
        <f>IFERROR(INDEX(統合!J:J,1/LARGE(INDEX((統合!$A$1:$A$1000&lt;&gt;"")/ROW(統合!$A$1:$A$1000),0),ROW(J338))),"")</f>
        <v/>
      </c>
      <c r="K338" t="str">
        <f>IFERROR(INDEX(統合!K:K,1/LARGE(INDEX((統合!$A$1:$A$1000&lt;&gt;"")/ROW(統合!$A$1:$A$1000),0),ROW(K338))),"")</f>
        <v/>
      </c>
      <c r="L338" t="str">
        <f>IFERROR(INDEX(統合!L:L,1/LARGE(INDEX((統合!$A$1:$A$1000&lt;&gt;"")/ROW(統合!$A$1:$A$1000),0),ROW(L338))),"")</f>
        <v/>
      </c>
      <c r="M338" t="str">
        <f>IFERROR(INDEX(統合!M:M,1/LARGE(INDEX((統合!$A$1:$A$1000&lt;&gt;"")/ROW(統合!$A$1:$A$1000),0),ROW(M338))),"")</f>
        <v/>
      </c>
    </row>
    <row r="339" spans="1:13" x14ac:dyDescent="0.45">
      <c r="A339" t="str">
        <f>IFERROR(INDEX(統合!A:A,1/LARGE(INDEX((統合!$A$1:$A$1000&lt;&gt;"")/ROW(統合!$A$1:$A$1000),0),ROW(A339))),"")</f>
        <v/>
      </c>
      <c r="B339" t="str">
        <f>IFERROR(INDEX(統合!B:B,1/LARGE(INDEX((統合!$A$1:$A$1000&lt;&gt;"")/ROW(統合!$A$1:$A$1000),0),ROW(B339))),"")</f>
        <v/>
      </c>
      <c r="C339" t="str">
        <f>IFERROR(INDEX(統合!C:C,1/LARGE(INDEX((統合!$A$1:$A$1000&lt;&gt;"")/ROW(統合!$A$1:$A$1000),0),ROW(C339))),"")</f>
        <v/>
      </c>
      <c r="D339" t="str">
        <f>IFERROR(INDEX(統合!D:D,1/LARGE(INDEX((統合!$A$1:$A$1000&lt;&gt;"")/ROW(統合!$A$1:$A$1000),0),ROW(D339))),"")</f>
        <v/>
      </c>
      <c r="E339" t="str">
        <f>IFERROR(INDEX(統合!E:E,1/LARGE(INDEX((統合!$A$1:$A$1000&lt;&gt;"")/ROW(統合!$A$1:$A$1000),0),ROW(E339))),"")</f>
        <v/>
      </c>
      <c r="F339" t="str">
        <f>IFERROR(INDEX(統合!F:F,1/LARGE(INDEX((統合!$A$1:$A$1000&lt;&gt;"")/ROW(統合!$A$1:$A$1000),0),ROW(F339))),"")</f>
        <v/>
      </c>
      <c r="G339" t="str">
        <f>IFERROR(INDEX(統合!G:G,1/LARGE(INDEX((統合!$A$1:$A$1000&lt;&gt;"")/ROW(統合!$A$1:$A$1000),0),ROW(G339))),"")</f>
        <v/>
      </c>
      <c r="H339" t="str">
        <f>IFERROR(INDEX(統合!H:H,1/LARGE(INDEX((統合!$A$1:$A$1000&lt;&gt;"")/ROW(統合!$A$1:$A$1000),0),ROW(H339))),"")</f>
        <v/>
      </c>
      <c r="I339" t="str">
        <f>IFERROR(INDEX(統合!I:I,1/LARGE(INDEX((統合!$A$1:$A$1000&lt;&gt;"")/ROW(統合!$A$1:$A$1000),0),ROW(I339))),"")</f>
        <v/>
      </c>
      <c r="J339" t="str">
        <f>IFERROR(INDEX(統合!J:J,1/LARGE(INDEX((統合!$A$1:$A$1000&lt;&gt;"")/ROW(統合!$A$1:$A$1000),0),ROW(J339))),"")</f>
        <v/>
      </c>
      <c r="K339" t="str">
        <f>IFERROR(INDEX(統合!K:K,1/LARGE(INDEX((統合!$A$1:$A$1000&lt;&gt;"")/ROW(統合!$A$1:$A$1000),0),ROW(K339))),"")</f>
        <v/>
      </c>
      <c r="L339" t="str">
        <f>IFERROR(INDEX(統合!L:L,1/LARGE(INDEX((統合!$A$1:$A$1000&lt;&gt;"")/ROW(統合!$A$1:$A$1000),0),ROW(L339))),"")</f>
        <v/>
      </c>
      <c r="M339" t="str">
        <f>IFERROR(INDEX(統合!M:M,1/LARGE(INDEX((統合!$A$1:$A$1000&lt;&gt;"")/ROW(統合!$A$1:$A$1000),0),ROW(M339))),"")</f>
        <v/>
      </c>
    </row>
    <row r="340" spans="1:13" x14ac:dyDescent="0.45">
      <c r="A340" t="str">
        <f>IFERROR(INDEX(統合!A:A,1/LARGE(INDEX((統合!$A$1:$A$1000&lt;&gt;"")/ROW(統合!$A$1:$A$1000),0),ROW(A340))),"")</f>
        <v/>
      </c>
      <c r="B340" t="str">
        <f>IFERROR(INDEX(統合!B:B,1/LARGE(INDEX((統合!$A$1:$A$1000&lt;&gt;"")/ROW(統合!$A$1:$A$1000),0),ROW(B340))),"")</f>
        <v/>
      </c>
      <c r="C340" t="str">
        <f>IFERROR(INDEX(統合!C:C,1/LARGE(INDEX((統合!$A$1:$A$1000&lt;&gt;"")/ROW(統合!$A$1:$A$1000),0),ROW(C340))),"")</f>
        <v/>
      </c>
      <c r="D340" t="str">
        <f>IFERROR(INDEX(統合!D:D,1/LARGE(INDEX((統合!$A$1:$A$1000&lt;&gt;"")/ROW(統合!$A$1:$A$1000),0),ROW(D340))),"")</f>
        <v/>
      </c>
      <c r="E340" t="str">
        <f>IFERROR(INDEX(統合!E:E,1/LARGE(INDEX((統合!$A$1:$A$1000&lt;&gt;"")/ROW(統合!$A$1:$A$1000),0),ROW(E340))),"")</f>
        <v/>
      </c>
      <c r="F340" t="str">
        <f>IFERROR(INDEX(統合!F:F,1/LARGE(INDEX((統合!$A$1:$A$1000&lt;&gt;"")/ROW(統合!$A$1:$A$1000),0),ROW(F340))),"")</f>
        <v/>
      </c>
      <c r="G340" t="str">
        <f>IFERROR(INDEX(統合!G:G,1/LARGE(INDEX((統合!$A$1:$A$1000&lt;&gt;"")/ROW(統合!$A$1:$A$1000),0),ROW(G340))),"")</f>
        <v/>
      </c>
      <c r="H340" t="str">
        <f>IFERROR(INDEX(統合!H:H,1/LARGE(INDEX((統合!$A$1:$A$1000&lt;&gt;"")/ROW(統合!$A$1:$A$1000),0),ROW(H340))),"")</f>
        <v/>
      </c>
      <c r="I340" t="str">
        <f>IFERROR(INDEX(統合!I:I,1/LARGE(INDEX((統合!$A$1:$A$1000&lt;&gt;"")/ROW(統合!$A$1:$A$1000),0),ROW(I340))),"")</f>
        <v/>
      </c>
      <c r="J340" t="str">
        <f>IFERROR(INDEX(統合!J:J,1/LARGE(INDEX((統合!$A$1:$A$1000&lt;&gt;"")/ROW(統合!$A$1:$A$1000),0),ROW(J340))),"")</f>
        <v/>
      </c>
      <c r="K340" t="str">
        <f>IFERROR(INDEX(統合!K:K,1/LARGE(INDEX((統合!$A$1:$A$1000&lt;&gt;"")/ROW(統合!$A$1:$A$1000),0),ROW(K340))),"")</f>
        <v/>
      </c>
      <c r="L340" t="str">
        <f>IFERROR(INDEX(統合!L:L,1/LARGE(INDEX((統合!$A$1:$A$1000&lt;&gt;"")/ROW(統合!$A$1:$A$1000),0),ROW(L340))),"")</f>
        <v/>
      </c>
      <c r="M340" t="str">
        <f>IFERROR(INDEX(統合!M:M,1/LARGE(INDEX((統合!$A$1:$A$1000&lt;&gt;"")/ROW(統合!$A$1:$A$1000),0),ROW(M340))),"")</f>
        <v/>
      </c>
    </row>
    <row r="341" spans="1:13" x14ac:dyDescent="0.45">
      <c r="A341" t="str">
        <f>IFERROR(INDEX(統合!A:A,1/LARGE(INDEX((統合!$A$1:$A$1000&lt;&gt;"")/ROW(統合!$A$1:$A$1000),0),ROW(A341))),"")</f>
        <v/>
      </c>
      <c r="B341" t="str">
        <f>IFERROR(INDEX(統合!B:B,1/LARGE(INDEX((統合!$A$1:$A$1000&lt;&gt;"")/ROW(統合!$A$1:$A$1000),0),ROW(B341))),"")</f>
        <v/>
      </c>
      <c r="C341" t="str">
        <f>IFERROR(INDEX(統合!C:C,1/LARGE(INDEX((統合!$A$1:$A$1000&lt;&gt;"")/ROW(統合!$A$1:$A$1000),0),ROW(C341))),"")</f>
        <v/>
      </c>
      <c r="D341" t="str">
        <f>IFERROR(INDEX(統合!D:D,1/LARGE(INDEX((統合!$A$1:$A$1000&lt;&gt;"")/ROW(統合!$A$1:$A$1000),0),ROW(D341))),"")</f>
        <v/>
      </c>
      <c r="E341" t="str">
        <f>IFERROR(INDEX(統合!E:E,1/LARGE(INDEX((統合!$A$1:$A$1000&lt;&gt;"")/ROW(統合!$A$1:$A$1000),0),ROW(E341))),"")</f>
        <v/>
      </c>
      <c r="F341" t="str">
        <f>IFERROR(INDEX(統合!F:F,1/LARGE(INDEX((統合!$A$1:$A$1000&lt;&gt;"")/ROW(統合!$A$1:$A$1000),0),ROW(F341))),"")</f>
        <v/>
      </c>
      <c r="G341" t="str">
        <f>IFERROR(INDEX(統合!G:G,1/LARGE(INDEX((統合!$A$1:$A$1000&lt;&gt;"")/ROW(統合!$A$1:$A$1000),0),ROW(G341))),"")</f>
        <v/>
      </c>
      <c r="H341" t="str">
        <f>IFERROR(INDEX(統合!H:H,1/LARGE(INDEX((統合!$A$1:$A$1000&lt;&gt;"")/ROW(統合!$A$1:$A$1000),0),ROW(H341))),"")</f>
        <v/>
      </c>
      <c r="I341" t="str">
        <f>IFERROR(INDEX(統合!I:I,1/LARGE(INDEX((統合!$A$1:$A$1000&lt;&gt;"")/ROW(統合!$A$1:$A$1000),0),ROW(I341))),"")</f>
        <v/>
      </c>
      <c r="J341" t="str">
        <f>IFERROR(INDEX(統合!J:J,1/LARGE(INDEX((統合!$A$1:$A$1000&lt;&gt;"")/ROW(統合!$A$1:$A$1000),0),ROW(J341))),"")</f>
        <v/>
      </c>
      <c r="K341" t="str">
        <f>IFERROR(INDEX(統合!K:K,1/LARGE(INDEX((統合!$A$1:$A$1000&lt;&gt;"")/ROW(統合!$A$1:$A$1000),0),ROW(K341))),"")</f>
        <v/>
      </c>
      <c r="L341" t="str">
        <f>IFERROR(INDEX(統合!L:L,1/LARGE(INDEX((統合!$A$1:$A$1000&lt;&gt;"")/ROW(統合!$A$1:$A$1000),0),ROW(L341))),"")</f>
        <v/>
      </c>
      <c r="M341" t="str">
        <f>IFERROR(INDEX(統合!M:M,1/LARGE(INDEX((統合!$A$1:$A$1000&lt;&gt;"")/ROW(統合!$A$1:$A$1000),0),ROW(M341))),"")</f>
        <v/>
      </c>
    </row>
    <row r="342" spans="1:13" x14ac:dyDescent="0.45">
      <c r="A342" t="str">
        <f>IFERROR(INDEX(統合!A:A,1/LARGE(INDEX((統合!$A$1:$A$1000&lt;&gt;"")/ROW(統合!$A$1:$A$1000),0),ROW(A342))),"")</f>
        <v/>
      </c>
      <c r="B342" t="str">
        <f>IFERROR(INDEX(統合!B:B,1/LARGE(INDEX((統合!$A$1:$A$1000&lt;&gt;"")/ROW(統合!$A$1:$A$1000),0),ROW(B342))),"")</f>
        <v/>
      </c>
      <c r="C342" t="str">
        <f>IFERROR(INDEX(統合!C:C,1/LARGE(INDEX((統合!$A$1:$A$1000&lt;&gt;"")/ROW(統合!$A$1:$A$1000),0),ROW(C342))),"")</f>
        <v/>
      </c>
      <c r="D342" t="str">
        <f>IFERROR(INDEX(統合!D:D,1/LARGE(INDEX((統合!$A$1:$A$1000&lt;&gt;"")/ROW(統合!$A$1:$A$1000),0),ROW(D342))),"")</f>
        <v/>
      </c>
      <c r="E342" t="str">
        <f>IFERROR(INDEX(統合!E:E,1/LARGE(INDEX((統合!$A$1:$A$1000&lt;&gt;"")/ROW(統合!$A$1:$A$1000),0),ROW(E342))),"")</f>
        <v/>
      </c>
      <c r="F342" t="str">
        <f>IFERROR(INDEX(統合!F:F,1/LARGE(INDEX((統合!$A$1:$A$1000&lt;&gt;"")/ROW(統合!$A$1:$A$1000),0),ROW(F342))),"")</f>
        <v/>
      </c>
      <c r="G342" t="str">
        <f>IFERROR(INDEX(統合!G:G,1/LARGE(INDEX((統合!$A$1:$A$1000&lt;&gt;"")/ROW(統合!$A$1:$A$1000),0),ROW(G342))),"")</f>
        <v/>
      </c>
      <c r="H342" t="str">
        <f>IFERROR(INDEX(統合!H:H,1/LARGE(INDEX((統合!$A$1:$A$1000&lt;&gt;"")/ROW(統合!$A$1:$A$1000),0),ROW(H342))),"")</f>
        <v/>
      </c>
      <c r="I342" t="str">
        <f>IFERROR(INDEX(統合!I:I,1/LARGE(INDEX((統合!$A$1:$A$1000&lt;&gt;"")/ROW(統合!$A$1:$A$1000),0),ROW(I342))),"")</f>
        <v/>
      </c>
      <c r="J342" t="str">
        <f>IFERROR(INDEX(統合!J:J,1/LARGE(INDEX((統合!$A$1:$A$1000&lt;&gt;"")/ROW(統合!$A$1:$A$1000),0),ROW(J342))),"")</f>
        <v/>
      </c>
      <c r="K342" t="str">
        <f>IFERROR(INDEX(統合!K:K,1/LARGE(INDEX((統合!$A$1:$A$1000&lt;&gt;"")/ROW(統合!$A$1:$A$1000),0),ROW(K342))),"")</f>
        <v/>
      </c>
      <c r="L342" t="str">
        <f>IFERROR(INDEX(統合!L:L,1/LARGE(INDEX((統合!$A$1:$A$1000&lt;&gt;"")/ROW(統合!$A$1:$A$1000),0),ROW(L342))),"")</f>
        <v/>
      </c>
      <c r="M342" t="str">
        <f>IFERROR(INDEX(統合!M:M,1/LARGE(INDEX((統合!$A$1:$A$1000&lt;&gt;"")/ROW(統合!$A$1:$A$1000),0),ROW(M342))),"")</f>
        <v/>
      </c>
    </row>
    <row r="343" spans="1:13" x14ac:dyDescent="0.45">
      <c r="A343" t="str">
        <f>IFERROR(INDEX(統合!A:A,1/LARGE(INDEX((統合!$A$1:$A$1000&lt;&gt;"")/ROW(統合!$A$1:$A$1000),0),ROW(A343))),"")</f>
        <v/>
      </c>
      <c r="B343" t="str">
        <f>IFERROR(INDEX(統合!B:B,1/LARGE(INDEX((統合!$A$1:$A$1000&lt;&gt;"")/ROW(統合!$A$1:$A$1000),0),ROW(B343))),"")</f>
        <v/>
      </c>
      <c r="C343" t="str">
        <f>IFERROR(INDEX(統合!C:C,1/LARGE(INDEX((統合!$A$1:$A$1000&lt;&gt;"")/ROW(統合!$A$1:$A$1000),0),ROW(C343))),"")</f>
        <v/>
      </c>
      <c r="D343" t="str">
        <f>IFERROR(INDEX(統合!D:D,1/LARGE(INDEX((統合!$A$1:$A$1000&lt;&gt;"")/ROW(統合!$A$1:$A$1000),0),ROW(D343))),"")</f>
        <v/>
      </c>
      <c r="E343" t="str">
        <f>IFERROR(INDEX(統合!E:E,1/LARGE(INDEX((統合!$A$1:$A$1000&lt;&gt;"")/ROW(統合!$A$1:$A$1000),0),ROW(E343))),"")</f>
        <v/>
      </c>
      <c r="F343" t="str">
        <f>IFERROR(INDEX(統合!F:F,1/LARGE(INDEX((統合!$A$1:$A$1000&lt;&gt;"")/ROW(統合!$A$1:$A$1000),0),ROW(F343))),"")</f>
        <v/>
      </c>
      <c r="G343" t="str">
        <f>IFERROR(INDEX(統合!G:G,1/LARGE(INDEX((統合!$A$1:$A$1000&lt;&gt;"")/ROW(統合!$A$1:$A$1000),0),ROW(G343))),"")</f>
        <v/>
      </c>
      <c r="H343" t="str">
        <f>IFERROR(INDEX(統合!H:H,1/LARGE(INDEX((統合!$A$1:$A$1000&lt;&gt;"")/ROW(統合!$A$1:$A$1000),0),ROW(H343))),"")</f>
        <v/>
      </c>
      <c r="I343" t="str">
        <f>IFERROR(INDEX(統合!I:I,1/LARGE(INDEX((統合!$A$1:$A$1000&lt;&gt;"")/ROW(統合!$A$1:$A$1000),0),ROW(I343))),"")</f>
        <v/>
      </c>
      <c r="J343" t="str">
        <f>IFERROR(INDEX(統合!J:J,1/LARGE(INDEX((統合!$A$1:$A$1000&lt;&gt;"")/ROW(統合!$A$1:$A$1000),0),ROW(J343))),"")</f>
        <v/>
      </c>
      <c r="K343" t="str">
        <f>IFERROR(INDEX(統合!K:K,1/LARGE(INDEX((統合!$A$1:$A$1000&lt;&gt;"")/ROW(統合!$A$1:$A$1000),0),ROW(K343))),"")</f>
        <v/>
      </c>
      <c r="L343" t="str">
        <f>IFERROR(INDEX(統合!L:L,1/LARGE(INDEX((統合!$A$1:$A$1000&lt;&gt;"")/ROW(統合!$A$1:$A$1000),0),ROW(L343))),"")</f>
        <v/>
      </c>
      <c r="M343" t="str">
        <f>IFERROR(INDEX(統合!M:M,1/LARGE(INDEX((統合!$A$1:$A$1000&lt;&gt;"")/ROW(統合!$A$1:$A$1000),0),ROW(M343))),"")</f>
        <v/>
      </c>
    </row>
    <row r="344" spans="1:13" x14ac:dyDescent="0.45">
      <c r="A344" t="str">
        <f>IFERROR(INDEX(統合!A:A,1/LARGE(INDEX((統合!$A$1:$A$1000&lt;&gt;"")/ROW(統合!$A$1:$A$1000),0),ROW(A344))),"")</f>
        <v/>
      </c>
      <c r="B344" t="str">
        <f>IFERROR(INDEX(統合!B:B,1/LARGE(INDEX((統合!$A$1:$A$1000&lt;&gt;"")/ROW(統合!$A$1:$A$1000),0),ROW(B344))),"")</f>
        <v/>
      </c>
      <c r="C344" t="str">
        <f>IFERROR(INDEX(統合!C:C,1/LARGE(INDEX((統合!$A$1:$A$1000&lt;&gt;"")/ROW(統合!$A$1:$A$1000),0),ROW(C344))),"")</f>
        <v/>
      </c>
      <c r="D344" t="str">
        <f>IFERROR(INDEX(統合!D:D,1/LARGE(INDEX((統合!$A$1:$A$1000&lt;&gt;"")/ROW(統合!$A$1:$A$1000),0),ROW(D344))),"")</f>
        <v/>
      </c>
      <c r="E344" t="str">
        <f>IFERROR(INDEX(統合!E:E,1/LARGE(INDEX((統合!$A$1:$A$1000&lt;&gt;"")/ROW(統合!$A$1:$A$1000),0),ROW(E344))),"")</f>
        <v/>
      </c>
      <c r="F344" t="str">
        <f>IFERROR(INDEX(統合!F:F,1/LARGE(INDEX((統合!$A$1:$A$1000&lt;&gt;"")/ROW(統合!$A$1:$A$1000),0),ROW(F344))),"")</f>
        <v/>
      </c>
      <c r="G344" t="str">
        <f>IFERROR(INDEX(統合!G:G,1/LARGE(INDEX((統合!$A$1:$A$1000&lt;&gt;"")/ROW(統合!$A$1:$A$1000),0),ROW(G344))),"")</f>
        <v/>
      </c>
      <c r="H344" t="str">
        <f>IFERROR(INDEX(統合!H:H,1/LARGE(INDEX((統合!$A$1:$A$1000&lt;&gt;"")/ROW(統合!$A$1:$A$1000),0),ROW(H344))),"")</f>
        <v/>
      </c>
      <c r="I344" t="str">
        <f>IFERROR(INDEX(統合!I:I,1/LARGE(INDEX((統合!$A$1:$A$1000&lt;&gt;"")/ROW(統合!$A$1:$A$1000),0),ROW(I344))),"")</f>
        <v/>
      </c>
      <c r="J344" t="str">
        <f>IFERROR(INDEX(統合!J:J,1/LARGE(INDEX((統合!$A$1:$A$1000&lt;&gt;"")/ROW(統合!$A$1:$A$1000),0),ROW(J344))),"")</f>
        <v/>
      </c>
      <c r="K344" t="str">
        <f>IFERROR(INDEX(統合!K:K,1/LARGE(INDEX((統合!$A$1:$A$1000&lt;&gt;"")/ROW(統合!$A$1:$A$1000),0),ROW(K344))),"")</f>
        <v/>
      </c>
      <c r="L344" t="str">
        <f>IFERROR(INDEX(統合!L:L,1/LARGE(INDEX((統合!$A$1:$A$1000&lt;&gt;"")/ROW(統合!$A$1:$A$1000),0),ROW(L344))),"")</f>
        <v/>
      </c>
      <c r="M344" t="str">
        <f>IFERROR(INDEX(統合!M:M,1/LARGE(INDEX((統合!$A$1:$A$1000&lt;&gt;"")/ROW(統合!$A$1:$A$1000),0),ROW(M344))),"")</f>
        <v/>
      </c>
    </row>
    <row r="345" spans="1:13" x14ac:dyDescent="0.45">
      <c r="A345" t="str">
        <f>IFERROR(INDEX(統合!A:A,1/LARGE(INDEX((統合!$A$1:$A$1000&lt;&gt;"")/ROW(統合!$A$1:$A$1000),0),ROW(A345))),"")</f>
        <v/>
      </c>
      <c r="B345" t="str">
        <f>IFERROR(INDEX(統合!B:B,1/LARGE(INDEX((統合!$A$1:$A$1000&lt;&gt;"")/ROW(統合!$A$1:$A$1000),0),ROW(B345))),"")</f>
        <v/>
      </c>
      <c r="C345" t="str">
        <f>IFERROR(INDEX(統合!C:C,1/LARGE(INDEX((統合!$A$1:$A$1000&lt;&gt;"")/ROW(統合!$A$1:$A$1000),0),ROW(C345))),"")</f>
        <v/>
      </c>
      <c r="D345" t="str">
        <f>IFERROR(INDEX(統合!D:D,1/LARGE(INDEX((統合!$A$1:$A$1000&lt;&gt;"")/ROW(統合!$A$1:$A$1000),0),ROW(D345))),"")</f>
        <v/>
      </c>
      <c r="E345" t="str">
        <f>IFERROR(INDEX(統合!E:E,1/LARGE(INDEX((統合!$A$1:$A$1000&lt;&gt;"")/ROW(統合!$A$1:$A$1000),0),ROW(E345))),"")</f>
        <v/>
      </c>
      <c r="F345" t="str">
        <f>IFERROR(INDEX(統合!F:F,1/LARGE(INDEX((統合!$A$1:$A$1000&lt;&gt;"")/ROW(統合!$A$1:$A$1000),0),ROW(F345))),"")</f>
        <v/>
      </c>
      <c r="G345" t="str">
        <f>IFERROR(INDEX(統合!G:G,1/LARGE(INDEX((統合!$A$1:$A$1000&lt;&gt;"")/ROW(統合!$A$1:$A$1000),0),ROW(G345))),"")</f>
        <v/>
      </c>
      <c r="H345" t="str">
        <f>IFERROR(INDEX(統合!H:H,1/LARGE(INDEX((統合!$A$1:$A$1000&lt;&gt;"")/ROW(統合!$A$1:$A$1000),0),ROW(H345))),"")</f>
        <v/>
      </c>
      <c r="I345" t="str">
        <f>IFERROR(INDEX(統合!I:I,1/LARGE(INDEX((統合!$A$1:$A$1000&lt;&gt;"")/ROW(統合!$A$1:$A$1000),0),ROW(I345))),"")</f>
        <v/>
      </c>
      <c r="J345" t="str">
        <f>IFERROR(INDEX(統合!J:J,1/LARGE(INDEX((統合!$A$1:$A$1000&lt;&gt;"")/ROW(統合!$A$1:$A$1000),0),ROW(J345))),"")</f>
        <v/>
      </c>
      <c r="K345" t="str">
        <f>IFERROR(INDEX(統合!K:K,1/LARGE(INDEX((統合!$A$1:$A$1000&lt;&gt;"")/ROW(統合!$A$1:$A$1000),0),ROW(K345))),"")</f>
        <v/>
      </c>
      <c r="L345" t="str">
        <f>IFERROR(INDEX(統合!L:L,1/LARGE(INDEX((統合!$A$1:$A$1000&lt;&gt;"")/ROW(統合!$A$1:$A$1000),0),ROW(L345))),"")</f>
        <v/>
      </c>
      <c r="M345" t="str">
        <f>IFERROR(INDEX(統合!M:M,1/LARGE(INDEX((統合!$A$1:$A$1000&lt;&gt;"")/ROW(統合!$A$1:$A$1000),0),ROW(M345))),"")</f>
        <v/>
      </c>
    </row>
    <row r="346" spans="1:13" x14ac:dyDescent="0.45">
      <c r="A346" t="str">
        <f>IFERROR(INDEX(統合!A:A,1/LARGE(INDEX((統合!$A$1:$A$1000&lt;&gt;"")/ROW(統合!$A$1:$A$1000),0),ROW(A346))),"")</f>
        <v/>
      </c>
      <c r="B346" t="str">
        <f>IFERROR(INDEX(統合!B:B,1/LARGE(INDEX((統合!$A$1:$A$1000&lt;&gt;"")/ROW(統合!$A$1:$A$1000),0),ROW(B346))),"")</f>
        <v/>
      </c>
      <c r="C346" t="str">
        <f>IFERROR(INDEX(統合!C:C,1/LARGE(INDEX((統合!$A$1:$A$1000&lt;&gt;"")/ROW(統合!$A$1:$A$1000),0),ROW(C346))),"")</f>
        <v/>
      </c>
      <c r="D346" t="str">
        <f>IFERROR(INDEX(統合!D:D,1/LARGE(INDEX((統合!$A$1:$A$1000&lt;&gt;"")/ROW(統合!$A$1:$A$1000),0),ROW(D346))),"")</f>
        <v/>
      </c>
      <c r="E346" t="str">
        <f>IFERROR(INDEX(統合!E:E,1/LARGE(INDEX((統合!$A$1:$A$1000&lt;&gt;"")/ROW(統合!$A$1:$A$1000),0),ROW(E346))),"")</f>
        <v/>
      </c>
      <c r="F346" t="str">
        <f>IFERROR(INDEX(統合!F:F,1/LARGE(INDEX((統合!$A$1:$A$1000&lt;&gt;"")/ROW(統合!$A$1:$A$1000),0),ROW(F346))),"")</f>
        <v/>
      </c>
      <c r="G346" t="str">
        <f>IFERROR(INDEX(統合!G:G,1/LARGE(INDEX((統合!$A$1:$A$1000&lt;&gt;"")/ROW(統合!$A$1:$A$1000),0),ROW(G346))),"")</f>
        <v/>
      </c>
      <c r="H346" t="str">
        <f>IFERROR(INDEX(統合!H:H,1/LARGE(INDEX((統合!$A$1:$A$1000&lt;&gt;"")/ROW(統合!$A$1:$A$1000),0),ROW(H346))),"")</f>
        <v/>
      </c>
      <c r="I346" t="str">
        <f>IFERROR(INDEX(統合!I:I,1/LARGE(INDEX((統合!$A$1:$A$1000&lt;&gt;"")/ROW(統合!$A$1:$A$1000),0),ROW(I346))),"")</f>
        <v/>
      </c>
      <c r="J346" t="str">
        <f>IFERROR(INDEX(統合!J:J,1/LARGE(INDEX((統合!$A$1:$A$1000&lt;&gt;"")/ROW(統合!$A$1:$A$1000),0),ROW(J346))),"")</f>
        <v/>
      </c>
      <c r="K346" t="str">
        <f>IFERROR(INDEX(統合!K:K,1/LARGE(INDEX((統合!$A$1:$A$1000&lt;&gt;"")/ROW(統合!$A$1:$A$1000),0),ROW(K346))),"")</f>
        <v/>
      </c>
      <c r="L346" t="str">
        <f>IFERROR(INDEX(統合!L:L,1/LARGE(INDEX((統合!$A$1:$A$1000&lt;&gt;"")/ROW(統合!$A$1:$A$1000),0),ROW(L346))),"")</f>
        <v/>
      </c>
      <c r="M346" t="str">
        <f>IFERROR(INDEX(統合!M:M,1/LARGE(INDEX((統合!$A$1:$A$1000&lt;&gt;"")/ROW(統合!$A$1:$A$1000),0),ROW(M346))),"")</f>
        <v/>
      </c>
    </row>
    <row r="347" spans="1:13" x14ac:dyDescent="0.45">
      <c r="A347" t="str">
        <f>IFERROR(INDEX(統合!A:A,1/LARGE(INDEX((統合!$A$1:$A$1000&lt;&gt;"")/ROW(統合!$A$1:$A$1000),0),ROW(A347))),"")</f>
        <v/>
      </c>
      <c r="B347" t="str">
        <f>IFERROR(INDEX(統合!B:B,1/LARGE(INDEX((統合!$A$1:$A$1000&lt;&gt;"")/ROW(統合!$A$1:$A$1000),0),ROW(B347))),"")</f>
        <v/>
      </c>
      <c r="C347" t="str">
        <f>IFERROR(INDEX(統合!C:C,1/LARGE(INDEX((統合!$A$1:$A$1000&lt;&gt;"")/ROW(統合!$A$1:$A$1000),0),ROW(C347))),"")</f>
        <v/>
      </c>
      <c r="D347" t="str">
        <f>IFERROR(INDEX(統合!D:D,1/LARGE(INDEX((統合!$A$1:$A$1000&lt;&gt;"")/ROW(統合!$A$1:$A$1000),0),ROW(D347))),"")</f>
        <v/>
      </c>
      <c r="E347" t="str">
        <f>IFERROR(INDEX(統合!E:E,1/LARGE(INDEX((統合!$A$1:$A$1000&lt;&gt;"")/ROW(統合!$A$1:$A$1000),0),ROW(E347))),"")</f>
        <v/>
      </c>
      <c r="F347" t="str">
        <f>IFERROR(INDEX(統合!F:F,1/LARGE(INDEX((統合!$A$1:$A$1000&lt;&gt;"")/ROW(統合!$A$1:$A$1000),0),ROW(F347))),"")</f>
        <v/>
      </c>
      <c r="G347" t="str">
        <f>IFERROR(INDEX(統合!G:G,1/LARGE(INDEX((統合!$A$1:$A$1000&lt;&gt;"")/ROW(統合!$A$1:$A$1000),0),ROW(G347))),"")</f>
        <v/>
      </c>
      <c r="H347" t="str">
        <f>IFERROR(INDEX(統合!H:H,1/LARGE(INDEX((統合!$A$1:$A$1000&lt;&gt;"")/ROW(統合!$A$1:$A$1000),0),ROW(H347))),"")</f>
        <v/>
      </c>
      <c r="I347" t="str">
        <f>IFERROR(INDEX(統合!I:I,1/LARGE(INDEX((統合!$A$1:$A$1000&lt;&gt;"")/ROW(統合!$A$1:$A$1000),0),ROW(I347))),"")</f>
        <v/>
      </c>
      <c r="J347" t="str">
        <f>IFERROR(INDEX(統合!J:J,1/LARGE(INDEX((統合!$A$1:$A$1000&lt;&gt;"")/ROW(統合!$A$1:$A$1000),0),ROW(J347))),"")</f>
        <v/>
      </c>
      <c r="K347" t="str">
        <f>IFERROR(INDEX(統合!K:K,1/LARGE(INDEX((統合!$A$1:$A$1000&lt;&gt;"")/ROW(統合!$A$1:$A$1000),0),ROW(K347))),"")</f>
        <v/>
      </c>
      <c r="L347" t="str">
        <f>IFERROR(INDEX(統合!L:L,1/LARGE(INDEX((統合!$A$1:$A$1000&lt;&gt;"")/ROW(統合!$A$1:$A$1000),0),ROW(L347))),"")</f>
        <v/>
      </c>
      <c r="M347" t="str">
        <f>IFERROR(INDEX(統合!M:M,1/LARGE(INDEX((統合!$A$1:$A$1000&lt;&gt;"")/ROW(統合!$A$1:$A$1000),0),ROW(M347))),"")</f>
        <v/>
      </c>
    </row>
    <row r="348" spans="1:13" x14ac:dyDescent="0.45">
      <c r="A348" t="str">
        <f>IFERROR(INDEX(統合!A:A,1/LARGE(INDEX((統合!$A$1:$A$1000&lt;&gt;"")/ROW(統合!$A$1:$A$1000),0),ROW(A348))),"")</f>
        <v/>
      </c>
      <c r="B348" t="str">
        <f>IFERROR(INDEX(統合!B:B,1/LARGE(INDEX((統合!$A$1:$A$1000&lt;&gt;"")/ROW(統合!$A$1:$A$1000),0),ROW(B348))),"")</f>
        <v/>
      </c>
      <c r="C348" t="str">
        <f>IFERROR(INDEX(統合!C:C,1/LARGE(INDEX((統合!$A$1:$A$1000&lt;&gt;"")/ROW(統合!$A$1:$A$1000),0),ROW(C348))),"")</f>
        <v/>
      </c>
      <c r="D348" t="str">
        <f>IFERROR(INDEX(統合!D:D,1/LARGE(INDEX((統合!$A$1:$A$1000&lt;&gt;"")/ROW(統合!$A$1:$A$1000),0),ROW(D348))),"")</f>
        <v/>
      </c>
      <c r="E348" t="str">
        <f>IFERROR(INDEX(統合!E:E,1/LARGE(INDEX((統合!$A$1:$A$1000&lt;&gt;"")/ROW(統合!$A$1:$A$1000),0),ROW(E348))),"")</f>
        <v/>
      </c>
      <c r="F348" t="str">
        <f>IFERROR(INDEX(統合!F:F,1/LARGE(INDEX((統合!$A$1:$A$1000&lt;&gt;"")/ROW(統合!$A$1:$A$1000),0),ROW(F348))),"")</f>
        <v/>
      </c>
      <c r="G348" t="str">
        <f>IFERROR(INDEX(統合!G:G,1/LARGE(INDEX((統合!$A$1:$A$1000&lt;&gt;"")/ROW(統合!$A$1:$A$1000),0),ROW(G348))),"")</f>
        <v/>
      </c>
      <c r="H348" t="str">
        <f>IFERROR(INDEX(統合!H:H,1/LARGE(INDEX((統合!$A$1:$A$1000&lt;&gt;"")/ROW(統合!$A$1:$A$1000),0),ROW(H348))),"")</f>
        <v/>
      </c>
      <c r="I348" t="str">
        <f>IFERROR(INDEX(統合!I:I,1/LARGE(INDEX((統合!$A$1:$A$1000&lt;&gt;"")/ROW(統合!$A$1:$A$1000),0),ROW(I348))),"")</f>
        <v/>
      </c>
      <c r="J348" t="str">
        <f>IFERROR(INDEX(統合!J:J,1/LARGE(INDEX((統合!$A$1:$A$1000&lt;&gt;"")/ROW(統合!$A$1:$A$1000),0),ROW(J348))),"")</f>
        <v/>
      </c>
      <c r="K348" t="str">
        <f>IFERROR(INDEX(統合!K:K,1/LARGE(INDEX((統合!$A$1:$A$1000&lt;&gt;"")/ROW(統合!$A$1:$A$1000),0),ROW(K348))),"")</f>
        <v/>
      </c>
      <c r="L348" t="str">
        <f>IFERROR(INDEX(統合!L:L,1/LARGE(INDEX((統合!$A$1:$A$1000&lt;&gt;"")/ROW(統合!$A$1:$A$1000),0),ROW(L348))),"")</f>
        <v/>
      </c>
      <c r="M348" t="str">
        <f>IFERROR(INDEX(統合!M:M,1/LARGE(INDEX((統合!$A$1:$A$1000&lt;&gt;"")/ROW(統合!$A$1:$A$1000),0),ROW(M348))),"")</f>
        <v/>
      </c>
    </row>
    <row r="349" spans="1:13" x14ac:dyDescent="0.45">
      <c r="A349" t="str">
        <f>IFERROR(INDEX(統合!A:A,1/LARGE(INDEX((統合!$A$1:$A$1000&lt;&gt;"")/ROW(統合!$A$1:$A$1000),0),ROW(A349))),"")</f>
        <v/>
      </c>
      <c r="B349" t="str">
        <f>IFERROR(INDEX(統合!B:B,1/LARGE(INDEX((統合!$A$1:$A$1000&lt;&gt;"")/ROW(統合!$A$1:$A$1000),0),ROW(B349))),"")</f>
        <v/>
      </c>
      <c r="C349" t="str">
        <f>IFERROR(INDEX(統合!C:C,1/LARGE(INDEX((統合!$A$1:$A$1000&lt;&gt;"")/ROW(統合!$A$1:$A$1000),0),ROW(C349))),"")</f>
        <v/>
      </c>
      <c r="D349" t="str">
        <f>IFERROR(INDEX(統合!D:D,1/LARGE(INDEX((統合!$A$1:$A$1000&lt;&gt;"")/ROW(統合!$A$1:$A$1000),0),ROW(D349))),"")</f>
        <v/>
      </c>
      <c r="E349" t="str">
        <f>IFERROR(INDEX(統合!E:E,1/LARGE(INDEX((統合!$A$1:$A$1000&lt;&gt;"")/ROW(統合!$A$1:$A$1000),0),ROW(E349))),"")</f>
        <v/>
      </c>
      <c r="F349" t="str">
        <f>IFERROR(INDEX(統合!F:F,1/LARGE(INDEX((統合!$A$1:$A$1000&lt;&gt;"")/ROW(統合!$A$1:$A$1000),0),ROW(F349))),"")</f>
        <v/>
      </c>
      <c r="G349" t="str">
        <f>IFERROR(INDEX(統合!G:G,1/LARGE(INDEX((統合!$A$1:$A$1000&lt;&gt;"")/ROW(統合!$A$1:$A$1000),0),ROW(G349))),"")</f>
        <v/>
      </c>
      <c r="H349" t="str">
        <f>IFERROR(INDEX(統合!H:H,1/LARGE(INDEX((統合!$A$1:$A$1000&lt;&gt;"")/ROW(統合!$A$1:$A$1000),0),ROW(H349))),"")</f>
        <v/>
      </c>
      <c r="I349" t="str">
        <f>IFERROR(INDEX(統合!I:I,1/LARGE(INDEX((統合!$A$1:$A$1000&lt;&gt;"")/ROW(統合!$A$1:$A$1000),0),ROW(I349))),"")</f>
        <v/>
      </c>
      <c r="J349" t="str">
        <f>IFERROR(INDEX(統合!J:J,1/LARGE(INDEX((統合!$A$1:$A$1000&lt;&gt;"")/ROW(統合!$A$1:$A$1000),0),ROW(J349))),"")</f>
        <v/>
      </c>
      <c r="K349" t="str">
        <f>IFERROR(INDEX(統合!K:K,1/LARGE(INDEX((統合!$A$1:$A$1000&lt;&gt;"")/ROW(統合!$A$1:$A$1000),0),ROW(K349))),"")</f>
        <v/>
      </c>
      <c r="L349" t="str">
        <f>IFERROR(INDEX(統合!L:L,1/LARGE(INDEX((統合!$A$1:$A$1000&lt;&gt;"")/ROW(統合!$A$1:$A$1000),0),ROW(L349))),"")</f>
        <v/>
      </c>
      <c r="M349" t="str">
        <f>IFERROR(INDEX(統合!M:M,1/LARGE(INDEX((統合!$A$1:$A$1000&lt;&gt;"")/ROW(統合!$A$1:$A$1000),0),ROW(M349))),"")</f>
        <v/>
      </c>
    </row>
    <row r="350" spans="1:13" x14ac:dyDescent="0.45">
      <c r="A350" t="str">
        <f>IFERROR(INDEX(統合!A:A,1/LARGE(INDEX((統合!$A$1:$A$1000&lt;&gt;"")/ROW(統合!$A$1:$A$1000),0),ROW(A350))),"")</f>
        <v/>
      </c>
      <c r="B350" t="str">
        <f>IFERROR(INDEX(統合!B:B,1/LARGE(INDEX((統合!$A$1:$A$1000&lt;&gt;"")/ROW(統合!$A$1:$A$1000),0),ROW(B350))),"")</f>
        <v/>
      </c>
      <c r="C350" t="str">
        <f>IFERROR(INDEX(統合!C:C,1/LARGE(INDEX((統合!$A$1:$A$1000&lt;&gt;"")/ROW(統合!$A$1:$A$1000),0),ROW(C350))),"")</f>
        <v/>
      </c>
      <c r="D350" t="str">
        <f>IFERROR(INDEX(統合!D:D,1/LARGE(INDEX((統合!$A$1:$A$1000&lt;&gt;"")/ROW(統合!$A$1:$A$1000),0),ROW(D350))),"")</f>
        <v/>
      </c>
      <c r="E350" t="str">
        <f>IFERROR(INDEX(統合!E:E,1/LARGE(INDEX((統合!$A$1:$A$1000&lt;&gt;"")/ROW(統合!$A$1:$A$1000),0),ROW(E350))),"")</f>
        <v/>
      </c>
      <c r="F350" t="str">
        <f>IFERROR(INDEX(統合!F:F,1/LARGE(INDEX((統合!$A$1:$A$1000&lt;&gt;"")/ROW(統合!$A$1:$A$1000),0),ROW(F350))),"")</f>
        <v/>
      </c>
      <c r="G350" t="str">
        <f>IFERROR(INDEX(統合!G:G,1/LARGE(INDEX((統合!$A$1:$A$1000&lt;&gt;"")/ROW(統合!$A$1:$A$1000),0),ROW(G350))),"")</f>
        <v/>
      </c>
      <c r="H350" t="str">
        <f>IFERROR(INDEX(統合!H:H,1/LARGE(INDEX((統合!$A$1:$A$1000&lt;&gt;"")/ROW(統合!$A$1:$A$1000),0),ROW(H350))),"")</f>
        <v/>
      </c>
      <c r="I350" t="str">
        <f>IFERROR(INDEX(統合!I:I,1/LARGE(INDEX((統合!$A$1:$A$1000&lt;&gt;"")/ROW(統合!$A$1:$A$1000),0),ROW(I350))),"")</f>
        <v/>
      </c>
      <c r="J350" t="str">
        <f>IFERROR(INDEX(統合!J:J,1/LARGE(INDEX((統合!$A$1:$A$1000&lt;&gt;"")/ROW(統合!$A$1:$A$1000),0),ROW(J350))),"")</f>
        <v/>
      </c>
      <c r="K350" t="str">
        <f>IFERROR(INDEX(統合!K:K,1/LARGE(INDEX((統合!$A$1:$A$1000&lt;&gt;"")/ROW(統合!$A$1:$A$1000),0),ROW(K350))),"")</f>
        <v/>
      </c>
      <c r="L350" t="str">
        <f>IFERROR(INDEX(統合!L:L,1/LARGE(INDEX((統合!$A$1:$A$1000&lt;&gt;"")/ROW(統合!$A$1:$A$1000),0),ROW(L350))),"")</f>
        <v/>
      </c>
      <c r="M350" t="str">
        <f>IFERROR(INDEX(統合!M:M,1/LARGE(INDEX((統合!$A$1:$A$1000&lt;&gt;"")/ROW(統合!$A$1:$A$1000),0),ROW(M350))),"")</f>
        <v/>
      </c>
    </row>
    <row r="351" spans="1:13" x14ac:dyDescent="0.45">
      <c r="A351" t="str">
        <f>IFERROR(INDEX(統合!A:A,1/LARGE(INDEX((統合!$A$1:$A$1000&lt;&gt;"")/ROW(統合!$A$1:$A$1000),0),ROW(A351))),"")</f>
        <v/>
      </c>
      <c r="B351" t="str">
        <f>IFERROR(INDEX(統合!B:B,1/LARGE(INDEX((統合!$A$1:$A$1000&lt;&gt;"")/ROW(統合!$A$1:$A$1000),0),ROW(B351))),"")</f>
        <v/>
      </c>
      <c r="C351" t="str">
        <f>IFERROR(INDEX(統合!C:C,1/LARGE(INDEX((統合!$A$1:$A$1000&lt;&gt;"")/ROW(統合!$A$1:$A$1000),0),ROW(C351))),"")</f>
        <v/>
      </c>
      <c r="D351" t="str">
        <f>IFERROR(INDEX(統合!D:D,1/LARGE(INDEX((統合!$A$1:$A$1000&lt;&gt;"")/ROW(統合!$A$1:$A$1000),0),ROW(D351))),"")</f>
        <v/>
      </c>
      <c r="E351" t="str">
        <f>IFERROR(INDEX(統合!E:E,1/LARGE(INDEX((統合!$A$1:$A$1000&lt;&gt;"")/ROW(統合!$A$1:$A$1000),0),ROW(E351))),"")</f>
        <v/>
      </c>
      <c r="F351" t="str">
        <f>IFERROR(INDEX(統合!F:F,1/LARGE(INDEX((統合!$A$1:$A$1000&lt;&gt;"")/ROW(統合!$A$1:$A$1000),0),ROW(F351))),"")</f>
        <v/>
      </c>
      <c r="G351" t="str">
        <f>IFERROR(INDEX(統合!G:G,1/LARGE(INDEX((統合!$A$1:$A$1000&lt;&gt;"")/ROW(統合!$A$1:$A$1000),0),ROW(G351))),"")</f>
        <v/>
      </c>
      <c r="H351" t="str">
        <f>IFERROR(INDEX(統合!H:H,1/LARGE(INDEX((統合!$A$1:$A$1000&lt;&gt;"")/ROW(統合!$A$1:$A$1000),0),ROW(H351))),"")</f>
        <v/>
      </c>
      <c r="I351" t="str">
        <f>IFERROR(INDEX(統合!I:I,1/LARGE(INDEX((統合!$A$1:$A$1000&lt;&gt;"")/ROW(統合!$A$1:$A$1000),0),ROW(I351))),"")</f>
        <v/>
      </c>
      <c r="J351" t="str">
        <f>IFERROR(INDEX(統合!J:J,1/LARGE(INDEX((統合!$A$1:$A$1000&lt;&gt;"")/ROW(統合!$A$1:$A$1000),0),ROW(J351))),"")</f>
        <v/>
      </c>
      <c r="K351" t="str">
        <f>IFERROR(INDEX(統合!K:K,1/LARGE(INDEX((統合!$A$1:$A$1000&lt;&gt;"")/ROW(統合!$A$1:$A$1000),0),ROW(K351))),"")</f>
        <v/>
      </c>
      <c r="L351" t="str">
        <f>IFERROR(INDEX(統合!L:L,1/LARGE(INDEX((統合!$A$1:$A$1000&lt;&gt;"")/ROW(統合!$A$1:$A$1000),0),ROW(L351))),"")</f>
        <v/>
      </c>
      <c r="M351" t="str">
        <f>IFERROR(INDEX(統合!M:M,1/LARGE(INDEX((統合!$A$1:$A$1000&lt;&gt;"")/ROW(統合!$A$1:$A$1000),0),ROW(M351))),"")</f>
        <v/>
      </c>
    </row>
    <row r="352" spans="1:13" x14ac:dyDescent="0.45">
      <c r="A352" t="str">
        <f>IFERROR(INDEX(統合!A:A,1/LARGE(INDEX((統合!$A$1:$A$1000&lt;&gt;"")/ROW(統合!$A$1:$A$1000),0),ROW(A352))),"")</f>
        <v/>
      </c>
      <c r="B352" t="str">
        <f>IFERROR(INDEX(統合!B:B,1/LARGE(INDEX((統合!$A$1:$A$1000&lt;&gt;"")/ROW(統合!$A$1:$A$1000),0),ROW(B352))),"")</f>
        <v/>
      </c>
      <c r="C352" t="str">
        <f>IFERROR(INDEX(統合!C:C,1/LARGE(INDEX((統合!$A$1:$A$1000&lt;&gt;"")/ROW(統合!$A$1:$A$1000),0),ROW(C352))),"")</f>
        <v/>
      </c>
      <c r="D352" t="str">
        <f>IFERROR(INDEX(統合!D:D,1/LARGE(INDEX((統合!$A$1:$A$1000&lt;&gt;"")/ROW(統合!$A$1:$A$1000),0),ROW(D352))),"")</f>
        <v/>
      </c>
      <c r="E352" t="str">
        <f>IFERROR(INDEX(統合!E:E,1/LARGE(INDEX((統合!$A$1:$A$1000&lt;&gt;"")/ROW(統合!$A$1:$A$1000),0),ROW(E352))),"")</f>
        <v/>
      </c>
      <c r="F352" t="str">
        <f>IFERROR(INDEX(統合!F:F,1/LARGE(INDEX((統合!$A$1:$A$1000&lt;&gt;"")/ROW(統合!$A$1:$A$1000),0),ROW(F352))),"")</f>
        <v/>
      </c>
      <c r="G352" t="str">
        <f>IFERROR(INDEX(統合!G:G,1/LARGE(INDEX((統合!$A$1:$A$1000&lt;&gt;"")/ROW(統合!$A$1:$A$1000),0),ROW(G352))),"")</f>
        <v/>
      </c>
      <c r="H352" t="str">
        <f>IFERROR(INDEX(統合!H:H,1/LARGE(INDEX((統合!$A$1:$A$1000&lt;&gt;"")/ROW(統合!$A$1:$A$1000),0),ROW(H352))),"")</f>
        <v/>
      </c>
      <c r="I352" t="str">
        <f>IFERROR(INDEX(統合!I:I,1/LARGE(INDEX((統合!$A$1:$A$1000&lt;&gt;"")/ROW(統合!$A$1:$A$1000),0),ROW(I352))),"")</f>
        <v/>
      </c>
      <c r="J352" t="str">
        <f>IFERROR(INDEX(統合!J:J,1/LARGE(INDEX((統合!$A$1:$A$1000&lt;&gt;"")/ROW(統合!$A$1:$A$1000),0),ROW(J352))),"")</f>
        <v/>
      </c>
      <c r="K352" t="str">
        <f>IFERROR(INDEX(統合!K:K,1/LARGE(INDEX((統合!$A$1:$A$1000&lt;&gt;"")/ROW(統合!$A$1:$A$1000),0),ROW(K352))),"")</f>
        <v/>
      </c>
      <c r="L352" t="str">
        <f>IFERROR(INDEX(統合!L:L,1/LARGE(INDEX((統合!$A$1:$A$1000&lt;&gt;"")/ROW(統合!$A$1:$A$1000),0),ROW(L352))),"")</f>
        <v/>
      </c>
      <c r="M352" t="str">
        <f>IFERROR(INDEX(統合!M:M,1/LARGE(INDEX((統合!$A$1:$A$1000&lt;&gt;"")/ROW(統合!$A$1:$A$1000),0),ROW(M352))),"")</f>
        <v/>
      </c>
    </row>
    <row r="353" spans="1:13" x14ac:dyDescent="0.45">
      <c r="A353" t="str">
        <f>IFERROR(INDEX(統合!A:A,1/LARGE(INDEX((統合!$A$1:$A$1000&lt;&gt;"")/ROW(統合!$A$1:$A$1000),0),ROW(A353))),"")</f>
        <v/>
      </c>
      <c r="B353" t="str">
        <f>IFERROR(INDEX(統合!B:B,1/LARGE(INDEX((統合!$A$1:$A$1000&lt;&gt;"")/ROW(統合!$A$1:$A$1000),0),ROW(B353))),"")</f>
        <v/>
      </c>
      <c r="C353" t="str">
        <f>IFERROR(INDEX(統合!C:C,1/LARGE(INDEX((統合!$A$1:$A$1000&lt;&gt;"")/ROW(統合!$A$1:$A$1000),0),ROW(C353))),"")</f>
        <v/>
      </c>
      <c r="D353" t="str">
        <f>IFERROR(INDEX(統合!D:D,1/LARGE(INDEX((統合!$A$1:$A$1000&lt;&gt;"")/ROW(統合!$A$1:$A$1000),0),ROW(D353))),"")</f>
        <v/>
      </c>
      <c r="E353" t="str">
        <f>IFERROR(INDEX(統合!E:E,1/LARGE(INDEX((統合!$A$1:$A$1000&lt;&gt;"")/ROW(統合!$A$1:$A$1000),0),ROW(E353))),"")</f>
        <v/>
      </c>
      <c r="F353" t="str">
        <f>IFERROR(INDEX(統合!F:F,1/LARGE(INDEX((統合!$A$1:$A$1000&lt;&gt;"")/ROW(統合!$A$1:$A$1000),0),ROW(F353))),"")</f>
        <v/>
      </c>
      <c r="G353" t="str">
        <f>IFERROR(INDEX(統合!G:G,1/LARGE(INDEX((統合!$A$1:$A$1000&lt;&gt;"")/ROW(統合!$A$1:$A$1000),0),ROW(G353))),"")</f>
        <v/>
      </c>
      <c r="H353" t="str">
        <f>IFERROR(INDEX(統合!H:H,1/LARGE(INDEX((統合!$A$1:$A$1000&lt;&gt;"")/ROW(統合!$A$1:$A$1000),0),ROW(H353))),"")</f>
        <v/>
      </c>
      <c r="I353" t="str">
        <f>IFERROR(INDEX(統合!I:I,1/LARGE(INDEX((統合!$A$1:$A$1000&lt;&gt;"")/ROW(統合!$A$1:$A$1000),0),ROW(I353))),"")</f>
        <v/>
      </c>
      <c r="J353" t="str">
        <f>IFERROR(INDEX(統合!J:J,1/LARGE(INDEX((統合!$A$1:$A$1000&lt;&gt;"")/ROW(統合!$A$1:$A$1000),0),ROW(J353))),"")</f>
        <v/>
      </c>
      <c r="K353" t="str">
        <f>IFERROR(INDEX(統合!K:K,1/LARGE(INDEX((統合!$A$1:$A$1000&lt;&gt;"")/ROW(統合!$A$1:$A$1000),0),ROW(K353))),"")</f>
        <v/>
      </c>
      <c r="L353" t="str">
        <f>IFERROR(INDEX(統合!L:L,1/LARGE(INDEX((統合!$A$1:$A$1000&lt;&gt;"")/ROW(統合!$A$1:$A$1000),0),ROW(L353))),"")</f>
        <v/>
      </c>
      <c r="M353" t="str">
        <f>IFERROR(INDEX(統合!M:M,1/LARGE(INDEX((統合!$A$1:$A$1000&lt;&gt;"")/ROW(統合!$A$1:$A$1000),0),ROW(M353))),"")</f>
        <v/>
      </c>
    </row>
    <row r="354" spans="1:13" x14ac:dyDescent="0.45">
      <c r="A354" t="str">
        <f>IFERROR(INDEX(統合!A:A,1/LARGE(INDEX((統合!$A$1:$A$1000&lt;&gt;"")/ROW(統合!$A$1:$A$1000),0),ROW(A354))),"")</f>
        <v/>
      </c>
      <c r="B354" t="str">
        <f>IFERROR(INDEX(統合!B:B,1/LARGE(INDEX((統合!$A$1:$A$1000&lt;&gt;"")/ROW(統合!$A$1:$A$1000),0),ROW(B354))),"")</f>
        <v/>
      </c>
      <c r="C354" t="str">
        <f>IFERROR(INDEX(統合!C:C,1/LARGE(INDEX((統合!$A$1:$A$1000&lt;&gt;"")/ROW(統合!$A$1:$A$1000),0),ROW(C354))),"")</f>
        <v/>
      </c>
      <c r="D354" t="str">
        <f>IFERROR(INDEX(統合!D:D,1/LARGE(INDEX((統合!$A$1:$A$1000&lt;&gt;"")/ROW(統合!$A$1:$A$1000),0),ROW(D354))),"")</f>
        <v/>
      </c>
      <c r="E354" t="str">
        <f>IFERROR(INDEX(統合!E:E,1/LARGE(INDEX((統合!$A$1:$A$1000&lt;&gt;"")/ROW(統合!$A$1:$A$1000),0),ROW(E354))),"")</f>
        <v/>
      </c>
      <c r="F354" t="str">
        <f>IFERROR(INDEX(統合!F:F,1/LARGE(INDEX((統合!$A$1:$A$1000&lt;&gt;"")/ROW(統合!$A$1:$A$1000),0),ROW(F354))),"")</f>
        <v/>
      </c>
      <c r="G354" t="str">
        <f>IFERROR(INDEX(統合!G:G,1/LARGE(INDEX((統合!$A$1:$A$1000&lt;&gt;"")/ROW(統合!$A$1:$A$1000),0),ROW(G354))),"")</f>
        <v/>
      </c>
      <c r="H354" t="str">
        <f>IFERROR(INDEX(統合!H:H,1/LARGE(INDEX((統合!$A$1:$A$1000&lt;&gt;"")/ROW(統合!$A$1:$A$1000),0),ROW(H354))),"")</f>
        <v/>
      </c>
      <c r="I354" t="str">
        <f>IFERROR(INDEX(統合!I:I,1/LARGE(INDEX((統合!$A$1:$A$1000&lt;&gt;"")/ROW(統合!$A$1:$A$1000),0),ROW(I354))),"")</f>
        <v/>
      </c>
      <c r="J354" t="str">
        <f>IFERROR(INDEX(統合!J:J,1/LARGE(INDEX((統合!$A$1:$A$1000&lt;&gt;"")/ROW(統合!$A$1:$A$1000),0),ROW(J354))),"")</f>
        <v/>
      </c>
      <c r="K354" t="str">
        <f>IFERROR(INDEX(統合!K:K,1/LARGE(INDEX((統合!$A$1:$A$1000&lt;&gt;"")/ROW(統合!$A$1:$A$1000),0),ROW(K354))),"")</f>
        <v/>
      </c>
      <c r="L354" t="str">
        <f>IFERROR(INDEX(統合!L:L,1/LARGE(INDEX((統合!$A$1:$A$1000&lt;&gt;"")/ROW(統合!$A$1:$A$1000),0),ROW(L354))),"")</f>
        <v/>
      </c>
      <c r="M354" t="str">
        <f>IFERROR(INDEX(統合!M:M,1/LARGE(INDEX((統合!$A$1:$A$1000&lt;&gt;"")/ROW(統合!$A$1:$A$1000),0),ROW(M354))),"")</f>
        <v/>
      </c>
    </row>
    <row r="355" spans="1:13" x14ac:dyDescent="0.45">
      <c r="A355" t="str">
        <f>IFERROR(INDEX(統合!A:A,1/LARGE(INDEX((統合!$A$1:$A$1000&lt;&gt;"")/ROW(統合!$A$1:$A$1000),0),ROW(A355))),"")</f>
        <v/>
      </c>
      <c r="B355" t="str">
        <f>IFERROR(INDEX(統合!B:B,1/LARGE(INDEX((統合!$A$1:$A$1000&lt;&gt;"")/ROW(統合!$A$1:$A$1000),0),ROW(B355))),"")</f>
        <v/>
      </c>
      <c r="C355" t="str">
        <f>IFERROR(INDEX(統合!C:C,1/LARGE(INDEX((統合!$A$1:$A$1000&lt;&gt;"")/ROW(統合!$A$1:$A$1000),0),ROW(C355))),"")</f>
        <v/>
      </c>
      <c r="D355" t="str">
        <f>IFERROR(INDEX(統合!D:D,1/LARGE(INDEX((統合!$A$1:$A$1000&lt;&gt;"")/ROW(統合!$A$1:$A$1000),0),ROW(D355))),"")</f>
        <v/>
      </c>
      <c r="E355" t="str">
        <f>IFERROR(INDEX(統合!E:E,1/LARGE(INDEX((統合!$A$1:$A$1000&lt;&gt;"")/ROW(統合!$A$1:$A$1000),0),ROW(E355))),"")</f>
        <v/>
      </c>
      <c r="F355" t="str">
        <f>IFERROR(INDEX(統合!F:F,1/LARGE(INDEX((統合!$A$1:$A$1000&lt;&gt;"")/ROW(統合!$A$1:$A$1000),0),ROW(F355))),"")</f>
        <v/>
      </c>
      <c r="G355" t="str">
        <f>IFERROR(INDEX(統合!G:G,1/LARGE(INDEX((統合!$A$1:$A$1000&lt;&gt;"")/ROW(統合!$A$1:$A$1000),0),ROW(G355))),"")</f>
        <v/>
      </c>
      <c r="H355" t="str">
        <f>IFERROR(INDEX(統合!H:H,1/LARGE(INDEX((統合!$A$1:$A$1000&lt;&gt;"")/ROW(統合!$A$1:$A$1000),0),ROW(H355))),"")</f>
        <v/>
      </c>
      <c r="I355" t="str">
        <f>IFERROR(INDEX(統合!I:I,1/LARGE(INDEX((統合!$A$1:$A$1000&lt;&gt;"")/ROW(統合!$A$1:$A$1000),0),ROW(I355))),"")</f>
        <v/>
      </c>
      <c r="J355" t="str">
        <f>IFERROR(INDEX(統合!J:J,1/LARGE(INDEX((統合!$A$1:$A$1000&lt;&gt;"")/ROW(統合!$A$1:$A$1000),0),ROW(J355))),"")</f>
        <v/>
      </c>
      <c r="K355" t="str">
        <f>IFERROR(INDEX(統合!K:K,1/LARGE(INDEX((統合!$A$1:$A$1000&lt;&gt;"")/ROW(統合!$A$1:$A$1000),0),ROW(K355))),"")</f>
        <v/>
      </c>
      <c r="L355" t="str">
        <f>IFERROR(INDEX(統合!L:L,1/LARGE(INDEX((統合!$A$1:$A$1000&lt;&gt;"")/ROW(統合!$A$1:$A$1000),0),ROW(L355))),"")</f>
        <v/>
      </c>
      <c r="M355" t="str">
        <f>IFERROR(INDEX(統合!M:M,1/LARGE(INDEX((統合!$A$1:$A$1000&lt;&gt;"")/ROW(統合!$A$1:$A$1000),0),ROW(M355))),"")</f>
        <v/>
      </c>
    </row>
    <row r="356" spans="1:13" x14ac:dyDescent="0.45">
      <c r="A356" t="str">
        <f>IFERROR(INDEX(統合!A:A,1/LARGE(INDEX((統合!$A$1:$A$1000&lt;&gt;"")/ROW(統合!$A$1:$A$1000),0),ROW(A356))),"")</f>
        <v/>
      </c>
      <c r="B356" t="str">
        <f>IFERROR(INDEX(統合!B:B,1/LARGE(INDEX((統合!$A$1:$A$1000&lt;&gt;"")/ROW(統合!$A$1:$A$1000),0),ROW(B356))),"")</f>
        <v/>
      </c>
      <c r="C356" t="str">
        <f>IFERROR(INDEX(統合!C:C,1/LARGE(INDEX((統合!$A$1:$A$1000&lt;&gt;"")/ROW(統合!$A$1:$A$1000),0),ROW(C356))),"")</f>
        <v/>
      </c>
      <c r="D356" t="str">
        <f>IFERROR(INDEX(統合!D:D,1/LARGE(INDEX((統合!$A$1:$A$1000&lt;&gt;"")/ROW(統合!$A$1:$A$1000),0),ROW(D356))),"")</f>
        <v/>
      </c>
      <c r="E356" t="str">
        <f>IFERROR(INDEX(統合!E:E,1/LARGE(INDEX((統合!$A$1:$A$1000&lt;&gt;"")/ROW(統合!$A$1:$A$1000),0),ROW(E356))),"")</f>
        <v/>
      </c>
      <c r="F356" t="str">
        <f>IFERROR(INDEX(統合!F:F,1/LARGE(INDEX((統合!$A$1:$A$1000&lt;&gt;"")/ROW(統合!$A$1:$A$1000),0),ROW(F356))),"")</f>
        <v/>
      </c>
      <c r="G356" t="str">
        <f>IFERROR(INDEX(統合!G:G,1/LARGE(INDEX((統合!$A$1:$A$1000&lt;&gt;"")/ROW(統合!$A$1:$A$1000),0),ROW(G356))),"")</f>
        <v/>
      </c>
      <c r="H356" t="str">
        <f>IFERROR(INDEX(統合!H:H,1/LARGE(INDEX((統合!$A$1:$A$1000&lt;&gt;"")/ROW(統合!$A$1:$A$1000),0),ROW(H356))),"")</f>
        <v/>
      </c>
      <c r="I356" t="str">
        <f>IFERROR(INDEX(統合!I:I,1/LARGE(INDEX((統合!$A$1:$A$1000&lt;&gt;"")/ROW(統合!$A$1:$A$1000),0),ROW(I356))),"")</f>
        <v/>
      </c>
      <c r="J356" t="str">
        <f>IFERROR(INDEX(統合!J:J,1/LARGE(INDEX((統合!$A$1:$A$1000&lt;&gt;"")/ROW(統合!$A$1:$A$1000),0),ROW(J356))),"")</f>
        <v/>
      </c>
      <c r="K356" t="str">
        <f>IFERROR(INDEX(統合!K:K,1/LARGE(INDEX((統合!$A$1:$A$1000&lt;&gt;"")/ROW(統合!$A$1:$A$1000),0),ROW(K356))),"")</f>
        <v/>
      </c>
      <c r="L356" t="str">
        <f>IFERROR(INDEX(統合!L:L,1/LARGE(INDEX((統合!$A$1:$A$1000&lt;&gt;"")/ROW(統合!$A$1:$A$1000),0),ROW(L356))),"")</f>
        <v/>
      </c>
      <c r="M356" t="str">
        <f>IFERROR(INDEX(統合!M:M,1/LARGE(INDEX((統合!$A$1:$A$1000&lt;&gt;"")/ROW(統合!$A$1:$A$1000),0),ROW(M356))),"")</f>
        <v/>
      </c>
    </row>
    <row r="357" spans="1:13" x14ac:dyDescent="0.45">
      <c r="A357" t="str">
        <f>IFERROR(INDEX(統合!A:A,1/LARGE(INDEX((統合!$A$1:$A$1000&lt;&gt;"")/ROW(統合!$A$1:$A$1000),0),ROW(A357))),"")</f>
        <v/>
      </c>
      <c r="B357" t="str">
        <f>IFERROR(INDEX(統合!B:B,1/LARGE(INDEX((統合!$A$1:$A$1000&lt;&gt;"")/ROW(統合!$A$1:$A$1000),0),ROW(B357))),"")</f>
        <v/>
      </c>
      <c r="C357" t="str">
        <f>IFERROR(INDEX(統合!C:C,1/LARGE(INDEX((統合!$A$1:$A$1000&lt;&gt;"")/ROW(統合!$A$1:$A$1000),0),ROW(C357))),"")</f>
        <v/>
      </c>
      <c r="D357" t="str">
        <f>IFERROR(INDEX(統合!D:D,1/LARGE(INDEX((統合!$A$1:$A$1000&lt;&gt;"")/ROW(統合!$A$1:$A$1000),0),ROW(D357))),"")</f>
        <v/>
      </c>
      <c r="E357" t="str">
        <f>IFERROR(INDEX(統合!E:E,1/LARGE(INDEX((統合!$A$1:$A$1000&lt;&gt;"")/ROW(統合!$A$1:$A$1000),0),ROW(E357))),"")</f>
        <v/>
      </c>
      <c r="F357" t="str">
        <f>IFERROR(INDEX(統合!F:F,1/LARGE(INDEX((統合!$A$1:$A$1000&lt;&gt;"")/ROW(統合!$A$1:$A$1000),0),ROW(F357))),"")</f>
        <v/>
      </c>
      <c r="G357" t="str">
        <f>IFERROR(INDEX(統合!G:G,1/LARGE(INDEX((統合!$A$1:$A$1000&lt;&gt;"")/ROW(統合!$A$1:$A$1000),0),ROW(G357))),"")</f>
        <v/>
      </c>
      <c r="H357" t="str">
        <f>IFERROR(INDEX(統合!H:H,1/LARGE(INDEX((統合!$A$1:$A$1000&lt;&gt;"")/ROW(統合!$A$1:$A$1000),0),ROW(H357))),"")</f>
        <v/>
      </c>
      <c r="I357" t="str">
        <f>IFERROR(INDEX(統合!I:I,1/LARGE(INDEX((統合!$A$1:$A$1000&lt;&gt;"")/ROW(統合!$A$1:$A$1000),0),ROW(I357))),"")</f>
        <v/>
      </c>
      <c r="J357" t="str">
        <f>IFERROR(INDEX(統合!J:J,1/LARGE(INDEX((統合!$A$1:$A$1000&lt;&gt;"")/ROW(統合!$A$1:$A$1000),0),ROW(J357))),"")</f>
        <v/>
      </c>
      <c r="K357" t="str">
        <f>IFERROR(INDEX(統合!K:K,1/LARGE(INDEX((統合!$A$1:$A$1000&lt;&gt;"")/ROW(統合!$A$1:$A$1000),0),ROW(K357))),"")</f>
        <v/>
      </c>
      <c r="L357" t="str">
        <f>IFERROR(INDEX(統合!L:L,1/LARGE(INDEX((統合!$A$1:$A$1000&lt;&gt;"")/ROW(統合!$A$1:$A$1000),0),ROW(L357))),"")</f>
        <v/>
      </c>
      <c r="M357" t="str">
        <f>IFERROR(INDEX(統合!M:M,1/LARGE(INDEX((統合!$A$1:$A$1000&lt;&gt;"")/ROW(統合!$A$1:$A$1000),0),ROW(M357))),"")</f>
        <v/>
      </c>
    </row>
    <row r="358" spans="1:13" x14ac:dyDescent="0.45">
      <c r="A358" t="str">
        <f>IFERROR(INDEX(統合!A:A,1/LARGE(INDEX((統合!$A$1:$A$1000&lt;&gt;"")/ROW(統合!$A$1:$A$1000),0),ROW(A358))),"")</f>
        <v/>
      </c>
      <c r="B358" t="str">
        <f>IFERROR(INDEX(統合!B:B,1/LARGE(INDEX((統合!$A$1:$A$1000&lt;&gt;"")/ROW(統合!$A$1:$A$1000),0),ROW(B358))),"")</f>
        <v/>
      </c>
      <c r="C358" t="str">
        <f>IFERROR(INDEX(統合!C:C,1/LARGE(INDEX((統合!$A$1:$A$1000&lt;&gt;"")/ROW(統合!$A$1:$A$1000),0),ROW(C358))),"")</f>
        <v/>
      </c>
      <c r="D358" t="str">
        <f>IFERROR(INDEX(統合!D:D,1/LARGE(INDEX((統合!$A$1:$A$1000&lt;&gt;"")/ROW(統合!$A$1:$A$1000),0),ROW(D358))),"")</f>
        <v/>
      </c>
      <c r="E358" t="str">
        <f>IFERROR(INDEX(統合!E:E,1/LARGE(INDEX((統合!$A$1:$A$1000&lt;&gt;"")/ROW(統合!$A$1:$A$1000),0),ROW(E358))),"")</f>
        <v/>
      </c>
      <c r="F358" t="str">
        <f>IFERROR(INDEX(統合!F:F,1/LARGE(INDEX((統合!$A$1:$A$1000&lt;&gt;"")/ROW(統合!$A$1:$A$1000),0),ROW(F358))),"")</f>
        <v/>
      </c>
      <c r="G358" t="str">
        <f>IFERROR(INDEX(統合!G:G,1/LARGE(INDEX((統合!$A$1:$A$1000&lt;&gt;"")/ROW(統合!$A$1:$A$1000),0),ROW(G358))),"")</f>
        <v/>
      </c>
      <c r="H358" t="str">
        <f>IFERROR(INDEX(統合!H:H,1/LARGE(INDEX((統合!$A$1:$A$1000&lt;&gt;"")/ROW(統合!$A$1:$A$1000),0),ROW(H358))),"")</f>
        <v/>
      </c>
      <c r="I358" t="str">
        <f>IFERROR(INDEX(統合!I:I,1/LARGE(INDEX((統合!$A$1:$A$1000&lt;&gt;"")/ROW(統合!$A$1:$A$1000),0),ROW(I358))),"")</f>
        <v/>
      </c>
      <c r="J358" t="str">
        <f>IFERROR(INDEX(統合!J:J,1/LARGE(INDEX((統合!$A$1:$A$1000&lt;&gt;"")/ROW(統合!$A$1:$A$1000),0),ROW(J358))),"")</f>
        <v/>
      </c>
      <c r="K358" t="str">
        <f>IFERROR(INDEX(統合!K:K,1/LARGE(INDEX((統合!$A$1:$A$1000&lt;&gt;"")/ROW(統合!$A$1:$A$1000),0),ROW(K358))),"")</f>
        <v/>
      </c>
      <c r="L358" t="str">
        <f>IFERROR(INDEX(統合!L:L,1/LARGE(INDEX((統合!$A$1:$A$1000&lt;&gt;"")/ROW(統合!$A$1:$A$1000),0),ROW(L358))),"")</f>
        <v/>
      </c>
      <c r="M358" t="str">
        <f>IFERROR(INDEX(統合!M:M,1/LARGE(INDEX((統合!$A$1:$A$1000&lt;&gt;"")/ROW(統合!$A$1:$A$1000),0),ROW(M358))),"")</f>
        <v/>
      </c>
    </row>
    <row r="359" spans="1:13" x14ac:dyDescent="0.45">
      <c r="A359" t="str">
        <f>IFERROR(INDEX(統合!A:A,1/LARGE(INDEX((統合!$A$1:$A$1000&lt;&gt;"")/ROW(統合!$A$1:$A$1000),0),ROW(A359))),"")</f>
        <v/>
      </c>
      <c r="B359" t="str">
        <f>IFERROR(INDEX(統合!B:B,1/LARGE(INDEX((統合!$A$1:$A$1000&lt;&gt;"")/ROW(統合!$A$1:$A$1000),0),ROW(B359))),"")</f>
        <v/>
      </c>
      <c r="C359" t="str">
        <f>IFERROR(INDEX(統合!C:C,1/LARGE(INDEX((統合!$A$1:$A$1000&lt;&gt;"")/ROW(統合!$A$1:$A$1000),0),ROW(C359))),"")</f>
        <v/>
      </c>
      <c r="D359" t="str">
        <f>IFERROR(INDEX(統合!D:D,1/LARGE(INDEX((統合!$A$1:$A$1000&lt;&gt;"")/ROW(統合!$A$1:$A$1000),0),ROW(D359))),"")</f>
        <v/>
      </c>
      <c r="E359" t="str">
        <f>IFERROR(INDEX(統合!E:E,1/LARGE(INDEX((統合!$A$1:$A$1000&lt;&gt;"")/ROW(統合!$A$1:$A$1000),0),ROW(E359))),"")</f>
        <v/>
      </c>
      <c r="F359" t="str">
        <f>IFERROR(INDEX(統合!F:F,1/LARGE(INDEX((統合!$A$1:$A$1000&lt;&gt;"")/ROW(統合!$A$1:$A$1000),0),ROW(F359))),"")</f>
        <v/>
      </c>
      <c r="G359" t="str">
        <f>IFERROR(INDEX(統合!G:G,1/LARGE(INDEX((統合!$A$1:$A$1000&lt;&gt;"")/ROW(統合!$A$1:$A$1000),0),ROW(G359))),"")</f>
        <v/>
      </c>
      <c r="H359" t="str">
        <f>IFERROR(INDEX(統合!H:H,1/LARGE(INDEX((統合!$A$1:$A$1000&lt;&gt;"")/ROW(統合!$A$1:$A$1000),0),ROW(H359))),"")</f>
        <v/>
      </c>
      <c r="I359" t="str">
        <f>IFERROR(INDEX(統合!I:I,1/LARGE(INDEX((統合!$A$1:$A$1000&lt;&gt;"")/ROW(統合!$A$1:$A$1000),0),ROW(I359))),"")</f>
        <v/>
      </c>
      <c r="J359" t="str">
        <f>IFERROR(INDEX(統合!J:J,1/LARGE(INDEX((統合!$A$1:$A$1000&lt;&gt;"")/ROW(統合!$A$1:$A$1000),0),ROW(J359))),"")</f>
        <v/>
      </c>
      <c r="K359" t="str">
        <f>IFERROR(INDEX(統合!K:K,1/LARGE(INDEX((統合!$A$1:$A$1000&lt;&gt;"")/ROW(統合!$A$1:$A$1000),0),ROW(K359))),"")</f>
        <v/>
      </c>
      <c r="L359" t="str">
        <f>IFERROR(INDEX(統合!L:L,1/LARGE(INDEX((統合!$A$1:$A$1000&lt;&gt;"")/ROW(統合!$A$1:$A$1000),0),ROW(L359))),"")</f>
        <v/>
      </c>
      <c r="M359" t="str">
        <f>IFERROR(INDEX(統合!M:M,1/LARGE(INDEX((統合!$A$1:$A$1000&lt;&gt;"")/ROW(統合!$A$1:$A$1000),0),ROW(M359))),"")</f>
        <v/>
      </c>
    </row>
    <row r="360" spans="1:13" x14ac:dyDescent="0.45">
      <c r="A360" t="str">
        <f>IFERROR(INDEX(統合!A:A,1/LARGE(INDEX((統合!$A$1:$A$1000&lt;&gt;"")/ROW(統合!$A$1:$A$1000),0),ROW(A360))),"")</f>
        <v/>
      </c>
      <c r="B360" t="str">
        <f>IFERROR(INDEX(統合!B:B,1/LARGE(INDEX((統合!$A$1:$A$1000&lt;&gt;"")/ROW(統合!$A$1:$A$1000),0),ROW(B360))),"")</f>
        <v/>
      </c>
      <c r="C360" t="str">
        <f>IFERROR(INDEX(統合!C:C,1/LARGE(INDEX((統合!$A$1:$A$1000&lt;&gt;"")/ROW(統合!$A$1:$A$1000),0),ROW(C360))),"")</f>
        <v/>
      </c>
      <c r="D360" t="str">
        <f>IFERROR(INDEX(統合!D:D,1/LARGE(INDEX((統合!$A$1:$A$1000&lt;&gt;"")/ROW(統合!$A$1:$A$1000),0),ROW(D360))),"")</f>
        <v/>
      </c>
      <c r="E360" t="str">
        <f>IFERROR(INDEX(統合!E:E,1/LARGE(INDEX((統合!$A$1:$A$1000&lt;&gt;"")/ROW(統合!$A$1:$A$1000),0),ROW(E360))),"")</f>
        <v/>
      </c>
      <c r="F360" t="str">
        <f>IFERROR(INDEX(統合!F:F,1/LARGE(INDEX((統合!$A$1:$A$1000&lt;&gt;"")/ROW(統合!$A$1:$A$1000),0),ROW(F360))),"")</f>
        <v/>
      </c>
      <c r="G360" t="str">
        <f>IFERROR(INDEX(統合!G:G,1/LARGE(INDEX((統合!$A$1:$A$1000&lt;&gt;"")/ROW(統合!$A$1:$A$1000),0),ROW(G360))),"")</f>
        <v/>
      </c>
      <c r="H360" t="str">
        <f>IFERROR(INDEX(統合!H:H,1/LARGE(INDEX((統合!$A$1:$A$1000&lt;&gt;"")/ROW(統合!$A$1:$A$1000),0),ROW(H360))),"")</f>
        <v/>
      </c>
      <c r="I360" t="str">
        <f>IFERROR(INDEX(統合!I:I,1/LARGE(INDEX((統合!$A$1:$A$1000&lt;&gt;"")/ROW(統合!$A$1:$A$1000),0),ROW(I360))),"")</f>
        <v/>
      </c>
      <c r="J360" t="str">
        <f>IFERROR(INDEX(統合!J:J,1/LARGE(INDEX((統合!$A$1:$A$1000&lt;&gt;"")/ROW(統合!$A$1:$A$1000),0),ROW(J360))),"")</f>
        <v/>
      </c>
      <c r="K360" t="str">
        <f>IFERROR(INDEX(統合!K:K,1/LARGE(INDEX((統合!$A$1:$A$1000&lt;&gt;"")/ROW(統合!$A$1:$A$1000),0),ROW(K360))),"")</f>
        <v/>
      </c>
      <c r="L360" t="str">
        <f>IFERROR(INDEX(統合!L:L,1/LARGE(INDEX((統合!$A$1:$A$1000&lt;&gt;"")/ROW(統合!$A$1:$A$1000),0),ROW(L360))),"")</f>
        <v/>
      </c>
      <c r="M360" t="str">
        <f>IFERROR(INDEX(統合!M:M,1/LARGE(INDEX((統合!$A$1:$A$1000&lt;&gt;"")/ROW(統合!$A$1:$A$1000),0),ROW(M360))),"")</f>
        <v/>
      </c>
    </row>
    <row r="361" spans="1:13" x14ac:dyDescent="0.45">
      <c r="A361" t="str">
        <f>IFERROR(INDEX(統合!A:A,1/LARGE(INDEX((統合!$A$1:$A$1000&lt;&gt;"")/ROW(統合!$A$1:$A$1000),0),ROW(A361))),"")</f>
        <v/>
      </c>
      <c r="B361" t="str">
        <f>IFERROR(INDEX(統合!B:B,1/LARGE(INDEX((統合!$A$1:$A$1000&lt;&gt;"")/ROW(統合!$A$1:$A$1000),0),ROW(B361))),"")</f>
        <v/>
      </c>
      <c r="C361" t="str">
        <f>IFERROR(INDEX(統合!C:C,1/LARGE(INDEX((統合!$A$1:$A$1000&lt;&gt;"")/ROW(統合!$A$1:$A$1000),0),ROW(C361))),"")</f>
        <v/>
      </c>
      <c r="D361" t="str">
        <f>IFERROR(INDEX(統合!D:D,1/LARGE(INDEX((統合!$A$1:$A$1000&lt;&gt;"")/ROW(統合!$A$1:$A$1000),0),ROW(D361))),"")</f>
        <v/>
      </c>
      <c r="E361" t="str">
        <f>IFERROR(INDEX(統合!E:E,1/LARGE(INDEX((統合!$A$1:$A$1000&lt;&gt;"")/ROW(統合!$A$1:$A$1000),0),ROW(E361))),"")</f>
        <v/>
      </c>
      <c r="F361" t="str">
        <f>IFERROR(INDEX(統合!F:F,1/LARGE(INDEX((統合!$A$1:$A$1000&lt;&gt;"")/ROW(統合!$A$1:$A$1000),0),ROW(F361))),"")</f>
        <v/>
      </c>
      <c r="G361" t="str">
        <f>IFERROR(INDEX(統合!G:G,1/LARGE(INDEX((統合!$A$1:$A$1000&lt;&gt;"")/ROW(統合!$A$1:$A$1000),0),ROW(G361))),"")</f>
        <v/>
      </c>
      <c r="H361" t="str">
        <f>IFERROR(INDEX(統合!H:H,1/LARGE(INDEX((統合!$A$1:$A$1000&lt;&gt;"")/ROW(統合!$A$1:$A$1000),0),ROW(H361))),"")</f>
        <v/>
      </c>
      <c r="I361" t="str">
        <f>IFERROR(INDEX(統合!I:I,1/LARGE(INDEX((統合!$A$1:$A$1000&lt;&gt;"")/ROW(統合!$A$1:$A$1000),0),ROW(I361))),"")</f>
        <v/>
      </c>
      <c r="J361" t="str">
        <f>IFERROR(INDEX(統合!J:J,1/LARGE(INDEX((統合!$A$1:$A$1000&lt;&gt;"")/ROW(統合!$A$1:$A$1000),0),ROW(J361))),"")</f>
        <v/>
      </c>
      <c r="K361" t="str">
        <f>IFERROR(INDEX(統合!K:K,1/LARGE(INDEX((統合!$A$1:$A$1000&lt;&gt;"")/ROW(統合!$A$1:$A$1000),0),ROW(K361))),"")</f>
        <v/>
      </c>
      <c r="L361" t="str">
        <f>IFERROR(INDEX(統合!L:L,1/LARGE(INDEX((統合!$A$1:$A$1000&lt;&gt;"")/ROW(統合!$A$1:$A$1000),0),ROW(L361))),"")</f>
        <v/>
      </c>
      <c r="M361" t="str">
        <f>IFERROR(INDEX(統合!M:M,1/LARGE(INDEX((統合!$A$1:$A$1000&lt;&gt;"")/ROW(統合!$A$1:$A$1000),0),ROW(M361))),"")</f>
        <v/>
      </c>
    </row>
    <row r="362" spans="1:13" x14ac:dyDescent="0.45">
      <c r="A362" t="str">
        <f>IFERROR(INDEX(統合!A:A,1/LARGE(INDEX((統合!$A$1:$A$1000&lt;&gt;"")/ROW(統合!$A$1:$A$1000),0),ROW(A362))),"")</f>
        <v/>
      </c>
      <c r="B362" t="str">
        <f>IFERROR(INDEX(統合!B:B,1/LARGE(INDEX((統合!$A$1:$A$1000&lt;&gt;"")/ROW(統合!$A$1:$A$1000),0),ROW(B362))),"")</f>
        <v/>
      </c>
      <c r="C362" t="str">
        <f>IFERROR(INDEX(統合!C:C,1/LARGE(INDEX((統合!$A$1:$A$1000&lt;&gt;"")/ROW(統合!$A$1:$A$1000),0),ROW(C362))),"")</f>
        <v/>
      </c>
      <c r="D362" t="str">
        <f>IFERROR(INDEX(統合!D:D,1/LARGE(INDEX((統合!$A$1:$A$1000&lt;&gt;"")/ROW(統合!$A$1:$A$1000),0),ROW(D362))),"")</f>
        <v/>
      </c>
      <c r="E362" t="str">
        <f>IFERROR(INDEX(統合!E:E,1/LARGE(INDEX((統合!$A$1:$A$1000&lt;&gt;"")/ROW(統合!$A$1:$A$1000),0),ROW(E362))),"")</f>
        <v/>
      </c>
      <c r="F362" t="str">
        <f>IFERROR(INDEX(統合!F:F,1/LARGE(INDEX((統合!$A$1:$A$1000&lt;&gt;"")/ROW(統合!$A$1:$A$1000),0),ROW(F362))),"")</f>
        <v/>
      </c>
      <c r="G362" t="str">
        <f>IFERROR(INDEX(統合!G:G,1/LARGE(INDEX((統合!$A$1:$A$1000&lt;&gt;"")/ROW(統合!$A$1:$A$1000),0),ROW(G362))),"")</f>
        <v/>
      </c>
      <c r="H362" t="str">
        <f>IFERROR(INDEX(統合!H:H,1/LARGE(INDEX((統合!$A$1:$A$1000&lt;&gt;"")/ROW(統合!$A$1:$A$1000),0),ROW(H362))),"")</f>
        <v/>
      </c>
      <c r="I362" t="str">
        <f>IFERROR(INDEX(統合!I:I,1/LARGE(INDEX((統合!$A$1:$A$1000&lt;&gt;"")/ROW(統合!$A$1:$A$1000),0),ROW(I362))),"")</f>
        <v/>
      </c>
      <c r="J362" t="str">
        <f>IFERROR(INDEX(統合!J:J,1/LARGE(INDEX((統合!$A$1:$A$1000&lt;&gt;"")/ROW(統合!$A$1:$A$1000),0),ROW(J362))),"")</f>
        <v/>
      </c>
      <c r="K362" t="str">
        <f>IFERROR(INDEX(統合!K:K,1/LARGE(INDEX((統合!$A$1:$A$1000&lt;&gt;"")/ROW(統合!$A$1:$A$1000),0),ROW(K362))),"")</f>
        <v/>
      </c>
      <c r="L362" t="str">
        <f>IFERROR(INDEX(統合!L:L,1/LARGE(INDEX((統合!$A$1:$A$1000&lt;&gt;"")/ROW(統合!$A$1:$A$1000),0),ROW(L362))),"")</f>
        <v/>
      </c>
      <c r="M362" t="str">
        <f>IFERROR(INDEX(統合!M:M,1/LARGE(INDEX((統合!$A$1:$A$1000&lt;&gt;"")/ROW(統合!$A$1:$A$1000),0),ROW(M362))),"")</f>
        <v/>
      </c>
    </row>
    <row r="363" spans="1:13" x14ac:dyDescent="0.45">
      <c r="A363" t="str">
        <f>IFERROR(INDEX(統合!A:A,1/LARGE(INDEX((統合!$A$1:$A$1000&lt;&gt;"")/ROW(統合!$A$1:$A$1000),0),ROW(A363))),"")</f>
        <v/>
      </c>
      <c r="B363" t="str">
        <f>IFERROR(INDEX(統合!B:B,1/LARGE(INDEX((統合!$A$1:$A$1000&lt;&gt;"")/ROW(統合!$A$1:$A$1000),0),ROW(B363))),"")</f>
        <v/>
      </c>
      <c r="C363" t="str">
        <f>IFERROR(INDEX(統合!C:C,1/LARGE(INDEX((統合!$A$1:$A$1000&lt;&gt;"")/ROW(統合!$A$1:$A$1000),0),ROW(C363))),"")</f>
        <v/>
      </c>
      <c r="D363" t="str">
        <f>IFERROR(INDEX(統合!D:D,1/LARGE(INDEX((統合!$A$1:$A$1000&lt;&gt;"")/ROW(統合!$A$1:$A$1000),0),ROW(D363))),"")</f>
        <v/>
      </c>
      <c r="E363" t="str">
        <f>IFERROR(INDEX(統合!E:E,1/LARGE(INDEX((統合!$A$1:$A$1000&lt;&gt;"")/ROW(統合!$A$1:$A$1000),0),ROW(E363))),"")</f>
        <v/>
      </c>
      <c r="F363" t="str">
        <f>IFERROR(INDEX(統合!F:F,1/LARGE(INDEX((統合!$A$1:$A$1000&lt;&gt;"")/ROW(統合!$A$1:$A$1000),0),ROW(F363))),"")</f>
        <v/>
      </c>
      <c r="G363" t="str">
        <f>IFERROR(INDEX(統合!G:G,1/LARGE(INDEX((統合!$A$1:$A$1000&lt;&gt;"")/ROW(統合!$A$1:$A$1000),0),ROW(G363))),"")</f>
        <v/>
      </c>
      <c r="H363" t="str">
        <f>IFERROR(INDEX(統合!H:H,1/LARGE(INDEX((統合!$A$1:$A$1000&lt;&gt;"")/ROW(統合!$A$1:$A$1000),0),ROW(H363))),"")</f>
        <v/>
      </c>
      <c r="I363" t="str">
        <f>IFERROR(INDEX(統合!I:I,1/LARGE(INDEX((統合!$A$1:$A$1000&lt;&gt;"")/ROW(統合!$A$1:$A$1000),0),ROW(I363))),"")</f>
        <v/>
      </c>
      <c r="J363" t="str">
        <f>IFERROR(INDEX(統合!J:J,1/LARGE(INDEX((統合!$A$1:$A$1000&lt;&gt;"")/ROW(統合!$A$1:$A$1000),0),ROW(J363))),"")</f>
        <v/>
      </c>
      <c r="K363" t="str">
        <f>IFERROR(INDEX(統合!K:K,1/LARGE(INDEX((統合!$A$1:$A$1000&lt;&gt;"")/ROW(統合!$A$1:$A$1000),0),ROW(K363))),"")</f>
        <v/>
      </c>
      <c r="L363" t="str">
        <f>IFERROR(INDEX(統合!L:L,1/LARGE(INDEX((統合!$A$1:$A$1000&lt;&gt;"")/ROW(統合!$A$1:$A$1000),0),ROW(L363))),"")</f>
        <v/>
      </c>
      <c r="M363" t="str">
        <f>IFERROR(INDEX(統合!M:M,1/LARGE(INDEX((統合!$A$1:$A$1000&lt;&gt;"")/ROW(統合!$A$1:$A$1000),0),ROW(M363))),"")</f>
        <v/>
      </c>
    </row>
    <row r="364" spans="1:13" x14ac:dyDescent="0.45">
      <c r="A364" t="str">
        <f>IFERROR(INDEX(統合!A:A,1/LARGE(INDEX((統合!$A$1:$A$1000&lt;&gt;"")/ROW(統合!$A$1:$A$1000),0),ROW(A364))),"")</f>
        <v/>
      </c>
      <c r="B364" t="str">
        <f>IFERROR(INDEX(統合!B:B,1/LARGE(INDEX((統合!$A$1:$A$1000&lt;&gt;"")/ROW(統合!$A$1:$A$1000),0),ROW(B364))),"")</f>
        <v/>
      </c>
      <c r="C364" t="str">
        <f>IFERROR(INDEX(統合!C:C,1/LARGE(INDEX((統合!$A$1:$A$1000&lt;&gt;"")/ROW(統合!$A$1:$A$1000),0),ROW(C364))),"")</f>
        <v/>
      </c>
      <c r="D364" t="str">
        <f>IFERROR(INDEX(統合!D:D,1/LARGE(INDEX((統合!$A$1:$A$1000&lt;&gt;"")/ROW(統合!$A$1:$A$1000),0),ROW(D364))),"")</f>
        <v/>
      </c>
      <c r="E364" t="str">
        <f>IFERROR(INDEX(統合!E:E,1/LARGE(INDEX((統合!$A$1:$A$1000&lt;&gt;"")/ROW(統合!$A$1:$A$1000),0),ROW(E364))),"")</f>
        <v/>
      </c>
      <c r="F364" t="str">
        <f>IFERROR(INDEX(統合!F:F,1/LARGE(INDEX((統合!$A$1:$A$1000&lt;&gt;"")/ROW(統合!$A$1:$A$1000),0),ROW(F364))),"")</f>
        <v/>
      </c>
      <c r="G364" t="str">
        <f>IFERROR(INDEX(統合!G:G,1/LARGE(INDEX((統合!$A$1:$A$1000&lt;&gt;"")/ROW(統合!$A$1:$A$1000),0),ROW(G364))),"")</f>
        <v/>
      </c>
      <c r="H364" t="str">
        <f>IFERROR(INDEX(統合!H:H,1/LARGE(INDEX((統合!$A$1:$A$1000&lt;&gt;"")/ROW(統合!$A$1:$A$1000),0),ROW(H364))),"")</f>
        <v/>
      </c>
      <c r="I364" t="str">
        <f>IFERROR(INDEX(統合!I:I,1/LARGE(INDEX((統合!$A$1:$A$1000&lt;&gt;"")/ROW(統合!$A$1:$A$1000),0),ROW(I364))),"")</f>
        <v/>
      </c>
      <c r="J364" t="str">
        <f>IFERROR(INDEX(統合!J:J,1/LARGE(INDEX((統合!$A$1:$A$1000&lt;&gt;"")/ROW(統合!$A$1:$A$1000),0),ROW(J364))),"")</f>
        <v/>
      </c>
      <c r="K364" t="str">
        <f>IFERROR(INDEX(統合!K:K,1/LARGE(INDEX((統合!$A$1:$A$1000&lt;&gt;"")/ROW(統合!$A$1:$A$1000),0),ROW(K364))),"")</f>
        <v/>
      </c>
      <c r="L364" t="str">
        <f>IFERROR(INDEX(統合!L:L,1/LARGE(INDEX((統合!$A$1:$A$1000&lt;&gt;"")/ROW(統合!$A$1:$A$1000),0),ROW(L364))),"")</f>
        <v/>
      </c>
      <c r="M364" t="str">
        <f>IFERROR(INDEX(統合!M:M,1/LARGE(INDEX((統合!$A$1:$A$1000&lt;&gt;"")/ROW(統合!$A$1:$A$1000),0),ROW(M364))),"")</f>
        <v/>
      </c>
    </row>
    <row r="365" spans="1:13" x14ac:dyDescent="0.45">
      <c r="A365" t="str">
        <f>IFERROR(INDEX(統合!A:A,1/LARGE(INDEX((統合!$A$1:$A$1000&lt;&gt;"")/ROW(統合!$A$1:$A$1000),0),ROW(A365))),"")</f>
        <v/>
      </c>
      <c r="B365" t="str">
        <f>IFERROR(INDEX(統合!B:B,1/LARGE(INDEX((統合!$A$1:$A$1000&lt;&gt;"")/ROW(統合!$A$1:$A$1000),0),ROW(B365))),"")</f>
        <v/>
      </c>
      <c r="C365" t="str">
        <f>IFERROR(INDEX(統合!C:C,1/LARGE(INDEX((統合!$A$1:$A$1000&lt;&gt;"")/ROW(統合!$A$1:$A$1000),0),ROW(C365))),"")</f>
        <v/>
      </c>
      <c r="D365" t="str">
        <f>IFERROR(INDEX(統合!D:D,1/LARGE(INDEX((統合!$A$1:$A$1000&lt;&gt;"")/ROW(統合!$A$1:$A$1000),0),ROW(D365))),"")</f>
        <v/>
      </c>
      <c r="E365" t="str">
        <f>IFERROR(INDEX(統合!E:E,1/LARGE(INDEX((統合!$A$1:$A$1000&lt;&gt;"")/ROW(統合!$A$1:$A$1000),0),ROW(E365))),"")</f>
        <v/>
      </c>
      <c r="F365" t="str">
        <f>IFERROR(INDEX(統合!F:F,1/LARGE(INDEX((統合!$A$1:$A$1000&lt;&gt;"")/ROW(統合!$A$1:$A$1000),0),ROW(F365))),"")</f>
        <v/>
      </c>
      <c r="G365" t="str">
        <f>IFERROR(INDEX(統合!G:G,1/LARGE(INDEX((統合!$A$1:$A$1000&lt;&gt;"")/ROW(統合!$A$1:$A$1000),0),ROW(G365))),"")</f>
        <v/>
      </c>
      <c r="H365" t="str">
        <f>IFERROR(INDEX(統合!H:H,1/LARGE(INDEX((統合!$A$1:$A$1000&lt;&gt;"")/ROW(統合!$A$1:$A$1000),0),ROW(H365))),"")</f>
        <v/>
      </c>
      <c r="I365" t="str">
        <f>IFERROR(INDEX(統合!I:I,1/LARGE(INDEX((統合!$A$1:$A$1000&lt;&gt;"")/ROW(統合!$A$1:$A$1000),0),ROW(I365))),"")</f>
        <v/>
      </c>
      <c r="J365" t="str">
        <f>IFERROR(INDEX(統合!J:J,1/LARGE(INDEX((統合!$A$1:$A$1000&lt;&gt;"")/ROW(統合!$A$1:$A$1000),0),ROW(J365))),"")</f>
        <v/>
      </c>
      <c r="K365" t="str">
        <f>IFERROR(INDEX(統合!K:K,1/LARGE(INDEX((統合!$A$1:$A$1000&lt;&gt;"")/ROW(統合!$A$1:$A$1000),0),ROW(K365))),"")</f>
        <v/>
      </c>
      <c r="L365" t="str">
        <f>IFERROR(INDEX(統合!L:L,1/LARGE(INDEX((統合!$A$1:$A$1000&lt;&gt;"")/ROW(統合!$A$1:$A$1000),0),ROW(L365))),"")</f>
        <v/>
      </c>
      <c r="M365" t="str">
        <f>IFERROR(INDEX(統合!M:M,1/LARGE(INDEX((統合!$A$1:$A$1000&lt;&gt;"")/ROW(統合!$A$1:$A$1000),0),ROW(M365))),"")</f>
        <v/>
      </c>
    </row>
    <row r="366" spans="1:13" x14ac:dyDescent="0.45">
      <c r="A366" t="str">
        <f>IFERROR(INDEX(統合!A:A,1/LARGE(INDEX((統合!$A$1:$A$1000&lt;&gt;"")/ROW(統合!$A$1:$A$1000),0),ROW(A366))),"")</f>
        <v/>
      </c>
      <c r="B366" t="str">
        <f>IFERROR(INDEX(統合!B:B,1/LARGE(INDEX((統合!$A$1:$A$1000&lt;&gt;"")/ROW(統合!$A$1:$A$1000),0),ROW(B366))),"")</f>
        <v/>
      </c>
      <c r="C366" t="str">
        <f>IFERROR(INDEX(統合!C:C,1/LARGE(INDEX((統合!$A$1:$A$1000&lt;&gt;"")/ROW(統合!$A$1:$A$1000),0),ROW(C366))),"")</f>
        <v/>
      </c>
      <c r="D366" t="str">
        <f>IFERROR(INDEX(統合!D:D,1/LARGE(INDEX((統合!$A$1:$A$1000&lt;&gt;"")/ROW(統合!$A$1:$A$1000),0),ROW(D366))),"")</f>
        <v/>
      </c>
      <c r="E366" t="str">
        <f>IFERROR(INDEX(統合!E:E,1/LARGE(INDEX((統合!$A$1:$A$1000&lt;&gt;"")/ROW(統合!$A$1:$A$1000),0),ROW(E366))),"")</f>
        <v/>
      </c>
      <c r="F366" t="str">
        <f>IFERROR(INDEX(統合!F:F,1/LARGE(INDEX((統合!$A$1:$A$1000&lt;&gt;"")/ROW(統合!$A$1:$A$1000),0),ROW(F366))),"")</f>
        <v/>
      </c>
      <c r="G366" t="str">
        <f>IFERROR(INDEX(統合!G:G,1/LARGE(INDEX((統合!$A$1:$A$1000&lt;&gt;"")/ROW(統合!$A$1:$A$1000),0),ROW(G366))),"")</f>
        <v/>
      </c>
      <c r="H366" t="str">
        <f>IFERROR(INDEX(統合!H:H,1/LARGE(INDEX((統合!$A$1:$A$1000&lt;&gt;"")/ROW(統合!$A$1:$A$1000),0),ROW(H366))),"")</f>
        <v/>
      </c>
      <c r="I366" t="str">
        <f>IFERROR(INDEX(統合!I:I,1/LARGE(INDEX((統合!$A$1:$A$1000&lt;&gt;"")/ROW(統合!$A$1:$A$1000),0),ROW(I366))),"")</f>
        <v/>
      </c>
      <c r="J366" t="str">
        <f>IFERROR(INDEX(統合!J:J,1/LARGE(INDEX((統合!$A$1:$A$1000&lt;&gt;"")/ROW(統合!$A$1:$A$1000),0),ROW(J366))),"")</f>
        <v/>
      </c>
      <c r="K366" t="str">
        <f>IFERROR(INDEX(統合!K:K,1/LARGE(INDEX((統合!$A$1:$A$1000&lt;&gt;"")/ROW(統合!$A$1:$A$1000),0),ROW(K366))),"")</f>
        <v/>
      </c>
      <c r="L366" t="str">
        <f>IFERROR(INDEX(統合!L:L,1/LARGE(INDEX((統合!$A$1:$A$1000&lt;&gt;"")/ROW(統合!$A$1:$A$1000),0),ROW(L366))),"")</f>
        <v/>
      </c>
      <c r="M366" t="str">
        <f>IFERROR(INDEX(統合!M:M,1/LARGE(INDEX((統合!$A$1:$A$1000&lt;&gt;"")/ROW(統合!$A$1:$A$1000),0),ROW(M366))),"")</f>
        <v/>
      </c>
    </row>
    <row r="367" spans="1:13" x14ac:dyDescent="0.45">
      <c r="A367" t="str">
        <f>IFERROR(INDEX(統合!A:A,1/LARGE(INDEX((統合!$A$1:$A$1000&lt;&gt;"")/ROW(統合!$A$1:$A$1000),0),ROW(A367))),"")</f>
        <v/>
      </c>
      <c r="B367" t="str">
        <f>IFERROR(INDEX(統合!B:B,1/LARGE(INDEX((統合!$A$1:$A$1000&lt;&gt;"")/ROW(統合!$A$1:$A$1000),0),ROW(B367))),"")</f>
        <v/>
      </c>
      <c r="C367" t="str">
        <f>IFERROR(INDEX(統合!C:C,1/LARGE(INDEX((統合!$A$1:$A$1000&lt;&gt;"")/ROW(統合!$A$1:$A$1000),0),ROW(C367))),"")</f>
        <v/>
      </c>
      <c r="D367" t="str">
        <f>IFERROR(INDEX(統合!D:D,1/LARGE(INDEX((統合!$A$1:$A$1000&lt;&gt;"")/ROW(統合!$A$1:$A$1000),0),ROW(D367))),"")</f>
        <v/>
      </c>
      <c r="E367" t="str">
        <f>IFERROR(INDEX(統合!E:E,1/LARGE(INDEX((統合!$A$1:$A$1000&lt;&gt;"")/ROW(統合!$A$1:$A$1000),0),ROW(E367))),"")</f>
        <v/>
      </c>
      <c r="F367" t="str">
        <f>IFERROR(INDEX(統合!F:F,1/LARGE(INDEX((統合!$A$1:$A$1000&lt;&gt;"")/ROW(統合!$A$1:$A$1000),0),ROW(F367))),"")</f>
        <v/>
      </c>
      <c r="G367" t="str">
        <f>IFERROR(INDEX(統合!G:G,1/LARGE(INDEX((統合!$A$1:$A$1000&lt;&gt;"")/ROW(統合!$A$1:$A$1000),0),ROW(G367))),"")</f>
        <v/>
      </c>
      <c r="H367" t="str">
        <f>IFERROR(INDEX(統合!H:H,1/LARGE(INDEX((統合!$A$1:$A$1000&lt;&gt;"")/ROW(統合!$A$1:$A$1000),0),ROW(H367))),"")</f>
        <v/>
      </c>
      <c r="I367" t="str">
        <f>IFERROR(INDEX(統合!I:I,1/LARGE(INDEX((統合!$A$1:$A$1000&lt;&gt;"")/ROW(統合!$A$1:$A$1000),0),ROW(I367))),"")</f>
        <v/>
      </c>
      <c r="J367" t="str">
        <f>IFERROR(INDEX(統合!J:J,1/LARGE(INDEX((統合!$A$1:$A$1000&lt;&gt;"")/ROW(統合!$A$1:$A$1000),0),ROW(J367))),"")</f>
        <v/>
      </c>
      <c r="K367" t="str">
        <f>IFERROR(INDEX(統合!K:K,1/LARGE(INDEX((統合!$A$1:$A$1000&lt;&gt;"")/ROW(統合!$A$1:$A$1000),0),ROW(K367))),"")</f>
        <v/>
      </c>
      <c r="L367" t="str">
        <f>IFERROR(INDEX(統合!L:L,1/LARGE(INDEX((統合!$A$1:$A$1000&lt;&gt;"")/ROW(統合!$A$1:$A$1000),0),ROW(L367))),"")</f>
        <v/>
      </c>
      <c r="M367" t="str">
        <f>IFERROR(INDEX(統合!M:M,1/LARGE(INDEX((統合!$A$1:$A$1000&lt;&gt;"")/ROW(統合!$A$1:$A$1000),0),ROW(M367))),"")</f>
        <v/>
      </c>
    </row>
    <row r="368" spans="1:13" x14ac:dyDescent="0.45">
      <c r="A368" t="str">
        <f>IFERROR(INDEX(統合!A:A,1/LARGE(INDEX((統合!$A$1:$A$1000&lt;&gt;"")/ROW(統合!$A$1:$A$1000),0),ROW(A368))),"")</f>
        <v/>
      </c>
      <c r="B368" t="str">
        <f>IFERROR(INDEX(統合!B:B,1/LARGE(INDEX((統合!$A$1:$A$1000&lt;&gt;"")/ROW(統合!$A$1:$A$1000),0),ROW(B368))),"")</f>
        <v/>
      </c>
      <c r="C368" t="str">
        <f>IFERROR(INDEX(統合!C:C,1/LARGE(INDEX((統合!$A$1:$A$1000&lt;&gt;"")/ROW(統合!$A$1:$A$1000),0),ROW(C368))),"")</f>
        <v/>
      </c>
      <c r="D368" t="str">
        <f>IFERROR(INDEX(統合!D:D,1/LARGE(INDEX((統合!$A$1:$A$1000&lt;&gt;"")/ROW(統合!$A$1:$A$1000),0),ROW(D368))),"")</f>
        <v/>
      </c>
      <c r="E368" t="str">
        <f>IFERROR(INDEX(統合!E:E,1/LARGE(INDEX((統合!$A$1:$A$1000&lt;&gt;"")/ROW(統合!$A$1:$A$1000),0),ROW(E368))),"")</f>
        <v/>
      </c>
      <c r="F368" t="str">
        <f>IFERROR(INDEX(統合!F:F,1/LARGE(INDEX((統合!$A$1:$A$1000&lt;&gt;"")/ROW(統合!$A$1:$A$1000),0),ROW(F368))),"")</f>
        <v/>
      </c>
      <c r="G368" t="str">
        <f>IFERROR(INDEX(統合!G:G,1/LARGE(INDEX((統合!$A$1:$A$1000&lt;&gt;"")/ROW(統合!$A$1:$A$1000),0),ROW(G368))),"")</f>
        <v/>
      </c>
      <c r="H368" t="str">
        <f>IFERROR(INDEX(統合!H:H,1/LARGE(INDEX((統合!$A$1:$A$1000&lt;&gt;"")/ROW(統合!$A$1:$A$1000),0),ROW(H368))),"")</f>
        <v/>
      </c>
      <c r="I368" t="str">
        <f>IFERROR(INDEX(統合!I:I,1/LARGE(INDEX((統合!$A$1:$A$1000&lt;&gt;"")/ROW(統合!$A$1:$A$1000),0),ROW(I368))),"")</f>
        <v/>
      </c>
      <c r="J368" t="str">
        <f>IFERROR(INDEX(統合!J:J,1/LARGE(INDEX((統合!$A$1:$A$1000&lt;&gt;"")/ROW(統合!$A$1:$A$1000),0),ROW(J368))),"")</f>
        <v/>
      </c>
      <c r="K368" t="str">
        <f>IFERROR(INDEX(統合!K:K,1/LARGE(INDEX((統合!$A$1:$A$1000&lt;&gt;"")/ROW(統合!$A$1:$A$1000),0),ROW(K368))),"")</f>
        <v/>
      </c>
      <c r="L368" t="str">
        <f>IFERROR(INDEX(統合!L:L,1/LARGE(INDEX((統合!$A$1:$A$1000&lt;&gt;"")/ROW(統合!$A$1:$A$1000),0),ROW(L368))),"")</f>
        <v/>
      </c>
      <c r="M368" t="str">
        <f>IFERROR(INDEX(統合!M:M,1/LARGE(INDEX((統合!$A$1:$A$1000&lt;&gt;"")/ROW(統合!$A$1:$A$1000),0),ROW(M368))),"")</f>
        <v/>
      </c>
    </row>
    <row r="369" spans="1:13" x14ac:dyDescent="0.45">
      <c r="A369" t="str">
        <f>IFERROR(INDEX(統合!A:A,1/LARGE(INDEX((統合!$A$1:$A$1000&lt;&gt;"")/ROW(統合!$A$1:$A$1000),0),ROW(A369))),"")</f>
        <v/>
      </c>
      <c r="B369" t="str">
        <f>IFERROR(INDEX(統合!B:B,1/LARGE(INDEX((統合!$A$1:$A$1000&lt;&gt;"")/ROW(統合!$A$1:$A$1000),0),ROW(B369))),"")</f>
        <v/>
      </c>
      <c r="C369" t="str">
        <f>IFERROR(INDEX(統合!C:C,1/LARGE(INDEX((統合!$A$1:$A$1000&lt;&gt;"")/ROW(統合!$A$1:$A$1000),0),ROW(C369))),"")</f>
        <v/>
      </c>
      <c r="D369" t="str">
        <f>IFERROR(INDEX(統合!D:D,1/LARGE(INDEX((統合!$A$1:$A$1000&lt;&gt;"")/ROW(統合!$A$1:$A$1000),0),ROW(D369))),"")</f>
        <v/>
      </c>
      <c r="E369" t="str">
        <f>IFERROR(INDEX(統合!E:E,1/LARGE(INDEX((統合!$A$1:$A$1000&lt;&gt;"")/ROW(統合!$A$1:$A$1000),0),ROW(E369))),"")</f>
        <v/>
      </c>
      <c r="F369" t="str">
        <f>IFERROR(INDEX(統合!F:F,1/LARGE(INDEX((統合!$A$1:$A$1000&lt;&gt;"")/ROW(統合!$A$1:$A$1000),0),ROW(F369))),"")</f>
        <v/>
      </c>
      <c r="G369" t="str">
        <f>IFERROR(INDEX(統合!G:G,1/LARGE(INDEX((統合!$A$1:$A$1000&lt;&gt;"")/ROW(統合!$A$1:$A$1000),0),ROW(G369))),"")</f>
        <v/>
      </c>
      <c r="H369" t="str">
        <f>IFERROR(INDEX(統合!H:H,1/LARGE(INDEX((統合!$A$1:$A$1000&lt;&gt;"")/ROW(統合!$A$1:$A$1000),0),ROW(H369))),"")</f>
        <v/>
      </c>
      <c r="I369" t="str">
        <f>IFERROR(INDEX(統合!I:I,1/LARGE(INDEX((統合!$A$1:$A$1000&lt;&gt;"")/ROW(統合!$A$1:$A$1000),0),ROW(I369))),"")</f>
        <v/>
      </c>
      <c r="J369" t="str">
        <f>IFERROR(INDEX(統合!J:J,1/LARGE(INDEX((統合!$A$1:$A$1000&lt;&gt;"")/ROW(統合!$A$1:$A$1000),0),ROW(J369))),"")</f>
        <v/>
      </c>
      <c r="K369" t="str">
        <f>IFERROR(INDEX(統合!K:K,1/LARGE(INDEX((統合!$A$1:$A$1000&lt;&gt;"")/ROW(統合!$A$1:$A$1000),0),ROW(K369))),"")</f>
        <v/>
      </c>
      <c r="L369" t="str">
        <f>IFERROR(INDEX(統合!L:L,1/LARGE(INDEX((統合!$A$1:$A$1000&lt;&gt;"")/ROW(統合!$A$1:$A$1000),0),ROW(L369))),"")</f>
        <v/>
      </c>
      <c r="M369" t="str">
        <f>IFERROR(INDEX(統合!M:M,1/LARGE(INDEX((統合!$A$1:$A$1000&lt;&gt;"")/ROW(統合!$A$1:$A$1000),0),ROW(M369))),"")</f>
        <v/>
      </c>
    </row>
    <row r="370" spans="1:13" x14ac:dyDescent="0.45">
      <c r="A370" t="str">
        <f>IFERROR(INDEX(統合!A:A,1/LARGE(INDEX((統合!$A$1:$A$1000&lt;&gt;"")/ROW(統合!$A$1:$A$1000),0),ROW(A370))),"")</f>
        <v/>
      </c>
      <c r="B370" t="str">
        <f>IFERROR(INDEX(統合!B:B,1/LARGE(INDEX((統合!$A$1:$A$1000&lt;&gt;"")/ROW(統合!$A$1:$A$1000),0),ROW(B370))),"")</f>
        <v/>
      </c>
      <c r="C370" t="str">
        <f>IFERROR(INDEX(統合!C:C,1/LARGE(INDEX((統合!$A$1:$A$1000&lt;&gt;"")/ROW(統合!$A$1:$A$1000),0),ROW(C370))),"")</f>
        <v/>
      </c>
      <c r="D370" t="str">
        <f>IFERROR(INDEX(統合!D:D,1/LARGE(INDEX((統合!$A$1:$A$1000&lt;&gt;"")/ROW(統合!$A$1:$A$1000),0),ROW(D370))),"")</f>
        <v/>
      </c>
      <c r="E370" t="str">
        <f>IFERROR(INDEX(統合!E:E,1/LARGE(INDEX((統合!$A$1:$A$1000&lt;&gt;"")/ROW(統合!$A$1:$A$1000),0),ROW(E370))),"")</f>
        <v/>
      </c>
      <c r="F370" t="str">
        <f>IFERROR(INDEX(統合!F:F,1/LARGE(INDEX((統合!$A$1:$A$1000&lt;&gt;"")/ROW(統合!$A$1:$A$1000),0),ROW(F370))),"")</f>
        <v/>
      </c>
      <c r="G370" t="str">
        <f>IFERROR(INDEX(統合!G:G,1/LARGE(INDEX((統合!$A$1:$A$1000&lt;&gt;"")/ROW(統合!$A$1:$A$1000),0),ROW(G370))),"")</f>
        <v/>
      </c>
      <c r="H370" t="str">
        <f>IFERROR(INDEX(統合!H:H,1/LARGE(INDEX((統合!$A$1:$A$1000&lt;&gt;"")/ROW(統合!$A$1:$A$1000),0),ROW(H370))),"")</f>
        <v/>
      </c>
      <c r="I370" t="str">
        <f>IFERROR(INDEX(統合!I:I,1/LARGE(INDEX((統合!$A$1:$A$1000&lt;&gt;"")/ROW(統合!$A$1:$A$1000),0),ROW(I370))),"")</f>
        <v/>
      </c>
      <c r="J370" t="str">
        <f>IFERROR(INDEX(統合!J:J,1/LARGE(INDEX((統合!$A$1:$A$1000&lt;&gt;"")/ROW(統合!$A$1:$A$1000),0),ROW(J370))),"")</f>
        <v/>
      </c>
      <c r="K370" t="str">
        <f>IFERROR(INDEX(統合!K:K,1/LARGE(INDEX((統合!$A$1:$A$1000&lt;&gt;"")/ROW(統合!$A$1:$A$1000),0),ROW(K370))),"")</f>
        <v/>
      </c>
      <c r="L370" t="str">
        <f>IFERROR(INDEX(統合!L:L,1/LARGE(INDEX((統合!$A$1:$A$1000&lt;&gt;"")/ROW(統合!$A$1:$A$1000),0),ROW(L370))),"")</f>
        <v/>
      </c>
      <c r="M370" t="str">
        <f>IFERROR(INDEX(統合!M:M,1/LARGE(INDEX((統合!$A$1:$A$1000&lt;&gt;"")/ROW(統合!$A$1:$A$1000),0),ROW(M370))),"")</f>
        <v/>
      </c>
    </row>
    <row r="371" spans="1:13" x14ac:dyDescent="0.45">
      <c r="A371" t="str">
        <f>IFERROR(INDEX(統合!A:A,1/LARGE(INDEX((統合!$A$1:$A$1000&lt;&gt;"")/ROW(統合!$A$1:$A$1000),0),ROW(A371))),"")</f>
        <v/>
      </c>
      <c r="B371" t="str">
        <f>IFERROR(INDEX(統合!B:B,1/LARGE(INDEX((統合!$A$1:$A$1000&lt;&gt;"")/ROW(統合!$A$1:$A$1000),0),ROW(B371))),"")</f>
        <v/>
      </c>
      <c r="C371" t="str">
        <f>IFERROR(INDEX(統合!C:C,1/LARGE(INDEX((統合!$A$1:$A$1000&lt;&gt;"")/ROW(統合!$A$1:$A$1000),0),ROW(C371))),"")</f>
        <v/>
      </c>
      <c r="D371" t="str">
        <f>IFERROR(INDEX(統合!D:D,1/LARGE(INDEX((統合!$A$1:$A$1000&lt;&gt;"")/ROW(統合!$A$1:$A$1000),0),ROW(D371))),"")</f>
        <v/>
      </c>
      <c r="E371" t="str">
        <f>IFERROR(INDEX(統合!E:E,1/LARGE(INDEX((統合!$A$1:$A$1000&lt;&gt;"")/ROW(統合!$A$1:$A$1000),0),ROW(E371))),"")</f>
        <v/>
      </c>
      <c r="F371" t="str">
        <f>IFERROR(INDEX(統合!F:F,1/LARGE(INDEX((統合!$A$1:$A$1000&lt;&gt;"")/ROW(統合!$A$1:$A$1000),0),ROW(F371))),"")</f>
        <v/>
      </c>
      <c r="G371" t="str">
        <f>IFERROR(INDEX(統合!G:G,1/LARGE(INDEX((統合!$A$1:$A$1000&lt;&gt;"")/ROW(統合!$A$1:$A$1000),0),ROW(G371))),"")</f>
        <v/>
      </c>
      <c r="H371" t="str">
        <f>IFERROR(INDEX(統合!H:H,1/LARGE(INDEX((統合!$A$1:$A$1000&lt;&gt;"")/ROW(統合!$A$1:$A$1000),0),ROW(H371))),"")</f>
        <v/>
      </c>
      <c r="I371" t="str">
        <f>IFERROR(INDEX(統合!I:I,1/LARGE(INDEX((統合!$A$1:$A$1000&lt;&gt;"")/ROW(統合!$A$1:$A$1000),0),ROW(I371))),"")</f>
        <v/>
      </c>
      <c r="J371" t="str">
        <f>IFERROR(INDEX(統合!J:J,1/LARGE(INDEX((統合!$A$1:$A$1000&lt;&gt;"")/ROW(統合!$A$1:$A$1000),0),ROW(J371))),"")</f>
        <v/>
      </c>
      <c r="K371" t="str">
        <f>IFERROR(INDEX(統合!K:K,1/LARGE(INDEX((統合!$A$1:$A$1000&lt;&gt;"")/ROW(統合!$A$1:$A$1000),0),ROW(K371))),"")</f>
        <v/>
      </c>
      <c r="L371" t="str">
        <f>IFERROR(INDEX(統合!L:L,1/LARGE(INDEX((統合!$A$1:$A$1000&lt;&gt;"")/ROW(統合!$A$1:$A$1000),0),ROW(L371))),"")</f>
        <v/>
      </c>
      <c r="M371" t="str">
        <f>IFERROR(INDEX(統合!M:M,1/LARGE(INDEX((統合!$A$1:$A$1000&lt;&gt;"")/ROW(統合!$A$1:$A$1000),0),ROW(M371))),"")</f>
        <v/>
      </c>
    </row>
    <row r="372" spans="1:13" x14ac:dyDescent="0.45">
      <c r="A372" t="str">
        <f>IFERROR(INDEX(統合!A:A,1/LARGE(INDEX((統合!$A$1:$A$1000&lt;&gt;"")/ROW(統合!$A$1:$A$1000),0),ROW(A372))),"")</f>
        <v/>
      </c>
      <c r="B372" t="str">
        <f>IFERROR(INDEX(統合!B:B,1/LARGE(INDEX((統合!$A$1:$A$1000&lt;&gt;"")/ROW(統合!$A$1:$A$1000),0),ROW(B372))),"")</f>
        <v/>
      </c>
      <c r="C372" t="str">
        <f>IFERROR(INDEX(統合!C:C,1/LARGE(INDEX((統合!$A$1:$A$1000&lt;&gt;"")/ROW(統合!$A$1:$A$1000),0),ROW(C372))),"")</f>
        <v/>
      </c>
      <c r="D372" t="str">
        <f>IFERROR(INDEX(統合!D:D,1/LARGE(INDEX((統合!$A$1:$A$1000&lt;&gt;"")/ROW(統合!$A$1:$A$1000),0),ROW(D372))),"")</f>
        <v/>
      </c>
      <c r="E372" t="str">
        <f>IFERROR(INDEX(統合!E:E,1/LARGE(INDEX((統合!$A$1:$A$1000&lt;&gt;"")/ROW(統合!$A$1:$A$1000),0),ROW(E372))),"")</f>
        <v/>
      </c>
      <c r="F372" t="str">
        <f>IFERROR(INDEX(統合!F:F,1/LARGE(INDEX((統合!$A$1:$A$1000&lt;&gt;"")/ROW(統合!$A$1:$A$1000),0),ROW(F372))),"")</f>
        <v/>
      </c>
      <c r="G372" t="str">
        <f>IFERROR(INDEX(統合!G:G,1/LARGE(INDEX((統合!$A$1:$A$1000&lt;&gt;"")/ROW(統合!$A$1:$A$1000),0),ROW(G372))),"")</f>
        <v/>
      </c>
      <c r="H372" t="str">
        <f>IFERROR(INDEX(統合!H:H,1/LARGE(INDEX((統合!$A$1:$A$1000&lt;&gt;"")/ROW(統合!$A$1:$A$1000),0),ROW(H372))),"")</f>
        <v/>
      </c>
      <c r="I372" t="str">
        <f>IFERROR(INDEX(統合!I:I,1/LARGE(INDEX((統合!$A$1:$A$1000&lt;&gt;"")/ROW(統合!$A$1:$A$1000),0),ROW(I372))),"")</f>
        <v/>
      </c>
      <c r="J372" t="str">
        <f>IFERROR(INDEX(統合!J:J,1/LARGE(INDEX((統合!$A$1:$A$1000&lt;&gt;"")/ROW(統合!$A$1:$A$1000),0),ROW(J372))),"")</f>
        <v/>
      </c>
      <c r="K372" t="str">
        <f>IFERROR(INDEX(統合!K:K,1/LARGE(INDEX((統合!$A$1:$A$1000&lt;&gt;"")/ROW(統合!$A$1:$A$1000),0),ROW(K372))),"")</f>
        <v/>
      </c>
      <c r="L372" t="str">
        <f>IFERROR(INDEX(統合!L:L,1/LARGE(INDEX((統合!$A$1:$A$1000&lt;&gt;"")/ROW(統合!$A$1:$A$1000),0),ROW(L372))),"")</f>
        <v/>
      </c>
      <c r="M372" t="str">
        <f>IFERROR(INDEX(統合!M:M,1/LARGE(INDEX((統合!$A$1:$A$1000&lt;&gt;"")/ROW(統合!$A$1:$A$1000),0),ROW(M372))),"")</f>
        <v/>
      </c>
    </row>
    <row r="373" spans="1:13" x14ac:dyDescent="0.45">
      <c r="A373" t="str">
        <f>IFERROR(INDEX(統合!A:A,1/LARGE(INDEX((統合!$A$1:$A$1000&lt;&gt;"")/ROW(統合!$A$1:$A$1000),0),ROW(A373))),"")</f>
        <v/>
      </c>
      <c r="B373" t="str">
        <f>IFERROR(INDEX(統合!B:B,1/LARGE(INDEX((統合!$A$1:$A$1000&lt;&gt;"")/ROW(統合!$A$1:$A$1000),0),ROW(B373))),"")</f>
        <v/>
      </c>
      <c r="C373" t="str">
        <f>IFERROR(INDEX(統合!C:C,1/LARGE(INDEX((統合!$A$1:$A$1000&lt;&gt;"")/ROW(統合!$A$1:$A$1000),0),ROW(C373))),"")</f>
        <v/>
      </c>
      <c r="D373" t="str">
        <f>IFERROR(INDEX(統合!D:D,1/LARGE(INDEX((統合!$A$1:$A$1000&lt;&gt;"")/ROW(統合!$A$1:$A$1000),0),ROW(D373))),"")</f>
        <v/>
      </c>
      <c r="E373" t="str">
        <f>IFERROR(INDEX(統合!E:E,1/LARGE(INDEX((統合!$A$1:$A$1000&lt;&gt;"")/ROW(統合!$A$1:$A$1000),0),ROW(E373))),"")</f>
        <v/>
      </c>
      <c r="F373" t="str">
        <f>IFERROR(INDEX(統合!F:F,1/LARGE(INDEX((統合!$A$1:$A$1000&lt;&gt;"")/ROW(統合!$A$1:$A$1000),0),ROW(F373))),"")</f>
        <v/>
      </c>
      <c r="G373" t="str">
        <f>IFERROR(INDEX(統合!G:G,1/LARGE(INDEX((統合!$A$1:$A$1000&lt;&gt;"")/ROW(統合!$A$1:$A$1000),0),ROW(G373))),"")</f>
        <v/>
      </c>
      <c r="H373" t="str">
        <f>IFERROR(INDEX(統合!H:H,1/LARGE(INDEX((統合!$A$1:$A$1000&lt;&gt;"")/ROW(統合!$A$1:$A$1000),0),ROW(H373))),"")</f>
        <v/>
      </c>
      <c r="I373" t="str">
        <f>IFERROR(INDEX(統合!I:I,1/LARGE(INDEX((統合!$A$1:$A$1000&lt;&gt;"")/ROW(統合!$A$1:$A$1000),0),ROW(I373))),"")</f>
        <v/>
      </c>
      <c r="J373" t="str">
        <f>IFERROR(INDEX(統合!J:J,1/LARGE(INDEX((統合!$A$1:$A$1000&lt;&gt;"")/ROW(統合!$A$1:$A$1000),0),ROW(J373))),"")</f>
        <v/>
      </c>
      <c r="K373" t="str">
        <f>IFERROR(INDEX(統合!K:K,1/LARGE(INDEX((統合!$A$1:$A$1000&lt;&gt;"")/ROW(統合!$A$1:$A$1000),0),ROW(K373))),"")</f>
        <v/>
      </c>
      <c r="L373" t="str">
        <f>IFERROR(INDEX(統合!L:L,1/LARGE(INDEX((統合!$A$1:$A$1000&lt;&gt;"")/ROW(統合!$A$1:$A$1000),0),ROW(L373))),"")</f>
        <v/>
      </c>
      <c r="M373" t="str">
        <f>IFERROR(INDEX(統合!M:M,1/LARGE(INDEX((統合!$A$1:$A$1000&lt;&gt;"")/ROW(統合!$A$1:$A$1000),0),ROW(M373))),"")</f>
        <v/>
      </c>
    </row>
    <row r="374" spans="1:13" x14ac:dyDescent="0.45">
      <c r="A374" t="str">
        <f>IFERROR(INDEX(統合!A:A,1/LARGE(INDEX((統合!$A$1:$A$1000&lt;&gt;"")/ROW(統合!$A$1:$A$1000),0),ROW(A374))),"")</f>
        <v/>
      </c>
      <c r="B374" t="str">
        <f>IFERROR(INDEX(統合!B:B,1/LARGE(INDEX((統合!$A$1:$A$1000&lt;&gt;"")/ROW(統合!$A$1:$A$1000),0),ROW(B374))),"")</f>
        <v/>
      </c>
      <c r="C374" t="str">
        <f>IFERROR(INDEX(統合!C:C,1/LARGE(INDEX((統合!$A$1:$A$1000&lt;&gt;"")/ROW(統合!$A$1:$A$1000),0),ROW(C374))),"")</f>
        <v/>
      </c>
      <c r="D374" t="str">
        <f>IFERROR(INDEX(統合!D:D,1/LARGE(INDEX((統合!$A$1:$A$1000&lt;&gt;"")/ROW(統合!$A$1:$A$1000),0),ROW(D374))),"")</f>
        <v/>
      </c>
      <c r="E374" t="str">
        <f>IFERROR(INDEX(統合!E:E,1/LARGE(INDEX((統合!$A$1:$A$1000&lt;&gt;"")/ROW(統合!$A$1:$A$1000),0),ROW(E374))),"")</f>
        <v/>
      </c>
      <c r="F374" t="str">
        <f>IFERROR(INDEX(統合!F:F,1/LARGE(INDEX((統合!$A$1:$A$1000&lt;&gt;"")/ROW(統合!$A$1:$A$1000),0),ROW(F374))),"")</f>
        <v/>
      </c>
      <c r="G374" t="str">
        <f>IFERROR(INDEX(統合!G:G,1/LARGE(INDEX((統合!$A$1:$A$1000&lt;&gt;"")/ROW(統合!$A$1:$A$1000),0),ROW(G374))),"")</f>
        <v/>
      </c>
      <c r="H374" t="str">
        <f>IFERROR(INDEX(統合!H:H,1/LARGE(INDEX((統合!$A$1:$A$1000&lt;&gt;"")/ROW(統合!$A$1:$A$1000),0),ROW(H374))),"")</f>
        <v/>
      </c>
      <c r="I374" t="str">
        <f>IFERROR(INDEX(統合!I:I,1/LARGE(INDEX((統合!$A$1:$A$1000&lt;&gt;"")/ROW(統合!$A$1:$A$1000),0),ROW(I374))),"")</f>
        <v/>
      </c>
      <c r="J374" t="str">
        <f>IFERROR(INDEX(統合!J:J,1/LARGE(INDEX((統合!$A$1:$A$1000&lt;&gt;"")/ROW(統合!$A$1:$A$1000),0),ROW(J374))),"")</f>
        <v/>
      </c>
      <c r="K374" t="str">
        <f>IFERROR(INDEX(統合!K:K,1/LARGE(INDEX((統合!$A$1:$A$1000&lt;&gt;"")/ROW(統合!$A$1:$A$1000),0),ROW(K374))),"")</f>
        <v/>
      </c>
      <c r="L374" t="str">
        <f>IFERROR(INDEX(統合!L:L,1/LARGE(INDEX((統合!$A$1:$A$1000&lt;&gt;"")/ROW(統合!$A$1:$A$1000),0),ROW(L374))),"")</f>
        <v/>
      </c>
      <c r="M374" t="str">
        <f>IFERROR(INDEX(統合!M:M,1/LARGE(INDEX((統合!$A$1:$A$1000&lt;&gt;"")/ROW(統合!$A$1:$A$1000),0),ROW(M374))),"")</f>
        <v/>
      </c>
    </row>
    <row r="375" spans="1:13" x14ac:dyDescent="0.45">
      <c r="A375" t="str">
        <f>IFERROR(INDEX(統合!A:A,1/LARGE(INDEX((統合!$A$1:$A$1000&lt;&gt;"")/ROW(統合!$A$1:$A$1000),0),ROW(A375))),"")</f>
        <v/>
      </c>
      <c r="B375" t="str">
        <f>IFERROR(INDEX(統合!B:B,1/LARGE(INDEX((統合!$A$1:$A$1000&lt;&gt;"")/ROW(統合!$A$1:$A$1000),0),ROW(B375))),"")</f>
        <v/>
      </c>
      <c r="C375" t="str">
        <f>IFERROR(INDEX(統合!C:C,1/LARGE(INDEX((統合!$A$1:$A$1000&lt;&gt;"")/ROW(統合!$A$1:$A$1000),0),ROW(C375))),"")</f>
        <v/>
      </c>
      <c r="D375" t="str">
        <f>IFERROR(INDEX(統合!D:D,1/LARGE(INDEX((統合!$A$1:$A$1000&lt;&gt;"")/ROW(統合!$A$1:$A$1000),0),ROW(D375))),"")</f>
        <v/>
      </c>
      <c r="E375" t="str">
        <f>IFERROR(INDEX(統合!E:E,1/LARGE(INDEX((統合!$A$1:$A$1000&lt;&gt;"")/ROW(統合!$A$1:$A$1000),0),ROW(E375))),"")</f>
        <v/>
      </c>
      <c r="F375" t="str">
        <f>IFERROR(INDEX(統合!F:F,1/LARGE(INDEX((統合!$A$1:$A$1000&lt;&gt;"")/ROW(統合!$A$1:$A$1000),0),ROW(F375))),"")</f>
        <v/>
      </c>
      <c r="G375" t="str">
        <f>IFERROR(INDEX(統合!G:G,1/LARGE(INDEX((統合!$A$1:$A$1000&lt;&gt;"")/ROW(統合!$A$1:$A$1000),0),ROW(G375))),"")</f>
        <v/>
      </c>
      <c r="H375" t="str">
        <f>IFERROR(INDEX(統合!H:H,1/LARGE(INDEX((統合!$A$1:$A$1000&lt;&gt;"")/ROW(統合!$A$1:$A$1000),0),ROW(H375))),"")</f>
        <v/>
      </c>
      <c r="I375" t="str">
        <f>IFERROR(INDEX(統合!I:I,1/LARGE(INDEX((統合!$A$1:$A$1000&lt;&gt;"")/ROW(統合!$A$1:$A$1000),0),ROW(I375))),"")</f>
        <v/>
      </c>
      <c r="J375" t="str">
        <f>IFERROR(INDEX(統合!J:J,1/LARGE(INDEX((統合!$A$1:$A$1000&lt;&gt;"")/ROW(統合!$A$1:$A$1000),0),ROW(J375))),"")</f>
        <v/>
      </c>
      <c r="K375" t="str">
        <f>IFERROR(INDEX(統合!K:K,1/LARGE(INDEX((統合!$A$1:$A$1000&lt;&gt;"")/ROW(統合!$A$1:$A$1000),0),ROW(K375))),"")</f>
        <v/>
      </c>
      <c r="L375" t="str">
        <f>IFERROR(INDEX(統合!L:L,1/LARGE(INDEX((統合!$A$1:$A$1000&lt;&gt;"")/ROW(統合!$A$1:$A$1000),0),ROW(L375))),"")</f>
        <v/>
      </c>
      <c r="M375" t="str">
        <f>IFERROR(INDEX(統合!M:M,1/LARGE(INDEX((統合!$A$1:$A$1000&lt;&gt;"")/ROW(統合!$A$1:$A$1000),0),ROW(M375))),"")</f>
        <v/>
      </c>
    </row>
    <row r="376" spans="1:13" x14ac:dyDescent="0.45">
      <c r="A376" t="str">
        <f>IFERROR(INDEX(統合!A:A,1/LARGE(INDEX((統合!$A$1:$A$1000&lt;&gt;"")/ROW(統合!$A$1:$A$1000),0),ROW(A376))),"")</f>
        <v/>
      </c>
      <c r="B376" t="str">
        <f>IFERROR(INDEX(統合!B:B,1/LARGE(INDEX((統合!$A$1:$A$1000&lt;&gt;"")/ROW(統合!$A$1:$A$1000),0),ROW(B376))),"")</f>
        <v/>
      </c>
      <c r="C376" t="str">
        <f>IFERROR(INDEX(統合!C:C,1/LARGE(INDEX((統合!$A$1:$A$1000&lt;&gt;"")/ROW(統合!$A$1:$A$1000),0),ROW(C376))),"")</f>
        <v/>
      </c>
      <c r="D376" t="str">
        <f>IFERROR(INDEX(統合!D:D,1/LARGE(INDEX((統合!$A$1:$A$1000&lt;&gt;"")/ROW(統合!$A$1:$A$1000),0),ROW(D376))),"")</f>
        <v/>
      </c>
      <c r="E376" t="str">
        <f>IFERROR(INDEX(統合!E:E,1/LARGE(INDEX((統合!$A$1:$A$1000&lt;&gt;"")/ROW(統合!$A$1:$A$1000),0),ROW(E376))),"")</f>
        <v/>
      </c>
      <c r="F376" t="str">
        <f>IFERROR(INDEX(統合!F:F,1/LARGE(INDEX((統合!$A$1:$A$1000&lt;&gt;"")/ROW(統合!$A$1:$A$1000),0),ROW(F376))),"")</f>
        <v/>
      </c>
      <c r="G376" t="str">
        <f>IFERROR(INDEX(統合!G:G,1/LARGE(INDEX((統合!$A$1:$A$1000&lt;&gt;"")/ROW(統合!$A$1:$A$1000),0),ROW(G376))),"")</f>
        <v/>
      </c>
      <c r="H376" t="str">
        <f>IFERROR(INDEX(統合!H:H,1/LARGE(INDEX((統合!$A$1:$A$1000&lt;&gt;"")/ROW(統合!$A$1:$A$1000),0),ROW(H376))),"")</f>
        <v/>
      </c>
      <c r="I376" t="str">
        <f>IFERROR(INDEX(統合!I:I,1/LARGE(INDEX((統合!$A$1:$A$1000&lt;&gt;"")/ROW(統合!$A$1:$A$1000),0),ROW(I376))),"")</f>
        <v/>
      </c>
      <c r="J376" t="str">
        <f>IFERROR(INDEX(統合!J:J,1/LARGE(INDEX((統合!$A$1:$A$1000&lt;&gt;"")/ROW(統合!$A$1:$A$1000),0),ROW(J376))),"")</f>
        <v/>
      </c>
      <c r="K376" t="str">
        <f>IFERROR(INDEX(統合!K:K,1/LARGE(INDEX((統合!$A$1:$A$1000&lt;&gt;"")/ROW(統合!$A$1:$A$1000),0),ROW(K376))),"")</f>
        <v/>
      </c>
      <c r="L376" t="str">
        <f>IFERROR(INDEX(統合!L:L,1/LARGE(INDEX((統合!$A$1:$A$1000&lt;&gt;"")/ROW(統合!$A$1:$A$1000),0),ROW(L376))),"")</f>
        <v/>
      </c>
      <c r="M376" t="str">
        <f>IFERROR(INDEX(統合!M:M,1/LARGE(INDEX((統合!$A$1:$A$1000&lt;&gt;"")/ROW(統合!$A$1:$A$1000),0),ROW(M376))),"")</f>
        <v/>
      </c>
    </row>
    <row r="377" spans="1:13" x14ac:dyDescent="0.45">
      <c r="A377" t="str">
        <f>IFERROR(INDEX(統合!A:A,1/LARGE(INDEX((統合!$A$1:$A$1000&lt;&gt;"")/ROW(統合!$A$1:$A$1000),0),ROW(A377))),"")</f>
        <v/>
      </c>
      <c r="B377" t="str">
        <f>IFERROR(INDEX(統合!B:B,1/LARGE(INDEX((統合!$A$1:$A$1000&lt;&gt;"")/ROW(統合!$A$1:$A$1000),0),ROW(B377))),"")</f>
        <v/>
      </c>
      <c r="C377" t="str">
        <f>IFERROR(INDEX(統合!C:C,1/LARGE(INDEX((統合!$A$1:$A$1000&lt;&gt;"")/ROW(統合!$A$1:$A$1000),0),ROW(C377))),"")</f>
        <v/>
      </c>
      <c r="D377" t="str">
        <f>IFERROR(INDEX(統合!D:D,1/LARGE(INDEX((統合!$A$1:$A$1000&lt;&gt;"")/ROW(統合!$A$1:$A$1000),0),ROW(D377))),"")</f>
        <v/>
      </c>
      <c r="E377" t="str">
        <f>IFERROR(INDEX(統合!E:E,1/LARGE(INDEX((統合!$A$1:$A$1000&lt;&gt;"")/ROW(統合!$A$1:$A$1000),0),ROW(E377))),"")</f>
        <v/>
      </c>
      <c r="F377" t="str">
        <f>IFERROR(INDEX(統合!F:F,1/LARGE(INDEX((統合!$A$1:$A$1000&lt;&gt;"")/ROW(統合!$A$1:$A$1000),0),ROW(F377))),"")</f>
        <v/>
      </c>
      <c r="G377" t="str">
        <f>IFERROR(INDEX(統合!G:G,1/LARGE(INDEX((統合!$A$1:$A$1000&lt;&gt;"")/ROW(統合!$A$1:$A$1000),0),ROW(G377))),"")</f>
        <v/>
      </c>
      <c r="H377" t="str">
        <f>IFERROR(INDEX(統合!H:H,1/LARGE(INDEX((統合!$A$1:$A$1000&lt;&gt;"")/ROW(統合!$A$1:$A$1000),0),ROW(H377))),"")</f>
        <v/>
      </c>
      <c r="I377" t="str">
        <f>IFERROR(INDEX(統合!I:I,1/LARGE(INDEX((統合!$A$1:$A$1000&lt;&gt;"")/ROW(統合!$A$1:$A$1000),0),ROW(I377))),"")</f>
        <v/>
      </c>
      <c r="J377" t="str">
        <f>IFERROR(INDEX(統合!J:J,1/LARGE(INDEX((統合!$A$1:$A$1000&lt;&gt;"")/ROW(統合!$A$1:$A$1000),0),ROW(J377))),"")</f>
        <v/>
      </c>
      <c r="K377" t="str">
        <f>IFERROR(INDEX(統合!K:K,1/LARGE(INDEX((統合!$A$1:$A$1000&lt;&gt;"")/ROW(統合!$A$1:$A$1000),0),ROW(K377))),"")</f>
        <v/>
      </c>
      <c r="L377" t="str">
        <f>IFERROR(INDEX(統合!L:L,1/LARGE(INDEX((統合!$A$1:$A$1000&lt;&gt;"")/ROW(統合!$A$1:$A$1000),0),ROW(L377))),"")</f>
        <v/>
      </c>
      <c r="M377" t="str">
        <f>IFERROR(INDEX(統合!M:M,1/LARGE(INDEX((統合!$A$1:$A$1000&lt;&gt;"")/ROW(統合!$A$1:$A$1000),0),ROW(M377))),"")</f>
        <v/>
      </c>
    </row>
    <row r="378" spans="1:13" x14ac:dyDescent="0.45">
      <c r="A378" t="str">
        <f>IFERROR(INDEX(統合!A:A,1/LARGE(INDEX((統合!$A$1:$A$1000&lt;&gt;"")/ROW(統合!$A$1:$A$1000),0),ROW(A378))),"")</f>
        <v/>
      </c>
      <c r="B378" t="str">
        <f>IFERROR(INDEX(統合!B:B,1/LARGE(INDEX((統合!$A$1:$A$1000&lt;&gt;"")/ROW(統合!$A$1:$A$1000),0),ROW(B378))),"")</f>
        <v/>
      </c>
      <c r="C378" t="str">
        <f>IFERROR(INDEX(統合!C:C,1/LARGE(INDEX((統合!$A$1:$A$1000&lt;&gt;"")/ROW(統合!$A$1:$A$1000),0),ROW(C378))),"")</f>
        <v/>
      </c>
      <c r="D378" t="str">
        <f>IFERROR(INDEX(統合!D:D,1/LARGE(INDEX((統合!$A$1:$A$1000&lt;&gt;"")/ROW(統合!$A$1:$A$1000),0),ROW(D378))),"")</f>
        <v/>
      </c>
      <c r="E378" t="str">
        <f>IFERROR(INDEX(統合!E:E,1/LARGE(INDEX((統合!$A$1:$A$1000&lt;&gt;"")/ROW(統合!$A$1:$A$1000),0),ROW(E378))),"")</f>
        <v/>
      </c>
      <c r="F378" t="str">
        <f>IFERROR(INDEX(統合!F:F,1/LARGE(INDEX((統合!$A$1:$A$1000&lt;&gt;"")/ROW(統合!$A$1:$A$1000),0),ROW(F378))),"")</f>
        <v/>
      </c>
      <c r="G378" t="str">
        <f>IFERROR(INDEX(統合!G:G,1/LARGE(INDEX((統合!$A$1:$A$1000&lt;&gt;"")/ROW(統合!$A$1:$A$1000),0),ROW(G378))),"")</f>
        <v/>
      </c>
      <c r="H378" t="str">
        <f>IFERROR(INDEX(統合!H:H,1/LARGE(INDEX((統合!$A$1:$A$1000&lt;&gt;"")/ROW(統合!$A$1:$A$1000),0),ROW(H378))),"")</f>
        <v/>
      </c>
      <c r="I378" t="str">
        <f>IFERROR(INDEX(統合!I:I,1/LARGE(INDEX((統合!$A$1:$A$1000&lt;&gt;"")/ROW(統合!$A$1:$A$1000),0),ROW(I378))),"")</f>
        <v/>
      </c>
      <c r="J378" t="str">
        <f>IFERROR(INDEX(統合!J:J,1/LARGE(INDEX((統合!$A$1:$A$1000&lt;&gt;"")/ROW(統合!$A$1:$A$1000),0),ROW(J378))),"")</f>
        <v/>
      </c>
      <c r="K378" t="str">
        <f>IFERROR(INDEX(統合!K:K,1/LARGE(INDEX((統合!$A$1:$A$1000&lt;&gt;"")/ROW(統合!$A$1:$A$1000),0),ROW(K378))),"")</f>
        <v/>
      </c>
      <c r="L378" t="str">
        <f>IFERROR(INDEX(統合!L:L,1/LARGE(INDEX((統合!$A$1:$A$1000&lt;&gt;"")/ROW(統合!$A$1:$A$1000),0),ROW(L378))),"")</f>
        <v/>
      </c>
      <c r="M378" t="str">
        <f>IFERROR(INDEX(統合!M:M,1/LARGE(INDEX((統合!$A$1:$A$1000&lt;&gt;"")/ROW(統合!$A$1:$A$1000),0),ROW(M378))),"")</f>
        <v/>
      </c>
    </row>
    <row r="379" spans="1:13" x14ac:dyDescent="0.45">
      <c r="A379" t="str">
        <f>IFERROR(INDEX(統合!A:A,1/LARGE(INDEX((統合!$A$1:$A$1000&lt;&gt;"")/ROW(統合!$A$1:$A$1000),0),ROW(A379))),"")</f>
        <v/>
      </c>
      <c r="B379" t="str">
        <f>IFERROR(INDEX(統合!B:B,1/LARGE(INDEX((統合!$A$1:$A$1000&lt;&gt;"")/ROW(統合!$A$1:$A$1000),0),ROW(B379))),"")</f>
        <v/>
      </c>
      <c r="C379" t="str">
        <f>IFERROR(INDEX(統合!C:C,1/LARGE(INDEX((統合!$A$1:$A$1000&lt;&gt;"")/ROW(統合!$A$1:$A$1000),0),ROW(C379))),"")</f>
        <v/>
      </c>
      <c r="D379" t="str">
        <f>IFERROR(INDEX(統合!D:D,1/LARGE(INDEX((統合!$A$1:$A$1000&lt;&gt;"")/ROW(統合!$A$1:$A$1000),0),ROW(D379))),"")</f>
        <v/>
      </c>
      <c r="E379" t="str">
        <f>IFERROR(INDEX(統合!E:E,1/LARGE(INDEX((統合!$A$1:$A$1000&lt;&gt;"")/ROW(統合!$A$1:$A$1000),0),ROW(E379))),"")</f>
        <v/>
      </c>
      <c r="F379" t="str">
        <f>IFERROR(INDEX(統合!F:F,1/LARGE(INDEX((統合!$A$1:$A$1000&lt;&gt;"")/ROW(統合!$A$1:$A$1000),0),ROW(F379))),"")</f>
        <v/>
      </c>
      <c r="G379" t="str">
        <f>IFERROR(INDEX(統合!G:G,1/LARGE(INDEX((統合!$A$1:$A$1000&lt;&gt;"")/ROW(統合!$A$1:$A$1000),0),ROW(G379))),"")</f>
        <v/>
      </c>
      <c r="H379" t="str">
        <f>IFERROR(INDEX(統合!H:H,1/LARGE(INDEX((統合!$A$1:$A$1000&lt;&gt;"")/ROW(統合!$A$1:$A$1000),0),ROW(H379))),"")</f>
        <v/>
      </c>
      <c r="I379" t="str">
        <f>IFERROR(INDEX(統合!I:I,1/LARGE(INDEX((統合!$A$1:$A$1000&lt;&gt;"")/ROW(統合!$A$1:$A$1000),0),ROW(I379))),"")</f>
        <v/>
      </c>
      <c r="J379" t="str">
        <f>IFERROR(INDEX(統合!J:J,1/LARGE(INDEX((統合!$A$1:$A$1000&lt;&gt;"")/ROW(統合!$A$1:$A$1000),0),ROW(J379))),"")</f>
        <v/>
      </c>
      <c r="K379" t="str">
        <f>IFERROR(INDEX(統合!K:K,1/LARGE(INDEX((統合!$A$1:$A$1000&lt;&gt;"")/ROW(統合!$A$1:$A$1000),0),ROW(K379))),"")</f>
        <v/>
      </c>
      <c r="L379" t="str">
        <f>IFERROR(INDEX(統合!L:L,1/LARGE(INDEX((統合!$A$1:$A$1000&lt;&gt;"")/ROW(統合!$A$1:$A$1000),0),ROW(L379))),"")</f>
        <v/>
      </c>
      <c r="M379" t="str">
        <f>IFERROR(INDEX(統合!M:M,1/LARGE(INDEX((統合!$A$1:$A$1000&lt;&gt;"")/ROW(統合!$A$1:$A$1000),0),ROW(M379))),"")</f>
        <v/>
      </c>
    </row>
    <row r="380" spans="1:13" x14ac:dyDescent="0.45">
      <c r="A380" t="str">
        <f>IFERROR(INDEX(統合!A:A,1/LARGE(INDEX((統合!$A$1:$A$1000&lt;&gt;"")/ROW(統合!$A$1:$A$1000),0),ROW(A380))),"")</f>
        <v/>
      </c>
      <c r="B380" t="str">
        <f>IFERROR(INDEX(統合!B:B,1/LARGE(INDEX((統合!$A$1:$A$1000&lt;&gt;"")/ROW(統合!$A$1:$A$1000),0),ROW(B380))),"")</f>
        <v/>
      </c>
      <c r="C380" t="str">
        <f>IFERROR(INDEX(統合!C:C,1/LARGE(INDEX((統合!$A$1:$A$1000&lt;&gt;"")/ROW(統合!$A$1:$A$1000),0),ROW(C380))),"")</f>
        <v/>
      </c>
      <c r="D380" t="str">
        <f>IFERROR(INDEX(統合!D:D,1/LARGE(INDEX((統合!$A$1:$A$1000&lt;&gt;"")/ROW(統合!$A$1:$A$1000),0),ROW(D380))),"")</f>
        <v/>
      </c>
      <c r="E380" t="str">
        <f>IFERROR(INDEX(統合!E:E,1/LARGE(INDEX((統合!$A$1:$A$1000&lt;&gt;"")/ROW(統合!$A$1:$A$1000),0),ROW(E380))),"")</f>
        <v/>
      </c>
      <c r="F380" t="str">
        <f>IFERROR(INDEX(統合!F:F,1/LARGE(INDEX((統合!$A$1:$A$1000&lt;&gt;"")/ROW(統合!$A$1:$A$1000),0),ROW(F380))),"")</f>
        <v/>
      </c>
      <c r="G380" t="str">
        <f>IFERROR(INDEX(統合!G:G,1/LARGE(INDEX((統合!$A$1:$A$1000&lt;&gt;"")/ROW(統合!$A$1:$A$1000),0),ROW(G380))),"")</f>
        <v/>
      </c>
      <c r="H380" t="str">
        <f>IFERROR(INDEX(統合!H:H,1/LARGE(INDEX((統合!$A$1:$A$1000&lt;&gt;"")/ROW(統合!$A$1:$A$1000),0),ROW(H380))),"")</f>
        <v/>
      </c>
      <c r="I380" t="str">
        <f>IFERROR(INDEX(統合!I:I,1/LARGE(INDEX((統合!$A$1:$A$1000&lt;&gt;"")/ROW(統合!$A$1:$A$1000),0),ROW(I380))),"")</f>
        <v/>
      </c>
      <c r="J380" t="str">
        <f>IFERROR(INDEX(統合!J:J,1/LARGE(INDEX((統合!$A$1:$A$1000&lt;&gt;"")/ROW(統合!$A$1:$A$1000),0),ROW(J380))),"")</f>
        <v/>
      </c>
      <c r="K380" t="str">
        <f>IFERROR(INDEX(統合!K:K,1/LARGE(INDEX((統合!$A$1:$A$1000&lt;&gt;"")/ROW(統合!$A$1:$A$1000),0),ROW(K380))),"")</f>
        <v/>
      </c>
      <c r="L380" t="str">
        <f>IFERROR(INDEX(統合!L:L,1/LARGE(INDEX((統合!$A$1:$A$1000&lt;&gt;"")/ROW(統合!$A$1:$A$1000),0),ROW(L380))),"")</f>
        <v/>
      </c>
      <c r="M380" t="str">
        <f>IFERROR(INDEX(統合!M:M,1/LARGE(INDEX((統合!$A$1:$A$1000&lt;&gt;"")/ROW(統合!$A$1:$A$1000),0),ROW(M380))),"")</f>
        <v/>
      </c>
    </row>
    <row r="381" spans="1:13" x14ac:dyDescent="0.45">
      <c r="A381" t="str">
        <f>IFERROR(INDEX(統合!A:A,1/LARGE(INDEX((統合!$A$1:$A$1000&lt;&gt;"")/ROW(統合!$A$1:$A$1000),0),ROW(A381))),"")</f>
        <v/>
      </c>
      <c r="B381" t="str">
        <f>IFERROR(INDEX(統合!B:B,1/LARGE(INDEX((統合!$A$1:$A$1000&lt;&gt;"")/ROW(統合!$A$1:$A$1000),0),ROW(B381))),"")</f>
        <v/>
      </c>
      <c r="C381" t="str">
        <f>IFERROR(INDEX(統合!C:C,1/LARGE(INDEX((統合!$A$1:$A$1000&lt;&gt;"")/ROW(統合!$A$1:$A$1000),0),ROW(C381))),"")</f>
        <v/>
      </c>
      <c r="D381" t="str">
        <f>IFERROR(INDEX(統合!D:D,1/LARGE(INDEX((統合!$A$1:$A$1000&lt;&gt;"")/ROW(統合!$A$1:$A$1000),0),ROW(D381))),"")</f>
        <v/>
      </c>
      <c r="E381" t="str">
        <f>IFERROR(INDEX(統合!E:E,1/LARGE(INDEX((統合!$A$1:$A$1000&lt;&gt;"")/ROW(統合!$A$1:$A$1000),0),ROW(E381))),"")</f>
        <v/>
      </c>
      <c r="F381" t="str">
        <f>IFERROR(INDEX(統合!F:F,1/LARGE(INDEX((統合!$A$1:$A$1000&lt;&gt;"")/ROW(統合!$A$1:$A$1000),0),ROW(F381))),"")</f>
        <v/>
      </c>
      <c r="G381" t="str">
        <f>IFERROR(INDEX(統合!G:G,1/LARGE(INDEX((統合!$A$1:$A$1000&lt;&gt;"")/ROW(統合!$A$1:$A$1000),0),ROW(G381))),"")</f>
        <v/>
      </c>
      <c r="H381" t="str">
        <f>IFERROR(INDEX(統合!H:H,1/LARGE(INDEX((統合!$A$1:$A$1000&lt;&gt;"")/ROW(統合!$A$1:$A$1000),0),ROW(H381))),"")</f>
        <v/>
      </c>
      <c r="I381" t="str">
        <f>IFERROR(INDEX(統合!I:I,1/LARGE(INDEX((統合!$A$1:$A$1000&lt;&gt;"")/ROW(統合!$A$1:$A$1000),0),ROW(I381))),"")</f>
        <v/>
      </c>
      <c r="J381" t="str">
        <f>IFERROR(INDEX(統合!J:J,1/LARGE(INDEX((統合!$A$1:$A$1000&lt;&gt;"")/ROW(統合!$A$1:$A$1000),0),ROW(J381))),"")</f>
        <v/>
      </c>
      <c r="K381" t="str">
        <f>IFERROR(INDEX(統合!K:K,1/LARGE(INDEX((統合!$A$1:$A$1000&lt;&gt;"")/ROW(統合!$A$1:$A$1000),0),ROW(K381))),"")</f>
        <v/>
      </c>
      <c r="L381" t="str">
        <f>IFERROR(INDEX(統合!L:L,1/LARGE(INDEX((統合!$A$1:$A$1000&lt;&gt;"")/ROW(統合!$A$1:$A$1000),0),ROW(L381))),"")</f>
        <v/>
      </c>
      <c r="M381" t="str">
        <f>IFERROR(INDEX(統合!M:M,1/LARGE(INDEX((統合!$A$1:$A$1000&lt;&gt;"")/ROW(統合!$A$1:$A$1000),0),ROW(M381))),"")</f>
        <v/>
      </c>
    </row>
    <row r="382" spans="1:13" x14ac:dyDescent="0.45">
      <c r="A382" t="str">
        <f>IFERROR(INDEX(統合!A:A,1/LARGE(INDEX((統合!$A$1:$A$1000&lt;&gt;"")/ROW(統合!$A$1:$A$1000),0),ROW(A382))),"")</f>
        <v/>
      </c>
      <c r="B382" t="str">
        <f>IFERROR(INDEX(統合!B:B,1/LARGE(INDEX((統合!$A$1:$A$1000&lt;&gt;"")/ROW(統合!$A$1:$A$1000),0),ROW(B382))),"")</f>
        <v/>
      </c>
      <c r="C382" t="str">
        <f>IFERROR(INDEX(統合!C:C,1/LARGE(INDEX((統合!$A$1:$A$1000&lt;&gt;"")/ROW(統合!$A$1:$A$1000),0),ROW(C382))),"")</f>
        <v/>
      </c>
      <c r="D382" t="str">
        <f>IFERROR(INDEX(統合!D:D,1/LARGE(INDEX((統合!$A$1:$A$1000&lt;&gt;"")/ROW(統合!$A$1:$A$1000),0),ROW(D382))),"")</f>
        <v/>
      </c>
      <c r="E382" t="str">
        <f>IFERROR(INDEX(統合!E:E,1/LARGE(INDEX((統合!$A$1:$A$1000&lt;&gt;"")/ROW(統合!$A$1:$A$1000),0),ROW(E382))),"")</f>
        <v/>
      </c>
      <c r="F382" t="str">
        <f>IFERROR(INDEX(統合!F:F,1/LARGE(INDEX((統合!$A$1:$A$1000&lt;&gt;"")/ROW(統合!$A$1:$A$1000),0),ROW(F382))),"")</f>
        <v/>
      </c>
      <c r="G382" t="str">
        <f>IFERROR(INDEX(統合!G:G,1/LARGE(INDEX((統合!$A$1:$A$1000&lt;&gt;"")/ROW(統合!$A$1:$A$1000),0),ROW(G382))),"")</f>
        <v/>
      </c>
      <c r="H382" t="str">
        <f>IFERROR(INDEX(統合!H:H,1/LARGE(INDEX((統合!$A$1:$A$1000&lt;&gt;"")/ROW(統合!$A$1:$A$1000),0),ROW(H382))),"")</f>
        <v/>
      </c>
      <c r="I382" t="str">
        <f>IFERROR(INDEX(統合!I:I,1/LARGE(INDEX((統合!$A$1:$A$1000&lt;&gt;"")/ROW(統合!$A$1:$A$1000),0),ROW(I382))),"")</f>
        <v/>
      </c>
      <c r="J382" t="str">
        <f>IFERROR(INDEX(統合!J:J,1/LARGE(INDEX((統合!$A$1:$A$1000&lt;&gt;"")/ROW(統合!$A$1:$A$1000),0),ROW(J382))),"")</f>
        <v/>
      </c>
      <c r="K382" t="str">
        <f>IFERROR(INDEX(統合!K:K,1/LARGE(INDEX((統合!$A$1:$A$1000&lt;&gt;"")/ROW(統合!$A$1:$A$1000),0),ROW(K382))),"")</f>
        <v/>
      </c>
      <c r="L382" t="str">
        <f>IFERROR(INDEX(統合!L:L,1/LARGE(INDEX((統合!$A$1:$A$1000&lt;&gt;"")/ROW(統合!$A$1:$A$1000),0),ROW(L382))),"")</f>
        <v/>
      </c>
      <c r="M382" t="str">
        <f>IFERROR(INDEX(統合!M:M,1/LARGE(INDEX((統合!$A$1:$A$1000&lt;&gt;"")/ROW(統合!$A$1:$A$1000),0),ROW(M382))),"")</f>
        <v/>
      </c>
    </row>
    <row r="383" spans="1:13" x14ac:dyDescent="0.45">
      <c r="A383" t="str">
        <f>IFERROR(INDEX(統合!A:A,1/LARGE(INDEX((統合!$A$1:$A$1000&lt;&gt;"")/ROW(統合!$A$1:$A$1000),0),ROW(A383))),"")</f>
        <v/>
      </c>
      <c r="B383" t="str">
        <f>IFERROR(INDEX(統合!B:B,1/LARGE(INDEX((統合!$A$1:$A$1000&lt;&gt;"")/ROW(統合!$A$1:$A$1000),0),ROW(B383))),"")</f>
        <v/>
      </c>
      <c r="C383" t="str">
        <f>IFERROR(INDEX(統合!C:C,1/LARGE(INDEX((統合!$A$1:$A$1000&lt;&gt;"")/ROW(統合!$A$1:$A$1000),0),ROW(C383))),"")</f>
        <v/>
      </c>
      <c r="D383" t="str">
        <f>IFERROR(INDEX(統合!D:D,1/LARGE(INDEX((統合!$A$1:$A$1000&lt;&gt;"")/ROW(統合!$A$1:$A$1000),0),ROW(D383))),"")</f>
        <v/>
      </c>
      <c r="E383" t="str">
        <f>IFERROR(INDEX(統合!E:E,1/LARGE(INDEX((統合!$A$1:$A$1000&lt;&gt;"")/ROW(統合!$A$1:$A$1000),0),ROW(E383))),"")</f>
        <v/>
      </c>
      <c r="F383" t="str">
        <f>IFERROR(INDEX(統合!F:F,1/LARGE(INDEX((統合!$A$1:$A$1000&lt;&gt;"")/ROW(統合!$A$1:$A$1000),0),ROW(F383))),"")</f>
        <v/>
      </c>
      <c r="G383" t="str">
        <f>IFERROR(INDEX(統合!G:G,1/LARGE(INDEX((統合!$A$1:$A$1000&lt;&gt;"")/ROW(統合!$A$1:$A$1000),0),ROW(G383))),"")</f>
        <v/>
      </c>
      <c r="H383" t="str">
        <f>IFERROR(INDEX(統合!H:H,1/LARGE(INDEX((統合!$A$1:$A$1000&lt;&gt;"")/ROW(統合!$A$1:$A$1000),0),ROW(H383))),"")</f>
        <v/>
      </c>
      <c r="I383" t="str">
        <f>IFERROR(INDEX(統合!I:I,1/LARGE(INDEX((統合!$A$1:$A$1000&lt;&gt;"")/ROW(統合!$A$1:$A$1000),0),ROW(I383))),"")</f>
        <v/>
      </c>
      <c r="J383" t="str">
        <f>IFERROR(INDEX(統合!J:J,1/LARGE(INDEX((統合!$A$1:$A$1000&lt;&gt;"")/ROW(統合!$A$1:$A$1000),0),ROW(J383))),"")</f>
        <v/>
      </c>
      <c r="K383" t="str">
        <f>IFERROR(INDEX(統合!K:K,1/LARGE(INDEX((統合!$A$1:$A$1000&lt;&gt;"")/ROW(統合!$A$1:$A$1000),0),ROW(K383))),"")</f>
        <v/>
      </c>
      <c r="L383" t="str">
        <f>IFERROR(INDEX(統合!L:L,1/LARGE(INDEX((統合!$A$1:$A$1000&lt;&gt;"")/ROW(統合!$A$1:$A$1000),0),ROW(L383))),"")</f>
        <v/>
      </c>
      <c r="M383" t="str">
        <f>IFERROR(INDEX(統合!M:M,1/LARGE(INDEX((統合!$A$1:$A$1000&lt;&gt;"")/ROW(統合!$A$1:$A$1000),0),ROW(M383))),"")</f>
        <v/>
      </c>
    </row>
    <row r="384" spans="1:13" x14ac:dyDescent="0.45">
      <c r="A384" t="str">
        <f>IFERROR(INDEX(統合!A:A,1/LARGE(INDEX((統合!$A$1:$A$1000&lt;&gt;"")/ROW(統合!$A$1:$A$1000),0),ROW(A384))),"")</f>
        <v/>
      </c>
      <c r="B384" t="str">
        <f>IFERROR(INDEX(統合!B:B,1/LARGE(INDEX((統合!$A$1:$A$1000&lt;&gt;"")/ROW(統合!$A$1:$A$1000),0),ROW(B384))),"")</f>
        <v/>
      </c>
      <c r="C384" t="str">
        <f>IFERROR(INDEX(統合!C:C,1/LARGE(INDEX((統合!$A$1:$A$1000&lt;&gt;"")/ROW(統合!$A$1:$A$1000),0),ROW(C384))),"")</f>
        <v/>
      </c>
      <c r="D384" t="str">
        <f>IFERROR(INDEX(統合!D:D,1/LARGE(INDEX((統合!$A$1:$A$1000&lt;&gt;"")/ROW(統合!$A$1:$A$1000),0),ROW(D384))),"")</f>
        <v/>
      </c>
      <c r="E384" t="str">
        <f>IFERROR(INDEX(統合!E:E,1/LARGE(INDEX((統合!$A$1:$A$1000&lt;&gt;"")/ROW(統合!$A$1:$A$1000),0),ROW(E384))),"")</f>
        <v/>
      </c>
      <c r="F384" t="str">
        <f>IFERROR(INDEX(統合!F:F,1/LARGE(INDEX((統合!$A$1:$A$1000&lt;&gt;"")/ROW(統合!$A$1:$A$1000),0),ROW(F384))),"")</f>
        <v/>
      </c>
      <c r="G384" t="str">
        <f>IFERROR(INDEX(統合!G:G,1/LARGE(INDEX((統合!$A$1:$A$1000&lt;&gt;"")/ROW(統合!$A$1:$A$1000),0),ROW(G384))),"")</f>
        <v/>
      </c>
      <c r="H384" t="str">
        <f>IFERROR(INDEX(統合!H:H,1/LARGE(INDEX((統合!$A$1:$A$1000&lt;&gt;"")/ROW(統合!$A$1:$A$1000),0),ROW(H384))),"")</f>
        <v/>
      </c>
      <c r="I384" t="str">
        <f>IFERROR(INDEX(統合!I:I,1/LARGE(INDEX((統合!$A$1:$A$1000&lt;&gt;"")/ROW(統合!$A$1:$A$1000),0),ROW(I384))),"")</f>
        <v/>
      </c>
      <c r="J384" t="str">
        <f>IFERROR(INDEX(統合!J:J,1/LARGE(INDEX((統合!$A$1:$A$1000&lt;&gt;"")/ROW(統合!$A$1:$A$1000),0),ROW(J384))),"")</f>
        <v/>
      </c>
      <c r="K384" t="str">
        <f>IFERROR(INDEX(統合!K:K,1/LARGE(INDEX((統合!$A$1:$A$1000&lt;&gt;"")/ROW(統合!$A$1:$A$1000),0),ROW(K384))),"")</f>
        <v/>
      </c>
      <c r="L384" t="str">
        <f>IFERROR(INDEX(統合!L:L,1/LARGE(INDEX((統合!$A$1:$A$1000&lt;&gt;"")/ROW(統合!$A$1:$A$1000),0),ROW(L384))),"")</f>
        <v/>
      </c>
      <c r="M384" t="str">
        <f>IFERROR(INDEX(統合!M:M,1/LARGE(INDEX((統合!$A$1:$A$1000&lt;&gt;"")/ROW(統合!$A$1:$A$1000),0),ROW(M384))),"")</f>
        <v/>
      </c>
    </row>
    <row r="385" spans="1:13" x14ac:dyDescent="0.45">
      <c r="A385" t="str">
        <f>IFERROR(INDEX(統合!A:A,1/LARGE(INDEX((統合!$A$1:$A$1000&lt;&gt;"")/ROW(統合!$A$1:$A$1000),0),ROW(A385))),"")</f>
        <v/>
      </c>
      <c r="B385" t="str">
        <f>IFERROR(INDEX(統合!B:B,1/LARGE(INDEX((統合!$A$1:$A$1000&lt;&gt;"")/ROW(統合!$A$1:$A$1000),0),ROW(B385))),"")</f>
        <v/>
      </c>
      <c r="C385" t="str">
        <f>IFERROR(INDEX(統合!C:C,1/LARGE(INDEX((統合!$A$1:$A$1000&lt;&gt;"")/ROW(統合!$A$1:$A$1000),0),ROW(C385))),"")</f>
        <v/>
      </c>
      <c r="D385" t="str">
        <f>IFERROR(INDEX(統合!D:D,1/LARGE(INDEX((統合!$A$1:$A$1000&lt;&gt;"")/ROW(統合!$A$1:$A$1000),0),ROW(D385))),"")</f>
        <v/>
      </c>
      <c r="E385" t="str">
        <f>IFERROR(INDEX(統合!E:E,1/LARGE(INDEX((統合!$A$1:$A$1000&lt;&gt;"")/ROW(統合!$A$1:$A$1000),0),ROW(E385))),"")</f>
        <v/>
      </c>
      <c r="F385" t="str">
        <f>IFERROR(INDEX(統合!F:F,1/LARGE(INDEX((統合!$A$1:$A$1000&lt;&gt;"")/ROW(統合!$A$1:$A$1000),0),ROW(F385))),"")</f>
        <v/>
      </c>
      <c r="G385" t="str">
        <f>IFERROR(INDEX(統合!G:G,1/LARGE(INDEX((統合!$A$1:$A$1000&lt;&gt;"")/ROW(統合!$A$1:$A$1000),0),ROW(G385))),"")</f>
        <v/>
      </c>
      <c r="H385" t="str">
        <f>IFERROR(INDEX(統合!H:H,1/LARGE(INDEX((統合!$A$1:$A$1000&lt;&gt;"")/ROW(統合!$A$1:$A$1000),0),ROW(H385))),"")</f>
        <v/>
      </c>
      <c r="I385" t="str">
        <f>IFERROR(INDEX(統合!I:I,1/LARGE(INDEX((統合!$A$1:$A$1000&lt;&gt;"")/ROW(統合!$A$1:$A$1000),0),ROW(I385))),"")</f>
        <v/>
      </c>
      <c r="J385" t="str">
        <f>IFERROR(INDEX(統合!J:J,1/LARGE(INDEX((統合!$A$1:$A$1000&lt;&gt;"")/ROW(統合!$A$1:$A$1000),0),ROW(J385))),"")</f>
        <v/>
      </c>
      <c r="K385" t="str">
        <f>IFERROR(INDEX(統合!K:K,1/LARGE(INDEX((統合!$A$1:$A$1000&lt;&gt;"")/ROW(統合!$A$1:$A$1000),0),ROW(K385))),"")</f>
        <v/>
      </c>
      <c r="L385" t="str">
        <f>IFERROR(INDEX(統合!L:L,1/LARGE(INDEX((統合!$A$1:$A$1000&lt;&gt;"")/ROW(統合!$A$1:$A$1000),0),ROW(L385))),"")</f>
        <v/>
      </c>
      <c r="M385" t="str">
        <f>IFERROR(INDEX(統合!M:M,1/LARGE(INDEX((統合!$A$1:$A$1000&lt;&gt;"")/ROW(統合!$A$1:$A$1000),0),ROW(M385))),"")</f>
        <v/>
      </c>
    </row>
    <row r="386" spans="1:13" x14ac:dyDescent="0.45">
      <c r="A386" t="str">
        <f>IFERROR(INDEX(統合!A:A,1/LARGE(INDEX((統合!$A$1:$A$1000&lt;&gt;"")/ROW(統合!$A$1:$A$1000),0),ROW(A386))),"")</f>
        <v/>
      </c>
      <c r="B386" t="str">
        <f>IFERROR(INDEX(統合!B:B,1/LARGE(INDEX((統合!$A$1:$A$1000&lt;&gt;"")/ROW(統合!$A$1:$A$1000),0),ROW(B386))),"")</f>
        <v/>
      </c>
      <c r="C386" t="str">
        <f>IFERROR(INDEX(統合!C:C,1/LARGE(INDEX((統合!$A$1:$A$1000&lt;&gt;"")/ROW(統合!$A$1:$A$1000),0),ROW(C386))),"")</f>
        <v/>
      </c>
      <c r="D386" t="str">
        <f>IFERROR(INDEX(統合!D:D,1/LARGE(INDEX((統合!$A$1:$A$1000&lt;&gt;"")/ROW(統合!$A$1:$A$1000),0),ROW(D386))),"")</f>
        <v/>
      </c>
      <c r="E386" t="str">
        <f>IFERROR(INDEX(統合!E:E,1/LARGE(INDEX((統合!$A$1:$A$1000&lt;&gt;"")/ROW(統合!$A$1:$A$1000),0),ROW(E386))),"")</f>
        <v/>
      </c>
      <c r="F386" t="str">
        <f>IFERROR(INDEX(統合!F:F,1/LARGE(INDEX((統合!$A$1:$A$1000&lt;&gt;"")/ROW(統合!$A$1:$A$1000),0),ROW(F386))),"")</f>
        <v/>
      </c>
      <c r="G386" t="str">
        <f>IFERROR(INDEX(統合!G:G,1/LARGE(INDEX((統合!$A$1:$A$1000&lt;&gt;"")/ROW(統合!$A$1:$A$1000),0),ROW(G386))),"")</f>
        <v/>
      </c>
      <c r="H386" t="str">
        <f>IFERROR(INDEX(統合!H:H,1/LARGE(INDEX((統合!$A$1:$A$1000&lt;&gt;"")/ROW(統合!$A$1:$A$1000),0),ROW(H386))),"")</f>
        <v/>
      </c>
      <c r="I386" t="str">
        <f>IFERROR(INDEX(統合!I:I,1/LARGE(INDEX((統合!$A$1:$A$1000&lt;&gt;"")/ROW(統合!$A$1:$A$1000),0),ROW(I386))),"")</f>
        <v/>
      </c>
      <c r="J386" t="str">
        <f>IFERROR(INDEX(統合!J:J,1/LARGE(INDEX((統合!$A$1:$A$1000&lt;&gt;"")/ROW(統合!$A$1:$A$1000),0),ROW(J386))),"")</f>
        <v/>
      </c>
      <c r="K386" t="str">
        <f>IFERROR(INDEX(統合!K:K,1/LARGE(INDEX((統合!$A$1:$A$1000&lt;&gt;"")/ROW(統合!$A$1:$A$1000),0),ROW(K386))),"")</f>
        <v/>
      </c>
      <c r="L386" t="str">
        <f>IFERROR(INDEX(統合!L:L,1/LARGE(INDEX((統合!$A$1:$A$1000&lt;&gt;"")/ROW(統合!$A$1:$A$1000),0),ROW(L386))),"")</f>
        <v/>
      </c>
      <c r="M386" t="str">
        <f>IFERROR(INDEX(統合!M:M,1/LARGE(INDEX((統合!$A$1:$A$1000&lt;&gt;"")/ROW(統合!$A$1:$A$1000),0),ROW(M386))),"")</f>
        <v/>
      </c>
    </row>
    <row r="387" spans="1:13" x14ac:dyDescent="0.45">
      <c r="A387" t="str">
        <f>IFERROR(INDEX(統合!A:A,1/LARGE(INDEX((統合!$A$1:$A$1000&lt;&gt;"")/ROW(統合!$A$1:$A$1000),0),ROW(A387))),"")</f>
        <v/>
      </c>
      <c r="B387" t="str">
        <f>IFERROR(INDEX(統合!B:B,1/LARGE(INDEX((統合!$A$1:$A$1000&lt;&gt;"")/ROW(統合!$A$1:$A$1000),0),ROW(B387))),"")</f>
        <v/>
      </c>
      <c r="C387" t="str">
        <f>IFERROR(INDEX(統合!C:C,1/LARGE(INDEX((統合!$A$1:$A$1000&lt;&gt;"")/ROW(統合!$A$1:$A$1000),0),ROW(C387))),"")</f>
        <v/>
      </c>
      <c r="D387" t="str">
        <f>IFERROR(INDEX(統合!D:D,1/LARGE(INDEX((統合!$A$1:$A$1000&lt;&gt;"")/ROW(統合!$A$1:$A$1000),0),ROW(D387))),"")</f>
        <v/>
      </c>
      <c r="E387" t="str">
        <f>IFERROR(INDEX(統合!E:E,1/LARGE(INDEX((統合!$A$1:$A$1000&lt;&gt;"")/ROW(統合!$A$1:$A$1000),0),ROW(E387))),"")</f>
        <v/>
      </c>
      <c r="F387" t="str">
        <f>IFERROR(INDEX(統合!F:F,1/LARGE(INDEX((統合!$A$1:$A$1000&lt;&gt;"")/ROW(統合!$A$1:$A$1000),0),ROW(F387))),"")</f>
        <v/>
      </c>
      <c r="G387" t="str">
        <f>IFERROR(INDEX(統合!G:G,1/LARGE(INDEX((統合!$A$1:$A$1000&lt;&gt;"")/ROW(統合!$A$1:$A$1000),0),ROW(G387))),"")</f>
        <v/>
      </c>
      <c r="H387" t="str">
        <f>IFERROR(INDEX(統合!H:H,1/LARGE(INDEX((統合!$A$1:$A$1000&lt;&gt;"")/ROW(統合!$A$1:$A$1000),0),ROW(H387))),"")</f>
        <v/>
      </c>
      <c r="I387" t="str">
        <f>IFERROR(INDEX(統合!I:I,1/LARGE(INDEX((統合!$A$1:$A$1000&lt;&gt;"")/ROW(統合!$A$1:$A$1000),0),ROW(I387))),"")</f>
        <v/>
      </c>
      <c r="J387" t="str">
        <f>IFERROR(INDEX(統合!J:J,1/LARGE(INDEX((統合!$A$1:$A$1000&lt;&gt;"")/ROW(統合!$A$1:$A$1000),0),ROW(J387))),"")</f>
        <v/>
      </c>
      <c r="K387" t="str">
        <f>IFERROR(INDEX(統合!K:K,1/LARGE(INDEX((統合!$A$1:$A$1000&lt;&gt;"")/ROW(統合!$A$1:$A$1000),0),ROW(K387))),"")</f>
        <v/>
      </c>
      <c r="L387" t="str">
        <f>IFERROR(INDEX(統合!L:L,1/LARGE(INDEX((統合!$A$1:$A$1000&lt;&gt;"")/ROW(統合!$A$1:$A$1000),0),ROW(L387))),"")</f>
        <v/>
      </c>
      <c r="M387" t="str">
        <f>IFERROR(INDEX(統合!M:M,1/LARGE(INDEX((統合!$A$1:$A$1000&lt;&gt;"")/ROW(統合!$A$1:$A$1000),0),ROW(M387))),"")</f>
        <v/>
      </c>
    </row>
    <row r="388" spans="1:13" x14ac:dyDescent="0.45">
      <c r="A388" t="str">
        <f>IFERROR(INDEX(統合!A:A,1/LARGE(INDEX((統合!$A$1:$A$1000&lt;&gt;"")/ROW(統合!$A$1:$A$1000),0),ROW(A388))),"")</f>
        <v/>
      </c>
      <c r="B388" t="str">
        <f>IFERROR(INDEX(統合!B:B,1/LARGE(INDEX((統合!$A$1:$A$1000&lt;&gt;"")/ROW(統合!$A$1:$A$1000),0),ROW(B388))),"")</f>
        <v/>
      </c>
      <c r="C388" t="str">
        <f>IFERROR(INDEX(統合!C:C,1/LARGE(INDEX((統合!$A$1:$A$1000&lt;&gt;"")/ROW(統合!$A$1:$A$1000),0),ROW(C388))),"")</f>
        <v/>
      </c>
      <c r="D388" t="str">
        <f>IFERROR(INDEX(統合!D:D,1/LARGE(INDEX((統合!$A$1:$A$1000&lt;&gt;"")/ROW(統合!$A$1:$A$1000),0),ROW(D388))),"")</f>
        <v/>
      </c>
      <c r="E388" t="str">
        <f>IFERROR(INDEX(統合!E:E,1/LARGE(INDEX((統合!$A$1:$A$1000&lt;&gt;"")/ROW(統合!$A$1:$A$1000),0),ROW(E388))),"")</f>
        <v/>
      </c>
      <c r="F388" t="str">
        <f>IFERROR(INDEX(統合!F:F,1/LARGE(INDEX((統合!$A$1:$A$1000&lt;&gt;"")/ROW(統合!$A$1:$A$1000),0),ROW(F388))),"")</f>
        <v/>
      </c>
      <c r="G388" t="str">
        <f>IFERROR(INDEX(統合!G:G,1/LARGE(INDEX((統合!$A$1:$A$1000&lt;&gt;"")/ROW(統合!$A$1:$A$1000),0),ROW(G388))),"")</f>
        <v/>
      </c>
      <c r="H388" t="str">
        <f>IFERROR(INDEX(統合!H:H,1/LARGE(INDEX((統合!$A$1:$A$1000&lt;&gt;"")/ROW(統合!$A$1:$A$1000),0),ROW(H388))),"")</f>
        <v/>
      </c>
      <c r="I388" t="str">
        <f>IFERROR(INDEX(統合!I:I,1/LARGE(INDEX((統合!$A$1:$A$1000&lt;&gt;"")/ROW(統合!$A$1:$A$1000),0),ROW(I388))),"")</f>
        <v/>
      </c>
      <c r="J388" t="str">
        <f>IFERROR(INDEX(統合!J:J,1/LARGE(INDEX((統合!$A$1:$A$1000&lt;&gt;"")/ROW(統合!$A$1:$A$1000),0),ROW(J388))),"")</f>
        <v/>
      </c>
      <c r="K388" t="str">
        <f>IFERROR(INDEX(統合!K:K,1/LARGE(INDEX((統合!$A$1:$A$1000&lt;&gt;"")/ROW(統合!$A$1:$A$1000),0),ROW(K388))),"")</f>
        <v/>
      </c>
      <c r="L388" t="str">
        <f>IFERROR(INDEX(統合!L:L,1/LARGE(INDEX((統合!$A$1:$A$1000&lt;&gt;"")/ROW(統合!$A$1:$A$1000),0),ROW(L388))),"")</f>
        <v/>
      </c>
      <c r="M388" t="str">
        <f>IFERROR(INDEX(統合!M:M,1/LARGE(INDEX((統合!$A$1:$A$1000&lt;&gt;"")/ROW(統合!$A$1:$A$1000),0),ROW(M388))),"")</f>
        <v/>
      </c>
    </row>
    <row r="389" spans="1:13" x14ac:dyDescent="0.45">
      <c r="A389" t="str">
        <f>IFERROR(INDEX(統合!A:A,1/LARGE(INDEX((統合!$A$1:$A$1000&lt;&gt;"")/ROW(統合!$A$1:$A$1000),0),ROW(A389))),"")</f>
        <v/>
      </c>
      <c r="B389" t="str">
        <f>IFERROR(INDEX(統合!B:B,1/LARGE(INDEX((統合!$A$1:$A$1000&lt;&gt;"")/ROW(統合!$A$1:$A$1000),0),ROW(B389))),"")</f>
        <v/>
      </c>
      <c r="C389" t="str">
        <f>IFERROR(INDEX(統合!C:C,1/LARGE(INDEX((統合!$A$1:$A$1000&lt;&gt;"")/ROW(統合!$A$1:$A$1000),0),ROW(C389))),"")</f>
        <v/>
      </c>
      <c r="D389" t="str">
        <f>IFERROR(INDEX(統合!D:D,1/LARGE(INDEX((統合!$A$1:$A$1000&lt;&gt;"")/ROW(統合!$A$1:$A$1000),0),ROW(D389))),"")</f>
        <v/>
      </c>
      <c r="E389" t="str">
        <f>IFERROR(INDEX(統合!E:E,1/LARGE(INDEX((統合!$A$1:$A$1000&lt;&gt;"")/ROW(統合!$A$1:$A$1000),0),ROW(E389))),"")</f>
        <v/>
      </c>
      <c r="F389" t="str">
        <f>IFERROR(INDEX(統合!F:F,1/LARGE(INDEX((統合!$A$1:$A$1000&lt;&gt;"")/ROW(統合!$A$1:$A$1000),0),ROW(F389))),"")</f>
        <v/>
      </c>
      <c r="G389" t="str">
        <f>IFERROR(INDEX(統合!G:G,1/LARGE(INDEX((統合!$A$1:$A$1000&lt;&gt;"")/ROW(統合!$A$1:$A$1000),0),ROW(G389))),"")</f>
        <v/>
      </c>
      <c r="H389" t="str">
        <f>IFERROR(INDEX(統合!H:H,1/LARGE(INDEX((統合!$A$1:$A$1000&lt;&gt;"")/ROW(統合!$A$1:$A$1000),0),ROW(H389))),"")</f>
        <v/>
      </c>
      <c r="I389" t="str">
        <f>IFERROR(INDEX(統合!I:I,1/LARGE(INDEX((統合!$A$1:$A$1000&lt;&gt;"")/ROW(統合!$A$1:$A$1000),0),ROW(I389))),"")</f>
        <v/>
      </c>
      <c r="J389" t="str">
        <f>IFERROR(INDEX(統合!J:J,1/LARGE(INDEX((統合!$A$1:$A$1000&lt;&gt;"")/ROW(統合!$A$1:$A$1000),0),ROW(J389))),"")</f>
        <v/>
      </c>
      <c r="K389" t="str">
        <f>IFERROR(INDEX(統合!K:K,1/LARGE(INDEX((統合!$A$1:$A$1000&lt;&gt;"")/ROW(統合!$A$1:$A$1000),0),ROW(K389))),"")</f>
        <v/>
      </c>
      <c r="L389" t="str">
        <f>IFERROR(INDEX(統合!L:L,1/LARGE(INDEX((統合!$A$1:$A$1000&lt;&gt;"")/ROW(統合!$A$1:$A$1000),0),ROW(L389))),"")</f>
        <v/>
      </c>
      <c r="M389" t="str">
        <f>IFERROR(INDEX(統合!M:M,1/LARGE(INDEX((統合!$A$1:$A$1000&lt;&gt;"")/ROW(統合!$A$1:$A$1000),0),ROW(M389))),"")</f>
        <v/>
      </c>
    </row>
    <row r="390" spans="1:13" x14ac:dyDescent="0.45">
      <c r="A390" t="str">
        <f>IFERROR(INDEX(統合!A:A,1/LARGE(INDEX((統合!$A$1:$A$1000&lt;&gt;"")/ROW(統合!$A$1:$A$1000),0),ROW(A390))),"")</f>
        <v/>
      </c>
      <c r="B390" t="str">
        <f>IFERROR(INDEX(統合!B:B,1/LARGE(INDEX((統合!$A$1:$A$1000&lt;&gt;"")/ROW(統合!$A$1:$A$1000),0),ROW(B390))),"")</f>
        <v/>
      </c>
      <c r="C390" t="str">
        <f>IFERROR(INDEX(統合!C:C,1/LARGE(INDEX((統合!$A$1:$A$1000&lt;&gt;"")/ROW(統合!$A$1:$A$1000),0),ROW(C390))),"")</f>
        <v/>
      </c>
      <c r="D390" t="str">
        <f>IFERROR(INDEX(統合!D:D,1/LARGE(INDEX((統合!$A$1:$A$1000&lt;&gt;"")/ROW(統合!$A$1:$A$1000),0),ROW(D390))),"")</f>
        <v/>
      </c>
      <c r="E390" t="str">
        <f>IFERROR(INDEX(統合!E:E,1/LARGE(INDEX((統合!$A$1:$A$1000&lt;&gt;"")/ROW(統合!$A$1:$A$1000),0),ROW(E390))),"")</f>
        <v/>
      </c>
      <c r="F390" t="str">
        <f>IFERROR(INDEX(統合!F:F,1/LARGE(INDEX((統合!$A$1:$A$1000&lt;&gt;"")/ROW(統合!$A$1:$A$1000),0),ROW(F390))),"")</f>
        <v/>
      </c>
      <c r="G390" t="str">
        <f>IFERROR(INDEX(統合!G:G,1/LARGE(INDEX((統合!$A$1:$A$1000&lt;&gt;"")/ROW(統合!$A$1:$A$1000),0),ROW(G390))),"")</f>
        <v/>
      </c>
      <c r="H390" t="str">
        <f>IFERROR(INDEX(統合!H:H,1/LARGE(INDEX((統合!$A$1:$A$1000&lt;&gt;"")/ROW(統合!$A$1:$A$1000),0),ROW(H390))),"")</f>
        <v/>
      </c>
      <c r="I390" t="str">
        <f>IFERROR(INDEX(統合!I:I,1/LARGE(INDEX((統合!$A$1:$A$1000&lt;&gt;"")/ROW(統合!$A$1:$A$1000),0),ROW(I390))),"")</f>
        <v/>
      </c>
      <c r="J390" t="str">
        <f>IFERROR(INDEX(統合!J:J,1/LARGE(INDEX((統合!$A$1:$A$1000&lt;&gt;"")/ROW(統合!$A$1:$A$1000),0),ROW(J390))),"")</f>
        <v/>
      </c>
      <c r="K390" t="str">
        <f>IFERROR(INDEX(統合!K:K,1/LARGE(INDEX((統合!$A$1:$A$1000&lt;&gt;"")/ROW(統合!$A$1:$A$1000),0),ROW(K390))),"")</f>
        <v/>
      </c>
      <c r="L390" t="str">
        <f>IFERROR(INDEX(統合!L:L,1/LARGE(INDEX((統合!$A$1:$A$1000&lt;&gt;"")/ROW(統合!$A$1:$A$1000),0),ROW(L390))),"")</f>
        <v/>
      </c>
      <c r="M390" t="str">
        <f>IFERROR(INDEX(統合!M:M,1/LARGE(INDEX((統合!$A$1:$A$1000&lt;&gt;"")/ROW(統合!$A$1:$A$1000),0),ROW(M390))),"")</f>
        <v/>
      </c>
    </row>
    <row r="391" spans="1:13" x14ac:dyDescent="0.45">
      <c r="A391" t="str">
        <f>IFERROR(INDEX(統合!A:A,1/LARGE(INDEX((統合!$A$1:$A$1000&lt;&gt;"")/ROW(統合!$A$1:$A$1000),0),ROW(A391))),"")</f>
        <v/>
      </c>
      <c r="B391" t="str">
        <f>IFERROR(INDEX(統合!B:B,1/LARGE(INDEX((統合!$A$1:$A$1000&lt;&gt;"")/ROW(統合!$A$1:$A$1000),0),ROW(B391))),"")</f>
        <v/>
      </c>
      <c r="C391" t="str">
        <f>IFERROR(INDEX(統合!C:C,1/LARGE(INDEX((統合!$A$1:$A$1000&lt;&gt;"")/ROW(統合!$A$1:$A$1000),0),ROW(C391))),"")</f>
        <v/>
      </c>
      <c r="D391" t="str">
        <f>IFERROR(INDEX(統合!D:D,1/LARGE(INDEX((統合!$A$1:$A$1000&lt;&gt;"")/ROW(統合!$A$1:$A$1000),0),ROW(D391))),"")</f>
        <v/>
      </c>
      <c r="E391" t="str">
        <f>IFERROR(INDEX(統合!E:E,1/LARGE(INDEX((統合!$A$1:$A$1000&lt;&gt;"")/ROW(統合!$A$1:$A$1000),0),ROW(E391))),"")</f>
        <v/>
      </c>
      <c r="F391" t="str">
        <f>IFERROR(INDEX(統合!F:F,1/LARGE(INDEX((統合!$A$1:$A$1000&lt;&gt;"")/ROW(統合!$A$1:$A$1000),0),ROW(F391))),"")</f>
        <v/>
      </c>
      <c r="G391" t="str">
        <f>IFERROR(INDEX(統合!G:G,1/LARGE(INDEX((統合!$A$1:$A$1000&lt;&gt;"")/ROW(統合!$A$1:$A$1000),0),ROW(G391))),"")</f>
        <v/>
      </c>
      <c r="H391" t="str">
        <f>IFERROR(INDEX(統合!H:H,1/LARGE(INDEX((統合!$A$1:$A$1000&lt;&gt;"")/ROW(統合!$A$1:$A$1000),0),ROW(H391))),"")</f>
        <v/>
      </c>
      <c r="I391" t="str">
        <f>IFERROR(INDEX(統合!I:I,1/LARGE(INDEX((統合!$A$1:$A$1000&lt;&gt;"")/ROW(統合!$A$1:$A$1000),0),ROW(I391))),"")</f>
        <v/>
      </c>
      <c r="J391" t="str">
        <f>IFERROR(INDEX(統合!J:J,1/LARGE(INDEX((統合!$A$1:$A$1000&lt;&gt;"")/ROW(統合!$A$1:$A$1000),0),ROW(J391))),"")</f>
        <v/>
      </c>
      <c r="K391" t="str">
        <f>IFERROR(INDEX(統合!K:K,1/LARGE(INDEX((統合!$A$1:$A$1000&lt;&gt;"")/ROW(統合!$A$1:$A$1000),0),ROW(K391))),"")</f>
        <v/>
      </c>
      <c r="L391" t="str">
        <f>IFERROR(INDEX(統合!L:L,1/LARGE(INDEX((統合!$A$1:$A$1000&lt;&gt;"")/ROW(統合!$A$1:$A$1000),0),ROW(L391))),"")</f>
        <v/>
      </c>
      <c r="M391" t="str">
        <f>IFERROR(INDEX(統合!M:M,1/LARGE(INDEX((統合!$A$1:$A$1000&lt;&gt;"")/ROW(統合!$A$1:$A$1000),0),ROW(M391))),"")</f>
        <v/>
      </c>
    </row>
    <row r="392" spans="1:13" x14ac:dyDescent="0.45">
      <c r="A392" t="str">
        <f>IFERROR(INDEX(統合!A:A,1/LARGE(INDEX((統合!$A$1:$A$1000&lt;&gt;"")/ROW(統合!$A$1:$A$1000),0),ROW(A392))),"")</f>
        <v/>
      </c>
      <c r="B392" t="str">
        <f>IFERROR(INDEX(統合!B:B,1/LARGE(INDEX((統合!$A$1:$A$1000&lt;&gt;"")/ROW(統合!$A$1:$A$1000),0),ROW(B392))),"")</f>
        <v/>
      </c>
      <c r="C392" t="str">
        <f>IFERROR(INDEX(統合!C:C,1/LARGE(INDEX((統合!$A$1:$A$1000&lt;&gt;"")/ROW(統合!$A$1:$A$1000),0),ROW(C392))),"")</f>
        <v/>
      </c>
      <c r="D392" t="str">
        <f>IFERROR(INDEX(統合!D:D,1/LARGE(INDEX((統合!$A$1:$A$1000&lt;&gt;"")/ROW(統合!$A$1:$A$1000),0),ROW(D392))),"")</f>
        <v/>
      </c>
      <c r="E392" t="str">
        <f>IFERROR(INDEX(統合!E:E,1/LARGE(INDEX((統合!$A$1:$A$1000&lt;&gt;"")/ROW(統合!$A$1:$A$1000),0),ROW(E392))),"")</f>
        <v/>
      </c>
      <c r="F392" t="str">
        <f>IFERROR(INDEX(統合!F:F,1/LARGE(INDEX((統合!$A$1:$A$1000&lt;&gt;"")/ROW(統合!$A$1:$A$1000),0),ROW(F392))),"")</f>
        <v/>
      </c>
      <c r="G392" t="str">
        <f>IFERROR(INDEX(統合!G:G,1/LARGE(INDEX((統合!$A$1:$A$1000&lt;&gt;"")/ROW(統合!$A$1:$A$1000),0),ROW(G392))),"")</f>
        <v/>
      </c>
      <c r="H392" t="str">
        <f>IFERROR(INDEX(統合!H:H,1/LARGE(INDEX((統合!$A$1:$A$1000&lt;&gt;"")/ROW(統合!$A$1:$A$1000),0),ROW(H392))),"")</f>
        <v/>
      </c>
      <c r="I392" t="str">
        <f>IFERROR(INDEX(統合!I:I,1/LARGE(INDEX((統合!$A$1:$A$1000&lt;&gt;"")/ROW(統合!$A$1:$A$1000),0),ROW(I392))),"")</f>
        <v/>
      </c>
      <c r="J392" t="str">
        <f>IFERROR(INDEX(統合!J:J,1/LARGE(INDEX((統合!$A$1:$A$1000&lt;&gt;"")/ROW(統合!$A$1:$A$1000),0),ROW(J392))),"")</f>
        <v/>
      </c>
      <c r="K392" t="str">
        <f>IFERROR(INDEX(統合!K:K,1/LARGE(INDEX((統合!$A$1:$A$1000&lt;&gt;"")/ROW(統合!$A$1:$A$1000),0),ROW(K392))),"")</f>
        <v/>
      </c>
      <c r="L392" t="str">
        <f>IFERROR(INDEX(統合!L:L,1/LARGE(INDEX((統合!$A$1:$A$1000&lt;&gt;"")/ROW(統合!$A$1:$A$1000),0),ROW(L392))),"")</f>
        <v/>
      </c>
      <c r="M392" t="str">
        <f>IFERROR(INDEX(統合!M:M,1/LARGE(INDEX((統合!$A$1:$A$1000&lt;&gt;"")/ROW(統合!$A$1:$A$1000),0),ROW(M392))),"")</f>
        <v/>
      </c>
    </row>
    <row r="393" spans="1:13" x14ac:dyDescent="0.45">
      <c r="A393" t="str">
        <f>IFERROR(INDEX(統合!A:A,1/LARGE(INDEX((統合!$A$1:$A$1000&lt;&gt;"")/ROW(統合!$A$1:$A$1000),0),ROW(A393))),"")</f>
        <v/>
      </c>
      <c r="B393" t="str">
        <f>IFERROR(INDEX(統合!B:B,1/LARGE(INDEX((統合!$A$1:$A$1000&lt;&gt;"")/ROW(統合!$A$1:$A$1000),0),ROW(B393))),"")</f>
        <v/>
      </c>
      <c r="C393" t="str">
        <f>IFERROR(INDEX(統合!C:C,1/LARGE(INDEX((統合!$A$1:$A$1000&lt;&gt;"")/ROW(統合!$A$1:$A$1000),0),ROW(C393))),"")</f>
        <v/>
      </c>
      <c r="D393" t="str">
        <f>IFERROR(INDEX(統合!D:D,1/LARGE(INDEX((統合!$A$1:$A$1000&lt;&gt;"")/ROW(統合!$A$1:$A$1000),0),ROW(D393))),"")</f>
        <v/>
      </c>
      <c r="E393" t="str">
        <f>IFERROR(INDEX(統合!E:E,1/LARGE(INDEX((統合!$A$1:$A$1000&lt;&gt;"")/ROW(統合!$A$1:$A$1000),0),ROW(E393))),"")</f>
        <v/>
      </c>
      <c r="F393" t="str">
        <f>IFERROR(INDEX(統合!F:F,1/LARGE(INDEX((統合!$A$1:$A$1000&lt;&gt;"")/ROW(統合!$A$1:$A$1000),0),ROW(F393))),"")</f>
        <v/>
      </c>
      <c r="G393" t="str">
        <f>IFERROR(INDEX(統合!G:G,1/LARGE(INDEX((統合!$A$1:$A$1000&lt;&gt;"")/ROW(統合!$A$1:$A$1000),0),ROW(G393))),"")</f>
        <v/>
      </c>
      <c r="H393" t="str">
        <f>IFERROR(INDEX(統合!H:H,1/LARGE(INDEX((統合!$A$1:$A$1000&lt;&gt;"")/ROW(統合!$A$1:$A$1000),0),ROW(H393))),"")</f>
        <v/>
      </c>
      <c r="I393" t="str">
        <f>IFERROR(INDEX(統合!I:I,1/LARGE(INDEX((統合!$A$1:$A$1000&lt;&gt;"")/ROW(統合!$A$1:$A$1000),0),ROW(I393))),"")</f>
        <v/>
      </c>
      <c r="J393" t="str">
        <f>IFERROR(INDEX(統合!J:J,1/LARGE(INDEX((統合!$A$1:$A$1000&lt;&gt;"")/ROW(統合!$A$1:$A$1000),0),ROW(J393))),"")</f>
        <v/>
      </c>
      <c r="K393" t="str">
        <f>IFERROR(INDEX(統合!K:K,1/LARGE(INDEX((統合!$A$1:$A$1000&lt;&gt;"")/ROW(統合!$A$1:$A$1000),0),ROW(K393))),"")</f>
        <v/>
      </c>
      <c r="L393" t="str">
        <f>IFERROR(INDEX(統合!L:L,1/LARGE(INDEX((統合!$A$1:$A$1000&lt;&gt;"")/ROW(統合!$A$1:$A$1000),0),ROW(L393))),"")</f>
        <v/>
      </c>
      <c r="M393" t="str">
        <f>IFERROR(INDEX(統合!M:M,1/LARGE(INDEX((統合!$A$1:$A$1000&lt;&gt;"")/ROW(統合!$A$1:$A$1000),0),ROW(M393))),"")</f>
        <v/>
      </c>
    </row>
    <row r="394" spans="1:13" x14ac:dyDescent="0.45">
      <c r="A394" t="str">
        <f>IFERROR(INDEX(統合!A:A,1/LARGE(INDEX((統合!$A$1:$A$1000&lt;&gt;"")/ROW(統合!$A$1:$A$1000),0),ROW(A394))),"")</f>
        <v/>
      </c>
      <c r="B394" t="str">
        <f>IFERROR(INDEX(統合!B:B,1/LARGE(INDEX((統合!$A$1:$A$1000&lt;&gt;"")/ROW(統合!$A$1:$A$1000),0),ROW(B394))),"")</f>
        <v/>
      </c>
      <c r="C394" t="str">
        <f>IFERROR(INDEX(統合!C:C,1/LARGE(INDEX((統合!$A$1:$A$1000&lt;&gt;"")/ROW(統合!$A$1:$A$1000),0),ROW(C394))),"")</f>
        <v/>
      </c>
      <c r="D394" t="str">
        <f>IFERROR(INDEX(統合!D:D,1/LARGE(INDEX((統合!$A$1:$A$1000&lt;&gt;"")/ROW(統合!$A$1:$A$1000),0),ROW(D394))),"")</f>
        <v/>
      </c>
      <c r="E394" t="str">
        <f>IFERROR(INDEX(統合!E:E,1/LARGE(INDEX((統合!$A$1:$A$1000&lt;&gt;"")/ROW(統合!$A$1:$A$1000),0),ROW(E394))),"")</f>
        <v/>
      </c>
      <c r="F394" t="str">
        <f>IFERROR(INDEX(統合!F:F,1/LARGE(INDEX((統合!$A$1:$A$1000&lt;&gt;"")/ROW(統合!$A$1:$A$1000),0),ROW(F394))),"")</f>
        <v/>
      </c>
      <c r="G394" t="str">
        <f>IFERROR(INDEX(統合!G:G,1/LARGE(INDEX((統合!$A$1:$A$1000&lt;&gt;"")/ROW(統合!$A$1:$A$1000),0),ROW(G394))),"")</f>
        <v/>
      </c>
      <c r="H394" t="str">
        <f>IFERROR(INDEX(統合!H:H,1/LARGE(INDEX((統合!$A$1:$A$1000&lt;&gt;"")/ROW(統合!$A$1:$A$1000),0),ROW(H394))),"")</f>
        <v/>
      </c>
      <c r="I394" t="str">
        <f>IFERROR(INDEX(統合!I:I,1/LARGE(INDEX((統合!$A$1:$A$1000&lt;&gt;"")/ROW(統合!$A$1:$A$1000),0),ROW(I394))),"")</f>
        <v/>
      </c>
      <c r="J394" t="str">
        <f>IFERROR(INDEX(統合!J:J,1/LARGE(INDEX((統合!$A$1:$A$1000&lt;&gt;"")/ROW(統合!$A$1:$A$1000),0),ROW(J394))),"")</f>
        <v/>
      </c>
      <c r="K394" t="str">
        <f>IFERROR(INDEX(統合!K:K,1/LARGE(INDEX((統合!$A$1:$A$1000&lt;&gt;"")/ROW(統合!$A$1:$A$1000),0),ROW(K394))),"")</f>
        <v/>
      </c>
      <c r="L394" t="str">
        <f>IFERROR(INDEX(統合!L:L,1/LARGE(INDEX((統合!$A$1:$A$1000&lt;&gt;"")/ROW(統合!$A$1:$A$1000),0),ROW(L394))),"")</f>
        <v/>
      </c>
      <c r="M394" t="str">
        <f>IFERROR(INDEX(統合!M:M,1/LARGE(INDEX((統合!$A$1:$A$1000&lt;&gt;"")/ROW(統合!$A$1:$A$1000),0),ROW(M394))),"")</f>
        <v/>
      </c>
    </row>
    <row r="395" spans="1:13" x14ac:dyDescent="0.45">
      <c r="A395" t="str">
        <f>IFERROR(INDEX(統合!A:A,1/LARGE(INDEX((統合!$A$1:$A$1000&lt;&gt;"")/ROW(統合!$A$1:$A$1000),0),ROW(A395))),"")</f>
        <v/>
      </c>
      <c r="B395" t="str">
        <f>IFERROR(INDEX(統合!B:B,1/LARGE(INDEX((統合!$A$1:$A$1000&lt;&gt;"")/ROW(統合!$A$1:$A$1000),0),ROW(B395))),"")</f>
        <v/>
      </c>
      <c r="C395" t="str">
        <f>IFERROR(INDEX(統合!C:C,1/LARGE(INDEX((統合!$A$1:$A$1000&lt;&gt;"")/ROW(統合!$A$1:$A$1000),0),ROW(C395))),"")</f>
        <v/>
      </c>
      <c r="D395" t="str">
        <f>IFERROR(INDEX(統合!D:D,1/LARGE(INDEX((統合!$A$1:$A$1000&lt;&gt;"")/ROW(統合!$A$1:$A$1000),0),ROW(D395))),"")</f>
        <v/>
      </c>
      <c r="E395" t="str">
        <f>IFERROR(INDEX(統合!E:E,1/LARGE(INDEX((統合!$A$1:$A$1000&lt;&gt;"")/ROW(統合!$A$1:$A$1000),0),ROW(E395))),"")</f>
        <v/>
      </c>
      <c r="F395" t="str">
        <f>IFERROR(INDEX(統合!F:F,1/LARGE(INDEX((統合!$A$1:$A$1000&lt;&gt;"")/ROW(統合!$A$1:$A$1000),0),ROW(F395))),"")</f>
        <v/>
      </c>
      <c r="G395" t="str">
        <f>IFERROR(INDEX(統合!G:G,1/LARGE(INDEX((統合!$A$1:$A$1000&lt;&gt;"")/ROW(統合!$A$1:$A$1000),0),ROW(G395))),"")</f>
        <v/>
      </c>
      <c r="H395" t="str">
        <f>IFERROR(INDEX(統合!H:H,1/LARGE(INDEX((統合!$A$1:$A$1000&lt;&gt;"")/ROW(統合!$A$1:$A$1000),0),ROW(H395))),"")</f>
        <v/>
      </c>
      <c r="I395" t="str">
        <f>IFERROR(INDEX(統合!I:I,1/LARGE(INDEX((統合!$A$1:$A$1000&lt;&gt;"")/ROW(統合!$A$1:$A$1000),0),ROW(I395))),"")</f>
        <v/>
      </c>
      <c r="J395" t="str">
        <f>IFERROR(INDEX(統合!J:J,1/LARGE(INDEX((統合!$A$1:$A$1000&lt;&gt;"")/ROW(統合!$A$1:$A$1000),0),ROW(J395))),"")</f>
        <v/>
      </c>
      <c r="K395" t="str">
        <f>IFERROR(INDEX(統合!K:K,1/LARGE(INDEX((統合!$A$1:$A$1000&lt;&gt;"")/ROW(統合!$A$1:$A$1000),0),ROW(K395))),"")</f>
        <v/>
      </c>
      <c r="L395" t="str">
        <f>IFERROR(INDEX(統合!L:L,1/LARGE(INDEX((統合!$A$1:$A$1000&lt;&gt;"")/ROW(統合!$A$1:$A$1000),0),ROW(L395))),"")</f>
        <v/>
      </c>
      <c r="M395" t="str">
        <f>IFERROR(INDEX(統合!M:M,1/LARGE(INDEX((統合!$A$1:$A$1000&lt;&gt;"")/ROW(統合!$A$1:$A$1000),0),ROW(M395))),"")</f>
        <v/>
      </c>
    </row>
    <row r="396" spans="1:13" x14ac:dyDescent="0.45">
      <c r="A396" t="str">
        <f>IFERROR(INDEX(統合!A:A,1/LARGE(INDEX((統合!$A$1:$A$1000&lt;&gt;"")/ROW(統合!$A$1:$A$1000),0),ROW(A396))),"")</f>
        <v/>
      </c>
      <c r="B396" t="str">
        <f>IFERROR(INDEX(統合!B:B,1/LARGE(INDEX((統合!$A$1:$A$1000&lt;&gt;"")/ROW(統合!$A$1:$A$1000),0),ROW(B396))),"")</f>
        <v/>
      </c>
      <c r="C396" t="str">
        <f>IFERROR(INDEX(統合!C:C,1/LARGE(INDEX((統合!$A$1:$A$1000&lt;&gt;"")/ROW(統合!$A$1:$A$1000),0),ROW(C396))),"")</f>
        <v/>
      </c>
      <c r="D396" t="str">
        <f>IFERROR(INDEX(統合!D:D,1/LARGE(INDEX((統合!$A$1:$A$1000&lt;&gt;"")/ROW(統合!$A$1:$A$1000),0),ROW(D396))),"")</f>
        <v/>
      </c>
      <c r="E396" t="str">
        <f>IFERROR(INDEX(統合!E:E,1/LARGE(INDEX((統合!$A$1:$A$1000&lt;&gt;"")/ROW(統合!$A$1:$A$1000),0),ROW(E396))),"")</f>
        <v/>
      </c>
      <c r="F396" t="str">
        <f>IFERROR(INDEX(統合!F:F,1/LARGE(INDEX((統合!$A$1:$A$1000&lt;&gt;"")/ROW(統合!$A$1:$A$1000),0),ROW(F396))),"")</f>
        <v/>
      </c>
      <c r="G396" t="str">
        <f>IFERROR(INDEX(統合!G:G,1/LARGE(INDEX((統合!$A$1:$A$1000&lt;&gt;"")/ROW(統合!$A$1:$A$1000),0),ROW(G396))),"")</f>
        <v/>
      </c>
      <c r="H396" t="str">
        <f>IFERROR(INDEX(統合!H:H,1/LARGE(INDEX((統合!$A$1:$A$1000&lt;&gt;"")/ROW(統合!$A$1:$A$1000),0),ROW(H396))),"")</f>
        <v/>
      </c>
      <c r="I396" t="str">
        <f>IFERROR(INDEX(統合!I:I,1/LARGE(INDEX((統合!$A$1:$A$1000&lt;&gt;"")/ROW(統合!$A$1:$A$1000),0),ROW(I396))),"")</f>
        <v/>
      </c>
      <c r="J396" t="str">
        <f>IFERROR(INDEX(統合!J:J,1/LARGE(INDEX((統合!$A$1:$A$1000&lt;&gt;"")/ROW(統合!$A$1:$A$1000),0),ROW(J396))),"")</f>
        <v/>
      </c>
      <c r="K396" t="str">
        <f>IFERROR(INDEX(統合!K:K,1/LARGE(INDEX((統合!$A$1:$A$1000&lt;&gt;"")/ROW(統合!$A$1:$A$1000),0),ROW(K396))),"")</f>
        <v/>
      </c>
      <c r="L396" t="str">
        <f>IFERROR(INDEX(統合!L:L,1/LARGE(INDEX((統合!$A$1:$A$1000&lt;&gt;"")/ROW(統合!$A$1:$A$1000),0),ROW(L396))),"")</f>
        <v/>
      </c>
      <c r="M396" t="str">
        <f>IFERROR(INDEX(統合!M:M,1/LARGE(INDEX((統合!$A$1:$A$1000&lt;&gt;"")/ROW(統合!$A$1:$A$1000),0),ROW(M396))),"")</f>
        <v/>
      </c>
    </row>
    <row r="397" spans="1:13" x14ac:dyDescent="0.45">
      <c r="A397" t="str">
        <f>IFERROR(INDEX(統合!A:A,1/LARGE(INDEX((統合!$A$1:$A$1000&lt;&gt;"")/ROW(統合!$A$1:$A$1000),0),ROW(A397))),"")</f>
        <v/>
      </c>
      <c r="B397" t="str">
        <f>IFERROR(INDEX(統合!B:B,1/LARGE(INDEX((統合!$A$1:$A$1000&lt;&gt;"")/ROW(統合!$A$1:$A$1000),0),ROW(B397))),"")</f>
        <v/>
      </c>
      <c r="C397" t="str">
        <f>IFERROR(INDEX(統合!C:C,1/LARGE(INDEX((統合!$A$1:$A$1000&lt;&gt;"")/ROW(統合!$A$1:$A$1000),0),ROW(C397))),"")</f>
        <v/>
      </c>
      <c r="D397" t="str">
        <f>IFERROR(INDEX(統合!D:D,1/LARGE(INDEX((統合!$A$1:$A$1000&lt;&gt;"")/ROW(統合!$A$1:$A$1000),0),ROW(D397))),"")</f>
        <v/>
      </c>
      <c r="E397" t="str">
        <f>IFERROR(INDEX(統合!E:E,1/LARGE(INDEX((統合!$A$1:$A$1000&lt;&gt;"")/ROW(統合!$A$1:$A$1000),0),ROW(E397))),"")</f>
        <v/>
      </c>
      <c r="F397" t="str">
        <f>IFERROR(INDEX(統合!F:F,1/LARGE(INDEX((統合!$A$1:$A$1000&lt;&gt;"")/ROW(統合!$A$1:$A$1000),0),ROW(F397))),"")</f>
        <v/>
      </c>
      <c r="G397" t="str">
        <f>IFERROR(INDEX(統合!G:G,1/LARGE(INDEX((統合!$A$1:$A$1000&lt;&gt;"")/ROW(統合!$A$1:$A$1000),0),ROW(G397))),"")</f>
        <v/>
      </c>
      <c r="H397" t="str">
        <f>IFERROR(INDEX(統合!H:H,1/LARGE(INDEX((統合!$A$1:$A$1000&lt;&gt;"")/ROW(統合!$A$1:$A$1000),0),ROW(H397))),"")</f>
        <v/>
      </c>
      <c r="I397" t="str">
        <f>IFERROR(INDEX(統合!I:I,1/LARGE(INDEX((統合!$A$1:$A$1000&lt;&gt;"")/ROW(統合!$A$1:$A$1000),0),ROW(I397))),"")</f>
        <v/>
      </c>
      <c r="J397" t="str">
        <f>IFERROR(INDEX(統合!J:J,1/LARGE(INDEX((統合!$A$1:$A$1000&lt;&gt;"")/ROW(統合!$A$1:$A$1000),0),ROW(J397))),"")</f>
        <v/>
      </c>
      <c r="K397" t="str">
        <f>IFERROR(INDEX(統合!K:K,1/LARGE(INDEX((統合!$A$1:$A$1000&lt;&gt;"")/ROW(統合!$A$1:$A$1000),0),ROW(K397))),"")</f>
        <v/>
      </c>
      <c r="L397" t="str">
        <f>IFERROR(INDEX(統合!L:L,1/LARGE(INDEX((統合!$A$1:$A$1000&lt;&gt;"")/ROW(統合!$A$1:$A$1000),0),ROW(L397))),"")</f>
        <v/>
      </c>
      <c r="M397" t="str">
        <f>IFERROR(INDEX(統合!M:M,1/LARGE(INDEX((統合!$A$1:$A$1000&lt;&gt;"")/ROW(統合!$A$1:$A$1000),0),ROW(M397))),"")</f>
        <v/>
      </c>
    </row>
    <row r="398" spans="1:13" x14ac:dyDescent="0.45">
      <c r="A398" t="str">
        <f>IFERROR(INDEX(統合!A:A,1/LARGE(INDEX((統合!$A$1:$A$1000&lt;&gt;"")/ROW(統合!$A$1:$A$1000),0),ROW(A398))),"")</f>
        <v/>
      </c>
      <c r="B398" t="str">
        <f>IFERROR(INDEX(統合!B:B,1/LARGE(INDEX((統合!$A$1:$A$1000&lt;&gt;"")/ROW(統合!$A$1:$A$1000),0),ROW(B398))),"")</f>
        <v/>
      </c>
      <c r="C398" t="str">
        <f>IFERROR(INDEX(統合!C:C,1/LARGE(INDEX((統合!$A$1:$A$1000&lt;&gt;"")/ROW(統合!$A$1:$A$1000),0),ROW(C398))),"")</f>
        <v/>
      </c>
      <c r="D398" t="str">
        <f>IFERROR(INDEX(統合!D:D,1/LARGE(INDEX((統合!$A$1:$A$1000&lt;&gt;"")/ROW(統合!$A$1:$A$1000),0),ROW(D398))),"")</f>
        <v/>
      </c>
      <c r="E398" t="str">
        <f>IFERROR(INDEX(統合!E:E,1/LARGE(INDEX((統合!$A$1:$A$1000&lt;&gt;"")/ROW(統合!$A$1:$A$1000),0),ROW(E398))),"")</f>
        <v/>
      </c>
      <c r="F398" t="str">
        <f>IFERROR(INDEX(統合!F:F,1/LARGE(INDEX((統合!$A$1:$A$1000&lt;&gt;"")/ROW(統合!$A$1:$A$1000),0),ROW(F398))),"")</f>
        <v/>
      </c>
      <c r="G398" t="str">
        <f>IFERROR(INDEX(統合!G:G,1/LARGE(INDEX((統合!$A$1:$A$1000&lt;&gt;"")/ROW(統合!$A$1:$A$1000),0),ROW(G398))),"")</f>
        <v/>
      </c>
      <c r="H398" t="str">
        <f>IFERROR(INDEX(統合!H:H,1/LARGE(INDEX((統合!$A$1:$A$1000&lt;&gt;"")/ROW(統合!$A$1:$A$1000),0),ROW(H398))),"")</f>
        <v/>
      </c>
      <c r="I398" t="str">
        <f>IFERROR(INDEX(統合!I:I,1/LARGE(INDEX((統合!$A$1:$A$1000&lt;&gt;"")/ROW(統合!$A$1:$A$1000),0),ROW(I398))),"")</f>
        <v/>
      </c>
      <c r="J398" t="str">
        <f>IFERROR(INDEX(統合!J:J,1/LARGE(INDEX((統合!$A$1:$A$1000&lt;&gt;"")/ROW(統合!$A$1:$A$1000),0),ROW(J398))),"")</f>
        <v/>
      </c>
      <c r="K398" t="str">
        <f>IFERROR(INDEX(統合!K:K,1/LARGE(INDEX((統合!$A$1:$A$1000&lt;&gt;"")/ROW(統合!$A$1:$A$1000),0),ROW(K398))),"")</f>
        <v/>
      </c>
      <c r="L398" t="str">
        <f>IFERROR(INDEX(統合!L:L,1/LARGE(INDEX((統合!$A$1:$A$1000&lt;&gt;"")/ROW(統合!$A$1:$A$1000),0),ROW(L398))),"")</f>
        <v/>
      </c>
      <c r="M398" t="str">
        <f>IFERROR(INDEX(統合!M:M,1/LARGE(INDEX((統合!$A$1:$A$1000&lt;&gt;"")/ROW(統合!$A$1:$A$1000),0),ROW(M398))),"")</f>
        <v/>
      </c>
    </row>
    <row r="399" spans="1:13" x14ac:dyDescent="0.45">
      <c r="A399" t="str">
        <f>IFERROR(INDEX(統合!A:A,1/LARGE(INDEX((統合!$A$1:$A$1000&lt;&gt;"")/ROW(統合!$A$1:$A$1000),0),ROW(A399))),"")</f>
        <v/>
      </c>
      <c r="B399" t="str">
        <f>IFERROR(INDEX(統合!B:B,1/LARGE(INDEX((統合!$A$1:$A$1000&lt;&gt;"")/ROW(統合!$A$1:$A$1000),0),ROW(B399))),"")</f>
        <v/>
      </c>
      <c r="C399" t="str">
        <f>IFERROR(INDEX(統合!C:C,1/LARGE(INDEX((統合!$A$1:$A$1000&lt;&gt;"")/ROW(統合!$A$1:$A$1000),0),ROW(C399))),"")</f>
        <v/>
      </c>
      <c r="D399" t="str">
        <f>IFERROR(INDEX(統合!D:D,1/LARGE(INDEX((統合!$A$1:$A$1000&lt;&gt;"")/ROW(統合!$A$1:$A$1000),0),ROW(D399))),"")</f>
        <v/>
      </c>
      <c r="E399" t="str">
        <f>IFERROR(INDEX(統合!E:E,1/LARGE(INDEX((統合!$A$1:$A$1000&lt;&gt;"")/ROW(統合!$A$1:$A$1000),0),ROW(E399))),"")</f>
        <v/>
      </c>
      <c r="F399" t="str">
        <f>IFERROR(INDEX(統合!F:F,1/LARGE(INDEX((統合!$A$1:$A$1000&lt;&gt;"")/ROW(統合!$A$1:$A$1000),0),ROW(F399))),"")</f>
        <v/>
      </c>
      <c r="G399" t="str">
        <f>IFERROR(INDEX(統合!G:G,1/LARGE(INDEX((統合!$A$1:$A$1000&lt;&gt;"")/ROW(統合!$A$1:$A$1000),0),ROW(G399))),"")</f>
        <v/>
      </c>
      <c r="H399" t="str">
        <f>IFERROR(INDEX(統合!H:H,1/LARGE(INDEX((統合!$A$1:$A$1000&lt;&gt;"")/ROW(統合!$A$1:$A$1000),0),ROW(H399))),"")</f>
        <v/>
      </c>
      <c r="I399" t="str">
        <f>IFERROR(INDEX(統合!I:I,1/LARGE(INDEX((統合!$A$1:$A$1000&lt;&gt;"")/ROW(統合!$A$1:$A$1000),0),ROW(I399))),"")</f>
        <v/>
      </c>
      <c r="J399" t="str">
        <f>IFERROR(INDEX(統合!J:J,1/LARGE(INDEX((統合!$A$1:$A$1000&lt;&gt;"")/ROW(統合!$A$1:$A$1000),0),ROW(J399))),"")</f>
        <v/>
      </c>
      <c r="K399" t="str">
        <f>IFERROR(INDEX(統合!K:K,1/LARGE(INDEX((統合!$A$1:$A$1000&lt;&gt;"")/ROW(統合!$A$1:$A$1000),0),ROW(K399))),"")</f>
        <v/>
      </c>
      <c r="L399" t="str">
        <f>IFERROR(INDEX(統合!L:L,1/LARGE(INDEX((統合!$A$1:$A$1000&lt;&gt;"")/ROW(統合!$A$1:$A$1000),0),ROW(L399))),"")</f>
        <v/>
      </c>
      <c r="M399" t="str">
        <f>IFERROR(INDEX(統合!M:M,1/LARGE(INDEX((統合!$A$1:$A$1000&lt;&gt;"")/ROW(統合!$A$1:$A$1000),0),ROW(M399))),"")</f>
        <v/>
      </c>
    </row>
    <row r="400" spans="1:13" x14ac:dyDescent="0.45">
      <c r="A400" t="str">
        <f>IFERROR(INDEX(統合!A:A,1/LARGE(INDEX((統合!$A$1:$A$1000&lt;&gt;"")/ROW(統合!$A$1:$A$1000),0),ROW(A400))),"")</f>
        <v/>
      </c>
      <c r="B400" t="str">
        <f>IFERROR(INDEX(統合!B:B,1/LARGE(INDEX((統合!$A$1:$A$1000&lt;&gt;"")/ROW(統合!$A$1:$A$1000),0),ROW(B400))),"")</f>
        <v/>
      </c>
      <c r="C400" t="str">
        <f>IFERROR(INDEX(統合!C:C,1/LARGE(INDEX((統合!$A$1:$A$1000&lt;&gt;"")/ROW(統合!$A$1:$A$1000),0),ROW(C400))),"")</f>
        <v/>
      </c>
      <c r="D400" t="str">
        <f>IFERROR(INDEX(統合!D:D,1/LARGE(INDEX((統合!$A$1:$A$1000&lt;&gt;"")/ROW(統合!$A$1:$A$1000),0),ROW(D400))),"")</f>
        <v/>
      </c>
      <c r="E400" t="str">
        <f>IFERROR(INDEX(統合!E:E,1/LARGE(INDEX((統合!$A$1:$A$1000&lt;&gt;"")/ROW(統合!$A$1:$A$1000),0),ROW(E400))),"")</f>
        <v/>
      </c>
      <c r="F400" t="str">
        <f>IFERROR(INDEX(統合!F:F,1/LARGE(INDEX((統合!$A$1:$A$1000&lt;&gt;"")/ROW(統合!$A$1:$A$1000),0),ROW(F400))),"")</f>
        <v/>
      </c>
      <c r="G400" t="str">
        <f>IFERROR(INDEX(統合!G:G,1/LARGE(INDEX((統合!$A$1:$A$1000&lt;&gt;"")/ROW(統合!$A$1:$A$1000),0),ROW(G400))),"")</f>
        <v/>
      </c>
      <c r="H400" t="str">
        <f>IFERROR(INDEX(統合!H:H,1/LARGE(INDEX((統合!$A$1:$A$1000&lt;&gt;"")/ROW(統合!$A$1:$A$1000),0),ROW(H400))),"")</f>
        <v/>
      </c>
      <c r="I400" t="str">
        <f>IFERROR(INDEX(統合!I:I,1/LARGE(INDEX((統合!$A$1:$A$1000&lt;&gt;"")/ROW(統合!$A$1:$A$1000),0),ROW(I400))),"")</f>
        <v/>
      </c>
      <c r="J400" t="str">
        <f>IFERROR(INDEX(統合!J:J,1/LARGE(INDEX((統合!$A$1:$A$1000&lt;&gt;"")/ROW(統合!$A$1:$A$1000),0),ROW(J400))),"")</f>
        <v/>
      </c>
      <c r="K400" t="str">
        <f>IFERROR(INDEX(統合!K:K,1/LARGE(INDEX((統合!$A$1:$A$1000&lt;&gt;"")/ROW(統合!$A$1:$A$1000),0),ROW(K400))),"")</f>
        <v/>
      </c>
      <c r="L400" t="str">
        <f>IFERROR(INDEX(統合!L:L,1/LARGE(INDEX((統合!$A$1:$A$1000&lt;&gt;"")/ROW(統合!$A$1:$A$1000),0),ROW(L400))),"")</f>
        <v/>
      </c>
      <c r="M400" t="str">
        <f>IFERROR(INDEX(統合!M:M,1/LARGE(INDEX((統合!$A$1:$A$1000&lt;&gt;"")/ROW(統合!$A$1:$A$1000),0),ROW(M400))),"")</f>
        <v/>
      </c>
    </row>
    <row r="401" spans="1:13" x14ac:dyDescent="0.45">
      <c r="A401" t="str">
        <f>IFERROR(INDEX(統合!A:A,1/LARGE(INDEX((統合!$A$1:$A$1000&lt;&gt;"")/ROW(統合!$A$1:$A$1000),0),ROW(A401))),"")</f>
        <v/>
      </c>
      <c r="B401" t="str">
        <f>IFERROR(INDEX(統合!B:B,1/LARGE(INDEX((統合!$A$1:$A$1000&lt;&gt;"")/ROW(統合!$A$1:$A$1000),0),ROW(B401))),"")</f>
        <v/>
      </c>
      <c r="C401" t="str">
        <f>IFERROR(INDEX(統合!C:C,1/LARGE(INDEX((統合!$A$1:$A$1000&lt;&gt;"")/ROW(統合!$A$1:$A$1000),0),ROW(C401))),"")</f>
        <v/>
      </c>
      <c r="D401" t="str">
        <f>IFERROR(INDEX(統合!D:D,1/LARGE(INDEX((統合!$A$1:$A$1000&lt;&gt;"")/ROW(統合!$A$1:$A$1000),0),ROW(D401))),"")</f>
        <v/>
      </c>
      <c r="E401" t="str">
        <f>IFERROR(INDEX(統合!E:E,1/LARGE(INDEX((統合!$A$1:$A$1000&lt;&gt;"")/ROW(統合!$A$1:$A$1000),0),ROW(E401))),"")</f>
        <v/>
      </c>
      <c r="F401" t="str">
        <f>IFERROR(INDEX(統合!F:F,1/LARGE(INDEX((統合!$A$1:$A$1000&lt;&gt;"")/ROW(統合!$A$1:$A$1000),0),ROW(F401))),"")</f>
        <v/>
      </c>
      <c r="G401" t="str">
        <f>IFERROR(INDEX(統合!G:G,1/LARGE(INDEX((統合!$A$1:$A$1000&lt;&gt;"")/ROW(統合!$A$1:$A$1000),0),ROW(G401))),"")</f>
        <v/>
      </c>
      <c r="H401" t="str">
        <f>IFERROR(INDEX(統合!H:H,1/LARGE(INDEX((統合!$A$1:$A$1000&lt;&gt;"")/ROW(統合!$A$1:$A$1000),0),ROW(H401))),"")</f>
        <v/>
      </c>
      <c r="I401" t="str">
        <f>IFERROR(INDEX(統合!I:I,1/LARGE(INDEX((統合!$A$1:$A$1000&lt;&gt;"")/ROW(統合!$A$1:$A$1000),0),ROW(I401))),"")</f>
        <v/>
      </c>
      <c r="J401" t="str">
        <f>IFERROR(INDEX(統合!J:J,1/LARGE(INDEX((統合!$A$1:$A$1000&lt;&gt;"")/ROW(統合!$A$1:$A$1000),0),ROW(J401))),"")</f>
        <v/>
      </c>
      <c r="K401" t="str">
        <f>IFERROR(INDEX(統合!K:K,1/LARGE(INDEX((統合!$A$1:$A$1000&lt;&gt;"")/ROW(統合!$A$1:$A$1000),0),ROW(K401))),"")</f>
        <v/>
      </c>
      <c r="L401" t="str">
        <f>IFERROR(INDEX(統合!L:L,1/LARGE(INDEX((統合!$A$1:$A$1000&lt;&gt;"")/ROW(統合!$A$1:$A$1000),0),ROW(L401))),"")</f>
        <v/>
      </c>
      <c r="M401" t="str">
        <f>IFERROR(INDEX(統合!M:M,1/LARGE(INDEX((統合!$A$1:$A$1000&lt;&gt;"")/ROW(統合!$A$1:$A$1000),0),ROW(M401))),"")</f>
        <v/>
      </c>
    </row>
    <row r="402" spans="1:13" x14ac:dyDescent="0.45">
      <c r="A402" t="str">
        <f>IFERROR(INDEX(統合!A:A,1/LARGE(INDEX((統合!$A$1:$A$1000&lt;&gt;"")/ROW(統合!$A$1:$A$1000),0),ROW(A402))),"")</f>
        <v/>
      </c>
      <c r="B402" t="str">
        <f>IFERROR(INDEX(統合!B:B,1/LARGE(INDEX((統合!$A$1:$A$1000&lt;&gt;"")/ROW(統合!$A$1:$A$1000),0),ROW(B402))),"")</f>
        <v/>
      </c>
      <c r="C402" t="str">
        <f>IFERROR(INDEX(統合!C:C,1/LARGE(INDEX((統合!$A$1:$A$1000&lt;&gt;"")/ROW(統合!$A$1:$A$1000),0),ROW(C402))),"")</f>
        <v/>
      </c>
      <c r="D402" t="str">
        <f>IFERROR(INDEX(統合!D:D,1/LARGE(INDEX((統合!$A$1:$A$1000&lt;&gt;"")/ROW(統合!$A$1:$A$1000),0),ROW(D402))),"")</f>
        <v/>
      </c>
      <c r="E402" t="str">
        <f>IFERROR(INDEX(統合!E:E,1/LARGE(INDEX((統合!$A$1:$A$1000&lt;&gt;"")/ROW(統合!$A$1:$A$1000),0),ROW(E402))),"")</f>
        <v/>
      </c>
      <c r="F402" t="str">
        <f>IFERROR(INDEX(統合!F:F,1/LARGE(INDEX((統合!$A$1:$A$1000&lt;&gt;"")/ROW(統合!$A$1:$A$1000),0),ROW(F402))),"")</f>
        <v/>
      </c>
      <c r="G402" t="str">
        <f>IFERROR(INDEX(統合!G:G,1/LARGE(INDEX((統合!$A$1:$A$1000&lt;&gt;"")/ROW(統合!$A$1:$A$1000),0),ROW(G402))),"")</f>
        <v/>
      </c>
      <c r="H402" t="str">
        <f>IFERROR(INDEX(統合!H:H,1/LARGE(INDEX((統合!$A$1:$A$1000&lt;&gt;"")/ROW(統合!$A$1:$A$1000),0),ROW(H402))),"")</f>
        <v/>
      </c>
      <c r="I402" t="str">
        <f>IFERROR(INDEX(統合!I:I,1/LARGE(INDEX((統合!$A$1:$A$1000&lt;&gt;"")/ROW(統合!$A$1:$A$1000),0),ROW(I402))),"")</f>
        <v/>
      </c>
      <c r="J402" t="str">
        <f>IFERROR(INDEX(統合!J:J,1/LARGE(INDEX((統合!$A$1:$A$1000&lt;&gt;"")/ROW(統合!$A$1:$A$1000),0),ROW(J402))),"")</f>
        <v/>
      </c>
      <c r="K402" t="str">
        <f>IFERROR(INDEX(統合!K:K,1/LARGE(INDEX((統合!$A$1:$A$1000&lt;&gt;"")/ROW(統合!$A$1:$A$1000),0),ROW(K402))),"")</f>
        <v/>
      </c>
      <c r="L402" t="str">
        <f>IFERROR(INDEX(統合!L:L,1/LARGE(INDEX((統合!$A$1:$A$1000&lt;&gt;"")/ROW(統合!$A$1:$A$1000),0),ROW(L402))),"")</f>
        <v/>
      </c>
      <c r="M402" t="str">
        <f>IFERROR(INDEX(統合!M:M,1/LARGE(INDEX((統合!$A$1:$A$1000&lt;&gt;"")/ROW(統合!$A$1:$A$1000),0),ROW(M402))),"")</f>
        <v/>
      </c>
    </row>
    <row r="403" spans="1:13" x14ac:dyDescent="0.45">
      <c r="A403" t="str">
        <f>IFERROR(INDEX(統合!A:A,1/LARGE(INDEX((統合!$A$1:$A$1000&lt;&gt;"")/ROW(統合!$A$1:$A$1000),0),ROW(A403))),"")</f>
        <v/>
      </c>
      <c r="B403" t="str">
        <f>IFERROR(INDEX(統合!B:B,1/LARGE(INDEX((統合!$A$1:$A$1000&lt;&gt;"")/ROW(統合!$A$1:$A$1000),0),ROW(B403))),"")</f>
        <v/>
      </c>
      <c r="C403" t="str">
        <f>IFERROR(INDEX(統合!C:C,1/LARGE(INDEX((統合!$A$1:$A$1000&lt;&gt;"")/ROW(統合!$A$1:$A$1000),0),ROW(C403))),"")</f>
        <v/>
      </c>
      <c r="D403" t="str">
        <f>IFERROR(INDEX(統合!D:D,1/LARGE(INDEX((統合!$A$1:$A$1000&lt;&gt;"")/ROW(統合!$A$1:$A$1000),0),ROW(D403))),"")</f>
        <v/>
      </c>
      <c r="E403" t="str">
        <f>IFERROR(INDEX(統合!E:E,1/LARGE(INDEX((統合!$A$1:$A$1000&lt;&gt;"")/ROW(統合!$A$1:$A$1000),0),ROW(E403))),"")</f>
        <v/>
      </c>
      <c r="F403" t="str">
        <f>IFERROR(INDEX(統合!F:F,1/LARGE(INDEX((統合!$A$1:$A$1000&lt;&gt;"")/ROW(統合!$A$1:$A$1000),0),ROW(F403))),"")</f>
        <v/>
      </c>
      <c r="G403" t="str">
        <f>IFERROR(INDEX(統合!G:G,1/LARGE(INDEX((統合!$A$1:$A$1000&lt;&gt;"")/ROW(統合!$A$1:$A$1000),0),ROW(G403))),"")</f>
        <v/>
      </c>
      <c r="H403" t="str">
        <f>IFERROR(INDEX(統合!H:H,1/LARGE(INDEX((統合!$A$1:$A$1000&lt;&gt;"")/ROW(統合!$A$1:$A$1000),0),ROW(H403))),"")</f>
        <v/>
      </c>
      <c r="I403" t="str">
        <f>IFERROR(INDEX(統合!I:I,1/LARGE(INDEX((統合!$A$1:$A$1000&lt;&gt;"")/ROW(統合!$A$1:$A$1000),0),ROW(I403))),"")</f>
        <v/>
      </c>
      <c r="J403" t="str">
        <f>IFERROR(INDEX(統合!J:J,1/LARGE(INDEX((統合!$A$1:$A$1000&lt;&gt;"")/ROW(統合!$A$1:$A$1000),0),ROW(J403))),"")</f>
        <v/>
      </c>
      <c r="K403" t="str">
        <f>IFERROR(INDEX(統合!K:K,1/LARGE(INDEX((統合!$A$1:$A$1000&lt;&gt;"")/ROW(統合!$A$1:$A$1000),0),ROW(K403))),"")</f>
        <v/>
      </c>
      <c r="L403" t="str">
        <f>IFERROR(INDEX(統合!L:L,1/LARGE(INDEX((統合!$A$1:$A$1000&lt;&gt;"")/ROW(統合!$A$1:$A$1000),0),ROW(L403))),"")</f>
        <v/>
      </c>
      <c r="M403" t="str">
        <f>IFERROR(INDEX(統合!M:M,1/LARGE(INDEX((統合!$A$1:$A$1000&lt;&gt;"")/ROW(統合!$A$1:$A$1000),0),ROW(M403))),"")</f>
        <v/>
      </c>
    </row>
    <row r="404" spans="1:13" x14ac:dyDescent="0.45">
      <c r="A404" t="str">
        <f>IFERROR(INDEX(統合!A:A,1/LARGE(INDEX((統合!$A$1:$A$1000&lt;&gt;"")/ROW(統合!$A$1:$A$1000),0),ROW(A404))),"")</f>
        <v/>
      </c>
      <c r="B404" t="str">
        <f>IFERROR(INDEX(統合!B:B,1/LARGE(INDEX((統合!$A$1:$A$1000&lt;&gt;"")/ROW(統合!$A$1:$A$1000),0),ROW(B404))),"")</f>
        <v/>
      </c>
      <c r="C404" t="str">
        <f>IFERROR(INDEX(統合!C:C,1/LARGE(INDEX((統合!$A$1:$A$1000&lt;&gt;"")/ROW(統合!$A$1:$A$1000),0),ROW(C404))),"")</f>
        <v/>
      </c>
      <c r="D404" t="str">
        <f>IFERROR(INDEX(統合!D:D,1/LARGE(INDEX((統合!$A$1:$A$1000&lt;&gt;"")/ROW(統合!$A$1:$A$1000),0),ROW(D404))),"")</f>
        <v/>
      </c>
      <c r="E404" t="str">
        <f>IFERROR(INDEX(統合!E:E,1/LARGE(INDEX((統合!$A$1:$A$1000&lt;&gt;"")/ROW(統合!$A$1:$A$1000),0),ROW(E404))),"")</f>
        <v/>
      </c>
      <c r="F404" t="str">
        <f>IFERROR(INDEX(統合!F:F,1/LARGE(INDEX((統合!$A$1:$A$1000&lt;&gt;"")/ROW(統合!$A$1:$A$1000),0),ROW(F404))),"")</f>
        <v/>
      </c>
      <c r="G404" t="str">
        <f>IFERROR(INDEX(統合!G:G,1/LARGE(INDEX((統合!$A$1:$A$1000&lt;&gt;"")/ROW(統合!$A$1:$A$1000),0),ROW(G404))),"")</f>
        <v/>
      </c>
      <c r="H404" t="str">
        <f>IFERROR(INDEX(統合!H:H,1/LARGE(INDEX((統合!$A$1:$A$1000&lt;&gt;"")/ROW(統合!$A$1:$A$1000),0),ROW(H404))),"")</f>
        <v/>
      </c>
      <c r="I404" t="str">
        <f>IFERROR(INDEX(統合!I:I,1/LARGE(INDEX((統合!$A$1:$A$1000&lt;&gt;"")/ROW(統合!$A$1:$A$1000),0),ROW(I404))),"")</f>
        <v/>
      </c>
      <c r="J404" t="str">
        <f>IFERROR(INDEX(統合!J:J,1/LARGE(INDEX((統合!$A$1:$A$1000&lt;&gt;"")/ROW(統合!$A$1:$A$1000),0),ROW(J404))),"")</f>
        <v/>
      </c>
      <c r="K404" t="str">
        <f>IFERROR(INDEX(統合!K:K,1/LARGE(INDEX((統合!$A$1:$A$1000&lt;&gt;"")/ROW(統合!$A$1:$A$1000),0),ROW(K404))),"")</f>
        <v/>
      </c>
      <c r="L404" t="str">
        <f>IFERROR(INDEX(統合!L:L,1/LARGE(INDEX((統合!$A$1:$A$1000&lt;&gt;"")/ROW(統合!$A$1:$A$1000),0),ROW(L404))),"")</f>
        <v/>
      </c>
      <c r="M404" t="str">
        <f>IFERROR(INDEX(統合!M:M,1/LARGE(INDEX((統合!$A$1:$A$1000&lt;&gt;"")/ROW(統合!$A$1:$A$1000),0),ROW(M404))),"")</f>
        <v/>
      </c>
    </row>
    <row r="405" spans="1:13" x14ac:dyDescent="0.45">
      <c r="A405" t="str">
        <f>IFERROR(INDEX(統合!A:A,1/LARGE(INDEX((統合!$A$1:$A$1000&lt;&gt;"")/ROW(統合!$A$1:$A$1000),0),ROW(A405))),"")</f>
        <v/>
      </c>
      <c r="B405" t="str">
        <f>IFERROR(INDEX(統合!B:B,1/LARGE(INDEX((統合!$A$1:$A$1000&lt;&gt;"")/ROW(統合!$A$1:$A$1000),0),ROW(B405))),"")</f>
        <v/>
      </c>
      <c r="C405" t="str">
        <f>IFERROR(INDEX(統合!C:C,1/LARGE(INDEX((統合!$A$1:$A$1000&lt;&gt;"")/ROW(統合!$A$1:$A$1000),0),ROW(C405))),"")</f>
        <v/>
      </c>
      <c r="D405" t="str">
        <f>IFERROR(INDEX(統合!D:D,1/LARGE(INDEX((統合!$A$1:$A$1000&lt;&gt;"")/ROW(統合!$A$1:$A$1000),0),ROW(D405))),"")</f>
        <v/>
      </c>
      <c r="E405" t="str">
        <f>IFERROR(INDEX(統合!E:E,1/LARGE(INDEX((統合!$A$1:$A$1000&lt;&gt;"")/ROW(統合!$A$1:$A$1000),0),ROW(E405))),"")</f>
        <v/>
      </c>
      <c r="F405" t="str">
        <f>IFERROR(INDEX(統合!F:F,1/LARGE(INDEX((統合!$A$1:$A$1000&lt;&gt;"")/ROW(統合!$A$1:$A$1000),0),ROW(F405))),"")</f>
        <v/>
      </c>
      <c r="G405" t="str">
        <f>IFERROR(INDEX(統合!G:G,1/LARGE(INDEX((統合!$A$1:$A$1000&lt;&gt;"")/ROW(統合!$A$1:$A$1000),0),ROW(G405))),"")</f>
        <v/>
      </c>
      <c r="H405" t="str">
        <f>IFERROR(INDEX(統合!H:H,1/LARGE(INDEX((統合!$A$1:$A$1000&lt;&gt;"")/ROW(統合!$A$1:$A$1000),0),ROW(H405))),"")</f>
        <v/>
      </c>
      <c r="I405" t="str">
        <f>IFERROR(INDEX(統合!I:I,1/LARGE(INDEX((統合!$A$1:$A$1000&lt;&gt;"")/ROW(統合!$A$1:$A$1000),0),ROW(I405))),"")</f>
        <v/>
      </c>
      <c r="J405" t="str">
        <f>IFERROR(INDEX(統合!J:J,1/LARGE(INDEX((統合!$A$1:$A$1000&lt;&gt;"")/ROW(統合!$A$1:$A$1000),0),ROW(J405))),"")</f>
        <v/>
      </c>
      <c r="K405" t="str">
        <f>IFERROR(INDEX(統合!K:K,1/LARGE(INDEX((統合!$A$1:$A$1000&lt;&gt;"")/ROW(統合!$A$1:$A$1000),0),ROW(K405))),"")</f>
        <v/>
      </c>
      <c r="L405" t="str">
        <f>IFERROR(INDEX(統合!L:L,1/LARGE(INDEX((統合!$A$1:$A$1000&lt;&gt;"")/ROW(統合!$A$1:$A$1000),0),ROW(L405))),"")</f>
        <v/>
      </c>
      <c r="M405" t="str">
        <f>IFERROR(INDEX(統合!M:M,1/LARGE(INDEX((統合!$A$1:$A$1000&lt;&gt;"")/ROW(統合!$A$1:$A$1000),0),ROW(M405))),"")</f>
        <v/>
      </c>
    </row>
    <row r="406" spans="1:13" x14ac:dyDescent="0.45">
      <c r="A406" t="str">
        <f>IFERROR(INDEX(統合!A:A,1/LARGE(INDEX((統合!$A$1:$A$1000&lt;&gt;"")/ROW(統合!$A$1:$A$1000),0),ROW(A406))),"")</f>
        <v/>
      </c>
      <c r="B406" t="str">
        <f>IFERROR(INDEX(統合!B:B,1/LARGE(INDEX((統合!$A$1:$A$1000&lt;&gt;"")/ROW(統合!$A$1:$A$1000),0),ROW(B406))),"")</f>
        <v/>
      </c>
      <c r="C406" t="str">
        <f>IFERROR(INDEX(統合!C:C,1/LARGE(INDEX((統合!$A$1:$A$1000&lt;&gt;"")/ROW(統合!$A$1:$A$1000),0),ROW(C406))),"")</f>
        <v/>
      </c>
      <c r="D406" t="str">
        <f>IFERROR(INDEX(統合!D:D,1/LARGE(INDEX((統合!$A$1:$A$1000&lt;&gt;"")/ROW(統合!$A$1:$A$1000),0),ROW(D406))),"")</f>
        <v/>
      </c>
      <c r="E406" t="str">
        <f>IFERROR(INDEX(統合!E:E,1/LARGE(INDEX((統合!$A$1:$A$1000&lt;&gt;"")/ROW(統合!$A$1:$A$1000),0),ROW(E406))),"")</f>
        <v/>
      </c>
      <c r="F406" t="str">
        <f>IFERROR(INDEX(統合!F:F,1/LARGE(INDEX((統合!$A$1:$A$1000&lt;&gt;"")/ROW(統合!$A$1:$A$1000),0),ROW(F406))),"")</f>
        <v/>
      </c>
      <c r="G406" t="str">
        <f>IFERROR(INDEX(統合!G:G,1/LARGE(INDEX((統合!$A$1:$A$1000&lt;&gt;"")/ROW(統合!$A$1:$A$1000),0),ROW(G406))),"")</f>
        <v/>
      </c>
      <c r="H406" t="str">
        <f>IFERROR(INDEX(統合!H:H,1/LARGE(INDEX((統合!$A$1:$A$1000&lt;&gt;"")/ROW(統合!$A$1:$A$1000),0),ROW(H406))),"")</f>
        <v/>
      </c>
      <c r="I406" t="str">
        <f>IFERROR(INDEX(統合!I:I,1/LARGE(INDEX((統合!$A$1:$A$1000&lt;&gt;"")/ROW(統合!$A$1:$A$1000),0),ROW(I406))),"")</f>
        <v/>
      </c>
      <c r="J406" t="str">
        <f>IFERROR(INDEX(統合!J:J,1/LARGE(INDEX((統合!$A$1:$A$1000&lt;&gt;"")/ROW(統合!$A$1:$A$1000),0),ROW(J406))),"")</f>
        <v/>
      </c>
      <c r="K406" t="str">
        <f>IFERROR(INDEX(統合!K:K,1/LARGE(INDEX((統合!$A$1:$A$1000&lt;&gt;"")/ROW(統合!$A$1:$A$1000),0),ROW(K406))),"")</f>
        <v/>
      </c>
      <c r="L406" t="str">
        <f>IFERROR(INDEX(統合!L:L,1/LARGE(INDEX((統合!$A$1:$A$1000&lt;&gt;"")/ROW(統合!$A$1:$A$1000),0),ROW(L406))),"")</f>
        <v/>
      </c>
      <c r="M406" t="str">
        <f>IFERROR(INDEX(統合!M:M,1/LARGE(INDEX((統合!$A$1:$A$1000&lt;&gt;"")/ROW(統合!$A$1:$A$1000),0),ROW(M406))),"")</f>
        <v/>
      </c>
    </row>
    <row r="407" spans="1:13" x14ac:dyDescent="0.45">
      <c r="A407" t="str">
        <f>IFERROR(INDEX(統合!A:A,1/LARGE(INDEX((統合!$A$1:$A$1000&lt;&gt;"")/ROW(統合!$A$1:$A$1000),0),ROW(A407))),"")</f>
        <v/>
      </c>
      <c r="B407" t="str">
        <f>IFERROR(INDEX(統合!B:B,1/LARGE(INDEX((統合!$A$1:$A$1000&lt;&gt;"")/ROW(統合!$A$1:$A$1000),0),ROW(B407))),"")</f>
        <v/>
      </c>
      <c r="C407" t="str">
        <f>IFERROR(INDEX(統合!C:C,1/LARGE(INDEX((統合!$A$1:$A$1000&lt;&gt;"")/ROW(統合!$A$1:$A$1000),0),ROW(C407))),"")</f>
        <v/>
      </c>
      <c r="D407" t="str">
        <f>IFERROR(INDEX(統合!D:D,1/LARGE(INDEX((統合!$A$1:$A$1000&lt;&gt;"")/ROW(統合!$A$1:$A$1000),0),ROW(D407))),"")</f>
        <v/>
      </c>
      <c r="E407" t="str">
        <f>IFERROR(INDEX(統合!E:E,1/LARGE(INDEX((統合!$A$1:$A$1000&lt;&gt;"")/ROW(統合!$A$1:$A$1000),0),ROW(E407))),"")</f>
        <v/>
      </c>
      <c r="F407" t="str">
        <f>IFERROR(INDEX(統合!F:F,1/LARGE(INDEX((統合!$A$1:$A$1000&lt;&gt;"")/ROW(統合!$A$1:$A$1000),0),ROW(F407))),"")</f>
        <v/>
      </c>
      <c r="G407" t="str">
        <f>IFERROR(INDEX(統合!G:G,1/LARGE(INDEX((統合!$A$1:$A$1000&lt;&gt;"")/ROW(統合!$A$1:$A$1000),0),ROW(G407))),"")</f>
        <v/>
      </c>
      <c r="H407" t="str">
        <f>IFERROR(INDEX(統合!H:H,1/LARGE(INDEX((統合!$A$1:$A$1000&lt;&gt;"")/ROW(統合!$A$1:$A$1000),0),ROW(H407))),"")</f>
        <v/>
      </c>
      <c r="I407" t="str">
        <f>IFERROR(INDEX(統合!I:I,1/LARGE(INDEX((統合!$A$1:$A$1000&lt;&gt;"")/ROW(統合!$A$1:$A$1000),0),ROW(I407))),"")</f>
        <v/>
      </c>
      <c r="J407" t="str">
        <f>IFERROR(INDEX(統合!J:J,1/LARGE(INDEX((統合!$A$1:$A$1000&lt;&gt;"")/ROW(統合!$A$1:$A$1000),0),ROW(J407))),"")</f>
        <v/>
      </c>
      <c r="K407" t="str">
        <f>IFERROR(INDEX(統合!K:K,1/LARGE(INDEX((統合!$A$1:$A$1000&lt;&gt;"")/ROW(統合!$A$1:$A$1000),0),ROW(K407))),"")</f>
        <v/>
      </c>
      <c r="L407" t="str">
        <f>IFERROR(INDEX(統合!L:L,1/LARGE(INDEX((統合!$A$1:$A$1000&lt;&gt;"")/ROW(統合!$A$1:$A$1000),0),ROW(L407))),"")</f>
        <v/>
      </c>
      <c r="M407" t="str">
        <f>IFERROR(INDEX(統合!M:M,1/LARGE(INDEX((統合!$A$1:$A$1000&lt;&gt;"")/ROW(統合!$A$1:$A$1000),0),ROW(M407))),"")</f>
        <v/>
      </c>
    </row>
    <row r="408" spans="1:13" x14ac:dyDescent="0.45">
      <c r="A408" t="str">
        <f>IFERROR(INDEX(統合!A:A,1/LARGE(INDEX((統合!$A$1:$A$1000&lt;&gt;"")/ROW(統合!$A$1:$A$1000),0),ROW(A408))),"")</f>
        <v/>
      </c>
      <c r="B408" t="str">
        <f>IFERROR(INDEX(統合!B:B,1/LARGE(INDEX((統合!$A$1:$A$1000&lt;&gt;"")/ROW(統合!$A$1:$A$1000),0),ROW(B408))),"")</f>
        <v/>
      </c>
      <c r="C408" t="str">
        <f>IFERROR(INDEX(統合!C:C,1/LARGE(INDEX((統合!$A$1:$A$1000&lt;&gt;"")/ROW(統合!$A$1:$A$1000),0),ROW(C408))),"")</f>
        <v/>
      </c>
      <c r="D408" t="str">
        <f>IFERROR(INDEX(統合!D:D,1/LARGE(INDEX((統合!$A$1:$A$1000&lt;&gt;"")/ROW(統合!$A$1:$A$1000),0),ROW(D408))),"")</f>
        <v/>
      </c>
      <c r="E408" t="str">
        <f>IFERROR(INDEX(統合!E:E,1/LARGE(INDEX((統合!$A$1:$A$1000&lt;&gt;"")/ROW(統合!$A$1:$A$1000),0),ROW(E408))),"")</f>
        <v/>
      </c>
      <c r="F408" t="str">
        <f>IFERROR(INDEX(統合!F:F,1/LARGE(INDEX((統合!$A$1:$A$1000&lt;&gt;"")/ROW(統合!$A$1:$A$1000),0),ROW(F408))),"")</f>
        <v/>
      </c>
      <c r="G408" t="str">
        <f>IFERROR(INDEX(統合!G:G,1/LARGE(INDEX((統合!$A$1:$A$1000&lt;&gt;"")/ROW(統合!$A$1:$A$1000),0),ROW(G408))),"")</f>
        <v/>
      </c>
      <c r="H408" t="str">
        <f>IFERROR(INDEX(統合!H:H,1/LARGE(INDEX((統合!$A$1:$A$1000&lt;&gt;"")/ROW(統合!$A$1:$A$1000),0),ROW(H408))),"")</f>
        <v/>
      </c>
      <c r="I408" t="str">
        <f>IFERROR(INDEX(統合!I:I,1/LARGE(INDEX((統合!$A$1:$A$1000&lt;&gt;"")/ROW(統合!$A$1:$A$1000),0),ROW(I408))),"")</f>
        <v/>
      </c>
      <c r="J408" t="str">
        <f>IFERROR(INDEX(統合!J:J,1/LARGE(INDEX((統合!$A$1:$A$1000&lt;&gt;"")/ROW(統合!$A$1:$A$1000),0),ROW(J408))),"")</f>
        <v/>
      </c>
      <c r="K408" t="str">
        <f>IFERROR(INDEX(統合!K:K,1/LARGE(INDEX((統合!$A$1:$A$1000&lt;&gt;"")/ROW(統合!$A$1:$A$1000),0),ROW(K408))),"")</f>
        <v/>
      </c>
      <c r="L408" t="str">
        <f>IFERROR(INDEX(統合!L:L,1/LARGE(INDEX((統合!$A$1:$A$1000&lt;&gt;"")/ROW(統合!$A$1:$A$1000),0),ROW(L408))),"")</f>
        <v/>
      </c>
      <c r="M408" t="str">
        <f>IFERROR(INDEX(統合!M:M,1/LARGE(INDEX((統合!$A$1:$A$1000&lt;&gt;"")/ROW(統合!$A$1:$A$1000),0),ROW(M408))),"")</f>
        <v/>
      </c>
    </row>
    <row r="409" spans="1:13" x14ac:dyDescent="0.45">
      <c r="A409" t="str">
        <f>IFERROR(INDEX(統合!A:A,1/LARGE(INDEX((統合!$A$1:$A$1000&lt;&gt;"")/ROW(統合!$A$1:$A$1000),0),ROW(A409))),"")</f>
        <v/>
      </c>
      <c r="B409" t="str">
        <f>IFERROR(INDEX(統合!B:B,1/LARGE(INDEX((統合!$A$1:$A$1000&lt;&gt;"")/ROW(統合!$A$1:$A$1000),0),ROW(B409))),"")</f>
        <v/>
      </c>
      <c r="C409" t="str">
        <f>IFERROR(INDEX(統合!C:C,1/LARGE(INDEX((統合!$A$1:$A$1000&lt;&gt;"")/ROW(統合!$A$1:$A$1000),0),ROW(C409))),"")</f>
        <v/>
      </c>
      <c r="D409" t="str">
        <f>IFERROR(INDEX(統合!D:D,1/LARGE(INDEX((統合!$A$1:$A$1000&lt;&gt;"")/ROW(統合!$A$1:$A$1000),0),ROW(D409))),"")</f>
        <v/>
      </c>
      <c r="E409" t="str">
        <f>IFERROR(INDEX(統合!E:E,1/LARGE(INDEX((統合!$A$1:$A$1000&lt;&gt;"")/ROW(統合!$A$1:$A$1000),0),ROW(E409))),"")</f>
        <v/>
      </c>
      <c r="F409" t="str">
        <f>IFERROR(INDEX(統合!F:F,1/LARGE(INDEX((統合!$A$1:$A$1000&lt;&gt;"")/ROW(統合!$A$1:$A$1000),0),ROW(F409))),"")</f>
        <v/>
      </c>
      <c r="G409" t="str">
        <f>IFERROR(INDEX(統合!G:G,1/LARGE(INDEX((統合!$A$1:$A$1000&lt;&gt;"")/ROW(統合!$A$1:$A$1000),0),ROW(G409))),"")</f>
        <v/>
      </c>
      <c r="H409" t="str">
        <f>IFERROR(INDEX(統合!H:H,1/LARGE(INDEX((統合!$A$1:$A$1000&lt;&gt;"")/ROW(統合!$A$1:$A$1000),0),ROW(H409))),"")</f>
        <v/>
      </c>
      <c r="I409" t="str">
        <f>IFERROR(INDEX(統合!I:I,1/LARGE(INDEX((統合!$A$1:$A$1000&lt;&gt;"")/ROW(統合!$A$1:$A$1000),0),ROW(I409))),"")</f>
        <v/>
      </c>
      <c r="J409" t="str">
        <f>IFERROR(INDEX(統合!J:J,1/LARGE(INDEX((統合!$A$1:$A$1000&lt;&gt;"")/ROW(統合!$A$1:$A$1000),0),ROW(J409))),"")</f>
        <v/>
      </c>
      <c r="K409" t="str">
        <f>IFERROR(INDEX(統合!K:K,1/LARGE(INDEX((統合!$A$1:$A$1000&lt;&gt;"")/ROW(統合!$A$1:$A$1000),0),ROW(K409))),"")</f>
        <v/>
      </c>
      <c r="L409" t="str">
        <f>IFERROR(INDEX(統合!L:L,1/LARGE(INDEX((統合!$A$1:$A$1000&lt;&gt;"")/ROW(統合!$A$1:$A$1000),0),ROW(L409))),"")</f>
        <v/>
      </c>
      <c r="M409" t="str">
        <f>IFERROR(INDEX(統合!M:M,1/LARGE(INDEX((統合!$A$1:$A$1000&lt;&gt;"")/ROW(統合!$A$1:$A$1000),0),ROW(M409))),"")</f>
        <v/>
      </c>
    </row>
    <row r="410" spans="1:13" x14ac:dyDescent="0.45">
      <c r="A410" t="str">
        <f>IFERROR(INDEX(統合!A:A,1/LARGE(INDEX((統合!$A$1:$A$1000&lt;&gt;"")/ROW(統合!$A$1:$A$1000),0),ROW(A410))),"")</f>
        <v/>
      </c>
      <c r="B410" t="str">
        <f>IFERROR(INDEX(統合!B:B,1/LARGE(INDEX((統合!$A$1:$A$1000&lt;&gt;"")/ROW(統合!$A$1:$A$1000),0),ROW(B410))),"")</f>
        <v/>
      </c>
      <c r="C410" t="str">
        <f>IFERROR(INDEX(統合!C:C,1/LARGE(INDEX((統合!$A$1:$A$1000&lt;&gt;"")/ROW(統合!$A$1:$A$1000),0),ROW(C410))),"")</f>
        <v/>
      </c>
      <c r="D410" t="str">
        <f>IFERROR(INDEX(統合!D:D,1/LARGE(INDEX((統合!$A$1:$A$1000&lt;&gt;"")/ROW(統合!$A$1:$A$1000),0),ROW(D410))),"")</f>
        <v/>
      </c>
      <c r="E410" t="str">
        <f>IFERROR(INDEX(統合!E:E,1/LARGE(INDEX((統合!$A$1:$A$1000&lt;&gt;"")/ROW(統合!$A$1:$A$1000),0),ROW(E410))),"")</f>
        <v/>
      </c>
      <c r="F410" t="str">
        <f>IFERROR(INDEX(統合!F:F,1/LARGE(INDEX((統合!$A$1:$A$1000&lt;&gt;"")/ROW(統合!$A$1:$A$1000),0),ROW(F410))),"")</f>
        <v/>
      </c>
      <c r="G410" t="str">
        <f>IFERROR(INDEX(統合!G:G,1/LARGE(INDEX((統合!$A$1:$A$1000&lt;&gt;"")/ROW(統合!$A$1:$A$1000),0),ROW(G410))),"")</f>
        <v/>
      </c>
      <c r="H410" t="str">
        <f>IFERROR(INDEX(統合!H:H,1/LARGE(INDEX((統合!$A$1:$A$1000&lt;&gt;"")/ROW(統合!$A$1:$A$1000),0),ROW(H410))),"")</f>
        <v/>
      </c>
      <c r="I410" t="str">
        <f>IFERROR(INDEX(統合!I:I,1/LARGE(INDEX((統合!$A$1:$A$1000&lt;&gt;"")/ROW(統合!$A$1:$A$1000),0),ROW(I410))),"")</f>
        <v/>
      </c>
      <c r="J410" t="str">
        <f>IFERROR(INDEX(統合!J:J,1/LARGE(INDEX((統合!$A$1:$A$1000&lt;&gt;"")/ROW(統合!$A$1:$A$1000),0),ROW(J410))),"")</f>
        <v/>
      </c>
      <c r="K410" t="str">
        <f>IFERROR(INDEX(統合!K:K,1/LARGE(INDEX((統合!$A$1:$A$1000&lt;&gt;"")/ROW(統合!$A$1:$A$1000),0),ROW(K410))),"")</f>
        <v/>
      </c>
      <c r="L410" t="str">
        <f>IFERROR(INDEX(統合!L:L,1/LARGE(INDEX((統合!$A$1:$A$1000&lt;&gt;"")/ROW(統合!$A$1:$A$1000),0),ROW(L410))),"")</f>
        <v/>
      </c>
      <c r="M410" t="str">
        <f>IFERROR(INDEX(統合!M:M,1/LARGE(INDEX((統合!$A$1:$A$1000&lt;&gt;"")/ROW(統合!$A$1:$A$1000),0),ROW(M410))),"")</f>
        <v/>
      </c>
    </row>
    <row r="411" spans="1:13" x14ac:dyDescent="0.45">
      <c r="A411" t="str">
        <f>IFERROR(INDEX(統合!A:A,1/LARGE(INDEX((統合!$A$1:$A$1000&lt;&gt;"")/ROW(統合!$A$1:$A$1000),0),ROW(A411))),"")</f>
        <v/>
      </c>
      <c r="B411" t="str">
        <f>IFERROR(INDEX(統合!B:B,1/LARGE(INDEX((統合!$A$1:$A$1000&lt;&gt;"")/ROW(統合!$A$1:$A$1000),0),ROW(B411))),"")</f>
        <v/>
      </c>
      <c r="C411" t="str">
        <f>IFERROR(INDEX(統合!C:C,1/LARGE(INDEX((統合!$A$1:$A$1000&lt;&gt;"")/ROW(統合!$A$1:$A$1000),0),ROW(C411))),"")</f>
        <v/>
      </c>
      <c r="D411" t="str">
        <f>IFERROR(INDEX(統合!D:D,1/LARGE(INDEX((統合!$A$1:$A$1000&lt;&gt;"")/ROW(統合!$A$1:$A$1000),0),ROW(D411))),"")</f>
        <v/>
      </c>
      <c r="E411" t="str">
        <f>IFERROR(INDEX(統合!E:E,1/LARGE(INDEX((統合!$A$1:$A$1000&lt;&gt;"")/ROW(統合!$A$1:$A$1000),0),ROW(E411))),"")</f>
        <v/>
      </c>
      <c r="F411" t="str">
        <f>IFERROR(INDEX(統合!F:F,1/LARGE(INDEX((統合!$A$1:$A$1000&lt;&gt;"")/ROW(統合!$A$1:$A$1000),0),ROW(F411))),"")</f>
        <v/>
      </c>
      <c r="G411" t="str">
        <f>IFERROR(INDEX(統合!G:G,1/LARGE(INDEX((統合!$A$1:$A$1000&lt;&gt;"")/ROW(統合!$A$1:$A$1000),0),ROW(G411))),"")</f>
        <v/>
      </c>
      <c r="H411" t="str">
        <f>IFERROR(INDEX(統合!H:H,1/LARGE(INDEX((統合!$A$1:$A$1000&lt;&gt;"")/ROW(統合!$A$1:$A$1000),0),ROW(H411))),"")</f>
        <v/>
      </c>
      <c r="I411" t="str">
        <f>IFERROR(INDEX(統合!I:I,1/LARGE(INDEX((統合!$A$1:$A$1000&lt;&gt;"")/ROW(統合!$A$1:$A$1000),0),ROW(I411))),"")</f>
        <v/>
      </c>
      <c r="J411" t="str">
        <f>IFERROR(INDEX(統合!J:J,1/LARGE(INDEX((統合!$A$1:$A$1000&lt;&gt;"")/ROW(統合!$A$1:$A$1000),0),ROW(J411))),"")</f>
        <v/>
      </c>
      <c r="K411" t="str">
        <f>IFERROR(INDEX(統合!K:K,1/LARGE(INDEX((統合!$A$1:$A$1000&lt;&gt;"")/ROW(統合!$A$1:$A$1000),0),ROW(K411))),"")</f>
        <v/>
      </c>
      <c r="L411" t="str">
        <f>IFERROR(INDEX(統合!L:L,1/LARGE(INDEX((統合!$A$1:$A$1000&lt;&gt;"")/ROW(統合!$A$1:$A$1000),0),ROW(L411))),"")</f>
        <v/>
      </c>
      <c r="M411" t="str">
        <f>IFERROR(INDEX(統合!M:M,1/LARGE(INDEX((統合!$A$1:$A$1000&lt;&gt;"")/ROW(統合!$A$1:$A$1000),0),ROW(M411))),"")</f>
        <v/>
      </c>
    </row>
    <row r="412" spans="1:13" x14ac:dyDescent="0.45">
      <c r="A412" t="str">
        <f>IFERROR(INDEX(統合!A:A,1/LARGE(INDEX((統合!$A$1:$A$1000&lt;&gt;"")/ROW(統合!$A$1:$A$1000),0),ROW(A412))),"")</f>
        <v/>
      </c>
      <c r="B412" t="str">
        <f>IFERROR(INDEX(統合!B:B,1/LARGE(INDEX((統合!$A$1:$A$1000&lt;&gt;"")/ROW(統合!$A$1:$A$1000),0),ROW(B412))),"")</f>
        <v/>
      </c>
      <c r="C412" t="str">
        <f>IFERROR(INDEX(統合!C:C,1/LARGE(INDEX((統合!$A$1:$A$1000&lt;&gt;"")/ROW(統合!$A$1:$A$1000),0),ROW(C412))),"")</f>
        <v/>
      </c>
      <c r="D412" t="str">
        <f>IFERROR(INDEX(統合!D:D,1/LARGE(INDEX((統合!$A$1:$A$1000&lt;&gt;"")/ROW(統合!$A$1:$A$1000),0),ROW(D412))),"")</f>
        <v/>
      </c>
      <c r="E412" t="str">
        <f>IFERROR(INDEX(統合!E:E,1/LARGE(INDEX((統合!$A$1:$A$1000&lt;&gt;"")/ROW(統合!$A$1:$A$1000),0),ROW(E412))),"")</f>
        <v/>
      </c>
      <c r="F412" t="str">
        <f>IFERROR(INDEX(統合!F:F,1/LARGE(INDEX((統合!$A$1:$A$1000&lt;&gt;"")/ROW(統合!$A$1:$A$1000),0),ROW(F412))),"")</f>
        <v/>
      </c>
      <c r="G412" t="str">
        <f>IFERROR(INDEX(統合!G:G,1/LARGE(INDEX((統合!$A$1:$A$1000&lt;&gt;"")/ROW(統合!$A$1:$A$1000),0),ROW(G412))),"")</f>
        <v/>
      </c>
      <c r="H412" t="str">
        <f>IFERROR(INDEX(統合!H:H,1/LARGE(INDEX((統合!$A$1:$A$1000&lt;&gt;"")/ROW(統合!$A$1:$A$1000),0),ROW(H412))),"")</f>
        <v/>
      </c>
      <c r="I412" t="str">
        <f>IFERROR(INDEX(統合!I:I,1/LARGE(INDEX((統合!$A$1:$A$1000&lt;&gt;"")/ROW(統合!$A$1:$A$1000),0),ROW(I412))),"")</f>
        <v/>
      </c>
      <c r="J412" t="str">
        <f>IFERROR(INDEX(統合!J:J,1/LARGE(INDEX((統合!$A$1:$A$1000&lt;&gt;"")/ROW(統合!$A$1:$A$1000),0),ROW(J412))),"")</f>
        <v/>
      </c>
      <c r="K412" t="str">
        <f>IFERROR(INDEX(統合!K:K,1/LARGE(INDEX((統合!$A$1:$A$1000&lt;&gt;"")/ROW(統合!$A$1:$A$1000),0),ROW(K412))),"")</f>
        <v/>
      </c>
      <c r="L412" t="str">
        <f>IFERROR(INDEX(統合!L:L,1/LARGE(INDEX((統合!$A$1:$A$1000&lt;&gt;"")/ROW(統合!$A$1:$A$1000),0),ROW(L412))),"")</f>
        <v/>
      </c>
      <c r="M412" t="str">
        <f>IFERROR(INDEX(統合!M:M,1/LARGE(INDEX((統合!$A$1:$A$1000&lt;&gt;"")/ROW(統合!$A$1:$A$1000),0),ROW(M412))),"")</f>
        <v/>
      </c>
    </row>
    <row r="413" spans="1:13" x14ac:dyDescent="0.45">
      <c r="A413" t="str">
        <f>IFERROR(INDEX(統合!A:A,1/LARGE(INDEX((統合!$A$1:$A$1000&lt;&gt;"")/ROW(統合!$A$1:$A$1000),0),ROW(A413))),"")</f>
        <v/>
      </c>
      <c r="B413" t="str">
        <f>IFERROR(INDEX(統合!B:B,1/LARGE(INDEX((統合!$A$1:$A$1000&lt;&gt;"")/ROW(統合!$A$1:$A$1000),0),ROW(B413))),"")</f>
        <v/>
      </c>
      <c r="C413" t="str">
        <f>IFERROR(INDEX(統合!C:C,1/LARGE(INDEX((統合!$A$1:$A$1000&lt;&gt;"")/ROW(統合!$A$1:$A$1000),0),ROW(C413))),"")</f>
        <v/>
      </c>
      <c r="D413" t="str">
        <f>IFERROR(INDEX(統合!D:D,1/LARGE(INDEX((統合!$A$1:$A$1000&lt;&gt;"")/ROW(統合!$A$1:$A$1000),0),ROW(D413))),"")</f>
        <v/>
      </c>
      <c r="E413" t="str">
        <f>IFERROR(INDEX(統合!E:E,1/LARGE(INDEX((統合!$A$1:$A$1000&lt;&gt;"")/ROW(統合!$A$1:$A$1000),0),ROW(E413))),"")</f>
        <v/>
      </c>
      <c r="F413" t="str">
        <f>IFERROR(INDEX(統合!F:F,1/LARGE(INDEX((統合!$A$1:$A$1000&lt;&gt;"")/ROW(統合!$A$1:$A$1000),0),ROW(F413))),"")</f>
        <v/>
      </c>
      <c r="G413" t="str">
        <f>IFERROR(INDEX(統合!G:G,1/LARGE(INDEX((統合!$A$1:$A$1000&lt;&gt;"")/ROW(統合!$A$1:$A$1000),0),ROW(G413))),"")</f>
        <v/>
      </c>
      <c r="H413" t="str">
        <f>IFERROR(INDEX(統合!H:H,1/LARGE(INDEX((統合!$A$1:$A$1000&lt;&gt;"")/ROW(統合!$A$1:$A$1000),0),ROW(H413))),"")</f>
        <v/>
      </c>
      <c r="I413" t="str">
        <f>IFERROR(INDEX(統合!I:I,1/LARGE(INDEX((統合!$A$1:$A$1000&lt;&gt;"")/ROW(統合!$A$1:$A$1000),0),ROW(I413))),"")</f>
        <v/>
      </c>
      <c r="J413" t="str">
        <f>IFERROR(INDEX(統合!J:J,1/LARGE(INDEX((統合!$A$1:$A$1000&lt;&gt;"")/ROW(統合!$A$1:$A$1000),0),ROW(J413))),"")</f>
        <v/>
      </c>
      <c r="K413" t="str">
        <f>IFERROR(INDEX(統合!K:K,1/LARGE(INDEX((統合!$A$1:$A$1000&lt;&gt;"")/ROW(統合!$A$1:$A$1000),0),ROW(K413))),"")</f>
        <v/>
      </c>
      <c r="L413" t="str">
        <f>IFERROR(INDEX(統合!L:L,1/LARGE(INDEX((統合!$A$1:$A$1000&lt;&gt;"")/ROW(統合!$A$1:$A$1000),0),ROW(L413))),"")</f>
        <v/>
      </c>
      <c r="M413" t="str">
        <f>IFERROR(INDEX(統合!M:M,1/LARGE(INDEX((統合!$A$1:$A$1000&lt;&gt;"")/ROW(統合!$A$1:$A$1000),0),ROW(M413))),"")</f>
        <v/>
      </c>
    </row>
    <row r="414" spans="1:13" x14ac:dyDescent="0.45">
      <c r="A414" t="str">
        <f>IFERROR(INDEX(統合!A:A,1/LARGE(INDEX((統合!$A$1:$A$1000&lt;&gt;"")/ROW(統合!$A$1:$A$1000),0),ROW(A414))),"")</f>
        <v/>
      </c>
      <c r="B414" t="str">
        <f>IFERROR(INDEX(統合!B:B,1/LARGE(INDEX((統合!$A$1:$A$1000&lt;&gt;"")/ROW(統合!$A$1:$A$1000),0),ROW(B414))),"")</f>
        <v/>
      </c>
      <c r="C414" t="str">
        <f>IFERROR(INDEX(統合!C:C,1/LARGE(INDEX((統合!$A$1:$A$1000&lt;&gt;"")/ROW(統合!$A$1:$A$1000),0),ROW(C414))),"")</f>
        <v/>
      </c>
      <c r="D414" t="str">
        <f>IFERROR(INDEX(統合!D:D,1/LARGE(INDEX((統合!$A$1:$A$1000&lt;&gt;"")/ROW(統合!$A$1:$A$1000),0),ROW(D414))),"")</f>
        <v/>
      </c>
      <c r="E414" t="str">
        <f>IFERROR(INDEX(統合!E:E,1/LARGE(INDEX((統合!$A$1:$A$1000&lt;&gt;"")/ROW(統合!$A$1:$A$1000),0),ROW(E414))),"")</f>
        <v/>
      </c>
      <c r="F414" t="str">
        <f>IFERROR(INDEX(統合!F:F,1/LARGE(INDEX((統合!$A$1:$A$1000&lt;&gt;"")/ROW(統合!$A$1:$A$1000),0),ROW(F414))),"")</f>
        <v/>
      </c>
      <c r="G414" t="str">
        <f>IFERROR(INDEX(統合!G:G,1/LARGE(INDEX((統合!$A$1:$A$1000&lt;&gt;"")/ROW(統合!$A$1:$A$1000),0),ROW(G414))),"")</f>
        <v/>
      </c>
      <c r="H414" t="str">
        <f>IFERROR(INDEX(統合!H:H,1/LARGE(INDEX((統合!$A$1:$A$1000&lt;&gt;"")/ROW(統合!$A$1:$A$1000),0),ROW(H414))),"")</f>
        <v/>
      </c>
      <c r="I414" t="str">
        <f>IFERROR(INDEX(統合!I:I,1/LARGE(INDEX((統合!$A$1:$A$1000&lt;&gt;"")/ROW(統合!$A$1:$A$1000),0),ROW(I414))),"")</f>
        <v/>
      </c>
      <c r="J414" t="str">
        <f>IFERROR(INDEX(統合!J:J,1/LARGE(INDEX((統合!$A$1:$A$1000&lt;&gt;"")/ROW(統合!$A$1:$A$1000),0),ROW(J414))),"")</f>
        <v/>
      </c>
      <c r="K414" t="str">
        <f>IFERROR(INDEX(統合!K:K,1/LARGE(INDEX((統合!$A$1:$A$1000&lt;&gt;"")/ROW(統合!$A$1:$A$1000),0),ROW(K414))),"")</f>
        <v/>
      </c>
      <c r="L414" t="str">
        <f>IFERROR(INDEX(統合!L:L,1/LARGE(INDEX((統合!$A$1:$A$1000&lt;&gt;"")/ROW(統合!$A$1:$A$1000),0),ROW(L414))),"")</f>
        <v/>
      </c>
      <c r="M414" t="str">
        <f>IFERROR(INDEX(統合!M:M,1/LARGE(INDEX((統合!$A$1:$A$1000&lt;&gt;"")/ROW(統合!$A$1:$A$1000),0),ROW(M414))),"")</f>
        <v/>
      </c>
    </row>
    <row r="415" spans="1:13" x14ac:dyDescent="0.45">
      <c r="A415" t="str">
        <f>IFERROR(INDEX(統合!A:A,1/LARGE(INDEX((統合!$A$1:$A$1000&lt;&gt;"")/ROW(統合!$A$1:$A$1000),0),ROW(A415))),"")</f>
        <v/>
      </c>
      <c r="B415" t="str">
        <f>IFERROR(INDEX(統合!B:B,1/LARGE(INDEX((統合!$A$1:$A$1000&lt;&gt;"")/ROW(統合!$A$1:$A$1000),0),ROW(B415))),"")</f>
        <v/>
      </c>
      <c r="C415" t="str">
        <f>IFERROR(INDEX(統合!C:C,1/LARGE(INDEX((統合!$A$1:$A$1000&lt;&gt;"")/ROW(統合!$A$1:$A$1000),0),ROW(C415))),"")</f>
        <v/>
      </c>
      <c r="D415" t="str">
        <f>IFERROR(INDEX(統合!D:D,1/LARGE(INDEX((統合!$A$1:$A$1000&lt;&gt;"")/ROW(統合!$A$1:$A$1000),0),ROW(D415))),"")</f>
        <v/>
      </c>
      <c r="E415" t="str">
        <f>IFERROR(INDEX(統合!E:E,1/LARGE(INDEX((統合!$A$1:$A$1000&lt;&gt;"")/ROW(統合!$A$1:$A$1000),0),ROW(E415))),"")</f>
        <v/>
      </c>
      <c r="F415" t="str">
        <f>IFERROR(INDEX(統合!F:F,1/LARGE(INDEX((統合!$A$1:$A$1000&lt;&gt;"")/ROW(統合!$A$1:$A$1000),0),ROW(F415))),"")</f>
        <v/>
      </c>
      <c r="G415" t="str">
        <f>IFERROR(INDEX(統合!G:G,1/LARGE(INDEX((統合!$A$1:$A$1000&lt;&gt;"")/ROW(統合!$A$1:$A$1000),0),ROW(G415))),"")</f>
        <v/>
      </c>
      <c r="H415" t="str">
        <f>IFERROR(INDEX(統合!H:H,1/LARGE(INDEX((統合!$A$1:$A$1000&lt;&gt;"")/ROW(統合!$A$1:$A$1000),0),ROW(H415))),"")</f>
        <v/>
      </c>
      <c r="I415" t="str">
        <f>IFERROR(INDEX(統合!I:I,1/LARGE(INDEX((統合!$A$1:$A$1000&lt;&gt;"")/ROW(統合!$A$1:$A$1000),0),ROW(I415))),"")</f>
        <v/>
      </c>
      <c r="J415" t="str">
        <f>IFERROR(INDEX(統合!J:J,1/LARGE(INDEX((統合!$A$1:$A$1000&lt;&gt;"")/ROW(統合!$A$1:$A$1000),0),ROW(J415))),"")</f>
        <v/>
      </c>
      <c r="K415" t="str">
        <f>IFERROR(INDEX(統合!K:K,1/LARGE(INDEX((統合!$A$1:$A$1000&lt;&gt;"")/ROW(統合!$A$1:$A$1000),0),ROW(K415))),"")</f>
        <v/>
      </c>
      <c r="L415" t="str">
        <f>IFERROR(INDEX(統合!L:L,1/LARGE(INDEX((統合!$A$1:$A$1000&lt;&gt;"")/ROW(統合!$A$1:$A$1000),0),ROW(L415))),"")</f>
        <v/>
      </c>
      <c r="M415" t="str">
        <f>IFERROR(INDEX(統合!M:M,1/LARGE(INDEX((統合!$A$1:$A$1000&lt;&gt;"")/ROW(統合!$A$1:$A$1000),0),ROW(M415))),"")</f>
        <v/>
      </c>
    </row>
    <row r="416" spans="1:13" x14ac:dyDescent="0.45">
      <c r="A416" t="str">
        <f>IFERROR(INDEX(統合!A:A,1/LARGE(INDEX((統合!$A$1:$A$1000&lt;&gt;"")/ROW(統合!$A$1:$A$1000),0),ROW(A416))),"")</f>
        <v/>
      </c>
      <c r="B416" t="str">
        <f>IFERROR(INDEX(統合!B:B,1/LARGE(INDEX((統合!$A$1:$A$1000&lt;&gt;"")/ROW(統合!$A$1:$A$1000),0),ROW(B416))),"")</f>
        <v/>
      </c>
      <c r="C416" t="str">
        <f>IFERROR(INDEX(統合!C:C,1/LARGE(INDEX((統合!$A$1:$A$1000&lt;&gt;"")/ROW(統合!$A$1:$A$1000),0),ROW(C416))),"")</f>
        <v/>
      </c>
      <c r="D416" t="str">
        <f>IFERROR(INDEX(統合!D:D,1/LARGE(INDEX((統合!$A$1:$A$1000&lt;&gt;"")/ROW(統合!$A$1:$A$1000),0),ROW(D416))),"")</f>
        <v/>
      </c>
      <c r="E416" t="str">
        <f>IFERROR(INDEX(統合!E:E,1/LARGE(INDEX((統合!$A$1:$A$1000&lt;&gt;"")/ROW(統合!$A$1:$A$1000),0),ROW(E416))),"")</f>
        <v/>
      </c>
      <c r="F416" t="str">
        <f>IFERROR(INDEX(統合!F:F,1/LARGE(INDEX((統合!$A$1:$A$1000&lt;&gt;"")/ROW(統合!$A$1:$A$1000),0),ROW(F416))),"")</f>
        <v/>
      </c>
      <c r="G416" t="str">
        <f>IFERROR(INDEX(統合!G:G,1/LARGE(INDEX((統合!$A$1:$A$1000&lt;&gt;"")/ROW(統合!$A$1:$A$1000),0),ROW(G416))),"")</f>
        <v/>
      </c>
      <c r="H416" t="str">
        <f>IFERROR(INDEX(統合!H:H,1/LARGE(INDEX((統合!$A$1:$A$1000&lt;&gt;"")/ROW(統合!$A$1:$A$1000),0),ROW(H416))),"")</f>
        <v/>
      </c>
      <c r="I416" t="str">
        <f>IFERROR(INDEX(統合!I:I,1/LARGE(INDEX((統合!$A$1:$A$1000&lt;&gt;"")/ROW(統合!$A$1:$A$1000),0),ROW(I416))),"")</f>
        <v/>
      </c>
      <c r="J416" t="str">
        <f>IFERROR(INDEX(統合!J:J,1/LARGE(INDEX((統合!$A$1:$A$1000&lt;&gt;"")/ROW(統合!$A$1:$A$1000),0),ROW(J416))),"")</f>
        <v/>
      </c>
      <c r="K416" t="str">
        <f>IFERROR(INDEX(統合!K:K,1/LARGE(INDEX((統合!$A$1:$A$1000&lt;&gt;"")/ROW(統合!$A$1:$A$1000),0),ROW(K416))),"")</f>
        <v/>
      </c>
      <c r="L416" t="str">
        <f>IFERROR(INDEX(統合!L:L,1/LARGE(INDEX((統合!$A$1:$A$1000&lt;&gt;"")/ROW(統合!$A$1:$A$1000),0),ROW(L416))),"")</f>
        <v/>
      </c>
      <c r="M416" t="str">
        <f>IFERROR(INDEX(統合!M:M,1/LARGE(INDEX((統合!$A$1:$A$1000&lt;&gt;"")/ROW(統合!$A$1:$A$1000),0),ROW(M416))),"")</f>
        <v/>
      </c>
    </row>
    <row r="417" spans="1:13" x14ac:dyDescent="0.45">
      <c r="A417" t="str">
        <f>IFERROR(INDEX(統合!A:A,1/LARGE(INDEX((統合!$A$1:$A$1000&lt;&gt;"")/ROW(統合!$A$1:$A$1000),0),ROW(A417))),"")</f>
        <v/>
      </c>
      <c r="B417" t="str">
        <f>IFERROR(INDEX(統合!B:B,1/LARGE(INDEX((統合!$A$1:$A$1000&lt;&gt;"")/ROW(統合!$A$1:$A$1000),0),ROW(B417))),"")</f>
        <v/>
      </c>
      <c r="C417" t="str">
        <f>IFERROR(INDEX(統合!C:C,1/LARGE(INDEX((統合!$A$1:$A$1000&lt;&gt;"")/ROW(統合!$A$1:$A$1000),0),ROW(C417))),"")</f>
        <v/>
      </c>
      <c r="D417" t="str">
        <f>IFERROR(INDEX(統合!D:D,1/LARGE(INDEX((統合!$A$1:$A$1000&lt;&gt;"")/ROW(統合!$A$1:$A$1000),0),ROW(D417))),"")</f>
        <v/>
      </c>
      <c r="E417" t="str">
        <f>IFERROR(INDEX(統合!E:E,1/LARGE(INDEX((統合!$A$1:$A$1000&lt;&gt;"")/ROW(統合!$A$1:$A$1000),0),ROW(E417))),"")</f>
        <v/>
      </c>
      <c r="F417" t="str">
        <f>IFERROR(INDEX(統合!F:F,1/LARGE(INDEX((統合!$A$1:$A$1000&lt;&gt;"")/ROW(統合!$A$1:$A$1000),0),ROW(F417))),"")</f>
        <v/>
      </c>
      <c r="G417" t="str">
        <f>IFERROR(INDEX(統合!G:G,1/LARGE(INDEX((統合!$A$1:$A$1000&lt;&gt;"")/ROW(統合!$A$1:$A$1000),0),ROW(G417))),"")</f>
        <v/>
      </c>
      <c r="H417" t="str">
        <f>IFERROR(INDEX(統合!H:H,1/LARGE(INDEX((統合!$A$1:$A$1000&lt;&gt;"")/ROW(統合!$A$1:$A$1000),0),ROW(H417))),"")</f>
        <v/>
      </c>
      <c r="I417" t="str">
        <f>IFERROR(INDEX(統合!I:I,1/LARGE(INDEX((統合!$A$1:$A$1000&lt;&gt;"")/ROW(統合!$A$1:$A$1000),0),ROW(I417))),"")</f>
        <v/>
      </c>
      <c r="J417" t="str">
        <f>IFERROR(INDEX(統合!J:J,1/LARGE(INDEX((統合!$A$1:$A$1000&lt;&gt;"")/ROW(統合!$A$1:$A$1000),0),ROW(J417))),"")</f>
        <v/>
      </c>
      <c r="K417" t="str">
        <f>IFERROR(INDEX(統合!K:K,1/LARGE(INDEX((統合!$A$1:$A$1000&lt;&gt;"")/ROW(統合!$A$1:$A$1000),0),ROW(K417))),"")</f>
        <v/>
      </c>
      <c r="L417" t="str">
        <f>IFERROR(INDEX(統合!L:L,1/LARGE(INDEX((統合!$A$1:$A$1000&lt;&gt;"")/ROW(統合!$A$1:$A$1000),0),ROW(L417))),"")</f>
        <v/>
      </c>
      <c r="M417" t="str">
        <f>IFERROR(INDEX(統合!M:M,1/LARGE(INDEX((統合!$A$1:$A$1000&lt;&gt;"")/ROW(統合!$A$1:$A$1000),0),ROW(M417))),"")</f>
        <v/>
      </c>
    </row>
    <row r="418" spans="1:13" x14ac:dyDescent="0.45">
      <c r="A418" t="str">
        <f>IFERROR(INDEX(統合!A:A,1/LARGE(INDEX((統合!$A$1:$A$1000&lt;&gt;"")/ROW(統合!$A$1:$A$1000),0),ROW(A418))),"")</f>
        <v/>
      </c>
      <c r="B418" t="str">
        <f>IFERROR(INDEX(統合!B:B,1/LARGE(INDEX((統合!$A$1:$A$1000&lt;&gt;"")/ROW(統合!$A$1:$A$1000),0),ROW(B418))),"")</f>
        <v/>
      </c>
      <c r="C418" t="str">
        <f>IFERROR(INDEX(統合!C:C,1/LARGE(INDEX((統合!$A$1:$A$1000&lt;&gt;"")/ROW(統合!$A$1:$A$1000),0),ROW(C418))),"")</f>
        <v/>
      </c>
      <c r="D418" t="str">
        <f>IFERROR(INDEX(統合!D:D,1/LARGE(INDEX((統合!$A$1:$A$1000&lt;&gt;"")/ROW(統合!$A$1:$A$1000),0),ROW(D418))),"")</f>
        <v/>
      </c>
      <c r="E418" t="str">
        <f>IFERROR(INDEX(統合!E:E,1/LARGE(INDEX((統合!$A$1:$A$1000&lt;&gt;"")/ROW(統合!$A$1:$A$1000),0),ROW(E418))),"")</f>
        <v/>
      </c>
      <c r="F418" t="str">
        <f>IFERROR(INDEX(統合!F:F,1/LARGE(INDEX((統合!$A$1:$A$1000&lt;&gt;"")/ROW(統合!$A$1:$A$1000),0),ROW(F418))),"")</f>
        <v/>
      </c>
      <c r="G418" t="str">
        <f>IFERROR(INDEX(統合!G:G,1/LARGE(INDEX((統合!$A$1:$A$1000&lt;&gt;"")/ROW(統合!$A$1:$A$1000),0),ROW(G418))),"")</f>
        <v/>
      </c>
      <c r="H418" t="str">
        <f>IFERROR(INDEX(統合!H:H,1/LARGE(INDEX((統合!$A$1:$A$1000&lt;&gt;"")/ROW(統合!$A$1:$A$1000),0),ROW(H418))),"")</f>
        <v/>
      </c>
      <c r="I418" t="str">
        <f>IFERROR(INDEX(統合!I:I,1/LARGE(INDEX((統合!$A$1:$A$1000&lt;&gt;"")/ROW(統合!$A$1:$A$1000),0),ROW(I418))),"")</f>
        <v/>
      </c>
      <c r="J418" t="str">
        <f>IFERROR(INDEX(統合!J:J,1/LARGE(INDEX((統合!$A$1:$A$1000&lt;&gt;"")/ROW(統合!$A$1:$A$1000),0),ROW(J418))),"")</f>
        <v/>
      </c>
      <c r="K418" t="str">
        <f>IFERROR(INDEX(統合!K:K,1/LARGE(INDEX((統合!$A$1:$A$1000&lt;&gt;"")/ROW(統合!$A$1:$A$1000),0),ROW(K418))),"")</f>
        <v/>
      </c>
      <c r="L418" t="str">
        <f>IFERROR(INDEX(統合!L:L,1/LARGE(INDEX((統合!$A$1:$A$1000&lt;&gt;"")/ROW(統合!$A$1:$A$1000),0),ROW(L418))),"")</f>
        <v/>
      </c>
      <c r="M418" t="str">
        <f>IFERROR(INDEX(統合!M:M,1/LARGE(INDEX((統合!$A$1:$A$1000&lt;&gt;"")/ROW(統合!$A$1:$A$1000),0),ROW(M418))),"")</f>
        <v/>
      </c>
    </row>
    <row r="419" spans="1:13" x14ac:dyDescent="0.45">
      <c r="A419" t="str">
        <f>IFERROR(INDEX(統合!A:A,1/LARGE(INDEX((統合!$A$1:$A$1000&lt;&gt;"")/ROW(統合!$A$1:$A$1000),0),ROW(A419))),"")</f>
        <v/>
      </c>
      <c r="B419" t="str">
        <f>IFERROR(INDEX(統合!B:B,1/LARGE(INDEX((統合!$A$1:$A$1000&lt;&gt;"")/ROW(統合!$A$1:$A$1000),0),ROW(B419))),"")</f>
        <v/>
      </c>
      <c r="C419" t="str">
        <f>IFERROR(INDEX(統合!C:C,1/LARGE(INDEX((統合!$A$1:$A$1000&lt;&gt;"")/ROW(統合!$A$1:$A$1000),0),ROW(C419))),"")</f>
        <v/>
      </c>
      <c r="D419" t="str">
        <f>IFERROR(INDEX(統合!D:D,1/LARGE(INDEX((統合!$A$1:$A$1000&lt;&gt;"")/ROW(統合!$A$1:$A$1000),0),ROW(D419))),"")</f>
        <v/>
      </c>
      <c r="E419" t="str">
        <f>IFERROR(INDEX(統合!E:E,1/LARGE(INDEX((統合!$A$1:$A$1000&lt;&gt;"")/ROW(統合!$A$1:$A$1000),0),ROW(E419))),"")</f>
        <v/>
      </c>
      <c r="F419" t="str">
        <f>IFERROR(INDEX(統合!F:F,1/LARGE(INDEX((統合!$A$1:$A$1000&lt;&gt;"")/ROW(統合!$A$1:$A$1000),0),ROW(F419))),"")</f>
        <v/>
      </c>
      <c r="G419" t="str">
        <f>IFERROR(INDEX(統合!G:G,1/LARGE(INDEX((統合!$A$1:$A$1000&lt;&gt;"")/ROW(統合!$A$1:$A$1000),0),ROW(G419))),"")</f>
        <v/>
      </c>
      <c r="H419" t="str">
        <f>IFERROR(INDEX(統合!H:H,1/LARGE(INDEX((統合!$A$1:$A$1000&lt;&gt;"")/ROW(統合!$A$1:$A$1000),0),ROW(H419))),"")</f>
        <v/>
      </c>
      <c r="I419" t="str">
        <f>IFERROR(INDEX(統合!I:I,1/LARGE(INDEX((統合!$A$1:$A$1000&lt;&gt;"")/ROW(統合!$A$1:$A$1000),0),ROW(I419))),"")</f>
        <v/>
      </c>
      <c r="J419" t="str">
        <f>IFERROR(INDEX(統合!J:J,1/LARGE(INDEX((統合!$A$1:$A$1000&lt;&gt;"")/ROW(統合!$A$1:$A$1000),0),ROW(J419))),"")</f>
        <v/>
      </c>
      <c r="K419" t="str">
        <f>IFERROR(INDEX(統合!K:K,1/LARGE(INDEX((統合!$A$1:$A$1000&lt;&gt;"")/ROW(統合!$A$1:$A$1000),0),ROW(K419))),"")</f>
        <v/>
      </c>
      <c r="L419" t="str">
        <f>IFERROR(INDEX(統合!L:L,1/LARGE(INDEX((統合!$A$1:$A$1000&lt;&gt;"")/ROW(統合!$A$1:$A$1000),0),ROW(L419))),"")</f>
        <v/>
      </c>
      <c r="M419" t="str">
        <f>IFERROR(INDEX(統合!M:M,1/LARGE(INDEX((統合!$A$1:$A$1000&lt;&gt;"")/ROW(統合!$A$1:$A$1000),0),ROW(M419))),"")</f>
        <v/>
      </c>
    </row>
    <row r="420" spans="1:13" x14ac:dyDescent="0.45">
      <c r="A420" t="str">
        <f>IFERROR(INDEX(統合!A:A,1/LARGE(INDEX((統合!$A$1:$A$1000&lt;&gt;"")/ROW(統合!$A$1:$A$1000),0),ROW(A420))),"")</f>
        <v/>
      </c>
      <c r="B420" t="str">
        <f>IFERROR(INDEX(統合!B:B,1/LARGE(INDEX((統合!$A$1:$A$1000&lt;&gt;"")/ROW(統合!$A$1:$A$1000),0),ROW(B420))),"")</f>
        <v/>
      </c>
      <c r="C420" t="str">
        <f>IFERROR(INDEX(統合!C:C,1/LARGE(INDEX((統合!$A$1:$A$1000&lt;&gt;"")/ROW(統合!$A$1:$A$1000),0),ROW(C420))),"")</f>
        <v/>
      </c>
      <c r="D420" t="str">
        <f>IFERROR(INDEX(統合!D:D,1/LARGE(INDEX((統合!$A$1:$A$1000&lt;&gt;"")/ROW(統合!$A$1:$A$1000),0),ROW(D420))),"")</f>
        <v/>
      </c>
      <c r="E420" t="str">
        <f>IFERROR(INDEX(統合!E:E,1/LARGE(INDEX((統合!$A$1:$A$1000&lt;&gt;"")/ROW(統合!$A$1:$A$1000),0),ROW(E420))),"")</f>
        <v/>
      </c>
      <c r="F420" t="str">
        <f>IFERROR(INDEX(統合!F:F,1/LARGE(INDEX((統合!$A$1:$A$1000&lt;&gt;"")/ROW(統合!$A$1:$A$1000),0),ROW(F420))),"")</f>
        <v/>
      </c>
      <c r="G420" t="str">
        <f>IFERROR(INDEX(統合!G:G,1/LARGE(INDEX((統合!$A$1:$A$1000&lt;&gt;"")/ROW(統合!$A$1:$A$1000),0),ROW(G420))),"")</f>
        <v/>
      </c>
      <c r="H420" t="str">
        <f>IFERROR(INDEX(統合!H:H,1/LARGE(INDEX((統合!$A$1:$A$1000&lt;&gt;"")/ROW(統合!$A$1:$A$1000),0),ROW(H420))),"")</f>
        <v/>
      </c>
      <c r="I420" t="str">
        <f>IFERROR(INDEX(統合!I:I,1/LARGE(INDEX((統合!$A$1:$A$1000&lt;&gt;"")/ROW(統合!$A$1:$A$1000),0),ROW(I420))),"")</f>
        <v/>
      </c>
      <c r="J420" t="str">
        <f>IFERROR(INDEX(統合!J:J,1/LARGE(INDEX((統合!$A$1:$A$1000&lt;&gt;"")/ROW(統合!$A$1:$A$1000),0),ROW(J420))),"")</f>
        <v/>
      </c>
      <c r="K420" t="str">
        <f>IFERROR(INDEX(統合!K:K,1/LARGE(INDEX((統合!$A$1:$A$1000&lt;&gt;"")/ROW(統合!$A$1:$A$1000),0),ROW(K420))),"")</f>
        <v/>
      </c>
      <c r="L420" t="str">
        <f>IFERROR(INDEX(統合!L:L,1/LARGE(INDEX((統合!$A$1:$A$1000&lt;&gt;"")/ROW(統合!$A$1:$A$1000),0),ROW(L420))),"")</f>
        <v/>
      </c>
      <c r="M420" t="str">
        <f>IFERROR(INDEX(統合!M:M,1/LARGE(INDEX((統合!$A$1:$A$1000&lt;&gt;"")/ROW(統合!$A$1:$A$1000),0),ROW(M420))),"")</f>
        <v/>
      </c>
    </row>
    <row r="421" spans="1:13" x14ac:dyDescent="0.45">
      <c r="A421" t="str">
        <f>IFERROR(INDEX(統合!A:A,1/LARGE(INDEX((統合!$A$1:$A$1000&lt;&gt;"")/ROW(統合!$A$1:$A$1000),0),ROW(A421))),"")</f>
        <v/>
      </c>
      <c r="B421" t="str">
        <f>IFERROR(INDEX(統合!B:B,1/LARGE(INDEX((統合!$A$1:$A$1000&lt;&gt;"")/ROW(統合!$A$1:$A$1000),0),ROW(B421))),"")</f>
        <v/>
      </c>
      <c r="C421" t="str">
        <f>IFERROR(INDEX(統合!C:C,1/LARGE(INDEX((統合!$A$1:$A$1000&lt;&gt;"")/ROW(統合!$A$1:$A$1000),0),ROW(C421))),"")</f>
        <v/>
      </c>
      <c r="D421" t="str">
        <f>IFERROR(INDEX(統合!D:D,1/LARGE(INDEX((統合!$A$1:$A$1000&lt;&gt;"")/ROW(統合!$A$1:$A$1000),0),ROW(D421))),"")</f>
        <v/>
      </c>
      <c r="E421" t="str">
        <f>IFERROR(INDEX(統合!E:E,1/LARGE(INDEX((統合!$A$1:$A$1000&lt;&gt;"")/ROW(統合!$A$1:$A$1000),0),ROW(E421))),"")</f>
        <v/>
      </c>
      <c r="F421" t="str">
        <f>IFERROR(INDEX(統合!F:F,1/LARGE(INDEX((統合!$A$1:$A$1000&lt;&gt;"")/ROW(統合!$A$1:$A$1000),0),ROW(F421))),"")</f>
        <v/>
      </c>
      <c r="G421" t="str">
        <f>IFERROR(INDEX(統合!G:G,1/LARGE(INDEX((統合!$A$1:$A$1000&lt;&gt;"")/ROW(統合!$A$1:$A$1000),0),ROW(G421))),"")</f>
        <v/>
      </c>
      <c r="H421" t="str">
        <f>IFERROR(INDEX(統合!H:H,1/LARGE(INDEX((統合!$A$1:$A$1000&lt;&gt;"")/ROW(統合!$A$1:$A$1000),0),ROW(H421))),"")</f>
        <v/>
      </c>
      <c r="I421" t="str">
        <f>IFERROR(INDEX(統合!I:I,1/LARGE(INDEX((統合!$A$1:$A$1000&lt;&gt;"")/ROW(統合!$A$1:$A$1000),0),ROW(I421))),"")</f>
        <v/>
      </c>
      <c r="J421" t="str">
        <f>IFERROR(INDEX(統合!J:J,1/LARGE(INDEX((統合!$A$1:$A$1000&lt;&gt;"")/ROW(統合!$A$1:$A$1000),0),ROW(J421))),"")</f>
        <v/>
      </c>
      <c r="K421" t="str">
        <f>IFERROR(INDEX(統合!K:K,1/LARGE(INDEX((統合!$A$1:$A$1000&lt;&gt;"")/ROW(統合!$A$1:$A$1000),0),ROW(K421))),"")</f>
        <v/>
      </c>
      <c r="L421" t="str">
        <f>IFERROR(INDEX(統合!L:L,1/LARGE(INDEX((統合!$A$1:$A$1000&lt;&gt;"")/ROW(統合!$A$1:$A$1000),0),ROW(L421))),"")</f>
        <v/>
      </c>
      <c r="M421" t="str">
        <f>IFERROR(INDEX(統合!M:M,1/LARGE(INDEX((統合!$A$1:$A$1000&lt;&gt;"")/ROW(統合!$A$1:$A$1000),0),ROW(M421))),"")</f>
        <v/>
      </c>
    </row>
    <row r="422" spans="1:13" x14ac:dyDescent="0.45">
      <c r="A422" t="str">
        <f>IFERROR(INDEX(統合!A:A,1/LARGE(INDEX((統合!$A$1:$A$1000&lt;&gt;"")/ROW(統合!$A$1:$A$1000),0),ROW(A422))),"")</f>
        <v/>
      </c>
      <c r="B422" t="str">
        <f>IFERROR(INDEX(統合!B:B,1/LARGE(INDEX((統合!$A$1:$A$1000&lt;&gt;"")/ROW(統合!$A$1:$A$1000),0),ROW(B422))),"")</f>
        <v/>
      </c>
      <c r="C422" t="str">
        <f>IFERROR(INDEX(統合!C:C,1/LARGE(INDEX((統合!$A$1:$A$1000&lt;&gt;"")/ROW(統合!$A$1:$A$1000),0),ROW(C422))),"")</f>
        <v/>
      </c>
      <c r="D422" t="str">
        <f>IFERROR(INDEX(統合!D:D,1/LARGE(INDEX((統合!$A$1:$A$1000&lt;&gt;"")/ROW(統合!$A$1:$A$1000),0),ROW(D422))),"")</f>
        <v/>
      </c>
      <c r="E422" t="str">
        <f>IFERROR(INDEX(統合!E:E,1/LARGE(INDEX((統合!$A$1:$A$1000&lt;&gt;"")/ROW(統合!$A$1:$A$1000),0),ROW(E422))),"")</f>
        <v/>
      </c>
      <c r="F422" t="str">
        <f>IFERROR(INDEX(統合!F:F,1/LARGE(INDEX((統合!$A$1:$A$1000&lt;&gt;"")/ROW(統合!$A$1:$A$1000),0),ROW(F422))),"")</f>
        <v/>
      </c>
      <c r="G422" t="str">
        <f>IFERROR(INDEX(統合!G:G,1/LARGE(INDEX((統合!$A$1:$A$1000&lt;&gt;"")/ROW(統合!$A$1:$A$1000),0),ROW(G422))),"")</f>
        <v/>
      </c>
      <c r="H422" t="str">
        <f>IFERROR(INDEX(統合!H:H,1/LARGE(INDEX((統合!$A$1:$A$1000&lt;&gt;"")/ROW(統合!$A$1:$A$1000),0),ROW(H422))),"")</f>
        <v/>
      </c>
      <c r="I422" t="str">
        <f>IFERROR(INDEX(統合!I:I,1/LARGE(INDEX((統合!$A$1:$A$1000&lt;&gt;"")/ROW(統合!$A$1:$A$1000),0),ROW(I422))),"")</f>
        <v/>
      </c>
      <c r="J422" t="str">
        <f>IFERROR(INDEX(統合!J:J,1/LARGE(INDEX((統合!$A$1:$A$1000&lt;&gt;"")/ROW(統合!$A$1:$A$1000),0),ROW(J422))),"")</f>
        <v/>
      </c>
      <c r="K422" t="str">
        <f>IFERROR(INDEX(統合!K:K,1/LARGE(INDEX((統合!$A$1:$A$1000&lt;&gt;"")/ROW(統合!$A$1:$A$1000),0),ROW(K422))),"")</f>
        <v/>
      </c>
      <c r="L422" t="str">
        <f>IFERROR(INDEX(統合!L:L,1/LARGE(INDEX((統合!$A$1:$A$1000&lt;&gt;"")/ROW(統合!$A$1:$A$1000),0),ROW(L422))),"")</f>
        <v/>
      </c>
      <c r="M422" t="str">
        <f>IFERROR(INDEX(統合!M:M,1/LARGE(INDEX((統合!$A$1:$A$1000&lt;&gt;"")/ROW(統合!$A$1:$A$1000),0),ROW(M422))),"")</f>
        <v/>
      </c>
    </row>
    <row r="423" spans="1:13" x14ac:dyDescent="0.45">
      <c r="A423" t="str">
        <f>IFERROR(INDEX(統合!A:A,1/LARGE(INDEX((統合!$A$1:$A$1000&lt;&gt;"")/ROW(統合!$A$1:$A$1000),0),ROW(A423))),"")</f>
        <v/>
      </c>
      <c r="B423" t="str">
        <f>IFERROR(INDEX(統合!B:B,1/LARGE(INDEX((統合!$A$1:$A$1000&lt;&gt;"")/ROW(統合!$A$1:$A$1000),0),ROW(B423))),"")</f>
        <v/>
      </c>
      <c r="C423" t="str">
        <f>IFERROR(INDEX(統合!C:C,1/LARGE(INDEX((統合!$A$1:$A$1000&lt;&gt;"")/ROW(統合!$A$1:$A$1000),0),ROW(C423))),"")</f>
        <v/>
      </c>
      <c r="D423" t="str">
        <f>IFERROR(INDEX(統合!D:D,1/LARGE(INDEX((統合!$A$1:$A$1000&lt;&gt;"")/ROW(統合!$A$1:$A$1000),0),ROW(D423))),"")</f>
        <v/>
      </c>
      <c r="E423" t="str">
        <f>IFERROR(INDEX(統合!E:E,1/LARGE(INDEX((統合!$A$1:$A$1000&lt;&gt;"")/ROW(統合!$A$1:$A$1000),0),ROW(E423))),"")</f>
        <v/>
      </c>
      <c r="F423" t="str">
        <f>IFERROR(INDEX(統合!F:F,1/LARGE(INDEX((統合!$A$1:$A$1000&lt;&gt;"")/ROW(統合!$A$1:$A$1000),0),ROW(F423))),"")</f>
        <v/>
      </c>
      <c r="G423" t="str">
        <f>IFERROR(INDEX(統合!G:G,1/LARGE(INDEX((統合!$A$1:$A$1000&lt;&gt;"")/ROW(統合!$A$1:$A$1000),0),ROW(G423))),"")</f>
        <v/>
      </c>
      <c r="H423" t="str">
        <f>IFERROR(INDEX(統合!H:H,1/LARGE(INDEX((統合!$A$1:$A$1000&lt;&gt;"")/ROW(統合!$A$1:$A$1000),0),ROW(H423))),"")</f>
        <v/>
      </c>
      <c r="I423" t="str">
        <f>IFERROR(INDEX(統合!I:I,1/LARGE(INDEX((統合!$A$1:$A$1000&lt;&gt;"")/ROW(統合!$A$1:$A$1000),0),ROW(I423))),"")</f>
        <v/>
      </c>
      <c r="J423" t="str">
        <f>IFERROR(INDEX(統合!J:J,1/LARGE(INDEX((統合!$A$1:$A$1000&lt;&gt;"")/ROW(統合!$A$1:$A$1000),0),ROW(J423))),"")</f>
        <v/>
      </c>
      <c r="K423" t="str">
        <f>IFERROR(INDEX(統合!K:K,1/LARGE(INDEX((統合!$A$1:$A$1000&lt;&gt;"")/ROW(統合!$A$1:$A$1000),0),ROW(K423))),"")</f>
        <v/>
      </c>
      <c r="L423" t="str">
        <f>IFERROR(INDEX(統合!L:L,1/LARGE(INDEX((統合!$A$1:$A$1000&lt;&gt;"")/ROW(統合!$A$1:$A$1000),0),ROW(L423))),"")</f>
        <v/>
      </c>
      <c r="M423" t="str">
        <f>IFERROR(INDEX(統合!M:M,1/LARGE(INDEX((統合!$A$1:$A$1000&lt;&gt;"")/ROW(統合!$A$1:$A$1000),0),ROW(M423))),"")</f>
        <v/>
      </c>
    </row>
    <row r="424" spans="1:13" x14ac:dyDescent="0.45">
      <c r="A424" t="str">
        <f>IFERROR(INDEX(統合!A:A,1/LARGE(INDEX((統合!$A$1:$A$1000&lt;&gt;"")/ROW(統合!$A$1:$A$1000),0),ROW(A424))),"")</f>
        <v/>
      </c>
      <c r="B424" t="str">
        <f>IFERROR(INDEX(統合!B:B,1/LARGE(INDEX((統合!$A$1:$A$1000&lt;&gt;"")/ROW(統合!$A$1:$A$1000),0),ROW(B424))),"")</f>
        <v/>
      </c>
      <c r="C424" t="str">
        <f>IFERROR(INDEX(統合!C:C,1/LARGE(INDEX((統合!$A$1:$A$1000&lt;&gt;"")/ROW(統合!$A$1:$A$1000),0),ROW(C424))),"")</f>
        <v/>
      </c>
      <c r="D424" t="str">
        <f>IFERROR(INDEX(統合!D:D,1/LARGE(INDEX((統合!$A$1:$A$1000&lt;&gt;"")/ROW(統合!$A$1:$A$1000),0),ROW(D424))),"")</f>
        <v/>
      </c>
      <c r="E424" t="str">
        <f>IFERROR(INDEX(統合!E:E,1/LARGE(INDEX((統合!$A$1:$A$1000&lt;&gt;"")/ROW(統合!$A$1:$A$1000),0),ROW(E424))),"")</f>
        <v/>
      </c>
      <c r="F424" t="str">
        <f>IFERROR(INDEX(統合!F:F,1/LARGE(INDEX((統合!$A$1:$A$1000&lt;&gt;"")/ROW(統合!$A$1:$A$1000),0),ROW(F424))),"")</f>
        <v/>
      </c>
      <c r="G424" t="str">
        <f>IFERROR(INDEX(統合!G:G,1/LARGE(INDEX((統合!$A$1:$A$1000&lt;&gt;"")/ROW(統合!$A$1:$A$1000),0),ROW(G424))),"")</f>
        <v/>
      </c>
      <c r="H424" t="str">
        <f>IFERROR(INDEX(統合!H:H,1/LARGE(INDEX((統合!$A$1:$A$1000&lt;&gt;"")/ROW(統合!$A$1:$A$1000),0),ROW(H424))),"")</f>
        <v/>
      </c>
      <c r="I424" t="str">
        <f>IFERROR(INDEX(統合!I:I,1/LARGE(INDEX((統合!$A$1:$A$1000&lt;&gt;"")/ROW(統合!$A$1:$A$1000),0),ROW(I424))),"")</f>
        <v/>
      </c>
      <c r="J424" t="str">
        <f>IFERROR(INDEX(統合!J:J,1/LARGE(INDEX((統合!$A$1:$A$1000&lt;&gt;"")/ROW(統合!$A$1:$A$1000),0),ROW(J424))),"")</f>
        <v/>
      </c>
      <c r="K424" t="str">
        <f>IFERROR(INDEX(統合!K:K,1/LARGE(INDEX((統合!$A$1:$A$1000&lt;&gt;"")/ROW(統合!$A$1:$A$1000),0),ROW(K424))),"")</f>
        <v/>
      </c>
      <c r="L424" t="str">
        <f>IFERROR(INDEX(統合!L:L,1/LARGE(INDEX((統合!$A$1:$A$1000&lt;&gt;"")/ROW(統合!$A$1:$A$1000),0),ROW(L424))),"")</f>
        <v/>
      </c>
      <c r="M424" t="str">
        <f>IFERROR(INDEX(統合!M:M,1/LARGE(INDEX((統合!$A$1:$A$1000&lt;&gt;"")/ROW(統合!$A$1:$A$1000),0),ROW(M424))),"")</f>
        <v/>
      </c>
    </row>
    <row r="425" spans="1:13" x14ac:dyDescent="0.45">
      <c r="A425" t="str">
        <f>IFERROR(INDEX(統合!A:A,1/LARGE(INDEX((統合!$A$1:$A$1000&lt;&gt;"")/ROW(統合!$A$1:$A$1000),0),ROW(A425))),"")</f>
        <v/>
      </c>
      <c r="B425" t="str">
        <f>IFERROR(INDEX(統合!B:B,1/LARGE(INDEX((統合!$A$1:$A$1000&lt;&gt;"")/ROW(統合!$A$1:$A$1000),0),ROW(B425))),"")</f>
        <v/>
      </c>
      <c r="C425" t="str">
        <f>IFERROR(INDEX(統合!C:C,1/LARGE(INDEX((統合!$A$1:$A$1000&lt;&gt;"")/ROW(統合!$A$1:$A$1000),0),ROW(C425))),"")</f>
        <v/>
      </c>
      <c r="D425" t="str">
        <f>IFERROR(INDEX(統合!D:D,1/LARGE(INDEX((統合!$A$1:$A$1000&lt;&gt;"")/ROW(統合!$A$1:$A$1000),0),ROW(D425))),"")</f>
        <v/>
      </c>
      <c r="E425" t="str">
        <f>IFERROR(INDEX(統合!E:E,1/LARGE(INDEX((統合!$A$1:$A$1000&lt;&gt;"")/ROW(統合!$A$1:$A$1000),0),ROW(E425))),"")</f>
        <v/>
      </c>
      <c r="F425" t="str">
        <f>IFERROR(INDEX(統合!F:F,1/LARGE(INDEX((統合!$A$1:$A$1000&lt;&gt;"")/ROW(統合!$A$1:$A$1000),0),ROW(F425))),"")</f>
        <v/>
      </c>
      <c r="G425" t="str">
        <f>IFERROR(INDEX(統合!G:G,1/LARGE(INDEX((統合!$A$1:$A$1000&lt;&gt;"")/ROW(統合!$A$1:$A$1000),0),ROW(G425))),"")</f>
        <v/>
      </c>
      <c r="H425" t="str">
        <f>IFERROR(INDEX(統合!H:H,1/LARGE(INDEX((統合!$A$1:$A$1000&lt;&gt;"")/ROW(統合!$A$1:$A$1000),0),ROW(H425))),"")</f>
        <v/>
      </c>
      <c r="I425" t="str">
        <f>IFERROR(INDEX(統合!I:I,1/LARGE(INDEX((統合!$A$1:$A$1000&lt;&gt;"")/ROW(統合!$A$1:$A$1000),0),ROW(I425))),"")</f>
        <v/>
      </c>
      <c r="J425" t="str">
        <f>IFERROR(INDEX(統合!J:J,1/LARGE(INDEX((統合!$A$1:$A$1000&lt;&gt;"")/ROW(統合!$A$1:$A$1000),0),ROW(J425))),"")</f>
        <v/>
      </c>
      <c r="K425" t="str">
        <f>IFERROR(INDEX(統合!K:K,1/LARGE(INDEX((統合!$A$1:$A$1000&lt;&gt;"")/ROW(統合!$A$1:$A$1000),0),ROW(K425))),"")</f>
        <v/>
      </c>
      <c r="L425" t="str">
        <f>IFERROR(INDEX(統合!L:L,1/LARGE(INDEX((統合!$A$1:$A$1000&lt;&gt;"")/ROW(統合!$A$1:$A$1000),0),ROW(L425))),"")</f>
        <v/>
      </c>
      <c r="M425" t="str">
        <f>IFERROR(INDEX(統合!M:M,1/LARGE(INDEX((統合!$A$1:$A$1000&lt;&gt;"")/ROW(統合!$A$1:$A$1000),0),ROW(M425))),"")</f>
        <v/>
      </c>
    </row>
    <row r="426" spans="1:13" x14ac:dyDescent="0.45">
      <c r="A426" t="str">
        <f>IFERROR(INDEX(統合!A:A,1/LARGE(INDEX((統合!$A$1:$A$1000&lt;&gt;"")/ROW(統合!$A$1:$A$1000),0),ROW(A426))),"")</f>
        <v/>
      </c>
      <c r="B426" t="str">
        <f>IFERROR(INDEX(統合!B:B,1/LARGE(INDEX((統合!$A$1:$A$1000&lt;&gt;"")/ROW(統合!$A$1:$A$1000),0),ROW(B426))),"")</f>
        <v/>
      </c>
      <c r="C426" t="str">
        <f>IFERROR(INDEX(統合!C:C,1/LARGE(INDEX((統合!$A$1:$A$1000&lt;&gt;"")/ROW(統合!$A$1:$A$1000),0),ROW(C426))),"")</f>
        <v/>
      </c>
      <c r="D426" t="str">
        <f>IFERROR(INDEX(統合!D:D,1/LARGE(INDEX((統合!$A$1:$A$1000&lt;&gt;"")/ROW(統合!$A$1:$A$1000),0),ROW(D426))),"")</f>
        <v/>
      </c>
      <c r="E426" t="str">
        <f>IFERROR(INDEX(統合!E:E,1/LARGE(INDEX((統合!$A$1:$A$1000&lt;&gt;"")/ROW(統合!$A$1:$A$1000),0),ROW(E426))),"")</f>
        <v/>
      </c>
      <c r="F426" t="str">
        <f>IFERROR(INDEX(統合!F:F,1/LARGE(INDEX((統合!$A$1:$A$1000&lt;&gt;"")/ROW(統合!$A$1:$A$1000),0),ROW(F426))),"")</f>
        <v/>
      </c>
      <c r="G426" t="str">
        <f>IFERROR(INDEX(統合!G:G,1/LARGE(INDEX((統合!$A$1:$A$1000&lt;&gt;"")/ROW(統合!$A$1:$A$1000),0),ROW(G426))),"")</f>
        <v/>
      </c>
      <c r="H426" t="str">
        <f>IFERROR(INDEX(統合!H:H,1/LARGE(INDEX((統合!$A$1:$A$1000&lt;&gt;"")/ROW(統合!$A$1:$A$1000),0),ROW(H426))),"")</f>
        <v/>
      </c>
      <c r="I426" t="str">
        <f>IFERROR(INDEX(統合!I:I,1/LARGE(INDEX((統合!$A$1:$A$1000&lt;&gt;"")/ROW(統合!$A$1:$A$1000),0),ROW(I426))),"")</f>
        <v/>
      </c>
      <c r="J426" t="str">
        <f>IFERROR(INDEX(統合!J:J,1/LARGE(INDEX((統合!$A$1:$A$1000&lt;&gt;"")/ROW(統合!$A$1:$A$1000),0),ROW(J426))),"")</f>
        <v/>
      </c>
      <c r="K426" t="str">
        <f>IFERROR(INDEX(統合!K:K,1/LARGE(INDEX((統合!$A$1:$A$1000&lt;&gt;"")/ROW(統合!$A$1:$A$1000),0),ROW(K426))),"")</f>
        <v/>
      </c>
      <c r="L426" t="str">
        <f>IFERROR(INDEX(統合!L:L,1/LARGE(INDEX((統合!$A$1:$A$1000&lt;&gt;"")/ROW(統合!$A$1:$A$1000),0),ROW(L426))),"")</f>
        <v/>
      </c>
      <c r="M426" t="str">
        <f>IFERROR(INDEX(統合!M:M,1/LARGE(INDEX((統合!$A$1:$A$1000&lt;&gt;"")/ROW(統合!$A$1:$A$1000),0),ROW(M426))),"")</f>
        <v/>
      </c>
    </row>
    <row r="427" spans="1:13" x14ac:dyDescent="0.45">
      <c r="A427" t="str">
        <f>IFERROR(INDEX(統合!A:A,1/LARGE(INDEX((統合!$A$1:$A$1000&lt;&gt;"")/ROW(統合!$A$1:$A$1000),0),ROW(A427))),"")</f>
        <v/>
      </c>
      <c r="B427" t="str">
        <f>IFERROR(INDEX(統合!B:B,1/LARGE(INDEX((統合!$A$1:$A$1000&lt;&gt;"")/ROW(統合!$A$1:$A$1000),0),ROW(B427))),"")</f>
        <v/>
      </c>
      <c r="C427" t="str">
        <f>IFERROR(INDEX(統合!C:C,1/LARGE(INDEX((統合!$A$1:$A$1000&lt;&gt;"")/ROW(統合!$A$1:$A$1000),0),ROW(C427))),"")</f>
        <v/>
      </c>
      <c r="D427" t="str">
        <f>IFERROR(INDEX(統合!D:D,1/LARGE(INDEX((統合!$A$1:$A$1000&lt;&gt;"")/ROW(統合!$A$1:$A$1000),0),ROW(D427))),"")</f>
        <v/>
      </c>
      <c r="E427" t="str">
        <f>IFERROR(INDEX(統合!E:E,1/LARGE(INDEX((統合!$A$1:$A$1000&lt;&gt;"")/ROW(統合!$A$1:$A$1000),0),ROW(E427))),"")</f>
        <v/>
      </c>
      <c r="F427" t="str">
        <f>IFERROR(INDEX(統合!F:F,1/LARGE(INDEX((統合!$A$1:$A$1000&lt;&gt;"")/ROW(統合!$A$1:$A$1000),0),ROW(F427))),"")</f>
        <v/>
      </c>
      <c r="G427" t="str">
        <f>IFERROR(INDEX(統合!G:G,1/LARGE(INDEX((統合!$A$1:$A$1000&lt;&gt;"")/ROW(統合!$A$1:$A$1000),0),ROW(G427))),"")</f>
        <v/>
      </c>
      <c r="H427" t="str">
        <f>IFERROR(INDEX(統合!H:H,1/LARGE(INDEX((統合!$A$1:$A$1000&lt;&gt;"")/ROW(統合!$A$1:$A$1000),0),ROW(H427))),"")</f>
        <v/>
      </c>
      <c r="I427" t="str">
        <f>IFERROR(INDEX(統合!I:I,1/LARGE(INDEX((統合!$A$1:$A$1000&lt;&gt;"")/ROW(統合!$A$1:$A$1000),0),ROW(I427))),"")</f>
        <v/>
      </c>
      <c r="J427" t="str">
        <f>IFERROR(INDEX(統合!J:J,1/LARGE(INDEX((統合!$A$1:$A$1000&lt;&gt;"")/ROW(統合!$A$1:$A$1000),0),ROW(J427))),"")</f>
        <v/>
      </c>
      <c r="K427" t="str">
        <f>IFERROR(INDEX(統合!K:K,1/LARGE(INDEX((統合!$A$1:$A$1000&lt;&gt;"")/ROW(統合!$A$1:$A$1000),0),ROW(K427))),"")</f>
        <v/>
      </c>
      <c r="L427" t="str">
        <f>IFERROR(INDEX(統合!L:L,1/LARGE(INDEX((統合!$A$1:$A$1000&lt;&gt;"")/ROW(統合!$A$1:$A$1000),0),ROW(L427))),"")</f>
        <v/>
      </c>
      <c r="M427" t="str">
        <f>IFERROR(INDEX(統合!M:M,1/LARGE(INDEX((統合!$A$1:$A$1000&lt;&gt;"")/ROW(統合!$A$1:$A$1000),0),ROW(M427))),"")</f>
        <v/>
      </c>
    </row>
    <row r="428" spans="1:13" x14ac:dyDescent="0.45">
      <c r="A428" t="str">
        <f>IFERROR(INDEX(統合!A:A,1/LARGE(INDEX((統合!$A$1:$A$1000&lt;&gt;"")/ROW(統合!$A$1:$A$1000),0),ROW(A428))),"")</f>
        <v/>
      </c>
      <c r="B428" t="str">
        <f>IFERROR(INDEX(統合!B:B,1/LARGE(INDEX((統合!$A$1:$A$1000&lt;&gt;"")/ROW(統合!$A$1:$A$1000),0),ROW(B428))),"")</f>
        <v/>
      </c>
      <c r="C428" t="str">
        <f>IFERROR(INDEX(統合!C:C,1/LARGE(INDEX((統合!$A$1:$A$1000&lt;&gt;"")/ROW(統合!$A$1:$A$1000),0),ROW(C428))),"")</f>
        <v/>
      </c>
      <c r="D428" t="str">
        <f>IFERROR(INDEX(統合!D:D,1/LARGE(INDEX((統合!$A$1:$A$1000&lt;&gt;"")/ROW(統合!$A$1:$A$1000),0),ROW(D428))),"")</f>
        <v/>
      </c>
      <c r="E428" t="str">
        <f>IFERROR(INDEX(統合!E:E,1/LARGE(INDEX((統合!$A$1:$A$1000&lt;&gt;"")/ROW(統合!$A$1:$A$1000),0),ROW(E428))),"")</f>
        <v/>
      </c>
      <c r="F428" t="str">
        <f>IFERROR(INDEX(統合!F:F,1/LARGE(INDEX((統合!$A$1:$A$1000&lt;&gt;"")/ROW(統合!$A$1:$A$1000),0),ROW(F428))),"")</f>
        <v/>
      </c>
      <c r="G428" t="str">
        <f>IFERROR(INDEX(統合!G:G,1/LARGE(INDEX((統合!$A$1:$A$1000&lt;&gt;"")/ROW(統合!$A$1:$A$1000),0),ROW(G428))),"")</f>
        <v/>
      </c>
      <c r="H428" t="str">
        <f>IFERROR(INDEX(統合!H:H,1/LARGE(INDEX((統合!$A$1:$A$1000&lt;&gt;"")/ROW(統合!$A$1:$A$1000),0),ROW(H428))),"")</f>
        <v/>
      </c>
      <c r="I428" t="str">
        <f>IFERROR(INDEX(統合!I:I,1/LARGE(INDEX((統合!$A$1:$A$1000&lt;&gt;"")/ROW(統合!$A$1:$A$1000),0),ROW(I428))),"")</f>
        <v/>
      </c>
      <c r="J428" t="str">
        <f>IFERROR(INDEX(統合!J:J,1/LARGE(INDEX((統合!$A$1:$A$1000&lt;&gt;"")/ROW(統合!$A$1:$A$1000),0),ROW(J428))),"")</f>
        <v/>
      </c>
      <c r="K428" t="str">
        <f>IFERROR(INDEX(統合!K:K,1/LARGE(INDEX((統合!$A$1:$A$1000&lt;&gt;"")/ROW(統合!$A$1:$A$1000),0),ROW(K428))),"")</f>
        <v/>
      </c>
      <c r="L428" t="str">
        <f>IFERROR(INDEX(統合!L:L,1/LARGE(INDEX((統合!$A$1:$A$1000&lt;&gt;"")/ROW(統合!$A$1:$A$1000),0),ROW(L428))),"")</f>
        <v/>
      </c>
      <c r="M428" t="str">
        <f>IFERROR(INDEX(統合!M:M,1/LARGE(INDEX((統合!$A$1:$A$1000&lt;&gt;"")/ROW(統合!$A$1:$A$1000),0),ROW(M428))),"")</f>
        <v/>
      </c>
    </row>
    <row r="429" spans="1:13" x14ac:dyDescent="0.45">
      <c r="A429" t="str">
        <f>IFERROR(INDEX(統合!A:A,1/LARGE(INDEX((統合!$A$1:$A$1000&lt;&gt;"")/ROW(統合!$A$1:$A$1000),0),ROW(A429))),"")</f>
        <v/>
      </c>
      <c r="B429" t="str">
        <f>IFERROR(INDEX(統合!B:B,1/LARGE(INDEX((統合!$A$1:$A$1000&lt;&gt;"")/ROW(統合!$A$1:$A$1000),0),ROW(B429))),"")</f>
        <v/>
      </c>
      <c r="C429" t="str">
        <f>IFERROR(INDEX(統合!C:C,1/LARGE(INDEX((統合!$A$1:$A$1000&lt;&gt;"")/ROW(統合!$A$1:$A$1000),0),ROW(C429))),"")</f>
        <v/>
      </c>
      <c r="D429" t="str">
        <f>IFERROR(INDEX(統合!D:D,1/LARGE(INDEX((統合!$A$1:$A$1000&lt;&gt;"")/ROW(統合!$A$1:$A$1000),0),ROW(D429))),"")</f>
        <v/>
      </c>
      <c r="E429" t="str">
        <f>IFERROR(INDEX(統合!E:E,1/LARGE(INDEX((統合!$A$1:$A$1000&lt;&gt;"")/ROW(統合!$A$1:$A$1000),0),ROW(E429))),"")</f>
        <v/>
      </c>
      <c r="F429" t="str">
        <f>IFERROR(INDEX(統合!F:F,1/LARGE(INDEX((統合!$A$1:$A$1000&lt;&gt;"")/ROW(統合!$A$1:$A$1000),0),ROW(F429))),"")</f>
        <v/>
      </c>
      <c r="G429" t="str">
        <f>IFERROR(INDEX(統合!G:G,1/LARGE(INDEX((統合!$A$1:$A$1000&lt;&gt;"")/ROW(統合!$A$1:$A$1000),0),ROW(G429))),"")</f>
        <v/>
      </c>
      <c r="H429" t="str">
        <f>IFERROR(INDEX(統合!H:H,1/LARGE(INDEX((統合!$A$1:$A$1000&lt;&gt;"")/ROW(統合!$A$1:$A$1000),0),ROW(H429))),"")</f>
        <v/>
      </c>
      <c r="I429" t="str">
        <f>IFERROR(INDEX(統合!I:I,1/LARGE(INDEX((統合!$A$1:$A$1000&lt;&gt;"")/ROW(統合!$A$1:$A$1000),0),ROW(I429))),"")</f>
        <v/>
      </c>
      <c r="J429" t="str">
        <f>IFERROR(INDEX(統合!J:J,1/LARGE(INDEX((統合!$A$1:$A$1000&lt;&gt;"")/ROW(統合!$A$1:$A$1000),0),ROW(J429))),"")</f>
        <v/>
      </c>
      <c r="K429" t="str">
        <f>IFERROR(INDEX(統合!K:K,1/LARGE(INDEX((統合!$A$1:$A$1000&lt;&gt;"")/ROW(統合!$A$1:$A$1000),0),ROW(K429))),"")</f>
        <v/>
      </c>
      <c r="L429" t="str">
        <f>IFERROR(INDEX(統合!L:L,1/LARGE(INDEX((統合!$A$1:$A$1000&lt;&gt;"")/ROW(統合!$A$1:$A$1000),0),ROW(L429))),"")</f>
        <v/>
      </c>
      <c r="M429" t="str">
        <f>IFERROR(INDEX(統合!M:M,1/LARGE(INDEX((統合!$A$1:$A$1000&lt;&gt;"")/ROW(統合!$A$1:$A$1000),0),ROW(M429))),"")</f>
        <v/>
      </c>
    </row>
    <row r="430" spans="1:13" x14ac:dyDescent="0.45">
      <c r="A430" t="str">
        <f>IFERROR(INDEX(統合!A:A,1/LARGE(INDEX((統合!$A$1:$A$1000&lt;&gt;"")/ROW(統合!$A$1:$A$1000),0),ROW(A430))),"")</f>
        <v/>
      </c>
      <c r="B430" t="str">
        <f>IFERROR(INDEX(統合!B:B,1/LARGE(INDEX((統合!$A$1:$A$1000&lt;&gt;"")/ROW(統合!$A$1:$A$1000),0),ROW(B430))),"")</f>
        <v/>
      </c>
      <c r="C430" t="str">
        <f>IFERROR(INDEX(統合!C:C,1/LARGE(INDEX((統合!$A$1:$A$1000&lt;&gt;"")/ROW(統合!$A$1:$A$1000),0),ROW(C430))),"")</f>
        <v/>
      </c>
      <c r="D430" t="str">
        <f>IFERROR(INDEX(統合!D:D,1/LARGE(INDEX((統合!$A$1:$A$1000&lt;&gt;"")/ROW(統合!$A$1:$A$1000),0),ROW(D430))),"")</f>
        <v/>
      </c>
      <c r="E430" t="str">
        <f>IFERROR(INDEX(統合!E:E,1/LARGE(INDEX((統合!$A$1:$A$1000&lt;&gt;"")/ROW(統合!$A$1:$A$1000),0),ROW(E430))),"")</f>
        <v/>
      </c>
      <c r="F430" t="str">
        <f>IFERROR(INDEX(統合!F:F,1/LARGE(INDEX((統合!$A$1:$A$1000&lt;&gt;"")/ROW(統合!$A$1:$A$1000),0),ROW(F430))),"")</f>
        <v/>
      </c>
      <c r="G430" t="str">
        <f>IFERROR(INDEX(統合!G:G,1/LARGE(INDEX((統合!$A$1:$A$1000&lt;&gt;"")/ROW(統合!$A$1:$A$1000),0),ROW(G430))),"")</f>
        <v/>
      </c>
      <c r="H430" t="str">
        <f>IFERROR(INDEX(統合!H:H,1/LARGE(INDEX((統合!$A$1:$A$1000&lt;&gt;"")/ROW(統合!$A$1:$A$1000),0),ROW(H430))),"")</f>
        <v/>
      </c>
      <c r="I430" t="str">
        <f>IFERROR(INDEX(統合!I:I,1/LARGE(INDEX((統合!$A$1:$A$1000&lt;&gt;"")/ROW(統合!$A$1:$A$1000),0),ROW(I430))),"")</f>
        <v/>
      </c>
      <c r="J430" t="str">
        <f>IFERROR(INDEX(統合!J:J,1/LARGE(INDEX((統合!$A$1:$A$1000&lt;&gt;"")/ROW(統合!$A$1:$A$1000),0),ROW(J430))),"")</f>
        <v/>
      </c>
      <c r="K430" t="str">
        <f>IFERROR(INDEX(統合!K:K,1/LARGE(INDEX((統合!$A$1:$A$1000&lt;&gt;"")/ROW(統合!$A$1:$A$1000),0),ROW(K430))),"")</f>
        <v/>
      </c>
      <c r="L430" t="str">
        <f>IFERROR(INDEX(統合!L:L,1/LARGE(INDEX((統合!$A$1:$A$1000&lt;&gt;"")/ROW(統合!$A$1:$A$1000),0),ROW(L430))),"")</f>
        <v/>
      </c>
      <c r="M430" t="str">
        <f>IFERROR(INDEX(統合!M:M,1/LARGE(INDEX((統合!$A$1:$A$1000&lt;&gt;"")/ROW(統合!$A$1:$A$1000),0),ROW(M430))),"")</f>
        <v/>
      </c>
    </row>
    <row r="431" spans="1:13" x14ac:dyDescent="0.45">
      <c r="A431" t="str">
        <f>IFERROR(INDEX(統合!A:A,1/LARGE(INDEX((統合!$A$1:$A$1000&lt;&gt;"")/ROW(統合!$A$1:$A$1000),0),ROW(A431))),"")</f>
        <v/>
      </c>
      <c r="B431" t="str">
        <f>IFERROR(INDEX(統合!B:B,1/LARGE(INDEX((統合!$A$1:$A$1000&lt;&gt;"")/ROW(統合!$A$1:$A$1000),0),ROW(B431))),"")</f>
        <v/>
      </c>
      <c r="C431" t="str">
        <f>IFERROR(INDEX(統合!C:C,1/LARGE(INDEX((統合!$A$1:$A$1000&lt;&gt;"")/ROW(統合!$A$1:$A$1000),0),ROW(C431))),"")</f>
        <v/>
      </c>
      <c r="D431" t="str">
        <f>IFERROR(INDEX(統合!D:D,1/LARGE(INDEX((統合!$A$1:$A$1000&lt;&gt;"")/ROW(統合!$A$1:$A$1000),0),ROW(D431))),"")</f>
        <v/>
      </c>
      <c r="E431" t="str">
        <f>IFERROR(INDEX(統合!E:E,1/LARGE(INDEX((統合!$A$1:$A$1000&lt;&gt;"")/ROW(統合!$A$1:$A$1000),0),ROW(E431))),"")</f>
        <v/>
      </c>
      <c r="F431" t="str">
        <f>IFERROR(INDEX(統合!F:F,1/LARGE(INDEX((統合!$A$1:$A$1000&lt;&gt;"")/ROW(統合!$A$1:$A$1000),0),ROW(F431))),"")</f>
        <v/>
      </c>
      <c r="G431" t="str">
        <f>IFERROR(INDEX(統合!G:G,1/LARGE(INDEX((統合!$A$1:$A$1000&lt;&gt;"")/ROW(統合!$A$1:$A$1000),0),ROW(G431))),"")</f>
        <v/>
      </c>
      <c r="H431" t="str">
        <f>IFERROR(INDEX(統合!H:H,1/LARGE(INDEX((統合!$A$1:$A$1000&lt;&gt;"")/ROW(統合!$A$1:$A$1000),0),ROW(H431))),"")</f>
        <v/>
      </c>
      <c r="I431" t="str">
        <f>IFERROR(INDEX(統合!I:I,1/LARGE(INDEX((統合!$A$1:$A$1000&lt;&gt;"")/ROW(統合!$A$1:$A$1000),0),ROW(I431))),"")</f>
        <v/>
      </c>
      <c r="J431" t="str">
        <f>IFERROR(INDEX(統合!J:J,1/LARGE(INDEX((統合!$A$1:$A$1000&lt;&gt;"")/ROW(統合!$A$1:$A$1000),0),ROW(J431))),"")</f>
        <v/>
      </c>
      <c r="K431" t="str">
        <f>IFERROR(INDEX(統合!K:K,1/LARGE(INDEX((統合!$A$1:$A$1000&lt;&gt;"")/ROW(統合!$A$1:$A$1000),0),ROW(K431))),"")</f>
        <v/>
      </c>
      <c r="L431" t="str">
        <f>IFERROR(INDEX(統合!L:L,1/LARGE(INDEX((統合!$A$1:$A$1000&lt;&gt;"")/ROW(統合!$A$1:$A$1000),0),ROW(L431))),"")</f>
        <v/>
      </c>
      <c r="M431" t="str">
        <f>IFERROR(INDEX(統合!M:M,1/LARGE(INDEX((統合!$A$1:$A$1000&lt;&gt;"")/ROW(統合!$A$1:$A$1000),0),ROW(M431))),"")</f>
        <v/>
      </c>
    </row>
    <row r="432" spans="1:13" x14ac:dyDescent="0.45">
      <c r="A432" t="str">
        <f>IFERROR(INDEX(統合!A:A,1/LARGE(INDEX((統合!$A$1:$A$1000&lt;&gt;"")/ROW(統合!$A$1:$A$1000),0),ROW(A432))),"")</f>
        <v/>
      </c>
      <c r="B432" t="str">
        <f>IFERROR(INDEX(統合!B:B,1/LARGE(INDEX((統合!$A$1:$A$1000&lt;&gt;"")/ROW(統合!$A$1:$A$1000),0),ROW(B432))),"")</f>
        <v/>
      </c>
      <c r="C432" t="str">
        <f>IFERROR(INDEX(統合!C:C,1/LARGE(INDEX((統合!$A$1:$A$1000&lt;&gt;"")/ROW(統合!$A$1:$A$1000),0),ROW(C432))),"")</f>
        <v/>
      </c>
      <c r="D432" t="str">
        <f>IFERROR(INDEX(統合!D:D,1/LARGE(INDEX((統合!$A$1:$A$1000&lt;&gt;"")/ROW(統合!$A$1:$A$1000),0),ROW(D432))),"")</f>
        <v/>
      </c>
      <c r="E432" t="str">
        <f>IFERROR(INDEX(統合!E:E,1/LARGE(INDEX((統合!$A$1:$A$1000&lt;&gt;"")/ROW(統合!$A$1:$A$1000),0),ROW(E432))),"")</f>
        <v/>
      </c>
      <c r="F432" t="str">
        <f>IFERROR(INDEX(統合!F:F,1/LARGE(INDEX((統合!$A$1:$A$1000&lt;&gt;"")/ROW(統合!$A$1:$A$1000),0),ROW(F432))),"")</f>
        <v/>
      </c>
      <c r="G432" t="str">
        <f>IFERROR(INDEX(統合!G:G,1/LARGE(INDEX((統合!$A$1:$A$1000&lt;&gt;"")/ROW(統合!$A$1:$A$1000),0),ROW(G432))),"")</f>
        <v/>
      </c>
      <c r="H432" t="str">
        <f>IFERROR(INDEX(統合!H:H,1/LARGE(INDEX((統合!$A$1:$A$1000&lt;&gt;"")/ROW(統合!$A$1:$A$1000),0),ROW(H432))),"")</f>
        <v/>
      </c>
      <c r="I432" t="str">
        <f>IFERROR(INDEX(統合!I:I,1/LARGE(INDEX((統合!$A$1:$A$1000&lt;&gt;"")/ROW(統合!$A$1:$A$1000),0),ROW(I432))),"")</f>
        <v/>
      </c>
      <c r="J432" t="str">
        <f>IFERROR(INDEX(統合!J:J,1/LARGE(INDEX((統合!$A$1:$A$1000&lt;&gt;"")/ROW(統合!$A$1:$A$1000),0),ROW(J432))),"")</f>
        <v/>
      </c>
      <c r="K432" t="str">
        <f>IFERROR(INDEX(統合!K:K,1/LARGE(INDEX((統合!$A$1:$A$1000&lt;&gt;"")/ROW(統合!$A$1:$A$1000),0),ROW(K432))),"")</f>
        <v/>
      </c>
      <c r="L432" t="str">
        <f>IFERROR(INDEX(統合!L:L,1/LARGE(INDEX((統合!$A$1:$A$1000&lt;&gt;"")/ROW(統合!$A$1:$A$1000),0),ROW(L432))),"")</f>
        <v/>
      </c>
      <c r="M432" t="str">
        <f>IFERROR(INDEX(統合!M:M,1/LARGE(INDEX((統合!$A$1:$A$1000&lt;&gt;"")/ROW(統合!$A$1:$A$1000),0),ROW(M432))),"")</f>
        <v/>
      </c>
    </row>
    <row r="433" spans="1:13" x14ac:dyDescent="0.45">
      <c r="A433" t="str">
        <f>IFERROR(INDEX(統合!A:A,1/LARGE(INDEX((統合!$A$1:$A$1000&lt;&gt;"")/ROW(統合!$A$1:$A$1000),0),ROW(A433))),"")</f>
        <v/>
      </c>
      <c r="B433" t="str">
        <f>IFERROR(INDEX(統合!B:B,1/LARGE(INDEX((統合!$A$1:$A$1000&lt;&gt;"")/ROW(統合!$A$1:$A$1000),0),ROW(B433))),"")</f>
        <v/>
      </c>
      <c r="C433" t="str">
        <f>IFERROR(INDEX(統合!C:C,1/LARGE(INDEX((統合!$A$1:$A$1000&lt;&gt;"")/ROW(統合!$A$1:$A$1000),0),ROW(C433))),"")</f>
        <v/>
      </c>
      <c r="D433" t="str">
        <f>IFERROR(INDEX(統合!D:D,1/LARGE(INDEX((統合!$A$1:$A$1000&lt;&gt;"")/ROW(統合!$A$1:$A$1000),0),ROW(D433))),"")</f>
        <v/>
      </c>
      <c r="E433" t="str">
        <f>IFERROR(INDEX(統合!E:E,1/LARGE(INDEX((統合!$A$1:$A$1000&lt;&gt;"")/ROW(統合!$A$1:$A$1000),0),ROW(E433))),"")</f>
        <v/>
      </c>
      <c r="F433" t="str">
        <f>IFERROR(INDEX(統合!F:F,1/LARGE(INDEX((統合!$A$1:$A$1000&lt;&gt;"")/ROW(統合!$A$1:$A$1000),0),ROW(F433))),"")</f>
        <v/>
      </c>
      <c r="G433" t="str">
        <f>IFERROR(INDEX(統合!G:G,1/LARGE(INDEX((統合!$A$1:$A$1000&lt;&gt;"")/ROW(統合!$A$1:$A$1000),0),ROW(G433))),"")</f>
        <v/>
      </c>
      <c r="H433" t="str">
        <f>IFERROR(INDEX(統合!H:H,1/LARGE(INDEX((統合!$A$1:$A$1000&lt;&gt;"")/ROW(統合!$A$1:$A$1000),0),ROW(H433))),"")</f>
        <v/>
      </c>
      <c r="I433" t="str">
        <f>IFERROR(INDEX(統合!I:I,1/LARGE(INDEX((統合!$A$1:$A$1000&lt;&gt;"")/ROW(統合!$A$1:$A$1000),0),ROW(I433))),"")</f>
        <v/>
      </c>
      <c r="J433" t="str">
        <f>IFERROR(INDEX(統合!J:J,1/LARGE(INDEX((統合!$A$1:$A$1000&lt;&gt;"")/ROW(統合!$A$1:$A$1000),0),ROW(J433))),"")</f>
        <v/>
      </c>
      <c r="K433" t="str">
        <f>IFERROR(INDEX(統合!K:K,1/LARGE(INDEX((統合!$A$1:$A$1000&lt;&gt;"")/ROW(統合!$A$1:$A$1000),0),ROW(K433))),"")</f>
        <v/>
      </c>
      <c r="L433" t="str">
        <f>IFERROR(INDEX(統合!L:L,1/LARGE(INDEX((統合!$A$1:$A$1000&lt;&gt;"")/ROW(統合!$A$1:$A$1000),0),ROW(L433))),"")</f>
        <v/>
      </c>
      <c r="M433" t="str">
        <f>IFERROR(INDEX(統合!M:M,1/LARGE(INDEX((統合!$A$1:$A$1000&lt;&gt;"")/ROW(統合!$A$1:$A$1000),0),ROW(M433))),"")</f>
        <v/>
      </c>
    </row>
    <row r="434" spans="1:13" x14ac:dyDescent="0.45">
      <c r="A434" t="str">
        <f>IFERROR(INDEX(統合!A:A,1/LARGE(INDEX((統合!$A$1:$A$1000&lt;&gt;"")/ROW(統合!$A$1:$A$1000),0),ROW(A434))),"")</f>
        <v/>
      </c>
      <c r="B434" t="str">
        <f>IFERROR(INDEX(統合!B:B,1/LARGE(INDEX((統合!$A$1:$A$1000&lt;&gt;"")/ROW(統合!$A$1:$A$1000),0),ROW(B434))),"")</f>
        <v/>
      </c>
      <c r="C434" t="str">
        <f>IFERROR(INDEX(統合!C:C,1/LARGE(INDEX((統合!$A$1:$A$1000&lt;&gt;"")/ROW(統合!$A$1:$A$1000),0),ROW(C434))),"")</f>
        <v/>
      </c>
      <c r="D434" t="str">
        <f>IFERROR(INDEX(統合!D:D,1/LARGE(INDEX((統合!$A$1:$A$1000&lt;&gt;"")/ROW(統合!$A$1:$A$1000),0),ROW(D434))),"")</f>
        <v/>
      </c>
      <c r="E434" t="str">
        <f>IFERROR(INDEX(統合!E:E,1/LARGE(INDEX((統合!$A$1:$A$1000&lt;&gt;"")/ROW(統合!$A$1:$A$1000),0),ROW(E434))),"")</f>
        <v/>
      </c>
      <c r="F434" t="str">
        <f>IFERROR(INDEX(統合!F:F,1/LARGE(INDEX((統合!$A$1:$A$1000&lt;&gt;"")/ROW(統合!$A$1:$A$1000),0),ROW(F434))),"")</f>
        <v/>
      </c>
      <c r="G434" t="str">
        <f>IFERROR(INDEX(統合!G:G,1/LARGE(INDEX((統合!$A$1:$A$1000&lt;&gt;"")/ROW(統合!$A$1:$A$1000),0),ROW(G434))),"")</f>
        <v/>
      </c>
      <c r="H434" t="str">
        <f>IFERROR(INDEX(統合!H:H,1/LARGE(INDEX((統合!$A$1:$A$1000&lt;&gt;"")/ROW(統合!$A$1:$A$1000),0),ROW(H434))),"")</f>
        <v/>
      </c>
      <c r="I434" t="str">
        <f>IFERROR(INDEX(統合!I:I,1/LARGE(INDEX((統合!$A$1:$A$1000&lt;&gt;"")/ROW(統合!$A$1:$A$1000),0),ROW(I434))),"")</f>
        <v/>
      </c>
      <c r="J434" t="str">
        <f>IFERROR(INDEX(統合!J:J,1/LARGE(INDEX((統合!$A$1:$A$1000&lt;&gt;"")/ROW(統合!$A$1:$A$1000),0),ROW(J434))),"")</f>
        <v/>
      </c>
      <c r="K434" t="str">
        <f>IFERROR(INDEX(統合!K:K,1/LARGE(INDEX((統合!$A$1:$A$1000&lt;&gt;"")/ROW(統合!$A$1:$A$1000),0),ROW(K434))),"")</f>
        <v/>
      </c>
      <c r="L434" t="str">
        <f>IFERROR(INDEX(統合!L:L,1/LARGE(INDEX((統合!$A$1:$A$1000&lt;&gt;"")/ROW(統合!$A$1:$A$1000),0),ROW(L434))),"")</f>
        <v/>
      </c>
      <c r="M434" t="str">
        <f>IFERROR(INDEX(統合!M:M,1/LARGE(INDEX((統合!$A$1:$A$1000&lt;&gt;"")/ROW(統合!$A$1:$A$1000),0),ROW(M434))),"")</f>
        <v/>
      </c>
    </row>
    <row r="435" spans="1:13" x14ac:dyDescent="0.45">
      <c r="A435" t="str">
        <f>IFERROR(INDEX(統合!A:A,1/LARGE(INDEX((統合!$A$1:$A$1000&lt;&gt;"")/ROW(統合!$A$1:$A$1000),0),ROW(A435))),"")</f>
        <v/>
      </c>
      <c r="B435" t="str">
        <f>IFERROR(INDEX(統合!B:B,1/LARGE(INDEX((統合!$A$1:$A$1000&lt;&gt;"")/ROW(統合!$A$1:$A$1000),0),ROW(B435))),"")</f>
        <v/>
      </c>
      <c r="C435" t="str">
        <f>IFERROR(INDEX(統合!C:C,1/LARGE(INDEX((統合!$A$1:$A$1000&lt;&gt;"")/ROW(統合!$A$1:$A$1000),0),ROW(C435))),"")</f>
        <v/>
      </c>
      <c r="D435" t="str">
        <f>IFERROR(INDEX(統合!D:D,1/LARGE(INDEX((統合!$A$1:$A$1000&lt;&gt;"")/ROW(統合!$A$1:$A$1000),0),ROW(D435))),"")</f>
        <v/>
      </c>
      <c r="E435" t="str">
        <f>IFERROR(INDEX(統合!E:E,1/LARGE(INDEX((統合!$A$1:$A$1000&lt;&gt;"")/ROW(統合!$A$1:$A$1000),0),ROW(E435))),"")</f>
        <v/>
      </c>
      <c r="F435" t="str">
        <f>IFERROR(INDEX(統合!F:F,1/LARGE(INDEX((統合!$A$1:$A$1000&lt;&gt;"")/ROW(統合!$A$1:$A$1000),0),ROW(F435))),"")</f>
        <v/>
      </c>
      <c r="G435" t="str">
        <f>IFERROR(INDEX(統合!G:G,1/LARGE(INDEX((統合!$A$1:$A$1000&lt;&gt;"")/ROW(統合!$A$1:$A$1000),0),ROW(G435))),"")</f>
        <v/>
      </c>
      <c r="H435" t="str">
        <f>IFERROR(INDEX(統合!H:H,1/LARGE(INDEX((統合!$A$1:$A$1000&lt;&gt;"")/ROW(統合!$A$1:$A$1000),0),ROW(H435))),"")</f>
        <v/>
      </c>
      <c r="I435" t="str">
        <f>IFERROR(INDEX(統合!I:I,1/LARGE(INDEX((統合!$A$1:$A$1000&lt;&gt;"")/ROW(統合!$A$1:$A$1000),0),ROW(I435))),"")</f>
        <v/>
      </c>
      <c r="J435" t="str">
        <f>IFERROR(INDEX(統合!J:J,1/LARGE(INDEX((統合!$A$1:$A$1000&lt;&gt;"")/ROW(統合!$A$1:$A$1000),0),ROW(J435))),"")</f>
        <v/>
      </c>
      <c r="K435" t="str">
        <f>IFERROR(INDEX(統合!K:K,1/LARGE(INDEX((統合!$A$1:$A$1000&lt;&gt;"")/ROW(統合!$A$1:$A$1000),0),ROW(K435))),"")</f>
        <v/>
      </c>
      <c r="L435" t="str">
        <f>IFERROR(INDEX(統合!L:L,1/LARGE(INDEX((統合!$A$1:$A$1000&lt;&gt;"")/ROW(統合!$A$1:$A$1000),0),ROW(L435))),"")</f>
        <v/>
      </c>
      <c r="M435" t="str">
        <f>IFERROR(INDEX(統合!M:M,1/LARGE(INDEX((統合!$A$1:$A$1000&lt;&gt;"")/ROW(統合!$A$1:$A$1000),0),ROW(M435))),"")</f>
        <v/>
      </c>
    </row>
    <row r="436" spans="1:13" x14ac:dyDescent="0.45">
      <c r="A436" t="str">
        <f>IFERROR(INDEX(統合!A:A,1/LARGE(INDEX((統合!$A$1:$A$1000&lt;&gt;"")/ROW(統合!$A$1:$A$1000),0),ROW(A436))),"")</f>
        <v/>
      </c>
      <c r="B436" t="str">
        <f>IFERROR(INDEX(統合!B:B,1/LARGE(INDEX((統合!$A$1:$A$1000&lt;&gt;"")/ROW(統合!$A$1:$A$1000),0),ROW(B436))),"")</f>
        <v/>
      </c>
      <c r="C436" t="str">
        <f>IFERROR(INDEX(統合!C:C,1/LARGE(INDEX((統合!$A$1:$A$1000&lt;&gt;"")/ROW(統合!$A$1:$A$1000),0),ROW(C436))),"")</f>
        <v/>
      </c>
      <c r="D436" t="str">
        <f>IFERROR(INDEX(統合!D:D,1/LARGE(INDEX((統合!$A$1:$A$1000&lt;&gt;"")/ROW(統合!$A$1:$A$1000),0),ROW(D436))),"")</f>
        <v/>
      </c>
      <c r="E436" t="str">
        <f>IFERROR(INDEX(統合!E:E,1/LARGE(INDEX((統合!$A$1:$A$1000&lt;&gt;"")/ROW(統合!$A$1:$A$1000),0),ROW(E436))),"")</f>
        <v/>
      </c>
      <c r="F436" t="str">
        <f>IFERROR(INDEX(統合!F:F,1/LARGE(INDEX((統合!$A$1:$A$1000&lt;&gt;"")/ROW(統合!$A$1:$A$1000),0),ROW(F436))),"")</f>
        <v/>
      </c>
      <c r="G436" t="str">
        <f>IFERROR(INDEX(統合!G:G,1/LARGE(INDEX((統合!$A$1:$A$1000&lt;&gt;"")/ROW(統合!$A$1:$A$1000),0),ROW(G436))),"")</f>
        <v/>
      </c>
      <c r="H436" t="str">
        <f>IFERROR(INDEX(統合!H:H,1/LARGE(INDEX((統合!$A$1:$A$1000&lt;&gt;"")/ROW(統合!$A$1:$A$1000),0),ROW(H436))),"")</f>
        <v/>
      </c>
      <c r="I436" t="str">
        <f>IFERROR(INDEX(統合!I:I,1/LARGE(INDEX((統合!$A$1:$A$1000&lt;&gt;"")/ROW(統合!$A$1:$A$1000),0),ROW(I436))),"")</f>
        <v/>
      </c>
      <c r="J436" t="str">
        <f>IFERROR(INDEX(統合!J:J,1/LARGE(INDEX((統合!$A$1:$A$1000&lt;&gt;"")/ROW(統合!$A$1:$A$1000),0),ROW(J436))),"")</f>
        <v/>
      </c>
      <c r="K436" t="str">
        <f>IFERROR(INDEX(統合!K:K,1/LARGE(INDEX((統合!$A$1:$A$1000&lt;&gt;"")/ROW(統合!$A$1:$A$1000),0),ROW(K436))),"")</f>
        <v/>
      </c>
      <c r="L436" t="str">
        <f>IFERROR(INDEX(統合!L:L,1/LARGE(INDEX((統合!$A$1:$A$1000&lt;&gt;"")/ROW(統合!$A$1:$A$1000),0),ROW(L436))),"")</f>
        <v/>
      </c>
      <c r="M436" t="str">
        <f>IFERROR(INDEX(統合!M:M,1/LARGE(INDEX((統合!$A$1:$A$1000&lt;&gt;"")/ROW(統合!$A$1:$A$1000),0),ROW(M436))),"")</f>
        <v/>
      </c>
    </row>
    <row r="437" spans="1:13" x14ac:dyDescent="0.45">
      <c r="A437" t="str">
        <f>IFERROR(INDEX(統合!A:A,1/LARGE(INDEX((統合!$A$1:$A$1000&lt;&gt;"")/ROW(統合!$A$1:$A$1000),0),ROW(A437))),"")</f>
        <v/>
      </c>
      <c r="B437" t="str">
        <f>IFERROR(INDEX(統合!B:B,1/LARGE(INDEX((統合!$A$1:$A$1000&lt;&gt;"")/ROW(統合!$A$1:$A$1000),0),ROW(B437))),"")</f>
        <v/>
      </c>
      <c r="C437" t="str">
        <f>IFERROR(INDEX(統合!C:C,1/LARGE(INDEX((統合!$A$1:$A$1000&lt;&gt;"")/ROW(統合!$A$1:$A$1000),0),ROW(C437))),"")</f>
        <v/>
      </c>
      <c r="D437" t="str">
        <f>IFERROR(INDEX(統合!D:D,1/LARGE(INDEX((統合!$A$1:$A$1000&lt;&gt;"")/ROW(統合!$A$1:$A$1000),0),ROW(D437))),"")</f>
        <v/>
      </c>
      <c r="E437" t="str">
        <f>IFERROR(INDEX(統合!E:E,1/LARGE(INDEX((統合!$A$1:$A$1000&lt;&gt;"")/ROW(統合!$A$1:$A$1000),0),ROW(E437))),"")</f>
        <v/>
      </c>
      <c r="F437" t="str">
        <f>IFERROR(INDEX(統合!F:F,1/LARGE(INDEX((統合!$A$1:$A$1000&lt;&gt;"")/ROW(統合!$A$1:$A$1000),0),ROW(F437))),"")</f>
        <v/>
      </c>
      <c r="G437" t="str">
        <f>IFERROR(INDEX(統合!G:G,1/LARGE(INDEX((統合!$A$1:$A$1000&lt;&gt;"")/ROW(統合!$A$1:$A$1000),0),ROW(G437))),"")</f>
        <v/>
      </c>
      <c r="H437" t="str">
        <f>IFERROR(INDEX(統合!H:H,1/LARGE(INDEX((統合!$A$1:$A$1000&lt;&gt;"")/ROW(統合!$A$1:$A$1000),0),ROW(H437))),"")</f>
        <v/>
      </c>
      <c r="I437" t="str">
        <f>IFERROR(INDEX(統合!I:I,1/LARGE(INDEX((統合!$A$1:$A$1000&lt;&gt;"")/ROW(統合!$A$1:$A$1000),0),ROW(I437))),"")</f>
        <v/>
      </c>
      <c r="J437" t="str">
        <f>IFERROR(INDEX(統合!J:J,1/LARGE(INDEX((統合!$A$1:$A$1000&lt;&gt;"")/ROW(統合!$A$1:$A$1000),0),ROW(J437))),"")</f>
        <v/>
      </c>
      <c r="K437" t="str">
        <f>IFERROR(INDEX(統合!K:K,1/LARGE(INDEX((統合!$A$1:$A$1000&lt;&gt;"")/ROW(統合!$A$1:$A$1000),0),ROW(K437))),"")</f>
        <v/>
      </c>
      <c r="L437" t="str">
        <f>IFERROR(INDEX(統合!L:L,1/LARGE(INDEX((統合!$A$1:$A$1000&lt;&gt;"")/ROW(統合!$A$1:$A$1000),0),ROW(L437))),"")</f>
        <v/>
      </c>
      <c r="M437" t="str">
        <f>IFERROR(INDEX(統合!M:M,1/LARGE(INDEX((統合!$A$1:$A$1000&lt;&gt;"")/ROW(統合!$A$1:$A$1000),0),ROW(M437))),"")</f>
        <v/>
      </c>
    </row>
    <row r="438" spans="1:13" x14ac:dyDescent="0.45">
      <c r="A438" t="str">
        <f>IFERROR(INDEX(統合!A:A,1/LARGE(INDEX((統合!$A$1:$A$1000&lt;&gt;"")/ROW(統合!$A$1:$A$1000),0),ROW(A438))),"")</f>
        <v/>
      </c>
      <c r="B438" t="str">
        <f>IFERROR(INDEX(統合!B:B,1/LARGE(INDEX((統合!$A$1:$A$1000&lt;&gt;"")/ROW(統合!$A$1:$A$1000),0),ROW(B438))),"")</f>
        <v/>
      </c>
      <c r="C438" t="str">
        <f>IFERROR(INDEX(統合!C:C,1/LARGE(INDEX((統合!$A$1:$A$1000&lt;&gt;"")/ROW(統合!$A$1:$A$1000),0),ROW(C438))),"")</f>
        <v/>
      </c>
      <c r="D438" t="str">
        <f>IFERROR(INDEX(統合!D:D,1/LARGE(INDEX((統合!$A$1:$A$1000&lt;&gt;"")/ROW(統合!$A$1:$A$1000),0),ROW(D438))),"")</f>
        <v/>
      </c>
      <c r="E438" t="str">
        <f>IFERROR(INDEX(統合!E:E,1/LARGE(INDEX((統合!$A$1:$A$1000&lt;&gt;"")/ROW(統合!$A$1:$A$1000),0),ROW(E438))),"")</f>
        <v/>
      </c>
      <c r="F438" t="str">
        <f>IFERROR(INDEX(統合!F:F,1/LARGE(INDEX((統合!$A$1:$A$1000&lt;&gt;"")/ROW(統合!$A$1:$A$1000),0),ROW(F438))),"")</f>
        <v/>
      </c>
      <c r="G438" t="str">
        <f>IFERROR(INDEX(統合!G:G,1/LARGE(INDEX((統合!$A$1:$A$1000&lt;&gt;"")/ROW(統合!$A$1:$A$1000),0),ROW(G438))),"")</f>
        <v/>
      </c>
      <c r="H438" t="str">
        <f>IFERROR(INDEX(統合!H:H,1/LARGE(INDEX((統合!$A$1:$A$1000&lt;&gt;"")/ROW(統合!$A$1:$A$1000),0),ROW(H438))),"")</f>
        <v/>
      </c>
      <c r="I438" t="str">
        <f>IFERROR(INDEX(統合!I:I,1/LARGE(INDEX((統合!$A$1:$A$1000&lt;&gt;"")/ROW(統合!$A$1:$A$1000),0),ROW(I438))),"")</f>
        <v/>
      </c>
      <c r="J438" t="str">
        <f>IFERROR(INDEX(統合!J:J,1/LARGE(INDEX((統合!$A$1:$A$1000&lt;&gt;"")/ROW(統合!$A$1:$A$1000),0),ROW(J438))),"")</f>
        <v/>
      </c>
      <c r="K438" t="str">
        <f>IFERROR(INDEX(統合!K:K,1/LARGE(INDEX((統合!$A$1:$A$1000&lt;&gt;"")/ROW(統合!$A$1:$A$1000),0),ROW(K438))),"")</f>
        <v/>
      </c>
      <c r="L438" t="str">
        <f>IFERROR(INDEX(統合!L:L,1/LARGE(INDEX((統合!$A$1:$A$1000&lt;&gt;"")/ROW(統合!$A$1:$A$1000),0),ROW(L438))),"")</f>
        <v/>
      </c>
      <c r="M438" t="str">
        <f>IFERROR(INDEX(統合!M:M,1/LARGE(INDEX((統合!$A$1:$A$1000&lt;&gt;"")/ROW(統合!$A$1:$A$1000),0),ROW(M438))),"")</f>
        <v/>
      </c>
    </row>
    <row r="439" spans="1:13" x14ac:dyDescent="0.45">
      <c r="A439" t="str">
        <f>IFERROR(INDEX(統合!A:A,1/LARGE(INDEX((統合!$A$1:$A$1000&lt;&gt;"")/ROW(統合!$A$1:$A$1000),0),ROW(A439))),"")</f>
        <v/>
      </c>
      <c r="B439" t="str">
        <f>IFERROR(INDEX(統合!B:B,1/LARGE(INDEX((統合!$A$1:$A$1000&lt;&gt;"")/ROW(統合!$A$1:$A$1000),0),ROW(B439))),"")</f>
        <v/>
      </c>
      <c r="C439" t="str">
        <f>IFERROR(INDEX(統合!C:C,1/LARGE(INDEX((統合!$A$1:$A$1000&lt;&gt;"")/ROW(統合!$A$1:$A$1000),0),ROW(C439))),"")</f>
        <v/>
      </c>
      <c r="D439" t="str">
        <f>IFERROR(INDEX(統合!D:D,1/LARGE(INDEX((統合!$A$1:$A$1000&lt;&gt;"")/ROW(統合!$A$1:$A$1000),0),ROW(D439))),"")</f>
        <v/>
      </c>
      <c r="E439" t="str">
        <f>IFERROR(INDEX(統合!E:E,1/LARGE(INDEX((統合!$A$1:$A$1000&lt;&gt;"")/ROW(統合!$A$1:$A$1000),0),ROW(E439))),"")</f>
        <v/>
      </c>
      <c r="F439" t="str">
        <f>IFERROR(INDEX(統合!F:F,1/LARGE(INDEX((統合!$A$1:$A$1000&lt;&gt;"")/ROW(統合!$A$1:$A$1000),0),ROW(F439))),"")</f>
        <v/>
      </c>
      <c r="G439" t="str">
        <f>IFERROR(INDEX(統合!G:G,1/LARGE(INDEX((統合!$A$1:$A$1000&lt;&gt;"")/ROW(統合!$A$1:$A$1000),0),ROW(G439))),"")</f>
        <v/>
      </c>
      <c r="H439" t="str">
        <f>IFERROR(INDEX(統合!H:H,1/LARGE(INDEX((統合!$A$1:$A$1000&lt;&gt;"")/ROW(統合!$A$1:$A$1000),0),ROW(H439))),"")</f>
        <v/>
      </c>
      <c r="I439" t="str">
        <f>IFERROR(INDEX(統合!I:I,1/LARGE(INDEX((統合!$A$1:$A$1000&lt;&gt;"")/ROW(統合!$A$1:$A$1000),0),ROW(I439))),"")</f>
        <v/>
      </c>
      <c r="J439" t="str">
        <f>IFERROR(INDEX(統合!J:J,1/LARGE(INDEX((統合!$A$1:$A$1000&lt;&gt;"")/ROW(統合!$A$1:$A$1000),0),ROW(J439))),"")</f>
        <v/>
      </c>
      <c r="K439" t="str">
        <f>IFERROR(INDEX(統合!K:K,1/LARGE(INDEX((統合!$A$1:$A$1000&lt;&gt;"")/ROW(統合!$A$1:$A$1000),0),ROW(K439))),"")</f>
        <v/>
      </c>
      <c r="L439" t="str">
        <f>IFERROR(INDEX(統合!L:L,1/LARGE(INDEX((統合!$A$1:$A$1000&lt;&gt;"")/ROW(統合!$A$1:$A$1000),0),ROW(L439))),"")</f>
        <v/>
      </c>
      <c r="M439" t="str">
        <f>IFERROR(INDEX(統合!M:M,1/LARGE(INDEX((統合!$A$1:$A$1000&lt;&gt;"")/ROW(統合!$A$1:$A$1000),0),ROW(M439))),"")</f>
        <v/>
      </c>
    </row>
    <row r="440" spans="1:13" x14ac:dyDescent="0.45">
      <c r="A440" t="str">
        <f>IFERROR(INDEX(統合!A:A,1/LARGE(INDEX((統合!$A$1:$A$1000&lt;&gt;"")/ROW(統合!$A$1:$A$1000),0),ROW(A440))),"")</f>
        <v/>
      </c>
      <c r="B440" t="str">
        <f>IFERROR(INDEX(統合!B:B,1/LARGE(INDEX((統合!$A$1:$A$1000&lt;&gt;"")/ROW(統合!$A$1:$A$1000),0),ROW(B440))),"")</f>
        <v/>
      </c>
      <c r="C440" t="str">
        <f>IFERROR(INDEX(統合!C:C,1/LARGE(INDEX((統合!$A$1:$A$1000&lt;&gt;"")/ROW(統合!$A$1:$A$1000),0),ROW(C440))),"")</f>
        <v/>
      </c>
      <c r="D440" t="str">
        <f>IFERROR(INDEX(統合!D:D,1/LARGE(INDEX((統合!$A$1:$A$1000&lt;&gt;"")/ROW(統合!$A$1:$A$1000),0),ROW(D440))),"")</f>
        <v/>
      </c>
      <c r="E440" t="str">
        <f>IFERROR(INDEX(統合!E:E,1/LARGE(INDEX((統合!$A$1:$A$1000&lt;&gt;"")/ROW(統合!$A$1:$A$1000),0),ROW(E440))),"")</f>
        <v/>
      </c>
      <c r="F440" t="str">
        <f>IFERROR(INDEX(統合!F:F,1/LARGE(INDEX((統合!$A$1:$A$1000&lt;&gt;"")/ROW(統合!$A$1:$A$1000),0),ROW(F440))),"")</f>
        <v/>
      </c>
      <c r="G440" t="str">
        <f>IFERROR(INDEX(統合!G:G,1/LARGE(INDEX((統合!$A$1:$A$1000&lt;&gt;"")/ROW(統合!$A$1:$A$1000),0),ROW(G440))),"")</f>
        <v/>
      </c>
      <c r="H440" t="str">
        <f>IFERROR(INDEX(統合!H:H,1/LARGE(INDEX((統合!$A$1:$A$1000&lt;&gt;"")/ROW(統合!$A$1:$A$1000),0),ROW(H440))),"")</f>
        <v/>
      </c>
      <c r="I440" t="str">
        <f>IFERROR(INDEX(統合!I:I,1/LARGE(INDEX((統合!$A$1:$A$1000&lt;&gt;"")/ROW(統合!$A$1:$A$1000),0),ROW(I440))),"")</f>
        <v/>
      </c>
      <c r="J440" t="str">
        <f>IFERROR(INDEX(統合!J:J,1/LARGE(INDEX((統合!$A$1:$A$1000&lt;&gt;"")/ROW(統合!$A$1:$A$1000),0),ROW(J440))),"")</f>
        <v/>
      </c>
      <c r="K440" t="str">
        <f>IFERROR(INDEX(統合!K:K,1/LARGE(INDEX((統合!$A$1:$A$1000&lt;&gt;"")/ROW(統合!$A$1:$A$1000),0),ROW(K440))),"")</f>
        <v/>
      </c>
      <c r="L440" t="str">
        <f>IFERROR(INDEX(統合!L:L,1/LARGE(INDEX((統合!$A$1:$A$1000&lt;&gt;"")/ROW(統合!$A$1:$A$1000),0),ROW(L440))),"")</f>
        <v/>
      </c>
      <c r="M440" t="str">
        <f>IFERROR(INDEX(統合!M:M,1/LARGE(INDEX((統合!$A$1:$A$1000&lt;&gt;"")/ROW(統合!$A$1:$A$1000),0),ROW(M440))),"")</f>
        <v/>
      </c>
    </row>
    <row r="441" spans="1:13" x14ac:dyDescent="0.45">
      <c r="A441" t="str">
        <f>IFERROR(INDEX(統合!A:A,1/LARGE(INDEX((統合!$A$1:$A$1000&lt;&gt;"")/ROW(統合!$A$1:$A$1000),0),ROW(A441))),"")</f>
        <v/>
      </c>
      <c r="B441" t="str">
        <f>IFERROR(INDEX(統合!B:B,1/LARGE(INDEX((統合!$A$1:$A$1000&lt;&gt;"")/ROW(統合!$A$1:$A$1000),0),ROW(B441))),"")</f>
        <v/>
      </c>
      <c r="C441" t="str">
        <f>IFERROR(INDEX(統合!C:C,1/LARGE(INDEX((統合!$A$1:$A$1000&lt;&gt;"")/ROW(統合!$A$1:$A$1000),0),ROW(C441))),"")</f>
        <v/>
      </c>
      <c r="D441" t="str">
        <f>IFERROR(INDEX(統合!D:D,1/LARGE(INDEX((統合!$A$1:$A$1000&lt;&gt;"")/ROW(統合!$A$1:$A$1000),0),ROW(D441))),"")</f>
        <v/>
      </c>
      <c r="E441" t="str">
        <f>IFERROR(INDEX(統合!E:E,1/LARGE(INDEX((統合!$A$1:$A$1000&lt;&gt;"")/ROW(統合!$A$1:$A$1000),0),ROW(E441))),"")</f>
        <v/>
      </c>
      <c r="F441" t="str">
        <f>IFERROR(INDEX(統合!F:F,1/LARGE(INDEX((統合!$A$1:$A$1000&lt;&gt;"")/ROW(統合!$A$1:$A$1000),0),ROW(F441))),"")</f>
        <v/>
      </c>
      <c r="G441" t="str">
        <f>IFERROR(INDEX(統合!G:G,1/LARGE(INDEX((統合!$A$1:$A$1000&lt;&gt;"")/ROW(統合!$A$1:$A$1000),0),ROW(G441))),"")</f>
        <v/>
      </c>
      <c r="H441" t="str">
        <f>IFERROR(INDEX(統合!H:H,1/LARGE(INDEX((統合!$A$1:$A$1000&lt;&gt;"")/ROW(統合!$A$1:$A$1000),0),ROW(H441))),"")</f>
        <v/>
      </c>
      <c r="I441" t="str">
        <f>IFERROR(INDEX(統合!I:I,1/LARGE(INDEX((統合!$A$1:$A$1000&lt;&gt;"")/ROW(統合!$A$1:$A$1000),0),ROW(I441))),"")</f>
        <v/>
      </c>
      <c r="J441" t="str">
        <f>IFERROR(INDEX(統合!J:J,1/LARGE(INDEX((統合!$A$1:$A$1000&lt;&gt;"")/ROW(統合!$A$1:$A$1000),0),ROW(J441))),"")</f>
        <v/>
      </c>
      <c r="K441" t="str">
        <f>IFERROR(INDEX(統合!K:K,1/LARGE(INDEX((統合!$A$1:$A$1000&lt;&gt;"")/ROW(統合!$A$1:$A$1000),0),ROW(K441))),"")</f>
        <v/>
      </c>
      <c r="L441" t="str">
        <f>IFERROR(INDEX(統合!L:L,1/LARGE(INDEX((統合!$A$1:$A$1000&lt;&gt;"")/ROW(統合!$A$1:$A$1000),0),ROW(L441))),"")</f>
        <v/>
      </c>
      <c r="M441" t="str">
        <f>IFERROR(INDEX(統合!M:M,1/LARGE(INDEX((統合!$A$1:$A$1000&lt;&gt;"")/ROW(統合!$A$1:$A$1000),0),ROW(M441))),"")</f>
        <v/>
      </c>
    </row>
    <row r="442" spans="1:13" x14ac:dyDescent="0.45">
      <c r="A442" t="str">
        <f>IFERROR(INDEX(統合!A:A,1/LARGE(INDEX((統合!$A$1:$A$1000&lt;&gt;"")/ROW(統合!$A$1:$A$1000),0),ROW(A442))),"")</f>
        <v/>
      </c>
      <c r="B442" t="str">
        <f>IFERROR(INDEX(統合!B:B,1/LARGE(INDEX((統合!$A$1:$A$1000&lt;&gt;"")/ROW(統合!$A$1:$A$1000),0),ROW(B442))),"")</f>
        <v/>
      </c>
      <c r="C442" t="str">
        <f>IFERROR(INDEX(統合!C:C,1/LARGE(INDEX((統合!$A$1:$A$1000&lt;&gt;"")/ROW(統合!$A$1:$A$1000),0),ROW(C442))),"")</f>
        <v/>
      </c>
      <c r="D442" t="str">
        <f>IFERROR(INDEX(統合!D:D,1/LARGE(INDEX((統合!$A$1:$A$1000&lt;&gt;"")/ROW(統合!$A$1:$A$1000),0),ROW(D442))),"")</f>
        <v/>
      </c>
      <c r="E442" t="str">
        <f>IFERROR(INDEX(統合!E:E,1/LARGE(INDEX((統合!$A$1:$A$1000&lt;&gt;"")/ROW(統合!$A$1:$A$1000),0),ROW(E442))),"")</f>
        <v/>
      </c>
      <c r="F442" t="str">
        <f>IFERROR(INDEX(統合!F:F,1/LARGE(INDEX((統合!$A$1:$A$1000&lt;&gt;"")/ROW(統合!$A$1:$A$1000),0),ROW(F442))),"")</f>
        <v/>
      </c>
      <c r="G442" t="str">
        <f>IFERROR(INDEX(統合!G:G,1/LARGE(INDEX((統合!$A$1:$A$1000&lt;&gt;"")/ROW(統合!$A$1:$A$1000),0),ROW(G442))),"")</f>
        <v/>
      </c>
      <c r="H442" t="str">
        <f>IFERROR(INDEX(統合!H:H,1/LARGE(INDEX((統合!$A$1:$A$1000&lt;&gt;"")/ROW(統合!$A$1:$A$1000),0),ROW(H442))),"")</f>
        <v/>
      </c>
      <c r="I442" t="str">
        <f>IFERROR(INDEX(統合!I:I,1/LARGE(INDEX((統合!$A$1:$A$1000&lt;&gt;"")/ROW(統合!$A$1:$A$1000),0),ROW(I442))),"")</f>
        <v/>
      </c>
      <c r="J442" t="str">
        <f>IFERROR(INDEX(統合!J:J,1/LARGE(INDEX((統合!$A$1:$A$1000&lt;&gt;"")/ROW(統合!$A$1:$A$1000),0),ROW(J442))),"")</f>
        <v/>
      </c>
      <c r="K442" t="str">
        <f>IFERROR(INDEX(統合!K:K,1/LARGE(INDEX((統合!$A$1:$A$1000&lt;&gt;"")/ROW(統合!$A$1:$A$1000),0),ROW(K442))),"")</f>
        <v/>
      </c>
      <c r="L442" t="str">
        <f>IFERROR(INDEX(統合!L:L,1/LARGE(INDEX((統合!$A$1:$A$1000&lt;&gt;"")/ROW(統合!$A$1:$A$1000),0),ROW(L442))),"")</f>
        <v/>
      </c>
      <c r="M442" t="str">
        <f>IFERROR(INDEX(統合!M:M,1/LARGE(INDEX((統合!$A$1:$A$1000&lt;&gt;"")/ROW(統合!$A$1:$A$1000),0),ROW(M442))),"")</f>
        <v/>
      </c>
    </row>
    <row r="443" spans="1:13" x14ac:dyDescent="0.45">
      <c r="A443" t="str">
        <f>IFERROR(INDEX(統合!A:A,1/LARGE(INDEX((統合!$A$1:$A$1000&lt;&gt;"")/ROW(統合!$A$1:$A$1000),0),ROW(A443))),"")</f>
        <v/>
      </c>
      <c r="B443" t="str">
        <f>IFERROR(INDEX(統合!B:B,1/LARGE(INDEX((統合!$A$1:$A$1000&lt;&gt;"")/ROW(統合!$A$1:$A$1000),0),ROW(B443))),"")</f>
        <v/>
      </c>
      <c r="C443" t="str">
        <f>IFERROR(INDEX(統合!C:C,1/LARGE(INDEX((統合!$A$1:$A$1000&lt;&gt;"")/ROW(統合!$A$1:$A$1000),0),ROW(C443))),"")</f>
        <v/>
      </c>
      <c r="D443" t="str">
        <f>IFERROR(INDEX(統合!D:D,1/LARGE(INDEX((統合!$A$1:$A$1000&lt;&gt;"")/ROW(統合!$A$1:$A$1000),0),ROW(D443))),"")</f>
        <v/>
      </c>
      <c r="E443" t="str">
        <f>IFERROR(INDEX(統合!E:E,1/LARGE(INDEX((統合!$A$1:$A$1000&lt;&gt;"")/ROW(統合!$A$1:$A$1000),0),ROW(E443))),"")</f>
        <v/>
      </c>
      <c r="F443" t="str">
        <f>IFERROR(INDEX(統合!F:F,1/LARGE(INDEX((統合!$A$1:$A$1000&lt;&gt;"")/ROW(統合!$A$1:$A$1000),0),ROW(F443))),"")</f>
        <v/>
      </c>
      <c r="G443" t="str">
        <f>IFERROR(INDEX(統合!G:G,1/LARGE(INDEX((統合!$A$1:$A$1000&lt;&gt;"")/ROW(統合!$A$1:$A$1000),0),ROW(G443))),"")</f>
        <v/>
      </c>
      <c r="H443" t="str">
        <f>IFERROR(INDEX(統合!H:H,1/LARGE(INDEX((統合!$A$1:$A$1000&lt;&gt;"")/ROW(統合!$A$1:$A$1000),0),ROW(H443))),"")</f>
        <v/>
      </c>
      <c r="I443" t="str">
        <f>IFERROR(INDEX(統合!I:I,1/LARGE(INDEX((統合!$A$1:$A$1000&lt;&gt;"")/ROW(統合!$A$1:$A$1000),0),ROW(I443))),"")</f>
        <v/>
      </c>
      <c r="J443" t="str">
        <f>IFERROR(INDEX(統合!J:J,1/LARGE(INDEX((統合!$A$1:$A$1000&lt;&gt;"")/ROW(統合!$A$1:$A$1000),0),ROW(J443))),"")</f>
        <v/>
      </c>
      <c r="K443" t="str">
        <f>IFERROR(INDEX(統合!K:K,1/LARGE(INDEX((統合!$A$1:$A$1000&lt;&gt;"")/ROW(統合!$A$1:$A$1000),0),ROW(K443))),"")</f>
        <v/>
      </c>
      <c r="L443" t="str">
        <f>IFERROR(INDEX(統合!L:L,1/LARGE(INDEX((統合!$A$1:$A$1000&lt;&gt;"")/ROW(統合!$A$1:$A$1000),0),ROW(L443))),"")</f>
        <v/>
      </c>
      <c r="M443" t="str">
        <f>IFERROR(INDEX(統合!M:M,1/LARGE(INDEX((統合!$A$1:$A$1000&lt;&gt;"")/ROW(統合!$A$1:$A$1000),0),ROW(M443))),"")</f>
        <v/>
      </c>
    </row>
    <row r="444" spans="1:13" x14ac:dyDescent="0.45">
      <c r="A444" t="str">
        <f>IFERROR(INDEX(統合!A:A,1/LARGE(INDEX((統合!$A$1:$A$1000&lt;&gt;"")/ROW(統合!$A$1:$A$1000),0),ROW(A444))),"")</f>
        <v/>
      </c>
      <c r="B444" t="str">
        <f>IFERROR(INDEX(統合!B:B,1/LARGE(INDEX((統合!$A$1:$A$1000&lt;&gt;"")/ROW(統合!$A$1:$A$1000),0),ROW(B444))),"")</f>
        <v/>
      </c>
      <c r="C444" t="str">
        <f>IFERROR(INDEX(統合!C:C,1/LARGE(INDEX((統合!$A$1:$A$1000&lt;&gt;"")/ROW(統合!$A$1:$A$1000),0),ROW(C444))),"")</f>
        <v/>
      </c>
      <c r="D444" t="str">
        <f>IFERROR(INDEX(統合!D:D,1/LARGE(INDEX((統合!$A$1:$A$1000&lt;&gt;"")/ROW(統合!$A$1:$A$1000),0),ROW(D444))),"")</f>
        <v/>
      </c>
      <c r="E444" t="str">
        <f>IFERROR(INDEX(統合!E:E,1/LARGE(INDEX((統合!$A$1:$A$1000&lt;&gt;"")/ROW(統合!$A$1:$A$1000),0),ROW(E444))),"")</f>
        <v/>
      </c>
      <c r="F444" t="str">
        <f>IFERROR(INDEX(統合!F:F,1/LARGE(INDEX((統合!$A$1:$A$1000&lt;&gt;"")/ROW(統合!$A$1:$A$1000),0),ROW(F444))),"")</f>
        <v/>
      </c>
      <c r="G444" t="str">
        <f>IFERROR(INDEX(統合!G:G,1/LARGE(INDEX((統合!$A$1:$A$1000&lt;&gt;"")/ROW(統合!$A$1:$A$1000),0),ROW(G444))),"")</f>
        <v/>
      </c>
      <c r="H444" t="str">
        <f>IFERROR(INDEX(統合!H:H,1/LARGE(INDEX((統合!$A$1:$A$1000&lt;&gt;"")/ROW(統合!$A$1:$A$1000),0),ROW(H444))),"")</f>
        <v/>
      </c>
      <c r="I444" t="str">
        <f>IFERROR(INDEX(統合!I:I,1/LARGE(INDEX((統合!$A$1:$A$1000&lt;&gt;"")/ROW(統合!$A$1:$A$1000),0),ROW(I444))),"")</f>
        <v/>
      </c>
      <c r="J444" t="str">
        <f>IFERROR(INDEX(統合!J:J,1/LARGE(INDEX((統合!$A$1:$A$1000&lt;&gt;"")/ROW(統合!$A$1:$A$1000),0),ROW(J444))),"")</f>
        <v/>
      </c>
      <c r="K444" t="str">
        <f>IFERROR(INDEX(統合!K:K,1/LARGE(INDEX((統合!$A$1:$A$1000&lt;&gt;"")/ROW(統合!$A$1:$A$1000),0),ROW(K444))),"")</f>
        <v/>
      </c>
      <c r="L444" t="str">
        <f>IFERROR(INDEX(統合!L:L,1/LARGE(INDEX((統合!$A$1:$A$1000&lt;&gt;"")/ROW(統合!$A$1:$A$1000),0),ROW(L444))),"")</f>
        <v/>
      </c>
      <c r="M444" t="str">
        <f>IFERROR(INDEX(統合!M:M,1/LARGE(INDEX((統合!$A$1:$A$1000&lt;&gt;"")/ROW(統合!$A$1:$A$1000),0),ROW(M444))),"")</f>
        <v/>
      </c>
    </row>
    <row r="445" spans="1:13" x14ac:dyDescent="0.45">
      <c r="A445" t="str">
        <f>IFERROR(INDEX(統合!A:A,1/LARGE(INDEX((統合!$A$1:$A$1000&lt;&gt;"")/ROW(統合!$A$1:$A$1000),0),ROW(A445))),"")</f>
        <v/>
      </c>
      <c r="B445" t="str">
        <f>IFERROR(INDEX(統合!B:B,1/LARGE(INDEX((統合!$A$1:$A$1000&lt;&gt;"")/ROW(統合!$A$1:$A$1000),0),ROW(B445))),"")</f>
        <v/>
      </c>
      <c r="C445" t="str">
        <f>IFERROR(INDEX(統合!C:C,1/LARGE(INDEX((統合!$A$1:$A$1000&lt;&gt;"")/ROW(統合!$A$1:$A$1000),0),ROW(C445))),"")</f>
        <v/>
      </c>
      <c r="D445" t="str">
        <f>IFERROR(INDEX(統合!D:D,1/LARGE(INDEX((統合!$A$1:$A$1000&lt;&gt;"")/ROW(統合!$A$1:$A$1000),0),ROW(D445))),"")</f>
        <v/>
      </c>
      <c r="E445" t="str">
        <f>IFERROR(INDEX(統合!E:E,1/LARGE(INDEX((統合!$A$1:$A$1000&lt;&gt;"")/ROW(統合!$A$1:$A$1000),0),ROW(E445))),"")</f>
        <v/>
      </c>
      <c r="F445" t="str">
        <f>IFERROR(INDEX(統合!F:F,1/LARGE(INDEX((統合!$A$1:$A$1000&lt;&gt;"")/ROW(統合!$A$1:$A$1000),0),ROW(F445))),"")</f>
        <v/>
      </c>
      <c r="G445" t="str">
        <f>IFERROR(INDEX(統合!G:G,1/LARGE(INDEX((統合!$A$1:$A$1000&lt;&gt;"")/ROW(統合!$A$1:$A$1000),0),ROW(G445))),"")</f>
        <v/>
      </c>
      <c r="H445" t="str">
        <f>IFERROR(INDEX(統合!H:H,1/LARGE(INDEX((統合!$A$1:$A$1000&lt;&gt;"")/ROW(統合!$A$1:$A$1000),0),ROW(H445))),"")</f>
        <v/>
      </c>
      <c r="I445" t="str">
        <f>IFERROR(INDEX(統合!I:I,1/LARGE(INDEX((統合!$A$1:$A$1000&lt;&gt;"")/ROW(統合!$A$1:$A$1000),0),ROW(I445))),"")</f>
        <v/>
      </c>
      <c r="J445" t="str">
        <f>IFERROR(INDEX(統合!J:J,1/LARGE(INDEX((統合!$A$1:$A$1000&lt;&gt;"")/ROW(統合!$A$1:$A$1000),0),ROW(J445))),"")</f>
        <v/>
      </c>
      <c r="K445" t="str">
        <f>IFERROR(INDEX(統合!K:K,1/LARGE(INDEX((統合!$A$1:$A$1000&lt;&gt;"")/ROW(統合!$A$1:$A$1000),0),ROW(K445))),"")</f>
        <v/>
      </c>
      <c r="L445" t="str">
        <f>IFERROR(INDEX(統合!L:L,1/LARGE(INDEX((統合!$A$1:$A$1000&lt;&gt;"")/ROW(統合!$A$1:$A$1000),0),ROW(L445))),"")</f>
        <v/>
      </c>
      <c r="M445" t="str">
        <f>IFERROR(INDEX(統合!M:M,1/LARGE(INDEX((統合!$A$1:$A$1000&lt;&gt;"")/ROW(統合!$A$1:$A$1000),0),ROW(M445))),"")</f>
        <v/>
      </c>
    </row>
    <row r="446" spans="1:13" x14ac:dyDescent="0.45">
      <c r="A446" t="str">
        <f>IFERROR(INDEX(統合!A:A,1/LARGE(INDEX((統合!$A$1:$A$1000&lt;&gt;"")/ROW(統合!$A$1:$A$1000),0),ROW(A446))),"")</f>
        <v/>
      </c>
      <c r="B446" t="str">
        <f>IFERROR(INDEX(統合!B:B,1/LARGE(INDEX((統合!$A$1:$A$1000&lt;&gt;"")/ROW(統合!$A$1:$A$1000),0),ROW(B446))),"")</f>
        <v/>
      </c>
      <c r="C446" t="str">
        <f>IFERROR(INDEX(統合!C:C,1/LARGE(INDEX((統合!$A$1:$A$1000&lt;&gt;"")/ROW(統合!$A$1:$A$1000),0),ROW(C446))),"")</f>
        <v/>
      </c>
      <c r="D446" t="str">
        <f>IFERROR(INDEX(統合!D:D,1/LARGE(INDEX((統合!$A$1:$A$1000&lt;&gt;"")/ROW(統合!$A$1:$A$1000),0),ROW(D446))),"")</f>
        <v/>
      </c>
      <c r="E446" t="str">
        <f>IFERROR(INDEX(統合!E:E,1/LARGE(INDEX((統合!$A$1:$A$1000&lt;&gt;"")/ROW(統合!$A$1:$A$1000),0),ROW(E446))),"")</f>
        <v/>
      </c>
      <c r="F446" t="str">
        <f>IFERROR(INDEX(統合!F:F,1/LARGE(INDEX((統合!$A$1:$A$1000&lt;&gt;"")/ROW(統合!$A$1:$A$1000),0),ROW(F446))),"")</f>
        <v/>
      </c>
      <c r="G446" t="str">
        <f>IFERROR(INDEX(統合!G:G,1/LARGE(INDEX((統合!$A$1:$A$1000&lt;&gt;"")/ROW(統合!$A$1:$A$1000),0),ROW(G446))),"")</f>
        <v/>
      </c>
      <c r="H446" t="str">
        <f>IFERROR(INDEX(統合!H:H,1/LARGE(INDEX((統合!$A$1:$A$1000&lt;&gt;"")/ROW(統合!$A$1:$A$1000),0),ROW(H446))),"")</f>
        <v/>
      </c>
      <c r="I446" t="str">
        <f>IFERROR(INDEX(統合!I:I,1/LARGE(INDEX((統合!$A$1:$A$1000&lt;&gt;"")/ROW(統合!$A$1:$A$1000),0),ROW(I446))),"")</f>
        <v/>
      </c>
      <c r="J446" t="str">
        <f>IFERROR(INDEX(統合!J:J,1/LARGE(INDEX((統合!$A$1:$A$1000&lt;&gt;"")/ROW(統合!$A$1:$A$1000),0),ROW(J446))),"")</f>
        <v/>
      </c>
      <c r="K446" t="str">
        <f>IFERROR(INDEX(統合!K:K,1/LARGE(INDEX((統合!$A$1:$A$1000&lt;&gt;"")/ROW(統合!$A$1:$A$1000),0),ROW(K446))),"")</f>
        <v/>
      </c>
      <c r="L446" t="str">
        <f>IFERROR(INDEX(統合!L:L,1/LARGE(INDEX((統合!$A$1:$A$1000&lt;&gt;"")/ROW(統合!$A$1:$A$1000),0),ROW(L446))),"")</f>
        <v/>
      </c>
      <c r="M446" t="str">
        <f>IFERROR(INDEX(統合!M:M,1/LARGE(INDEX((統合!$A$1:$A$1000&lt;&gt;"")/ROW(統合!$A$1:$A$1000),0),ROW(M446))),"")</f>
        <v/>
      </c>
    </row>
    <row r="447" spans="1:13" x14ac:dyDescent="0.45">
      <c r="A447" t="str">
        <f>IFERROR(INDEX(統合!A:A,1/LARGE(INDEX((統合!$A$1:$A$1000&lt;&gt;"")/ROW(統合!$A$1:$A$1000),0),ROW(A447))),"")</f>
        <v/>
      </c>
      <c r="B447" t="str">
        <f>IFERROR(INDEX(統合!B:B,1/LARGE(INDEX((統合!$A$1:$A$1000&lt;&gt;"")/ROW(統合!$A$1:$A$1000),0),ROW(B447))),"")</f>
        <v/>
      </c>
      <c r="C447" t="str">
        <f>IFERROR(INDEX(統合!C:C,1/LARGE(INDEX((統合!$A$1:$A$1000&lt;&gt;"")/ROW(統合!$A$1:$A$1000),0),ROW(C447))),"")</f>
        <v/>
      </c>
      <c r="D447" t="str">
        <f>IFERROR(INDEX(統合!D:D,1/LARGE(INDEX((統合!$A$1:$A$1000&lt;&gt;"")/ROW(統合!$A$1:$A$1000),0),ROW(D447))),"")</f>
        <v/>
      </c>
      <c r="E447" t="str">
        <f>IFERROR(INDEX(統合!E:E,1/LARGE(INDEX((統合!$A$1:$A$1000&lt;&gt;"")/ROW(統合!$A$1:$A$1000),0),ROW(E447))),"")</f>
        <v/>
      </c>
      <c r="F447" t="str">
        <f>IFERROR(INDEX(統合!F:F,1/LARGE(INDEX((統合!$A$1:$A$1000&lt;&gt;"")/ROW(統合!$A$1:$A$1000),0),ROW(F447))),"")</f>
        <v/>
      </c>
      <c r="G447" t="str">
        <f>IFERROR(INDEX(統合!G:G,1/LARGE(INDEX((統合!$A$1:$A$1000&lt;&gt;"")/ROW(統合!$A$1:$A$1000),0),ROW(G447))),"")</f>
        <v/>
      </c>
      <c r="H447" t="str">
        <f>IFERROR(INDEX(統合!H:H,1/LARGE(INDEX((統合!$A$1:$A$1000&lt;&gt;"")/ROW(統合!$A$1:$A$1000),0),ROW(H447))),"")</f>
        <v/>
      </c>
      <c r="I447" t="str">
        <f>IFERROR(INDEX(統合!I:I,1/LARGE(INDEX((統合!$A$1:$A$1000&lt;&gt;"")/ROW(統合!$A$1:$A$1000),0),ROW(I447))),"")</f>
        <v/>
      </c>
      <c r="J447" t="str">
        <f>IFERROR(INDEX(統合!J:J,1/LARGE(INDEX((統合!$A$1:$A$1000&lt;&gt;"")/ROW(統合!$A$1:$A$1000),0),ROW(J447))),"")</f>
        <v/>
      </c>
      <c r="K447" t="str">
        <f>IFERROR(INDEX(統合!K:K,1/LARGE(INDEX((統合!$A$1:$A$1000&lt;&gt;"")/ROW(統合!$A$1:$A$1000),0),ROW(K447))),"")</f>
        <v/>
      </c>
      <c r="L447" t="str">
        <f>IFERROR(INDEX(統合!L:L,1/LARGE(INDEX((統合!$A$1:$A$1000&lt;&gt;"")/ROW(統合!$A$1:$A$1000),0),ROW(L447))),"")</f>
        <v/>
      </c>
      <c r="M447" t="str">
        <f>IFERROR(INDEX(統合!M:M,1/LARGE(INDEX((統合!$A$1:$A$1000&lt;&gt;"")/ROW(統合!$A$1:$A$1000),0),ROW(M447))),"")</f>
        <v/>
      </c>
    </row>
    <row r="448" spans="1:13" x14ac:dyDescent="0.45">
      <c r="A448" t="str">
        <f>IFERROR(INDEX(統合!A:A,1/LARGE(INDEX((統合!$A$1:$A$1000&lt;&gt;"")/ROW(統合!$A$1:$A$1000),0),ROW(A448))),"")</f>
        <v/>
      </c>
      <c r="B448" t="str">
        <f>IFERROR(INDEX(統合!B:B,1/LARGE(INDEX((統合!$A$1:$A$1000&lt;&gt;"")/ROW(統合!$A$1:$A$1000),0),ROW(B448))),"")</f>
        <v/>
      </c>
      <c r="C448" t="str">
        <f>IFERROR(INDEX(統合!C:C,1/LARGE(INDEX((統合!$A$1:$A$1000&lt;&gt;"")/ROW(統合!$A$1:$A$1000),0),ROW(C448))),"")</f>
        <v/>
      </c>
      <c r="D448" t="str">
        <f>IFERROR(INDEX(統合!D:D,1/LARGE(INDEX((統合!$A$1:$A$1000&lt;&gt;"")/ROW(統合!$A$1:$A$1000),0),ROW(D448))),"")</f>
        <v/>
      </c>
      <c r="E448" t="str">
        <f>IFERROR(INDEX(統合!E:E,1/LARGE(INDEX((統合!$A$1:$A$1000&lt;&gt;"")/ROW(統合!$A$1:$A$1000),0),ROW(E448))),"")</f>
        <v/>
      </c>
      <c r="F448" t="str">
        <f>IFERROR(INDEX(統合!F:F,1/LARGE(INDEX((統合!$A$1:$A$1000&lt;&gt;"")/ROW(統合!$A$1:$A$1000),0),ROW(F448))),"")</f>
        <v/>
      </c>
      <c r="G448" t="str">
        <f>IFERROR(INDEX(統合!G:G,1/LARGE(INDEX((統合!$A$1:$A$1000&lt;&gt;"")/ROW(統合!$A$1:$A$1000),0),ROW(G448))),"")</f>
        <v/>
      </c>
      <c r="H448" t="str">
        <f>IFERROR(INDEX(統合!H:H,1/LARGE(INDEX((統合!$A$1:$A$1000&lt;&gt;"")/ROW(統合!$A$1:$A$1000),0),ROW(H448))),"")</f>
        <v/>
      </c>
      <c r="I448" t="str">
        <f>IFERROR(INDEX(統合!I:I,1/LARGE(INDEX((統合!$A$1:$A$1000&lt;&gt;"")/ROW(統合!$A$1:$A$1000),0),ROW(I448))),"")</f>
        <v/>
      </c>
      <c r="J448" t="str">
        <f>IFERROR(INDEX(統合!J:J,1/LARGE(INDEX((統合!$A$1:$A$1000&lt;&gt;"")/ROW(統合!$A$1:$A$1000),0),ROW(J448))),"")</f>
        <v/>
      </c>
      <c r="K448" t="str">
        <f>IFERROR(INDEX(統合!K:K,1/LARGE(INDEX((統合!$A$1:$A$1000&lt;&gt;"")/ROW(統合!$A$1:$A$1000),0),ROW(K448))),"")</f>
        <v/>
      </c>
      <c r="L448" t="str">
        <f>IFERROR(INDEX(統合!L:L,1/LARGE(INDEX((統合!$A$1:$A$1000&lt;&gt;"")/ROW(統合!$A$1:$A$1000),0),ROW(L448))),"")</f>
        <v/>
      </c>
      <c r="M448" t="str">
        <f>IFERROR(INDEX(統合!M:M,1/LARGE(INDEX((統合!$A$1:$A$1000&lt;&gt;"")/ROW(統合!$A$1:$A$1000),0),ROW(M448))),"")</f>
        <v/>
      </c>
    </row>
    <row r="449" spans="1:13" x14ac:dyDescent="0.45">
      <c r="A449" t="str">
        <f>IFERROR(INDEX(統合!A:A,1/LARGE(INDEX((統合!$A$1:$A$1000&lt;&gt;"")/ROW(統合!$A$1:$A$1000),0),ROW(A449))),"")</f>
        <v/>
      </c>
      <c r="B449" t="str">
        <f>IFERROR(INDEX(統合!B:B,1/LARGE(INDEX((統合!$A$1:$A$1000&lt;&gt;"")/ROW(統合!$A$1:$A$1000),0),ROW(B449))),"")</f>
        <v/>
      </c>
      <c r="C449" t="str">
        <f>IFERROR(INDEX(統合!C:C,1/LARGE(INDEX((統合!$A$1:$A$1000&lt;&gt;"")/ROW(統合!$A$1:$A$1000),0),ROW(C449))),"")</f>
        <v/>
      </c>
      <c r="D449" t="str">
        <f>IFERROR(INDEX(統合!D:D,1/LARGE(INDEX((統合!$A$1:$A$1000&lt;&gt;"")/ROW(統合!$A$1:$A$1000),0),ROW(D449))),"")</f>
        <v/>
      </c>
      <c r="E449" t="str">
        <f>IFERROR(INDEX(統合!E:E,1/LARGE(INDEX((統合!$A$1:$A$1000&lt;&gt;"")/ROW(統合!$A$1:$A$1000),0),ROW(E449))),"")</f>
        <v/>
      </c>
      <c r="F449" t="str">
        <f>IFERROR(INDEX(統合!F:F,1/LARGE(INDEX((統合!$A$1:$A$1000&lt;&gt;"")/ROW(統合!$A$1:$A$1000),0),ROW(F449))),"")</f>
        <v/>
      </c>
      <c r="G449" t="str">
        <f>IFERROR(INDEX(統合!G:G,1/LARGE(INDEX((統合!$A$1:$A$1000&lt;&gt;"")/ROW(統合!$A$1:$A$1000),0),ROW(G449))),"")</f>
        <v/>
      </c>
      <c r="H449" t="str">
        <f>IFERROR(INDEX(統合!H:H,1/LARGE(INDEX((統合!$A$1:$A$1000&lt;&gt;"")/ROW(統合!$A$1:$A$1000),0),ROW(H449))),"")</f>
        <v/>
      </c>
      <c r="I449" t="str">
        <f>IFERROR(INDEX(統合!I:I,1/LARGE(INDEX((統合!$A$1:$A$1000&lt;&gt;"")/ROW(統合!$A$1:$A$1000),0),ROW(I449))),"")</f>
        <v/>
      </c>
      <c r="J449" t="str">
        <f>IFERROR(INDEX(統合!J:J,1/LARGE(INDEX((統合!$A$1:$A$1000&lt;&gt;"")/ROW(統合!$A$1:$A$1000),0),ROW(J449))),"")</f>
        <v/>
      </c>
      <c r="K449" t="str">
        <f>IFERROR(INDEX(統合!K:K,1/LARGE(INDEX((統合!$A$1:$A$1000&lt;&gt;"")/ROW(統合!$A$1:$A$1000),0),ROW(K449))),"")</f>
        <v/>
      </c>
      <c r="L449" t="str">
        <f>IFERROR(INDEX(統合!L:L,1/LARGE(INDEX((統合!$A$1:$A$1000&lt;&gt;"")/ROW(統合!$A$1:$A$1000),0),ROW(L449))),"")</f>
        <v/>
      </c>
      <c r="M449" t="str">
        <f>IFERROR(INDEX(統合!M:M,1/LARGE(INDEX((統合!$A$1:$A$1000&lt;&gt;"")/ROW(統合!$A$1:$A$1000),0),ROW(M449))),"")</f>
        <v/>
      </c>
    </row>
    <row r="450" spans="1:13" x14ac:dyDescent="0.45">
      <c r="A450" t="str">
        <f>IFERROR(INDEX(統合!A:A,1/LARGE(INDEX((統合!$A$1:$A$1000&lt;&gt;"")/ROW(統合!$A$1:$A$1000),0),ROW(A450))),"")</f>
        <v/>
      </c>
      <c r="B450" t="str">
        <f>IFERROR(INDEX(統合!B:B,1/LARGE(INDEX((統合!$A$1:$A$1000&lt;&gt;"")/ROW(統合!$A$1:$A$1000),0),ROW(B450))),"")</f>
        <v/>
      </c>
      <c r="C450" t="str">
        <f>IFERROR(INDEX(統合!C:C,1/LARGE(INDEX((統合!$A$1:$A$1000&lt;&gt;"")/ROW(統合!$A$1:$A$1000),0),ROW(C450))),"")</f>
        <v/>
      </c>
      <c r="D450" t="str">
        <f>IFERROR(INDEX(統合!D:D,1/LARGE(INDEX((統合!$A$1:$A$1000&lt;&gt;"")/ROW(統合!$A$1:$A$1000),0),ROW(D450))),"")</f>
        <v/>
      </c>
      <c r="E450" t="str">
        <f>IFERROR(INDEX(統合!E:E,1/LARGE(INDEX((統合!$A$1:$A$1000&lt;&gt;"")/ROW(統合!$A$1:$A$1000),0),ROW(E450))),"")</f>
        <v/>
      </c>
      <c r="F450" t="str">
        <f>IFERROR(INDEX(統合!F:F,1/LARGE(INDEX((統合!$A$1:$A$1000&lt;&gt;"")/ROW(統合!$A$1:$A$1000),0),ROW(F450))),"")</f>
        <v/>
      </c>
      <c r="G450" t="str">
        <f>IFERROR(INDEX(統合!G:G,1/LARGE(INDEX((統合!$A$1:$A$1000&lt;&gt;"")/ROW(統合!$A$1:$A$1000),0),ROW(G450))),"")</f>
        <v/>
      </c>
      <c r="H450" t="str">
        <f>IFERROR(INDEX(統合!H:H,1/LARGE(INDEX((統合!$A$1:$A$1000&lt;&gt;"")/ROW(統合!$A$1:$A$1000),0),ROW(H450))),"")</f>
        <v/>
      </c>
      <c r="I450" t="str">
        <f>IFERROR(INDEX(統合!I:I,1/LARGE(INDEX((統合!$A$1:$A$1000&lt;&gt;"")/ROW(統合!$A$1:$A$1000),0),ROW(I450))),"")</f>
        <v/>
      </c>
      <c r="J450" t="str">
        <f>IFERROR(INDEX(統合!J:J,1/LARGE(INDEX((統合!$A$1:$A$1000&lt;&gt;"")/ROW(統合!$A$1:$A$1000),0),ROW(J450))),"")</f>
        <v/>
      </c>
      <c r="K450" t="str">
        <f>IFERROR(INDEX(統合!K:K,1/LARGE(INDEX((統合!$A$1:$A$1000&lt;&gt;"")/ROW(統合!$A$1:$A$1000),0),ROW(K450))),"")</f>
        <v/>
      </c>
      <c r="L450" t="str">
        <f>IFERROR(INDEX(統合!L:L,1/LARGE(INDEX((統合!$A$1:$A$1000&lt;&gt;"")/ROW(統合!$A$1:$A$1000),0),ROW(L450))),"")</f>
        <v/>
      </c>
      <c r="M450" t="str">
        <f>IFERROR(INDEX(統合!M:M,1/LARGE(INDEX((統合!$A$1:$A$1000&lt;&gt;"")/ROW(統合!$A$1:$A$1000),0),ROW(M450))),"")</f>
        <v/>
      </c>
    </row>
    <row r="451" spans="1:13" x14ac:dyDescent="0.45">
      <c r="A451" t="str">
        <f>IFERROR(INDEX(統合!A:A,1/LARGE(INDEX((統合!$A$1:$A$1000&lt;&gt;"")/ROW(統合!$A$1:$A$1000),0),ROW(A451))),"")</f>
        <v/>
      </c>
      <c r="B451" t="str">
        <f>IFERROR(INDEX(統合!B:B,1/LARGE(INDEX((統合!$A$1:$A$1000&lt;&gt;"")/ROW(統合!$A$1:$A$1000),0),ROW(B451))),"")</f>
        <v/>
      </c>
      <c r="C451" t="str">
        <f>IFERROR(INDEX(統合!C:C,1/LARGE(INDEX((統合!$A$1:$A$1000&lt;&gt;"")/ROW(統合!$A$1:$A$1000),0),ROW(C451))),"")</f>
        <v/>
      </c>
      <c r="D451" t="str">
        <f>IFERROR(INDEX(統合!D:D,1/LARGE(INDEX((統合!$A$1:$A$1000&lt;&gt;"")/ROW(統合!$A$1:$A$1000),0),ROW(D451))),"")</f>
        <v/>
      </c>
      <c r="E451" t="str">
        <f>IFERROR(INDEX(統合!E:E,1/LARGE(INDEX((統合!$A$1:$A$1000&lt;&gt;"")/ROW(統合!$A$1:$A$1000),0),ROW(E451))),"")</f>
        <v/>
      </c>
      <c r="F451" t="str">
        <f>IFERROR(INDEX(統合!F:F,1/LARGE(INDEX((統合!$A$1:$A$1000&lt;&gt;"")/ROW(統合!$A$1:$A$1000),0),ROW(F451))),"")</f>
        <v/>
      </c>
      <c r="G451" t="str">
        <f>IFERROR(INDEX(統合!G:G,1/LARGE(INDEX((統合!$A$1:$A$1000&lt;&gt;"")/ROW(統合!$A$1:$A$1000),0),ROW(G451))),"")</f>
        <v/>
      </c>
      <c r="H451" t="str">
        <f>IFERROR(INDEX(統合!H:H,1/LARGE(INDEX((統合!$A$1:$A$1000&lt;&gt;"")/ROW(統合!$A$1:$A$1000),0),ROW(H451))),"")</f>
        <v/>
      </c>
      <c r="I451" t="str">
        <f>IFERROR(INDEX(統合!I:I,1/LARGE(INDEX((統合!$A$1:$A$1000&lt;&gt;"")/ROW(統合!$A$1:$A$1000),0),ROW(I451))),"")</f>
        <v/>
      </c>
      <c r="J451" t="str">
        <f>IFERROR(INDEX(統合!J:J,1/LARGE(INDEX((統合!$A$1:$A$1000&lt;&gt;"")/ROW(統合!$A$1:$A$1000),0),ROW(J451))),"")</f>
        <v/>
      </c>
      <c r="K451" t="str">
        <f>IFERROR(INDEX(統合!K:K,1/LARGE(INDEX((統合!$A$1:$A$1000&lt;&gt;"")/ROW(統合!$A$1:$A$1000),0),ROW(K451))),"")</f>
        <v/>
      </c>
      <c r="L451" t="str">
        <f>IFERROR(INDEX(統合!L:L,1/LARGE(INDEX((統合!$A$1:$A$1000&lt;&gt;"")/ROW(統合!$A$1:$A$1000),0),ROW(L451))),"")</f>
        <v/>
      </c>
      <c r="M451" t="str">
        <f>IFERROR(INDEX(統合!M:M,1/LARGE(INDEX((統合!$A$1:$A$1000&lt;&gt;"")/ROW(統合!$A$1:$A$1000),0),ROW(M451))),"")</f>
        <v/>
      </c>
    </row>
    <row r="452" spans="1:13" x14ac:dyDescent="0.45">
      <c r="A452" t="str">
        <f>IFERROR(INDEX(統合!A:A,1/LARGE(INDEX((統合!$A$1:$A$1000&lt;&gt;"")/ROW(統合!$A$1:$A$1000),0),ROW(A452))),"")</f>
        <v/>
      </c>
      <c r="B452" t="str">
        <f>IFERROR(INDEX(統合!B:B,1/LARGE(INDEX((統合!$A$1:$A$1000&lt;&gt;"")/ROW(統合!$A$1:$A$1000),0),ROW(B452))),"")</f>
        <v/>
      </c>
      <c r="C452" t="str">
        <f>IFERROR(INDEX(統合!C:C,1/LARGE(INDEX((統合!$A$1:$A$1000&lt;&gt;"")/ROW(統合!$A$1:$A$1000),0),ROW(C452))),"")</f>
        <v/>
      </c>
      <c r="D452" t="str">
        <f>IFERROR(INDEX(統合!D:D,1/LARGE(INDEX((統合!$A$1:$A$1000&lt;&gt;"")/ROW(統合!$A$1:$A$1000),0),ROW(D452))),"")</f>
        <v/>
      </c>
      <c r="E452" t="str">
        <f>IFERROR(INDEX(統合!E:E,1/LARGE(INDEX((統合!$A$1:$A$1000&lt;&gt;"")/ROW(統合!$A$1:$A$1000),0),ROW(E452))),"")</f>
        <v/>
      </c>
      <c r="F452" t="str">
        <f>IFERROR(INDEX(統合!F:F,1/LARGE(INDEX((統合!$A$1:$A$1000&lt;&gt;"")/ROW(統合!$A$1:$A$1000),0),ROW(F452))),"")</f>
        <v/>
      </c>
      <c r="G452" t="str">
        <f>IFERROR(INDEX(統合!G:G,1/LARGE(INDEX((統合!$A$1:$A$1000&lt;&gt;"")/ROW(統合!$A$1:$A$1000),0),ROW(G452))),"")</f>
        <v/>
      </c>
      <c r="H452" t="str">
        <f>IFERROR(INDEX(統合!H:H,1/LARGE(INDEX((統合!$A$1:$A$1000&lt;&gt;"")/ROW(統合!$A$1:$A$1000),0),ROW(H452))),"")</f>
        <v/>
      </c>
      <c r="I452" t="str">
        <f>IFERROR(INDEX(統合!I:I,1/LARGE(INDEX((統合!$A$1:$A$1000&lt;&gt;"")/ROW(統合!$A$1:$A$1000),0),ROW(I452))),"")</f>
        <v/>
      </c>
      <c r="J452" t="str">
        <f>IFERROR(INDEX(統合!J:J,1/LARGE(INDEX((統合!$A$1:$A$1000&lt;&gt;"")/ROW(統合!$A$1:$A$1000),0),ROW(J452))),"")</f>
        <v/>
      </c>
      <c r="K452" t="str">
        <f>IFERROR(INDEX(統合!K:K,1/LARGE(INDEX((統合!$A$1:$A$1000&lt;&gt;"")/ROW(統合!$A$1:$A$1000),0),ROW(K452))),"")</f>
        <v/>
      </c>
      <c r="L452" t="str">
        <f>IFERROR(INDEX(統合!L:L,1/LARGE(INDEX((統合!$A$1:$A$1000&lt;&gt;"")/ROW(統合!$A$1:$A$1000),0),ROW(L452))),"")</f>
        <v/>
      </c>
      <c r="M452" t="str">
        <f>IFERROR(INDEX(統合!M:M,1/LARGE(INDEX((統合!$A$1:$A$1000&lt;&gt;"")/ROW(統合!$A$1:$A$1000),0),ROW(M452))),"")</f>
        <v/>
      </c>
    </row>
    <row r="453" spans="1:13" x14ac:dyDescent="0.45">
      <c r="A453" t="str">
        <f>IFERROR(INDEX(統合!A:A,1/LARGE(INDEX((統合!$A$1:$A$1000&lt;&gt;"")/ROW(統合!$A$1:$A$1000),0),ROW(A453))),"")</f>
        <v/>
      </c>
      <c r="B453" t="str">
        <f>IFERROR(INDEX(統合!B:B,1/LARGE(INDEX((統合!$A$1:$A$1000&lt;&gt;"")/ROW(統合!$A$1:$A$1000),0),ROW(B453))),"")</f>
        <v/>
      </c>
      <c r="C453" t="str">
        <f>IFERROR(INDEX(統合!C:C,1/LARGE(INDEX((統合!$A$1:$A$1000&lt;&gt;"")/ROW(統合!$A$1:$A$1000),0),ROW(C453))),"")</f>
        <v/>
      </c>
      <c r="D453" t="str">
        <f>IFERROR(INDEX(統合!D:D,1/LARGE(INDEX((統合!$A$1:$A$1000&lt;&gt;"")/ROW(統合!$A$1:$A$1000),0),ROW(D453))),"")</f>
        <v/>
      </c>
      <c r="E453" t="str">
        <f>IFERROR(INDEX(統合!E:E,1/LARGE(INDEX((統合!$A$1:$A$1000&lt;&gt;"")/ROW(統合!$A$1:$A$1000),0),ROW(E453))),"")</f>
        <v/>
      </c>
      <c r="F453" t="str">
        <f>IFERROR(INDEX(統合!F:F,1/LARGE(INDEX((統合!$A$1:$A$1000&lt;&gt;"")/ROW(統合!$A$1:$A$1000),0),ROW(F453))),"")</f>
        <v/>
      </c>
      <c r="G453" t="str">
        <f>IFERROR(INDEX(統合!G:G,1/LARGE(INDEX((統合!$A$1:$A$1000&lt;&gt;"")/ROW(統合!$A$1:$A$1000),0),ROW(G453))),"")</f>
        <v/>
      </c>
      <c r="H453" t="str">
        <f>IFERROR(INDEX(統合!H:H,1/LARGE(INDEX((統合!$A$1:$A$1000&lt;&gt;"")/ROW(統合!$A$1:$A$1000),0),ROW(H453))),"")</f>
        <v/>
      </c>
      <c r="I453" t="str">
        <f>IFERROR(INDEX(統合!I:I,1/LARGE(INDEX((統合!$A$1:$A$1000&lt;&gt;"")/ROW(統合!$A$1:$A$1000),0),ROW(I453))),"")</f>
        <v/>
      </c>
      <c r="J453" t="str">
        <f>IFERROR(INDEX(統合!J:J,1/LARGE(INDEX((統合!$A$1:$A$1000&lt;&gt;"")/ROW(統合!$A$1:$A$1000),0),ROW(J453))),"")</f>
        <v/>
      </c>
      <c r="K453" t="str">
        <f>IFERROR(INDEX(統合!K:K,1/LARGE(INDEX((統合!$A$1:$A$1000&lt;&gt;"")/ROW(統合!$A$1:$A$1000),0),ROW(K453))),"")</f>
        <v/>
      </c>
      <c r="L453" t="str">
        <f>IFERROR(INDEX(統合!L:L,1/LARGE(INDEX((統合!$A$1:$A$1000&lt;&gt;"")/ROW(統合!$A$1:$A$1000),0),ROW(L453))),"")</f>
        <v/>
      </c>
      <c r="M453" t="str">
        <f>IFERROR(INDEX(統合!M:M,1/LARGE(INDEX((統合!$A$1:$A$1000&lt;&gt;"")/ROW(統合!$A$1:$A$1000),0),ROW(M453))),"")</f>
        <v/>
      </c>
    </row>
    <row r="454" spans="1:13" x14ac:dyDescent="0.45">
      <c r="A454" t="str">
        <f>IFERROR(INDEX(統合!A:A,1/LARGE(INDEX((統合!$A$1:$A$1000&lt;&gt;"")/ROW(統合!$A$1:$A$1000),0),ROW(A454))),"")</f>
        <v/>
      </c>
      <c r="B454" t="str">
        <f>IFERROR(INDEX(統合!B:B,1/LARGE(INDEX((統合!$A$1:$A$1000&lt;&gt;"")/ROW(統合!$A$1:$A$1000),0),ROW(B454))),"")</f>
        <v/>
      </c>
      <c r="C454" t="str">
        <f>IFERROR(INDEX(統合!C:C,1/LARGE(INDEX((統合!$A$1:$A$1000&lt;&gt;"")/ROW(統合!$A$1:$A$1000),0),ROW(C454))),"")</f>
        <v/>
      </c>
      <c r="D454" t="str">
        <f>IFERROR(INDEX(統合!D:D,1/LARGE(INDEX((統合!$A$1:$A$1000&lt;&gt;"")/ROW(統合!$A$1:$A$1000),0),ROW(D454))),"")</f>
        <v/>
      </c>
      <c r="E454" t="str">
        <f>IFERROR(INDEX(統合!E:E,1/LARGE(INDEX((統合!$A$1:$A$1000&lt;&gt;"")/ROW(統合!$A$1:$A$1000),0),ROW(E454))),"")</f>
        <v/>
      </c>
      <c r="F454" t="str">
        <f>IFERROR(INDEX(統合!F:F,1/LARGE(INDEX((統合!$A$1:$A$1000&lt;&gt;"")/ROW(統合!$A$1:$A$1000),0),ROW(F454))),"")</f>
        <v/>
      </c>
      <c r="G454" t="str">
        <f>IFERROR(INDEX(統合!G:G,1/LARGE(INDEX((統合!$A$1:$A$1000&lt;&gt;"")/ROW(統合!$A$1:$A$1000),0),ROW(G454))),"")</f>
        <v/>
      </c>
      <c r="H454" t="str">
        <f>IFERROR(INDEX(統合!H:H,1/LARGE(INDEX((統合!$A$1:$A$1000&lt;&gt;"")/ROW(統合!$A$1:$A$1000),0),ROW(H454))),"")</f>
        <v/>
      </c>
      <c r="I454" t="str">
        <f>IFERROR(INDEX(統合!I:I,1/LARGE(INDEX((統合!$A$1:$A$1000&lt;&gt;"")/ROW(統合!$A$1:$A$1000),0),ROW(I454))),"")</f>
        <v/>
      </c>
      <c r="J454" t="str">
        <f>IFERROR(INDEX(統合!J:J,1/LARGE(INDEX((統合!$A$1:$A$1000&lt;&gt;"")/ROW(統合!$A$1:$A$1000),0),ROW(J454))),"")</f>
        <v/>
      </c>
      <c r="K454" t="str">
        <f>IFERROR(INDEX(統合!K:K,1/LARGE(INDEX((統合!$A$1:$A$1000&lt;&gt;"")/ROW(統合!$A$1:$A$1000),0),ROW(K454))),"")</f>
        <v/>
      </c>
      <c r="L454" t="str">
        <f>IFERROR(INDEX(統合!L:L,1/LARGE(INDEX((統合!$A$1:$A$1000&lt;&gt;"")/ROW(統合!$A$1:$A$1000),0),ROW(L454))),"")</f>
        <v/>
      </c>
      <c r="M454" t="str">
        <f>IFERROR(INDEX(統合!M:M,1/LARGE(INDEX((統合!$A$1:$A$1000&lt;&gt;"")/ROW(統合!$A$1:$A$1000),0),ROW(M454))),"")</f>
        <v/>
      </c>
    </row>
    <row r="455" spans="1:13" x14ac:dyDescent="0.45">
      <c r="A455" t="str">
        <f>IFERROR(INDEX(統合!A:A,1/LARGE(INDEX((統合!$A$1:$A$1000&lt;&gt;"")/ROW(統合!$A$1:$A$1000),0),ROW(A455))),"")</f>
        <v/>
      </c>
      <c r="B455" t="str">
        <f>IFERROR(INDEX(統合!B:B,1/LARGE(INDEX((統合!$A$1:$A$1000&lt;&gt;"")/ROW(統合!$A$1:$A$1000),0),ROW(B455))),"")</f>
        <v/>
      </c>
      <c r="C455" t="str">
        <f>IFERROR(INDEX(統合!C:C,1/LARGE(INDEX((統合!$A$1:$A$1000&lt;&gt;"")/ROW(統合!$A$1:$A$1000),0),ROW(C455))),"")</f>
        <v/>
      </c>
      <c r="D455" t="str">
        <f>IFERROR(INDEX(統合!D:D,1/LARGE(INDEX((統合!$A$1:$A$1000&lt;&gt;"")/ROW(統合!$A$1:$A$1000),0),ROW(D455))),"")</f>
        <v/>
      </c>
      <c r="E455" t="str">
        <f>IFERROR(INDEX(統合!E:E,1/LARGE(INDEX((統合!$A$1:$A$1000&lt;&gt;"")/ROW(統合!$A$1:$A$1000),0),ROW(E455))),"")</f>
        <v/>
      </c>
      <c r="F455" t="str">
        <f>IFERROR(INDEX(統合!F:F,1/LARGE(INDEX((統合!$A$1:$A$1000&lt;&gt;"")/ROW(統合!$A$1:$A$1000),0),ROW(F455))),"")</f>
        <v/>
      </c>
      <c r="G455" t="str">
        <f>IFERROR(INDEX(統合!G:G,1/LARGE(INDEX((統合!$A$1:$A$1000&lt;&gt;"")/ROW(統合!$A$1:$A$1000),0),ROW(G455))),"")</f>
        <v/>
      </c>
      <c r="H455" t="str">
        <f>IFERROR(INDEX(統合!H:H,1/LARGE(INDEX((統合!$A$1:$A$1000&lt;&gt;"")/ROW(統合!$A$1:$A$1000),0),ROW(H455))),"")</f>
        <v/>
      </c>
      <c r="I455" t="str">
        <f>IFERROR(INDEX(統合!I:I,1/LARGE(INDEX((統合!$A$1:$A$1000&lt;&gt;"")/ROW(統合!$A$1:$A$1000),0),ROW(I455))),"")</f>
        <v/>
      </c>
      <c r="J455" t="str">
        <f>IFERROR(INDEX(統合!J:J,1/LARGE(INDEX((統合!$A$1:$A$1000&lt;&gt;"")/ROW(統合!$A$1:$A$1000),0),ROW(J455))),"")</f>
        <v/>
      </c>
      <c r="K455" t="str">
        <f>IFERROR(INDEX(統合!K:K,1/LARGE(INDEX((統合!$A$1:$A$1000&lt;&gt;"")/ROW(統合!$A$1:$A$1000),0),ROW(K455))),"")</f>
        <v/>
      </c>
      <c r="L455" t="str">
        <f>IFERROR(INDEX(統合!L:L,1/LARGE(INDEX((統合!$A$1:$A$1000&lt;&gt;"")/ROW(統合!$A$1:$A$1000),0),ROW(L455))),"")</f>
        <v/>
      </c>
      <c r="M455" t="str">
        <f>IFERROR(INDEX(統合!M:M,1/LARGE(INDEX((統合!$A$1:$A$1000&lt;&gt;"")/ROW(統合!$A$1:$A$1000),0),ROW(M455))),"")</f>
        <v/>
      </c>
    </row>
    <row r="456" spans="1:13" x14ac:dyDescent="0.45">
      <c r="A456" t="str">
        <f>IFERROR(INDEX(統合!A:A,1/LARGE(INDEX((統合!$A$1:$A$1000&lt;&gt;"")/ROW(統合!$A$1:$A$1000),0),ROW(A456))),"")</f>
        <v/>
      </c>
      <c r="B456" t="str">
        <f>IFERROR(INDEX(統合!B:B,1/LARGE(INDEX((統合!$A$1:$A$1000&lt;&gt;"")/ROW(統合!$A$1:$A$1000),0),ROW(B456))),"")</f>
        <v/>
      </c>
      <c r="C456" t="str">
        <f>IFERROR(INDEX(統合!C:C,1/LARGE(INDEX((統合!$A$1:$A$1000&lt;&gt;"")/ROW(統合!$A$1:$A$1000),0),ROW(C456))),"")</f>
        <v/>
      </c>
      <c r="D456" t="str">
        <f>IFERROR(INDEX(統合!D:D,1/LARGE(INDEX((統合!$A$1:$A$1000&lt;&gt;"")/ROW(統合!$A$1:$A$1000),0),ROW(D456))),"")</f>
        <v/>
      </c>
      <c r="E456" t="str">
        <f>IFERROR(INDEX(統合!E:E,1/LARGE(INDEX((統合!$A$1:$A$1000&lt;&gt;"")/ROW(統合!$A$1:$A$1000),0),ROW(E456))),"")</f>
        <v/>
      </c>
      <c r="F456" t="str">
        <f>IFERROR(INDEX(統合!F:F,1/LARGE(INDEX((統合!$A$1:$A$1000&lt;&gt;"")/ROW(統合!$A$1:$A$1000),0),ROW(F456))),"")</f>
        <v/>
      </c>
      <c r="G456" t="str">
        <f>IFERROR(INDEX(統合!G:G,1/LARGE(INDEX((統合!$A$1:$A$1000&lt;&gt;"")/ROW(統合!$A$1:$A$1000),0),ROW(G456))),"")</f>
        <v/>
      </c>
      <c r="H456" t="str">
        <f>IFERROR(INDEX(統合!H:H,1/LARGE(INDEX((統合!$A$1:$A$1000&lt;&gt;"")/ROW(統合!$A$1:$A$1000),0),ROW(H456))),"")</f>
        <v/>
      </c>
      <c r="I456" t="str">
        <f>IFERROR(INDEX(統合!I:I,1/LARGE(INDEX((統合!$A$1:$A$1000&lt;&gt;"")/ROW(統合!$A$1:$A$1000),0),ROW(I456))),"")</f>
        <v/>
      </c>
      <c r="J456" t="str">
        <f>IFERROR(INDEX(統合!J:J,1/LARGE(INDEX((統合!$A$1:$A$1000&lt;&gt;"")/ROW(統合!$A$1:$A$1000),0),ROW(J456))),"")</f>
        <v/>
      </c>
      <c r="K456" t="str">
        <f>IFERROR(INDEX(統合!K:K,1/LARGE(INDEX((統合!$A$1:$A$1000&lt;&gt;"")/ROW(統合!$A$1:$A$1000),0),ROW(K456))),"")</f>
        <v/>
      </c>
      <c r="L456" t="str">
        <f>IFERROR(INDEX(統合!L:L,1/LARGE(INDEX((統合!$A$1:$A$1000&lt;&gt;"")/ROW(統合!$A$1:$A$1000),0),ROW(L456))),"")</f>
        <v/>
      </c>
      <c r="M456" t="str">
        <f>IFERROR(INDEX(統合!M:M,1/LARGE(INDEX((統合!$A$1:$A$1000&lt;&gt;"")/ROW(統合!$A$1:$A$1000),0),ROW(M456))),"")</f>
        <v/>
      </c>
    </row>
    <row r="457" spans="1:13" x14ac:dyDescent="0.45">
      <c r="A457" t="str">
        <f>IFERROR(INDEX(統合!A:A,1/LARGE(INDEX((統合!$A$1:$A$1000&lt;&gt;"")/ROW(統合!$A$1:$A$1000),0),ROW(A457))),"")</f>
        <v/>
      </c>
      <c r="B457" t="str">
        <f>IFERROR(INDEX(統合!B:B,1/LARGE(INDEX((統合!$A$1:$A$1000&lt;&gt;"")/ROW(統合!$A$1:$A$1000),0),ROW(B457))),"")</f>
        <v/>
      </c>
      <c r="C457" t="str">
        <f>IFERROR(INDEX(統合!C:C,1/LARGE(INDEX((統合!$A$1:$A$1000&lt;&gt;"")/ROW(統合!$A$1:$A$1000),0),ROW(C457))),"")</f>
        <v/>
      </c>
      <c r="D457" t="str">
        <f>IFERROR(INDEX(統合!D:D,1/LARGE(INDEX((統合!$A$1:$A$1000&lt;&gt;"")/ROW(統合!$A$1:$A$1000),0),ROW(D457))),"")</f>
        <v/>
      </c>
      <c r="E457" t="str">
        <f>IFERROR(INDEX(統合!E:E,1/LARGE(INDEX((統合!$A$1:$A$1000&lt;&gt;"")/ROW(統合!$A$1:$A$1000),0),ROW(E457))),"")</f>
        <v/>
      </c>
      <c r="F457" t="str">
        <f>IFERROR(INDEX(統合!F:F,1/LARGE(INDEX((統合!$A$1:$A$1000&lt;&gt;"")/ROW(統合!$A$1:$A$1000),0),ROW(F457))),"")</f>
        <v/>
      </c>
      <c r="G457" t="str">
        <f>IFERROR(INDEX(統合!G:G,1/LARGE(INDEX((統合!$A$1:$A$1000&lt;&gt;"")/ROW(統合!$A$1:$A$1000),0),ROW(G457))),"")</f>
        <v/>
      </c>
      <c r="H457" t="str">
        <f>IFERROR(INDEX(統合!H:H,1/LARGE(INDEX((統合!$A$1:$A$1000&lt;&gt;"")/ROW(統合!$A$1:$A$1000),0),ROW(H457))),"")</f>
        <v/>
      </c>
      <c r="I457" t="str">
        <f>IFERROR(INDEX(統合!I:I,1/LARGE(INDEX((統合!$A$1:$A$1000&lt;&gt;"")/ROW(統合!$A$1:$A$1000),0),ROW(I457))),"")</f>
        <v/>
      </c>
      <c r="J457" t="str">
        <f>IFERROR(INDEX(統合!J:J,1/LARGE(INDEX((統合!$A$1:$A$1000&lt;&gt;"")/ROW(統合!$A$1:$A$1000),0),ROW(J457))),"")</f>
        <v/>
      </c>
      <c r="K457" t="str">
        <f>IFERROR(INDEX(統合!K:K,1/LARGE(INDEX((統合!$A$1:$A$1000&lt;&gt;"")/ROW(統合!$A$1:$A$1000),0),ROW(K457))),"")</f>
        <v/>
      </c>
      <c r="L457" t="str">
        <f>IFERROR(INDEX(統合!L:L,1/LARGE(INDEX((統合!$A$1:$A$1000&lt;&gt;"")/ROW(統合!$A$1:$A$1000),0),ROW(L457))),"")</f>
        <v/>
      </c>
      <c r="M457" t="str">
        <f>IFERROR(INDEX(統合!M:M,1/LARGE(INDEX((統合!$A$1:$A$1000&lt;&gt;"")/ROW(統合!$A$1:$A$1000),0),ROW(M457))),"")</f>
        <v/>
      </c>
    </row>
    <row r="458" spans="1:13" x14ac:dyDescent="0.45">
      <c r="A458" t="str">
        <f>IFERROR(INDEX(統合!A:A,1/LARGE(INDEX((統合!$A$1:$A$1000&lt;&gt;"")/ROW(統合!$A$1:$A$1000),0),ROW(A458))),"")</f>
        <v/>
      </c>
      <c r="B458" t="str">
        <f>IFERROR(INDEX(統合!B:B,1/LARGE(INDEX((統合!$A$1:$A$1000&lt;&gt;"")/ROW(統合!$A$1:$A$1000),0),ROW(B458))),"")</f>
        <v/>
      </c>
      <c r="C458" t="str">
        <f>IFERROR(INDEX(統合!C:C,1/LARGE(INDEX((統合!$A$1:$A$1000&lt;&gt;"")/ROW(統合!$A$1:$A$1000),0),ROW(C458))),"")</f>
        <v/>
      </c>
      <c r="D458" t="str">
        <f>IFERROR(INDEX(統合!D:D,1/LARGE(INDEX((統合!$A$1:$A$1000&lt;&gt;"")/ROW(統合!$A$1:$A$1000),0),ROW(D458))),"")</f>
        <v/>
      </c>
      <c r="E458" t="str">
        <f>IFERROR(INDEX(統合!E:E,1/LARGE(INDEX((統合!$A$1:$A$1000&lt;&gt;"")/ROW(統合!$A$1:$A$1000),0),ROW(E458))),"")</f>
        <v/>
      </c>
      <c r="F458" t="str">
        <f>IFERROR(INDEX(統合!F:F,1/LARGE(INDEX((統合!$A$1:$A$1000&lt;&gt;"")/ROW(統合!$A$1:$A$1000),0),ROW(F458))),"")</f>
        <v/>
      </c>
      <c r="G458" t="str">
        <f>IFERROR(INDEX(統合!G:G,1/LARGE(INDEX((統合!$A$1:$A$1000&lt;&gt;"")/ROW(統合!$A$1:$A$1000),0),ROW(G458))),"")</f>
        <v/>
      </c>
      <c r="H458" t="str">
        <f>IFERROR(INDEX(統合!H:H,1/LARGE(INDEX((統合!$A$1:$A$1000&lt;&gt;"")/ROW(統合!$A$1:$A$1000),0),ROW(H458))),"")</f>
        <v/>
      </c>
      <c r="I458" t="str">
        <f>IFERROR(INDEX(統合!I:I,1/LARGE(INDEX((統合!$A$1:$A$1000&lt;&gt;"")/ROW(統合!$A$1:$A$1000),0),ROW(I458))),"")</f>
        <v/>
      </c>
      <c r="J458" t="str">
        <f>IFERROR(INDEX(統合!J:J,1/LARGE(INDEX((統合!$A$1:$A$1000&lt;&gt;"")/ROW(統合!$A$1:$A$1000),0),ROW(J458))),"")</f>
        <v/>
      </c>
      <c r="K458" t="str">
        <f>IFERROR(INDEX(統合!K:K,1/LARGE(INDEX((統合!$A$1:$A$1000&lt;&gt;"")/ROW(統合!$A$1:$A$1000),0),ROW(K458))),"")</f>
        <v/>
      </c>
      <c r="L458" t="str">
        <f>IFERROR(INDEX(統合!L:L,1/LARGE(INDEX((統合!$A$1:$A$1000&lt;&gt;"")/ROW(統合!$A$1:$A$1000),0),ROW(L458))),"")</f>
        <v/>
      </c>
      <c r="M458" t="str">
        <f>IFERROR(INDEX(統合!M:M,1/LARGE(INDEX((統合!$A$1:$A$1000&lt;&gt;"")/ROW(統合!$A$1:$A$1000),0),ROW(M458))),"")</f>
        <v/>
      </c>
    </row>
    <row r="459" spans="1:13" x14ac:dyDescent="0.45">
      <c r="A459" t="str">
        <f>IFERROR(INDEX(統合!A:A,1/LARGE(INDEX((統合!$A$1:$A$1000&lt;&gt;"")/ROW(統合!$A$1:$A$1000),0),ROW(A459))),"")</f>
        <v/>
      </c>
      <c r="B459" t="str">
        <f>IFERROR(INDEX(統合!B:B,1/LARGE(INDEX((統合!$A$1:$A$1000&lt;&gt;"")/ROW(統合!$A$1:$A$1000),0),ROW(B459))),"")</f>
        <v/>
      </c>
      <c r="C459" t="str">
        <f>IFERROR(INDEX(統合!C:C,1/LARGE(INDEX((統合!$A$1:$A$1000&lt;&gt;"")/ROW(統合!$A$1:$A$1000),0),ROW(C459))),"")</f>
        <v/>
      </c>
      <c r="D459" t="str">
        <f>IFERROR(INDEX(統合!D:D,1/LARGE(INDEX((統合!$A$1:$A$1000&lt;&gt;"")/ROW(統合!$A$1:$A$1000),0),ROW(D459))),"")</f>
        <v/>
      </c>
      <c r="E459" t="str">
        <f>IFERROR(INDEX(統合!E:E,1/LARGE(INDEX((統合!$A$1:$A$1000&lt;&gt;"")/ROW(統合!$A$1:$A$1000),0),ROW(E459))),"")</f>
        <v/>
      </c>
      <c r="F459" t="str">
        <f>IFERROR(INDEX(統合!F:F,1/LARGE(INDEX((統合!$A$1:$A$1000&lt;&gt;"")/ROW(統合!$A$1:$A$1000),0),ROW(F459))),"")</f>
        <v/>
      </c>
      <c r="G459" t="str">
        <f>IFERROR(INDEX(統合!G:G,1/LARGE(INDEX((統合!$A$1:$A$1000&lt;&gt;"")/ROW(統合!$A$1:$A$1000),0),ROW(G459))),"")</f>
        <v/>
      </c>
      <c r="H459" t="str">
        <f>IFERROR(INDEX(統合!H:H,1/LARGE(INDEX((統合!$A$1:$A$1000&lt;&gt;"")/ROW(統合!$A$1:$A$1000),0),ROW(H459))),"")</f>
        <v/>
      </c>
      <c r="I459" t="str">
        <f>IFERROR(INDEX(統合!I:I,1/LARGE(INDEX((統合!$A$1:$A$1000&lt;&gt;"")/ROW(統合!$A$1:$A$1000),0),ROW(I459))),"")</f>
        <v/>
      </c>
      <c r="J459" t="str">
        <f>IFERROR(INDEX(統合!J:J,1/LARGE(INDEX((統合!$A$1:$A$1000&lt;&gt;"")/ROW(統合!$A$1:$A$1000),0),ROW(J459))),"")</f>
        <v/>
      </c>
      <c r="K459" t="str">
        <f>IFERROR(INDEX(統合!K:K,1/LARGE(INDEX((統合!$A$1:$A$1000&lt;&gt;"")/ROW(統合!$A$1:$A$1000),0),ROW(K459))),"")</f>
        <v/>
      </c>
      <c r="L459" t="str">
        <f>IFERROR(INDEX(統合!L:L,1/LARGE(INDEX((統合!$A$1:$A$1000&lt;&gt;"")/ROW(統合!$A$1:$A$1000),0),ROW(L459))),"")</f>
        <v/>
      </c>
      <c r="M459" t="str">
        <f>IFERROR(INDEX(統合!M:M,1/LARGE(INDEX((統合!$A$1:$A$1000&lt;&gt;"")/ROW(統合!$A$1:$A$1000),0),ROW(M459))),"")</f>
        <v/>
      </c>
    </row>
    <row r="460" spans="1:13" x14ac:dyDescent="0.45">
      <c r="A460" t="str">
        <f>IFERROR(INDEX(統合!A:A,1/LARGE(INDEX((統合!$A$1:$A$1000&lt;&gt;"")/ROW(統合!$A$1:$A$1000),0),ROW(A460))),"")</f>
        <v/>
      </c>
      <c r="B460" t="str">
        <f>IFERROR(INDEX(統合!B:B,1/LARGE(INDEX((統合!$A$1:$A$1000&lt;&gt;"")/ROW(統合!$A$1:$A$1000),0),ROW(B460))),"")</f>
        <v/>
      </c>
      <c r="C460" t="str">
        <f>IFERROR(INDEX(統合!C:C,1/LARGE(INDEX((統合!$A$1:$A$1000&lt;&gt;"")/ROW(統合!$A$1:$A$1000),0),ROW(C460))),"")</f>
        <v/>
      </c>
      <c r="D460" t="str">
        <f>IFERROR(INDEX(統合!D:D,1/LARGE(INDEX((統合!$A$1:$A$1000&lt;&gt;"")/ROW(統合!$A$1:$A$1000),0),ROW(D460))),"")</f>
        <v/>
      </c>
      <c r="E460" t="str">
        <f>IFERROR(INDEX(統合!E:E,1/LARGE(INDEX((統合!$A$1:$A$1000&lt;&gt;"")/ROW(統合!$A$1:$A$1000),0),ROW(E460))),"")</f>
        <v/>
      </c>
      <c r="F460" t="str">
        <f>IFERROR(INDEX(統合!F:F,1/LARGE(INDEX((統合!$A$1:$A$1000&lt;&gt;"")/ROW(統合!$A$1:$A$1000),0),ROW(F460))),"")</f>
        <v/>
      </c>
      <c r="G460" t="str">
        <f>IFERROR(INDEX(統合!G:G,1/LARGE(INDEX((統合!$A$1:$A$1000&lt;&gt;"")/ROW(統合!$A$1:$A$1000),0),ROW(G460))),"")</f>
        <v/>
      </c>
      <c r="H460" t="str">
        <f>IFERROR(INDEX(統合!H:H,1/LARGE(INDEX((統合!$A$1:$A$1000&lt;&gt;"")/ROW(統合!$A$1:$A$1000),0),ROW(H460))),"")</f>
        <v/>
      </c>
      <c r="I460" t="str">
        <f>IFERROR(INDEX(統合!I:I,1/LARGE(INDEX((統合!$A$1:$A$1000&lt;&gt;"")/ROW(統合!$A$1:$A$1000),0),ROW(I460))),"")</f>
        <v/>
      </c>
      <c r="J460" t="str">
        <f>IFERROR(INDEX(統合!J:J,1/LARGE(INDEX((統合!$A$1:$A$1000&lt;&gt;"")/ROW(統合!$A$1:$A$1000),0),ROW(J460))),"")</f>
        <v/>
      </c>
      <c r="K460" t="str">
        <f>IFERROR(INDEX(統合!K:K,1/LARGE(INDEX((統合!$A$1:$A$1000&lt;&gt;"")/ROW(統合!$A$1:$A$1000),0),ROW(K460))),"")</f>
        <v/>
      </c>
      <c r="L460" t="str">
        <f>IFERROR(INDEX(統合!L:L,1/LARGE(INDEX((統合!$A$1:$A$1000&lt;&gt;"")/ROW(統合!$A$1:$A$1000),0),ROW(L460))),"")</f>
        <v/>
      </c>
      <c r="M460" t="str">
        <f>IFERROR(INDEX(統合!M:M,1/LARGE(INDEX((統合!$A$1:$A$1000&lt;&gt;"")/ROW(統合!$A$1:$A$1000),0),ROW(M460))),"")</f>
        <v/>
      </c>
    </row>
    <row r="461" spans="1:13" x14ac:dyDescent="0.45">
      <c r="A461" t="str">
        <f>IFERROR(INDEX(統合!A:A,1/LARGE(INDEX((統合!$A$1:$A$1000&lt;&gt;"")/ROW(統合!$A$1:$A$1000),0),ROW(A461))),"")</f>
        <v/>
      </c>
      <c r="B461" t="str">
        <f>IFERROR(INDEX(統合!B:B,1/LARGE(INDEX((統合!$A$1:$A$1000&lt;&gt;"")/ROW(統合!$A$1:$A$1000),0),ROW(B461))),"")</f>
        <v/>
      </c>
      <c r="C461" t="str">
        <f>IFERROR(INDEX(統合!C:C,1/LARGE(INDEX((統合!$A$1:$A$1000&lt;&gt;"")/ROW(統合!$A$1:$A$1000),0),ROW(C461))),"")</f>
        <v/>
      </c>
      <c r="D461" t="str">
        <f>IFERROR(INDEX(統合!D:D,1/LARGE(INDEX((統合!$A$1:$A$1000&lt;&gt;"")/ROW(統合!$A$1:$A$1000),0),ROW(D461))),"")</f>
        <v/>
      </c>
      <c r="E461" t="str">
        <f>IFERROR(INDEX(統合!E:E,1/LARGE(INDEX((統合!$A$1:$A$1000&lt;&gt;"")/ROW(統合!$A$1:$A$1000),0),ROW(E461))),"")</f>
        <v/>
      </c>
      <c r="F461" t="str">
        <f>IFERROR(INDEX(統合!F:F,1/LARGE(INDEX((統合!$A$1:$A$1000&lt;&gt;"")/ROW(統合!$A$1:$A$1000),0),ROW(F461))),"")</f>
        <v/>
      </c>
      <c r="G461" t="str">
        <f>IFERROR(INDEX(統合!G:G,1/LARGE(INDEX((統合!$A$1:$A$1000&lt;&gt;"")/ROW(統合!$A$1:$A$1000),0),ROW(G461))),"")</f>
        <v/>
      </c>
      <c r="H461" t="str">
        <f>IFERROR(INDEX(統合!H:H,1/LARGE(INDEX((統合!$A$1:$A$1000&lt;&gt;"")/ROW(統合!$A$1:$A$1000),0),ROW(H461))),"")</f>
        <v/>
      </c>
      <c r="I461" t="str">
        <f>IFERROR(INDEX(統合!I:I,1/LARGE(INDEX((統合!$A$1:$A$1000&lt;&gt;"")/ROW(統合!$A$1:$A$1000),0),ROW(I461))),"")</f>
        <v/>
      </c>
      <c r="J461" t="str">
        <f>IFERROR(INDEX(統合!J:J,1/LARGE(INDEX((統合!$A$1:$A$1000&lt;&gt;"")/ROW(統合!$A$1:$A$1000),0),ROW(J461))),"")</f>
        <v/>
      </c>
      <c r="K461" t="str">
        <f>IFERROR(INDEX(統合!K:K,1/LARGE(INDEX((統合!$A$1:$A$1000&lt;&gt;"")/ROW(統合!$A$1:$A$1000),0),ROW(K461))),"")</f>
        <v/>
      </c>
      <c r="L461" t="str">
        <f>IFERROR(INDEX(統合!L:L,1/LARGE(INDEX((統合!$A$1:$A$1000&lt;&gt;"")/ROW(統合!$A$1:$A$1000),0),ROW(L461))),"")</f>
        <v/>
      </c>
      <c r="M461" t="str">
        <f>IFERROR(INDEX(統合!M:M,1/LARGE(INDEX((統合!$A$1:$A$1000&lt;&gt;"")/ROW(統合!$A$1:$A$1000),0),ROW(M461))),"")</f>
        <v/>
      </c>
    </row>
    <row r="462" spans="1:13" x14ac:dyDescent="0.45">
      <c r="A462" t="str">
        <f>IFERROR(INDEX(統合!A:A,1/LARGE(INDEX((統合!$A$1:$A$1000&lt;&gt;"")/ROW(統合!$A$1:$A$1000),0),ROW(A462))),"")</f>
        <v/>
      </c>
      <c r="B462" t="str">
        <f>IFERROR(INDEX(統合!B:B,1/LARGE(INDEX((統合!$A$1:$A$1000&lt;&gt;"")/ROW(統合!$A$1:$A$1000),0),ROW(B462))),"")</f>
        <v/>
      </c>
      <c r="C462" t="str">
        <f>IFERROR(INDEX(統合!C:C,1/LARGE(INDEX((統合!$A$1:$A$1000&lt;&gt;"")/ROW(統合!$A$1:$A$1000),0),ROW(C462))),"")</f>
        <v/>
      </c>
      <c r="D462" t="str">
        <f>IFERROR(INDEX(統合!D:D,1/LARGE(INDEX((統合!$A$1:$A$1000&lt;&gt;"")/ROW(統合!$A$1:$A$1000),0),ROW(D462))),"")</f>
        <v/>
      </c>
      <c r="E462" t="str">
        <f>IFERROR(INDEX(統合!E:E,1/LARGE(INDEX((統合!$A$1:$A$1000&lt;&gt;"")/ROW(統合!$A$1:$A$1000),0),ROW(E462))),"")</f>
        <v/>
      </c>
      <c r="F462" t="str">
        <f>IFERROR(INDEX(統合!F:F,1/LARGE(INDEX((統合!$A$1:$A$1000&lt;&gt;"")/ROW(統合!$A$1:$A$1000),0),ROW(F462))),"")</f>
        <v/>
      </c>
      <c r="G462" t="str">
        <f>IFERROR(INDEX(統合!G:G,1/LARGE(INDEX((統合!$A$1:$A$1000&lt;&gt;"")/ROW(統合!$A$1:$A$1000),0),ROW(G462))),"")</f>
        <v/>
      </c>
      <c r="H462" t="str">
        <f>IFERROR(INDEX(統合!H:H,1/LARGE(INDEX((統合!$A$1:$A$1000&lt;&gt;"")/ROW(統合!$A$1:$A$1000),0),ROW(H462))),"")</f>
        <v/>
      </c>
      <c r="I462" t="str">
        <f>IFERROR(INDEX(統合!I:I,1/LARGE(INDEX((統合!$A$1:$A$1000&lt;&gt;"")/ROW(統合!$A$1:$A$1000),0),ROW(I462))),"")</f>
        <v/>
      </c>
      <c r="J462" t="str">
        <f>IFERROR(INDEX(統合!J:J,1/LARGE(INDEX((統合!$A$1:$A$1000&lt;&gt;"")/ROW(統合!$A$1:$A$1000),0),ROW(J462))),"")</f>
        <v/>
      </c>
      <c r="K462" t="str">
        <f>IFERROR(INDEX(統合!K:K,1/LARGE(INDEX((統合!$A$1:$A$1000&lt;&gt;"")/ROW(統合!$A$1:$A$1000),0),ROW(K462))),"")</f>
        <v/>
      </c>
      <c r="L462" t="str">
        <f>IFERROR(INDEX(統合!L:L,1/LARGE(INDEX((統合!$A$1:$A$1000&lt;&gt;"")/ROW(統合!$A$1:$A$1000),0),ROW(L462))),"")</f>
        <v/>
      </c>
      <c r="M462" t="str">
        <f>IFERROR(INDEX(統合!M:M,1/LARGE(INDEX((統合!$A$1:$A$1000&lt;&gt;"")/ROW(統合!$A$1:$A$1000),0),ROW(M462))),"")</f>
        <v/>
      </c>
    </row>
    <row r="463" spans="1:13" x14ac:dyDescent="0.45">
      <c r="A463" t="str">
        <f>IFERROR(INDEX(統合!A:A,1/LARGE(INDEX((統合!$A$1:$A$1000&lt;&gt;"")/ROW(統合!$A$1:$A$1000),0),ROW(A463))),"")</f>
        <v/>
      </c>
      <c r="B463" t="str">
        <f>IFERROR(INDEX(統合!B:B,1/LARGE(INDEX((統合!$A$1:$A$1000&lt;&gt;"")/ROW(統合!$A$1:$A$1000),0),ROW(B463))),"")</f>
        <v/>
      </c>
      <c r="C463" t="str">
        <f>IFERROR(INDEX(統合!C:C,1/LARGE(INDEX((統合!$A$1:$A$1000&lt;&gt;"")/ROW(統合!$A$1:$A$1000),0),ROW(C463))),"")</f>
        <v/>
      </c>
      <c r="D463" t="str">
        <f>IFERROR(INDEX(統合!D:D,1/LARGE(INDEX((統合!$A$1:$A$1000&lt;&gt;"")/ROW(統合!$A$1:$A$1000),0),ROW(D463))),"")</f>
        <v/>
      </c>
      <c r="E463" t="str">
        <f>IFERROR(INDEX(統合!E:E,1/LARGE(INDEX((統合!$A$1:$A$1000&lt;&gt;"")/ROW(統合!$A$1:$A$1000),0),ROW(E463))),"")</f>
        <v/>
      </c>
      <c r="F463" t="str">
        <f>IFERROR(INDEX(統合!F:F,1/LARGE(INDEX((統合!$A$1:$A$1000&lt;&gt;"")/ROW(統合!$A$1:$A$1000),0),ROW(F463))),"")</f>
        <v/>
      </c>
      <c r="G463" t="str">
        <f>IFERROR(INDEX(統合!G:G,1/LARGE(INDEX((統合!$A$1:$A$1000&lt;&gt;"")/ROW(統合!$A$1:$A$1000),0),ROW(G463))),"")</f>
        <v/>
      </c>
      <c r="H463" t="str">
        <f>IFERROR(INDEX(統合!H:H,1/LARGE(INDEX((統合!$A$1:$A$1000&lt;&gt;"")/ROW(統合!$A$1:$A$1000),0),ROW(H463))),"")</f>
        <v/>
      </c>
      <c r="I463" t="str">
        <f>IFERROR(INDEX(統合!I:I,1/LARGE(INDEX((統合!$A$1:$A$1000&lt;&gt;"")/ROW(統合!$A$1:$A$1000),0),ROW(I463))),"")</f>
        <v/>
      </c>
      <c r="J463" t="str">
        <f>IFERROR(INDEX(統合!J:J,1/LARGE(INDEX((統合!$A$1:$A$1000&lt;&gt;"")/ROW(統合!$A$1:$A$1000),0),ROW(J463))),"")</f>
        <v/>
      </c>
      <c r="K463" t="str">
        <f>IFERROR(INDEX(統合!K:K,1/LARGE(INDEX((統合!$A$1:$A$1000&lt;&gt;"")/ROW(統合!$A$1:$A$1000),0),ROW(K463))),"")</f>
        <v/>
      </c>
      <c r="L463" t="str">
        <f>IFERROR(INDEX(統合!L:L,1/LARGE(INDEX((統合!$A$1:$A$1000&lt;&gt;"")/ROW(統合!$A$1:$A$1000),0),ROW(L463))),"")</f>
        <v/>
      </c>
      <c r="M463" t="str">
        <f>IFERROR(INDEX(統合!M:M,1/LARGE(INDEX((統合!$A$1:$A$1000&lt;&gt;"")/ROW(統合!$A$1:$A$1000),0),ROW(M463))),"")</f>
        <v/>
      </c>
    </row>
    <row r="464" spans="1:13" x14ac:dyDescent="0.45">
      <c r="A464" t="str">
        <f>IFERROR(INDEX(統合!A:A,1/LARGE(INDEX((統合!$A$1:$A$1000&lt;&gt;"")/ROW(統合!$A$1:$A$1000),0),ROW(A464))),"")</f>
        <v/>
      </c>
      <c r="B464" t="str">
        <f>IFERROR(INDEX(統合!B:B,1/LARGE(INDEX((統合!$A$1:$A$1000&lt;&gt;"")/ROW(統合!$A$1:$A$1000),0),ROW(B464))),"")</f>
        <v/>
      </c>
      <c r="C464" t="str">
        <f>IFERROR(INDEX(統合!C:C,1/LARGE(INDEX((統合!$A$1:$A$1000&lt;&gt;"")/ROW(統合!$A$1:$A$1000),0),ROW(C464))),"")</f>
        <v/>
      </c>
      <c r="D464" t="str">
        <f>IFERROR(INDEX(統合!D:D,1/LARGE(INDEX((統合!$A$1:$A$1000&lt;&gt;"")/ROW(統合!$A$1:$A$1000),0),ROW(D464))),"")</f>
        <v/>
      </c>
      <c r="E464" t="str">
        <f>IFERROR(INDEX(統合!E:E,1/LARGE(INDEX((統合!$A$1:$A$1000&lt;&gt;"")/ROW(統合!$A$1:$A$1000),0),ROW(E464))),"")</f>
        <v/>
      </c>
      <c r="F464" t="str">
        <f>IFERROR(INDEX(統合!F:F,1/LARGE(INDEX((統合!$A$1:$A$1000&lt;&gt;"")/ROW(統合!$A$1:$A$1000),0),ROW(F464))),"")</f>
        <v/>
      </c>
      <c r="G464" t="str">
        <f>IFERROR(INDEX(統合!G:G,1/LARGE(INDEX((統合!$A$1:$A$1000&lt;&gt;"")/ROW(統合!$A$1:$A$1000),0),ROW(G464))),"")</f>
        <v/>
      </c>
      <c r="H464" t="str">
        <f>IFERROR(INDEX(統合!H:H,1/LARGE(INDEX((統合!$A$1:$A$1000&lt;&gt;"")/ROW(統合!$A$1:$A$1000),0),ROW(H464))),"")</f>
        <v/>
      </c>
      <c r="I464" t="str">
        <f>IFERROR(INDEX(統合!I:I,1/LARGE(INDEX((統合!$A$1:$A$1000&lt;&gt;"")/ROW(統合!$A$1:$A$1000),0),ROW(I464))),"")</f>
        <v/>
      </c>
      <c r="J464" t="str">
        <f>IFERROR(INDEX(統合!J:J,1/LARGE(INDEX((統合!$A$1:$A$1000&lt;&gt;"")/ROW(統合!$A$1:$A$1000),0),ROW(J464))),"")</f>
        <v/>
      </c>
      <c r="K464" t="str">
        <f>IFERROR(INDEX(統合!K:K,1/LARGE(INDEX((統合!$A$1:$A$1000&lt;&gt;"")/ROW(統合!$A$1:$A$1000),0),ROW(K464))),"")</f>
        <v/>
      </c>
      <c r="L464" t="str">
        <f>IFERROR(INDEX(統合!L:L,1/LARGE(INDEX((統合!$A$1:$A$1000&lt;&gt;"")/ROW(統合!$A$1:$A$1000),0),ROW(L464))),"")</f>
        <v/>
      </c>
      <c r="M464" t="str">
        <f>IFERROR(INDEX(統合!M:M,1/LARGE(INDEX((統合!$A$1:$A$1000&lt;&gt;"")/ROW(統合!$A$1:$A$1000),0),ROW(M464))),"")</f>
        <v/>
      </c>
    </row>
    <row r="465" spans="1:13" x14ac:dyDescent="0.45">
      <c r="A465" t="str">
        <f>IFERROR(INDEX(統合!A:A,1/LARGE(INDEX((統合!$A$1:$A$1000&lt;&gt;"")/ROW(統合!$A$1:$A$1000),0),ROW(A465))),"")</f>
        <v/>
      </c>
      <c r="B465" t="str">
        <f>IFERROR(INDEX(統合!B:B,1/LARGE(INDEX((統合!$A$1:$A$1000&lt;&gt;"")/ROW(統合!$A$1:$A$1000),0),ROW(B465))),"")</f>
        <v/>
      </c>
      <c r="C465" t="str">
        <f>IFERROR(INDEX(統合!C:C,1/LARGE(INDEX((統合!$A$1:$A$1000&lt;&gt;"")/ROW(統合!$A$1:$A$1000),0),ROW(C465))),"")</f>
        <v/>
      </c>
      <c r="D465" t="str">
        <f>IFERROR(INDEX(統合!D:D,1/LARGE(INDEX((統合!$A$1:$A$1000&lt;&gt;"")/ROW(統合!$A$1:$A$1000),0),ROW(D465))),"")</f>
        <v/>
      </c>
      <c r="E465" t="str">
        <f>IFERROR(INDEX(統合!E:E,1/LARGE(INDEX((統合!$A$1:$A$1000&lt;&gt;"")/ROW(統合!$A$1:$A$1000),0),ROW(E465))),"")</f>
        <v/>
      </c>
      <c r="F465" t="str">
        <f>IFERROR(INDEX(統合!F:F,1/LARGE(INDEX((統合!$A$1:$A$1000&lt;&gt;"")/ROW(統合!$A$1:$A$1000),0),ROW(F465))),"")</f>
        <v/>
      </c>
      <c r="G465" t="str">
        <f>IFERROR(INDEX(統合!G:G,1/LARGE(INDEX((統合!$A$1:$A$1000&lt;&gt;"")/ROW(統合!$A$1:$A$1000),0),ROW(G465))),"")</f>
        <v/>
      </c>
      <c r="H465" t="str">
        <f>IFERROR(INDEX(統合!H:H,1/LARGE(INDEX((統合!$A$1:$A$1000&lt;&gt;"")/ROW(統合!$A$1:$A$1000),0),ROW(H465))),"")</f>
        <v/>
      </c>
      <c r="I465" t="str">
        <f>IFERROR(INDEX(統合!I:I,1/LARGE(INDEX((統合!$A$1:$A$1000&lt;&gt;"")/ROW(統合!$A$1:$A$1000),0),ROW(I465))),"")</f>
        <v/>
      </c>
      <c r="J465" t="str">
        <f>IFERROR(INDEX(統合!J:J,1/LARGE(INDEX((統合!$A$1:$A$1000&lt;&gt;"")/ROW(統合!$A$1:$A$1000),0),ROW(J465))),"")</f>
        <v/>
      </c>
      <c r="K465" t="str">
        <f>IFERROR(INDEX(統合!K:K,1/LARGE(INDEX((統合!$A$1:$A$1000&lt;&gt;"")/ROW(統合!$A$1:$A$1000),0),ROW(K465))),"")</f>
        <v/>
      </c>
      <c r="L465" t="str">
        <f>IFERROR(INDEX(統合!L:L,1/LARGE(INDEX((統合!$A$1:$A$1000&lt;&gt;"")/ROW(統合!$A$1:$A$1000),0),ROW(L465))),"")</f>
        <v/>
      </c>
      <c r="M465" t="str">
        <f>IFERROR(INDEX(統合!M:M,1/LARGE(INDEX((統合!$A$1:$A$1000&lt;&gt;"")/ROW(統合!$A$1:$A$1000),0),ROW(M465))),"")</f>
        <v/>
      </c>
    </row>
    <row r="466" spans="1:13" x14ac:dyDescent="0.45">
      <c r="A466" t="str">
        <f>IFERROR(INDEX(統合!A:A,1/LARGE(INDEX((統合!$A$1:$A$1000&lt;&gt;"")/ROW(統合!$A$1:$A$1000),0),ROW(A466))),"")</f>
        <v/>
      </c>
      <c r="B466" t="str">
        <f>IFERROR(INDEX(統合!B:B,1/LARGE(INDEX((統合!$A$1:$A$1000&lt;&gt;"")/ROW(統合!$A$1:$A$1000),0),ROW(B466))),"")</f>
        <v/>
      </c>
      <c r="C466" t="str">
        <f>IFERROR(INDEX(統合!C:C,1/LARGE(INDEX((統合!$A$1:$A$1000&lt;&gt;"")/ROW(統合!$A$1:$A$1000),0),ROW(C466))),"")</f>
        <v/>
      </c>
      <c r="D466" t="str">
        <f>IFERROR(INDEX(統合!D:D,1/LARGE(INDEX((統合!$A$1:$A$1000&lt;&gt;"")/ROW(統合!$A$1:$A$1000),0),ROW(D466))),"")</f>
        <v/>
      </c>
      <c r="E466" t="str">
        <f>IFERROR(INDEX(統合!E:E,1/LARGE(INDEX((統合!$A$1:$A$1000&lt;&gt;"")/ROW(統合!$A$1:$A$1000),0),ROW(E466))),"")</f>
        <v/>
      </c>
      <c r="F466" t="str">
        <f>IFERROR(INDEX(統合!F:F,1/LARGE(INDEX((統合!$A$1:$A$1000&lt;&gt;"")/ROW(統合!$A$1:$A$1000),0),ROW(F466))),"")</f>
        <v/>
      </c>
      <c r="G466" t="str">
        <f>IFERROR(INDEX(統合!G:G,1/LARGE(INDEX((統合!$A$1:$A$1000&lt;&gt;"")/ROW(統合!$A$1:$A$1000),0),ROW(G466))),"")</f>
        <v/>
      </c>
      <c r="H466" t="str">
        <f>IFERROR(INDEX(統合!H:H,1/LARGE(INDEX((統合!$A$1:$A$1000&lt;&gt;"")/ROW(統合!$A$1:$A$1000),0),ROW(H466))),"")</f>
        <v/>
      </c>
      <c r="I466" t="str">
        <f>IFERROR(INDEX(統合!I:I,1/LARGE(INDEX((統合!$A$1:$A$1000&lt;&gt;"")/ROW(統合!$A$1:$A$1000),0),ROW(I466))),"")</f>
        <v/>
      </c>
      <c r="J466" t="str">
        <f>IFERROR(INDEX(統合!J:J,1/LARGE(INDEX((統合!$A$1:$A$1000&lt;&gt;"")/ROW(統合!$A$1:$A$1000),0),ROW(J466))),"")</f>
        <v/>
      </c>
      <c r="K466" t="str">
        <f>IFERROR(INDEX(統合!K:K,1/LARGE(INDEX((統合!$A$1:$A$1000&lt;&gt;"")/ROW(統合!$A$1:$A$1000),0),ROW(K466))),"")</f>
        <v/>
      </c>
      <c r="L466" t="str">
        <f>IFERROR(INDEX(統合!L:L,1/LARGE(INDEX((統合!$A$1:$A$1000&lt;&gt;"")/ROW(統合!$A$1:$A$1000),0),ROW(L466))),"")</f>
        <v/>
      </c>
      <c r="M466" t="str">
        <f>IFERROR(INDEX(統合!M:M,1/LARGE(INDEX((統合!$A$1:$A$1000&lt;&gt;"")/ROW(統合!$A$1:$A$1000),0),ROW(M466))),"")</f>
        <v/>
      </c>
    </row>
    <row r="467" spans="1:13" x14ac:dyDescent="0.45">
      <c r="A467" t="str">
        <f>IFERROR(INDEX(統合!A:A,1/LARGE(INDEX((統合!$A$1:$A$1000&lt;&gt;"")/ROW(統合!$A$1:$A$1000),0),ROW(A467))),"")</f>
        <v/>
      </c>
      <c r="B467" t="str">
        <f>IFERROR(INDEX(統合!B:B,1/LARGE(INDEX((統合!$A$1:$A$1000&lt;&gt;"")/ROW(統合!$A$1:$A$1000),0),ROW(B467))),"")</f>
        <v/>
      </c>
      <c r="C467" t="str">
        <f>IFERROR(INDEX(統合!C:C,1/LARGE(INDEX((統合!$A$1:$A$1000&lt;&gt;"")/ROW(統合!$A$1:$A$1000),0),ROW(C467))),"")</f>
        <v/>
      </c>
      <c r="D467" t="str">
        <f>IFERROR(INDEX(統合!D:D,1/LARGE(INDEX((統合!$A$1:$A$1000&lt;&gt;"")/ROW(統合!$A$1:$A$1000),0),ROW(D467))),"")</f>
        <v/>
      </c>
      <c r="E467" t="str">
        <f>IFERROR(INDEX(統合!E:E,1/LARGE(INDEX((統合!$A$1:$A$1000&lt;&gt;"")/ROW(統合!$A$1:$A$1000),0),ROW(E467))),"")</f>
        <v/>
      </c>
      <c r="F467" t="str">
        <f>IFERROR(INDEX(統合!F:F,1/LARGE(INDEX((統合!$A$1:$A$1000&lt;&gt;"")/ROW(統合!$A$1:$A$1000),0),ROW(F467))),"")</f>
        <v/>
      </c>
      <c r="G467" t="str">
        <f>IFERROR(INDEX(統合!G:G,1/LARGE(INDEX((統合!$A$1:$A$1000&lt;&gt;"")/ROW(統合!$A$1:$A$1000),0),ROW(G467))),"")</f>
        <v/>
      </c>
      <c r="H467" t="str">
        <f>IFERROR(INDEX(統合!H:H,1/LARGE(INDEX((統合!$A$1:$A$1000&lt;&gt;"")/ROW(統合!$A$1:$A$1000),0),ROW(H467))),"")</f>
        <v/>
      </c>
      <c r="I467" t="str">
        <f>IFERROR(INDEX(統合!I:I,1/LARGE(INDEX((統合!$A$1:$A$1000&lt;&gt;"")/ROW(統合!$A$1:$A$1000),0),ROW(I467))),"")</f>
        <v/>
      </c>
      <c r="J467" t="str">
        <f>IFERROR(INDEX(統合!J:J,1/LARGE(INDEX((統合!$A$1:$A$1000&lt;&gt;"")/ROW(統合!$A$1:$A$1000),0),ROW(J467))),"")</f>
        <v/>
      </c>
      <c r="K467" t="str">
        <f>IFERROR(INDEX(統合!K:K,1/LARGE(INDEX((統合!$A$1:$A$1000&lt;&gt;"")/ROW(統合!$A$1:$A$1000),0),ROW(K467))),"")</f>
        <v/>
      </c>
      <c r="L467" t="str">
        <f>IFERROR(INDEX(統合!L:L,1/LARGE(INDEX((統合!$A$1:$A$1000&lt;&gt;"")/ROW(統合!$A$1:$A$1000),0),ROW(L467))),"")</f>
        <v/>
      </c>
      <c r="M467" t="str">
        <f>IFERROR(INDEX(統合!M:M,1/LARGE(INDEX((統合!$A$1:$A$1000&lt;&gt;"")/ROW(統合!$A$1:$A$1000),0),ROW(M467))),"")</f>
        <v/>
      </c>
    </row>
    <row r="468" spans="1:13" x14ac:dyDescent="0.45">
      <c r="A468" t="str">
        <f>IFERROR(INDEX(統合!A:A,1/LARGE(INDEX((統合!$A$1:$A$1000&lt;&gt;"")/ROW(統合!$A$1:$A$1000),0),ROW(A468))),"")</f>
        <v/>
      </c>
      <c r="B468" t="str">
        <f>IFERROR(INDEX(統合!B:B,1/LARGE(INDEX((統合!$A$1:$A$1000&lt;&gt;"")/ROW(統合!$A$1:$A$1000),0),ROW(B468))),"")</f>
        <v/>
      </c>
      <c r="C468" t="str">
        <f>IFERROR(INDEX(統合!C:C,1/LARGE(INDEX((統合!$A$1:$A$1000&lt;&gt;"")/ROW(統合!$A$1:$A$1000),0),ROW(C468))),"")</f>
        <v/>
      </c>
      <c r="D468" t="str">
        <f>IFERROR(INDEX(統合!D:D,1/LARGE(INDEX((統合!$A$1:$A$1000&lt;&gt;"")/ROW(統合!$A$1:$A$1000),0),ROW(D468))),"")</f>
        <v/>
      </c>
      <c r="E468" t="str">
        <f>IFERROR(INDEX(統合!E:E,1/LARGE(INDEX((統合!$A$1:$A$1000&lt;&gt;"")/ROW(統合!$A$1:$A$1000),0),ROW(E468))),"")</f>
        <v/>
      </c>
      <c r="F468" t="str">
        <f>IFERROR(INDEX(統合!F:F,1/LARGE(INDEX((統合!$A$1:$A$1000&lt;&gt;"")/ROW(統合!$A$1:$A$1000),0),ROW(F468))),"")</f>
        <v/>
      </c>
      <c r="G468" t="str">
        <f>IFERROR(INDEX(統合!G:G,1/LARGE(INDEX((統合!$A$1:$A$1000&lt;&gt;"")/ROW(統合!$A$1:$A$1000),0),ROW(G468))),"")</f>
        <v/>
      </c>
      <c r="H468" t="str">
        <f>IFERROR(INDEX(統合!H:H,1/LARGE(INDEX((統合!$A$1:$A$1000&lt;&gt;"")/ROW(統合!$A$1:$A$1000),0),ROW(H468))),"")</f>
        <v/>
      </c>
      <c r="I468" t="str">
        <f>IFERROR(INDEX(統合!I:I,1/LARGE(INDEX((統合!$A$1:$A$1000&lt;&gt;"")/ROW(統合!$A$1:$A$1000),0),ROW(I468))),"")</f>
        <v/>
      </c>
      <c r="J468" t="str">
        <f>IFERROR(INDEX(統合!J:J,1/LARGE(INDEX((統合!$A$1:$A$1000&lt;&gt;"")/ROW(統合!$A$1:$A$1000),0),ROW(J468))),"")</f>
        <v/>
      </c>
      <c r="K468" t="str">
        <f>IFERROR(INDEX(統合!K:K,1/LARGE(INDEX((統合!$A$1:$A$1000&lt;&gt;"")/ROW(統合!$A$1:$A$1000),0),ROW(K468))),"")</f>
        <v/>
      </c>
      <c r="L468" t="str">
        <f>IFERROR(INDEX(統合!L:L,1/LARGE(INDEX((統合!$A$1:$A$1000&lt;&gt;"")/ROW(統合!$A$1:$A$1000),0),ROW(L468))),"")</f>
        <v/>
      </c>
      <c r="M468" t="str">
        <f>IFERROR(INDEX(統合!M:M,1/LARGE(INDEX((統合!$A$1:$A$1000&lt;&gt;"")/ROW(統合!$A$1:$A$1000),0),ROW(M468))),"")</f>
        <v/>
      </c>
    </row>
    <row r="469" spans="1:13" x14ac:dyDescent="0.45">
      <c r="A469" t="str">
        <f>IFERROR(INDEX(統合!A:A,1/LARGE(INDEX((統合!$A$1:$A$1000&lt;&gt;"")/ROW(統合!$A$1:$A$1000),0),ROW(A469))),"")</f>
        <v/>
      </c>
      <c r="B469" t="str">
        <f>IFERROR(INDEX(統合!B:B,1/LARGE(INDEX((統合!$A$1:$A$1000&lt;&gt;"")/ROW(統合!$A$1:$A$1000),0),ROW(B469))),"")</f>
        <v/>
      </c>
      <c r="C469" t="str">
        <f>IFERROR(INDEX(統合!C:C,1/LARGE(INDEX((統合!$A$1:$A$1000&lt;&gt;"")/ROW(統合!$A$1:$A$1000),0),ROW(C469))),"")</f>
        <v/>
      </c>
      <c r="D469" t="str">
        <f>IFERROR(INDEX(統合!D:D,1/LARGE(INDEX((統合!$A$1:$A$1000&lt;&gt;"")/ROW(統合!$A$1:$A$1000),0),ROW(D469))),"")</f>
        <v/>
      </c>
      <c r="E469" t="str">
        <f>IFERROR(INDEX(統合!E:E,1/LARGE(INDEX((統合!$A$1:$A$1000&lt;&gt;"")/ROW(統合!$A$1:$A$1000),0),ROW(E469))),"")</f>
        <v/>
      </c>
      <c r="F469" t="str">
        <f>IFERROR(INDEX(統合!F:F,1/LARGE(INDEX((統合!$A$1:$A$1000&lt;&gt;"")/ROW(統合!$A$1:$A$1000),0),ROW(F469))),"")</f>
        <v/>
      </c>
      <c r="G469" t="str">
        <f>IFERROR(INDEX(統合!G:G,1/LARGE(INDEX((統合!$A$1:$A$1000&lt;&gt;"")/ROW(統合!$A$1:$A$1000),0),ROW(G469))),"")</f>
        <v/>
      </c>
      <c r="H469" t="str">
        <f>IFERROR(INDEX(統合!H:H,1/LARGE(INDEX((統合!$A$1:$A$1000&lt;&gt;"")/ROW(統合!$A$1:$A$1000),0),ROW(H469))),"")</f>
        <v/>
      </c>
      <c r="I469" t="str">
        <f>IFERROR(INDEX(統合!I:I,1/LARGE(INDEX((統合!$A$1:$A$1000&lt;&gt;"")/ROW(統合!$A$1:$A$1000),0),ROW(I469))),"")</f>
        <v/>
      </c>
      <c r="J469" t="str">
        <f>IFERROR(INDEX(統合!J:J,1/LARGE(INDEX((統合!$A$1:$A$1000&lt;&gt;"")/ROW(統合!$A$1:$A$1000),0),ROW(J469))),"")</f>
        <v/>
      </c>
      <c r="K469" t="str">
        <f>IFERROR(INDEX(統合!K:K,1/LARGE(INDEX((統合!$A$1:$A$1000&lt;&gt;"")/ROW(統合!$A$1:$A$1000),0),ROW(K469))),"")</f>
        <v/>
      </c>
      <c r="L469" t="str">
        <f>IFERROR(INDEX(統合!L:L,1/LARGE(INDEX((統合!$A$1:$A$1000&lt;&gt;"")/ROW(統合!$A$1:$A$1000),0),ROW(L469))),"")</f>
        <v/>
      </c>
      <c r="M469" t="str">
        <f>IFERROR(INDEX(統合!M:M,1/LARGE(INDEX((統合!$A$1:$A$1000&lt;&gt;"")/ROW(統合!$A$1:$A$1000),0),ROW(M469))),"")</f>
        <v/>
      </c>
    </row>
    <row r="470" spans="1:13" x14ac:dyDescent="0.45">
      <c r="A470" t="str">
        <f>IFERROR(INDEX(統合!A:A,1/LARGE(INDEX((統合!$A$1:$A$1000&lt;&gt;"")/ROW(統合!$A$1:$A$1000),0),ROW(A470))),"")</f>
        <v/>
      </c>
      <c r="B470" t="str">
        <f>IFERROR(INDEX(統合!B:B,1/LARGE(INDEX((統合!$A$1:$A$1000&lt;&gt;"")/ROW(統合!$A$1:$A$1000),0),ROW(B470))),"")</f>
        <v/>
      </c>
      <c r="C470" t="str">
        <f>IFERROR(INDEX(統合!C:C,1/LARGE(INDEX((統合!$A$1:$A$1000&lt;&gt;"")/ROW(統合!$A$1:$A$1000),0),ROW(C470))),"")</f>
        <v/>
      </c>
      <c r="D470" t="str">
        <f>IFERROR(INDEX(統合!D:D,1/LARGE(INDEX((統合!$A$1:$A$1000&lt;&gt;"")/ROW(統合!$A$1:$A$1000),0),ROW(D470))),"")</f>
        <v/>
      </c>
      <c r="E470" t="str">
        <f>IFERROR(INDEX(統合!E:E,1/LARGE(INDEX((統合!$A$1:$A$1000&lt;&gt;"")/ROW(統合!$A$1:$A$1000),0),ROW(E470))),"")</f>
        <v/>
      </c>
      <c r="F470" t="str">
        <f>IFERROR(INDEX(統合!F:F,1/LARGE(INDEX((統合!$A$1:$A$1000&lt;&gt;"")/ROW(統合!$A$1:$A$1000),0),ROW(F470))),"")</f>
        <v/>
      </c>
      <c r="G470" t="str">
        <f>IFERROR(INDEX(統合!G:G,1/LARGE(INDEX((統合!$A$1:$A$1000&lt;&gt;"")/ROW(統合!$A$1:$A$1000),0),ROW(G470))),"")</f>
        <v/>
      </c>
      <c r="H470" t="str">
        <f>IFERROR(INDEX(統合!H:H,1/LARGE(INDEX((統合!$A$1:$A$1000&lt;&gt;"")/ROW(統合!$A$1:$A$1000),0),ROW(H470))),"")</f>
        <v/>
      </c>
      <c r="I470" t="str">
        <f>IFERROR(INDEX(統合!I:I,1/LARGE(INDEX((統合!$A$1:$A$1000&lt;&gt;"")/ROW(統合!$A$1:$A$1000),0),ROW(I470))),"")</f>
        <v/>
      </c>
      <c r="J470" t="str">
        <f>IFERROR(INDEX(統合!J:J,1/LARGE(INDEX((統合!$A$1:$A$1000&lt;&gt;"")/ROW(統合!$A$1:$A$1000),0),ROW(J470))),"")</f>
        <v/>
      </c>
      <c r="K470" t="str">
        <f>IFERROR(INDEX(統合!K:K,1/LARGE(INDEX((統合!$A$1:$A$1000&lt;&gt;"")/ROW(統合!$A$1:$A$1000),0),ROW(K470))),"")</f>
        <v/>
      </c>
      <c r="L470" t="str">
        <f>IFERROR(INDEX(統合!L:L,1/LARGE(INDEX((統合!$A$1:$A$1000&lt;&gt;"")/ROW(統合!$A$1:$A$1000),0),ROW(L470))),"")</f>
        <v/>
      </c>
      <c r="M470" t="str">
        <f>IFERROR(INDEX(統合!M:M,1/LARGE(INDEX((統合!$A$1:$A$1000&lt;&gt;"")/ROW(統合!$A$1:$A$1000),0),ROW(M470))),"")</f>
        <v/>
      </c>
    </row>
    <row r="471" spans="1:13" x14ac:dyDescent="0.45">
      <c r="A471" t="str">
        <f>IFERROR(INDEX(統合!A:A,1/LARGE(INDEX((統合!$A$1:$A$1000&lt;&gt;"")/ROW(統合!$A$1:$A$1000),0),ROW(A471))),"")</f>
        <v/>
      </c>
      <c r="B471" t="str">
        <f>IFERROR(INDEX(統合!B:B,1/LARGE(INDEX((統合!$A$1:$A$1000&lt;&gt;"")/ROW(統合!$A$1:$A$1000),0),ROW(B471))),"")</f>
        <v/>
      </c>
      <c r="C471" t="str">
        <f>IFERROR(INDEX(統合!C:C,1/LARGE(INDEX((統合!$A$1:$A$1000&lt;&gt;"")/ROW(統合!$A$1:$A$1000),0),ROW(C471))),"")</f>
        <v/>
      </c>
      <c r="D471" t="str">
        <f>IFERROR(INDEX(統合!D:D,1/LARGE(INDEX((統合!$A$1:$A$1000&lt;&gt;"")/ROW(統合!$A$1:$A$1000),0),ROW(D471))),"")</f>
        <v/>
      </c>
      <c r="E471" t="str">
        <f>IFERROR(INDEX(統合!E:E,1/LARGE(INDEX((統合!$A$1:$A$1000&lt;&gt;"")/ROW(統合!$A$1:$A$1000),0),ROW(E471))),"")</f>
        <v/>
      </c>
      <c r="F471" t="str">
        <f>IFERROR(INDEX(統合!F:F,1/LARGE(INDEX((統合!$A$1:$A$1000&lt;&gt;"")/ROW(統合!$A$1:$A$1000),0),ROW(F471))),"")</f>
        <v/>
      </c>
      <c r="G471" t="str">
        <f>IFERROR(INDEX(統合!G:G,1/LARGE(INDEX((統合!$A$1:$A$1000&lt;&gt;"")/ROW(統合!$A$1:$A$1000),0),ROW(G471))),"")</f>
        <v/>
      </c>
      <c r="H471" t="str">
        <f>IFERROR(INDEX(統合!H:H,1/LARGE(INDEX((統合!$A$1:$A$1000&lt;&gt;"")/ROW(統合!$A$1:$A$1000),0),ROW(H471))),"")</f>
        <v/>
      </c>
      <c r="I471" t="str">
        <f>IFERROR(INDEX(統合!I:I,1/LARGE(INDEX((統合!$A$1:$A$1000&lt;&gt;"")/ROW(統合!$A$1:$A$1000),0),ROW(I471))),"")</f>
        <v/>
      </c>
      <c r="J471" t="str">
        <f>IFERROR(INDEX(統合!J:J,1/LARGE(INDEX((統合!$A$1:$A$1000&lt;&gt;"")/ROW(統合!$A$1:$A$1000),0),ROW(J471))),"")</f>
        <v/>
      </c>
      <c r="K471" t="str">
        <f>IFERROR(INDEX(統合!K:K,1/LARGE(INDEX((統合!$A$1:$A$1000&lt;&gt;"")/ROW(統合!$A$1:$A$1000),0),ROW(K471))),"")</f>
        <v/>
      </c>
      <c r="L471" t="str">
        <f>IFERROR(INDEX(統合!L:L,1/LARGE(INDEX((統合!$A$1:$A$1000&lt;&gt;"")/ROW(統合!$A$1:$A$1000),0),ROW(L471))),"")</f>
        <v/>
      </c>
      <c r="M471" t="str">
        <f>IFERROR(INDEX(統合!M:M,1/LARGE(INDEX((統合!$A$1:$A$1000&lt;&gt;"")/ROW(統合!$A$1:$A$1000),0),ROW(M471))),"")</f>
        <v/>
      </c>
    </row>
    <row r="472" spans="1:13" x14ac:dyDescent="0.45">
      <c r="A472" t="str">
        <f>IFERROR(INDEX(統合!A:A,1/LARGE(INDEX((統合!$A$1:$A$1000&lt;&gt;"")/ROW(統合!$A$1:$A$1000),0),ROW(A472))),"")</f>
        <v/>
      </c>
      <c r="B472" t="str">
        <f>IFERROR(INDEX(統合!B:B,1/LARGE(INDEX((統合!$A$1:$A$1000&lt;&gt;"")/ROW(統合!$A$1:$A$1000),0),ROW(B472))),"")</f>
        <v/>
      </c>
      <c r="C472" t="str">
        <f>IFERROR(INDEX(統合!C:C,1/LARGE(INDEX((統合!$A$1:$A$1000&lt;&gt;"")/ROW(統合!$A$1:$A$1000),0),ROW(C472))),"")</f>
        <v/>
      </c>
      <c r="D472" t="str">
        <f>IFERROR(INDEX(統合!D:D,1/LARGE(INDEX((統合!$A$1:$A$1000&lt;&gt;"")/ROW(統合!$A$1:$A$1000),0),ROW(D472))),"")</f>
        <v/>
      </c>
      <c r="E472" t="str">
        <f>IFERROR(INDEX(統合!E:E,1/LARGE(INDEX((統合!$A$1:$A$1000&lt;&gt;"")/ROW(統合!$A$1:$A$1000),0),ROW(E472))),"")</f>
        <v/>
      </c>
      <c r="F472" t="str">
        <f>IFERROR(INDEX(統合!F:F,1/LARGE(INDEX((統合!$A$1:$A$1000&lt;&gt;"")/ROW(統合!$A$1:$A$1000),0),ROW(F472))),"")</f>
        <v/>
      </c>
      <c r="G472" t="str">
        <f>IFERROR(INDEX(統合!G:G,1/LARGE(INDEX((統合!$A$1:$A$1000&lt;&gt;"")/ROW(統合!$A$1:$A$1000),0),ROW(G472))),"")</f>
        <v/>
      </c>
      <c r="H472" t="str">
        <f>IFERROR(INDEX(統合!H:H,1/LARGE(INDEX((統合!$A$1:$A$1000&lt;&gt;"")/ROW(統合!$A$1:$A$1000),0),ROW(H472))),"")</f>
        <v/>
      </c>
      <c r="I472" t="str">
        <f>IFERROR(INDEX(統合!I:I,1/LARGE(INDEX((統合!$A$1:$A$1000&lt;&gt;"")/ROW(統合!$A$1:$A$1000),0),ROW(I472))),"")</f>
        <v/>
      </c>
      <c r="J472" t="str">
        <f>IFERROR(INDEX(統合!J:J,1/LARGE(INDEX((統合!$A$1:$A$1000&lt;&gt;"")/ROW(統合!$A$1:$A$1000),0),ROW(J472))),"")</f>
        <v/>
      </c>
      <c r="K472" t="str">
        <f>IFERROR(INDEX(統合!K:K,1/LARGE(INDEX((統合!$A$1:$A$1000&lt;&gt;"")/ROW(統合!$A$1:$A$1000),0),ROW(K472))),"")</f>
        <v/>
      </c>
      <c r="L472" t="str">
        <f>IFERROR(INDEX(統合!L:L,1/LARGE(INDEX((統合!$A$1:$A$1000&lt;&gt;"")/ROW(統合!$A$1:$A$1000),0),ROW(L472))),"")</f>
        <v/>
      </c>
      <c r="M472" t="str">
        <f>IFERROR(INDEX(統合!M:M,1/LARGE(INDEX((統合!$A$1:$A$1000&lt;&gt;"")/ROW(統合!$A$1:$A$1000),0),ROW(M472))),"")</f>
        <v/>
      </c>
    </row>
    <row r="473" spans="1:13" x14ac:dyDescent="0.45">
      <c r="A473" t="str">
        <f>IFERROR(INDEX(統合!A:A,1/LARGE(INDEX((統合!$A$1:$A$1000&lt;&gt;"")/ROW(統合!$A$1:$A$1000),0),ROW(A473))),"")</f>
        <v/>
      </c>
      <c r="B473" t="str">
        <f>IFERROR(INDEX(統合!B:B,1/LARGE(INDEX((統合!$A$1:$A$1000&lt;&gt;"")/ROW(統合!$A$1:$A$1000),0),ROW(B473))),"")</f>
        <v/>
      </c>
      <c r="C473" t="str">
        <f>IFERROR(INDEX(統合!C:C,1/LARGE(INDEX((統合!$A$1:$A$1000&lt;&gt;"")/ROW(統合!$A$1:$A$1000),0),ROW(C473))),"")</f>
        <v/>
      </c>
      <c r="D473" t="str">
        <f>IFERROR(INDEX(統合!D:D,1/LARGE(INDEX((統合!$A$1:$A$1000&lt;&gt;"")/ROW(統合!$A$1:$A$1000),0),ROW(D473))),"")</f>
        <v/>
      </c>
      <c r="E473" t="str">
        <f>IFERROR(INDEX(統合!E:E,1/LARGE(INDEX((統合!$A$1:$A$1000&lt;&gt;"")/ROW(統合!$A$1:$A$1000),0),ROW(E473))),"")</f>
        <v/>
      </c>
      <c r="F473" t="str">
        <f>IFERROR(INDEX(統合!F:F,1/LARGE(INDEX((統合!$A$1:$A$1000&lt;&gt;"")/ROW(統合!$A$1:$A$1000),0),ROW(F473))),"")</f>
        <v/>
      </c>
      <c r="G473" t="str">
        <f>IFERROR(INDEX(統合!G:G,1/LARGE(INDEX((統合!$A$1:$A$1000&lt;&gt;"")/ROW(統合!$A$1:$A$1000),0),ROW(G473))),"")</f>
        <v/>
      </c>
      <c r="H473" t="str">
        <f>IFERROR(INDEX(統合!H:H,1/LARGE(INDEX((統合!$A$1:$A$1000&lt;&gt;"")/ROW(統合!$A$1:$A$1000),0),ROW(H473))),"")</f>
        <v/>
      </c>
      <c r="I473" t="str">
        <f>IFERROR(INDEX(統合!I:I,1/LARGE(INDEX((統合!$A$1:$A$1000&lt;&gt;"")/ROW(統合!$A$1:$A$1000),0),ROW(I473))),"")</f>
        <v/>
      </c>
      <c r="J473" t="str">
        <f>IFERROR(INDEX(統合!J:J,1/LARGE(INDEX((統合!$A$1:$A$1000&lt;&gt;"")/ROW(統合!$A$1:$A$1000),0),ROW(J473))),"")</f>
        <v/>
      </c>
      <c r="K473" t="str">
        <f>IFERROR(INDEX(統合!K:K,1/LARGE(INDEX((統合!$A$1:$A$1000&lt;&gt;"")/ROW(統合!$A$1:$A$1000),0),ROW(K473))),"")</f>
        <v/>
      </c>
      <c r="L473" t="str">
        <f>IFERROR(INDEX(統合!L:L,1/LARGE(INDEX((統合!$A$1:$A$1000&lt;&gt;"")/ROW(統合!$A$1:$A$1000),0),ROW(L473))),"")</f>
        <v/>
      </c>
      <c r="M473" t="str">
        <f>IFERROR(INDEX(統合!M:M,1/LARGE(INDEX((統合!$A$1:$A$1000&lt;&gt;"")/ROW(統合!$A$1:$A$1000),0),ROW(M473))),"")</f>
        <v/>
      </c>
    </row>
    <row r="474" spans="1:13" x14ac:dyDescent="0.45">
      <c r="A474" t="str">
        <f>IFERROR(INDEX(統合!A:A,1/LARGE(INDEX((統合!$A$1:$A$1000&lt;&gt;"")/ROW(統合!$A$1:$A$1000),0),ROW(A474))),"")</f>
        <v/>
      </c>
      <c r="B474" t="str">
        <f>IFERROR(INDEX(統合!B:B,1/LARGE(INDEX((統合!$A$1:$A$1000&lt;&gt;"")/ROW(統合!$A$1:$A$1000),0),ROW(B474))),"")</f>
        <v/>
      </c>
      <c r="C474" t="str">
        <f>IFERROR(INDEX(統合!C:C,1/LARGE(INDEX((統合!$A$1:$A$1000&lt;&gt;"")/ROW(統合!$A$1:$A$1000),0),ROW(C474))),"")</f>
        <v/>
      </c>
      <c r="D474" t="str">
        <f>IFERROR(INDEX(統合!D:D,1/LARGE(INDEX((統合!$A$1:$A$1000&lt;&gt;"")/ROW(統合!$A$1:$A$1000),0),ROW(D474))),"")</f>
        <v/>
      </c>
      <c r="E474" t="str">
        <f>IFERROR(INDEX(統合!E:E,1/LARGE(INDEX((統合!$A$1:$A$1000&lt;&gt;"")/ROW(統合!$A$1:$A$1000),0),ROW(E474))),"")</f>
        <v/>
      </c>
      <c r="F474" t="str">
        <f>IFERROR(INDEX(統合!F:F,1/LARGE(INDEX((統合!$A$1:$A$1000&lt;&gt;"")/ROW(統合!$A$1:$A$1000),0),ROW(F474))),"")</f>
        <v/>
      </c>
      <c r="G474" t="str">
        <f>IFERROR(INDEX(統合!G:G,1/LARGE(INDEX((統合!$A$1:$A$1000&lt;&gt;"")/ROW(統合!$A$1:$A$1000),0),ROW(G474))),"")</f>
        <v/>
      </c>
      <c r="H474" t="str">
        <f>IFERROR(INDEX(統合!H:H,1/LARGE(INDEX((統合!$A$1:$A$1000&lt;&gt;"")/ROW(統合!$A$1:$A$1000),0),ROW(H474))),"")</f>
        <v/>
      </c>
      <c r="I474" t="str">
        <f>IFERROR(INDEX(統合!I:I,1/LARGE(INDEX((統合!$A$1:$A$1000&lt;&gt;"")/ROW(統合!$A$1:$A$1000),0),ROW(I474))),"")</f>
        <v/>
      </c>
      <c r="J474" t="str">
        <f>IFERROR(INDEX(統合!J:J,1/LARGE(INDEX((統合!$A$1:$A$1000&lt;&gt;"")/ROW(統合!$A$1:$A$1000),0),ROW(J474))),"")</f>
        <v/>
      </c>
      <c r="K474" t="str">
        <f>IFERROR(INDEX(統合!K:K,1/LARGE(INDEX((統合!$A$1:$A$1000&lt;&gt;"")/ROW(統合!$A$1:$A$1000),0),ROW(K474))),"")</f>
        <v/>
      </c>
      <c r="L474" t="str">
        <f>IFERROR(INDEX(統合!L:L,1/LARGE(INDEX((統合!$A$1:$A$1000&lt;&gt;"")/ROW(統合!$A$1:$A$1000),0),ROW(L474))),"")</f>
        <v/>
      </c>
      <c r="M474" t="str">
        <f>IFERROR(INDEX(統合!M:M,1/LARGE(INDEX((統合!$A$1:$A$1000&lt;&gt;"")/ROW(統合!$A$1:$A$1000),0),ROW(M474))),"")</f>
        <v/>
      </c>
    </row>
    <row r="475" spans="1:13" x14ac:dyDescent="0.45">
      <c r="A475" t="str">
        <f>IFERROR(INDEX(統合!A:A,1/LARGE(INDEX((統合!$A$1:$A$1000&lt;&gt;"")/ROW(統合!$A$1:$A$1000),0),ROW(A475))),"")</f>
        <v/>
      </c>
      <c r="B475" t="str">
        <f>IFERROR(INDEX(統合!B:B,1/LARGE(INDEX((統合!$A$1:$A$1000&lt;&gt;"")/ROW(統合!$A$1:$A$1000),0),ROW(B475))),"")</f>
        <v/>
      </c>
      <c r="C475" t="str">
        <f>IFERROR(INDEX(統合!C:C,1/LARGE(INDEX((統合!$A$1:$A$1000&lt;&gt;"")/ROW(統合!$A$1:$A$1000),0),ROW(C475))),"")</f>
        <v/>
      </c>
      <c r="D475" t="str">
        <f>IFERROR(INDEX(統合!D:D,1/LARGE(INDEX((統合!$A$1:$A$1000&lt;&gt;"")/ROW(統合!$A$1:$A$1000),0),ROW(D475))),"")</f>
        <v/>
      </c>
      <c r="E475" t="str">
        <f>IFERROR(INDEX(統合!E:E,1/LARGE(INDEX((統合!$A$1:$A$1000&lt;&gt;"")/ROW(統合!$A$1:$A$1000),0),ROW(E475))),"")</f>
        <v/>
      </c>
      <c r="F475" t="str">
        <f>IFERROR(INDEX(統合!F:F,1/LARGE(INDEX((統合!$A$1:$A$1000&lt;&gt;"")/ROW(統合!$A$1:$A$1000),0),ROW(F475))),"")</f>
        <v/>
      </c>
      <c r="G475" t="str">
        <f>IFERROR(INDEX(統合!G:G,1/LARGE(INDEX((統合!$A$1:$A$1000&lt;&gt;"")/ROW(統合!$A$1:$A$1000),0),ROW(G475))),"")</f>
        <v/>
      </c>
      <c r="H475" t="str">
        <f>IFERROR(INDEX(統合!H:H,1/LARGE(INDEX((統合!$A$1:$A$1000&lt;&gt;"")/ROW(統合!$A$1:$A$1000),0),ROW(H475))),"")</f>
        <v/>
      </c>
      <c r="I475" t="str">
        <f>IFERROR(INDEX(統合!I:I,1/LARGE(INDEX((統合!$A$1:$A$1000&lt;&gt;"")/ROW(統合!$A$1:$A$1000),0),ROW(I475))),"")</f>
        <v/>
      </c>
      <c r="J475" t="str">
        <f>IFERROR(INDEX(統合!J:J,1/LARGE(INDEX((統合!$A$1:$A$1000&lt;&gt;"")/ROW(統合!$A$1:$A$1000),0),ROW(J475))),"")</f>
        <v/>
      </c>
      <c r="K475" t="str">
        <f>IFERROR(INDEX(統合!K:K,1/LARGE(INDEX((統合!$A$1:$A$1000&lt;&gt;"")/ROW(統合!$A$1:$A$1000),0),ROW(K475))),"")</f>
        <v/>
      </c>
      <c r="L475" t="str">
        <f>IFERROR(INDEX(統合!L:L,1/LARGE(INDEX((統合!$A$1:$A$1000&lt;&gt;"")/ROW(統合!$A$1:$A$1000),0),ROW(L475))),"")</f>
        <v/>
      </c>
      <c r="M475" t="str">
        <f>IFERROR(INDEX(統合!M:M,1/LARGE(INDEX((統合!$A$1:$A$1000&lt;&gt;"")/ROW(統合!$A$1:$A$1000),0),ROW(M475))),"")</f>
        <v/>
      </c>
    </row>
    <row r="476" spans="1:13" x14ac:dyDescent="0.45">
      <c r="A476" t="str">
        <f>IFERROR(INDEX(統合!A:A,1/LARGE(INDEX((統合!$A$1:$A$1000&lt;&gt;"")/ROW(統合!$A$1:$A$1000),0),ROW(A476))),"")</f>
        <v/>
      </c>
      <c r="B476" t="str">
        <f>IFERROR(INDEX(統合!B:B,1/LARGE(INDEX((統合!$A$1:$A$1000&lt;&gt;"")/ROW(統合!$A$1:$A$1000),0),ROW(B476))),"")</f>
        <v/>
      </c>
      <c r="C476" t="str">
        <f>IFERROR(INDEX(統合!C:C,1/LARGE(INDEX((統合!$A$1:$A$1000&lt;&gt;"")/ROW(統合!$A$1:$A$1000),0),ROW(C476))),"")</f>
        <v/>
      </c>
      <c r="D476" t="str">
        <f>IFERROR(INDEX(統合!D:D,1/LARGE(INDEX((統合!$A$1:$A$1000&lt;&gt;"")/ROW(統合!$A$1:$A$1000),0),ROW(D476))),"")</f>
        <v/>
      </c>
      <c r="E476" t="str">
        <f>IFERROR(INDEX(統合!E:E,1/LARGE(INDEX((統合!$A$1:$A$1000&lt;&gt;"")/ROW(統合!$A$1:$A$1000),0),ROW(E476))),"")</f>
        <v/>
      </c>
      <c r="F476" t="str">
        <f>IFERROR(INDEX(統合!F:F,1/LARGE(INDEX((統合!$A$1:$A$1000&lt;&gt;"")/ROW(統合!$A$1:$A$1000),0),ROW(F476))),"")</f>
        <v/>
      </c>
      <c r="G476" t="str">
        <f>IFERROR(INDEX(統合!G:G,1/LARGE(INDEX((統合!$A$1:$A$1000&lt;&gt;"")/ROW(統合!$A$1:$A$1000),0),ROW(G476))),"")</f>
        <v/>
      </c>
      <c r="H476" t="str">
        <f>IFERROR(INDEX(統合!H:H,1/LARGE(INDEX((統合!$A$1:$A$1000&lt;&gt;"")/ROW(統合!$A$1:$A$1000),0),ROW(H476))),"")</f>
        <v/>
      </c>
      <c r="I476" t="str">
        <f>IFERROR(INDEX(統合!I:I,1/LARGE(INDEX((統合!$A$1:$A$1000&lt;&gt;"")/ROW(統合!$A$1:$A$1000),0),ROW(I476))),"")</f>
        <v/>
      </c>
      <c r="J476" t="str">
        <f>IFERROR(INDEX(統合!J:J,1/LARGE(INDEX((統合!$A$1:$A$1000&lt;&gt;"")/ROW(統合!$A$1:$A$1000),0),ROW(J476))),"")</f>
        <v/>
      </c>
      <c r="K476" t="str">
        <f>IFERROR(INDEX(統合!K:K,1/LARGE(INDEX((統合!$A$1:$A$1000&lt;&gt;"")/ROW(統合!$A$1:$A$1000),0),ROW(K476))),"")</f>
        <v/>
      </c>
      <c r="L476" t="str">
        <f>IFERROR(INDEX(統合!L:L,1/LARGE(INDEX((統合!$A$1:$A$1000&lt;&gt;"")/ROW(統合!$A$1:$A$1000),0),ROW(L476))),"")</f>
        <v/>
      </c>
      <c r="M476" t="str">
        <f>IFERROR(INDEX(統合!M:M,1/LARGE(INDEX((統合!$A$1:$A$1000&lt;&gt;"")/ROW(統合!$A$1:$A$1000),0),ROW(M476))),"")</f>
        <v/>
      </c>
    </row>
    <row r="477" spans="1:13" x14ac:dyDescent="0.45">
      <c r="A477" t="str">
        <f>IFERROR(INDEX(統合!A:A,1/LARGE(INDEX((統合!$A$1:$A$1000&lt;&gt;"")/ROW(統合!$A$1:$A$1000),0),ROW(A477))),"")</f>
        <v/>
      </c>
      <c r="B477" t="str">
        <f>IFERROR(INDEX(統合!B:B,1/LARGE(INDEX((統合!$A$1:$A$1000&lt;&gt;"")/ROW(統合!$A$1:$A$1000),0),ROW(B477))),"")</f>
        <v/>
      </c>
      <c r="C477" t="str">
        <f>IFERROR(INDEX(統合!C:C,1/LARGE(INDEX((統合!$A$1:$A$1000&lt;&gt;"")/ROW(統合!$A$1:$A$1000),0),ROW(C477))),"")</f>
        <v/>
      </c>
      <c r="D477" t="str">
        <f>IFERROR(INDEX(統合!D:D,1/LARGE(INDEX((統合!$A$1:$A$1000&lt;&gt;"")/ROW(統合!$A$1:$A$1000),0),ROW(D477))),"")</f>
        <v/>
      </c>
      <c r="E477" t="str">
        <f>IFERROR(INDEX(統合!E:E,1/LARGE(INDEX((統合!$A$1:$A$1000&lt;&gt;"")/ROW(統合!$A$1:$A$1000),0),ROW(E477))),"")</f>
        <v/>
      </c>
      <c r="F477" t="str">
        <f>IFERROR(INDEX(統合!F:F,1/LARGE(INDEX((統合!$A$1:$A$1000&lt;&gt;"")/ROW(統合!$A$1:$A$1000),0),ROW(F477))),"")</f>
        <v/>
      </c>
      <c r="G477" t="str">
        <f>IFERROR(INDEX(統合!G:G,1/LARGE(INDEX((統合!$A$1:$A$1000&lt;&gt;"")/ROW(統合!$A$1:$A$1000),0),ROW(G477))),"")</f>
        <v/>
      </c>
      <c r="H477" t="str">
        <f>IFERROR(INDEX(統合!H:H,1/LARGE(INDEX((統合!$A$1:$A$1000&lt;&gt;"")/ROW(統合!$A$1:$A$1000),0),ROW(H477))),"")</f>
        <v/>
      </c>
      <c r="I477" t="str">
        <f>IFERROR(INDEX(統合!I:I,1/LARGE(INDEX((統合!$A$1:$A$1000&lt;&gt;"")/ROW(統合!$A$1:$A$1000),0),ROW(I477))),"")</f>
        <v/>
      </c>
      <c r="J477" t="str">
        <f>IFERROR(INDEX(統合!J:J,1/LARGE(INDEX((統合!$A$1:$A$1000&lt;&gt;"")/ROW(統合!$A$1:$A$1000),0),ROW(J477))),"")</f>
        <v/>
      </c>
      <c r="K477" t="str">
        <f>IFERROR(INDEX(統合!K:K,1/LARGE(INDEX((統合!$A$1:$A$1000&lt;&gt;"")/ROW(統合!$A$1:$A$1000),0),ROW(K477))),"")</f>
        <v/>
      </c>
      <c r="L477" t="str">
        <f>IFERROR(INDEX(統合!L:L,1/LARGE(INDEX((統合!$A$1:$A$1000&lt;&gt;"")/ROW(統合!$A$1:$A$1000),0),ROW(L477))),"")</f>
        <v/>
      </c>
      <c r="M477" t="str">
        <f>IFERROR(INDEX(統合!M:M,1/LARGE(INDEX((統合!$A$1:$A$1000&lt;&gt;"")/ROW(統合!$A$1:$A$1000),0),ROW(M477))),"")</f>
        <v/>
      </c>
    </row>
    <row r="478" spans="1:13" x14ac:dyDescent="0.45">
      <c r="A478" t="str">
        <f>IFERROR(INDEX(統合!A:A,1/LARGE(INDEX((統合!$A$1:$A$1000&lt;&gt;"")/ROW(統合!$A$1:$A$1000),0),ROW(A478))),"")</f>
        <v/>
      </c>
      <c r="B478" t="str">
        <f>IFERROR(INDEX(統合!B:B,1/LARGE(INDEX((統合!$A$1:$A$1000&lt;&gt;"")/ROW(統合!$A$1:$A$1000),0),ROW(B478))),"")</f>
        <v/>
      </c>
      <c r="C478" t="str">
        <f>IFERROR(INDEX(統合!C:C,1/LARGE(INDEX((統合!$A$1:$A$1000&lt;&gt;"")/ROW(統合!$A$1:$A$1000),0),ROW(C478))),"")</f>
        <v/>
      </c>
      <c r="D478" t="str">
        <f>IFERROR(INDEX(統合!D:D,1/LARGE(INDEX((統合!$A$1:$A$1000&lt;&gt;"")/ROW(統合!$A$1:$A$1000),0),ROW(D478))),"")</f>
        <v/>
      </c>
      <c r="E478" t="str">
        <f>IFERROR(INDEX(統合!E:E,1/LARGE(INDEX((統合!$A$1:$A$1000&lt;&gt;"")/ROW(統合!$A$1:$A$1000),0),ROW(E478))),"")</f>
        <v/>
      </c>
      <c r="F478" t="str">
        <f>IFERROR(INDEX(統合!F:F,1/LARGE(INDEX((統合!$A$1:$A$1000&lt;&gt;"")/ROW(統合!$A$1:$A$1000),0),ROW(F478))),"")</f>
        <v/>
      </c>
      <c r="G478" t="str">
        <f>IFERROR(INDEX(統合!G:G,1/LARGE(INDEX((統合!$A$1:$A$1000&lt;&gt;"")/ROW(統合!$A$1:$A$1000),0),ROW(G478))),"")</f>
        <v/>
      </c>
      <c r="H478" t="str">
        <f>IFERROR(INDEX(統合!H:H,1/LARGE(INDEX((統合!$A$1:$A$1000&lt;&gt;"")/ROW(統合!$A$1:$A$1000),0),ROW(H478))),"")</f>
        <v/>
      </c>
      <c r="I478" t="str">
        <f>IFERROR(INDEX(統合!I:I,1/LARGE(INDEX((統合!$A$1:$A$1000&lt;&gt;"")/ROW(統合!$A$1:$A$1000),0),ROW(I478))),"")</f>
        <v/>
      </c>
      <c r="J478" t="str">
        <f>IFERROR(INDEX(統合!J:J,1/LARGE(INDEX((統合!$A$1:$A$1000&lt;&gt;"")/ROW(統合!$A$1:$A$1000),0),ROW(J478))),"")</f>
        <v/>
      </c>
      <c r="K478" t="str">
        <f>IFERROR(INDEX(統合!K:K,1/LARGE(INDEX((統合!$A$1:$A$1000&lt;&gt;"")/ROW(統合!$A$1:$A$1000),0),ROW(K478))),"")</f>
        <v/>
      </c>
      <c r="L478" t="str">
        <f>IFERROR(INDEX(統合!L:L,1/LARGE(INDEX((統合!$A$1:$A$1000&lt;&gt;"")/ROW(統合!$A$1:$A$1000),0),ROW(L478))),"")</f>
        <v/>
      </c>
      <c r="M478" t="str">
        <f>IFERROR(INDEX(統合!M:M,1/LARGE(INDEX((統合!$A$1:$A$1000&lt;&gt;"")/ROW(統合!$A$1:$A$1000),0),ROW(M478))),"")</f>
        <v/>
      </c>
    </row>
    <row r="479" spans="1:13" x14ac:dyDescent="0.45">
      <c r="A479" t="str">
        <f>IFERROR(INDEX(統合!A:A,1/LARGE(INDEX((統合!$A$1:$A$1000&lt;&gt;"")/ROW(統合!$A$1:$A$1000),0),ROW(A479))),"")</f>
        <v/>
      </c>
      <c r="B479" t="str">
        <f>IFERROR(INDEX(統合!B:B,1/LARGE(INDEX((統合!$A$1:$A$1000&lt;&gt;"")/ROW(統合!$A$1:$A$1000),0),ROW(B479))),"")</f>
        <v/>
      </c>
      <c r="C479" t="str">
        <f>IFERROR(INDEX(統合!C:C,1/LARGE(INDEX((統合!$A$1:$A$1000&lt;&gt;"")/ROW(統合!$A$1:$A$1000),0),ROW(C479))),"")</f>
        <v/>
      </c>
      <c r="D479" t="str">
        <f>IFERROR(INDEX(統合!D:D,1/LARGE(INDEX((統合!$A$1:$A$1000&lt;&gt;"")/ROW(統合!$A$1:$A$1000),0),ROW(D479))),"")</f>
        <v/>
      </c>
      <c r="E479" t="str">
        <f>IFERROR(INDEX(統合!E:E,1/LARGE(INDEX((統合!$A$1:$A$1000&lt;&gt;"")/ROW(統合!$A$1:$A$1000),0),ROW(E479))),"")</f>
        <v/>
      </c>
      <c r="F479" t="str">
        <f>IFERROR(INDEX(統合!F:F,1/LARGE(INDEX((統合!$A$1:$A$1000&lt;&gt;"")/ROW(統合!$A$1:$A$1000),0),ROW(F479))),"")</f>
        <v/>
      </c>
      <c r="G479" t="str">
        <f>IFERROR(INDEX(統合!G:G,1/LARGE(INDEX((統合!$A$1:$A$1000&lt;&gt;"")/ROW(統合!$A$1:$A$1000),0),ROW(G479))),"")</f>
        <v/>
      </c>
      <c r="H479" t="str">
        <f>IFERROR(INDEX(統合!H:H,1/LARGE(INDEX((統合!$A$1:$A$1000&lt;&gt;"")/ROW(統合!$A$1:$A$1000),0),ROW(H479))),"")</f>
        <v/>
      </c>
      <c r="I479" t="str">
        <f>IFERROR(INDEX(統合!I:I,1/LARGE(INDEX((統合!$A$1:$A$1000&lt;&gt;"")/ROW(統合!$A$1:$A$1000),0),ROW(I479))),"")</f>
        <v/>
      </c>
      <c r="J479" t="str">
        <f>IFERROR(INDEX(統合!J:J,1/LARGE(INDEX((統合!$A$1:$A$1000&lt;&gt;"")/ROW(統合!$A$1:$A$1000),0),ROW(J479))),"")</f>
        <v/>
      </c>
      <c r="K479" t="str">
        <f>IFERROR(INDEX(統合!K:K,1/LARGE(INDEX((統合!$A$1:$A$1000&lt;&gt;"")/ROW(統合!$A$1:$A$1000),0),ROW(K479))),"")</f>
        <v/>
      </c>
      <c r="L479" t="str">
        <f>IFERROR(INDEX(統合!L:L,1/LARGE(INDEX((統合!$A$1:$A$1000&lt;&gt;"")/ROW(統合!$A$1:$A$1000),0),ROW(L479))),"")</f>
        <v/>
      </c>
      <c r="M479" t="str">
        <f>IFERROR(INDEX(統合!M:M,1/LARGE(INDEX((統合!$A$1:$A$1000&lt;&gt;"")/ROW(統合!$A$1:$A$1000),0),ROW(M479))),"")</f>
        <v/>
      </c>
    </row>
    <row r="480" spans="1:13" x14ac:dyDescent="0.45">
      <c r="A480" t="str">
        <f>IFERROR(INDEX(統合!A:A,1/LARGE(INDEX((統合!$A$1:$A$1000&lt;&gt;"")/ROW(統合!$A$1:$A$1000),0),ROW(A480))),"")</f>
        <v/>
      </c>
      <c r="B480" t="str">
        <f>IFERROR(INDEX(統合!B:B,1/LARGE(INDEX((統合!$A$1:$A$1000&lt;&gt;"")/ROW(統合!$A$1:$A$1000),0),ROW(B480))),"")</f>
        <v/>
      </c>
      <c r="C480" t="str">
        <f>IFERROR(INDEX(統合!C:C,1/LARGE(INDEX((統合!$A$1:$A$1000&lt;&gt;"")/ROW(統合!$A$1:$A$1000),0),ROW(C480))),"")</f>
        <v/>
      </c>
      <c r="D480" t="str">
        <f>IFERROR(INDEX(統合!D:D,1/LARGE(INDEX((統合!$A$1:$A$1000&lt;&gt;"")/ROW(統合!$A$1:$A$1000),0),ROW(D480))),"")</f>
        <v/>
      </c>
      <c r="E480" t="str">
        <f>IFERROR(INDEX(統合!E:E,1/LARGE(INDEX((統合!$A$1:$A$1000&lt;&gt;"")/ROW(統合!$A$1:$A$1000),0),ROW(E480))),"")</f>
        <v/>
      </c>
      <c r="F480" t="str">
        <f>IFERROR(INDEX(統合!F:F,1/LARGE(INDEX((統合!$A$1:$A$1000&lt;&gt;"")/ROW(統合!$A$1:$A$1000),0),ROW(F480))),"")</f>
        <v/>
      </c>
      <c r="G480" t="str">
        <f>IFERROR(INDEX(統合!G:G,1/LARGE(INDEX((統合!$A$1:$A$1000&lt;&gt;"")/ROW(統合!$A$1:$A$1000),0),ROW(G480))),"")</f>
        <v/>
      </c>
      <c r="H480" t="str">
        <f>IFERROR(INDEX(統合!H:H,1/LARGE(INDEX((統合!$A$1:$A$1000&lt;&gt;"")/ROW(統合!$A$1:$A$1000),0),ROW(H480))),"")</f>
        <v/>
      </c>
      <c r="I480" t="str">
        <f>IFERROR(INDEX(統合!I:I,1/LARGE(INDEX((統合!$A$1:$A$1000&lt;&gt;"")/ROW(統合!$A$1:$A$1000),0),ROW(I480))),"")</f>
        <v/>
      </c>
      <c r="J480" t="str">
        <f>IFERROR(INDEX(統合!J:J,1/LARGE(INDEX((統合!$A$1:$A$1000&lt;&gt;"")/ROW(統合!$A$1:$A$1000),0),ROW(J480))),"")</f>
        <v/>
      </c>
      <c r="K480" t="str">
        <f>IFERROR(INDEX(統合!K:K,1/LARGE(INDEX((統合!$A$1:$A$1000&lt;&gt;"")/ROW(統合!$A$1:$A$1000),0),ROW(K480))),"")</f>
        <v/>
      </c>
      <c r="L480" t="str">
        <f>IFERROR(INDEX(統合!L:L,1/LARGE(INDEX((統合!$A$1:$A$1000&lt;&gt;"")/ROW(統合!$A$1:$A$1000),0),ROW(L480))),"")</f>
        <v/>
      </c>
      <c r="M480" t="str">
        <f>IFERROR(INDEX(統合!M:M,1/LARGE(INDEX((統合!$A$1:$A$1000&lt;&gt;"")/ROW(統合!$A$1:$A$1000),0),ROW(M480))),"")</f>
        <v/>
      </c>
    </row>
    <row r="481" spans="1:13" x14ac:dyDescent="0.45">
      <c r="A481" t="str">
        <f>IFERROR(INDEX(統合!A:A,1/LARGE(INDEX((統合!$A$1:$A$1000&lt;&gt;"")/ROW(統合!$A$1:$A$1000),0),ROW(A481))),"")</f>
        <v/>
      </c>
      <c r="B481" t="str">
        <f>IFERROR(INDEX(統合!B:B,1/LARGE(INDEX((統合!$A$1:$A$1000&lt;&gt;"")/ROW(統合!$A$1:$A$1000),0),ROW(B481))),"")</f>
        <v/>
      </c>
      <c r="C481" t="str">
        <f>IFERROR(INDEX(統合!C:C,1/LARGE(INDEX((統合!$A$1:$A$1000&lt;&gt;"")/ROW(統合!$A$1:$A$1000),0),ROW(C481))),"")</f>
        <v/>
      </c>
      <c r="D481" t="str">
        <f>IFERROR(INDEX(統合!D:D,1/LARGE(INDEX((統合!$A$1:$A$1000&lt;&gt;"")/ROW(統合!$A$1:$A$1000),0),ROW(D481))),"")</f>
        <v/>
      </c>
      <c r="E481" t="str">
        <f>IFERROR(INDEX(統合!E:E,1/LARGE(INDEX((統合!$A$1:$A$1000&lt;&gt;"")/ROW(統合!$A$1:$A$1000),0),ROW(E481))),"")</f>
        <v/>
      </c>
      <c r="F481" t="str">
        <f>IFERROR(INDEX(統合!F:F,1/LARGE(INDEX((統合!$A$1:$A$1000&lt;&gt;"")/ROW(統合!$A$1:$A$1000),0),ROW(F481))),"")</f>
        <v/>
      </c>
      <c r="G481" t="str">
        <f>IFERROR(INDEX(統合!G:G,1/LARGE(INDEX((統合!$A$1:$A$1000&lt;&gt;"")/ROW(統合!$A$1:$A$1000),0),ROW(G481))),"")</f>
        <v/>
      </c>
      <c r="H481" t="str">
        <f>IFERROR(INDEX(統合!H:H,1/LARGE(INDEX((統合!$A$1:$A$1000&lt;&gt;"")/ROW(統合!$A$1:$A$1000),0),ROW(H481))),"")</f>
        <v/>
      </c>
      <c r="I481" t="str">
        <f>IFERROR(INDEX(統合!I:I,1/LARGE(INDEX((統合!$A$1:$A$1000&lt;&gt;"")/ROW(統合!$A$1:$A$1000),0),ROW(I481))),"")</f>
        <v/>
      </c>
      <c r="J481" t="str">
        <f>IFERROR(INDEX(統合!J:J,1/LARGE(INDEX((統合!$A$1:$A$1000&lt;&gt;"")/ROW(統合!$A$1:$A$1000),0),ROW(J481))),"")</f>
        <v/>
      </c>
      <c r="K481" t="str">
        <f>IFERROR(INDEX(統合!K:K,1/LARGE(INDEX((統合!$A$1:$A$1000&lt;&gt;"")/ROW(統合!$A$1:$A$1000),0),ROW(K481))),"")</f>
        <v/>
      </c>
      <c r="L481" t="str">
        <f>IFERROR(INDEX(統合!L:L,1/LARGE(INDEX((統合!$A$1:$A$1000&lt;&gt;"")/ROW(統合!$A$1:$A$1000),0),ROW(L481))),"")</f>
        <v/>
      </c>
      <c r="M481" t="str">
        <f>IFERROR(INDEX(統合!M:M,1/LARGE(INDEX((統合!$A$1:$A$1000&lt;&gt;"")/ROW(統合!$A$1:$A$1000),0),ROW(M481))),"")</f>
        <v/>
      </c>
    </row>
    <row r="482" spans="1:13" x14ac:dyDescent="0.45">
      <c r="A482" t="str">
        <f>IFERROR(INDEX(統合!A:A,1/LARGE(INDEX((統合!$A$1:$A$1000&lt;&gt;"")/ROW(統合!$A$1:$A$1000),0),ROW(A482))),"")</f>
        <v/>
      </c>
      <c r="B482" t="str">
        <f>IFERROR(INDEX(統合!B:B,1/LARGE(INDEX((統合!$A$1:$A$1000&lt;&gt;"")/ROW(統合!$A$1:$A$1000),0),ROW(B482))),"")</f>
        <v/>
      </c>
      <c r="C482" t="str">
        <f>IFERROR(INDEX(統合!C:C,1/LARGE(INDEX((統合!$A$1:$A$1000&lt;&gt;"")/ROW(統合!$A$1:$A$1000),0),ROW(C482))),"")</f>
        <v/>
      </c>
      <c r="D482" t="str">
        <f>IFERROR(INDEX(統合!D:D,1/LARGE(INDEX((統合!$A$1:$A$1000&lt;&gt;"")/ROW(統合!$A$1:$A$1000),0),ROW(D482))),"")</f>
        <v/>
      </c>
      <c r="E482" t="str">
        <f>IFERROR(INDEX(統合!E:E,1/LARGE(INDEX((統合!$A$1:$A$1000&lt;&gt;"")/ROW(統合!$A$1:$A$1000),0),ROW(E482))),"")</f>
        <v/>
      </c>
      <c r="F482" t="str">
        <f>IFERROR(INDEX(統合!F:F,1/LARGE(INDEX((統合!$A$1:$A$1000&lt;&gt;"")/ROW(統合!$A$1:$A$1000),0),ROW(F482))),"")</f>
        <v/>
      </c>
      <c r="G482" t="str">
        <f>IFERROR(INDEX(統合!G:G,1/LARGE(INDEX((統合!$A$1:$A$1000&lt;&gt;"")/ROW(統合!$A$1:$A$1000),0),ROW(G482))),"")</f>
        <v/>
      </c>
      <c r="H482" t="str">
        <f>IFERROR(INDEX(統合!H:H,1/LARGE(INDEX((統合!$A$1:$A$1000&lt;&gt;"")/ROW(統合!$A$1:$A$1000),0),ROW(H482))),"")</f>
        <v/>
      </c>
      <c r="I482" t="str">
        <f>IFERROR(INDEX(統合!I:I,1/LARGE(INDEX((統合!$A$1:$A$1000&lt;&gt;"")/ROW(統合!$A$1:$A$1000),0),ROW(I482))),"")</f>
        <v/>
      </c>
      <c r="J482" t="str">
        <f>IFERROR(INDEX(統合!J:J,1/LARGE(INDEX((統合!$A$1:$A$1000&lt;&gt;"")/ROW(統合!$A$1:$A$1000),0),ROW(J482))),"")</f>
        <v/>
      </c>
      <c r="K482" t="str">
        <f>IFERROR(INDEX(統合!K:K,1/LARGE(INDEX((統合!$A$1:$A$1000&lt;&gt;"")/ROW(統合!$A$1:$A$1000),0),ROW(K482))),"")</f>
        <v/>
      </c>
      <c r="L482" t="str">
        <f>IFERROR(INDEX(統合!L:L,1/LARGE(INDEX((統合!$A$1:$A$1000&lt;&gt;"")/ROW(統合!$A$1:$A$1000),0),ROW(L482))),"")</f>
        <v/>
      </c>
      <c r="M482" t="str">
        <f>IFERROR(INDEX(統合!M:M,1/LARGE(INDEX((統合!$A$1:$A$1000&lt;&gt;"")/ROW(統合!$A$1:$A$1000),0),ROW(M482))),"")</f>
        <v/>
      </c>
    </row>
    <row r="483" spans="1:13" x14ac:dyDescent="0.45">
      <c r="A483" t="str">
        <f>IFERROR(INDEX(統合!A:A,1/LARGE(INDEX((統合!$A$1:$A$1000&lt;&gt;"")/ROW(統合!$A$1:$A$1000),0),ROW(A483))),"")</f>
        <v/>
      </c>
      <c r="B483" t="str">
        <f>IFERROR(INDEX(統合!B:B,1/LARGE(INDEX((統合!$A$1:$A$1000&lt;&gt;"")/ROW(統合!$A$1:$A$1000),0),ROW(B483))),"")</f>
        <v/>
      </c>
      <c r="C483" t="str">
        <f>IFERROR(INDEX(統合!C:C,1/LARGE(INDEX((統合!$A$1:$A$1000&lt;&gt;"")/ROW(統合!$A$1:$A$1000),0),ROW(C483))),"")</f>
        <v/>
      </c>
      <c r="D483" t="str">
        <f>IFERROR(INDEX(統合!D:D,1/LARGE(INDEX((統合!$A$1:$A$1000&lt;&gt;"")/ROW(統合!$A$1:$A$1000),0),ROW(D483))),"")</f>
        <v/>
      </c>
      <c r="E483" t="str">
        <f>IFERROR(INDEX(統合!E:E,1/LARGE(INDEX((統合!$A$1:$A$1000&lt;&gt;"")/ROW(統合!$A$1:$A$1000),0),ROW(E483))),"")</f>
        <v/>
      </c>
      <c r="F483" t="str">
        <f>IFERROR(INDEX(統合!F:F,1/LARGE(INDEX((統合!$A$1:$A$1000&lt;&gt;"")/ROW(統合!$A$1:$A$1000),0),ROW(F483))),"")</f>
        <v/>
      </c>
      <c r="G483" t="str">
        <f>IFERROR(INDEX(統合!G:G,1/LARGE(INDEX((統合!$A$1:$A$1000&lt;&gt;"")/ROW(統合!$A$1:$A$1000),0),ROW(G483))),"")</f>
        <v/>
      </c>
      <c r="H483" t="str">
        <f>IFERROR(INDEX(統合!H:H,1/LARGE(INDEX((統合!$A$1:$A$1000&lt;&gt;"")/ROW(統合!$A$1:$A$1000),0),ROW(H483))),"")</f>
        <v/>
      </c>
      <c r="I483" t="str">
        <f>IFERROR(INDEX(統合!I:I,1/LARGE(INDEX((統合!$A$1:$A$1000&lt;&gt;"")/ROW(統合!$A$1:$A$1000),0),ROW(I483))),"")</f>
        <v/>
      </c>
      <c r="J483" t="str">
        <f>IFERROR(INDEX(統合!J:J,1/LARGE(INDEX((統合!$A$1:$A$1000&lt;&gt;"")/ROW(統合!$A$1:$A$1000),0),ROW(J483))),"")</f>
        <v/>
      </c>
      <c r="K483" t="str">
        <f>IFERROR(INDEX(統合!K:K,1/LARGE(INDEX((統合!$A$1:$A$1000&lt;&gt;"")/ROW(統合!$A$1:$A$1000),0),ROW(K483))),"")</f>
        <v/>
      </c>
      <c r="L483" t="str">
        <f>IFERROR(INDEX(統合!L:L,1/LARGE(INDEX((統合!$A$1:$A$1000&lt;&gt;"")/ROW(統合!$A$1:$A$1000),0),ROW(L483))),"")</f>
        <v/>
      </c>
      <c r="M483" t="str">
        <f>IFERROR(INDEX(統合!M:M,1/LARGE(INDEX((統合!$A$1:$A$1000&lt;&gt;"")/ROW(統合!$A$1:$A$1000),0),ROW(M483))),"")</f>
        <v/>
      </c>
    </row>
    <row r="484" spans="1:13" x14ac:dyDescent="0.45">
      <c r="A484" t="str">
        <f>IFERROR(INDEX(統合!A:A,1/LARGE(INDEX((統合!$A$1:$A$1000&lt;&gt;"")/ROW(統合!$A$1:$A$1000),0),ROW(A484))),"")</f>
        <v/>
      </c>
      <c r="B484" t="str">
        <f>IFERROR(INDEX(統合!B:B,1/LARGE(INDEX((統合!$A$1:$A$1000&lt;&gt;"")/ROW(統合!$A$1:$A$1000),0),ROW(B484))),"")</f>
        <v/>
      </c>
      <c r="C484" t="str">
        <f>IFERROR(INDEX(統合!C:C,1/LARGE(INDEX((統合!$A$1:$A$1000&lt;&gt;"")/ROW(統合!$A$1:$A$1000),0),ROW(C484))),"")</f>
        <v/>
      </c>
      <c r="D484" t="str">
        <f>IFERROR(INDEX(統合!D:D,1/LARGE(INDEX((統合!$A$1:$A$1000&lt;&gt;"")/ROW(統合!$A$1:$A$1000),0),ROW(D484))),"")</f>
        <v/>
      </c>
      <c r="E484" t="str">
        <f>IFERROR(INDEX(統合!E:E,1/LARGE(INDEX((統合!$A$1:$A$1000&lt;&gt;"")/ROW(統合!$A$1:$A$1000),0),ROW(E484))),"")</f>
        <v/>
      </c>
      <c r="F484" t="str">
        <f>IFERROR(INDEX(統合!F:F,1/LARGE(INDEX((統合!$A$1:$A$1000&lt;&gt;"")/ROW(統合!$A$1:$A$1000),0),ROW(F484))),"")</f>
        <v/>
      </c>
      <c r="G484" t="str">
        <f>IFERROR(INDEX(統合!G:G,1/LARGE(INDEX((統合!$A$1:$A$1000&lt;&gt;"")/ROW(統合!$A$1:$A$1000),0),ROW(G484))),"")</f>
        <v/>
      </c>
      <c r="H484" t="str">
        <f>IFERROR(INDEX(統合!H:H,1/LARGE(INDEX((統合!$A$1:$A$1000&lt;&gt;"")/ROW(統合!$A$1:$A$1000),0),ROW(H484))),"")</f>
        <v/>
      </c>
      <c r="I484" t="str">
        <f>IFERROR(INDEX(統合!I:I,1/LARGE(INDEX((統合!$A$1:$A$1000&lt;&gt;"")/ROW(統合!$A$1:$A$1000),0),ROW(I484))),"")</f>
        <v/>
      </c>
      <c r="J484" t="str">
        <f>IFERROR(INDEX(統合!J:J,1/LARGE(INDEX((統合!$A$1:$A$1000&lt;&gt;"")/ROW(統合!$A$1:$A$1000),0),ROW(J484))),"")</f>
        <v/>
      </c>
      <c r="K484" t="str">
        <f>IFERROR(INDEX(統合!K:K,1/LARGE(INDEX((統合!$A$1:$A$1000&lt;&gt;"")/ROW(統合!$A$1:$A$1000),0),ROW(K484))),"")</f>
        <v/>
      </c>
      <c r="L484" t="str">
        <f>IFERROR(INDEX(統合!L:L,1/LARGE(INDEX((統合!$A$1:$A$1000&lt;&gt;"")/ROW(統合!$A$1:$A$1000),0),ROW(L484))),"")</f>
        <v/>
      </c>
      <c r="M484" t="str">
        <f>IFERROR(INDEX(統合!M:M,1/LARGE(INDEX((統合!$A$1:$A$1000&lt;&gt;"")/ROW(統合!$A$1:$A$1000),0),ROW(M484))),"")</f>
        <v/>
      </c>
    </row>
    <row r="485" spans="1:13" x14ac:dyDescent="0.45">
      <c r="A485" t="str">
        <f>IFERROR(INDEX(統合!A:A,1/LARGE(INDEX((統合!$A$1:$A$1000&lt;&gt;"")/ROW(統合!$A$1:$A$1000),0),ROW(A485))),"")</f>
        <v/>
      </c>
      <c r="B485" t="str">
        <f>IFERROR(INDEX(統合!B:B,1/LARGE(INDEX((統合!$A$1:$A$1000&lt;&gt;"")/ROW(統合!$A$1:$A$1000),0),ROW(B485))),"")</f>
        <v/>
      </c>
      <c r="C485" t="str">
        <f>IFERROR(INDEX(統合!C:C,1/LARGE(INDEX((統合!$A$1:$A$1000&lt;&gt;"")/ROW(統合!$A$1:$A$1000),0),ROW(C485))),"")</f>
        <v/>
      </c>
      <c r="D485" t="str">
        <f>IFERROR(INDEX(統合!D:D,1/LARGE(INDEX((統合!$A$1:$A$1000&lt;&gt;"")/ROW(統合!$A$1:$A$1000),0),ROW(D485))),"")</f>
        <v/>
      </c>
      <c r="E485" t="str">
        <f>IFERROR(INDEX(統合!E:E,1/LARGE(INDEX((統合!$A$1:$A$1000&lt;&gt;"")/ROW(統合!$A$1:$A$1000),0),ROW(E485))),"")</f>
        <v/>
      </c>
      <c r="F485" t="str">
        <f>IFERROR(INDEX(統合!F:F,1/LARGE(INDEX((統合!$A$1:$A$1000&lt;&gt;"")/ROW(統合!$A$1:$A$1000),0),ROW(F485))),"")</f>
        <v/>
      </c>
      <c r="G485" t="str">
        <f>IFERROR(INDEX(統合!G:G,1/LARGE(INDEX((統合!$A$1:$A$1000&lt;&gt;"")/ROW(統合!$A$1:$A$1000),0),ROW(G485))),"")</f>
        <v/>
      </c>
      <c r="H485" t="str">
        <f>IFERROR(INDEX(統合!H:H,1/LARGE(INDEX((統合!$A$1:$A$1000&lt;&gt;"")/ROW(統合!$A$1:$A$1000),0),ROW(H485))),"")</f>
        <v/>
      </c>
      <c r="I485" t="str">
        <f>IFERROR(INDEX(統合!I:I,1/LARGE(INDEX((統合!$A$1:$A$1000&lt;&gt;"")/ROW(統合!$A$1:$A$1000),0),ROW(I485))),"")</f>
        <v/>
      </c>
      <c r="J485" t="str">
        <f>IFERROR(INDEX(統合!J:J,1/LARGE(INDEX((統合!$A$1:$A$1000&lt;&gt;"")/ROW(統合!$A$1:$A$1000),0),ROW(J485))),"")</f>
        <v/>
      </c>
      <c r="K485" t="str">
        <f>IFERROR(INDEX(統合!K:K,1/LARGE(INDEX((統合!$A$1:$A$1000&lt;&gt;"")/ROW(統合!$A$1:$A$1000),0),ROW(K485))),"")</f>
        <v/>
      </c>
      <c r="L485" t="str">
        <f>IFERROR(INDEX(統合!L:L,1/LARGE(INDEX((統合!$A$1:$A$1000&lt;&gt;"")/ROW(統合!$A$1:$A$1000),0),ROW(L485))),"")</f>
        <v/>
      </c>
      <c r="M485" t="str">
        <f>IFERROR(INDEX(統合!M:M,1/LARGE(INDEX((統合!$A$1:$A$1000&lt;&gt;"")/ROW(統合!$A$1:$A$1000),0),ROW(M485))),"")</f>
        <v/>
      </c>
    </row>
    <row r="486" spans="1:13" x14ac:dyDescent="0.45">
      <c r="A486" t="str">
        <f>IFERROR(INDEX(統合!A:A,1/LARGE(INDEX((統合!$A$1:$A$1000&lt;&gt;"")/ROW(統合!$A$1:$A$1000),0),ROW(A486))),"")</f>
        <v/>
      </c>
      <c r="B486" t="str">
        <f>IFERROR(INDEX(統合!B:B,1/LARGE(INDEX((統合!$A$1:$A$1000&lt;&gt;"")/ROW(統合!$A$1:$A$1000),0),ROW(B486))),"")</f>
        <v/>
      </c>
      <c r="C486" t="str">
        <f>IFERROR(INDEX(統合!C:C,1/LARGE(INDEX((統合!$A$1:$A$1000&lt;&gt;"")/ROW(統合!$A$1:$A$1000),0),ROW(C486))),"")</f>
        <v/>
      </c>
      <c r="D486" t="str">
        <f>IFERROR(INDEX(統合!D:D,1/LARGE(INDEX((統合!$A$1:$A$1000&lt;&gt;"")/ROW(統合!$A$1:$A$1000),0),ROW(D486))),"")</f>
        <v/>
      </c>
      <c r="E486" t="str">
        <f>IFERROR(INDEX(統合!E:E,1/LARGE(INDEX((統合!$A$1:$A$1000&lt;&gt;"")/ROW(統合!$A$1:$A$1000),0),ROW(E486))),"")</f>
        <v/>
      </c>
      <c r="F486" t="str">
        <f>IFERROR(INDEX(統合!F:F,1/LARGE(INDEX((統合!$A$1:$A$1000&lt;&gt;"")/ROW(統合!$A$1:$A$1000),0),ROW(F486))),"")</f>
        <v/>
      </c>
      <c r="G486" t="str">
        <f>IFERROR(INDEX(統合!G:G,1/LARGE(INDEX((統合!$A$1:$A$1000&lt;&gt;"")/ROW(統合!$A$1:$A$1000),0),ROW(G486))),"")</f>
        <v/>
      </c>
      <c r="H486" t="str">
        <f>IFERROR(INDEX(統合!H:H,1/LARGE(INDEX((統合!$A$1:$A$1000&lt;&gt;"")/ROW(統合!$A$1:$A$1000),0),ROW(H486))),"")</f>
        <v/>
      </c>
      <c r="I486" t="str">
        <f>IFERROR(INDEX(統合!I:I,1/LARGE(INDEX((統合!$A$1:$A$1000&lt;&gt;"")/ROW(統合!$A$1:$A$1000),0),ROW(I486))),"")</f>
        <v/>
      </c>
      <c r="J486" t="str">
        <f>IFERROR(INDEX(統合!J:J,1/LARGE(INDEX((統合!$A$1:$A$1000&lt;&gt;"")/ROW(統合!$A$1:$A$1000),0),ROW(J486))),"")</f>
        <v/>
      </c>
      <c r="K486" t="str">
        <f>IFERROR(INDEX(統合!K:K,1/LARGE(INDEX((統合!$A$1:$A$1000&lt;&gt;"")/ROW(統合!$A$1:$A$1000),0),ROW(K486))),"")</f>
        <v/>
      </c>
      <c r="L486" t="str">
        <f>IFERROR(INDEX(統合!L:L,1/LARGE(INDEX((統合!$A$1:$A$1000&lt;&gt;"")/ROW(統合!$A$1:$A$1000),0),ROW(L486))),"")</f>
        <v/>
      </c>
      <c r="M486" t="str">
        <f>IFERROR(INDEX(統合!M:M,1/LARGE(INDEX((統合!$A$1:$A$1000&lt;&gt;"")/ROW(統合!$A$1:$A$1000),0),ROW(M486))),"")</f>
        <v/>
      </c>
    </row>
    <row r="487" spans="1:13" x14ac:dyDescent="0.45">
      <c r="A487" t="str">
        <f>IFERROR(INDEX(統合!A:A,1/LARGE(INDEX((統合!$A$1:$A$1000&lt;&gt;"")/ROW(統合!$A$1:$A$1000),0),ROW(A487))),"")</f>
        <v/>
      </c>
      <c r="B487" t="str">
        <f>IFERROR(INDEX(統合!B:B,1/LARGE(INDEX((統合!$A$1:$A$1000&lt;&gt;"")/ROW(統合!$A$1:$A$1000),0),ROW(B487))),"")</f>
        <v/>
      </c>
      <c r="C487" t="str">
        <f>IFERROR(INDEX(統合!C:C,1/LARGE(INDEX((統合!$A$1:$A$1000&lt;&gt;"")/ROW(統合!$A$1:$A$1000),0),ROW(C487))),"")</f>
        <v/>
      </c>
      <c r="D487" t="str">
        <f>IFERROR(INDEX(統合!D:D,1/LARGE(INDEX((統合!$A$1:$A$1000&lt;&gt;"")/ROW(統合!$A$1:$A$1000),0),ROW(D487))),"")</f>
        <v/>
      </c>
      <c r="E487" t="str">
        <f>IFERROR(INDEX(統合!E:E,1/LARGE(INDEX((統合!$A$1:$A$1000&lt;&gt;"")/ROW(統合!$A$1:$A$1000),0),ROW(E487))),"")</f>
        <v/>
      </c>
      <c r="F487" t="str">
        <f>IFERROR(INDEX(統合!F:F,1/LARGE(INDEX((統合!$A$1:$A$1000&lt;&gt;"")/ROW(統合!$A$1:$A$1000),0),ROW(F487))),"")</f>
        <v/>
      </c>
      <c r="G487" t="str">
        <f>IFERROR(INDEX(統合!G:G,1/LARGE(INDEX((統合!$A$1:$A$1000&lt;&gt;"")/ROW(統合!$A$1:$A$1000),0),ROW(G487))),"")</f>
        <v/>
      </c>
      <c r="H487" t="str">
        <f>IFERROR(INDEX(統合!H:H,1/LARGE(INDEX((統合!$A$1:$A$1000&lt;&gt;"")/ROW(統合!$A$1:$A$1000),0),ROW(H487))),"")</f>
        <v/>
      </c>
      <c r="I487" t="str">
        <f>IFERROR(INDEX(統合!I:I,1/LARGE(INDEX((統合!$A$1:$A$1000&lt;&gt;"")/ROW(統合!$A$1:$A$1000),0),ROW(I487))),"")</f>
        <v/>
      </c>
      <c r="J487" t="str">
        <f>IFERROR(INDEX(統合!J:J,1/LARGE(INDEX((統合!$A$1:$A$1000&lt;&gt;"")/ROW(統合!$A$1:$A$1000),0),ROW(J487))),"")</f>
        <v/>
      </c>
      <c r="K487" t="str">
        <f>IFERROR(INDEX(統合!K:K,1/LARGE(INDEX((統合!$A$1:$A$1000&lt;&gt;"")/ROW(統合!$A$1:$A$1000),0),ROW(K487))),"")</f>
        <v/>
      </c>
      <c r="L487" t="str">
        <f>IFERROR(INDEX(統合!L:L,1/LARGE(INDEX((統合!$A$1:$A$1000&lt;&gt;"")/ROW(統合!$A$1:$A$1000),0),ROW(L487))),"")</f>
        <v/>
      </c>
      <c r="M487" t="str">
        <f>IFERROR(INDEX(統合!M:M,1/LARGE(INDEX((統合!$A$1:$A$1000&lt;&gt;"")/ROW(統合!$A$1:$A$1000),0),ROW(M487))),"")</f>
        <v/>
      </c>
    </row>
    <row r="488" spans="1:13" x14ac:dyDescent="0.45">
      <c r="A488" t="str">
        <f>IFERROR(INDEX(統合!A:A,1/LARGE(INDEX((統合!$A$1:$A$1000&lt;&gt;"")/ROW(統合!$A$1:$A$1000),0),ROW(A488))),"")</f>
        <v/>
      </c>
      <c r="B488" t="str">
        <f>IFERROR(INDEX(統合!B:B,1/LARGE(INDEX((統合!$A$1:$A$1000&lt;&gt;"")/ROW(統合!$A$1:$A$1000),0),ROW(B488))),"")</f>
        <v/>
      </c>
      <c r="C488" t="str">
        <f>IFERROR(INDEX(統合!C:C,1/LARGE(INDEX((統合!$A$1:$A$1000&lt;&gt;"")/ROW(統合!$A$1:$A$1000),0),ROW(C488))),"")</f>
        <v/>
      </c>
      <c r="D488" t="str">
        <f>IFERROR(INDEX(統合!D:D,1/LARGE(INDEX((統合!$A$1:$A$1000&lt;&gt;"")/ROW(統合!$A$1:$A$1000),0),ROW(D488))),"")</f>
        <v/>
      </c>
      <c r="E488" t="str">
        <f>IFERROR(INDEX(統合!E:E,1/LARGE(INDEX((統合!$A$1:$A$1000&lt;&gt;"")/ROW(統合!$A$1:$A$1000),0),ROW(E488))),"")</f>
        <v/>
      </c>
      <c r="F488" t="str">
        <f>IFERROR(INDEX(統合!F:F,1/LARGE(INDEX((統合!$A$1:$A$1000&lt;&gt;"")/ROW(統合!$A$1:$A$1000),0),ROW(F488))),"")</f>
        <v/>
      </c>
      <c r="G488" t="str">
        <f>IFERROR(INDEX(統合!G:G,1/LARGE(INDEX((統合!$A$1:$A$1000&lt;&gt;"")/ROW(統合!$A$1:$A$1000),0),ROW(G488))),"")</f>
        <v/>
      </c>
      <c r="H488" t="str">
        <f>IFERROR(INDEX(統合!H:H,1/LARGE(INDEX((統合!$A$1:$A$1000&lt;&gt;"")/ROW(統合!$A$1:$A$1000),0),ROW(H488))),"")</f>
        <v/>
      </c>
      <c r="I488" t="str">
        <f>IFERROR(INDEX(統合!I:I,1/LARGE(INDEX((統合!$A$1:$A$1000&lt;&gt;"")/ROW(統合!$A$1:$A$1000),0),ROW(I488))),"")</f>
        <v/>
      </c>
      <c r="J488" t="str">
        <f>IFERROR(INDEX(統合!J:J,1/LARGE(INDEX((統合!$A$1:$A$1000&lt;&gt;"")/ROW(統合!$A$1:$A$1000),0),ROW(J488))),"")</f>
        <v/>
      </c>
      <c r="K488" t="str">
        <f>IFERROR(INDEX(統合!K:K,1/LARGE(INDEX((統合!$A$1:$A$1000&lt;&gt;"")/ROW(統合!$A$1:$A$1000),0),ROW(K488))),"")</f>
        <v/>
      </c>
      <c r="L488" t="str">
        <f>IFERROR(INDEX(統合!L:L,1/LARGE(INDEX((統合!$A$1:$A$1000&lt;&gt;"")/ROW(統合!$A$1:$A$1000),0),ROW(L488))),"")</f>
        <v/>
      </c>
      <c r="M488" t="str">
        <f>IFERROR(INDEX(統合!M:M,1/LARGE(INDEX((統合!$A$1:$A$1000&lt;&gt;"")/ROW(統合!$A$1:$A$1000),0),ROW(M488))),"")</f>
        <v/>
      </c>
    </row>
    <row r="489" spans="1:13" x14ac:dyDescent="0.45">
      <c r="A489" t="str">
        <f>IFERROR(INDEX(統合!A:A,1/LARGE(INDEX((統合!$A$1:$A$1000&lt;&gt;"")/ROW(統合!$A$1:$A$1000),0),ROW(A489))),"")</f>
        <v/>
      </c>
      <c r="B489" t="str">
        <f>IFERROR(INDEX(統合!B:B,1/LARGE(INDEX((統合!$A$1:$A$1000&lt;&gt;"")/ROW(統合!$A$1:$A$1000),0),ROW(B489))),"")</f>
        <v/>
      </c>
      <c r="C489" t="str">
        <f>IFERROR(INDEX(統合!C:C,1/LARGE(INDEX((統合!$A$1:$A$1000&lt;&gt;"")/ROW(統合!$A$1:$A$1000),0),ROW(C489))),"")</f>
        <v/>
      </c>
      <c r="D489" t="str">
        <f>IFERROR(INDEX(統合!D:D,1/LARGE(INDEX((統合!$A$1:$A$1000&lt;&gt;"")/ROW(統合!$A$1:$A$1000),0),ROW(D489))),"")</f>
        <v/>
      </c>
      <c r="E489" t="str">
        <f>IFERROR(INDEX(統合!E:E,1/LARGE(INDEX((統合!$A$1:$A$1000&lt;&gt;"")/ROW(統合!$A$1:$A$1000),0),ROW(E489))),"")</f>
        <v/>
      </c>
      <c r="F489" t="str">
        <f>IFERROR(INDEX(統合!F:F,1/LARGE(INDEX((統合!$A$1:$A$1000&lt;&gt;"")/ROW(統合!$A$1:$A$1000),0),ROW(F489))),"")</f>
        <v/>
      </c>
      <c r="G489" t="str">
        <f>IFERROR(INDEX(統合!G:G,1/LARGE(INDEX((統合!$A$1:$A$1000&lt;&gt;"")/ROW(統合!$A$1:$A$1000),0),ROW(G489))),"")</f>
        <v/>
      </c>
      <c r="H489" t="str">
        <f>IFERROR(INDEX(統合!H:H,1/LARGE(INDEX((統合!$A$1:$A$1000&lt;&gt;"")/ROW(統合!$A$1:$A$1000),0),ROW(H489))),"")</f>
        <v/>
      </c>
      <c r="I489" t="str">
        <f>IFERROR(INDEX(統合!I:I,1/LARGE(INDEX((統合!$A$1:$A$1000&lt;&gt;"")/ROW(統合!$A$1:$A$1000),0),ROW(I489))),"")</f>
        <v/>
      </c>
      <c r="J489" t="str">
        <f>IFERROR(INDEX(統合!J:J,1/LARGE(INDEX((統合!$A$1:$A$1000&lt;&gt;"")/ROW(統合!$A$1:$A$1000),0),ROW(J489))),"")</f>
        <v/>
      </c>
      <c r="K489" t="str">
        <f>IFERROR(INDEX(統合!K:K,1/LARGE(INDEX((統合!$A$1:$A$1000&lt;&gt;"")/ROW(統合!$A$1:$A$1000),0),ROW(K489))),"")</f>
        <v/>
      </c>
      <c r="L489" t="str">
        <f>IFERROR(INDEX(統合!L:L,1/LARGE(INDEX((統合!$A$1:$A$1000&lt;&gt;"")/ROW(統合!$A$1:$A$1000),0),ROW(L489))),"")</f>
        <v/>
      </c>
      <c r="M489" t="str">
        <f>IFERROR(INDEX(統合!M:M,1/LARGE(INDEX((統合!$A$1:$A$1000&lt;&gt;"")/ROW(統合!$A$1:$A$1000),0),ROW(M489))),"")</f>
        <v/>
      </c>
    </row>
    <row r="490" spans="1:13" x14ac:dyDescent="0.45">
      <c r="A490" t="str">
        <f>IFERROR(INDEX(統合!A:A,1/LARGE(INDEX((統合!$A$1:$A$1000&lt;&gt;"")/ROW(統合!$A$1:$A$1000),0),ROW(A490))),"")</f>
        <v/>
      </c>
      <c r="B490" t="str">
        <f>IFERROR(INDEX(統合!B:B,1/LARGE(INDEX((統合!$A$1:$A$1000&lt;&gt;"")/ROW(統合!$A$1:$A$1000),0),ROW(B490))),"")</f>
        <v/>
      </c>
      <c r="C490" t="str">
        <f>IFERROR(INDEX(統合!C:C,1/LARGE(INDEX((統合!$A$1:$A$1000&lt;&gt;"")/ROW(統合!$A$1:$A$1000),0),ROW(C490))),"")</f>
        <v/>
      </c>
      <c r="D490" t="str">
        <f>IFERROR(INDEX(統合!D:D,1/LARGE(INDEX((統合!$A$1:$A$1000&lt;&gt;"")/ROW(統合!$A$1:$A$1000),0),ROW(D490))),"")</f>
        <v/>
      </c>
      <c r="E490" t="str">
        <f>IFERROR(INDEX(統合!E:E,1/LARGE(INDEX((統合!$A$1:$A$1000&lt;&gt;"")/ROW(統合!$A$1:$A$1000),0),ROW(E490))),"")</f>
        <v/>
      </c>
      <c r="F490" t="str">
        <f>IFERROR(INDEX(統合!F:F,1/LARGE(INDEX((統合!$A$1:$A$1000&lt;&gt;"")/ROW(統合!$A$1:$A$1000),0),ROW(F490))),"")</f>
        <v/>
      </c>
      <c r="G490" t="str">
        <f>IFERROR(INDEX(統合!G:G,1/LARGE(INDEX((統合!$A$1:$A$1000&lt;&gt;"")/ROW(統合!$A$1:$A$1000),0),ROW(G490))),"")</f>
        <v/>
      </c>
      <c r="H490" t="str">
        <f>IFERROR(INDEX(統合!H:H,1/LARGE(INDEX((統合!$A$1:$A$1000&lt;&gt;"")/ROW(統合!$A$1:$A$1000),0),ROW(H490))),"")</f>
        <v/>
      </c>
      <c r="I490" t="str">
        <f>IFERROR(INDEX(統合!I:I,1/LARGE(INDEX((統合!$A$1:$A$1000&lt;&gt;"")/ROW(統合!$A$1:$A$1000),0),ROW(I490))),"")</f>
        <v/>
      </c>
      <c r="J490" t="str">
        <f>IFERROR(INDEX(統合!J:J,1/LARGE(INDEX((統合!$A$1:$A$1000&lt;&gt;"")/ROW(統合!$A$1:$A$1000),0),ROW(J490))),"")</f>
        <v/>
      </c>
      <c r="K490" t="str">
        <f>IFERROR(INDEX(統合!K:K,1/LARGE(INDEX((統合!$A$1:$A$1000&lt;&gt;"")/ROW(統合!$A$1:$A$1000),0),ROW(K490))),"")</f>
        <v/>
      </c>
      <c r="L490" t="str">
        <f>IFERROR(INDEX(統合!L:L,1/LARGE(INDEX((統合!$A$1:$A$1000&lt;&gt;"")/ROW(統合!$A$1:$A$1000),0),ROW(L490))),"")</f>
        <v/>
      </c>
      <c r="M490" t="str">
        <f>IFERROR(INDEX(統合!M:M,1/LARGE(INDEX((統合!$A$1:$A$1000&lt;&gt;"")/ROW(統合!$A$1:$A$1000),0),ROW(M490))),"")</f>
        <v/>
      </c>
    </row>
    <row r="491" spans="1:13" x14ac:dyDescent="0.45">
      <c r="A491" t="str">
        <f>IFERROR(INDEX(統合!A:A,1/LARGE(INDEX((統合!$A$1:$A$1000&lt;&gt;"")/ROW(統合!$A$1:$A$1000),0),ROW(A491))),"")</f>
        <v/>
      </c>
      <c r="B491" t="str">
        <f>IFERROR(INDEX(統合!B:B,1/LARGE(INDEX((統合!$A$1:$A$1000&lt;&gt;"")/ROW(統合!$A$1:$A$1000),0),ROW(B491))),"")</f>
        <v/>
      </c>
      <c r="C491" t="str">
        <f>IFERROR(INDEX(統合!C:C,1/LARGE(INDEX((統合!$A$1:$A$1000&lt;&gt;"")/ROW(統合!$A$1:$A$1000),0),ROW(C491))),"")</f>
        <v/>
      </c>
      <c r="D491" t="str">
        <f>IFERROR(INDEX(統合!D:D,1/LARGE(INDEX((統合!$A$1:$A$1000&lt;&gt;"")/ROW(統合!$A$1:$A$1000),0),ROW(D491))),"")</f>
        <v/>
      </c>
      <c r="E491" t="str">
        <f>IFERROR(INDEX(統合!E:E,1/LARGE(INDEX((統合!$A$1:$A$1000&lt;&gt;"")/ROW(統合!$A$1:$A$1000),0),ROW(E491))),"")</f>
        <v/>
      </c>
      <c r="F491" t="str">
        <f>IFERROR(INDEX(統合!F:F,1/LARGE(INDEX((統合!$A$1:$A$1000&lt;&gt;"")/ROW(統合!$A$1:$A$1000),0),ROW(F491))),"")</f>
        <v/>
      </c>
      <c r="G491" t="str">
        <f>IFERROR(INDEX(統合!G:G,1/LARGE(INDEX((統合!$A$1:$A$1000&lt;&gt;"")/ROW(統合!$A$1:$A$1000),0),ROW(G491))),"")</f>
        <v/>
      </c>
      <c r="H491" t="str">
        <f>IFERROR(INDEX(統合!H:H,1/LARGE(INDEX((統合!$A$1:$A$1000&lt;&gt;"")/ROW(統合!$A$1:$A$1000),0),ROW(H491))),"")</f>
        <v/>
      </c>
      <c r="I491" t="str">
        <f>IFERROR(INDEX(統合!I:I,1/LARGE(INDEX((統合!$A$1:$A$1000&lt;&gt;"")/ROW(統合!$A$1:$A$1000),0),ROW(I491))),"")</f>
        <v/>
      </c>
      <c r="J491" t="str">
        <f>IFERROR(INDEX(統合!J:J,1/LARGE(INDEX((統合!$A$1:$A$1000&lt;&gt;"")/ROW(統合!$A$1:$A$1000),0),ROW(J491))),"")</f>
        <v/>
      </c>
      <c r="K491" t="str">
        <f>IFERROR(INDEX(統合!K:K,1/LARGE(INDEX((統合!$A$1:$A$1000&lt;&gt;"")/ROW(統合!$A$1:$A$1000),0),ROW(K491))),"")</f>
        <v/>
      </c>
      <c r="L491" t="str">
        <f>IFERROR(INDEX(統合!L:L,1/LARGE(INDEX((統合!$A$1:$A$1000&lt;&gt;"")/ROW(統合!$A$1:$A$1000),0),ROW(L491))),"")</f>
        <v/>
      </c>
      <c r="M491" t="str">
        <f>IFERROR(INDEX(統合!M:M,1/LARGE(INDEX((統合!$A$1:$A$1000&lt;&gt;"")/ROW(統合!$A$1:$A$1000),0),ROW(M491))),"")</f>
        <v/>
      </c>
    </row>
    <row r="492" spans="1:13" x14ac:dyDescent="0.45">
      <c r="A492" t="str">
        <f>IFERROR(INDEX(統合!A:A,1/LARGE(INDEX((統合!$A$1:$A$1000&lt;&gt;"")/ROW(統合!$A$1:$A$1000),0),ROW(A492))),"")</f>
        <v/>
      </c>
      <c r="B492" t="str">
        <f>IFERROR(INDEX(統合!B:B,1/LARGE(INDEX((統合!$A$1:$A$1000&lt;&gt;"")/ROW(統合!$A$1:$A$1000),0),ROW(B492))),"")</f>
        <v/>
      </c>
      <c r="C492" t="str">
        <f>IFERROR(INDEX(統合!C:C,1/LARGE(INDEX((統合!$A$1:$A$1000&lt;&gt;"")/ROW(統合!$A$1:$A$1000),0),ROW(C492))),"")</f>
        <v/>
      </c>
      <c r="D492" t="str">
        <f>IFERROR(INDEX(統合!D:D,1/LARGE(INDEX((統合!$A$1:$A$1000&lt;&gt;"")/ROW(統合!$A$1:$A$1000),0),ROW(D492))),"")</f>
        <v/>
      </c>
      <c r="E492" t="str">
        <f>IFERROR(INDEX(統合!E:E,1/LARGE(INDEX((統合!$A$1:$A$1000&lt;&gt;"")/ROW(統合!$A$1:$A$1000),0),ROW(E492))),"")</f>
        <v/>
      </c>
      <c r="F492" t="str">
        <f>IFERROR(INDEX(統合!F:F,1/LARGE(INDEX((統合!$A$1:$A$1000&lt;&gt;"")/ROW(統合!$A$1:$A$1000),0),ROW(F492))),"")</f>
        <v/>
      </c>
      <c r="G492" t="str">
        <f>IFERROR(INDEX(統合!G:G,1/LARGE(INDEX((統合!$A$1:$A$1000&lt;&gt;"")/ROW(統合!$A$1:$A$1000),0),ROW(G492))),"")</f>
        <v/>
      </c>
      <c r="H492" t="str">
        <f>IFERROR(INDEX(統合!H:H,1/LARGE(INDEX((統合!$A$1:$A$1000&lt;&gt;"")/ROW(統合!$A$1:$A$1000),0),ROW(H492))),"")</f>
        <v/>
      </c>
      <c r="I492" t="str">
        <f>IFERROR(INDEX(統合!I:I,1/LARGE(INDEX((統合!$A$1:$A$1000&lt;&gt;"")/ROW(統合!$A$1:$A$1000),0),ROW(I492))),"")</f>
        <v/>
      </c>
      <c r="J492" t="str">
        <f>IFERROR(INDEX(統合!J:J,1/LARGE(INDEX((統合!$A$1:$A$1000&lt;&gt;"")/ROW(統合!$A$1:$A$1000),0),ROW(J492))),"")</f>
        <v/>
      </c>
      <c r="K492" t="str">
        <f>IFERROR(INDEX(統合!K:K,1/LARGE(INDEX((統合!$A$1:$A$1000&lt;&gt;"")/ROW(統合!$A$1:$A$1000),0),ROW(K492))),"")</f>
        <v/>
      </c>
      <c r="L492" t="str">
        <f>IFERROR(INDEX(統合!L:L,1/LARGE(INDEX((統合!$A$1:$A$1000&lt;&gt;"")/ROW(統合!$A$1:$A$1000),0),ROW(L492))),"")</f>
        <v/>
      </c>
      <c r="M492" t="str">
        <f>IFERROR(INDEX(統合!M:M,1/LARGE(INDEX((統合!$A$1:$A$1000&lt;&gt;"")/ROW(統合!$A$1:$A$1000),0),ROW(M492))),"")</f>
        <v/>
      </c>
    </row>
    <row r="493" spans="1:13" x14ac:dyDescent="0.45">
      <c r="A493" t="str">
        <f>IFERROR(INDEX(統合!A:A,1/LARGE(INDEX((統合!$A$1:$A$1000&lt;&gt;"")/ROW(統合!$A$1:$A$1000),0),ROW(A493))),"")</f>
        <v/>
      </c>
      <c r="B493" t="str">
        <f>IFERROR(INDEX(統合!B:B,1/LARGE(INDEX((統合!$A$1:$A$1000&lt;&gt;"")/ROW(統合!$A$1:$A$1000),0),ROW(B493))),"")</f>
        <v/>
      </c>
      <c r="C493" t="str">
        <f>IFERROR(INDEX(統合!C:C,1/LARGE(INDEX((統合!$A$1:$A$1000&lt;&gt;"")/ROW(統合!$A$1:$A$1000),0),ROW(C493))),"")</f>
        <v/>
      </c>
      <c r="D493" t="str">
        <f>IFERROR(INDEX(統合!D:D,1/LARGE(INDEX((統合!$A$1:$A$1000&lt;&gt;"")/ROW(統合!$A$1:$A$1000),0),ROW(D493))),"")</f>
        <v/>
      </c>
      <c r="E493" t="str">
        <f>IFERROR(INDEX(統合!E:E,1/LARGE(INDEX((統合!$A$1:$A$1000&lt;&gt;"")/ROW(統合!$A$1:$A$1000),0),ROW(E493))),"")</f>
        <v/>
      </c>
      <c r="F493" t="str">
        <f>IFERROR(INDEX(統合!F:F,1/LARGE(INDEX((統合!$A$1:$A$1000&lt;&gt;"")/ROW(統合!$A$1:$A$1000),0),ROW(F493))),"")</f>
        <v/>
      </c>
      <c r="G493" t="str">
        <f>IFERROR(INDEX(統合!G:G,1/LARGE(INDEX((統合!$A$1:$A$1000&lt;&gt;"")/ROW(統合!$A$1:$A$1000),0),ROW(G493))),"")</f>
        <v/>
      </c>
      <c r="H493" t="str">
        <f>IFERROR(INDEX(統合!H:H,1/LARGE(INDEX((統合!$A$1:$A$1000&lt;&gt;"")/ROW(統合!$A$1:$A$1000),0),ROW(H493))),"")</f>
        <v/>
      </c>
      <c r="I493" t="str">
        <f>IFERROR(INDEX(統合!I:I,1/LARGE(INDEX((統合!$A$1:$A$1000&lt;&gt;"")/ROW(統合!$A$1:$A$1000),0),ROW(I493))),"")</f>
        <v/>
      </c>
      <c r="J493" t="str">
        <f>IFERROR(INDEX(統合!J:J,1/LARGE(INDEX((統合!$A$1:$A$1000&lt;&gt;"")/ROW(統合!$A$1:$A$1000),0),ROW(J493))),"")</f>
        <v/>
      </c>
      <c r="K493" t="str">
        <f>IFERROR(INDEX(統合!K:K,1/LARGE(INDEX((統合!$A$1:$A$1000&lt;&gt;"")/ROW(統合!$A$1:$A$1000),0),ROW(K493))),"")</f>
        <v/>
      </c>
      <c r="L493" t="str">
        <f>IFERROR(INDEX(統合!L:L,1/LARGE(INDEX((統合!$A$1:$A$1000&lt;&gt;"")/ROW(統合!$A$1:$A$1000),0),ROW(L493))),"")</f>
        <v/>
      </c>
      <c r="M493" t="str">
        <f>IFERROR(INDEX(統合!M:M,1/LARGE(INDEX((統合!$A$1:$A$1000&lt;&gt;"")/ROW(統合!$A$1:$A$1000),0),ROW(M493))),"")</f>
        <v/>
      </c>
    </row>
    <row r="494" spans="1:13" x14ac:dyDescent="0.45">
      <c r="A494" t="str">
        <f>IFERROR(INDEX(統合!A:A,1/LARGE(INDEX((統合!$A$1:$A$1000&lt;&gt;"")/ROW(統合!$A$1:$A$1000),0),ROW(A494))),"")</f>
        <v/>
      </c>
      <c r="B494" t="str">
        <f>IFERROR(INDEX(統合!B:B,1/LARGE(INDEX((統合!$A$1:$A$1000&lt;&gt;"")/ROW(統合!$A$1:$A$1000),0),ROW(B494))),"")</f>
        <v/>
      </c>
      <c r="C494" t="str">
        <f>IFERROR(INDEX(統合!C:C,1/LARGE(INDEX((統合!$A$1:$A$1000&lt;&gt;"")/ROW(統合!$A$1:$A$1000),0),ROW(C494))),"")</f>
        <v/>
      </c>
      <c r="D494" t="str">
        <f>IFERROR(INDEX(統合!D:D,1/LARGE(INDEX((統合!$A$1:$A$1000&lt;&gt;"")/ROW(統合!$A$1:$A$1000),0),ROW(D494))),"")</f>
        <v/>
      </c>
      <c r="E494" t="str">
        <f>IFERROR(INDEX(統合!E:E,1/LARGE(INDEX((統合!$A$1:$A$1000&lt;&gt;"")/ROW(統合!$A$1:$A$1000),0),ROW(E494))),"")</f>
        <v/>
      </c>
      <c r="F494" t="str">
        <f>IFERROR(INDEX(統合!F:F,1/LARGE(INDEX((統合!$A$1:$A$1000&lt;&gt;"")/ROW(統合!$A$1:$A$1000),0),ROW(F494))),"")</f>
        <v/>
      </c>
      <c r="G494" t="str">
        <f>IFERROR(INDEX(統合!G:G,1/LARGE(INDEX((統合!$A$1:$A$1000&lt;&gt;"")/ROW(統合!$A$1:$A$1000),0),ROW(G494))),"")</f>
        <v/>
      </c>
      <c r="H494" t="str">
        <f>IFERROR(INDEX(統合!H:H,1/LARGE(INDEX((統合!$A$1:$A$1000&lt;&gt;"")/ROW(統合!$A$1:$A$1000),0),ROW(H494))),"")</f>
        <v/>
      </c>
      <c r="I494" t="str">
        <f>IFERROR(INDEX(統合!I:I,1/LARGE(INDEX((統合!$A$1:$A$1000&lt;&gt;"")/ROW(統合!$A$1:$A$1000),0),ROW(I494))),"")</f>
        <v/>
      </c>
      <c r="J494" t="str">
        <f>IFERROR(INDEX(統合!J:J,1/LARGE(INDEX((統合!$A$1:$A$1000&lt;&gt;"")/ROW(統合!$A$1:$A$1000),0),ROW(J494))),"")</f>
        <v/>
      </c>
      <c r="K494" t="str">
        <f>IFERROR(INDEX(統合!K:K,1/LARGE(INDEX((統合!$A$1:$A$1000&lt;&gt;"")/ROW(統合!$A$1:$A$1000),0),ROW(K494))),"")</f>
        <v/>
      </c>
      <c r="L494" t="str">
        <f>IFERROR(INDEX(統合!L:L,1/LARGE(INDEX((統合!$A$1:$A$1000&lt;&gt;"")/ROW(統合!$A$1:$A$1000),0),ROW(L494))),"")</f>
        <v/>
      </c>
      <c r="M494" t="str">
        <f>IFERROR(INDEX(統合!M:M,1/LARGE(INDEX((統合!$A$1:$A$1000&lt;&gt;"")/ROW(統合!$A$1:$A$1000),0),ROW(M494))),"")</f>
        <v/>
      </c>
    </row>
    <row r="495" spans="1:13" x14ac:dyDescent="0.45">
      <c r="A495" t="str">
        <f>IFERROR(INDEX(統合!A:A,1/LARGE(INDEX((統合!$A$1:$A$1000&lt;&gt;"")/ROW(統合!$A$1:$A$1000),0),ROW(A495))),"")</f>
        <v/>
      </c>
      <c r="B495" t="str">
        <f>IFERROR(INDEX(統合!B:B,1/LARGE(INDEX((統合!$A$1:$A$1000&lt;&gt;"")/ROW(統合!$A$1:$A$1000),0),ROW(B495))),"")</f>
        <v/>
      </c>
      <c r="C495" t="str">
        <f>IFERROR(INDEX(統合!C:C,1/LARGE(INDEX((統合!$A$1:$A$1000&lt;&gt;"")/ROW(統合!$A$1:$A$1000),0),ROW(C495))),"")</f>
        <v/>
      </c>
      <c r="D495" t="str">
        <f>IFERROR(INDEX(統合!D:D,1/LARGE(INDEX((統合!$A$1:$A$1000&lt;&gt;"")/ROW(統合!$A$1:$A$1000),0),ROW(D495))),"")</f>
        <v/>
      </c>
      <c r="E495" t="str">
        <f>IFERROR(INDEX(統合!E:E,1/LARGE(INDEX((統合!$A$1:$A$1000&lt;&gt;"")/ROW(統合!$A$1:$A$1000),0),ROW(E495))),"")</f>
        <v/>
      </c>
      <c r="F495" t="str">
        <f>IFERROR(INDEX(統合!F:F,1/LARGE(INDEX((統合!$A$1:$A$1000&lt;&gt;"")/ROW(統合!$A$1:$A$1000),0),ROW(F495))),"")</f>
        <v/>
      </c>
      <c r="G495" t="str">
        <f>IFERROR(INDEX(統合!G:G,1/LARGE(INDEX((統合!$A$1:$A$1000&lt;&gt;"")/ROW(統合!$A$1:$A$1000),0),ROW(G495))),"")</f>
        <v/>
      </c>
      <c r="H495" t="str">
        <f>IFERROR(INDEX(統合!H:H,1/LARGE(INDEX((統合!$A$1:$A$1000&lt;&gt;"")/ROW(統合!$A$1:$A$1000),0),ROW(H495))),"")</f>
        <v/>
      </c>
      <c r="I495" t="str">
        <f>IFERROR(INDEX(統合!I:I,1/LARGE(INDEX((統合!$A$1:$A$1000&lt;&gt;"")/ROW(統合!$A$1:$A$1000),0),ROW(I495))),"")</f>
        <v/>
      </c>
      <c r="J495" t="str">
        <f>IFERROR(INDEX(統合!J:J,1/LARGE(INDEX((統合!$A$1:$A$1000&lt;&gt;"")/ROW(統合!$A$1:$A$1000),0),ROW(J495))),"")</f>
        <v/>
      </c>
      <c r="K495" t="str">
        <f>IFERROR(INDEX(統合!K:K,1/LARGE(INDEX((統合!$A$1:$A$1000&lt;&gt;"")/ROW(統合!$A$1:$A$1000),0),ROW(K495))),"")</f>
        <v/>
      </c>
      <c r="L495" t="str">
        <f>IFERROR(INDEX(統合!L:L,1/LARGE(INDEX((統合!$A$1:$A$1000&lt;&gt;"")/ROW(統合!$A$1:$A$1000),0),ROW(L495))),"")</f>
        <v/>
      </c>
      <c r="M495" t="str">
        <f>IFERROR(INDEX(統合!M:M,1/LARGE(INDEX((統合!$A$1:$A$1000&lt;&gt;"")/ROW(統合!$A$1:$A$1000),0),ROW(M495))),"")</f>
        <v/>
      </c>
    </row>
    <row r="496" spans="1:13" x14ac:dyDescent="0.45">
      <c r="A496" t="str">
        <f>IFERROR(INDEX(統合!A:A,1/LARGE(INDEX((統合!$A$1:$A$1000&lt;&gt;"")/ROW(統合!$A$1:$A$1000),0),ROW(A496))),"")</f>
        <v/>
      </c>
      <c r="B496" t="str">
        <f>IFERROR(INDEX(統合!B:B,1/LARGE(INDEX((統合!$A$1:$A$1000&lt;&gt;"")/ROW(統合!$A$1:$A$1000),0),ROW(B496))),"")</f>
        <v/>
      </c>
      <c r="C496" t="str">
        <f>IFERROR(INDEX(統合!C:C,1/LARGE(INDEX((統合!$A$1:$A$1000&lt;&gt;"")/ROW(統合!$A$1:$A$1000),0),ROW(C496))),"")</f>
        <v/>
      </c>
      <c r="D496" t="str">
        <f>IFERROR(INDEX(統合!D:D,1/LARGE(INDEX((統合!$A$1:$A$1000&lt;&gt;"")/ROW(統合!$A$1:$A$1000),0),ROW(D496))),"")</f>
        <v/>
      </c>
      <c r="E496" t="str">
        <f>IFERROR(INDEX(統合!E:E,1/LARGE(INDEX((統合!$A$1:$A$1000&lt;&gt;"")/ROW(統合!$A$1:$A$1000),0),ROW(E496))),"")</f>
        <v/>
      </c>
      <c r="F496" t="str">
        <f>IFERROR(INDEX(統合!F:F,1/LARGE(INDEX((統合!$A$1:$A$1000&lt;&gt;"")/ROW(統合!$A$1:$A$1000),0),ROW(F496))),"")</f>
        <v/>
      </c>
      <c r="G496" t="str">
        <f>IFERROR(INDEX(統合!G:G,1/LARGE(INDEX((統合!$A$1:$A$1000&lt;&gt;"")/ROW(統合!$A$1:$A$1000),0),ROW(G496))),"")</f>
        <v/>
      </c>
      <c r="H496" t="str">
        <f>IFERROR(INDEX(統合!H:H,1/LARGE(INDEX((統合!$A$1:$A$1000&lt;&gt;"")/ROW(統合!$A$1:$A$1000),0),ROW(H496))),"")</f>
        <v/>
      </c>
      <c r="I496" t="str">
        <f>IFERROR(INDEX(統合!I:I,1/LARGE(INDEX((統合!$A$1:$A$1000&lt;&gt;"")/ROW(統合!$A$1:$A$1000),0),ROW(I496))),"")</f>
        <v/>
      </c>
      <c r="J496" t="str">
        <f>IFERROR(INDEX(統合!J:J,1/LARGE(INDEX((統合!$A$1:$A$1000&lt;&gt;"")/ROW(統合!$A$1:$A$1000),0),ROW(J496))),"")</f>
        <v/>
      </c>
      <c r="K496" t="str">
        <f>IFERROR(INDEX(統合!K:K,1/LARGE(INDEX((統合!$A$1:$A$1000&lt;&gt;"")/ROW(統合!$A$1:$A$1000),0),ROW(K496))),"")</f>
        <v/>
      </c>
      <c r="L496" t="str">
        <f>IFERROR(INDEX(統合!L:L,1/LARGE(INDEX((統合!$A$1:$A$1000&lt;&gt;"")/ROW(統合!$A$1:$A$1000),0),ROW(L496))),"")</f>
        <v/>
      </c>
      <c r="M496" t="str">
        <f>IFERROR(INDEX(統合!M:M,1/LARGE(INDEX((統合!$A$1:$A$1000&lt;&gt;"")/ROW(統合!$A$1:$A$1000),0),ROW(M496))),"")</f>
        <v/>
      </c>
    </row>
    <row r="497" spans="1:13" x14ac:dyDescent="0.45">
      <c r="A497" t="str">
        <f>IFERROR(INDEX(統合!A:A,1/LARGE(INDEX((統合!$A$1:$A$1000&lt;&gt;"")/ROW(統合!$A$1:$A$1000),0),ROW(A497))),"")</f>
        <v/>
      </c>
      <c r="B497" t="str">
        <f>IFERROR(INDEX(統合!B:B,1/LARGE(INDEX((統合!$A$1:$A$1000&lt;&gt;"")/ROW(統合!$A$1:$A$1000),0),ROW(B497))),"")</f>
        <v/>
      </c>
      <c r="C497" t="str">
        <f>IFERROR(INDEX(統合!C:C,1/LARGE(INDEX((統合!$A$1:$A$1000&lt;&gt;"")/ROW(統合!$A$1:$A$1000),0),ROW(C497))),"")</f>
        <v/>
      </c>
      <c r="D497" t="str">
        <f>IFERROR(INDEX(統合!D:D,1/LARGE(INDEX((統合!$A$1:$A$1000&lt;&gt;"")/ROW(統合!$A$1:$A$1000),0),ROW(D497))),"")</f>
        <v/>
      </c>
      <c r="E497" t="str">
        <f>IFERROR(INDEX(統合!E:E,1/LARGE(INDEX((統合!$A$1:$A$1000&lt;&gt;"")/ROW(統合!$A$1:$A$1000),0),ROW(E497))),"")</f>
        <v/>
      </c>
      <c r="F497" t="str">
        <f>IFERROR(INDEX(統合!F:F,1/LARGE(INDEX((統合!$A$1:$A$1000&lt;&gt;"")/ROW(統合!$A$1:$A$1000),0),ROW(F497))),"")</f>
        <v/>
      </c>
      <c r="G497" t="str">
        <f>IFERROR(INDEX(統合!G:G,1/LARGE(INDEX((統合!$A$1:$A$1000&lt;&gt;"")/ROW(統合!$A$1:$A$1000),0),ROW(G497))),"")</f>
        <v/>
      </c>
      <c r="H497" t="str">
        <f>IFERROR(INDEX(統合!H:H,1/LARGE(INDEX((統合!$A$1:$A$1000&lt;&gt;"")/ROW(統合!$A$1:$A$1000),0),ROW(H497))),"")</f>
        <v/>
      </c>
      <c r="I497" t="str">
        <f>IFERROR(INDEX(統合!I:I,1/LARGE(INDEX((統合!$A$1:$A$1000&lt;&gt;"")/ROW(統合!$A$1:$A$1000),0),ROW(I497))),"")</f>
        <v/>
      </c>
      <c r="J497" t="str">
        <f>IFERROR(INDEX(統合!J:J,1/LARGE(INDEX((統合!$A$1:$A$1000&lt;&gt;"")/ROW(統合!$A$1:$A$1000),0),ROW(J497))),"")</f>
        <v/>
      </c>
      <c r="K497" t="str">
        <f>IFERROR(INDEX(統合!K:K,1/LARGE(INDEX((統合!$A$1:$A$1000&lt;&gt;"")/ROW(統合!$A$1:$A$1000),0),ROW(K497))),"")</f>
        <v/>
      </c>
      <c r="L497" t="str">
        <f>IFERROR(INDEX(統合!L:L,1/LARGE(INDEX((統合!$A$1:$A$1000&lt;&gt;"")/ROW(統合!$A$1:$A$1000),0),ROW(L497))),"")</f>
        <v/>
      </c>
      <c r="M497" t="str">
        <f>IFERROR(INDEX(統合!M:M,1/LARGE(INDEX((統合!$A$1:$A$1000&lt;&gt;"")/ROW(統合!$A$1:$A$1000),0),ROW(M497))),"")</f>
        <v/>
      </c>
    </row>
    <row r="498" spans="1:13" x14ac:dyDescent="0.45">
      <c r="A498" t="str">
        <f>IFERROR(INDEX(統合!A:A,1/LARGE(INDEX((統合!$A$1:$A$1000&lt;&gt;"")/ROW(統合!$A$1:$A$1000),0),ROW(A498))),"")</f>
        <v/>
      </c>
      <c r="B498" t="str">
        <f>IFERROR(INDEX(統合!B:B,1/LARGE(INDEX((統合!$A$1:$A$1000&lt;&gt;"")/ROW(統合!$A$1:$A$1000),0),ROW(B498))),"")</f>
        <v/>
      </c>
      <c r="C498" t="str">
        <f>IFERROR(INDEX(統合!C:C,1/LARGE(INDEX((統合!$A$1:$A$1000&lt;&gt;"")/ROW(統合!$A$1:$A$1000),0),ROW(C498))),"")</f>
        <v/>
      </c>
      <c r="D498" t="str">
        <f>IFERROR(INDEX(統合!D:D,1/LARGE(INDEX((統合!$A$1:$A$1000&lt;&gt;"")/ROW(統合!$A$1:$A$1000),0),ROW(D498))),"")</f>
        <v/>
      </c>
      <c r="E498" t="str">
        <f>IFERROR(INDEX(統合!E:E,1/LARGE(INDEX((統合!$A$1:$A$1000&lt;&gt;"")/ROW(統合!$A$1:$A$1000),0),ROW(E498))),"")</f>
        <v/>
      </c>
      <c r="F498" t="str">
        <f>IFERROR(INDEX(統合!F:F,1/LARGE(INDEX((統合!$A$1:$A$1000&lt;&gt;"")/ROW(統合!$A$1:$A$1000),0),ROW(F498))),"")</f>
        <v/>
      </c>
      <c r="G498" t="str">
        <f>IFERROR(INDEX(統合!G:G,1/LARGE(INDEX((統合!$A$1:$A$1000&lt;&gt;"")/ROW(統合!$A$1:$A$1000),0),ROW(G498))),"")</f>
        <v/>
      </c>
      <c r="H498" t="str">
        <f>IFERROR(INDEX(統合!H:H,1/LARGE(INDEX((統合!$A$1:$A$1000&lt;&gt;"")/ROW(統合!$A$1:$A$1000),0),ROW(H498))),"")</f>
        <v/>
      </c>
      <c r="I498" t="str">
        <f>IFERROR(INDEX(統合!I:I,1/LARGE(INDEX((統合!$A$1:$A$1000&lt;&gt;"")/ROW(統合!$A$1:$A$1000),0),ROW(I498))),"")</f>
        <v/>
      </c>
      <c r="J498" t="str">
        <f>IFERROR(INDEX(統合!J:J,1/LARGE(INDEX((統合!$A$1:$A$1000&lt;&gt;"")/ROW(統合!$A$1:$A$1000),0),ROW(J498))),"")</f>
        <v/>
      </c>
      <c r="K498" t="str">
        <f>IFERROR(INDEX(統合!K:K,1/LARGE(INDEX((統合!$A$1:$A$1000&lt;&gt;"")/ROW(統合!$A$1:$A$1000),0),ROW(K498))),"")</f>
        <v/>
      </c>
      <c r="L498" t="str">
        <f>IFERROR(INDEX(統合!L:L,1/LARGE(INDEX((統合!$A$1:$A$1000&lt;&gt;"")/ROW(統合!$A$1:$A$1000),0),ROW(L498))),"")</f>
        <v/>
      </c>
      <c r="M498" t="str">
        <f>IFERROR(INDEX(統合!M:M,1/LARGE(INDEX((統合!$A$1:$A$1000&lt;&gt;"")/ROW(統合!$A$1:$A$1000),0),ROW(M498))),"")</f>
        <v/>
      </c>
    </row>
    <row r="499" spans="1:13" x14ac:dyDescent="0.45">
      <c r="A499" t="str">
        <f>IFERROR(INDEX(統合!A:A,1/LARGE(INDEX((統合!$A$1:$A$1000&lt;&gt;"")/ROW(統合!$A$1:$A$1000),0),ROW(A499))),"")</f>
        <v/>
      </c>
      <c r="B499" t="str">
        <f>IFERROR(INDEX(統合!B:B,1/LARGE(INDEX((統合!$A$1:$A$1000&lt;&gt;"")/ROW(統合!$A$1:$A$1000),0),ROW(B499))),"")</f>
        <v/>
      </c>
      <c r="C499" t="str">
        <f>IFERROR(INDEX(統合!C:C,1/LARGE(INDEX((統合!$A$1:$A$1000&lt;&gt;"")/ROW(統合!$A$1:$A$1000),0),ROW(C499))),"")</f>
        <v/>
      </c>
      <c r="D499" t="str">
        <f>IFERROR(INDEX(統合!D:D,1/LARGE(INDEX((統合!$A$1:$A$1000&lt;&gt;"")/ROW(統合!$A$1:$A$1000),0),ROW(D499))),"")</f>
        <v/>
      </c>
      <c r="E499" t="str">
        <f>IFERROR(INDEX(統合!E:E,1/LARGE(INDEX((統合!$A$1:$A$1000&lt;&gt;"")/ROW(統合!$A$1:$A$1000),0),ROW(E499))),"")</f>
        <v/>
      </c>
      <c r="F499" t="str">
        <f>IFERROR(INDEX(統合!F:F,1/LARGE(INDEX((統合!$A$1:$A$1000&lt;&gt;"")/ROW(統合!$A$1:$A$1000),0),ROW(F499))),"")</f>
        <v/>
      </c>
      <c r="G499" t="str">
        <f>IFERROR(INDEX(統合!G:G,1/LARGE(INDEX((統合!$A$1:$A$1000&lt;&gt;"")/ROW(統合!$A$1:$A$1000),0),ROW(G499))),"")</f>
        <v/>
      </c>
      <c r="H499" t="str">
        <f>IFERROR(INDEX(統合!H:H,1/LARGE(INDEX((統合!$A$1:$A$1000&lt;&gt;"")/ROW(統合!$A$1:$A$1000),0),ROW(H499))),"")</f>
        <v/>
      </c>
      <c r="I499" t="str">
        <f>IFERROR(INDEX(統合!I:I,1/LARGE(INDEX((統合!$A$1:$A$1000&lt;&gt;"")/ROW(統合!$A$1:$A$1000),0),ROW(I499))),"")</f>
        <v/>
      </c>
      <c r="J499" t="str">
        <f>IFERROR(INDEX(統合!J:J,1/LARGE(INDEX((統合!$A$1:$A$1000&lt;&gt;"")/ROW(統合!$A$1:$A$1000),0),ROW(J499))),"")</f>
        <v/>
      </c>
      <c r="K499" t="str">
        <f>IFERROR(INDEX(統合!K:K,1/LARGE(INDEX((統合!$A$1:$A$1000&lt;&gt;"")/ROW(統合!$A$1:$A$1000),0),ROW(K499))),"")</f>
        <v/>
      </c>
      <c r="L499" t="str">
        <f>IFERROR(INDEX(統合!L:L,1/LARGE(INDEX((統合!$A$1:$A$1000&lt;&gt;"")/ROW(統合!$A$1:$A$1000),0),ROW(L499))),"")</f>
        <v/>
      </c>
      <c r="M499" t="str">
        <f>IFERROR(INDEX(統合!M:M,1/LARGE(INDEX((統合!$A$1:$A$1000&lt;&gt;"")/ROW(統合!$A$1:$A$1000),0),ROW(M499))),"")</f>
        <v/>
      </c>
    </row>
    <row r="500" spans="1:13" x14ac:dyDescent="0.45">
      <c r="A500" t="str">
        <f>IFERROR(INDEX(統合!A:A,1/LARGE(INDEX((統合!$A$1:$A$1000&lt;&gt;"")/ROW(統合!$A$1:$A$1000),0),ROW(A500))),"")</f>
        <v/>
      </c>
      <c r="B500" t="str">
        <f>IFERROR(INDEX(統合!B:B,1/LARGE(INDEX((統合!$A$1:$A$1000&lt;&gt;"")/ROW(統合!$A$1:$A$1000),0),ROW(B500))),"")</f>
        <v/>
      </c>
      <c r="C500" t="str">
        <f>IFERROR(INDEX(統合!C:C,1/LARGE(INDEX((統合!$A$1:$A$1000&lt;&gt;"")/ROW(統合!$A$1:$A$1000),0),ROW(C500))),"")</f>
        <v/>
      </c>
      <c r="D500" t="str">
        <f>IFERROR(INDEX(統合!D:D,1/LARGE(INDEX((統合!$A$1:$A$1000&lt;&gt;"")/ROW(統合!$A$1:$A$1000),0),ROW(D500))),"")</f>
        <v/>
      </c>
      <c r="E500" t="str">
        <f>IFERROR(INDEX(統合!E:E,1/LARGE(INDEX((統合!$A$1:$A$1000&lt;&gt;"")/ROW(統合!$A$1:$A$1000),0),ROW(E500))),"")</f>
        <v/>
      </c>
      <c r="F500" t="str">
        <f>IFERROR(INDEX(統合!F:F,1/LARGE(INDEX((統合!$A$1:$A$1000&lt;&gt;"")/ROW(統合!$A$1:$A$1000),0),ROW(F500))),"")</f>
        <v/>
      </c>
      <c r="G500" t="str">
        <f>IFERROR(INDEX(統合!G:G,1/LARGE(INDEX((統合!$A$1:$A$1000&lt;&gt;"")/ROW(統合!$A$1:$A$1000),0),ROW(G500))),"")</f>
        <v/>
      </c>
      <c r="H500" t="str">
        <f>IFERROR(INDEX(統合!H:H,1/LARGE(INDEX((統合!$A$1:$A$1000&lt;&gt;"")/ROW(統合!$A$1:$A$1000),0),ROW(H500))),"")</f>
        <v/>
      </c>
      <c r="I500" t="str">
        <f>IFERROR(INDEX(統合!I:I,1/LARGE(INDEX((統合!$A$1:$A$1000&lt;&gt;"")/ROW(統合!$A$1:$A$1000),0),ROW(I500))),"")</f>
        <v/>
      </c>
      <c r="J500" t="str">
        <f>IFERROR(INDEX(統合!J:J,1/LARGE(INDEX((統合!$A$1:$A$1000&lt;&gt;"")/ROW(統合!$A$1:$A$1000),0),ROW(J500))),"")</f>
        <v/>
      </c>
      <c r="K500" t="str">
        <f>IFERROR(INDEX(統合!K:K,1/LARGE(INDEX((統合!$A$1:$A$1000&lt;&gt;"")/ROW(統合!$A$1:$A$1000),0),ROW(K500))),"")</f>
        <v/>
      </c>
      <c r="L500" t="str">
        <f>IFERROR(INDEX(統合!L:L,1/LARGE(INDEX((統合!$A$1:$A$1000&lt;&gt;"")/ROW(統合!$A$1:$A$1000),0),ROW(L500))),"")</f>
        <v/>
      </c>
      <c r="M500" t="str">
        <f>IFERROR(INDEX(統合!M:M,1/LARGE(INDEX((統合!$A$1:$A$1000&lt;&gt;"")/ROW(統合!$A$1:$A$1000),0),ROW(M500))),"")</f>
        <v/>
      </c>
    </row>
    <row r="501" spans="1:13" x14ac:dyDescent="0.45">
      <c r="A501" t="str">
        <f>IFERROR(INDEX(統合!A:A,1/LARGE(INDEX((統合!$A$1:$A$1000&lt;&gt;"")/ROW(統合!$A$1:$A$1000),0),ROW(A501))),"")</f>
        <v/>
      </c>
      <c r="B501" t="str">
        <f>IFERROR(INDEX(統合!B:B,1/LARGE(INDEX((統合!$A$1:$A$1000&lt;&gt;"")/ROW(統合!$A$1:$A$1000),0),ROW(B501))),"")</f>
        <v/>
      </c>
      <c r="C501" t="str">
        <f>IFERROR(INDEX(統合!C:C,1/LARGE(INDEX((統合!$A$1:$A$1000&lt;&gt;"")/ROW(統合!$A$1:$A$1000),0),ROW(C501))),"")</f>
        <v/>
      </c>
      <c r="D501" t="str">
        <f>IFERROR(INDEX(統合!D:D,1/LARGE(INDEX((統合!$A$1:$A$1000&lt;&gt;"")/ROW(統合!$A$1:$A$1000),0),ROW(D501))),"")</f>
        <v/>
      </c>
      <c r="E501" t="str">
        <f>IFERROR(INDEX(統合!E:E,1/LARGE(INDEX((統合!$A$1:$A$1000&lt;&gt;"")/ROW(統合!$A$1:$A$1000),0),ROW(E501))),"")</f>
        <v/>
      </c>
      <c r="F501" t="str">
        <f>IFERROR(INDEX(統合!F:F,1/LARGE(INDEX((統合!$A$1:$A$1000&lt;&gt;"")/ROW(統合!$A$1:$A$1000),0),ROW(F501))),"")</f>
        <v/>
      </c>
      <c r="G501" t="str">
        <f>IFERROR(INDEX(統合!G:G,1/LARGE(INDEX((統合!$A$1:$A$1000&lt;&gt;"")/ROW(統合!$A$1:$A$1000),0),ROW(G501))),"")</f>
        <v/>
      </c>
      <c r="H501" t="str">
        <f>IFERROR(INDEX(統合!H:H,1/LARGE(INDEX((統合!$A$1:$A$1000&lt;&gt;"")/ROW(統合!$A$1:$A$1000),0),ROW(H501))),"")</f>
        <v/>
      </c>
      <c r="I501" t="str">
        <f>IFERROR(INDEX(統合!I:I,1/LARGE(INDEX((統合!$A$1:$A$1000&lt;&gt;"")/ROW(統合!$A$1:$A$1000),0),ROW(I501))),"")</f>
        <v/>
      </c>
      <c r="J501" t="str">
        <f>IFERROR(INDEX(統合!J:J,1/LARGE(INDEX((統合!$A$1:$A$1000&lt;&gt;"")/ROW(統合!$A$1:$A$1000),0),ROW(J501))),"")</f>
        <v/>
      </c>
      <c r="K501" t="str">
        <f>IFERROR(INDEX(統合!K:K,1/LARGE(INDEX((統合!$A$1:$A$1000&lt;&gt;"")/ROW(統合!$A$1:$A$1000),0),ROW(K501))),"")</f>
        <v/>
      </c>
      <c r="L501" t="str">
        <f>IFERROR(INDEX(統合!L:L,1/LARGE(INDEX((統合!$A$1:$A$1000&lt;&gt;"")/ROW(統合!$A$1:$A$1000),0),ROW(L501))),"")</f>
        <v/>
      </c>
      <c r="M501" t="str">
        <f>IFERROR(INDEX(統合!M:M,1/LARGE(INDEX((統合!$A$1:$A$1000&lt;&gt;"")/ROW(統合!$A$1:$A$1000),0),ROW(M501))),"")</f>
        <v/>
      </c>
    </row>
    <row r="502" spans="1:13" x14ac:dyDescent="0.45">
      <c r="A502" t="str">
        <f>IFERROR(INDEX(統合!A:A,1/LARGE(INDEX((統合!$A$1:$A$1000&lt;&gt;"")/ROW(統合!$A$1:$A$1000),0),ROW(A502))),"")</f>
        <v/>
      </c>
      <c r="B502" t="str">
        <f>IFERROR(INDEX(統合!B:B,1/LARGE(INDEX((統合!$A$1:$A$1000&lt;&gt;"")/ROW(統合!$A$1:$A$1000),0),ROW(B502))),"")</f>
        <v/>
      </c>
      <c r="C502" t="str">
        <f>IFERROR(INDEX(統合!C:C,1/LARGE(INDEX((統合!$A$1:$A$1000&lt;&gt;"")/ROW(統合!$A$1:$A$1000),0),ROW(C502))),"")</f>
        <v/>
      </c>
      <c r="D502" t="str">
        <f>IFERROR(INDEX(統合!D:D,1/LARGE(INDEX((統合!$A$1:$A$1000&lt;&gt;"")/ROW(統合!$A$1:$A$1000),0),ROW(D502))),"")</f>
        <v/>
      </c>
      <c r="E502" t="str">
        <f>IFERROR(INDEX(統合!E:E,1/LARGE(INDEX((統合!$A$1:$A$1000&lt;&gt;"")/ROW(統合!$A$1:$A$1000),0),ROW(E502))),"")</f>
        <v/>
      </c>
      <c r="F502" t="str">
        <f>IFERROR(INDEX(統合!F:F,1/LARGE(INDEX((統合!$A$1:$A$1000&lt;&gt;"")/ROW(統合!$A$1:$A$1000),0),ROW(F502))),"")</f>
        <v/>
      </c>
      <c r="G502" t="str">
        <f>IFERROR(INDEX(統合!G:G,1/LARGE(INDEX((統合!$A$1:$A$1000&lt;&gt;"")/ROW(統合!$A$1:$A$1000),0),ROW(G502))),"")</f>
        <v/>
      </c>
      <c r="H502" t="str">
        <f>IFERROR(INDEX(統合!H:H,1/LARGE(INDEX((統合!$A$1:$A$1000&lt;&gt;"")/ROW(統合!$A$1:$A$1000),0),ROW(H502))),"")</f>
        <v/>
      </c>
      <c r="I502" t="str">
        <f>IFERROR(INDEX(統合!I:I,1/LARGE(INDEX((統合!$A$1:$A$1000&lt;&gt;"")/ROW(統合!$A$1:$A$1000),0),ROW(I502))),"")</f>
        <v/>
      </c>
      <c r="J502" t="str">
        <f>IFERROR(INDEX(統合!J:J,1/LARGE(INDEX((統合!$A$1:$A$1000&lt;&gt;"")/ROW(統合!$A$1:$A$1000),0),ROW(J502))),"")</f>
        <v/>
      </c>
      <c r="K502" t="str">
        <f>IFERROR(INDEX(統合!K:K,1/LARGE(INDEX((統合!$A$1:$A$1000&lt;&gt;"")/ROW(統合!$A$1:$A$1000),0),ROW(K502))),"")</f>
        <v/>
      </c>
      <c r="L502" t="str">
        <f>IFERROR(INDEX(統合!L:L,1/LARGE(INDEX((統合!$A$1:$A$1000&lt;&gt;"")/ROW(統合!$A$1:$A$1000),0),ROW(L502))),"")</f>
        <v/>
      </c>
      <c r="M502" t="str">
        <f>IFERROR(INDEX(統合!M:M,1/LARGE(INDEX((統合!$A$1:$A$1000&lt;&gt;"")/ROW(統合!$A$1:$A$1000),0),ROW(M502))),"")</f>
        <v/>
      </c>
    </row>
    <row r="503" spans="1:13" x14ac:dyDescent="0.45">
      <c r="A503" t="str">
        <f>IFERROR(INDEX(統合!A:A,1/LARGE(INDEX((統合!$A$1:$A$1000&lt;&gt;"")/ROW(統合!$A$1:$A$1000),0),ROW(A503))),"")</f>
        <v/>
      </c>
      <c r="B503" t="str">
        <f>IFERROR(INDEX(統合!B:B,1/LARGE(INDEX((統合!$A$1:$A$1000&lt;&gt;"")/ROW(統合!$A$1:$A$1000),0),ROW(B503))),"")</f>
        <v/>
      </c>
      <c r="C503" t="str">
        <f>IFERROR(INDEX(統合!C:C,1/LARGE(INDEX((統合!$A$1:$A$1000&lt;&gt;"")/ROW(統合!$A$1:$A$1000),0),ROW(C503))),"")</f>
        <v/>
      </c>
      <c r="D503" t="str">
        <f>IFERROR(INDEX(統合!D:D,1/LARGE(INDEX((統合!$A$1:$A$1000&lt;&gt;"")/ROW(統合!$A$1:$A$1000),0),ROW(D503))),"")</f>
        <v/>
      </c>
      <c r="E503" t="str">
        <f>IFERROR(INDEX(統合!E:E,1/LARGE(INDEX((統合!$A$1:$A$1000&lt;&gt;"")/ROW(統合!$A$1:$A$1000),0),ROW(E503))),"")</f>
        <v/>
      </c>
      <c r="F503" t="str">
        <f>IFERROR(INDEX(統合!F:F,1/LARGE(INDEX((統合!$A$1:$A$1000&lt;&gt;"")/ROW(統合!$A$1:$A$1000),0),ROW(F503))),"")</f>
        <v/>
      </c>
      <c r="G503" t="str">
        <f>IFERROR(INDEX(統合!G:G,1/LARGE(INDEX((統合!$A$1:$A$1000&lt;&gt;"")/ROW(統合!$A$1:$A$1000),0),ROW(G503))),"")</f>
        <v/>
      </c>
      <c r="H503" t="str">
        <f>IFERROR(INDEX(統合!H:H,1/LARGE(INDEX((統合!$A$1:$A$1000&lt;&gt;"")/ROW(統合!$A$1:$A$1000),0),ROW(H503))),"")</f>
        <v/>
      </c>
      <c r="I503" t="str">
        <f>IFERROR(INDEX(統合!I:I,1/LARGE(INDEX((統合!$A$1:$A$1000&lt;&gt;"")/ROW(統合!$A$1:$A$1000),0),ROW(I503))),"")</f>
        <v/>
      </c>
      <c r="J503" t="str">
        <f>IFERROR(INDEX(統合!J:J,1/LARGE(INDEX((統合!$A$1:$A$1000&lt;&gt;"")/ROW(統合!$A$1:$A$1000),0),ROW(J503))),"")</f>
        <v/>
      </c>
      <c r="K503" t="str">
        <f>IFERROR(INDEX(統合!K:K,1/LARGE(INDEX((統合!$A$1:$A$1000&lt;&gt;"")/ROW(統合!$A$1:$A$1000),0),ROW(K503))),"")</f>
        <v/>
      </c>
      <c r="L503" t="str">
        <f>IFERROR(INDEX(統合!L:L,1/LARGE(INDEX((統合!$A$1:$A$1000&lt;&gt;"")/ROW(統合!$A$1:$A$1000),0),ROW(L503))),"")</f>
        <v/>
      </c>
      <c r="M503" t="str">
        <f>IFERROR(INDEX(統合!M:M,1/LARGE(INDEX((統合!$A$1:$A$1000&lt;&gt;"")/ROW(統合!$A$1:$A$1000),0),ROW(M503))),"")</f>
        <v/>
      </c>
    </row>
    <row r="504" spans="1:13" x14ac:dyDescent="0.45">
      <c r="A504" t="str">
        <f>IFERROR(INDEX(統合!A:A,1/LARGE(INDEX((統合!$A$1:$A$1000&lt;&gt;"")/ROW(統合!$A$1:$A$1000),0),ROW(A504))),"")</f>
        <v/>
      </c>
      <c r="B504" t="str">
        <f>IFERROR(INDEX(統合!B:B,1/LARGE(INDEX((統合!$A$1:$A$1000&lt;&gt;"")/ROW(統合!$A$1:$A$1000),0),ROW(B504))),"")</f>
        <v/>
      </c>
      <c r="C504" t="str">
        <f>IFERROR(INDEX(統合!C:C,1/LARGE(INDEX((統合!$A$1:$A$1000&lt;&gt;"")/ROW(統合!$A$1:$A$1000),0),ROW(C504))),"")</f>
        <v/>
      </c>
      <c r="D504" t="str">
        <f>IFERROR(INDEX(統合!D:D,1/LARGE(INDEX((統合!$A$1:$A$1000&lt;&gt;"")/ROW(統合!$A$1:$A$1000),0),ROW(D504))),"")</f>
        <v/>
      </c>
      <c r="E504" t="str">
        <f>IFERROR(INDEX(統合!E:E,1/LARGE(INDEX((統合!$A$1:$A$1000&lt;&gt;"")/ROW(統合!$A$1:$A$1000),0),ROW(E504))),"")</f>
        <v/>
      </c>
      <c r="F504" t="str">
        <f>IFERROR(INDEX(統合!F:F,1/LARGE(INDEX((統合!$A$1:$A$1000&lt;&gt;"")/ROW(統合!$A$1:$A$1000),0),ROW(F504))),"")</f>
        <v/>
      </c>
      <c r="G504" t="str">
        <f>IFERROR(INDEX(統合!G:G,1/LARGE(INDEX((統合!$A$1:$A$1000&lt;&gt;"")/ROW(統合!$A$1:$A$1000),0),ROW(G504))),"")</f>
        <v/>
      </c>
      <c r="H504" t="str">
        <f>IFERROR(INDEX(統合!H:H,1/LARGE(INDEX((統合!$A$1:$A$1000&lt;&gt;"")/ROW(統合!$A$1:$A$1000),0),ROW(H504))),"")</f>
        <v/>
      </c>
      <c r="I504" t="str">
        <f>IFERROR(INDEX(統合!I:I,1/LARGE(INDEX((統合!$A$1:$A$1000&lt;&gt;"")/ROW(統合!$A$1:$A$1000),0),ROW(I504))),"")</f>
        <v/>
      </c>
      <c r="J504" t="str">
        <f>IFERROR(INDEX(統合!J:J,1/LARGE(INDEX((統合!$A$1:$A$1000&lt;&gt;"")/ROW(統合!$A$1:$A$1000),0),ROW(J504))),"")</f>
        <v/>
      </c>
      <c r="K504" t="str">
        <f>IFERROR(INDEX(統合!K:K,1/LARGE(INDEX((統合!$A$1:$A$1000&lt;&gt;"")/ROW(統合!$A$1:$A$1000),0),ROW(K504))),"")</f>
        <v/>
      </c>
      <c r="L504" t="str">
        <f>IFERROR(INDEX(統合!L:L,1/LARGE(INDEX((統合!$A$1:$A$1000&lt;&gt;"")/ROW(統合!$A$1:$A$1000),0),ROW(L504))),"")</f>
        <v/>
      </c>
      <c r="M504" t="str">
        <f>IFERROR(INDEX(統合!M:M,1/LARGE(INDEX((統合!$A$1:$A$1000&lt;&gt;"")/ROW(統合!$A$1:$A$1000),0),ROW(M504))),"")</f>
        <v/>
      </c>
    </row>
    <row r="505" spans="1:13" x14ac:dyDescent="0.45">
      <c r="A505" t="str">
        <f>IFERROR(INDEX(統合!A:A,1/LARGE(INDEX((統合!$A$1:$A$1000&lt;&gt;"")/ROW(統合!$A$1:$A$1000),0),ROW(A505))),"")</f>
        <v/>
      </c>
      <c r="B505" t="str">
        <f>IFERROR(INDEX(統合!B:B,1/LARGE(INDEX((統合!$A$1:$A$1000&lt;&gt;"")/ROW(統合!$A$1:$A$1000),0),ROW(B505))),"")</f>
        <v/>
      </c>
      <c r="C505" t="str">
        <f>IFERROR(INDEX(統合!C:C,1/LARGE(INDEX((統合!$A$1:$A$1000&lt;&gt;"")/ROW(統合!$A$1:$A$1000),0),ROW(C505))),"")</f>
        <v/>
      </c>
      <c r="D505" t="str">
        <f>IFERROR(INDEX(統合!D:D,1/LARGE(INDEX((統合!$A$1:$A$1000&lt;&gt;"")/ROW(統合!$A$1:$A$1000),0),ROW(D505))),"")</f>
        <v/>
      </c>
      <c r="E505" t="str">
        <f>IFERROR(INDEX(統合!E:E,1/LARGE(INDEX((統合!$A$1:$A$1000&lt;&gt;"")/ROW(統合!$A$1:$A$1000),0),ROW(E505))),"")</f>
        <v/>
      </c>
      <c r="F505" t="str">
        <f>IFERROR(INDEX(統合!F:F,1/LARGE(INDEX((統合!$A$1:$A$1000&lt;&gt;"")/ROW(統合!$A$1:$A$1000),0),ROW(F505))),"")</f>
        <v/>
      </c>
      <c r="G505" t="str">
        <f>IFERROR(INDEX(統合!G:G,1/LARGE(INDEX((統合!$A$1:$A$1000&lt;&gt;"")/ROW(統合!$A$1:$A$1000),0),ROW(G505))),"")</f>
        <v/>
      </c>
      <c r="H505" t="str">
        <f>IFERROR(INDEX(統合!H:H,1/LARGE(INDEX((統合!$A$1:$A$1000&lt;&gt;"")/ROW(統合!$A$1:$A$1000),0),ROW(H505))),"")</f>
        <v/>
      </c>
      <c r="I505" t="str">
        <f>IFERROR(INDEX(統合!I:I,1/LARGE(INDEX((統合!$A$1:$A$1000&lt;&gt;"")/ROW(統合!$A$1:$A$1000),0),ROW(I505))),"")</f>
        <v/>
      </c>
      <c r="J505" t="str">
        <f>IFERROR(INDEX(統合!J:J,1/LARGE(INDEX((統合!$A$1:$A$1000&lt;&gt;"")/ROW(統合!$A$1:$A$1000),0),ROW(J505))),"")</f>
        <v/>
      </c>
      <c r="K505" t="str">
        <f>IFERROR(INDEX(統合!K:K,1/LARGE(INDEX((統合!$A$1:$A$1000&lt;&gt;"")/ROW(統合!$A$1:$A$1000),0),ROW(K505))),"")</f>
        <v/>
      </c>
      <c r="L505" t="str">
        <f>IFERROR(INDEX(統合!L:L,1/LARGE(INDEX((統合!$A$1:$A$1000&lt;&gt;"")/ROW(統合!$A$1:$A$1000),0),ROW(L505))),"")</f>
        <v/>
      </c>
      <c r="M505" t="str">
        <f>IFERROR(INDEX(統合!M:M,1/LARGE(INDEX((統合!$A$1:$A$1000&lt;&gt;"")/ROW(統合!$A$1:$A$1000),0),ROW(M505))),"")</f>
        <v/>
      </c>
    </row>
    <row r="506" spans="1:13" x14ac:dyDescent="0.45">
      <c r="A506" t="str">
        <f>IFERROR(INDEX(統合!A:A,1/LARGE(INDEX((統合!$A$1:$A$1000&lt;&gt;"")/ROW(統合!$A$1:$A$1000),0),ROW(A506))),"")</f>
        <v/>
      </c>
      <c r="B506" t="str">
        <f>IFERROR(INDEX(統合!B:B,1/LARGE(INDEX((統合!$A$1:$A$1000&lt;&gt;"")/ROW(統合!$A$1:$A$1000),0),ROW(B506))),"")</f>
        <v/>
      </c>
      <c r="C506" t="str">
        <f>IFERROR(INDEX(統合!C:C,1/LARGE(INDEX((統合!$A$1:$A$1000&lt;&gt;"")/ROW(統合!$A$1:$A$1000),0),ROW(C506))),"")</f>
        <v/>
      </c>
      <c r="D506" t="str">
        <f>IFERROR(INDEX(統合!D:D,1/LARGE(INDEX((統合!$A$1:$A$1000&lt;&gt;"")/ROW(統合!$A$1:$A$1000),0),ROW(D506))),"")</f>
        <v/>
      </c>
      <c r="E506" t="str">
        <f>IFERROR(INDEX(統合!E:E,1/LARGE(INDEX((統合!$A$1:$A$1000&lt;&gt;"")/ROW(統合!$A$1:$A$1000),0),ROW(E506))),"")</f>
        <v/>
      </c>
      <c r="F506" t="str">
        <f>IFERROR(INDEX(統合!F:F,1/LARGE(INDEX((統合!$A$1:$A$1000&lt;&gt;"")/ROW(統合!$A$1:$A$1000),0),ROW(F506))),"")</f>
        <v/>
      </c>
      <c r="G506" t="str">
        <f>IFERROR(INDEX(統合!G:G,1/LARGE(INDEX((統合!$A$1:$A$1000&lt;&gt;"")/ROW(統合!$A$1:$A$1000),0),ROW(G506))),"")</f>
        <v/>
      </c>
      <c r="H506" t="str">
        <f>IFERROR(INDEX(統合!H:H,1/LARGE(INDEX((統合!$A$1:$A$1000&lt;&gt;"")/ROW(統合!$A$1:$A$1000),0),ROW(H506))),"")</f>
        <v/>
      </c>
      <c r="I506" t="str">
        <f>IFERROR(INDEX(統合!I:I,1/LARGE(INDEX((統合!$A$1:$A$1000&lt;&gt;"")/ROW(統合!$A$1:$A$1000),0),ROW(I506))),"")</f>
        <v/>
      </c>
      <c r="J506" t="str">
        <f>IFERROR(INDEX(統合!J:J,1/LARGE(INDEX((統合!$A$1:$A$1000&lt;&gt;"")/ROW(統合!$A$1:$A$1000),0),ROW(J506))),"")</f>
        <v/>
      </c>
      <c r="K506" t="str">
        <f>IFERROR(INDEX(統合!K:K,1/LARGE(INDEX((統合!$A$1:$A$1000&lt;&gt;"")/ROW(統合!$A$1:$A$1000),0),ROW(K506))),"")</f>
        <v/>
      </c>
      <c r="L506" t="str">
        <f>IFERROR(INDEX(統合!L:L,1/LARGE(INDEX((統合!$A$1:$A$1000&lt;&gt;"")/ROW(統合!$A$1:$A$1000),0),ROW(L506))),"")</f>
        <v/>
      </c>
      <c r="M506" t="str">
        <f>IFERROR(INDEX(統合!M:M,1/LARGE(INDEX((統合!$A$1:$A$1000&lt;&gt;"")/ROW(統合!$A$1:$A$1000),0),ROW(M506))),"")</f>
        <v/>
      </c>
    </row>
    <row r="507" spans="1:13" x14ac:dyDescent="0.45">
      <c r="A507" t="str">
        <f>IFERROR(INDEX(統合!A:A,1/LARGE(INDEX((統合!$A$1:$A$1000&lt;&gt;"")/ROW(統合!$A$1:$A$1000),0),ROW(A507))),"")</f>
        <v/>
      </c>
      <c r="B507" t="str">
        <f>IFERROR(INDEX(統合!B:B,1/LARGE(INDEX((統合!$A$1:$A$1000&lt;&gt;"")/ROW(統合!$A$1:$A$1000),0),ROW(B507))),"")</f>
        <v/>
      </c>
      <c r="C507" t="str">
        <f>IFERROR(INDEX(統合!C:C,1/LARGE(INDEX((統合!$A$1:$A$1000&lt;&gt;"")/ROW(統合!$A$1:$A$1000),0),ROW(C507))),"")</f>
        <v/>
      </c>
      <c r="D507" t="str">
        <f>IFERROR(INDEX(統合!D:D,1/LARGE(INDEX((統合!$A$1:$A$1000&lt;&gt;"")/ROW(統合!$A$1:$A$1000),0),ROW(D507))),"")</f>
        <v/>
      </c>
      <c r="E507" t="str">
        <f>IFERROR(INDEX(統合!E:E,1/LARGE(INDEX((統合!$A$1:$A$1000&lt;&gt;"")/ROW(統合!$A$1:$A$1000),0),ROW(E507))),"")</f>
        <v/>
      </c>
      <c r="F507" t="str">
        <f>IFERROR(INDEX(統合!F:F,1/LARGE(INDEX((統合!$A$1:$A$1000&lt;&gt;"")/ROW(統合!$A$1:$A$1000),0),ROW(F507))),"")</f>
        <v/>
      </c>
      <c r="G507" t="str">
        <f>IFERROR(INDEX(統合!G:G,1/LARGE(INDEX((統合!$A$1:$A$1000&lt;&gt;"")/ROW(統合!$A$1:$A$1000),0),ROW(G507))),"")</f>
        <v/>
      </c>
      <c r="H507" t="str">
        <f>IFERROR(INDEX(統合!H:H,1/LARGE(INDEX((統合!$A$1:$A$1000&lt;&gt;"")/ROW(統合!$A$1:$A$1000),0),ROW(H507))),"")</f>
        <v/>
      </c>
      <c r="I507" t="str">
        <f>IFERROR(INDEX(統合!I:I,1/LARGE(INDEX((統合!$A$1:$A$1000&lt;&gt;"")/ROW(統合!$A$1:$A$1000),0),ROW(I507))),"")</f>
        <v/>
      </c>
      <c r="J507" t="str">
        <f>IFERROR(INDEX(統合!J:J,1/LARGE(INDEX((統合!$A$1:$A$1000&lt;&gt;"")/ROW(統合!$A$1:$A$1000),0),ROW(J507))),"")</f>
        <v/>
      </c>
      <c r="K507" t="str">
        <f>IFERROR(INDEX(統合!K:K,1/LARGE(INDEX((統合!$A$1:$A$1000&lt;&gt;"")/ROW(統合!$A$1:$A$1000),0),ROW(K507))),"")</f>
        <v/>
      </c>
      <c r="L507" t="str">
        <f>IFERROR(INDEX(統合!L:L,1/LARGE(INDEX((統合!$A$1:$A$1000&lt;&gt;"")/ROW(統合!$A$1:$A$1000),0),ROW(L507))),"")</f>
        <v/>
      </c>
      <c r="M507" t="str">
        <f>IFERROR(INDEX(統合!M:M,1/LARGE(INDEX((統合!$A$1:$A$1000&lt;&gt;"")/ROW(統合!$A$1:$A$1000),0),ROW(M507))),"")</f>
        <v/>
      </c>
    </row>
    <row r="508" spans="1:13" x14ac:dyDescent="0.45">
      <c r="A508" t="str">
        <f>IFERROR(INDEX(統合!A:A,1/LARGE(INDEX((統合!$A$1:$A$1000&lt;&gt;"")/ROW(統合!$A$1:$A$1000),0),ROW(A508))),"")</f>
        <v/>
      </c>
      <c r="B508" t="str">
        <f>IFERROR(INDEX(統合!B:B,1/LARGE(INDEX((統合!$A$1:$A$1000&lt;&gt;"")/ROW(統合!$A$1:$A$1000),0),ROW(B508))),"")</f>
        <v/>
      </c>
      <c r="C508" t="str">
        <f>IFERROR(INDEX(統合!C:C,1/LARGE(INDEX((統合!$A$1:$A$1000&lt;&gt;"")/ROW(統合!$A$1:$A$1000),0),ROW(C508))),"")</f>
        <v/>
      </c>
      <c r="D508" t="str">
        <f>IFERROR(INDEX(統合!D:D,1/LARGE(INDEX((統合!$A$1:$A$1000&lt;&gt;"")/ROW(統合!$A$1:$A$1000),0),ROW(D508))),"")</f>
        <v/>
      </c>
      <c r="E508" t="str">
        <f>IFERROR(INDEX(統合!E:E,1/LARGE(INDEX((統合!$A$1:$A$1000&lt;&gt;"")/ROW(統合!$A$1:$A$1000),0),ROW(E508))),"")</f>
        <v/>
      </c>
      <c r="F508" t="str">
        <f>IFERROR(INDEX(統合!F:F,1/LARGE(INDEX((統合!$A$1:$A$1000&lt;&gt;"")/ROW(統合!$A$1:$A$1000),0),ROW(F508))),"")</f>
        <v/>
      </c>
      <c r="G508" t="str">
        <f>IFERROR(INDEX(統合!G:G,1/LARGE(INDEX((統合!$A$1:$A$1000&lt;&gt;"")/ROW(統合!$A$1:$A$1000),0),ROW(G508))),"")</f>
        <v/>
      </c>
      <c r="H508" t="str">
        <f>IFERROR(INDEX(統合!H:H,1/LARGE(INDEX((統合!$A$1:$A$1000&lt;&gt;"")/ROW(統合!$A$1:$A$1000),0),ROW(H508))),"")</f>
        <v/>
      </c>
      <c r="I508" t="str">
        <f>IFERROR(INDEX(統合!I:I,1/LARGE(INDEX((統合!$A$1:$A$1000&lt;&gt;"")/ROW(統合!$A$1:$A$1000),0),ROW(I508))),"")</f>
        <v/>
      </c>
      <c r="J508" t="str">
        <f>IFERROR(INDEX(統合!J:J,1/LARGE(INDEX((統合!$A$1:$A$1000&lt;&gt;"")/ROW(統合!$A$1:$A$1000),0),ROW(J508))),"")</f>
        <v/>
      </c>
      <c r="K508" t="str">
        <f>IFERROR(INDEX(統合!K:K,1/LARGE(INDEX((統合!$A$1:$A$1000&lt;&gt;"")/ROW(統合!$A$1:$A$1000),0),ROW(K508))),"")</f>
        <v/>
      </c>
      <c r="L508" t="str">
        <f>IFERROR(INDEX(統合!L:L,1/LARGE(INDEX((統合!$A$1:$A$1000&lt;&gt;"")/ROW(統合!$A$1:$A$1000),0),ROW(L508))),"")</f>
        <v/>
      </c>
      <c r="M508" t="str">
        <f>IFERROR(INDEX(統合!M:M,1/LARGE(INDEX((統合!$A$1:$A$1000&lt;&gt;"")/ROW(統合!$A$1:$A$1000),0),ROW(M508))),"")</f>
        <v/>
      </c>
    </row>
    <row r="509" spans="1:13" x14ac:dyDescent="0.45">
      <c r="A509" t="str">
        <f>IFERROR(INDEX(統合!A:A,1/LARGE(INDEX((統合!$A$1:$A$1000&lt;&gt;"")/ROW(統合!$A$1:$A$1000),0),ROW(A509))),"")</f>
        <v/>
      </c>
      <c r="B509" t="str">
        <f>IFERROR(INDEX(統合!B:B,1/LARGE(INDEX((統合!$A$1:$A$1000&lt;&gt;"")/ROW(統合!$A$1:$A$1000),0),ROW(B509))),"")</f>
        <v/>
      </c>
      <c r="C509" t="str">
        <f>IFERROR(INDEX(統合!C:C,1/LARGE(INDEX((統合!$A$1:$A$1000&lt;&gt;"")/ROW(統合!$A$1:$A$1000),0),ROW(C509))),"")</f>
        <v/>
      </c>
      <c r="D509" t="str">
        <f>IFERROR(INDEX(統合!D:D,1/LARGE(INDEX((統合!$A$1:$A$1000&lt;&gt;"")/ROW(統合!$A$1:$A$1000),0),ROW(D509))),"")</f>
        <v/>
      </c>
      <c r="E509" t="str">
        <f>IFERROR(INDEX(統合!E:E,1/LARGE(INDEX((統合!$A$1:$A$1000&lt;&gt;"")/ROW(統合!$A$1:$A$1000),0),ROW(E509))),"")</f>
        <v/>
      </c>
      <c r="F509" t="str">
        <f>IFERROR(INDEX(統合!F:F,1/LARGE(INDEX((統合!$A$1:$A$1000&lt;&gt;"")/ROW(統合!$A$1:$A$1000),0),ROW(F509))),"")</f>
        <v/>
      </c>
      <c r="G509" t="str">
        <f>IFERROR(INDEX(統合!G:G,1/LARGE(INDEX((統合!$A$1:$A$1000&lt;&gt;"")/ROW(統合!$A$1:$A$1000),0),ROW(G509))),"")</f>
        <v/>
      </c>
      <c r="H509" t="str">
        <f>IFERROR(INDEX(統合!H:H,1/LARGE(INDEX((統合!$A$1:$A$1000&lt;&gt;"")/ROW(統合!$A$1:$A$1000),0),ROW(H509))),"")</f>
        <v/>
      </c>
      <c r="I509" t="str">
        <f>IFERROR(INDEX(統合!I:I,1/LARGE(INDEX((統合!$A$1:$A$1000&lt;&gt;"")/ROW(統合!$A$1:$A$1000),0),ROW(I509))),"")</f>
        <v/>
      </c>
      <c r="J509" t="str">
        <f>IFERROR(INDEX(統合!J:J,1/LARGE(INDEX((統合!$A$1:$A$1000&lt;&gt;"")/ROW(統合!$A$1:$A$1000),0),ROW(J509))),"")</f>
        <v/>
      </c>
      <c r="K509" t="str">
        <f>IFERROR(INDEX(統合!K:K,1/LARGE(INDEX((統合!$A$1:$A$1000&lt;&gt;"")/ROW(統合!$A$1:$A$1000),0),ROW(K509))),"")</f>
        <v/>
      </c>
      <c r="L509" t="str">
        <f>IFERROR(INDEX(統合!L:L,1/LARGE(INDEX((統合!$A$1:$A$1000&lt;&gt;"")/ROW(統合!$A$1:$A$1000),0),ROW(L509))),"")</f>
        <v/>
      </c>
      <c r="M509" t="str">
        <f>IFERROR(INDEX(統合!M:M,1/LARGE(INDEX((統合!$A$1:$A$1000&lt;&gt;"")/ROW(統合!$A$1:$A$1000),0),ROW(M509))),"")</f>
        <v/>
      </c>
    </row>
    <row r="510" spans="1:13" x14ac:dyDescent="0.45">
      <c r="A510" t="str">
        <f>IFERROR(INDEX(統合!A:A,1/LARGE(INDEX((統合!$A$1:$A$1000&lt;&gt;"")/ROW(統合!$A$1:$A$1000),0),ROW(A510))),"")</f>
        <v/>
      </c>
      <c r="B510" t="str">
        <f>IFERROR(INDEX(統合!B:B,1/LARGE(INDEX((統合!$A$1:$A$1000&lt;&gt;"")/ROW(統合!$A$1:$A$1000),0),ROW(B510))),"")</f>
        <v/>
      </c>
      <c r="C510" t="str">
        <f>IFERROR(INDEX(統合!C:C,1/LARGE(INDEX((統合!$A$1:$A$1000&lt;&gt;"")/ROW(統合!$A$1:$A$1000),0),ROW(C510))),"")</f>
        <v/>
      </c>
      <c r="D510" t="str">
        <f>IFERROR(INDEX(統合!D:D,1/LARGE(INDEX((統合!$A$1:$A$1000&lt;&gt;"")/ROW(統合!$A$1:$A$1000),0),ROW(D510))),"")</f>
        <v/>
      </c>
      <c r="E510" t="str">
        <f>IFERROR(INDEX(統合!E:E,1/LARGE(INDEX((統合!$A$1:$A$1000&lt;&gt;"")/ROW(統合!$A$1:$A$1000),0),ROW(E510))),"")</f>
        <v/>
      </c>
      <c r="F510" t="str">
        <f>IFERROR(INDEX(統合!F:F,1/LARGE(INDEX((統合!$A$1:$A$1000&lt;&gt;"")/ROW(統合!$A$1:$A$1000),0),ROW(F510))),"")</f>
        <v/>
      </c>
      <c r="G510" t="str">
        <f>IFERROR(INDEX(統合!G:G,1/LARGE(INDEX((統合!$A$1:$A$1000&lt;&gt;"")/ROW(統合!$A$1:$A$1000),0),ROW(G510))),"")</f>
        <v/>
      </c>
      <c r="H510" t="str">
        <f>IFERROR(INDEX(統合!H:H,1/LARGE(INDEX((統合!$A$1:$A$1000&lt;&gt;"")/ROW(統合!$A$1:$A$1000),0),ROW(H510))),"")</f>
        <v/>
      </c>
      <c r="I510" t="str">
        <f>IFERROR(INDEX(統合!I:I,1/LARGE(INDEX((統合!$A$1:$A$1000&lt;&gt;"")/ROW(統合!$A$1:$A$1000),0),ROW(I510))),"")</f>
        <v/>
      </c>
      <c r="J510" t="str">
        <f>IFERROR(INDEX(統合!J:J,1/LARGE(INDEX((統合!$A$1:$A$1000&lt;&gt;"")/ROW(統合!$A$1:$A$1000),0),ROW(J510))),"")</f>
        <v/>
      </c>
      <c r="K510" t="str">
        <f>IFERROR(INDEX(統合!K:K,1/LARGE(INDEX((統合!$A$1:$A$1000&lt;&gt;"")/ROW(統合!$A$1:$A$1000),0),ROW(K510))),"")</f>
        <v/>
      </c>
      <c r="L510" t="str">
        <f>IFERROR(INDEX(統合!L:L,1/LARGE(INDEX((統合!$A$1:$A$1000&lt;&gt;"")/ROW(統合!$A$1:$A$1000),0),ROW(L510))),"")</f>
        <v/>
      </c>
      <c r="M510" t="str">
        <f>IFERROR(INDEX(統合!M:M,1/LARGE(INDEX((統合!$A$1:$A$1000&lt;&gt;"")/ROW(統合!$A$1:$A$1000),0),ROW(M510))),"")</f>
        <v/>
      </c>
    </row>
    <row r="511" spans="1:13" x14ac:dyDescent="0.45">
      <c r="A511" t="str">
        <f>IFERROR(INDEX(統合!A:A,1/LARGE(INDEX((統合!$A$1:$A$1000&lt;&gt;"")/ROW(統合!$A$1:$A$1000),0),ROW(A511))),"")</f>
        <v/>
      </c>
      <c r="B511" t="str">
        <f>IFERROR(INDEX(統合!B:B,1/LARGE(INDEX((統合!$A$1:$A$1000&lt;&gt;"")/ROW(統合!$A$1:$A$1000),0),ROW(B511))),"")</f>
        <v/>
      </c>
      <c r="C511" t="str">
        <f>IFERROR(INDEX(統合!C:C,1/LARGE(INDEX((統合!$A$1:$A$1000&lt;&gt;"")/ROW(統合!$A$1:$A$1000),0),ROW(C511))),"")</f>
        <v/>
      </c>
      <c r="D511" t="str">
        <f>IFERROR(INDEX(統合!D:D,1/LARGE(INDEX((統合!$A$1:$A$1000&lt;&gt;"")/ROW(統合!$A$1:$A$1000),0),ROW(D511))),"")</f>
        <v/>
      </c>
      <c r="E511" t="str">
        <f>IFERROR(INDEX(統合!E:E,1/LARGE(INDEX((統合!$A$1:$A$1000&lt;&gt;"")/ROW(統合!$A$1:$A$1000),0),ROW(E511))),"")</f>
        <v/>
      </c>
      <c r="F511" t="str">
        <f>IFERROR(INDEX(統合!F:F,1/LARGE(INDEX((統合!$A$1:$A$1000&lt;&gt;"")/ROW(統合!$A$1:$A$1000),0),ROW(F511))),"")</f>
        <v/>
      </c>
      <c r="G511" t="str">
        <f>IFERROR(INDEX(統合!G:G,1/LARGE(INDEX((統合!$A$1:$A$1000&lt;&gt;"")/ROW(統合!$A$1:$A$1000),0),ROW(G511))),"")</f>
        <v/>
      </c>
      <c r="H511" t="str">
        <f>IFERROR(INDEX(統合!H:H,1/LARGE(INDEX((統合!$A$1:$A$1000&lt;&gt;"")/ROW(統合!$A$1:$A$1000),0),ROW(H511))),"")</f>
        <v/>
      </c>
      <c r="I511" t="str">
        <f>IFERROR(INDEX(統合!I:I,1/LARGE(INDEX((統合!$A$1:$A$1000&lt;&gt;"")/ROW(統合!$A$1:$A$1000),0),ROW(I511))),"")</f>
        <v/>
      </c>
      <c r="J511" t="str">
        <f>IFERROR(INDEX(統合!J:J,1/LARGE(INDEX((統合!$A$1:$A$1000&lt;&gt;"")/ROW(統合!$A$1:$A$1000),0),ROW(J511))),"")</f>
        <v/>
      </c>
      <c r="K511" t="str">
        <f>IFERROR(INDEX(統合!K:K,1/LARGE(INDEX((統合!$A$1:$A$1000&lt;&gt;"")/ROW(統合!$A$1:$A$1000),0),ROW(K511))),"")</f>
        <v/>
      </c>
      <c r="L511" t="str">
        <f>IFERROR(INDEX(統合!L:L,1/LARGE(INDEX((統合!$A$1:$A$1000&lt;&gt;"")/ROW(統合!$A$1:$A$1000),0),ROW(L511))),"")</f>
        <v/>
      </c>
      <c r="M511" t="str">
        <f>IFERROR(INDEX(統合!M:M,1/LARGE(INDEX((統合!$A$1:$A$1000&lt;&gt;"")/ROW(統合!$A$1:$A$1000),0),ROW(M511))),"")</f>
        <v/>
      </c>
    </row>
    <row r="512" spans="1:13" x14ac:dyDescent="0.45">
      <c r="A512" t="str">
        <f>IFERROR(INDEX(統合!A:A,1/LARGE(INDEX((統合!$A$1:$A$1000&lt;&gt;"")/ROW(統合!$A$1:$A$1000),0),ROW(A512))),"")</f>
        <v/>
      </c>
      <c r="B512" t="str">
        <f>IFERROR(INDEX(統合!B:B,1/LARGE(INDEX((統合!$A$1:$A$1000&lt;&gt;"")/ROW(統合!$A$1:$A$1000),0),ROW(B512))),"")</f>
        <v/>
      </c>
      <c r="C512" t="str">
        <f>IFERROR(INDEX(統合!C:C,1/LARGE(INDEX((統合!$A$1:$A$1000&lt;&gt;"")/ROW(統合!$A$1:$A$1000),0),ROW(C512))),"")</f>
        <v/>
      </c>
      <c r="D512" t="str">
        <f>IFERROR(INDEX(統合!D:D,1/LARGE(INDEX((統合!$A$1:$A$1000&lt;&gt;"")/ROW(統合!$A$1:$A$1000),0),ROW(D512))),"")</f>
        <v/>
      </c>
      <c r="E512" t="str">
        <f>IFERROR(INDEX(統合!E:E,1/LARGE(INDEX((統合!$A$1:$A$1000&lt;&gt;"")/ROW(統合!$A$1:$A$1000),0),ROW(E512))),"")</f>
        <v/>
      </c>
      <c r="F512" t="str">
        <f>IFERROR(INDEX(統合!F:F,1/LARGE(INDEX((統合!$A$1:$A$1000&lt;&gt;"")/ROW(統合!$A$1:$A$1000),0),ROW(F512))),"")</f>
        <v/>
      </c>
      <c r="G512" t="str">
        <f>IFERROR(INDEX(統合!G:G,1/LARGE(INDEX((統合!$A$1:$A$1000&lt;&gt;"")/ROW(統合!$A$1:$A$1000),0),ROW(G512))),"")</f>
        <v/>
      </c>
      <c r="H512" t="str">
        <f>IFERROR(INDEX(統合!H:H,1/LARGE(INDEX((統合!$A$1:$A$1000&lt;&gt;"")/ROW(統合!$A$1:$A$1000),0),ROW(H512))),"")</f>
        <v/>
      </c>
      <c r="I512" t="str">
        <f>IFERROR(INDEX(統合!I:I,1/LARGE(INDEX((統合!$A$1:$A$1000&lt;&gt;"")/ROW(統合!$A$1:$A$1000),0),ROW(I512))),"")</f>
        <v/>
      </c>
      <c r="J512" t="str">
        <f>IFERROR(INDEX(統合!J:J,1/LARGE(INDEX((統合!$A$1:$A$1000&lt;&gt;"")/ROW(統合!$A$1:$A$1000),0),ROW(J512))),"")</f>
        <v/>
      </c>
      <c r="K512" t="str">
        <f>IFERROR(INDEX(統合!K:K,1/LARGE(INDEX((統合!$A$1:$A$1000&lt;&gt;"")/ROW(統合!$A$1:$A$1000),0),ROW(K512))),"")</f>
        <v/>
      </c>
      <c r="L512" t="str">
        <f>IFERROR(INDEX(統合!L:L,1/LARGE(INDEX((統合!$A$1:$A$1000&lt;&gt;"")/ROW(統合!$A$1:$A$1000),0),ROW(L512))),"")</f>
        <v/>
      </c>
      <c r="M512" t="str">
        <f>IFERROR(INDEX(統合!M:M,1/LARGE(INDEX((統合!$A$1:$A$1000&lt;&gt;"")/ROW(統合!$A$1:$A$1000),0),ROW(M512))),"")</f>
        <v/>
      </c>
    </row>
    <row r="513" spans="1:13" x14ac:dyDescent="0.45">
      <c r="A513" t="str">
        <f>IFERROR(INDEX(統合!A:A,1/LARGE(INDEX((統合!$A$1:$A$1000&lt;&gt;"")/ROW(統合!$A$1:$A$1000),0),ROW(A513))),"")</f>
        <v/>
      </c>
      <c r="B513" t="str">
        <f>IFERROR(INDEX(統合!B:B,1/LARGE(INDEX((統合!$A$1:$A$1000&lt;&gt;"")/ROW(統合!$A$1:$A$1000),0),ROW(B513))),"")</f>
        <v/>
      </c>
      <c r="C513" t="str">
        <f>IFERROR(INDEX(統合!C:C,1/LARGE(INDEX((統合!$A$1:$A$1000&lt;&gt;"")/ROW(統合!$A$1:$A$1000),0),ROW(C513))),"")</f>
        <v/>
      </c>
      <c r="D513" t="str">
        <f>IFERROR(INDEX(統合!D:D,1/LARGE(INDEX((統合!$A$1:$A$1000&lt;&gt;"")/ROW(統合!$A$1:$A$1000),0),ROW(D513))),"")</f>
        <v/>
      </c>
      <c r="E513" t="str">
        <f>IFERROR(INDEX(統合!E:E,1/LARGE(INDEX((統合!$A$1:$A$1000&lt;&gt;"")/ROW(統合!$A$1:$A$1000),0),ROW(E513))),"")</f>
        <v/>
      </c>
      <c r="F513" t="str">
        <f>IFERROR(INDEX(統合!F:F,1/LARGE(INDEX((統合!$A$1:$A$1000&lt;&gt;"")/ROW(統合!$A$1:$A$1000),0),ROW(F513))),"")</f>
        <v/>
      </c>
      <c r="G513" t="str">
        <f>IFERROR(INDEX(統合!G:G,1/LARGE(INDEX((統合!$A$1:$A$1000&lt;&gt;"")/ROW(統合!$A$1:$A$1000),0),ROW(G513))),"")</f>
        <v/>
      </c>
      <c r="H513" t="str">
        <f>IFERROR(INDEX(統合!H:H,1/LARGE(INDEX((統合!$A$1:$A$1000&lt;&gt;"")/ROW(統合!$A$1:$A$1000),0),ROW(H513))),"")</f>
        <v/>
      </c>
      <c r="I513" t="str">
        <f>IFERROR(INDEX(統合!I:I,1/LARGE(INDEX((統合!$A$1:$A$1000&lt;&gt;"")/ROW(統合!$A$1:$A$1000),0),ROW(I513))),"")</f>
        <v/>
      </c>
      <c r="J513" t="str">
        <f>IFERROR(INDEX(統合!J:J,1/LARGE(INDEX((統合!$A$1:$A$1000&lt;&gt;"")/ROW(統合!$A$1:$A$1000),0),ROW(J513))),"")</f>
        <v/>
      </c>
      <c r="K513" t="str">
        <f>IFERROR(INDEX(統合!K:K,1/LARGE(INDEX((統合!$A$1:$A$1000&lt;&gt;"")/ROW(統合!$A$1:$A$1000),0),ROW(K513))),"")</f>
        <v/>
      </c>
      <c r="L513" t="str">
        <f>IFERROR(INDEX(統合!L:L,1/LARGE(INDEX((統合!$A$1:$A$1000&lt;&gt;"")/ROW(統合!$A$1:$A$1000),0),ROW(L513))),"")</f>
        <v/>
      </c>
      <c r="M513" t="str">
        <f>IFERROR(INDEX(統合!M:M,1/LARGE(INDEX((統合!$A$1:$A$1000&lt;&gt;"")/ROW(統合!$A$1:$A$1000),0),ROW(M513))),"")</f>
        <v/>
      </c>
    </row>
    <row r="514" spans="1:13" x14ac:dyDescent="0.45">
      <c r="A514" t="str">
        <f>IFERROR(INDEX(統合!A:A,1/LARGE(INDEX((統合!$A$1:$A$1000&lt;&gt;"")/ROW(統合!$A$1:$A$1000),0),ROW(A514))),"")</f>
        <v/>
      </c>
      <c r="B514" t="str">
        <f>IFERROR(INDEX(統合!B:B,1/LARGE(INDEX((統合!$A$1:$A$1000&lt;&gt;"")/ROW(統合!$A$1:$A$1000),0),ROW(B514))),"")</f>
        <v/>
      </c>
      <c r="C514" t="str">
        <f>IFERROR(INDEX(統合!C:C,1/LARGE(INDEX((統合!$A$1:$A$1000&lt;&gt;"")/ROW(統合!$A$1:$A$1000),0),ROW(C514))),"")</f>
        <v/>
      </c>
      <c r="D514" t="str">
        <f>IFERROR(INDEX(統合!D:D,1/LARGE(INDEX((統合!$A$1:$A$1000&lt;&gt;"")/ROW(統合!$A$1:$A$1000),0),ROW(D514))),"")</f>
        <v/>
      </c>
      <c r="E514" t="str">
        <f>IFERROR(INDEX(統合!E:E,1/LARGE(INDEX((統合!$A$1:$A$1000&lt;&gt;"")/ROW(統合!$A$1:$A$1000),0),ROW(E514))),"")</f>
        <v/>
      </c>
      <c r="F514" t="str">
        <f>IFERROR(INDEX(統合!F:F,1/LARGE(INDEX((統合!$A$1:$A$1000&lt;&gt;"")/ROW(統合!$A$1:$A$1000),0),ROW(F514))),"")</f>
        <v/>
      </c>
      <c r="G514" t="str">
        <f>IFERROR(INDEX(統合!G:G,1/LARGE(INDEX((統合!$A$1:$A$1000&lt;&gt;"")/ROW(統合!$A$1:$A$1000),0),ROW(G514))),"")</f>
        <v/>
      </c>
      <c r="H514" t="str">
        <f>IFERROR(INDEX(統合!H:H,1/LARGE(INDEX((統合!$A$1:$A$1000&lt;&gt;"")/ROW(統合!$A$1:$A$1000),0),ROW(H514))),"")</f>
        <v/>
      </c>
      <c r="I514" t="str">
        <f>IFERROR(INDEX(統合!I:I,1/LARGE(INDEX((統合!$A$1:$A$1000&lt;&gt;"")/ROW(統合!$A$1:$A$1000),0),ROW(I514))),"")</f>
        <v/>
      </c>
      <c r="J514" t="str">
        <f>IFERROR(INDEX(統合!J:J,1/LARGE(INDEX((統合!$A$1:$A$1000&lt;&gt;"")/ROW(統合!$A$1:$A$1000),0),ROW(J514))),"")</f>
        <v/>
      </c>
      <c r="K514" t="str">
        <f>IFERROR(INDEX(統合!K:K,1/LARGE(INDEX((統合!$A$1:$A$1000&lt;&gt;"")/ROW(統合!$A$1:$A$1000),0),ROW(K514))),"")</f>
        <v/>
      </c>
      <c r="L514" t="str">
        <f>IFERROR(INDEX(統合!L:L,1/LARGE(INDEX((統合!$A$1:$A$1000&lt;&gt;"")/ROW(統合!$A$1:$A$1000),0),ROW(L514))),"")</f>
        <v/>
      </c>
      <c r="M514" t="str">
        <f>IFERROR(INDEX(統合!M:M,1/LARGE(INDEX((統合!$A$1:$A$1000&lt;&gt;"")/ROW(統合!$A$1:$A$1000),0),ROW(M514))),"")</f>
        <v/>
      </c>
    </row>
    <row r="515" spans="1:13" x14ac:dyDescent="0.45">
      <c r="A515" t="str">
        <f>IFERROR(INDEX(統合!A:A,1/LARGE(INDEX((統合!$A$1:$A$1000&lt;&gt;"")/ROW(統合!$A$1:$A$1000),0),ROW(A515))),"")</f>
        <v/>
      </c>
      <c r="B515" t="str">
        <f>IFERROR(INDEX(統合!B:B,1/LARGE(INDEX((統合!$A$1:$A$1000&lt;&gt;"")/ROW(統合!$A$1:$A$1000),0),ROW(B515))),"")</f>
        <v/>
      </c>
      <c r="C515" t="str">
        <f>IFERROR(INDEX(統合!C:C,1/LARGE(INDEX((統合!$A$1:$A$1000&lt;&gt;"")/ROW(統合!$A$1:$A$1000),0),ROW(C515))),"")</f>
        <v/>
      </c>
      <c r="D515" t="str">
        <f>IFERROR(INDEX(統合!D:D,1/LARGE(INDEX((統合!$A$1:$A$1000&lt;&gt;"")/ROW(統合!$A$1:$A$1000),0),ROW(D515))),"")</f>
        <v/>
      </c>
      <c r="E515" t="str">
        <f>IFERROR(INDEX(統合!E:E,1/LARGE(INDEX((統合!$A$1:$A$1000&lt;&gt;"")/ROW(統合!$A$1:$A$1000),0),ROW(E515))),"")</f>
        <v/>
      </c>
      <c r="F515" t="str">
        <f>IFERROR(INDEX(統合!F:F,1/LARGE(INDEX((統合!$A$1:$A$1000&lt;&gt;"")/ROW(統合!$A$1:$A$1000),0),ROW(F515))),"")</f>
        <v/>
      </c>
      <c r="G515" t="str">
        <f>IFERROR(INDEX(統合!G:G,1/LARGE(INDEX((統合!$A$1:$A$1000&lt;&gt;"")/ROW(統合!$A$1:$A$1000),0),ROW(G515))),"")</f>
        <v/>
      </c>
      <c r="H515" t="str">
        <f>IFERROR(INDEX(統合!H:H,1/LARGE(INDEX((統合!$A$1:$A$1000&lt;&gt;"")/ROW(統合!$A$1:$A$1000),0),ROW(H515))),"")</f>
        <v/>
      </c>
      <c r="I515" t="str">
        <f>IFERROR(INDEX(統合!I:I,1/LARGE(INDEX((統合!$A$1:$A$1000&lt;&gt;"")/ROW(統合!$A$1:$A$1000),0),ROW(I515))),"")</f>
        <v/>
      </c>
      <c r="J515" t="str">
        <f>IFERROR(INDEX(統合!J:J,1/LARGE(INDEX((統合!$A$1:$A$1000&lt;&gt;"")/ROW(統合!$A$1:$A$1000),0),ROW(J515))),"")</f>
        <v/>
      </c>
      <c r="K515" t="str">
        <f>IFERROR(INDEX(統合!K:K,1/LARGE(INDEX((統合!$A$1:$A$1000&lt;&gt;"")/ROW(統合!$A$1:$A$1000),0),ROW(K515))),"")</f>
        <v/>
      </c>
      <c r="L515" t="str">
        <f>IFERROR(INDEX(統合!L:L,1/LARGE(INDEX((統合!$A$1:$A$1000&lt;&gt;"")/ROW(統合!$A$1:$A$1000),0),ROW(L515))),"")</f>
        <v/>
      </c>
      <c r="M515" t="str">
        <f>IFERROR(INDEX(統合!M:M,1/LARGE(INDEX((統合!$A$1:$A$1000&lt;&gt;"")/ROW(統合!$A$1:$A$1000),0),ROW(M515))),"")</f>
        <v/>
      </c>
    </row>
    <row r="516" spans="1:13" x14ac:dyDescent="0.45">
      <c r="A516" t="str">
        <f>IFERROR(INDEX(統合!A:A,1/LARGE(INDEX((統合!$A$1:$A$1000&lt;&gt;"")/ROW(統合!$A$1:$A$1000),0),ROW(A516))),"")</f>
        <v/>
      </c>
      <c r="B516" t="str">
        <f>IFERROR(INDEX(統合!B:B,1/LARGE(INDEX((統合!$A$1:$A$1000&lt;&gt;"")/ROW(統合!$A$1:$A$1000),0),ROW(B516))),"")</f>
        <v/>
      </c>
      <c r="C516" t="str">
        <f>IFERROR(INDEX(統合!C:C,1/LARGE(INDEX((統合!$A$1:$A$1000&lt;&gt;"")/ROW(統合!$A$1:$A$1000),0),ROW(C516))),"")</f>
        <v/>
      </c>
      <c r="D516" t="str">
        <f>IFERROR(INDEX(統合!D:D,1/LARGE(INDEX((統合!$A$1:$A$1000&lt;&gt;"")/ROW(統合!$A$1:$A$1000),0),ROW(D516))),"")</f>
        <v/>
      </c>
      <c r="E516" t="str">
        <f>IFERROR(INDEX(統合!E:E,1/LARGE(INDEX((統合!$A$1:$A$1000&lt;&gt;"")/ROW(統合!$A$1:$A$1000),0),ROW(E516))),"")</f>
        <v/>
      </c>
      <c r="F516" t="str">
        <f>IFERROR(INDEX(統合!F:F,1/LARGE(INDEX((統合!$A$1:$A$1000&lt;&gt;"")/ROW(統合!$A$1:$A$1000),0),ROW(F516))),"")</f>
        <v/>
      </c>
      <c r="G516" t="str">
        <f>IFERROR(INDEX(統合!G:G,1/LARGE(INDEX((統合!$A$1:$A$1000&lt;&gt;"")/ROW(統合!$A$1:$A$1000),0),ROW(G516))),"")</f>
        <v/>
      </c>
      <c r="H516" t="str">
        <f>IFERROR(INDEX(統合!H:H,1/LARGE(INDEX((統合!$A$1:$A$1000&lt;&gt;"")/ROW(統合!$A$1:$A$1000),0),ROW(H516))),"")</f>
        <v/>
      </c>
      <c r="I516" t="str">
        <f>IFERROR(INDEX(統合!I:I,1/LARGE(INDEX((統合!$A$1:$A$1000&lt;&gt;"")/ROW(統合!$A$1:$A$1000),0),ROW(I516))),"")</f>
        <v/>
      </c>
      <c r="J516" t="str">
        <f>IFERROR(INDEX(統合!J:J,1/LARGE(INDEX((統合!$A$1:$A$1000&lt;&gt;"")/ROW(統合!$A$1:$A$1000),0),ROW(J516))),"")</f>
        <v/>
      </c>
      <c r="K516" t="str">
        <f>IFERROR(INDEX(統合!K:K,1/LARGE(INDEX((統合!$A$1:$A$1000&lt;&gt;"")/ROW(統合!$A$1:$A$1000),0),ROW(K516))),"")</f>
        <v/>
      </c>
      <c r="L516" t="str">
        <f>IFERROR(INDEX(統合!L:L,1/LARGE(INDEX((統合!$A$1:$A$1000&lt;&gt;"")/ROW(統合!$A$1:$A$1000),0),ROW(L516))),"")</f>
        <v/>
      </c>
      <c r="M516" t="str">
        <f>IFERROR(INDEX(統合!M:M,1/LARGE(INDEX((統合!$A$1:$A$1000&lt;&gt;"")/ROW(統合!$A$1:$A$1000),0),ROW(M516))),"")</f>
        <v/>
      </c>
    </row>
    <row r="517" spans="1:13" x14ac:dyDescent="0.45">
      <c r="A517" t="str">
        <f>IFERROR(INDEX(統合!A:A,1/LARGE(INDEX((統合!$A$1:$A$1000&lt;&gt;"")/ROW(統合!$A$1:$A$1000),0),ROW(A517))),"")</f>
        <v/>
      </c>
      <c r="B517" t="str">
        <f>IFERROR(INDEX(統合!B:B,1/LARGE(INDEX((統合!$A$1:$A$1000&lt;&gt;"")/ROW(統合!$A$1:$A$1000),0),ROW(B517))),"")</f>
        <v/>
      </c>
      <c r="C517" t="str">
        <f>IFERROR(INDEX(統合!C:C,1/LARGE(INDEX((統合!$A$1:$A$1000&lt;&gt;"")/ROW(統合!$A$1:$A$1000),0),ROW(C517))),"")</f>
        <v/>
      </c>
      <c r="D517" t="str">
        <f>IFERROR(INDEX(統合!D:D,1/LARGE(INDEX((統合!$A$1:$A$1000&lt;&gt;"")/ROW(統合!$A$1:$A$1000),0),ROW(D517))),"")</f>
        <v/>
      </c>
      <c r="E517" t="str">
        <f>IFERROR(INDEX(統合!E:E,1/LARGE(INDEX((統合!$A$1:$A$1000&lt;&gt;"")/ROW(統合!$A$1:$A$1000),0),ROW(E517))),"")</f>
        <v/>
      </c>
      <c r="F517" t="str">
        <f>IFERROR(INDEX(統合!F:F,1/LARGE(INDEX((統合!$A$1:$A$1000&lt;&gt;"")/ROW(統合!$A$1:$A$1000),0),ROW(F517))),"")</f>
        <v/>
      </c>
      <c r="G517" t="str">
        <f>IFERROR(INDEX(統合!G:G,1/LARGE(INDEX((統合!$A$1:$A$1000&lt;&gt;"")/ROW(統合!$A$1:$A$1000),0),ROW(G517))),"")</f>
        <v/>
      </c>
      <c r="H517" t="str">
        <f>IFERROR(INDEX(統合!H:H,1/LARGE(INDEX((統合!$A$1:$A$1000&lt;&gt;"")/ROW(統合!$A$1:$A$1000),0),ROW(H517))),"")</f>
        <v/>
      </c>
      <c r="I517" t="str">
        <f>IFERROR(INDEX(統合!I:I,1/LARGE(INDEX((統合!$A$1:$A$1000&lt;&gt;"")/ROW(統合!$A$1:$A$1000),0),ROW(I517))),"")</f>
        <v/>
      </c>
      <c r="J517" t="str">
        <f>IFERROR(INDEX(統合!J:J,1/LARGE(INDEX((統合!$A$1:$A$1000&lt;&gt;"")/ROW(統合!$A$1:$A$1000),0),ROW(J517))),"")</f>
        <v/>
      </c>
      <c r="K517" t="str">
        <f>IFERROR(INDEX(統合!K:K,1/LARGE(INDEX((統合!$A$1:$A$1000&lt;&gt;"")/ROW(統合!$A$1:$A$1000),0),ROW(K517))),"")</f>
        <v/>
      </c>
      <c r="L517" t="str">
        <f>IFERROR(INDEX(統合!L:L,1/LARGE(INDEX((統合!$A$1:$A$1000&lt;&gt;"")/ROW(統合!$A$1:$A$1000),0),ROW(L517))),"")</f>
        <v/>
      </c>
      <c r="M517" t="str">
        <f>IFERROR(INDEX(統合!M:M,1/LARGE(INDEX((統合!$A$1:$A$1000&lt;&gt;"")/ROW(統合!$A$1:$A$1000),0),ROW(M517))),"")</f>
        <v/>
      </c>
    </row>
    <row r="518" spans="1:13" x14ac:dyDescent="0.45">
      <c r="A518" t="str">
        <f>IFERROR(INDEX(統合!A:A,1/LARGE(INDEX((統合!$A$1:$A$1000&lt;&gt;"")/ROW(統合!$A$1:$A$1000),0),ROW(A518))),"")</f>
        <v/>
      </c>
      <c r="B518" t="str">
        <f>IFERROR(INDEX(統合!B:B,1/LARGE(INDEX((統合!$A$1:$A$1000&lt;&gt;"")/ROW(統合!$A$1:$A$1000),0),ROW(B518))),"")</f>
        <v/>
      </c>
      <c r="C518" t="str">
        <f>IFERROR(INDEX(統合!C:C,1/LARGE(INDEX((統合!$A$1:$A$1000&lt;&gt;"")/ROW(統合!$A$1:$A$1000),0),ROW(C518))),"")</f>
        <v/>
      </c>
      <c r="D518" t="str">
        <f>IFERROR(INDEX(統合!D:D,1/LARGE(INDEX((統合!$A$1:$A$1000&lt;&gt;"")/ROW(統合!$A$1:$A$1000),0),ROW(D518))),"")</f>
        <v/>
      </c>
      <c r="E518" t="str">
        <f>IFERROR(INDEX(統合!E:E,1/LARGE(INDEX((統合!$A$1:$A$1000&lt;&gt;"")/ROW(統合!$A$1:$A$1000),0),ROW(E518))),"")</f>
        <v/>
      </c>
      <c r="F518" t="str">
        <f>IFERROR(INDEX(統合!F:F,1/LARGE(INDEX((統合!$A$1:$A$1000&lt;&gt;"")/ROW(統合!$A$1:$A$1000),0),ROW(F518))),"")</f>
        <v/>
      </c>
      <c r="G518" t="str">
        <f>IFERROR(INDEX(統合!G:G,1/LARGE(INDEX((統合!$A$1:$A$1000&lt;&gt;"")/ROW(統合!$A$1:$A$1000),0),ROW(G518))),"")</f>
        <v/>
      </c>
      <c r="H518" t="str">
        <f>IFERROR(INDEX(統合!H:H,1/LARGE(INDEX((統合!$A$1:$A$1000&lt;&gt;"")/ROW(統合!$A$1:$A$1000),0),ROW(H518))),"")</f>
        <v/>
      </c>
      <c r="I518" t="str">
        <f>IFERROR(INDEX(統合!I:I,1/LARGE(INDEX((統合!$A$1:$A$1000&lt;&gt;"")/ROW(統合!$A$1:$A$1000),0),ROW(I518))),"")</f>
        <v/>
      </c>
      <c r="J518" t="str">
        <f>IFERROR(INDEX(統合!J:J,1/LARGE(INDEX((統合!$A$1:$A$1000&lt;&gt;"")/ROW(統合!$A$1:$A$1000),0),ROW(J518))),"")</f>
        <v/>
      </c>
      <c r="K518" t="str">
        <f>IFERROR(INDEX(統合!K:K,1/LARGE(INDEX((統合!$A$1:$A$1000&lt;&gt;"")/ROW(統合!$A$1:$A$1000),0),ROW(K518))),"")</f>
        <v/>
      </c>
      <c r="L518" t="str">
        <f>IFERROR(INDEX(統合!L:L,1/LARGE(INDEX((統合!$A$1:$A$1000&lt;&gt;"")/ROW(統合!$A$1:$A$1000),0),ROW(L518))),"")</f>
        <v/>
      </c>
      <c r="M518" t="str">
        <f>IFERROR(INDEX(統合!M:M,1/LARGE(INDEX((統合!$A$1:$A$1000&lt;&gt;"")/ROW(統合!$A$1:$A$1000),0),ROW(M518))),"")</f>
        <v/>
      </c>
    </row>
    <row r="519" spans="1:13" x14ac:dyDescent="0.45">
      <c r="A519" t="str">
        <f>IFERROR(INDEX(統合!A:A,1/LARGE(INDEX((統合!$A$1:$A$1000&lt;&gt;"")/ROW(統合!$A$1:$A$1000),0),ROW(A519))),"")</f>
        <v/>
      </c>
      <c r="B519" t="str">
        <f>IFERROR(INDEX(統合!B:B,1/LARGE(INDEX((統合!$A$1:$A$1000&lt;&gt;"")/ROW(統合!$A$1:$A$1000),0),ROW(B519))),"")</f>
        <v/>
      </c>
      <c r="C519" t="str">
        <f>IFERROR(INDEX(統合!C:C,1/LARGE(INDEX((統合!$A$1:$A$1000&lt;&gt;"")/ROW(統合!$A$1:$A$1000),0),ROW(C519))),"")</f>
        <v/>
      </c>
      <c r="D519" t="str">
        <f>IFERROR(INDEX(統合!D:D,1/LARGE(INDEX((統合!$A$1:$A$1000&lt;&gt;"")/ROW(統合!$A$1:$A$1000),0),ROW(D519))),"")</f>
        <v/>
      </c>
      <c r="E519" t="str">
        <f>IFERROR(INDEX(統合!E:E,1/LARGE(INDEX((統合!$A$1:$A$1000&lt;&gt;"")/ROW(統合!$A$1:$A$1000),0),ROW(E519))),"")</f>
        <v/>
      </c>
      <c r="F519" t="str">
        <f>IFERROR(INDEX(統合!F:F,1/LARGE(INDEX((統合!$A$1:$A$1000&lt;&gt;"")/ROW(統合!$A$1:$A$1000),0),ROW(F519))),"")</f>
        <v/>
      </c>
      <c r="G519" t="str">
        <f>IFERROR(INDEX(統合!G:G,1/LARGE(INDEX((統合!$A$1:$A$1000&lt;&gt;"")/ROW(統合!$A$1:$A$1000),0),ROW(G519))),"")</f>
        <v/>
      </c>
      <c r="H519" t="str">
        <f>IFERROR(INDEX(統合!H:H,1/LARGE(INDEX((統合!$A$1:$A$1000&lt;&gt;"")/ROW(統合!$A$1:$A$1000),0),ROW(H519))),"")</f>
        <v/>
      </c>
      <c r="I519" t="str">
        <f>IFERROR(INDEX(統合!I:I,1/LARGE(INDEX((統合!$A$1:$A$1000&lt;&gt;"")/ROW(統合!$A$1:$A$1000),0),ROW(I519))),"")</f>
        <v/>
      </c>
      <c r="J519" t="str">
        <f>IFERROR(INDEX(統合!J:J,1/LARGE(INDEX((統合!$A$1:$A$1000&lt;&gt;"")/ROW(統合!$A$1:$A$1000),0),ROW(J519))),"")</f>
        <v/>
      </c>
      <c r="K519" t="str">
        <f>IFERROR(INDEX(統合!K:K,1/LARGE(INDEX((統合!$A$1:$A$1000&lt;&gt;"")/ROW(統合!$A$1:$A$1000),0),ROW(K519))),"")</f>
        <v/>
      </c>
      <c r="L519" t="str">
        <f>IFERROR(INDEX(統合!L:L,1/LARGE(INDEX((統合!$A$1:$A$1000&lt;&gt;"")/ROW(統合!$A$1:$A$1000),0),ROW(L519))),"")</f>
        <v/>
      </c>
      <c r="M519" t="str">
        <f>IFERROR(INDEX(統合!M:M,1/LARGE(INDEX((統合!$A$1:$A$1000&lt;&gt;"")/ROW(統合!$A$1:$A$1000),0),ROW(M519))),"")</f>
        <v/>
      </c>
    </row>
    <row r="520" spans="1:13" x14ac:dyDescent="0.45">
      <c r="A520" t="str">
        <f>IFERROR(INDEX(統合!A:A,1/LARGE(INDEX((統合!$A$1:$A$1000&lt;&gt;"")/ROW(統合!$A$1:$A$1000),0),ROW(A520))),"")</f>
        <v/>
      </c>
      <c r="B520" t="str">
        <f>IFERROR(INDEX(統合!B:B,1/LARGE(INDEX((統合!$A$1:$A$1000&lt;&gt;"")/ROW(統合!$A$1:$A$1000),0),ROW(B520))),"")</f>
        <v/>
      </c>
      <c r="C520" t="str">
        <f>IFERROR(INDEX(統合!C:C,1/LARGE(INDEX((統合!$A$1:$A$1000&lt;&gt;"")/ROW(統合!$A$1:$A$1000),0),ROW(C520))),"")</f>
        <v/>
      </c>
      <c r="D520" t="str">
        <f>IFERROR(INDEX(統合!D:D,1/LARGE(INDEX((統合!$A$1:$A$1000&lt;&gt;"")/ROW(統合!$A$1:$A$1000),0),ROW(D520))),"")</f>
        <v/>
      </c>
      <c r="E520" t="str">
        <f>IFERROR(INDEX(統合!E:E,1/LARGE(INDEX((統合!$A$1:$A$1000&lt;&gt;"")/ROW(統合!$A$1:$A$1000),0),ROW(E520))),"")</f>
        <v/>
      </c>
      <c r="F520" t="str">
        <f>IFERROR(INDEX(統合!F:F,1/LARGE(INDEX((統合!$A$1:$A$1000&lt;&gt;"")/ROW(統合!$A$1:$A$1000),0),ROW(F520))),"")</f>
        <v/>
      </c>
      <c r="G520" t="str">
        <f>IFERROR(INDEX(統合!G:G,1/LARGE(INDEX((統合!$A$1:$A$1000&lt;&gt;"")/ROW(統合!$A$1:$A$1000),0),ROW(G520))),"")</f>
        <v/>
      </c>
      <c r="H520" t="str">
        <f>IFERROR(INDEX(統合!H:H,1/LARGE(INDEX((統合!$A$1:$A$1000&lt;&gt;"")/ROW(統合!$A$1:$A$1000),0),ROW(H520))),"")</f>
        <v/>
      </c>
      <c r="I520" t="str">
        <f>IFERROR(INDEX(統合!I:I,1/LARGE(INDEX((統合!$A$1:$A$1000&lt;&gt;"")/ROW(統合!$A$1:$A$1000),0),ROW(I520))),"")</f>
        <v/>
      </c>
      <c r="J520" t="str">
        <f>IFERROR(INDEX(統合!J:J,1/LARGE(INDEX((統合!$A$1:$A$1000&lt;&gt;"")/ROW(統合!$A$1:$A$1000),0),ROW(J520))),"")</f>
        <v/>
      </c>
      <c r="K520" t="str">
        <f>IFERROR(INDEX(統合!K:K,1/LARGE(INDEX((統合!$A$1:$A$1000&lt;&gt;"")/ROW(統合!$A$1:$A$1000),0),ROW(K520))),"")</f>
        <v/>
      </c>
      <c r="L520" t="str">
        <f>IFERROR(INDEX(統合!L:L,1/LARGE(INDEX((統合!$A$1:$A$1000&lt;&gt;"")/ROW(統合!$A$1:$A$1000),0),ROW(L520))),"")</f>
        <v/>
      </c>
      <c r="M520" t="str">
        <f>IFERROR(INDEX(統合!M:M,1/LARGE(INDEX((統合!$A$1:$A$1000&lt;&gt;"")/ROW(統合!$A$1:$A$1000),0),ROW(M520))),"")</f>
        <v/>
      </c>
    </row>
    <row r="521" spans="1:13" x14ac:dyDescent="0.45">
      <c r="A521" t="str">
        <f>IFERROR(INDEX(統合!A:A,1/LARGE(INDEX((統合!$A$1:$A$1000&lt;&gt;"")/ROW(統合!$A$1:$A$1000),0),ROW(A521))),"")</f>
        <v/>
      </c>
      <c r="B521" t="str">
        <f>IFERROR(INDEX(統合!B:B,1/LARGE(INDEX((統合!$A$1:$A$1000&lt;&gt;"")/ROW(統合!$A$1:$A$1000),0),ROW(B521))),"")</f>
        <v/>
      </c>
      <c r="C521" t="str">
        <f>IFERROR(INDEX(統合!C:C,1/LARGE(INDEX((統合!$A$1:$A$1000&lt;&gt;"")/ROW(統合!$A$1:$A$1000),0),ROW(C521))),"")</f>
        <v/>
      </c>
      <c r="D521" t="str">
        <f>IFERROR(INDEX(統合!D:D,1/LARGE(INDEX((統合!$A$1:$A$1000&lt;&gt;"")/ROW(統合!$A$1:$A$1000),0),ROW(D521))),"")</f>
        <v/>
      </c>
      <c r="E521" t="str">
        <f>IFERROR(INDEX(統合!E:E,1/LARGE(INDEX((統合!$A$1:$A$1000&lt;&gt;"")/ROW(統合!$A$1:$A$1000),0),ROW(E521))),"")</f>
        <v/>
      </c>
      <c r="F521" t="str">
        <f>IFERROR(INDEX(統合!F:F,1/LARGE(INDEX((統合!$A$1:$A$1000&lt;&gt;"")/ROW(統合!$A$1:$A$1000),0),ROW(F521))),"")</f>
        <v/>
      </c>
      <c r="G521" t="str">
        <f>IFERROR(INDEX(統合!G:G,1/LARGE(INDEX((統合!$A$1:$A$1000&lt;&gt;"")/ROW(統合!$A$1:$A$1000),0),ROW(G521))),"")</f>
        <v/>
      </c>
      <c r="H521" t="str">
        <f>IFERROR(INDEX(統合!H:H,1/LARGE(INDEX((統合!$A$1:$A$1000&lt;&gt;"")/ROW(統合!$A$1:$A$1000),0),ROW(H521))),"")</f>
        <v/>
      </c>
      <c r="I521" t="str">
        <f>IFERROR(INDEX(統合!I:I,1/LARGE(INDEX((統合!$A$1:$A$1000&lt;&gt;"")/ROW(統合!$A$1:$A$1000),0),ROW(I521))),"")</f>
        <v/>
      </c>
      <c r="J521" t="str">
        <f>IFERROR(INDEX(統合!J:J,1/LARGE(INDEX((統合!$A$1:$A$1000&lt;&gt;"")/ROW(統合!$A$1:$A$1000),0),ROW(J521))),"")</f>
        <v/>
      </c>
      <c r="K521" t="str">
        <f>IFERROR(INDEX(統合!K:K,1/LARGE(INDEX((統合!$A$1:$A$1000&lt;&gt;"")/ROW(統合!$A$1:$A$1000),0),ROW(K521))),"")</f>
        <v/>
      </c>
      <c r="L521" t="str">
        <f>IFERROR(INDEX(統合!L:L,1/LARGE(INDEX((統合!$A$1:$A$1000&lt;&gt;"")/ROW(統合!$A$1:$A$1000),0),ROW(L521))),"")</f>
        <v/>
      </c>
      <c r="M521" t="str">
        <f>IFERROR(INDEX(統合!M:M,1/LARGE(INDEX((統合!$A$1:$A$1000&lt;&gt;"")/ROW(統合!$A$1:$A$1000),0),ROW(M521))),"")</f>
        <v/>
      </c>
    </row>
    <row r="522" spans="1:13" x14ac:dyDescent="0.45">
      <c r="A522" t="str">
        <f>IFERROR(INDEX(統合!A:A,1/LARGE(INDEX((統合!$A$1:$A$1000&lt;&gt;"")/ROW(統合!$A$1:$A$1000),0),ROW(A522))),"")</f>
        <v/>
      </c>
      <c r="B522" t="str">
        <f>IFERROR(INDEX(統合!B:B,1/LARGE(INDEX((統合!$A$1:$A$1000&lt;&gt;"")/ROW(統合!$A$1:$A$1000),0),ROW(B522))),"")</f>
        <v/>
      </c>
      <c r="C522" t="str">
        <f>IFERROR(INDEX(統合!C:C,1/LARGE(INDEX((統合!$A$1:$A$1000&lt;&gt;"")/ROW(統合!$A$1:$A$1000),0),ROW(C522))),"")</f>
        <v/>
      </c>
      <c r="D522" t="str">
        <f>IFERROR(INDEX(統合!D:D,1/LARGE(INDEX((統合!$A$1:$A$1000&lt;&gt;"")/ROW(統合!$A$1:$A$1000),0),ROW(D522))),"")</f>
        <v/>
      </c>
      <c r="E522" t="str">
        <f>IFERROR(INDEX(統合!E:E,1/LARGE(INDEX((統合!$A$1:$A$1000&lt;&gt;"")/ROW(統合!$A$1:$A$1000),0),ROW(E522))),"")</f>
        <v/>
      </c>
      <c r="F522" t="str">
        <f>IFERROR(INDEX(統合!F:F,1/LARGE(INDEX((統合!$A$1:$A$1000&lt;&gt;"")/ROW(統合!$A$1:$A$1000),0),ROW(F522))),"")</f>
        <v/>
      </c>
      <c r="G522" t="str">
        <f>IFERROR(INDEX(統合!G:G,1/LARGE(INDEX((統合!$A$1:$A$1000&lt;&gt;"")/ROW(統合!$A$1:$A$1000),0),ROW(G522))),"")</f>
        <v/>
      </c>
      <c r="H522" t="str">
        <f>IFERROR(INDEX(統合!H:H,1/LARGE(INDEX((統合!$A$1:$A$1000&lt;&gt;"")/ROW(統合!$A$1:$A$1000),0),ROW(H522))),"")</f>
        <v/>
      </c>
      <c r="I522" t="str">
        <f>IFERROR(INDEX(統合!I:I,1/LARGE(INDEX((統合!$A$1:$A$1000&lt;&gt;"")/ROW(統合!$A$1:$A$1000),0),ROW(I522))),"")</f>
        <v/>
      </c>
      <c r="J522" t="str">
        <f>IFERROR(INDEX(統合!J:J,1/LARGE(INDEX((統合!$A$1:$A$1000&lt;&gt;"")/ROW(統合!$A$1:$A$1000),0),ROW(J522))),"")</f>
        <v/>
      </c>
      <c r="K522" t="str">
        <f>IFERROR(INDEX(統合!K:K,1/LARGE(INDEX((統合!$A$1:$A$1000&lt;&gt;"")/ROW(統合!$A$1:$A$1000),0),ROW(K522))),"")</f>
        <v/>
      </c>
      <c r="L522" t="str">
        <f>IFERROR(INDEX(統合!L:L,1/LARGE(INDEX((統合!$A$1:$A$1000&lt;&gt;"")/ROW(統合!$A$1:$A$1000),0),ROW(L522))),"")</f>
        <v/>
      </c>
      <c r="M522" t="str">
        <f>IFERROR(INDEX(統合!M:M,1/LARGE(INDEX((統合!$A$1:$A$1000&lt;&gt;"")/ROW(統合!$A$1:$A$1000),0),ROW(M522))),"")</f>
        <v/>
      </c>
    </row>
    <row r="523" spans="1:13" x14ac:dyDescent="0.45">
      <c r="A523" t="str">
        <f>IFERROR(INDEX(統合!A:A,1/LARGE(INDEX((統合!$A$1:$A$1000&lt;&gt;"")/ROW(統合!$A$1:$A$1000),0),ROW(A523))),"")</f>
        <v/>
      </c>
      <c r="B523" t="str">
        <f>IFERROR(INDEX(統合!B:B,1/LARGE(INDEX((統合!$A$1:$A$1000&lt;&gt;"")/ROW(統合!$A$1:$A$1000),0),ROW(B523))),"")</f>
        <v/>
      </c>
      <c r="C523" t="str">
        <f>IFERROR(INDEX(統合!C:C,1/LARGE(INDEX((統合!$A$1:$A$1000&lt;&gt;"")/ROW(統合!$A$1:$A$1000),0),ROW(C523))),"")</f>
        <v/>
      </c>
      <c r="D523" t="str">
        <f>IFERROR(INDEX(統合!D:D,1/LARGE(INDEX((統合!$A$1:$A$1000&lt;&gt;"")/ROW(統合!$A$1:$A$1000),0),ROW(D523))),"")</f>
        <v/>
      </c>
      <c r="E523" t="str">
        <f>IFERROR(INDEX(統合!E:E,1/LARGE(INDEX((統合!$A$1:$A$1000&lt;&gt;"")/ROW(統合!$A$1:$A$1000),0),ROW(E523))),"")</f>
        <v/>
      </c>
      <c r="F523" t="str">
        <f>IFERROR(INDEX(統合!F:F,1/LARGE(INDEX((統合!$A$1:$A$1000&lt;&gt;"")/ROW(統合!$A$1:$A$1000),0),ROW(F523))),"")</f>
        <v/>
      </c>
      <c r="G523" t="str">
        <f>IFERROR(INDEX(統合!G:G,1/LARGE(INDEX((統合!$A$1:$A$1000&lt;&gt;"")/ROW(統合!$A$1:$A$1000),0),ROW(G523))),"")</f>
        <v/>
      </c>
      <c r="H523" t="str">
        <f>IFERROR(INDEX(統合!H:H,1/LARGE(INDEX((統合!$A$1:$A$1000&lt;&gt;"")/ROW(統合!$A$1:$A$1000),0),ROW(H523))),"")</f>
        <v/>
      </c>
      <c r="I523" t="str">
        <f>IFERROR(INDEX(統合!I:I,1/LARGE(INDEX((統合!$A$1:$A$1000&lt;&gt;"")/ROW(統合!$A$1:$A$1000),0),ROW(I523))),"")</f>
        <v/>
      </c>
      <c r="J523" t="str">
        <f>IFERROR(INDEX(統合!J:J,1/LARGE(INDEX((統合!$A$1:$A$1000&lt;&gt;"")/ROW(統合!$A$1:$A$1000),0),ROW(J523))),"")</f>
        <v/>
      </c>
      <c r="K523" t="str">
        <f>IFERROR(INDEX(統合!K:K,1/LARGE(INDEX((統合!$A$1:$A$1000&lt;&gt;"")/ROW(統合!$A$1:$A$1000),0),ROW(K523))),"")</f>
        <v/>
      </c>
      <c r="L523" t="str">
        <f>IFERROR(INDEX(統合!L:L,1/LARGE(INDEX((統合!$A$1:$A$1000&lt;&gt;"")/ROW(統合!$A$1:$A$1000),0),ROW(L523))),"")</f>
        <v/>
      </c>
      <c r="M523" t="str">
        <f>IFERROR(INDEX(統合!M:M,1/LARGE(INDEX((統合!$A$1:$A$1000&lt;&gt;"")/ROW(統合!$A$1:$A$1000),0),ROW(M523))),"")</f>
        <v/>
      </c>
    </row>
    <row r="524" spans="1:13" x14ac:dyDescent="0.45">
      <c r="A524" t="str">
        <f>IFERROR(INDEX(統合!A:A,1/LARGE(INDEX((統合!$A$1:$A$1000&lt;&gt;"")/ROW(統合!$A$1:$A$1000),0),ROW(A524))),"")</f>
        <v/>
      </c>
      <c r="B524" t="str">
        <f>IFERROR(INDEX(統合!B:B,1/LARGE(INDEX((統合!$A$1:$A$1000&lt;&gt;"")/ROW(統合!$A$1:$A$1000),0),ROW(B524))),"")</f>
        <v/>
      </c>
      <c r="C524" t="str">
        <f>IFERROR(INDEX(統合!C:C,1/LARGE(INDEX((統合!$A$1:$A$1000&lt;&gt;"")/ROW(統合!$A$1:$A$1000),0),ROW(C524))),"")</f>
        <v/>
      </c>
      <c r="D524" t="str">
        <f>IFERROR(INDEX(統合!D:D,1/LARGE(INDEX((統合!$A$1:$A$1000&lt;&gt;"")/ROW(統合!$A$1:$A$1000),0),ROW(D524))),"")</f>
        <v/>
      </c>
      <c r="E524" t="str">
        <f>IFERROR(INDEX(統合!E:E,1/LARGE(INDEX((統合!$A$1:$A$1000&lt;&gt;"")/ROW(統合!$A$1:$A$1000),0),ROW(E524))),"")</f>
        <v/>
      </c>
      <c r="F524" t="str">
        <f>IFERROR(INDEX(統合!F:F,1/LARGE(INDEX((統合!$A$1:$A$1000&lt;&gt;"")/ROW(統合!$A$1:$A$1000),0),ROW(F524))),"")</f>
        <v/>
      </c>
      <c r="G524" t="str">
        <f>IFERROR(INDEX(統合!G:G,1/LARGE(INDEX((統合!$A$1:$A$1000&lt;&gt;"")/ROW(統合!$A$1:$A$1000),0),ROW(G524))),"")</f>
        <v/>
      </c>
      <c r="H524" t="str">
        <f>IFERROR(INDEX(統合!H:H,1/LARGE(INDEX((統合!$A$1:$A$1000&lt;&gt;"")/ROW(統合!$A$1:$A$1000),0),ROW(H524))),"")</f>
        <v/>
      </c>
      <c r="I524" t="str">
        <f>IFERROR(INDEX(統合!I:I,1/LARGE(INDEX((統合!$A$1:$A$1000&lt;&gt;"")/ROW(統合!$A$1:$A$1000),0),ROW(I524))),"")</f>
        <v/>
      </c>
      <c r="J524" t="str">
        <f>IFERROR(INDEX(統合!J:J,1/LARGE(INDEX((統合!$A$1:$A$1000&lt;&gt;"")/ROW(統合!$A$1:$A$1000),0),ROW(J524))),"")</f>
        <v/>
      </c>
      <c r="K524" t="str">
        <f>IFERROR(INDEX(統合!K:K,1/LARGE(INDEX((統合!$A$1:$A$1000&lt;&gt;"")/ROW(統合!$A$1:$A$1000),0),ROW(K524))),"")</f>
        <v/>
      </c>
      <c r="L524" t="str">
        <f>IFERROR(INDEX(統合!L:L,1/LARGE(INDEX((統合!$A$1:$A$1000&lt;&gt;"")/ROW(統合!$A$1:$A$1000),0),ROW(L524))),"")</f>
        <v/>
      </c>
      <c r="M524" t="str">
        <f>IFERROR(INDEX(統合!M:M,1/LARGE(INDEX((統合!$A$1:$A$1000&lt;&gt;"")/ROW(統合!$A$1:$A$1000),0),ROW(M524))),"")</f>
        <v/>
      </c>
    </row>
    <row r="525" spans="1:13" x14ac:dyDescent="0.45">
      <c r="A525" t="str">
        <f>IFERROR(INDEX(統合!A:A,1/LARGE(INDEX((統合!$A$1:$A$1000&lt;&gt;"")/ROW(統合!$A$1:$A$1000),0),ROW(A525))),"")</f>
        <v/>
      </c>
      <c r="B525" t="str">
        <f>IFERROR(INDEX(統合!B:B,1/LARGE(INDEX((統合!$A$1:$A$1000&lt;&gt;"")/ROW(統合!$A$1:$A$1000),0),ROW(B525))),"")</f>
        <v/>
      </c>
      <c r="C525" t="str">
        <f>IFERROR(INDEX(統合!C:C,1/LARGE(INDEX((統合!$A$1:$A$1000&lt;&gt;"")/ROW(統合!$A$1:$A$1000),0),ROW(C525))),"")</f>
        <v/>
      </c>
      <c r="D525" t="str">
        <f>IFERROR(INDEX(統合!D:D,1/LARGE(INDEX((統合!$A$1:$A$1000&lt;&gt;"")/ROW(統合!$A$1:$A$1000),0),ROW(D525))),"")</f>
        <v/>
      </c>
      <c r="E525" t="str">
        <f>IFERROR(INDEX(統合!E:E,1/LARGE(INDEX((統合!$A$1:$A$1000&lt;&gt;"")/ROW(統合!$A$1:$A$1000),0),ROW(E525))),"")</f>
        <v/>
      </c>
      <c r="F525" t="str">
        <f>IFERROR(INDEX(統合!F:F,1/LARGE(INDEX((統合!$A$1:$A$1000&lt;&gt;"")/ROW(統合!$A$1:$A$1000),0),ROW(F525))),"")</f>
        <v/>
      </c>
      <c r="G525" t="str">
        <f>IFERROR(INDEX(統合!G:G,1/LARGE(INDEX((統合!$A$1:$A$1000&lt;&gt;"")/ROW(統合!$A$1:$A$1000),0),ROW(G525))),"")</f>
        <v/>
      </c>
      <c r="H525" t="str">
        <f>IFERROR(INDEX(統合!H:H,1/LARGE(INDEX((統合!$A$1:$A$1000&lt;&gt;"")/ROW(統合!$A$1:$A$1000),0),ROW(H525))),"")</f>
        <v/>
      </c>
      <c r="I525" t="str">
        <f>IFERROR(INDEX(統合!I:I,1/LARGE(INDEX((統合!$A$1:$A$1000&lt;&gt;"")/ROW(統合!$A$1:$A$1000),0),ROW(I525))),"")</f>
        <v/>
      </c>
      <c r="J525" t="str">
        <f>IFERROR(INDEX(統合!J:J,1/LARGE(INDEX((統合!$A$1:$A$1000&lt;&gt;"")/ROW(統合!$A$1:$A$1000),0),ROW(J525))),"")</f>
        <v/>
      </c>
      <c r="K525" t="str">
        <f>IFERROR(INDEX(統合!K:K,1/LARGE(INDEX((統合!$A$1:$A$1000&lt;&gt;"")/ROW(統合!$A$1:$A$1000),0),ROW(K525))),"")</f>
        <v/>
      </c>
      <c r="L525" t="str">
        <f>IFERROR(INDEX(統合!L:L,1/LARGE(INDEX((統合!$A$1:$A$1000&lt;&gt;"")/ROW(統合!$A$1:$A$1000),0),ROW(L525))),"")</f>
        <v/>
      </c>
      <c r="M525" t="str">
        <f>IFERROR(INDEX(統合!M:M,1/LARGE(INDEX((統合!$A$1:$A$1000&lt;&gt;"")/ROW(統合!$A$1:$A$1000),0),ROW(M525))),"")</f>
        <v/>
      </c>
    </row>
    <row r="526" spans="1:13" x14ac:dyDescent="0.45">
      <c r="A526" t="str">
        <f>IFERROR(INDEX(統合!A:A,1/LARGE(INDEX((統合!$A$1:$A$1000&lt;&gt;"")/ROW(統合!$A$1:$A$1000),0),ROW(A526))),"")</f>
        <v/>
      </c>
      <c r="B526" t="str">
        <f>IFERROR(INDEX(統合!B:B,1/LARGE(INDEX((統合!$A$1:$A$1000&lt;&gt;"")/ROW(統合!$A$1:$A$1000),0),ROW(B526))),"")</f>
        <v/>
      </c>
      <c r="C526" t="str">
        <f>IFERROR(INDEX(統合!C:C,1/LARGE(INDEX((統合!$A$1:$A$1000&lt;&gt;"")/ROW(統合!$A$1:$A$1000),0),ROW(C526))),"")</f>
        <v/>
      </c>
      <c r="D526" t="str">
        <f>IFERROR(INDEX(統合!D:D,1/LARGE(INDEX((統合!$A$1:$A$1000&lt;&gt;"")/ROW(統合!$A$1:$A$1000),0),ROW(D526))),"")</f>
        <v/>
      </c>
      <c r="E526" t="str">
        <f>IFERROR(INDEX(統合!E:E,1/LARGE(INDEX((統合!$A$1:$A$1000&lt;&gt;"")/ROW(統合!$A$1:$A$1000),0),ROW(E526))),"")</f>
        <v/>
      </c>
      <c r="F526" t="str">
        <f>IFERROR(INDEX(統合!F:F,1/LARGE(INDEX((統合!$A$1:$A$1000&lt;&gt;"")/ROW(統合!$A$1:$A$1000),0),ROW(F526))),"")</f>
        <v/>
      </c>
      <c r="G526" t="str">
        <f>IFERROR(INDEX(統合!G:G,1/LARGE(INDEX((統合!$A$1:$A$1000&lt;&gt;"")/ROW(統合!$A$1:$A$1000),0),ROW(G526))),"")</f>
        <v/>
      </c>
      <c r="H526" t="str">
        <f>IFERROR(INDEX(統合!H:H,1/LARGE(INDEX((統合!$A$1:$A$1000&lt;&gt;"")/ROW(統合!$A$1:$A$1000),0),ROW(H526))),"")</f>
        <v/>
      </c>
      <c r="I526" t="str">
        <f>IFERROR(INDEX(統合!I:I,1/LARGE(INDEX((統合!$A$1:$A$1000&lt;&gt;"")/ROW(統合!$A$1:$A$1000),0),ROW(I526))),"")</f>
        <v/>
      </c>
      <c r="J526" t="str">
        <f>IFERROR(INDEX(統合!J:J,1/LARGE(INDEX((統合!$A$1:$A$1000&lt;&gt;"")/ROW(統合!$A$1:$A$1000),0),ROW(J526))),"")</f>
        <v/>
      </c>
      <c r="K526" t="str">
        <f>IFERROR(INDEX(統合!K:K,1/LARGE(INDEX((統合!$A$1:$A$1000&lt;&gt;"")/ROW(統合!$A$1:$A$1000),0),ROW(K526))),"")</f>
        <v/>
      </c>
      <c r="L526" t="str">
        <f>IFERROR(INDEX(統合!L:L,1/LARGE(INDEX((統合!$A$1:$A$1000&lt;&gt;"")/ROW(統合!$A$1:$A$1000),0),ROW(L526))),"")</f>
        <v/>
      </c>
      <c r="M526" t="str">
        <f>IFERROR(INDEX(統合!M:M,1/LARGE(INDEX((統合!$A$1:$A$1000&lt;&gt;"")/ROW(統合!$A$1:$A$1000),0),ROW(M526))),"")</f>
        <v/>
      </c>
    </row>
    <row r="527" spans="1:13" x14ac:dyDescent="0.45">
      <c r="A527" t="str">
        <f>IFERROR(INDEX(統合!A:A,1/LARGE(INDEX((統合!$A$1:$A$1000&lt;&gt;"")/ROW(統合!$A$1:$A$1000),0),ROW(A527))),"")</f>
        <v/>
      </c>
      <c r="B527" t="str">
        <f>IFERROR(INDEX(統合!B:B,1/LARGE(INDEX((統合!$A$1:$A$1000&lt;&gt;"")/ROW(統合!$A$1:$A$1000),0),ROW(B527))),"")</f>
        <v/>
      </c>
      <c r="C527" t="str">
        <f>IFERROR(INDEX(統合!C:C,1/LARGE(INDEX((統合!$A$1:$A$1000&lt;&gt;"")/ROW(統合!$A$1:$A$1000),0),ROW(C527))),"")</f>
        <v/>
      </c>
      <c r="D527" t="str">
        <f>IFERROR(INDEX(統合!D:D,1/LARGE(INDEX((統合!$A$1:$A$1000&lt;&gt;"")/ROW(統合!$A$1:$A$1000),0),ROW(D527))),"")</f>
        <v/>
      </c>
      <c r="E527" t="str">
        <f>IFERROR(INDEX(統合!E:E,1/LARGE(INDEX((統合!$A$1:$A$1000&lt;&gt;"")/ROW(統合!$A$1:$A$1000),0),ROW(E527))),"")</f>
        <v/>
      </c>
      <c r="F527" t="str">
        <f>IFERROR(INDEX(統合!F:F,1/LARGE(INDEX((統合!$A$1:$A$1000&lt;&gt;"")/ROW(統合!$A$1:$A$1000),0),ROW(F527))),"")</f>
        <v/>
      </c>
      <c r="G527" t="str">
        <f>IFERROR(INDEX(統合!G:G,1/LARGE(INDEX((統合!$A$1:$A$1000&lt;&gt;"")/ROW(統合!$A$1:$A$1000),0),ROW(G527))),"")</f>
        <v/>
      </c>
      <c r="H527" t="str">
        <f>IFERROR(INDEX(統合!H:H,1/LARGE(INDEX((統合!$A$1:$A$1000&lt;&gt;"")/ROW(統合!$A$1:$A$1000),0),ROW(H527))),"")</f>
        <v/>
      </c>
      <c r="I527" t="str">
        <f>IFERROR(INDEX(統合!I:I,1/LARGE(INDEX((統合!$A$1:$A$1000&lt;&gt;"")/ROW(統合!$A$1:$A$1000),0),ROW(I527))),"")</f>
        <v/>
      </c>
      <c r="J527" t="str">
        <f>IFERROR(INDEX(統合!J:J,1/LARGE(INDEX((統合!$A$1:$A$1000&lt;&gt;"")/ROW(統合!$A$1:$A$1000),0),ROW(J527))),"")</f>
        <v/>
      </c>
      <c r="K527" t="str">
        <f>IFERROR(INDEX(統合!K:K,1/LARGE(INDEX((統合!$A$1:$A$1000&lt;&gt;"")/ROW(統合!$A$1:$A$1000),0),ROW(K527))),"")</f>
        <v/>
      </c>
      <c r="L527" t="str">
        <f>IFERROR(INDEX(統合!L:L,1/LARGE(INDEX((統合!$A$1:$A$1000&lt;&gt;"")/ROW(統合!$A$1:$A$1000),0),ROW(L527))),"")</f>
        <v/>
      </c>
      <c r="M527" t="str">
        <f>IFERROR(INDEX(統合!M:M,1/LARGE(INDEX((統合!$A$1:$A$1000&lt;&gt;"")/ROW(統合!$A$1:$A$1000),0),ROW(M527))),"")</f>
        <v/>
      </c>
    </row>
    <row r="528" spans="1:13" x14ac:dyDescent="0.45">
      <c r="A528" t="str">
        <f>IFERROR(INDEX(統合!A:A,1/LARGE(INDEX((統合!$A$1:$A$1000&lt;&gt;"")/ROW(統合!$A$1:$A$1000),0),ROW(A528))),"")</f>
        <v/>
      </c>
      <c r="B528" t="str">
        <f>IFERROR(INDEX(統合!B:B,1/LARGE(INDEX((統合!$A$1:$A$1000&lt;&gt;"")/ROW(統合!$A$1:$A$1000),0),ROW(B528))),"")</f>
        <v/>
      </c>
      <c r="C528" t="str">
        <f>IFERROR(INDEX(統合!C:C,1/LARGE(INDEX((統合!$A$1:$A$1000&lt;&gt;"")/ROW(統合!$A$1:$A$1000),0),ROW(C528))),"")</f>
        <v/>
      </c>
      <c r="D528" t="str">
        <f>IFERROR(INDEX(統合!D:D,1/LARGE(INDEX((統合!$A$1:$A$1000&lt;&gt;"")/ROW(統合!$A$1:$A$1000),0),ROW(D528))),"")</f>
        <v/>
      </c>
      <c r="E528" t="str">
        <f>IFERROR(INDEX(統合!E:E,1/LARGE(INDEX((統合!$A$1:$A$1000&lt;&gt;"")/ROW(統合!$A$1:$A$1000),0),ROW(E528))),"")</f>
        <v/>
      </c>
      <c r="F528" t="str">
        <f>IFERROR(INDEX(統合!F:F,1/LARGE(INDEX((統合!$A$1:$A$1000&lt;&gt;"")/ROW(統合!$A$1:$A$1000),0),ROW(F528))),"")</f>
        <v/>
      </c>
      <c r="G528" t="str">
        <f>IFERROR(INDEX(統合!G:G,1/LARGE(INDEX((統合!$A$1:$A$1000&lt;&gt;"")/ROW(統合!$A$1:$A$1000),0),ROW(G528))),"")</f>
        <v/>
      </c>
      <c r="H528" t="str">
        <f>IFERROR(INDEX(統合!H:H,1/LARGE(INDEX((統合!$A$1:$A$1000&lt;&gt;"")/ROW(統合!$A$1:$A$1000),0),ROW(H528))),"")</f>
        <v/>
      </c>
      <c r="I528" t="str">
        <f>IFERROR(INDEX(統合!I:I,1/LARGE(INDEX((統合!$A$1:$A$1000&lt;&gt;"")/ROW(統合!$A$1:$A$1000),0),ROW(I528))),"")</f>
        <v/>
      </c>
      <c r="J528" t="str">
        <f>IFERROR(INDEX(統合!J:J,1/LARGE(INDEX((統合!$A$1:$A$1000&lt;&gt;"")/ROW(統合!$A$1:$A$1000),0),ROW(J528))),"")</f>
        <v/>
      </c>
      <c r="K528" t="str">
        <f>IFERROR(INDEX(統合!K:K,1/LARGE(INDEX((統合!$A$1:$A$1000&lt;&gt;"")/ROW(統合!$A$1:$A$1000),0),ROW(K528))),"")</f>
        <v/>
      </c>
      <c r="L528" t="str">
        <f>IFERROR(INDEX(統合!L:L,1/LARGE(INDEX((統合!$A$1:$A$1000&lt;&gt;"")/ROW(統合!$A$1:$A$1000),0),ROW(L528))),"")</f>
        <v/>
      </c>
      <c r="M528" t="str">
        <f>IFERROR(INDEX(統合!M:M,1/LARGE(INDEX((統合!$A$1:$A$1000&lt;&gt;"")/ROW(統合!$A$1:$A$1000),0),ROW(M528))),"")</f>
        <v/>
      </c>
    </row>
    <row r="529" spans="1:13" x14ac:dyDescent="0.45">
      <c r="A529" t="str">
        <f>IFERROR(INDEX(統合!A:A,1/LARGE(INDEX((統合!$A$1:$A$1000&lt;&gt;"")/ROW(統合!$A$1:$A$1000),0),ROW(A529))),"")</f>
        <v/>
      </c>
      <c r="B529" t="str">
        <f>IFERROR(INDEX(統合!B:B,1/LARGE(INDEX((統合!$A$1:$A$1000&lt;&gt;"")/ROW(統合!$A$1:$A$1000),0),ROW(B529))),"")</f>
        <v/>
      </c>
      <c r="C529" t="str">
        <f>IFERROR(INDEX(統合!C:C,1/LARGE(INDEX((統合!$A$1:$A$1000&lt;&gt;"")/ROW(統合!$A$1:$A$1000),0),ROW(C529))),"")</f>
        <v/>
      </c>
      <c r="D529" t="str">
        <f>IFERROR(INDEX(統合!D:D,1/LARGE(INDEX((統合!$A$1:$A$1000&lt;&gt;"")/ROW(統合!$A$1:$A$1000),0),ROW(D529))),"")</f>
        <v/>
      </c>
      <c r="E529" t="str">
        <f>IFERROR(INDEX(統合!E:E,1/LARGE(INDEX((統合!$A$1:$A$1000&lt;&gt;"")/ROW(統合!$A$1:$A$1000),0),ROW(E529))),"")</f>
        <v/>
      </c>
      <c r="F529" t="str">
        <f>IFERROR(INDEX(統合!F:F,1/LARGE(INDEX((統合!$A$1:$A$1000&lt;&gt;"")/ROW(統合!$A$1:$A$1000),0),ROW(F529))),"")</f>
        <v/>
      </c>
      <c r="G529" t="str">
        <f>IFERROR(INDEX(統合!G:G,1/LARGE(INDEX((統合!$A$1:$A$1000&lt;&gt;"")/ROW(統合!$A$1:$A$1000),0),ROW(G529))),"")</f>
        <v/>
      </c>
      <c r="H529" t="str">
        <f>IFERROR(INDEX(統合!H:H,1/LARGE(INDEX((統合!$A$1:$A$1000&lt;&gt;"")/ROW(統合!$A$1:$A$1000),0),ROW(H529))),"")</f>
        <v/>
      </c>
      <c r="I529" t="str">
        <f>IFERROR(INDEX(統合!I:I,1/LARGE(INDEX((統合!$A$1:$A$1000&lt;&gt;"")/ROW(統合!$A$1:$A$1000),0),ROW(I529))),"")</f>
        <v/>
      </c>
      <c r="J529" t="str">
        <f>IFERROR(INDEX(統合!J:J,1/LARGE(INDEX((統合!$A$1:$A$1000&lt;&gt;"")/ROW(統合!$A$1:$A$1000),0),ROW(J529))),"")</f>
        <v/>
      </c>
      <c r="K529" t="str">
        <f>IFERROR(INDEX(統合!K:K,1/LARGE(INDEX((統合!$A$1:$A$1000&lt;&gt;"")/ROW(統合!$A$1:$A$1000),0),ROW(K529))),"")</f>
        <v/>
      </c>
      <c r="L529" t="str">
        <f>IFERROR(INDEX(統合!L:L,1/LARGE(INDEX((統合!$A$1:$A$1000&lt;&gt;"")/ROW(統合!$A$1:$A$1000),0),ROW(L529))),"")</f>
        <v/>
      </c>
      <c r="M529" t="str">
        <f>IFERROR(INDEX(統合!M:M,1/LARGE(INDEX((統合!$A$1:$A$1000&lt;&gt;"")/ROW(統合!$A$1:$A$1000),0),ROW(M529))),"")</f>
        <v/>
      </c>
    </row>
    <row r="530" spans="1:13" x14ac:dyDescent="0.45">
      <c r="A530" t="str">
        <f>IFERROR(INDEX(統合!A:A,1/LARGE(INDEX((統合!$A$1:$A$1000&lt;&gt;"")/ROW(統合!$A$1:$A$1000),0),ROW(A530))),"")</f>
        <v/>
      </c>
      <c r="B530" t="str">
        <f>IFERROR(INDEX(統合!B:B,1/LARGE(INDEX((統合!$A$1:$A$1000&lt;&gt;"")/ROW(統合!$A$1:$A$1000),0),ROW(B530))),"")</f>
        <v/>
      </c>
      <c r="C530" t="str">
        <f>IFERROR(INDEX(統合!C:C,1/LARGE(INDEX((統合!$A$1:$A$1000&lt;&gt;"")/ROW(統合!$A$1:$A$1000),0),ROW(C530))),"")</f>
        <v/>
      </c>
      <c r="D530" t="str">
        <f>IFERROR(INDEX(統合!D:D,1/LARGE(INDEX((統合!$A$1:$A$1000&lt;&gt;"")/ROW(統合!$A$1:$A$1000),0),ROW(D530))),"")</f>
        <v/>
      </c>
      <c r="E530" t="str">
        <f>IFERROR(INDEX(統合!E:E,1/LARGE(INDEX((統合!$A$1:$A$1000&lt;&gt;"")/ROW(統合!$A$1:$A$1000),0),ROW(E530))),"")</f>
        <v/>
      </c>
      <c r="F530" t="str">
        <f>IFERROR(INDEX(統合!F:F,1/LARGE(INDEX((統合!$A$1:$A$1000&lt;&gt;"")/ROW(統合!$A$1:$A$1000),0),ROW(F530))),"")</f>
        <v/>
      </c>
      <c r="G530" t="str">
        <f>IFERROR(INDEX(統合!G:G,1/LARGE(INDEX((統合!$A$1:$A$1000&lt;&gt;"")/ROW(統合!$A$1:$A$1000),0),ROW(G530))),"")</f>
        <v/>
      </c>
      <c r="H530" t="str">
        <f>IFERROR(INDEX(統合!H:H,1/LARGE(INDEX((統合!$A$1:$A$1000&lt;&gt;"")/ROW(統合!$A$1:$A$1000),0),ROW(H530))),"")</f>
        <v/>
      </c>
      <c r="I530" t="str">
        <f>IFERROR(INDEX(統合!I:I,1/LARGE(INDEX((統合!$A$1:$A$1000&lt;&gt;"")/ROW(統合!$A$1:$A$1000),0),ROW(I530))),"")</f>
        <v/>
      </c>
      <c r="J530" t="str">
        <f>IFERROR(INDEX(統合!J:J,1/LARGE(INDEX((統合!$A$1:$A$1000&lt;&gt;"")/ROW(統合!$A$1:$A$1000),0),ROW(J530))),"")</f>
        <v/>
      </c>
      <c r="K530" t="str">
        <f>IFERROR(INDEX(統合!K:K,1/LARGE(INDEX((統合!$A$1:$A$1000&lt;&gt;"")/ROW(統合!$A$1:$A$1000),0),ROW(K530))),"")</f>
        <v/>
      </c>
      <c r="L530" t="str">
        <f>IFERROR(INDEX(統合!L:L,1/LARGE(INDEX((統合!$A$1:$A$1000&lt;&gt;"")/ROW(統合!$A$1:$A$1000),0),ROW(L530))),"")</f>
        <v/>
      </c>
      <c r="M530" t="str">
        <f>IFERROR(INDEX(統合!M:M,1/LARGE(INDEX((統合!$A$1:$A$1000&lt;&gt;"")/ROW(統合!$A$1:$A$1000),0),ROW(M530))),"")</f>
        <v/>
      </c>
    </row>
    <row r="531" spans="1:13" x14ac:dyDescent="0.45">
      <c r="A531" t="str">
        <f>IFERROR(INDEX(統合!A:A,1/LARGE(INDEX((統合!$A$1:$A$1000&lt;&gt;"")/ROW(統合!$A$1:$A$1000),0),ROW(A531))),"")</f>
        <v/>
      </c>
      <c r="B531" t="str">
        <f>IFERROR(INDEX(統合!B:B,1/LARGE(INDEX((統合!$A$1:$A$1000&lt;&gt;"")/ROW(統合!$A$1:$A$1000),0),ROW(B531))),"")</f>
        <v/>
      </c>
      <c r="C531" t="str">
        <f>IFERROR(INDEX(統合!C:C,1/LARGE(INDEX((統合!$A$1:$A$1000&lt;&gt;"")/ROW(統合!$A$1:$A$1000),0),ROW(C531))),"")</f>
        <v/>
      </c>
      <c r="D531" t="str">
        <f>IFERROR(INDEX(統合!D:D,1/LARGE(INDEX((統合!$A$1:$A$1000&lt;&gt;"")/ROW(統合!$A$1:$A$1000),0),ROW(D531))),"")</f>
        <v/>
      </c>
      <c r="E531" t="str">
        <f>IFERROR(INDEX(統合!E:E,1/LARGE(INDEX((統合!$A$1:$A$1000&lt;&gt;"")/ROW(統合!$A$1:$A$1000),0),ROW(E531))),"")</f>
        <v/>
      </c>
      <c r="F531" t="str">
        <f>IFERROR(INDEX(統合!F:F,1/LARGE(INDEX((統合!$A$1:$A$1000&lt;&gt;"")/ROW(統合!$A$1:$A$1000),0),ROW(F531))),"")</f>
        <v/>
      </c>
      <c r="G531" t="str">
        <f>IFERROR(INDEX(統合!G:G,1/LARGE(INDEX((統合!$A$1:$A$1000&lt;&gt;"")/ROW(統合!$A$1:$A$1000),0),ROW(G531))),"")</f>
        <v/>
      </c>
      <c r="H531" t="str">
        <f>IFERROR(INDEX(統合!H:H,1/LARGE(INDEX((統合!$A$1:$A$1000&lt;&gt;"")/ROW(統合!$A$1:$A$1000),0),ROW(H531))),"")</f>
        <v/>
      </c>
      <c r="I531" t="str">
        <f>IFERROR(INDEX(統合!I:I,1/LARGE(INDEX((統合!$A$1:$A$1000&lt;&gt;"")/ROW(統合!$A$1:$A$1000),0),ROW(I531))),"")</f>
        <v/>
      </c>
      <c r="J531" t="str">
        <f>IFERROR(INDEX(統合!J:J,1/LARGE(INDEX((統合!$A$1:$A$1000&lt;&gt;"")/ROW(統合!$A$1:$A$1000),0),ROW(J531))),"")</f>
        <v/>
      </c>
      <c r="K531" t="str">
        <f>IFERROR(INDEX(統合!K:K,1/LARGE(INDEX((統合!$A$1:$A$1000&lt;&gt;"")/ROW(統合!$A$1:$A$1000),0),ROW(K531))),"")</f>
        <v/>
      </c>
      <c r="L531" t="str">
        <f>IFERROR(INDEX(統合!L:L,1/LARGE(INDEX((統合!$A$1:$A$1000&lt;&gt;"")/ROW(統合!$A$1:$A$1000),0),ROW(L531))),"")</f>
        <v/>
      </c>
      <c r="M531" t="str">
        <f>IFERROR(INDEX(統合!M:M,1/LARGE(INDEX((統合!$A$1:$A$1000&lt;&gt;"")/ROW(統合!$A$1:$A$1000),0),ROW(M531))),"")</f>
        <v/>
      </c>
    </row>
    <row r="532" spans="1:13" x14ac:dyDescent="0.45">
      <c r="A532" t="str">
        <f>IFERROR(INDEX(統合!A:A,1/LARGE(INDEX((統合!$A$1:$A$1000&lt;&gt;"")/ROW(統合!$A$1:$A$1000),0),ROW(A532))),"")</f>
        <v/>
      </c>
      <c r="B532" t="str">
        <f>IFERROR(INDEX(統合!B:B,1/LARGE(INDEX((統合!$A$1:$A$1000&lt;&gt;"")/ROW(統合!$A$1:$A$1000),0),ROW(B532))),"")</f>
        <v/>
      </c>
      <c r="C532" t="str">
        <f>IFERROR(INDEX(統合!C:C,1/LARGE(INDEX((統合!$A$1:$A$1000&lt;&gt;"")/ROW(統合!$A$1:$A$1000),0),ROW(C532))),"")</f>
        <v/>
      </c>
      <c r="D532" t="str">
        <f>IFERROR(INDEX(統合!D:D,1/LARGE(INDEX((統合!$A$1:$A$1000&lt;&gt;"")/ROW(統合!$A$1:$A$1000),0),ROW(D532))),"")</f>
        <v/>
      </c>
      <c r="E532" t="str">
        <f>IFERROR(INDEX(統合!E:E,1/LARGE(INDEX((統合!$A$1:$A$1000&lt;&gt;"")/ROW(統合!$A$1:$A$1000),0),ROW(E532))),"")</f>
        <v/>
      </c>
      <c r="F532" t="str">
        <f>IFERROR(INDEX(統合!F:F,1/LARGE(INDEX((統合!$A$1:$A$1000&lt;&gt;"")/ROW(統合!$A$1:$A$1000),0),ROW(F532))),"")</f>
        <v/>
      </c>
      <c r="G532" t="str">
        <f>IFERROR(INDEX(統合!G:G,1/LARGE(INDEX((統合!$A$1:$A$1000&lt;&gt;"")/ROW(統合!$A$1:$A$1000),0),ROW(G532))),"")</f>
        <v/>
      </c>
      <c r="H532" t="str">
        <f>IFERROR(INDEX(統合!H:H,1/LARGE(INDEX((統合!$A$1:$A$1000&lt;&gt;"")/ROW(統合!$A$1:$A$1000),0),ROW(H532))),"")</f>
        <v/>
      </c>
      <c r="I532" t="str">
        <f>IFERROR(INDEX(統合!I:I,1/LARGE(INDEX((統合!$A$1:$A$1000&lt;&gt;"")/ROW(統合!$A$1:$A$1000),0),ROW(I532))),"")</f>
        <v/>
      </c>
      <c r="J532" t="str">
        <f>IFERROR(INDEX(統合!J:J,1/LARGE(INDEX((統合!$A$1:$A$1000&lt;&gt;"")/ROW(統合!$A$1:$A$1000),0),ROW(J532))),"")</f>
        <v/>
      </c>
      <c r="K532" t="str">
        <f>IFERROR(INDEX(統合!K:K,1/LARGE(INDEX((統合!$A$1:$A$1000&lt;&gt;"")/ROW(統合!$A$1:$A$1000),0),ROW(K532))),"")</f>
        <v/>
      </c>
      <c r="L532" t="str">
        <f>IFERROR(INDEX(統合!L:L,1/LARGE(INDEX((統合!$A$1:$A$1000&lt;&gt;"")/ROW(統合!$A$1:$A$1000),0),ROW(L532))),"")</f>
        <v/>
      </c>
      <c r="M532" t="str">
        <f>IFERROR(INDEX(統合!M:M,1/LARGE(INDEX((統合!$A$1:$A$1000&lt;&gt;"")/ROW(統合!$A$1:$A$1000),0),ROW(M532))),"")</f>
        <v/>
      </c>
    </row>
    <row r="533" spans="1:13" x14ac:dyDescent="0.45">
      <c r="A533" t="str">
        <f>IFERROR(INDEX(統合!A:A,1/LARGE(INDEX((統合!$A$1:$A$1000&lt;&gt;"")/ROW(統合!$A$1:$A$1000),0),ROW(A533))),"")</f>
        <v/>
      </c>
      <c r="B533" t="str">
        <f>IFERROR(INDEX(統合!B:B,1/LARGE(INDEX((統合!$A$1:$A$1000&lt;&gt;"")/ROW(統合!$A$1:$A$1000),0),ROW(B533))),"")</f>
        <v/>
      </c>
      <c r="C533" t="str">
        <f>IFERROR(INDEX(統合!C:C,1/LARGE(INDEX((統合!$A$1:$A$1000&lt;&gt;"")/ROW(統合!$A$1:$A$1000),0),ROW(C533))),"")</f>
        <v/>
      </c>
      <c r="D533" t="str">
        <f>IFERROR(INDEX(統合!D:D,1/LARGE(INDEX((統合!$A$1:$A$1000&lt;&gt;"")/ROW(統合!$A$1:$A$1000),0),ROW(D533))),"")</f>
        <v/>
      </c>
      <c r="E533" t="str">
        <f>IFERROR(INDEX(統合!E:E,1/LARGE(INDEX((統合!$A$1:$A$1000&lt;&gt;"")/ROW(統合!$A$1:$A$1000),0),ROW(E533))),"")</f>
        <v/>
      </c>
      <c r="F533" t="str">
        <f>IFERROR(INDEX(統合!F:F,1/LARGE(INDEX((統合!$A$1:$A$1000&lt;&gt;"")/ROW(統合!$A$1:$A$1000),0),ROW(F533))),"")</f>
        <v/>
      </c>
      <c r="G533" t="str">
        <f>IFERROR(INDEX(統合!G:G,1/LARGE(INDEX((統合!$A$1:$A$1000&lt;&gt;"")/ROW(統合!$A$1:$A$1000),0),ROW(G533))),"")</f>
        <v/>
      </c>
      <c r="H533" t="str">
        <f>IFERROR(INDEX(統合!H:H,1/LARGE(INDEX((統合!$A$1:$A$1000&lt;&gt;"")/ROW(統合!$A$1:$A$1000),0),ROW(H533))),"")</f>
        <v/>
      </c>
      <c r="I533" t="str">
        <f>IFERROR(INDEX(統合!I:I,1/LARGE(INDEX((統合!$A$1:$A$1000&lt;&gt;"")/ROW(統合!$A$1:$A$1000),0),ROW(I533))),"")</f>
        <v/>
      </c>
      <c r="J533" t="str">
        <f>IFERROR(INDEX(統合!J:J,1/LARGE(INDEX((統合!$A$1:$A$1000&lt;&gt;"")/ROW(統合!$A$1:$A$1000),0),ROW(J533))),"")</f>
        <v/>
      </c>
      <c r="K533" t="str">
        <f>IFERROR(INDEX(統合!K:K,1/LARGE(INDEX((統合!$A$1:$A$1000&lt;&gt;"")/ROW(統合!$A$1:$A$1000),0),ROW(K533))),"")</f>
        <v/>
      </c>
      <c r="L533" t="str">
        <f>IFERROR(INDEX(統合!L:L,1/LARGE(INDEX((統合!$A$1:$A$1000&lt;&gt;"")/ROW(統合!$A$1:$A$1000),0),ROW(L533))),"")</f>
        <v/>
      </c>
      <c r="M533" t="str">
        <f>IFERROR(INDEX(統合!M:M,1/LARGE(INDEX((統合!$A$1:$A$1000&lt;&gt;"")/ROW(統合!$A$1:$A$1000),0),ROW(M533))),"")</f>
        <v/>
      </c>
    </row>
    <row r="534" spans="1:13" x14ac:dyDescent="0.45">
      <c r="A534" t="str">
        <f>IFERROR(INDEX(統合!A:A,1/LARGE(INDEX((統合!$A$1:$A$1000&lt;&gt;"")/ROW(統合!$A$1:$A$1000),0),ROW(A534))),"")</f>
        <v/>
      </c>
      <c r="B534" t="str">
        <f>IFERROR(INDEX(統合!B:B,1/LARGE(INDEX((統合!$A$1:$A$1000&lt;&gt;"")/ROW(統合!$A$1:$A$1000),0),ROW(B534))),"")</f>
        <v/>
      </c>
      <c r="C534" t="str">
        <f>IFERROR(INDEX(統合!C:C,1/LARGE(INDEX((統合!$A$1:$A$1000&lt;&gt;"")/ROW(統合!$A$1:$A$1000),0),ROW(C534))),"")</f>
        <v/>
      </c>
      <c r="D534" t="str">
        <f>IFERROR(INDEX(統合!D:D,1/LARGE(INDEX((統合!$A$1:$A$1000&lt;&gt;"")/ROW(統合!$A$1:$A$1000),0),ROW(D534))),"")</f>
        <v/>
      </c>
      <c r="E534" t="str">
        <f>IFERROR(INDEX(統合!E:E,1/LARGE(INDEX((統合!$A$1:$A$1000&lt;&gt;"")/ROW(統合!$A$1:$A$1000),0),ROW(E534))),"")</f>
        <v/>
      </c>
      <c r="F534" t="str">
        <f>IFERROR(INDEX(統合!F:F,1/LARGE(INDEX((統合!$A$1:$A$1000&lt;&gt;"")/ROW(統合!$A$1:$A$1000),0),ROW(F534))),"")</f>
        <v/>
      </c>
      <c r="G534" t="str">
        <f>IFERROR(INDEX(統合!G:G,1/LARGE(INDEX((統合!$A$1:$A$1000&lt;&gt;"")/ROW(統合!$A$1:$A$1000),0),ROW(G534))),"")</f>
        <v/>
      </c>
      <c r="H534" t="str">
        <f>IFERROR(INDEX(統合!H:H,1/LARGE(INDEX((統合!$A$1:$A$1000&lt;&gt;"")/ROW(統合!$A$1:$A$1000),0),ROW(H534))),"")</f>
        <v/>
      </c>
      <c r="I534" t="str">
        <f>IFERROR(INDEX(統合!I:I,1/LARGE(INDEX((統合!$A$1:$A$1000&lt;&gt;"")/ROW(統合!$A$1:$A$1000),0),ROW(I534))),"")</f>
        <v/>
      </c>
      <c r="J534" t="str">
        <f>IFERROR(INDEX(統合!J:J,1/LARGE(INDEX((統合!$A$1:$A$1000&lt;&gt;"")/ROW(統合!$A$1:$A$1000),0),ROW(J534))),"")</f>
        <v/>
      </c>
      <c r="K534" t="str">
        <f>IFERROR(INDEX(統合!K:K,1/LARGE(INDEX((統合!$A$1:$A$1000&lt;&gt;"")/ROW(統合!$A$1:$A$1000),0),ROW(K534))),"")</f>
        <v/>
      </c>
      <c r="L534" t="str">
        <f>IFERROR(INDEX(統合!L:L,1/LARGE(INDEX((統合!$A$1:$A$1000&lt;&gt;"")/ROW(統合!$A$1:$A$1000),0),ROW(L534))),"")</f>
        <v/>
      </c>
      <c r="M534" t="str">
        <f>IFERROR(INDEX(統合!M:M,1/LARGE(INDEX((統合!$A$1:$A$1000&lt;&gt;"")/ROW(統合!$A$1:$A$1000),0),ROW(M534))),"")</f>
        <v/>
      </c>
    </row>
    <row r="535" spans="1:13" x14ac:dyDescent="0.45">
      <c r="A535" t="str">
        <f>IFERROR(INDEX(統合!A:A,1/LARGE(INDEX((統合!$A$1:$A$1000&lt;&gt;"")/ROW(統合!$A$1:$A$1000),0),ROW(A535))),"")</f>
        <v/>
      </c>
      <c r="B535" t="str">
        <f>IFERROR(INDEX(統合!B:B,1/LARGE(INDEX((統合!$A$1:$A$1000&lt;&gt;"")/ROW(統合!$A$1:$A$1000),0),ROW(B535))),"")</f>
        <v/>
      </c>
      <c r="C535" t="str">
        <f>IFERROR(INDEX(統合!C:C,1/LARGE(INDEX((統合!$A$1:$A$1000&lt;&gt;"")/ROW(統合!$A$1:$A$1000),0),ROW(C535))),"")</f>
        <v/>
      </c>
      <c r="D535" t="str">
        <f>IFERROR(INDEX(統合!D:D,1/LARGE(INDEX((統合!$A$1:$A$1000&lt;&gt;"")/ROW(統合!$A$1:$A$1000),0),ROW(D535))),"")</f>
        <v/>
      </c>
      <c r="E535" t="str">
        <f>IFERROR(INDEX(統合!E:E,1/LARGE(INDEX((統合!$A$1:$A$1000&lt;&gt;"")/ROW(統合!$A$1:$A$1000),0),ROW(E535))),"")</f>
        <v/>
      </c>
      <c r="F535" t="str">
        <f>IFERROR(INDEX(統合!F:F,1/LARGE(INDEX((統合!$A$1:$A$1000&lt;&gt;"")/ROW(統合!$A$1:$A$1000),0),ROW(F535))),"")</f>
        <v/>
      </c>
      <c r="G535" t="str">
        <f>IFERROR(INDEX(統合!G:G,1/LARGE(INDEX((統合!$A$1:$A$1000&lt;&gt;"")/ROW(統合!$A$1:$A$1000),0),ROW(G535))),"")</f>
        <v/>
      </c>
      <c r="H535" t="str">
        <f>IFERROR(INDEX(統合!H:H,1/LARGE(INDEX((統合!$A$1:$A$1000&lt;&gt;"")/ROW(統合!$A$1:$A$1000),0),ROW(H535))),"")</f>
        <v/>
      </c>
      <c r="I535" t="str">
        <f>IFERROR(INDEX(統合!I:I,1/LARGE(INDEX((統合!$A$1:$A$1000&lt;&gt;"")/ROW(統合!$A$1:$A$1000),0),ROW(I535))),"")</f>
        <v/>
      </c>
      <c r="J535" t="str">
        <f>IFERROR(INDEX(統合!J:J,1/LARGE(INDEX((統合!$A$1:$A$1000&lt;&gt;"")/ROW(統合!$A$1:$A$1000),0),ROW(J535))),"")</f>
        <v/>
      </c>
      <c r="K535" t="str">
        <f>IFERROR(INDEX(統合!K:K,1/LARGE(INDEX((統合!$A$1:$A$1000&lt;&gt;"")/ROW(統合!$A$1:$A$1000),0),ROW(K535))),"")</f>
        <v/>
      </c>
      <c r="L535" t="str">
        <f>IFERROR(INDEX(統合!L:L,1/LARGE(INDEX((統合!$A$1:$A$1000&lt;&gt;"")/ROW(統合!$A$1:$A$1000),0),ROW(L535))),"")</f>
        <v/>
      </c>
      <c r="M535" t="str">
        <f>IFERROR(INDEX(統合!M:M,1/LARGE(INDEX((統合!$A$1:$A$1000&lt;&gt;"")/ROW(統合!$A$1:$A$1000),0),ROW(M535))),"")</f>
        <v/>
      </c>
    </row>
    <row r="536" spans="1:13" x14ac:dyDescent="0.45">
      <c r="A536" t="str">
        <f>IFERROR(INDEX(統合!A:A,1/LARGE(INDEX((統合!$A$1:$A$1000&lt;&gt;"")/ROW(統合!$A$1:$A$1000),0),ROW(A536))),"")</f>
        <v/>
      </c>
      <c r="B536" t="str">
        <f>IFERROR(INDEX(統合!B:B,1/LARGE(INDEX((統合!$A$1:$A$1000&lt;&gt;"")/ROW(統合!$A$1:$A$1000),0),ROW(B536))),"")</f>
        <v/>
      </c>
      <c r="C536" t="str">
        <f>IFERROR(INDEX(統合!C:C,1/LARGE(INDEX((統合!$A$1:$A$1000&lt;&gt;"")/ROW(統合!$A$1:$A$1000),0),ROW(C536))),"")</f>
        <v/>
      </c>
      <c r="D536" t="str">
        <f>IFERROR(INDEX(統合!D:D,1/LARGE(INDEX((統合!$A$1:$A$1000&lt;&gt;"")/ROW(統合!$A$1:$A$1000),0),ROW(D536))),"")</f>
        <v/>
      </c>
      <c r="E536" t="str">
        <f>IFERROR(INDEX(統合!E:E,1/LARGE(INDEX((統合!$A$1:$A$1000&lt;&gt;"")/ROW(統合!$A$1:$A$1000),0),ROW(E536))),"")</f>
        <v/>
      </c>
      <c r="F536" t="str">
        <f>IFERROR(INDEX(統合!F:F,1/LARGE(INDEX((統合!$A$1:$A$1000&lt;&gt;"")/ROW(統合!$A$1:$A$1000),0),ROW(F536))),"")</f>
        <v/>
      </c>
      <c r="G536" t="str">
        <f>IFERROR(INDEX(統合!G:G,1/LARGE(INDEX((統合!$A$1:$A$1000&lt;&gt;"")/ROW(統合!$A$1:$A$1000),0),ROW(G536))),"")</f>
        <v/>
      </c>
      <c r="H536" t="str">
        <f>IFERROR(INDEX(統合!H:H,1/LARGE(INDEX((統合!$A$1:$A$1000&lt;&gt;"")/ROW(統合!$A$1:$A$1000),0),ROW(H536))),"")</f>
        <v/>
      </c>
      <c r="I536" t="str">
        <f>IFERROR(INDEX(統合!I:I,1/LARGE(INDEX((統合!$A$1:$A$1000&lt;&gt;"")/ROW(統合!$A$1:$A$1000),0),ROW(I536))),"")</f>
        <v/>
      </c>
      <c r="J536" t="str">
        <f>IFERROR(INDEX(統合!J:J,1/LARGE(INDEX((統合!$A$1:$A$1000&lt;&gt;"")/ROW(統合!$A$1:$A$1000),0),ROW(J536))),"")</f>
        <v/>
      </c>
      <c r="K536" t="str">
        <f>IFERROR(INDEX(統合!K:K,1/LARGE(INDEX((統合!$A$1:$A$1000&lt;&gt;"")/ROW(統合!$A$1:$A$1000),0),ROW(K536))),"")</f>
        <v/>
      </c>
      <c r="L536" t="str">
        <f>IFERROR(INDEX(統合!L:L,1/LARGE(INDEX((統合!$A$1:$A$1000&lt;&gt;"")/ROW(統合!$A$1:$A$1000),0),ROW(L536))),"")</f>
        <v/>
      </c>
      <c r="M536" t="str">
        <f>IFERROR(INDEX(統合!M:M,1/LARGE(INDEX((統合!$A$1:$A$1000&lt;&gt;"")/ROW(統合!$A$1:$A$1000),0),ROW(M536))),"")</f>
        <v/>
      </c>
    </row>
    <row r="537" spans="1:13" x14ac:dyDescent="0.45">
      <c r="A537" t="str">
        <f>IFERROR(INDEX(統合!A:A,1/LARGE(INDEX((統合!$A$1:$A$1000&lt;&gt;"")/ROW(統合!$A$1:$A$1000),0),ROW(A537))),"")</f>
        <v/>
      </c>
      <c r="B537" t="str">
        <f>IFERROR(INDEX(統合!B:B,1/LARGE(INDEX((統合!$A$1:$A$1000&lt;&gt;"")/ROW(統合!$A$1:$A$1000),0),ROW(B537))),"")</f>
        <v/>
      </c>
      <c r="C537" t="str">
        <f>IFERROR(INDEX(統合!C:C,1/LARGE(INDEX((統合!$A$1:$A$1000&lt;&gt;"")/ROW(統合!$A$1:$A$1000),0),ROW(C537))),"")</f>
        <v/>
      </c>
      <c r="D537" t="str">
        <f>IFERROR(INDEX(統合!D:D,1/LARGE(INDEX((統合!$A$1:$A$1000&lt;&gt;"")/ROW(統合!$A$1:$A$1000),0),ROW(D537))),"")</f>
        <v/>
      </c>
      <c r="E537" t="str">
        <f>IFERROR(INDEX(統合!E:E,1/LARGE(INDEX((統合!$A$1:$A$1000&lt;&gt;"")/ROW(統合!$A$1:$A$1000),0),ROW(E537))),"")</f>
        <v/>
      </c>
      <c r="F537" t="str">
        <f>IFERROR(INDEX(統合!F:F,1/LARGE(INDEX((統合!$A$1:$A$1000&lt;&gt;"")/ROW(統合!$A$1:$A$1000),0),ROW(F537))),"")</f>
        <v/>
      </c>
      <c r="G537" t="str">
        <f>IFERROR(INDEX(統合!G:G,1/LARGE(INDEX((統合!$A$1:$A$1000&lt;&gt;"")/ROW(統合!$A$1:$A$1000),0),ROW(G537))),"")</f>
        <v/>
      </c>
      <c r="H537" t="str">
        <f>IFERROR(INDEX(統合!H:H,1/LARGE(INDEX((統合!$A$1:$A$1000&lt;&gt;"")/ROW(統合!$A$1:$A$1000),0),ROW(H537))),"")</f>
        <v/>
      </c>
      <c r="I537" t="str">
        <f>IFERROR(INDEX(統合!I:I,1/LARGE(INDEX((統合!$A$1:$A$1000&lt;&gt;"")/ROW(統合!$A$1:$A$1000),0),ROW(I537))),"")</f>
        <v/>
      </c>
      <c r="J537" t="str">
        <f>IFERROR(INDEX(統合!J:J,1/LARGE(INDEX((統合!$A$1:$A$1000&lt;&gt;"")/ROW(統合!$A$1:$A$1000),0),ROW(J537))),"")</f>
        <v/>
      </c>
      <c r="K537" t="str">
        <f>IFERROR(INDEX(統合!K:K,1/LARGE(INDEX((統合!$A$1:$A$1000&lt;&gt;"")/ROW(統合!$A$1:$A$1000),0),ROW(K537))),"")</f>
        <v/>
      </c>
      <c r="L537" t="str">
        <f>IFERROR(INDEX(統合!L:L,1/LARGE(INDEX((統合!$A$1:$A$1000&lt;&gt;"")/ROW(統合!$A$1:$A$1000),0),ROW(L537))),"")</f>
        <v/>
      </c>
      <c r="M537" t="str">
        <f>IFERROR(INDEX(統合!M:M,1/LARGE(INDEX((統合!$A$1:$A$1000&lt;&gt;"")/ROW(統合!$A$1:$A$1000),0),ROW(M537))),"")</f>
        <v/>
      </c>
    </row>
    <row r="538" spans="1:13" x14ac:dyDescent="0.45">
      <c r="A538" t="str">
        <f>IFERROR(INDEX(統合!A:A,1/LARGE(INDEX((統合!$A$1:$A$1000&lt;&gt;"")/ROW(統合!$A$1:$A$1000),0),ROW(A538))),"")</f>
        <v/>
      </c>
      <c r="B538" t="str">
        <f>IFERROR(INDEX(統合!B:B,1/LARGE(INDEX((統合!$A$1:$A$1000&lt;&gt;"")/ROW(統合!$A$1:$A$1000),0),ROW(B538))),"")</f>
        <v/>
      </c>
      <c r="C538" t="str">
        <f>IFERROR(INDEX(統合!C:C,1/LARGE(INDEX((統合!$A$1:$A$1000&lt;&gt;"")/ROW(統合!$A$1:$A$1000),0),ROW(C538))),"")</f>
        <v/>
      </c>
      <c r="D538" t="str">
        <f>IFERROR(INDEX(統合!D:D,1/LARGE(INDEX((統合!$A$1:$A$1000&lt;&gt;"")/ROW(統合!$A$1:$A$1000),0),ROW(D538))),"")</f>
        <v/>
      </c>
      <c r="E538" t="str">
        <f>IFERROR(INDEX(統合!E:E,1/LARGE(INDEX((統合!$A$1:$A$1000&lt;&gt;"")/ROW(統合!$A$1:$A$1000),0),ROW(E538))),"")</f>
        <v/>
      </c>
      <c r="F538" t="str">
        <f>IFERROR(INDEX(統合!F:F,1/LARGE(INDEX((統合!$A$1:$A$1000&lt;&gt;"")/ROW(統合!$A$1:$A$1000),0),ROW(F538))),"")</f>
        <v/>
      </c>
      <c r="G538" t="str">
        <f>IFERROR(INDEX(統合!G:G,1/LARGE(INDEX((統合!$A$1:$A$1000&lt;&gt;"")/ROW(統合!$A$1:$A$1000),0),ROW(G538))),"")</f>
        <v/>
      </c>
      <c r="H538" t="str">
        <f>IFERROR(INDEX(統合!H:H,1/LARGE(INDEX((統合!$A$1:$A$1000&lt;&gt;"")/ROW(統合!$A$1:$A$1000),0),ROW(H538))),"")</f>
        <v/>
      </c>
      <c r="I538" t="str">
        <f>IFERROR(INDEX(統合!I:I,1/LARGE(INDEX((統合!$A$1:$A$1000&lt;&gt;"")/ROW(統合!$A$1:$A$1000),0),ROW(I538))),"")</f>
        <v/>
      </c>
      <c r="J538" t="str">
        <f>IFERROR(INDEX(統合!J:J,1/LARGE(INDEX((統合!$A$1:$A$1000&lt;&gt;"")/ROW(統合!$A$1:$A$1000),0),ROW(J538))),"")</f>
        <v/>
      </c>
      <c r="K538" t="str">
        <f>IFERROR(INDEX(統合!K:K,1/LARGE(INDEX((統合!$A$1:$A$1000&lt;&gt;"")/ROW(統合!$A$1:$A$1000),0),ROW(K538))),"")</f>
        <v/>
      </c>
      <c r="L538" t="str">
        <f>IFERROR(INDEX(統合!L:L,1/LARGE(INDEX((統合!$A$1:$A$1000&lt;&gt;"")/ROW(統合!$A$1:$A$1000),0),ROW(L538))),"")</f>
        <v/>
      </c>
      <c r="M538" t="str">
        <f>IFERROR(INDEX(統合!M:M,1/LARGE(INDEX((統合!$A$1:$A$1000&lt;&gt;"")/ROW(統合!$A$1:$A$1000),0),ROW(M538))),"")</f>
        <v/>
      </c>
    </row>
    <row r="539" spans="1:13" x14ac:dyDescent="0.45">
      <c r="A539" t="str">
        <f>IFERROR(INDEX(統合!A:A,1/LARGE(INDEX((統合!$A$1:$A$1000&lt;&gt;"")/ROW(統合!$A$1:$A$1000),0),ROW(A539))),"")</f>
        <v/>
      </c>
      <c r="B539" t="str">
        <f>IFERROR(INDEX(統合!B:B,1/LARGE(INDEX((統合!$A$1:$A$1000&lt;&gt;"")/ROW(統合!$A$1:$A$1000),0),ROW(B539))),"")</f>
        <v/>
      </c>
      <c r="C539" t="str">
        <f>IFERROR(INDEX(統合!C:C,1/LARGE(INDEX((統合!$A$1:$A$1000&lt;&gt;"")/ROW(統合!$A$1:$A$1000),0),ROW(C539))),"")</f>
        <v/>
      </c>
      <c r="D539" t="str">
        <f>IFERROR(INDEX(統合!D:D,1/LARGE(INDEX((統合!$A$1:$A$1000&lt;&gt;"")/ROW(統合!$A$1:$A$1000),0),ROW(D539))),"")</f>
        <v/>
      </c>
      <c r="E539" t="str">
        <f>IFERROR(INDEX(統合!E:E,1/LARGE(INDEX((統合!$A$1:$A$1000&lt;&gt;"")/ROW(統合!$A$1:$A$1000),0),ROW(E539))),"")</f>
        <v/>
      </c>
      <c r="F539" t="str">
        <f>IFERROR(INDEX(統合!F:F,1/LARGE(INDEX((統合!$A$1:$A$1000&lt;&gt;"")/ROW(統合!$A$1:$A$1000),0),ROW(F539))),"")</f>
        <v/>
      </c>
      <c r="G539" t="str">
        <f>IFERROR(INDEX(統合!G:G,1/LARGE(INDEX((統合!$A$1:$A$1000&lt;&gt;"")/ROW(統合!$A$1:$A$1000),0),ROW(G539))),"")</f>
        <v/>
      </c>
      <c r="H539" t="str">
        <f>IFERROR(INDEX(統合!H:H,1/LARGE(INDEX((統合!$A$1:$A$1000&lt;&gt;"")/ROW(統合!$A$1:$A$1000),0),ROW(H539))),"")</f>
        <v/>
      </c>
      <c r="I539" t="str">
        <f>IFERROR(INDEX(統合!I:I,1/LARGE(INDEX((統合!$A$1:$A$1000&lt;&gt;"")/ROW(統合!$A$1:$A$1000),0),ROW(I539))),"")</f>
        <v/>
      </c>
      <c r="J539" t="str">
        <f>IFERROR(INDEX(統合!J:J,1/LARGE(INDEX((統合!$A$1:$A$1000&lt;&gt;"")/ROW(統合!$A$1:$A$1000),0),ROW(J539))),"")</f>
        <v/>
      </c>
      <c r="K539" t="str">
        <f>IFERROR(INDEX(統合!K:K,1/LARGE(INDEX((統合!$A$1:$A$1000&lt;&gt;"")/ROW(統合!$A$1:$A$1000),0),ROW(K539))),"")</f>
        <v/>
      </c>
      <c r="L539" t="str">
        <f>IFERROR(INDEX(統合!L:L,1/LARGE(INDEX((統合!$A$1:$A$1000&lt;&gt;"")/ROW(統合!$A$1:$A$1000),0),ROW(L539))),"")</f>
        <v/>
      </c>
      <c r="M539" t="str">
        <f>IFERROR(INDEX(統合!M:M,1/LARGE(INDEX((統合!$A$1:$A$1000&lt;&gt;"")/ROW(統合!$A$1:$A$1000),0),ROW(M539))),"")</f>
        <v/>
      </c>
    </row>
    <row r="540" spans="1:13" x14ac:dyDescent="0.45">
      <c r="A540" t="str">
        <f>IFERROR(INDEX(統合!A:A,1/LARGE(INDEX((統合!$A$1:$A$1000&lt;&gt;"")/ROW(統合!$A$1:$A$1000),0),ROW(A540))),"")</f>
        <v/>
      </c>
      <c r="B540" t="str">
        <f>IFERROR(INDEX(統合!B:B,1/LARGE(INDEX((統合!$A$1:$A$1000&lt;&gt;"")/ROW(統合!$A$1:$A$1000),0),ROW(B540))),"")</f>
        <v/>
      </c>
      <c r="C540" t="str">
        <f>IFERROR(INDEX(統合!C:C,1/LARGE(INDEX((統合!$A$1:$A$1000&lt;&gt;"")/ROW(統合!$A$1:$A$1000),0),ROW(C540))),"")</f>
        <v/>
      </c>
      <c r="D540" t="str">
        <f>IFERROR(INDEX(統合!D:D,1/LARGE(INDEX((統合!$A$1:$A$1000&lt;&gt;"")/ROW(統合!$A$1:$A$1000),0),ROW(D540))),"")</f>
        <v/>
      </c>
      <c r="E540" t="str">
        <f>IFERROR(INDEX(統合!E:E,1/LARGE(INDEX((統合!$A$1:$A$1000&lt;&gt;"")/ROW(統合!$A$1:$A$1000),0),ROW(E540))),"")</f>
        <v/>
      </c>
      <c r="F540" t="str">
        <f>IFERROR(INDEX(統合!F:F,1/LARGE(INDEX((統合!$A$1:$A$1000&lt;&gt;"")/ROW(統合!$A$1:$A$1000),0),ROW(F540))),"")</f>
        <v/>
      </c>
      <c r="G540" t="str">
        <f>IFERROR(INDEX(統合!G:G,1/LARGE(INDEX((統合!$A$1:$A$1000&lt;&gt;"")/ROW(統合!$A$1:$A$1000),0),ROW(G540))),"")</f>
        <v/>
      </c>
      <c r="H540" t="str">
        <f>IFERROR(INDEX(統合!H:H,1/LARGE(INDEX((統合!$A$1:$A$1000&lt;&gt;"")/ROW(統合!$A$1:$A$1000),0),ROW(H540))),"")</f>
        <v/>
      </c>
      <c r="I540" t="str">
        <f>IFERROR(INDEX(統合!I:I,1/LARGE(INDEX((統合!$A$1:$A$1000&lt;&gt;"")/ROW(統合!$A$1:$A$1000),0),ROW(I540))),"")</f>
        <v/>
      </c>
      <c r="J540" t="str">
        <f>IFERROR(INDEX(統合!J:J,1/LARGE(INDEX((統合!$A$1:$A$1000&lt;&gt;"")/ROW(統合!$A$1:$A$1000),0),ROW(J540))),"")</f>
        <v/>
      </c>
      <c r="K540" t="str">
        <f>IFERROR(INDEX(統合!K:K,1/LARGE(INDEX((統合!$A$1:$A$1000&lt;&gt;"")/ROW(統合!$A$1:$A$1000),0),ROW(K540))),"")</f>
        <v/>
      </c>
      <c r="L540" t="str">
        <f>IFERROR(INDEX(統合!L:L,1/LARGE(INDEX((統合!$A$1:$A$1000&lt;&gt;"")/ROW(統合!$A$1:$A$1000),0),ROW(L540))),"")</f>
        <v/>
      </c>
      <c r="M540" t="str">
        <f>IFERROR(INDEX(統合!M:M,1/LARGE(INDEX((統合!$A$1:$A$1000&lt;&gt;"")/ROW(統合!$A$1:$A$1000),0),ROW(M540))),"")</f>
        <v/>
      </c>
    </row>
    <row r="541" spans="1:13" x14ac:dyDescent="0.45">
      <c r="A541" t="str">
        <f>IFERROR(INDEX(統合!A:A,1/LARGE(INDEX((統合!$A$1:$A$1000&lt;&gt;"")/ROW(統合!$A$1:$A$1000),0),ROW(A541))),"")</f>
        <v/>
      </c>
      <c r="B541" t="str">
        <f>IFERROR(INDEX(統合!B:B,1/LARGE(INDEX((統合!$A$1:$A$1000&lt;&gt;"")/ROW(統合!$A$1:$A$1000),0),ROW(B541))),"")</f>
        <v/>
      </c>
      <c r="C541" t="str">
        <f>IFERROR(INDEX(統合!C:C,1/LARGE(INDEX((統合!$A$1:$A$1000&lt;&gt;"")/ROW(統合!$A$1:$A$1000),0),ROW(C541))),"")</f>
        <v/>
      </c>
      <c r="D541" t="str">
        <f>IFERROR(INDEX(統合!D:D,1/LARGE(INDEX((統合!$A$1:$A$1000&lt;&gt;"")/ROW(統合!$A$1:$A$1000),0),ROW(D541))),"")</f>
        <v/>
      </c>
      <c r="E541" t="str">
        <f>IFERROR(INDEX(統合!E:E,1/LARGE(INDEX((統合!$A$1:$A$1000&lt;&gt;"")/ROW(統合!$A$1:$A$1000),0),ROW(E541))),"")</f>
        <v/>
      </c>
      <c r="F541" t="str">
        <f>IFERROR(INDEX(統合!F:F,1/LARGE(INDEX((統合!$A$1:$A$1000&lt;&gt;"")/ROW(統合!$A$1:$A$1000),0),ROW(F541))),"")</f>
        <v/>
      </c>
      <c r="G541" t="str">
        <f>IFERROR(INDEX(統合!G:G,1/LARGE(INDEX((統合!$A$1:$A$1000&lt;&gt;"")/ROW(統合!$A$1:$A$1000),0),ROW(G541))),"")</f>
        <v/>
      </c>
      <c r="H541" t="str">
        <f>IFERROR(INDEX(統合!H:H,1/LARGE(INDEX((統合!$A$1:$A$1000&lt;&gt;"")/ROW(統合!$A$1:$A$1000),0),ROW(H541))),"")</f>
        <v/>
      </c>
      <c r="I541" t="str">
        <f>IFERROR(INDEX(統合!I:I,1/LARGE(INDEX((統合!$A$1:$A$1000&lt;&gt;"")/ROW(統合!$A$1:$A$1000),0),ROW(I541))),"")</f>
        <v/>
      </c>
      <c r="J541" t="str">
        <f>IFERROR(INDEX(統合!J:J,1/LARGE(INDEX((統合!$A$1:$A$1000&lt;&gt;"")/ROW(統合!$A$1:$A$1000),0),ROW(J541))),"")</f>
        <v/>
      </c>
      <c r="K541" t="str">
        <f>IFERROR(INDEX(統合!K:K,1/LARGE(INDEX((統合!$A$1:$A$1000&lt;&gt;"")/ROW(統合!$A$1:$A$1000),0),ROW(K541))),"")</f>
        <v/>
      </c>
      <c r="L541" t="str">
        <f>IFERROR(INDEX(統合!L:L,1/LARGE(INDEX((統合!$A$1:$A$1000&lt;&gt;"")/ROW(統合!$A$1:$A$1000),0),ROW(L541))),"")</f>
        <v/>
      </c>
      <c r="M541" t="str">
        <f>IFERROR(INDEX(統合!M:M,1/LARGE(INDEX((統合!$A$1:$A$1000&lt;&gt;"")/ROW(統合!$A$1:$A$1000),0),ROW(M541))),"")</f>
        <v/>
      </c>
    </row>
    <row r="542" spans="1:13" x14ac:dyDescent="0.45">
      <c r="A542" t="str">
        <f>IFERROR(INDEX(統合!A:A,1/LARGE(INDEX((統合!$A$1:$A$1000&lt;&gt;"")/ROW(統合!$A$1:$A$1000),0),ROW(A542))),"")</f>
        <v/>
      </c>
      <c r="B542" t="str">
        <f>IFERROR(INDEX(統合!B:B,1/LARGE(INDEX((統合!$A$1:$A$1000&lt;&gt;"")/ROW(統合!$A$1:$A$1000),0),ROW(B542))),"")</f>
        <v/>
      </c>
      <c r="C542" t="str">
        <f>IFERROR(INDEX(統合!C:C,1/LARGE(INDEX((統合!$A$1:$A$1000&lt;&gt;"")/ROW(統合!$A$1:$A$1000),0),ROW(C542))),"")</f>
        <v/>
      </c>
      <c r="D542" t="str">
        <f>IFERROR(INDEX(統合!D:D,1/LARGE(INDEX((統合!$A$1:$A$1000&lt;&gt;"")/ROW(統合!$A$1:$A$1000),0),ROW(D542))),"")</f>
        <v/>
      </c>
      <c r="E542" t="str">
        <f>IFERROR(INDEX(統合!E:E,1/LARGE(INDEX((統合!$A$1:$A$1000&lt;&gt;"")/ROW(統合!$A$1:$A$1000),0),ROW(E542))),"")</f>
        <v/>
      </c>
      <c r="F542" t="str">
        <f>IFERROR(INDEX(統合!F:F,1/LARGE(INDEX((統合!$A$1:$A$1000&lt;&gt;"")/ROW(統合!$A$1:$A$1000),0),ROW(F542))),"")</f>
        <v/>
      </c>
      <c r="G542" t="str">
        <f>IFERROR(INDEX(統合!G:G,1/LARGE(INDEX((統合!$A$1:$A$1000&lt;&gt;"")/ROW(統合!$A$1:$A$1000),0),ROW(G542))),"")</f>
        <v/>
      </c>
      <c r="H542" t="str">
        <f>IFERROR(INDEX(統合!H:H,1/LARGE(INDEX((統合!$A$1:$A$1000&lt;&gt;"")/ROW(統合!$A$1:$A$1000),0),ROW(H542))),"")</f>
        <v/>
      </c>
      <c r="I542" t="str">
        <f>IFERROR(INDEX(統合!I:I,1/LARGE(INDEX((統合!$A$1:$A$1000&lt;&gt;"")/ROW(統合!$A$1:$A$1000),0),ROW(I542))),"")</f>
        <v/>
      </c>
      <c r="J542" t="str">
        <f>IFERROR(INDEX(統合!J:J,1/LARGE(INDEX((統合!$A$1:$A$1000&lt;&gt;"")/ROW(統合!$A$1:$A$1000),0),ROW(J542))),"")</f>
        <v/>
      </c>
      <c r="K542" t="str">
        <f>IFERROR(INDEX(統合!K:K,1/LARGE(INDEX((統合!$A$1:$A$1000&lt;&gt;"")/ROW(統合!$A$1:$A$1000),0),ROW(K542))),"")</f>
        <v/>
      </c>
      <c r="L542" t="str">
        <f>IFERROR(INDEX(統合!L:L,1/LARGE(INDEX((統合!$A$1:$A$1000&lt;&gt;"")/ROW(統合!$A$1:$A$1000),0),ROW(L542))),"")</f>
        <v/>
      </c>
      <c r="M542" t="str">
        <f>IFERROR(INDEX(統合!M:M,1/LARGE(INDEX((統合!$A$1:$A$1000&lt;&gt;"")/ROW(統合!$A$1:$A$1000),0),ROW(M542))),"")</f>
        <v/>
      </c>
    </row>
    <row r="543" spans="1:13" x14ac:dyDescent="0.45">
      <c r="A543" t="str">
        <f>IFERROR(INDEX(統合!A:A,1/LARGE(INDEX((統合!$A$1:$A$1000&lt;&gt;"")/ROW(統合!$A$1:$A$1000),0),ROW(A543))),"")</f>
        <v/>
      </c>
      <c r="B543" t="str">
        <f>IFERROR(INDEX(統合!B:B,1/LARGE(INDEX((統合!$A$1:$A$1000&lt;&gt;"")/ROW(統合!$A$1:$A$1000),0),ROW(B543))),"")</f>
        <v/>
      </c>
      <c r="C543" t="str">
        <f>IFERROR(INDEX(統合!C:C,1/LARGE(INDEX((統合!$A$1:$A$1000&lt;&gt;"")/ROW(統合!$A$1:$A$1000),0),ROW(C543))),"")</f>
        <v/>
      </c>
      <c r="D543" t="str">
        <f>IFERROR(INDEX(統合!D:D,1/LARGE(INDEX((統合!$A$1:$A$1000&lt;&gt;"")/ROW(統合!$A$1:$A$1000),0),ROW(D543))),"")</f>
        <v/>
      </c>
      <c r="E543" t="str">
        <f>IFERROR(INDEX(統合!E:E,1/LARGE(INDEX((統合!$A$1:$A$1000&lt;&gt;"")/ROW(統合!$A$1:$A$1000),0),ROW(E543))),"")</f>
        <v/>
      </c>
      <c r="F543" t="str">
        <f>IFERROR(INDEX(統合!F:F,1/LARGE(INDEX((統合!$A$1:$A$1000&lt;&gt;"")/ROW(統合!$A$1:$A$1000),0),ROW(F543))),"")</f>
        <v/>
      </c>
      <c r="G543" t="str">
        <f>IFERROR(INDEX(統合!G:G,1/LARGE(INDEX((統合!$A$1:$A$1000&lt;&gt;"")/ROW(統合!$A$1:$A$1000),0),ROW(G543))),"")</f>
        <v/>
      </c>
      <c r="H543" t="str">
        <f>IFERROR(INDEX(統合!H:H,1/LARGE(INDEX((統合!$A$1:$A$1000&lt;&gt;"")/ROW(統合!$A$1:$A$1000),0),ROW(H543))),"")</f>
        <v/>
      </c>
      <c r="I543" t="str">
        <f>IFERROR(INDEX(統合!I:I,1/LARGE(INDEX((統合!$A$1:$A$1000&lt;&gt;"")/ROW(統合!$A$1:$A$1000),0),ROW(I543))),"")</f>
        <v/>
      </c>
      <c r="J543" t="str">
        <f>IFERROR(INDEX(統合!J:J,1/LARGE(INDEX((統合!$A$1:$A$1000&lt;&gt;"")/ROW(統合!$A$1:$A$1000),0),ROW(J543))),"")</f>
        <v/>
      </c>
      <c r="K543" t="str">
        <f>IFERROR(INDEX(統合!K:K,1/LARGE(INDEX((統合!$A$1:$A$1000&lt;&gt;"")/ROW(統合!$A$1:$A$1000),0),ROW(K543))),"")</f>
        <v/>
      </c>
      <c r="L543" t="str">
        <f>IFERROR(INDEX(統合!L:L,1/LARGE(INDEX((統合!$A$1:$A$1000&lt;&gt;"")/ROW(統合!$A$1:$A$1000),0),ROW(L543))),"")</f>
        <v/>
      </c>
      <c r="M543" t="str">
        <f>IFERROR(INDEX(統合!M:M,1/LARGE(INDEX((統合!$A$1:$A$1000&lt;&gt;"")/ROW(統合!$A$1:$A$1000),0),ROW(M543))),"")</f>
        <v/>
      </c>
    </row>
    <row r="544" spans="1:13" x14ac:dyDescent="0.45">
      <c r="A544" t="str">
        <f>IFERROR(INDEX(統合!A:A,1/LARGE(INDEX((統合!$A$1:$A$1000&lt;&gt;"")/ROW(統合!$A$1:$A$1000),0),ROW(A544))),"")</f>
        <v/>
      </c>
      <c r="B544" t="str">
        <f>IFERROR(INDEX(統合!B:B,1/LARGE(INDEX((統合!$A$1:$A$1000&lt;&gt;"")/ROW(統合!$A$1:$A$1000),0),ROW(B544))),"")</f>
        <v/>
      </c>
      <c r="C544" t="str">
        <f>IFERROR(INDEX(統合!C:C,1/LARGE(INDEX((統合!$A$1:$A$1000&lt;&gt;"")/ROW(統合!$A$1:$A$1000),0),ROW(C544))),"")</f>
        <v/>
      </c>
      <c r="D544" t="str">
        <f>IFERROR(INDEX(統合!D:D,1/LARGE(INDEX((統合!$A$1:$A$1000&lt;&gt;"")/ROW(統合!$A$1:$A$1000),0),ROW(D544))),"")</f>
        <v/>
      </c>
      <c r="E544" t="str">
        <f>IFERROR(INDEX(統合!E:E,1/LARGE(INDEX((統合!$A$1:$A$1000&lt;&gt;"")/ROW(統合!$A$1:$A$1000),0),ROW(E544))),"")</f>
        <v/>
      </c>
      <c r="F544" t="str">
        <f>IFERROR(INDEX(統合!F:F,1/LARGE(INDEX((統合!$A$1:$A$1000&lt;&gt;"")/ROW(統合!$A$1:$A$1000),0),ROW(F544))),"")</f>
        <v/>
      </c>
      <c r="G544" t="str">
        <f>IFERROR(INDEX(統合!G:G,1/LARGE(INDEX((統合!$A$1:$A$1000&lt;&gt;"")/ROW(統合!$A$1:$A$1000),0),ROW(G544))),"")</f>
        <v/>
      </c>
      <c r="H544" t="str">
        <f>IFERROR(INDEX(統合!H:H,1/LARGE(INDEX((統合!$A$1:$A$1000&lt;&gt;"")/ROW(統合!$A$1:$A$1000),0),ROW(H544))),"")</f>
        <v/>
      </c>
      <c r="I544" t="str">
        <f>IFERROR(INDEX(統合!I:I,1/LARGE(INDEX((統合!$A$1:$A$1000&lt;&gt;"")/ROW(統合!$A$1:$A$1000),0),ROW(I544))),"")</f>
        <v/>
      </c>
      <c r="J544" t="str">
        <f>IFERROR(INDEX(統合!J:J,1/LARGE(INDEX((統合!$A$1:$A$1000&lt;&gt;"")/ROW(統合!$A$1:$A$1000),0),ROW(J544))),"")</f>
        <v/>
      </c>
      <c r="K544" t="str">
        <f>IFERROR(INDEX(統合!K:K,1/LARGE(INDEX((統合!$A$1:$A$1000&lt;&gt;"")/ROW(統合!$A$1:$A$1000),0),ROW(K544))),"")</f>
        <v/>
      </c>
      <c r="L544" t="str">
        <f>IFERROR(INDEX(統合!L:L,1/LARGE(INDEX((統合!$A$1:$A$1000&lt;&gt;"")/ROW(統合!$A$1:$A$1000),0),ROW(L544))),"")</f>
        <v/>
      </c>
      <c r="M544" t="str">
        <f>IFERROR(INDEX(統合!M:M,1/LARGE(INDEX((統合!$A$1:$A$1000&lt;&gt;"")/ROW(統合!$A$1:$A$1000),0),ROW(M544))),"")</f>
        <v/>
      </c>
    </row>
    <row r="545" spans="1:13" x14ac:dyDescent="0.45">
      <c r="A545" t="str">
        <f>IFERROR(INDEX(統合!A:A,1/LARGE(INDEX((統合!$A$1:$A$1000&lt;&gt;"")/ROW(統合!$A$1:$A$1000),0),ROW(A545))),"")</f>
        <v/>
      </c>
      <c r="B545" t="str">
        <f>IFERROR(INDEX(統合!B:B,1/LARGE(INDEX((統合!$A$1:$A$1000&lt;&gt;"")/ROW(統合!$A$1:$A$1000),0),ROW(B545))),"")</f>
        <v/>
      </c>
      <c r="C545" t="str">
        <f>IFERROR(INDEX(統合!C:C,1/LARGE(INDEX((統合!$A$1:$A$1000&lt;&gt;"")/ROW(統合!$A$1:$A$1000),0),ROW(C545))),"")</f>
        <v/>
      </c>
      <c r="D545" t="str">
        <f>IFERROR(INDEX(統合!D:D,1/LARGE(INDEX((統合!$A$1:$A$1000&lt;&gt;"")/ROW(統合!$A$1:$A$1000),0),ROW(D545))),"")</f>
        <v/>
      </c>
      <c r="E545" t="str">
        <f>IFERROR(INDEX(統合!E:E,1/LARGE(INDEX((統合!$A$1:$A$1000&lt;&gt;"")/ROW(統合!$A$1:$A$1000),0),ROW(E545))),"")</f>
        <v/>
      </c>
      <c r="F545" t="str">
        <f>IFERROR(INDEX(統合!F:F,1/LARGE(INDEX((統合!$A$1:$A$1000&lt;&gt;"")/ROW(統合!$A$1:$A$1000),0),ROW(F545))),"")</f>
        <v/>
      </c>
      <c r="G545" t="str">
        <f>IFERROR(INDEX(統合!G:G,1/LARGE(INDEX((統合!$A$1:$A$1000&lt;&gt;"")/ROW(統合!$A$1:$A$1000),0),ROW(G545))),"")</f>
        <v/>
      </c>
      <c r="H545" t="str">
        <f>IFERROR(INDEX(統合!H:H,1/LARGE(INDEX((統合!$A$1:$A$1000&lt;&gt;"")/ROW(統合!$A$1:$A$1000),0),ROW(H545))),"")</f>
        <v/>
      </c>
      <c r="I545" t="str">
        <f>IFERROR(INDEX(統合!I:I,1/LARGE(INDEX((統合!$A$1:$A$1000&lt;&gt;"")/ROW(統合!$A$1:$A$1000),0),ROW(I545))),"")</f>
        <v/>
      </c>
      <c r="J545" t="str">
        <f>IFERROR(INDEX(統合!J:J,1/LARGE(INDEX((統合!$A$1:$A$1000&lt;&gt;"")/ROW(統合!$A$1:$A$1000),0),ROW(J545))),"")</f>
        <v/>
      </c>
      <c r="K545" t="str">
        <f>IFERROR(INDEX(統合!K:K,1/LARGE(INDEX((統合!$A$1:$A$1000&lt;&gt;"")/ROW(統合!$A$1:$A$1000),0),ROW(K545))),"")</f>
        <v/>
      </c>
      <c r="L545" t="str">
        <f>IFERROR(INDEX(統合!L:L,1/LARGE(INDEX((統合!$A$1:$A$1000&lt;&gt;"")/ROW(統合!$A$1:$A$1000),0),ROW(L545))),"")</f>
        <v/>
      </c>
      <c r="M545" t="str">
        <f>IFERROR(INDEX(統合!M:M,1/LARGE(INDEX((統合!$A$1:$A$1000&lt;&gt;"")/ROW(統合!$A$1:$A$1000),0),ROW(M545))),"")</f>
        <v/>
      </c>
    </row>
    <row r="546" spans="1:13" x14ac:dyDescent="0.45">
      <c r="A546" t="str">
        <f>IFERROR(INDEX(統合!A:A,1/LARGE(INDEX((統合!$A$1:$A$1000&lt;&gt;"")/ROW(統合!$A$1:$A$1000),0),ROW(A546))),"")</f>
        <v/>
      </c>
      <c r="B546" t="str">
        <f>IFERROR(INDEX(統合!B:B,1/LARGE(INDEX((統合!$A$1:$A$1000&lt;&gt;"")/ROW(統合!$A$1:$A$1000),0),ROW(B546))),"")</f>
        <v/>
      </c>
      <c r="C546" t="str">
        <f>IFERROR(INDEX(統合!C:C,1/LARGE(INDEX((統合!$A$1:$A$1000&lt;&gt;"")/ROW(統合!$A$1:$A$1000),0),ROW(C546))),"")</f>
        <v/>
      </c>
      <c r="D546" t="str">
        <f>IFERROR(INDEX(統合!D:D,1/LARGE(INDEX((統合!$A$1:$A$1000&lt;&gt;"")/ROW(統合!$A$1:$A$1000),0),ROW(D546))),"")</f>
        <v/>
      </c>
      <c r="E546" t="str">
        <f>IFERROR(INDEX(統合!E:E,1/LARGE(INDEX((統合!$A$1:$A$1000&lt;&gt;"")/ROW(統合!$A$1:$A$1000),0),ROW(E546))),"")</f>
        <v/>
      </c>
      <c r="F546" t="str">
        <f>IFERROR(INDEX(統合!F:F,1/LARGE(INDEX((統合!$A$1:$A$1000&lt;&gt;"")/ROW(統合!$A$1:$A$1000),0),ROW(F546))),"")</f>
        <v/>
      </c>
      <c r="G546" t="str">
        <f>IFERROR(INDEX(統合!G:G,1/LARGE(INDEX((統合!$A$1:$A$1000&lt;&gt;"")/ROW(統合!$A$1:$A$1000),0),ROW(G546))),"")</f>
        <v/>
      </c>
      <c r="H546" t="str">
        <f>IFERROR(INDEX(統合!H:H,1/LARGE(INDEX((統合!$A$1:$A$1000&lt;&gt;"")/ROW(統合!$A$1:$A$1000),0),ROW(H546))),"")</f>
        <v/>
      </c>
      <c r="I546" t="str">
        <f>IFERROR(INDEX(統合!I:I,1/LARGE(INDEX((統合!$A$1:$A$1000&lt;&gt;"")/ROW(統合!$A$1:$A$1000),0),ROW(I546))),"")</f>
        <v/>
      </c>
      <c r="J546" t="str">
        <f>IFERROR(INDEX(統合!J:J,1/LARGE(INDEX((統合!$A$1:$A$1000&lt;&gt;"")/ROW(統合!$A$1:$A$1000),0),ROW(J546))),"")</f>
        <v/>
      </c>
      <c r="K546" t="str">
        <f>IFERROR(INDEX(統合!K:K,1/LARGE(INDEX((統合!$A$1:$A$1000&lt;&gt;"")/ROW(統合!$A$1:$A$1000),0),ROW(K546))),"")</f>
        <v/>
      </c>
      <c r="L546" t="str">
        <f>IFERROR(INDEX(統合!L:L,1/LARGE(INDEX((統合!$A$1:$A$1000&lt;&gt;"")/ROW(統合!$A$1:$A$1000),0),ROW(L546))),"")</f>
        <v/>
      </c>
      <c r="M546" t="str">
        <f>IFERROR(INDEX(統合!M:M,1/LARGE(INDEX((統合!$A$1:$A$1000&lt;&gt;"")/ROW(統合!$A$1:$A$1000),0),ROW(M546))),"")</f>
        <v/>
      </c>
    </row>
    <row r="547" spans="1:13" x14ac:dyDescent="0.45">
      <c r="A547" t="str">
        <f>IFERROR(INDEX(統合!A:A,1/LARGE(INDEX((統合!$A$1:$A$1000&lt;&gt;"")/ROW(統合!$A$1:$A$1000),0),ROW(A547))),"")</f>
        <v/>
      </c>
      <c r="B547" t="str">
        <f>IFERROR(INDEX(統合!B:B,1/LARGE(INDEX((統合!$A$1:$A$1000&lt;&gt;"")/ROW(統合!$A$1:$A$1000),0),ROW(B547))),"")</f>
        <v/>
      </c>
      <c r="C547" t="str">
        <f>IFERROR(INDEX(統合!C:C,1/LARGE(INDEX((統合!$A$1:$A$1000&lt;&gt;"")/ROW(統合!$A$1:$A$1000),0),ROW(C547))),"")</f>
        <v/>
      </c>
      <c r="D547" t="str">
        <f>IFERROR(INDEX(統合!D:D,1/LARGE(INDEX((統合!$A$1:$A$1000&lt;&gt;"")/ROW(統合!$A$1:$A$1000),0),ROW(D547))),"")</f>
        <v/>
      </c>
      <c r="E547" t="str">
        <f>IFERROR(INDEX(統合!E:E,1/LARGE(INDEX((統合!$A$1:$A$1000&lt;&gt;"")/ROW(統合!$A$1:$A$1000),0),ROW(E547))),"")</f>
        <v/>
      </c>
      <c r="F547" t="str">
        <f>IFERROR(INDEX(統合!F:F,1/LARGE(INDEX((統合!$A$1:$A$1000&lt;&gt;"")/ROW(統合!$A$1:$A$1000),0),ROW(F547))),"")</f>
        <v/>
      </c>
      <c r="G547" t="str">
        <f>IFERROR(INDEX(統合!G:G,1/LARGE(INDEX((統合!$A$1:$A$1000&lt;&gt;"")/ROW(統合!$A$1:$A$1000),0),ROW(G547))),"")</f>
        <v/>
      </c>
      <c r="H547" t="str">
        <f>IFERROR(INDEX(統合!H:H,1/LARGE(INDEX((統合!$A$1:$A$1000&lt;&gt;"")/ROW(統合!$A$1:$A$1000),0),ROW(H547))),"")</f>
        <v/>
      </c>
      <c r="I547" t="str">
        <f>IFERROR(INDEX(統合!I:I,1/LARGE(INDEX((統合!$A$1:$A$1000&lt;&gt;"")/ROW(統合!$A$1:$A$1000),0),ROW(I547))),"")</f>
        <v/>
      </c>
      <c r="J547" t="str">
        <f>IFERROR(INDEX(統合!J:J,1/LARGE(INDEX((統合!$A$1:$A$1000&lt;&gt;"")/ROW(統合!$A$1:$A$1000),0),ROW(J547))),"")</f>
        <v/>
      </c>
      <c r="K547" t="str">
        <f>IFERROR(INDEX(統合!K:K,1/LARGE(INDEX((統合!$A$1:$A$1000&lt;&gt;"")/ROW(統合!$A$1:$A$1000),0),ROW(K547))),"")</f>
        <v/>
      </c>
      <c r="L547" t="str">
        <f>IFERROR(INDEX(統合!L:L,1/LARGE(INDEX((統合!$A$1:$A$1000&lt;&gt;"")/ROW(統合!$A$1:$A$1000),0),ROW(L547))),"")</f>
        <v/>
      </c>
      <c r="M547" t="str">
        <f>IFERROR(INDEX(統合!M:M,1/LARGE(INDEX((統合!$A$1:$A$1000&lt;&gt;"")/ROW(統合!$A$1:$A$1000),0),ROW(M547))),"")</f>
        <v/>
      </c>
    </row>
    <row r="548" spans="1:13" x14ac:dyDescent="0.45">
      <c r="A548" t="str">
        <f>IFERROR(INDEX(統合!A:A,1/LARGE(INDEX((統合!$A$1:$A$1000&lt;&gt;"")/ROW(統合!$A$1:$A$1000),0),ROW(A548))),"")</f>
        <v/>
      </c>
      <c r="B548" t="str">
        <f>IFERROR(INDEX(統合!B:B,1/LARGE(INDEX((統合!$A$1:$A$1000&lt;&gt;"")/ROW(統合!$A$1:$A$1000),0),ROW(B548))),"")</f>
        <v/>
      </c>
      <c r="C548" t="str">
        <f>IFERROR(INDEX(統合!C:C,1/LARGE(INDEX((統合!$A$1:$A$1000&lt;&gt;"")/ROW(統合!$A$1:$A$1000),0),ROW(C548))),"")</f>
        <v/>
      </c>
      <c r="D548" t="str">
        <f>IFERROR(INDEX(統合!D:D,1/LARGE(INDEX((統合!$A$1:$A$1000&lt;&gt;"")/ROW(統合!$A$1:$A$1000),0),ROW(D548))),"")</f>
        <v/>
      </c>
      <c r="E548" t="str">
        <f>IFERROR(INDEX(統合!E:E,1/LARGE(INDEX((統合!$A$1:$A$1000&lt;&gt;"")/ROW(統合!$A$1:$A$1000),0),ROW(E548))),"")</f>
        <v/>
      </c>
      <c r="F548" t="str">
        <f>IFERROR(INDEX(統合!F:F,1/LARGE(INDEX((統合!$A$1:$A$1000&lt;&gt;"")/ROW(統合!$A$1:$A$1000),0),ROW(F548))),"")</f>
        <v/>
      </c>
      <c r="G548" t="str">
        <f>IFERROR(INDEX(統合!G:G,1/LARGE(INDEX((統合!$A$1:$A$1000&lt;&gt;"")/ROW(統合!$A$1:$A$1000),0),ROW(G548))),"")</f>
        <v/>
      </c>
      <c r="H548" t="str">
        <f>IFERROR(INDEX(統合!H:H,1/LARGE(INDEX((統合!$A$1:$A$1000&lt;&gt;"")/ROW(統合!$A$1:$A$1000),0),ROW(H548))),"")</f>
        <v/>
      </c>
      <c r="I548" t="str">
        <f>IFERROR(INDEX(統合!I:I,1/LARGE(INDEX((統合!$A$1:$A$1000&lt;&gt;"")/ROW(統合!$A$1:$A$1000),0),ROW(I548))),"")</f>
        <v/>
      </c>
      <c r="J548" t="str">
        <f>IFERROR(INDEX(統合!J:J,1/LARGE(INDEX((統合!$A$1:$A$1000&lt;&gt;"")/ROW(統合!$A$1:$A$1000),0),ROW(J548))),"")</f>
        <v/>
      </c>
      <c r="K548" t="str">
        <f>IFERROR(INDEX(統合!K:K,1/LARGE(INDEX((統合!$A$1:$A$1000&lt;&gt;"")/ROW(統合!$A$1:$A$1000),0),ROW(K548))),"")</f>
        <v/>
      </c>
      <c r="L548" t="str">
        <f>IFERROR(INDEX(統合!L:L,1/LARGE(INDEX((統合!$A$1:$A$1000&lt;&gt;"")/ROW(統合!$A$1:$A$1000),0),ROW(L548))),"")</f>
        <v/>
      </c>
      <c r="M548" t="str">
        <f>IFERROR(INDEX(統合!M:M,1/LARGE(INDEX((統合!$A$1:$A$1000&lt;&gt;"")/ROW(統合!$A$1:$A$1000),0),ROW(M548))),"")</f>
        <v/>
      </c>
    </row>
    <row r="549" spans="1:13" x14ac:dyDescent="0.45">
      <c r="A549" t="str">
        <f>IFERROR(INDEX(統合!A:A,1/LARGE(INDEX((統合!$A$1:$A$1000&lt;&gt;"")/ROW(統合!$A$1:$A$1000),0),ROW(A549))),"")</f>
        <v/>
      </c>
      <c r="B549" t="str">
        <f>IFERROR(INDEX(統合!B:B,1/LARGE(INDEX((統合!$A$1:$A$1000&lt;&gt;"")/ROW(統合!$A$1:$A$1000),0),ROW(B549))),"")</f>
        <v/>
      </c>
      <c r="C549" t="str">
        <f>IFERROR(INDEX(統合!C:C,1/LARGE(INDEX((統合!$A$1:$A$1000&lt;&gt;"")/ROW(統合!$A$1:$A$1000),0),ROW(C549))),"")</f>
        <v/>
      </c>
      <c r="D549" t="str">
        <f>IFERROR(INDEX(統合!D:D,1/LARGE(INDEX((統合!$A$1:$A$1000&lt;&gt;"")/ROW(統合!$A$1:$A$1000),0),ROW(D549))),"")</f>
        <v/>
      </c>
      <c r="E549" t="str">
        <f>IFERROR(INDEX(統合!E:E,1/LARGE(INDEX((統合!$A$1:$A$1000&lt;&gt;"")/ROW(統合!$A$1:$A$1000),0),ROW(E549))),"")</f>
        <v/>
      </c>
      <c r="F549" t="str">
        <f>IFERROR(INDEX(統合!F:F,1/LARGE(INDEX((統合!$A$1:$A$1000&lt;&gt;"")/ROW(統合!$A$1:$A$1000),0),ROW(F549))),"")</f>
        <v/>
      </c>
      <c r="G549" t="str">
        <f>IFERROR(INDEX(統合!G:G,1/LARGE(INDEX((統合!$A$1:$A$1000&lt;&gt;"")/ROW(統合!$A$1:$A$1000),0),ROW(G549))),"")</f>
        <v/>
      </c>
      <c r="H549" t="str">
        <f>IFERROR(INDEX(統合!H:H,1/LARGE(INDEX((統合!$A$1:$A$1000&lt;&gt;"")/ROW(統合!$A$1:$A$1000),0),ROW(H549))),"")</f>
        <v/>
      </c>
      <c r="I549" t="str">
        <f>IFERROR(INDEX(統合!I:I,1/LARGE(INDEX((統合!$A$1:$A$1000&lt;&gt;"")/ROW(統合!$A$1:$A$1000),0),ROW(I549))),"")</f>
        <v/>
      </c>
      <c r="J549" t="str">
        <f>IFERROR(INDEX(統合!J:J,1/LARGE(INDEX((統合!$A$1:$A$1000&lt;&gt;"")/ROW(統合!$A$1:$A$1000),0),ROW(J549))),"")</f>
        <v/>
      </c>
      <c r="K549" t="str">
        <f>IFERROR(INDEX(統合!K:K,1/LARGE(INDEX((統合!$A$1:$A$1000&lt;&gt;"")/ROW(統合!$A$1:$A$1000),0),ROW(K549))),"")</f>
        <v/>
      </c>
      <c r="L549" t="str">
        <f>IFERROR(INDEX(統合!L:L,1/LARGE(INDEX((統合!$A$1:$A$1000&lt;&gt;"")/ROW(統合!$A$1:$A$1000),0),ROW(L549))),"")</f>
        <v/>
      </c>
      <c r="M549" t="str">
        <f>IFERROR(INDEX(統合!M:M,1/LARGE(INDEX((統合!$A$1:$A$1000&lt;&gt;"")/ROW(統合!$A$1:$A$1000),0),ROW(M549))),"")</f>
        <v/>
      </c>
    </row>
    <row r="550" spans="1:13" x14ac:dyDescent="0.45">
      <c r="A550" t="str">
        <f>IFERROR(INDEX(統合!A:A,1/LARGE(INDEX((統合!$A$1:$A$1000&lt;&gt;"")/ROW(統合!$A$1:$A$1000),0),ROW(A550))),"")</f>
        <v/>
      </c>
      <c r="B550" t="str">
        <f>IFERROR(INDEX(統合!B:B,1/LARGE(INDEX((統合!$A$1:$A$1000&lt;&gt;"")/ROW(統合!$A$1:$A$1000),0),ROW(B550))),"")</f>
        <v/>
      </c>
      <c r="C550" t="str">
        <f>IFERROR(INDEX(統合!C:C,1/LARGE(INDEX((統合!$A$1:$A$1000&lt;&gt;"")/ROW(統合!$A$1:$A$1000),0),ROW(C550))),"")</f>
        <v/>
      </c>
      <c r="D550" t="str">
        <f>IFERROR(INDEX(統合!D:D,1/LARGE(INDEX((統合!$A$1:$A$1000&lt;&gt;"")/ROW(統合!$A$1:$A$1000),0),ROW(D550))),"")</f>
        <v/>
      </c>
      <c r="E550" t="str">
        <f>IFERROR(INDEX(統合!E:E,1/LARGE(INDEX((統合!$A$1:$A$1000&lt;&gt;"")/ROW(統合!$A$1:$A$1000),0),ROW(E550))),"")</f>
        <v/>
      </c>
      <c r="F550" t="str">
        <f>IFERROR(INDEX(統合!F:F,1/LARGE(INDEX((統合!$A$1:$A$1000&lt;&gt;"")/ROW(統合!$A$1:$A$1000),0),ROW(F550))),"")</f>
        <v/>
      </c>
      <c r="G550" t="str">
        <f>IFERROR(INDEX(統合!G:G,1/LARGE(INDEX((統合!$A$1:$A$1000&lt;&gt;"")/ROW(統合!$A$1:$A$1000),0),ROW(G550))),"")</f>
        <v/>
      </c>
      <c r="H550" t="str">
        <f>IFERROR(INDEX(統合!H:H,1/LARGE(INDEX((統合!$A$1:$A$1000&lt;&gt;"")/ROW(統合!$A$1:$A$1000),0),ROW(H550))),"")</f>
        <v/>
      </c>
      <c r="I550" t="str">
        <f>IFERROR(INDEX(統合!I:I,1/LARGE(INDEX((統合!$A$1:$A$1000&lt;&gt;"")/ROW(統合!$A$1:$A$1000),0),ROW(I550))),"")</f>
        <v/>
      </c>
      <c r="J550" t="str">
        <f>IFERROR(INDEX(統合!J:J,1/LARGE(INDEX((統合!$A$1:$A$1000&lt;&gt;"")/ROW(統合!$A$1:$A$1000),0),ROW(J550))),"")</f>
        <v/>
      </c>
      <c r="K550" t="str">
        <f>IFERROR(INDEX(統合!K:K,1/LARGE(INDEX((統合!$A$1:$A$1000&lt;&gt;"")/ROW(統合!$A$1:$A$1000),0),ROW(K550))),"")</f>
        <v/>
      </c>
      <c r="L550" t="str">
        <f>IFERROR(INDEX(統合!L:L,1/LARGE(INDEX((統合!$A$1:$A$1000&lt;&gt;"")/ROW(統合!$A$1:$A$1000),0),ROW(L550))),"")</f>
        <v/>
      </c>
      <c r="M550" t="str">
        <f>IFERROR(INDEX(統合!M:M,1/LARGE(INDEX((統合!$A$1:$A$1000&lt;&gt;"")/ROW(統合!$A$1:$A$1000),0),ROW(M550))),"")</f>
        <v/>
      </c>
    </row>
    <row r="551" spans="1:13" x14ac:dyDescent="0.45">
      <c r="A551" t="str">
        <f>IFERROR(INDEX(統合!A:A,1/LARGE(INDEX((統合!$A$1:$A$1000&lt;&gt;"")/ROW(統合!$A$1:$A$1000),0),ROW(A551))),"")</f>
        <v/>
      </c>
      <c r="B551" t="str">
        <f>IFERROR(INDEX(統合!B:B,1/LARGE(INDEX((統合!$A$1:$A$1000&lt;&gt;"")/ROW(統合!$A$1:$A$1000),0),ROW(B551))),"")</f>
        <v/>
      </c>
      <c r="C551" t="str">
        <f>IFERROR(INDEX(統合!C:C,1/LARGE(INDEX((統合!$A$1:$A$1000&lt;&gt;"")/ROW(統合!$A$1:$A$1000),0),ROW(C551))),"")</f>
        <v/>
      </c>
      <c r="D551" t="str">
        <f>IFERROR(INDEX(統合!D:D,1/LARGE(INDEX((統合!$A$1:$A$1000&lt;&gt;"")/ROW(統合!$A$1:$A$1000),0),ROW(D551))),"")</f>
        <v/>
      </c>
      <c r="E551" t="str">
        <f>IFERROR(INDEX(統合!E:E,1/LARGE(INDEX((統合!$A$1:$A$1000&lt;&gt;"")/ROW(統合!$A$1:$A$1000),0),ROW(E551))),"")</f>
        <v/>
      </c>
      <c r="F551" t="str">
        <f>IFERROR(INDEX(統合!F:F,1/LARGE(INDEX((統合!$A$1:$A$1000&lt;&gt;"")/ROW(統合!$A$1:$A$1000),0),ROW(F551))),"")</f>
        <v/>
      </c>
      <c r="G551" t="str">
        <f>IFERROR(INDEX(統合!G:G,1/LARGE(INDEX((統合!$A$1:$A$1000&lt;&gt;"")/ROW(統合!$A$1:$A$1000),0),ROW(G551))),"")</f>
        <v/>
      </c>
      <c r="H551" t="str">
        <f>IFERROR(INDEX(統合!H:H,1/LARGE(INDEX((統合!$A$1:$A$1000&lt;&gt;"")/ROW(統合!$A$1:$A$1000),0),ROW(H551))),"")</f>
        <v/>
      </c>
      <c r="I551" t="str">
        <f>IFERROR(INDEX(統合!I:I,1/LARGE(INDEX((統合!$A$1:$A$1000&lt;&gt;"")/ROW(統合!$A$1:$A$1000),0),ROW(I551))),"")</f>
        <v/>
      </c>
      <c r="J551" t="str">
        <f>IFERROR(INDEX(統合!J:J,1/LARGE(INDEX((統合!$A$1:$A$1000&lt;&gt;"")/ROW(統合!$A$1:$A$1000),0),ROW(J551))),"")</f>
        <v/>
      </c>
      <c r="K551" t="str">
        <f>IFERROR(INDEX(統合!K:K,1/LARGE(INDEX((統合!$A$1:$A$1000&lt;&gt;"")/ROW(統合!$A$1:$A$1000),0),ROW(K551))),"")</f>
        <v/>
      </c>
      <c r="L551" t="str">
        <f>IFERROR(INDEX(統合!L:L,1/LARGE(INDEX((統合!$A$1:$A$1000&lt;&gt;"")/ROW(統合!$A$1:$A$1000),0),ROW(L551))),"")</f>
        <v/>
      </c>
      <c r="M551" t="str">
        <f>IFERROR(INDEX(統合!M:M,1/LARGE(INDEX((統合!$A$1:$A$1000&lt;&gt;"")/ROW(統合!$A$1:$A$1000),0),ROW(M551))),"")</f>
        <v/>
      </c>
    </row>
    <row r="552" spans="1:13" x14ac:dyDescent="0.45">
      <c r="A552" t="str">
        <f>IFERROR(INDEX(統合!A:A,1/LARGE(INDEX((統合!$A$1:$A$1000&lt;&gt;"")/ROW(統合!$A$1:$A$1000),0),ROW(A552))),"")</f>
        <v/>
      </c>
      <c r="B552" t="str">
        <f>IFERROR(INDEX(統合!B:B,1/LARGE(INDEX((統合!$A$1:$A$1000&lt;&gt;"")/ROW(統合!$A$1:$A$1000),0),ROW(B552))),"")</f>
        <v/>
      </c>
      <c r="C552" t="str">
        <f>IFERROR(INDEX(統合!C:C,1/LARGE(INDEX((統合!$A$1:$A$1000&lt;&gt;"")/ROW(統合!$A$1:$A$1000),0),ROW(C552))),"")</f>
        <v/>
      </c>
      <c r="D552" t="str">
        <f>IFERROR(INDEX(統合!D:D,1/LARGE(INDEX((統合!$A$1:$A$1000&lt;&gt;"")/ROW(統合!$A$1:$A$1000),0),ROW(D552))),"")</f>
        <v/>
      </c>
      <c r="E552" t="str">
        <f>IFERROR(INDEX(統合!E:E,1/LARGE(INDEX((統合!$A$1:$A$1000&lt;&gt;"")/ROW(統合!$A$1:$A$1000),0),ROW(E552))),"")</f>
        <v/>
      </c>
      <c r="F552" t="str">
        <f>IFERROR(INDEX(統合!F:F,1/LARGE(INDEX((統合!$A$1:$A$1000&lt;&gt;"")/ROW(統合!$A$1:$A$1000),0),ROW(F552))),"")</f>
        <v/>
      </c>
      <c r="G552" t="str">
        <f>IFERROR(INDEX(統合!G:G,1/LARGE(INDEX((統合!$A$1:$A$1000&lt;&gt;"")/ROW(統合!$A$1:$A$1000),0),ROW(G552))),"")</f>
        <v/>
      </c>
      <c r="H552" t="str">
        <f>IFERROR(INDEX(統合!H:H,1/LARGE(INDEX((統合!$A$1:$A$1000&lt;&gt;"")/ROW(統合!$A$1:$A$1000),0),ROW(H552))),"")</f>
        <v/>
      </c>
      <c r="I552" t="str">
        <f>IFERROR(INDEX(統合!I:I,1/LARGE(INDEX((統合!$A$1:$A$1000&lt;&gt;"")/ROW(統合!$A$1:$A$1000),0),ROW(I552))),"")</f>
        <v/>
      </c>
      <c r="J552" t="str">
        <f>IFERROR(INDEX(統合!J:J,1/LARGE(INDEX((統合!$A$1:$A$1000&lt;&gt;"")/ROW(統合!$A$1:$A$1000),0),ROW(J552))),"")</f>
        <v/>
      </c>
      <c r="K552" t="str">
        <f>IFERROR(INDEX(統合!K:K,1/LARGE(INDEX((統合!$A$1:$A$1000&lt;&gt;"")/ROW(統合!$A$1:$A$1000),0),ROW(K552))),"")</f>
        <v/>
      </c>
      <c r="L552" t="str">
        <f>IFERROR(INDEX(統合!L:L,1/LARGE(INDEX((統合!$A$1:$A$1000&lt;&gt;"")/ROW(統合!$A$1:$A$1000),0),ROW(L552))),"")</f>
        <v/>
      </c>
      <c r="M552" t="str">
        <f>IFERROR(INDEX(統合!M:M,1/LARGE(INDEX((統合!$A$1:$A$1000&lt;&gt;"")/ROW(統合!$A$1:$A$1000),0),ROW(M552))),"")</f>
        <v/>
      </c>
    </row>
    <row r="553" spans="1:13" x14ac:dyDescent="0.45">
      <c r="A553" t="str">
        <f>IFERROR(INDEX(統合!A:A,1/LARGE(INDEX((統合!$A$1:$A$1000&lt;&gt;"")/ROW(統合!$A$1:$A$1000),0),ROW(A553))),"")</f>
        <v/>
      </c>
      <c r="B553" t="str">
        <f>IFERROR(INDEX(統合!B:B,1/LARGE(INDEX((統合!$A$1:$A$1000&lt;&gt;"")/ROW(統合!$A$1:$A$1000),0),ROW(B553))),"")</f>
        <v/>
      </c>
      <c r="C553" t="str">
        <f>IFERROR(INDEX(統合!C:C,1/LARGE(INDEX((統合!$A$1:$A$1000&lt;&gt;"")/ROW(統合!$A$1:$A$1000),0),ROW(C553))),"")</f>
        <v/>
      </c>
      <c r="D553" t="str">
        <f>IFERROR(INDEX(統合!D:D,1/LARGE(INDEX((統合!$A$1:$A$1000&lt;&gt;"")/ROW(統合!$A$1:$A$1000),0),ROW(D553))),"")</f>
        <v/>
      </c>
      <c r="E553" t="str">
        <f>IFERROR(INDEX(統合!E:E,1/LARGE(INDEX((統合!$A$1:$A$1000&lt;&gt;"")/ROW(統合!$A$1:$A$1000),0),ROW(E553))),"")</f>
        <v/>
      </c>
      <c r="F553" t="str">
        <f>IFERROR(INDEX(統合!F:F,1/LARGE(INDEX((統合!$A$1:$A$1000&lt;&gt;"")/ROW(統合!$A$1:$A$1000),0),ROW(F553))),"")</f>
        <v/>
      </c>
      <c r="G553" t="str">
        <f>IFERROR(INDEX(統合!G:G,1/LARGE(INDEX((統合!$A$1:$A$1000&lt;&gt;"")/ROW(統合!$A$1:$A$1000),0),ROW(G553))),"")</f>
        <v/>
      </c>
      <c r="H553" t="str">
        <f>IFERROR(INDEX(統合!H:H,1/LARGE(INDEX((統合!$A$1:$A$1000&lt;&gt;"")/ROW(統合!$A$1:$A$1000),0),ROW(H553))),"")</f>
        <v/>
      </c>
      <c r="I553" t="str">
        <f>IFERROR(INDEX(統合!I:I,1/LARGE(INDEX((統合!$A$1:$A$1000&lt;&gt;"")/ROW(統合!$A$1:$A$1000),0),ROW(I553))),"")</f>
        <v/>
      </c>
      <c r="J553" t="str">
        <f>IFERROR(INDEX(統合!J:J,1/LARGE(INDEX((統合!$A$1:$A$1000&lt;&gt;"")/ROW(統合!$A$1:$A$1000),0),ROW(J553))),"")</f>
        <v/>
      </c>
      <c r="K553" t="str">
        <f>IFERROR(INDEX(統合!K:K,1/LARGE(INDEX((統合!$A$1:$A$1000&lt;&gt;"")/ROW(統合!$A$1:$A$1000),0),ROW(K553))),"")</f>
        <v/>
      </c>
      <c r="L553" t="str">
        <f>IFERROR(INDEX(統合!L:L,1/LARGE(INDEX((統合!$A$1:$A$1000&lt;&gt;"")/ROW(統合!$A$1:$A$1000),0),ROW(L553))),"")</f>
        <v/>
      </c>
      <c r="M553" t="str">
        <f>IFERROR(INDEX(統合!M:M,1/LARGE(INDEX((統合!$A$1:$A$1000&lt;&gt;"")/ROW(統合!$A$1:$A$1000),0),ROW(M553))),"")</f>
        <v/>
      </c>
    </row>
    <row r="554" spans="1:13" x14ac:dyDescent="0.45">
      <c r="A554" t="str">
        <f>IFERROR(INDEX(統合!A:A,1/LARGE(INDEX((統合!$A$1:$A$1000&lt;&gt;"")/ROW(統合!$A$1:$A$1000),0),ROW(A554))),"")</f>
        <v/>
      </c>
      <c r="B554" t="str">
        <f>IFERROR(INDEX(統合!B:B,1/LARGE(INDEX((統合!$A$1:$A$1000&lt;&gt;"")/ROW(統合!$A$1:$A$1000),0),ROW(B554))),"")</f>
        <v/>
      </c>
      <c r="C554" t="str">
        <f>IFERROR(INDEX(統合!C:C,1/LARGE(INDEX((統合!$A$1:$A$1000&lt;&gt;"")/ROW(統合!$A$1:$A$1000),0),ROW(C554))),"")</f>
        <v/>
      </c>
      <c r="D554" t="str">
        <f>IFERROR(INDEX(統合!D:D,1/LARGE(INDEX((統合!$A$1:$A$1000&lt;&gt;"")/ROW(統合!$A$1:$A$1000),0),ROW(D554))),"")</f>
        <v/>
      </c>
      <c r="E554" t="str">
        <f>IFERROR(INDEX(統合!E:E,1/LARGE(INDEX((統合!$A$1:$A$1000&lt;&gt;"")/ROW(統合!$A$1:$A$1000),0),ROW(E554))),"")</f>
        <v/>
      </c>
      <c r="F554" t="str">
        <f>IFERROR(INDEX(統合!F:F,1/LARGE(INDEX((統合!$A$1:$A$1000&lt;&gt;"")/ROW(統合!$A$1:$A$1000),0),ROW(F554))),"")</f>
        <v/>
      </c>
      <c r="G554" t="str">
        <f>IFERROR(INDEX(統合!G:G,1/LARGE(INDEX((統合!$A$1:$A$1000&lt;&gt;"")/ROW(統合!$A$1:$A$1000),0),ROW(G554))),"")</f>
        <v/>
      </c>
      <c r="H554" t="str">
        <f>IFERROR(INDEX(統合!H:H,1/LARGE(INDEX((統合!$A$1:$A$1000&lt;&gt;"")/ROW(統合!$A$1:$A$1000),0),ROW(H554))),"")</f>
        <v/>
      </c>
      <c r="I554" t="str">
        <f>IFERROR(INDEX(統合!I:I,1/LARGE(INDEX((統合!$A$1:$A$1000&lt;&gt;"")/ROW(統合!$A$1:$A$1000),0),ROW(I554))),"")</f>
        <v/>
      </c>
      <c r="J554" t="str">
        <f>IFERROR(INDEX(統合!J:J,1/LARGE(INDEX((統合!$A$1:$A$1000&lt;&gt;"")/ROW(統合!$A$1:$A$1000),0),ROW(J554))),"")</f>
        <v/>
      </c>
      <c r="K554" t="str">
        <f>IFERROR(INDEX(統合!K:K,1/LARGE(INDEX((統合!$A$1:$A$1000&lt;&gt;"")/ROW(統合!$A$1:$A$1000),0),ROW(K554))),"")</f>
        <v/>
      </c>
      <c r="L554" t="str">
        <f>IFERROR(INDEX(統合!L:L,1/LARGE(INDEX((統合!$A$1:$A$1000&lt;&gt;"")/ROW(統合!$A$1:$A$1000),0),ROW(L554))),"")</f>
        <v/>
      </c>
      <c r="M554" t="str">
        <f>IFERROR(INDEX(統合!M:M,1/LARGE(INDEX((統合!$A$1:$A$1000&lt;&gt;"")/ROW(統合!$A$1:$A$1000),0),ROW(M554))),"")</f>
        <v/>
      </c>
    </row>
    <row r="555" spans="1:13" x14ac:dyDescent="0.45">
      <c r="A555" t="str">
        <f>IFERROR(INDEX(統合!A:A,1/LARGE(INDEX((統合!$A$1:$A$1000&lt;&gt;"")/ROW(統合!$A$1:$A$1000),0),ROW(A555))),"")</f>
        <v/>
      </c>
      <c r="B555" t="str">
        <f>IFERROR(INDEX(統合!B:B,1/LARGE(INDEX((統合!$A$1:$A$1000&lt;&gt;"")/ROW(統合!$A$1:$A$1000),0),ROW(B555))),"")</f>
        <v/>
      </c>
      <c r="C555" t="str">
        <f>IFERROR(INDEX(統合!C:C,1/LARGE(INDEX((統合!$A$1:$A$1000&lt;&gt;"")/ROW(統合!$A$1:$A$1000),0),ROW(C555))),"")</f>
        <v/>
      </c>
      <c r="D555" t="str">
        <f>IFERROR(INDEX(統合!D:D,1/LARGE(INDEX((統合!$A$1:$A$1000&lt;&gt;"")/ROW(統合!$A$1:$A$1000),0),ROW(D555))),"")</f>
        <v/>
      </c>
      <c r="E555" t="str">
        <f>IFERROR(INDEX(統合!E:E,1/LARGE(INDEX((統合!$A$1:$A$1000&lt;&gt;"")/ROW(統合!$A$1:$A$1000),0),ROW(E555))),"")</f>
        <v/>
      </c>
      <c r="F555" t="str">
        <f>IFERROR(INDEX(統合!F:F,1/LARGE(INDEX((統合!$A$1:$A$1000&lt;&gt;"")/ROW(統合!$A$1:$A$1000),0),ROW(F555))),"")</f>
        <v/>
      </c>
      <c r="G555" t="str">
        <f>IFERROR(INDEX(統合!G:G,1/LARGE(INDEX((統合!$A$1:$A$1000&lt;&gt;"")/ROW(統合!$A$1:$A$1000),0),ROW(G555))),"")</f>
        <v/>
      </c>
      <c r="H555" t="str">
        <f>IFERROR(INDEX(統合!H:H,1/LARGE(INDEX((統合!$A$1:$A$1000&lt;&gt;"")/ROW(統合!$A$1:$A$1000),0),ROW(H555))),"")</f>
        <v/>
      </c>
      <c r="I555" t="str">
        <f>IFERROR(INDEX(統合!I:I,1/LARGE(INDEX((統合!$A$1:$A$1000&lt;&gt;"")/ROW(統合!$A$1:$A$1000),0),ROW(I555))),"")</f>
        <v/>
      </c>
      <c r="J555" t="str">
        <f>IFERROR(INDEX(統合!J:J,1/LARGE(INDEX((統合!$A$1:$A$1000&lt;&gt;"")/ROW(統合!$A$1:$A$1000),0),ROW(J555))),"")</f>
        <v/>
      </c>
      <c r="K555" t="str">
        <f>IFERROR(INDEX(統合!K:K,1/LARGE(INDEX((統合!$A$1:$A$1000&lt;&gt;"")/ROW(統合!$A$1:$A$1000),0),ROW(K555))),"")</f>
        <v/>
      </c>
      <c r="L555" t="str">
        <f>IFERROR(INDEX(統合!L:L,1/LARGE(INDEX((統合!$A$1:$A$1000&lt;&gt;"")/ROW(統合!$A$1:$A$1000),0),ROW(L555))),"")</f>
        <v/>
      </c>
      <c r="M555" t="str">
        <f>IFERROR(INDEX(統合!M:M,1/LARGE(INDEX((統合!$A$1:$A$1000&lt;&gt;"")/ROW(統合!$A$1:$A$1000),0),ROW(M555))),"")</f>
        <v/>
      </c>
    </row>
    <row r="556" spans="1:13" x14ac:dyDescent="0.45">
      <c r="A556" t="str">
        <f>IFERROR(INDEX(統合!A:A,1/LARGE(INDEX((統合!$A$1:$A$1000&lt;&gt;"")/ROW(統合!$A$1:$A$1000),0),ROW(A556))),"")</f>
        <v/>
      </c>
      <c r="B556" t="str">
        <f>IFERROR(INDEX(統合!B:B,1/LARGE(INDEX((統合!$A$1:$A$1000&lt;&gt;"")/ROW(統合!$A$1:$A$1000),0),ROW(B556))),"")</f>
        <v/>
      </c>
      <c r="C556" t="str">
        <f>IFERROR(INDEX(統合!C:C,1/LARGE(INDEX((統合!$A$1:$A$1000&lt;&gt;"")/ROW(統合!$A$1:$A$1000),0),ROW(C556))),"")</f>
        <v/>
      </c>
      <c r="D556" t="str">
        <f>IFERROR(INDEX(統合!D:D,1/LARGE(INDEX((統合!$A$1:$A$1000&lt;&gt;"")/ROW(統合!$A$1:$A$1000),0),ROW(D556))),"")</f>
        <v/>
      </c>
      <c r="E556" t="str">
        <f>IFERROR(INDEX(統合!E:E,1/LARGE(INDEX((統合!$A$1:$A$1000&lt;&gt;"")/ROW(統合!$A$1:$A$1000),0),ROW(E556))),"")</f>
        <v/>
      </c>
      <c r="F556" t="str">
        <f>IFERROR(INDEX(統合!F:F,1/LARGE(INDEX((統合!$A$1:$A$1000&lt;&gt;"")/ROW(統合!$A$1:$A$1000),0),ROW(F556))),"")</f>
        <v/>
      </c>
      <c r="G556" t="str">
        <f>IFERROR(INDEX(統合!G:G,1/LARGE(INDEX((統合!$A$1:$A$1000&lt;&gt;"")/ROW(統合!$A$1:$A$1000),0),ROW(G556))),"")</f>
        <v/>
      </c>
      <c r="H556" t="str">
        <f>IFERROR(INDEX(統合!H:H,1/LARGE(INDEX((統合!$A$1:$A$1000&lt;&gt;"")/ROW(統合!$A$1:$A$1000),0),ROW(H556))),"")</f>
        <v/>
      </c>
      <c r="I556" t="str">
        <f>IFERROR(INDEX(統合!I:I,1/LARGE(INDEX((統合!$A$1:$A$1000&lt;&gt;"")/ROW(統合!$A$1:$A$1000),0),ROW(I556))),"")</f>
        <v/>
      </c>
      <c r="J556" t="str">
        <f>IFERROR(INDEX(統合!J:J,1/LARGE(INDEX((統合!$A$1:$A$1000&lt;&gt;"")/ROW(統合!$A$1:$A$1000),0),ROW(J556))),"")</f>
        <v/>
      </c>
      <c r="K556" t="str">
        <f>IFERROR(INDEX(統合!K:K,1/LARGE(INDEX((統合!$A$1:$A$1000&lt;&gt;"")/ROW(統合!$A$1:$A$1000),0),ROW(K556))),"")</f>
        <v/>
      </c>
      <c r="L556" t="str">
        <f>IFERROR(INDEX(統合!L:L,1/LARGE(INDEX((統合!$A$1:$A$1000&lt;&gt;"")/ROW(統合!$A$1:$A$1000),0),ROW(L556))),"")</f>
        <v/>
      </c>
      <c r="M556" t="str">
        <f>IFERROR(INDEX(統合!M:M,1/LARGE(INDEX((統合!$A$1:$A$1000&lt;&gt;"")/ROW(統合!$A$1:$A$1000),0),ROW(M556))),"")</f>
        <v/>
      </c>
    </row>
    <row r="557" spans="1:13" x14ac:dyDescent="0.45">
      <c r="A557" t="str">
        <f>IFERROR(INDEX(統合!A:A,1/LARGE(INDEX((統合!$A$1:$A$1000&lt;&gt;"")/ROW(統合!$A$1:$A$1000),0),ROW(A557))),"")</f>
        <v/>
      </c>
      <c r="B557" t="str">
        <f>IFERROR(INDEX(統合!B:B,1/LARGE(INDEX((統合!$A$1:$A$1000&lt;&gt;"")/ROW(統合!$A$1:$A$1000),0),ROW(B557))),"")</f>
        <v/>
      </c>
      <c r="C557" t="str">
        <f>IFERROR(INDEX(統合!C:C,1/LARGE(INDEX((統合!$A$1:$A$1000&lt;&gt;"")/ROW(統合!$A$1:$A$1000),0),ROW(C557))),"")</f>
        <v/>
      </c>
      <c r="D557" t="str">
        <f>IFERROR(INDEX(統合!D:D,1/LARGE(INDEX((統合!$A$1:$A$1000&lt;&gt;"")/ROW(統合!$A$1:$A$1000),0),ROW(D557))),"")</f>
        <v/>
      </c>
      <c r="E557" t="str">
        <f>IFERROR(INDEX(統合!E:E,1/LARGE(INDEX((統合!$A$1:$A$1000&lt;&gt;"")/ROW(統合!$A$1:$A$1000),0),ROW(E557))),"")</f>
        <v/>
      </c>
      <c r="F557" t="str">
        <f>IFERROR(INDEX(統合!F:F,1/LARGE(INDEX((統合!$A$1:$A$1000&lt;&gt;"")/ROW(統合!$A$1:$A$1000),0),ROW(F557))),"")</f>
        <v/>
      </c>
      <c r="G557" t="str">
        <f>IFERROR(INDEX(統合!G:G,1/LARGE(INDEX((統合!$A$1:$A$1000&lt;&gt;"")/ROW(統合!$A$1:$A$1000),0),ROW(G557))),"")</f>
        <v/>
      </c>
      <c r="H557" t="str">
        <f>IFERROR(INDEX(統合!H:H,1/LARGE(INDEX((統合!$A$1:$A$1000&lt;&gt;"")/ROW(統合!$A$1:$A$1000),0),ROW(H557))),"")</f>
        <v/>
      </c>
      <c r="I557" t="str">
        <f>IFERROR(INDEX(統合!I:I,1/LARGE(INDEX((統合!$A$1:$A$1000&lt;&gt;"")/ROW(統合!$A$1:$A$1000),0),ROW(I557))),"")</f>
        <v/>
      </c>
      <c r="J557" t="str">
        <f>IFERROR(INDEX(統合!J:J,1/LARGE(INDEX((統合!$A$1:$A$1000&lt;&gt;"")/ROW(統合!$A$1:$A$1000),0),ROW(J557))),"")</f>
        <v/>
      </c>
      <c r="K557" t="str">
        <f>IFERROR(INDEX(統合!K:K,1/LARGE(INDEX((統合!$A$1:$A$1000&lt;&gt;"")/ROW(統合!$A$1:$A$1000),0),ROW(K557))),"")</f>
        <v/>
      </c>
      <c r="L557" t="str">
        <f>IFERROR(INDEX(統合!L:L,1/LARGE(INDEX((統合!$A$1:$A$1000&lt;&gt;"")/ROW(統合!$A$1:$A$1000),0),ROW(L557))),"")</f>
        <v/>
      </c>
      <c r="M557" t="str">
        <f>IFERROR(INDEX(統合!M:M,1/LARGE(INDEX((統合!$A$1:$A$1000&lt;&gt;"")/ROW(統合!$A$1:$A$1000),0),ROW(M557))),"")</f>
        <v/>
      </c>
    </row>
    <row r="558" spans="1:13" x14ac:dyDescent="0.45">
      <c r="A558" t="str">
        <f>IFERROR(INDEX(統合!A:A,1/LARGE(INDEX((統合!$A$1:$A$1000&lt;&gt;"")/ROW(統合!$A$1:$A$1000),0),ROW(A558))),"")</f>
        <v/>
      </c>
      <c r="B558" t="str">
        <f>IFERROR(INDEX(統合!B:B,1/LARGE(INDEX((統合!$A$1:$A$1000&lt;&gt;"")/ROW(統合!$A$1:$A$1000),0),ROW(B558))),"")</f>
        <v/>
      </c>
      <c r="C558" t="str">
        <f>IFERROR(INDEX(統合!C:C,1/LARGE(INDEX((統合!$A$1:$A$1000&lt;&gt;"")/ROW(統合!$A$1:$A$1000),0),ROW(C558))),"")</f>
        <v/>
      </c>
      <c r="D558" t="str">
        <f>IFERROR(INDEX(統合!D:D,1/LARGE(INDEX((統合!$A$1:$A$1000&lt;&gt;"")/ROW(統合!$A$1:$A$1000),0),ROW(D558))),"")</f>
        <v/>
      </c>
      <c r="E558" t="str">
        <f>IFERROR(INDEX(統合!E:E,1/LARGE(INDEX((統合!$A$1:$A$1000&lt;&gt;"")/ROW(統合!$A$1:$A$1000),0),ROW(E558))),"")</f>
        <v/>
      </c>
      <c r="F558" t="str">
        <f>IFERROR(INDEX(統合!F:F,1/LARGE(INDEX((統合!$A$1:$A$1000&lt;&gt;"")/ROW(統合!$A$1:$A$1000),0),ROW(F558))),"")</f>
        <v/>
      </c>
      <c r="G558" t="str">
        <f>IFERROR(INDEX(統合!G:G,1/LARGE(INDEX((統合!$A$1:$A$1000&lt;&gt;"")/ROW(統合!$A$1:$A$1000),0),ROW(G558))),"")</f>
        <v/>
      </c>
      <c r="H558" t="str">
        <f>IFERROR(INDEX(統合!H:H,1/LARGE(INDEX((統合!$A$1:$A$1000&lt;&gt;"")/ROW(統合!$A$1:$A$1000),0),ROW(H558))),"")</f>
        <v/>
      </c>
      <c r="I558" t="str">
        <f>IFERROR(INDEX(統合!I:I,1/LARGE(INDEX((統合!$A$1:$A$1000&lt;&gt;"")/ROW(統合!$A$1:$A$1000),0),ROW(I558))),"")</f>
        <v/>
      </c>
      <c r="J558" t="str">
        <f>IFERROR(INDEX(統合!J:J,1/LARGE(INDEX((統合!$A$1:$A$1000&lt;&gt;"")/ROW(統合!$A$1:$A$1000),0),ROW(J558))),"")</f>
        <v/>
      </c>
      <c r="K558" t="str">
        <f>IFERROR(INDEX(統合!K:K,1/LARGE(INDEX((統合!$A$1:$A$1000&lt;&gt;"")/ROW(統合!$A$1:$A$1000),0),ROW(K558))),"")</f>
        <v/>
      </c>
      <c r="L558" t="str">
        <f>IFERROR(INDEX(統合!L:L,1/LARGE(INDEX((統合!$A$1:$A$1000&lt;&gt;"")/ROW(統合!$A$1:$A$1000),0),ROW(L558))),"")</f>
        <v/>
      </c>
      <c r="M558" t="str">
        <f>IFERROR(INDEX(統合!M:M,1/LARGE(INDEX((統合!$A$1:$A$1000&lt;&gt;"")/ROW(統合!$A$1:$A$1000),0),ROW(M558))),"")</f>
        <v/>
      </c>
    </row>
    <row r="559" spans="1:13" x14ac:dyDescent="0.45">
      <c r="A559" t="str">
        <f>IFERROR(INDEX(統合!A:A,1/LARGE(INDEX((統合!$A$1:$A$1000&lt;&gt;"")/ROW(統合!$A$1:$A$1000),0),ROW(A559))),"")</f>
        <v/>
      </c>
      <c r="B559" t="str">
        <f>IFERROR(INDEX(統合!B:B,1/LARGE(INDEX((統合!$A$1:$A$1000&lt;&gt;"")/ROW(統合!$A$1:$A$1000),0),ROW(B559))),"")</f>
        <v/>
      </c>
      <c r="C559" t="str">
        <f>IFERROR(INDEX(統合!C:C,1/LARGE(INDEX((統合!$A$1:$A$1000&lt;&gt;"")/ROW(統合!$A$1:$A$1000),0),ROW(C559))),"")</f>
        <v/>
      </c>
      <c r="D559" t="str">
        <f>IFERROR(INDEX(統合!D:D,1/LARGE(INDEX((統合!$A$1:$A$1000&lt;&gt;"")/ROW(統合!$A$1:$A$1000),0),ROW(D559))),"")</f>
        <v/>
      </c>
      <c r="E559" t="str">
        <f>IFERROR(INDEX(統合!E:E,1/LARGE(INDEX((統合!$A$1:$A$1000&lt;&gt;"")/ROW(統合!$A$1:$A$1000),0),ROW(E559))),"")</f>
        <v/>
      </c>
      <c r="F559" t="str">
        <f>IFERROR(INDEX(統合!F:F,1/LARGE(INDEX((統合!$A$1:$A$1000&lt;&gt;"")/ROW(統合!$A$1:$A$1000),0),ROW(F559))),"")</f>
        <v/>
      </c>
      <c r="G559" t="str">
        <f>IFERROR(INDEX(統合!G:G,1/LARGE(INDEX((統合!$A$1:$A$1000&lt;&gt;"")/ROW(統合!$A$1:$A$1000),0),ROW(G559))),"")</f>
        <v/>
      </c>
      <c r="H559" t="str">
        <f>IFERROR(INDEX(統合!H:H,1/LARGE(INDEX((統合!$A$1:$A$1000&lt;&gt;"")/ROW(統合!$A$1:$A$1000),0),ROW(H559))),"")</f>
        <v/>
      </c>
      <c r="I559" t="str">
        <f>IFERROR(INDEX(統合!I:I,1/LARGE(INDEX((統合!$A$1:$A$1000&lt;&gt;"")/ROW(統合!$A$1:$A$1000),0),ROW(I559))),"")</f>
        <v/>
      </c>
      <c r="J559" t="str">
        <f>IFERROR(INDEX(統合!J:J,1/LARGE(INDEX((統合!$A$1:$A$1000&lt;&gt;"")/ROW(統合!$A$1:$A$1000),0),ROW(J559))),"")</f>
        <v/>
      </c>
      <c r="K559" t="str">
        <f>IFERROR(INDEX(統合!K:K,1/LARGE(INDEX((統合!$A$1:$A$1000&lt;&gt;"")/ROW(統合!$A$1:$A$1000),0),ROW(K559))),"")</f>
        <v/>
      </c>
      <c r="L559" t="str">
        <f>IFERROR(INDEX(統合!L:L,1/LARGE(INDEX((統合!$A$1:$A$1000&lt;&gt;"")/ROW(統合!$A$1:$A$1000),0),ROW(L559))),"")</f>
        <v/>
      </c>
      <c r="M559" t="str">
        <f>IFERROR(INDEX(統合!M:M,1/LARGE(INDEX((統合!$A$1:$A$1000&lt;&gt;"")/ROW(統合!$A$1:$A$1000),0),ROW(M559))),"")</f>
        <v/>
      </c>
    </row>
    <row r="560" spans="1:13" x14ac:dyDescent="0.45">
      <c r="A560" t="str">
        <f>IFERROR(INDEX(統合!A:A,1/LARGE(INDEX((統合!$A$1:$A$1000&lt;&gt;"")/ROW(統合!$A$1:$A$1000),0),ROW(A560))),"")</f>
        <v/>
      </c>
      <c r="B560" t="str">
        <f>IFERROR(INDEX(統合!B:B,1/LARGE(INDEX((統合!$A$1:$A$1000&lt;&gt;"")/ROW(統合!$A$1:$A$1000),0),ROW(B560))),"")</f>
        <v/>
      </c>
      <c r="C560" t="str">
        <f>IFERROR(INDEX(統合!C:C,1/LARGE(INDEX((統合!$A$1:$A$1000&lt;&gt;"")/ROW(統合!$A$1:$A$1000),0),ROW(C560))),"")</f>
        <v/>
      </c>
      <c r="D560" t="str">
        <f>IFERROR(INDEX(統合!D:D,1/LARGE(INDEX((統合!$A$1:$A$1000&lt;&gt;"")/ROW(統合!$A$1:$A$1000),0),ROW(D560))),"")</f>
        <v/>
      </c>
      <c r="E560" t="str">
        <f>IFERROR(INDEX(統合!E:E,1/LARGE(INDEX((統合!$A$1:$A$1000&lt;&gt;"")/ROW(統合!$A$1:$A$1000),0),ROW(E560))),"")</f>
        <v/>
      </c>
      <c r="F560" t="str">
        <f>IFERROR(INDEX(統合!F:F,1/LARGE(INDEX((統合!$A$1:$A$1000&lt;&gt;"")/ROW(統合!$A$1:$A$1000),0),ROW(F560))),"")</f>
        <v/>
      </c>
      <c r="G560" t="str">
        <f>IFERROR(INDEX(統合!G:G,1/LARGE(INDEX((統合!$A$1:$A$1000&lt;&gt;"")/ROW(統合!$A$1:$A$1000),0),ROW(G560))),"")</f>
        <v/>
      </c>
      <c r="H560" t="str">
        <f>IFERROR(INDEX(統合!H:H,1/LARGE(INDEX((統合!$A$1:$A$1000&lt;&gt;"")/ROW(統合!$A$1:$A$1000),0),ROW(H560))),"")</f>
        <v/>
      </c>
      <c r="I560" t="str">
        <f>IFERROR(INDEX(統合!I:I,1/LARGE(INDEX((統合!$A$1:$A$1000&lt;&gt;"")/ROW(統合!$A$1:$A$1000),0),ROW(I560))),"")</f>
        <v/>
      </c>
      <c r="J560" t="str">
        <f>IFERROR(INDEX(統合!J:J,1/LARGE(INDEX((統合!$A$1:$A$1000&lt;&gt;"")/ROW(統合!$A$1:$A$1000),0),ROW(J560))),"")</f>
        <v/>
      </c>
      <c r="K560" t="str">
        <f>IFERROR(INDEX(統合!K:K,1/LARGE(INDEX((統合!$A$1:$A$1000&lt;&gt;"")/ROW(統合!$A$1:$A$1000),0),ROW(K560))),"")</f>
        <v/>
      </c>
      <c r="L560" t="str">
        <f>IFERROR(INDEX(統合!L:L,1/LARGE(INDEX((統合!$A$1:$A$1000&lt;&gt;"")/ROW(統合!$A$1:$A$1000),0),ROW(L560))),"")</f>
        <v/>
      </c>
      <c r="M560" t="str">
        <f>IFERROR(INDEX(統合!M:M,1/LARGE(INDEX((統合!$A$1:$A$1000&lt;&gt;"")/ROW(統合!$A$1:$A$1000),0),ROW(M560))),"")</f>
        <v/>
      </c>
    </row>
    <row r="561" spans="1:13" x14ac:dyDescent="0.45">
      <c r="A561" t="str">
        <f>IFERROR(INDEX(統合!A:A,1/LARGE(INDEX((統合!$A$1:$A$1000&lt;&gt;"")/ROW(統合!$A$1:$A$1000),0),ROW(A561))),"")</f>
        <v/>
      </c>
      <c r="B561" t="str">
        <f>IFERROR(INDEX(統合!B:B,1/LARGE(INDEX((統合!$A$1:$A$1000&lt;&gt;"")/ROW(統合!$A$1:$A$1000),0),ROW(B561))),"")</f>
        <v/>
      </c>
      <c r="C561" t="str">
        <f>IFERROR(INDEX(統合!C:C,1/LARGE(INDEX((統合!$A$1:$A$1000&lt;&gt;"")/ROW(統合!$A$1:$A$1000),0),ROW(C561))),"")</f>
        <v/>
      </c>
      <c r="D561" t="str">
        <f>IFERROR(INDEX(統合!D:D,1/LARGE(INDEX((統合!$A$1:$A$1000&lt;&gt;"")/ROW(統合!$A$1:$A$1000),0),ROW(D561))),"")</f>
        <v/>
      </c>
      <c r="E561" t="str">
        <f>IFERROR(INDEX(統合!E:E,1/LARGE(INDEX((統合!$A$1:$A$1000&lt;&gt;"")/ROW(統合!$A$1:$A$1000),0),ROW(E561))),"")</f>
        <v/>
      </c>
      <c r="F561" t="str">
        <f>IFERROR(INDEX(統合!F:F,1/LARGE(INDEX((統合!$A$1:$A$1000&lt;&gt;"")/ROW(統合!$A$1:$A$1000),0),ROW(F561))),"")</f>
        <v/>
      </c>
      <c r="G561" t="str">
        <f>IFERROR(INDEX(統合!G:G,1/LARGE(INDEX((統合!$A$1:$A$1000&lt;&gt;"")/ROW(統合!$A$1:$A$1000),0),ROW(G561))),"")</f>
        <v/>
      </c>
      <c r="H561" t="str">
        <f>IFERROR(INDEX(統合!H:H,1/LARGE(INDEX((統合!$A$1:$A$1000&lt;&gt;"")/ROW(統合!$A$1:$A$1000),0),ROW(H561))),"")</f>
        <v/>
      </c>
      <c r="I561" t="str">
        <f>IFERROR(INDEX(統合!I:I,1/LARGE(INDEX((統合!$A$1:$A$1000&lt;&gt;"")/ROW(統合!$A$1:$A$1000),0),ROW(I561))),"")</f>
        <v/>
      </c>
      <c r="J561" t="str">
        <f>IFERROR(INDEX(統合!J:J,1/LARGE(INDEX((統合!$A$1:$A$1000&lt;&gt;"")/ROW(統合!$A$1:$A$1000),0),ROW(J561))),"")</f>
        <v/>
      </c>
      <c r="K561" t="str">
        <f>IFERROR(INDEX(統合!K:K,1/LARGE(INDEX((統合!$A$1:$A$1000&lt;&gt;"")/ROW(統合!$A$1:$A$1000),0),ROW(K561))),"")</f>
        <v/>
      </c>
      <c r="L561" t="str">
        <f>IFERROR(INDEX(統合!L:L,1/LARGE(INDEX((統合!$A$1:$A$1000&lt;&gt;"")/ROW(統合!$A$1:$A$1000),0),ROW(L561))),"")</f>
        <v/>
      </c>
      <c r="M561" t="str">
        <f>IFERROR(INDEX(統合!M:M,1/LARGE(INDEX((統合!$A$1:$A$1000&lt;&gt;"")/ROW(統合!$A$1:$A$1000),0),ROW(M561))),"")</f>
        <v/>
      </c>
    </row>
    <row r="562" spans="1:13" x14ac:dyDescent="0.45">
      <c r="A562" t="str">
        <f>IFERROR(INDEX(統合!A:A,1/LARGE(INDEX((統合!$A$1:$A$1000&lt;&gt;"")/ROW(統合!$A$1:$A$1000),0),ROW(A562))),"")</f>
        <v/>
      </c>
      <c r="B562" t="str">
        <f>IFERROR(INDEX(統合!B:B,1/LARGE(INDEX((統合!$A$1:$A$1000&lt;&gt;"")/ROW(統合!$A$1:$A$1000),0),ROW(B562))),"")</f>
        <v/>
      </c>
      <c r="C562" t="str">
        <f>IFERROR(INDEX(統合!C:C,1/LARGE(INDEX((統合!$A$1:$A$1000&lt;&gt;"")/ROW(統合!$A$1:$A$1000),0),ROW(C562))),"")</f>
        <v/>
      </c>
      <c r="D562" t="str">
        <f>IFERROR(INDEX(統合!D:D,1/LARGE(INDEX((統合!$A$1:$A$1000&lt;&gt;"")/ROW(統合!$A$1:$A$1000),0),ROW(D562))),"")</f>
        <v/>
      </c>
      <c r="E562" t="str">
        <f>IFERROR(INDEX(統合!E:E,1/LARGE(INDEX((統合!$A$1:$A$1000&lt;&gt;"")/ROW(統合!$A$1:$A$1000),0),ROW(E562))),"")</f>
        <v/>
      </c>
      <c r="F562" t="str">
        <f>IFERROR(INDEX(統合!F:F,1/LARGE(INDEX((統合!$A$1:$A$1000&lt;&gt;"")/ROW(統合!$A$1:$A$1000),0),ROW(F562))),"")</f>
        <v/>
      </c>
      <c r="G562" t="str">
        <f>IFERROR(INDEX(統合!G:G,1/LARGE(INDEX((統合!$A$1:$A$1000&lt;&gt;"")/ROW(統合!$A$1:$A$1000),0),ROW(G562))),"")</f>
        <v/>
      </c>
      <c r="H562" t="str">
        <f>IFERROR(INDEX(統合!H:H,1/LARGE(INDEX((統合!$A$1:$A$1000&lt;&gt;"")/ROW(統合!$A$1:$A$1000),0),ROW(H562))),"")</f>
        <v/>
      </c>
      <c r="I562" t="str">
        <f>IFERROR(INDEX(統合!I:I,1/LARGE(INDEX((統合!$A$1:$A$1000&lt;&gt;"")/ROW(統合!$A$1:$A$1000),0),ROW(I562))),"")</f>
        <v/>
      </c>
      <c r="J562" t="str">
        <f>IFERROR(INDEX(統合!J:J,1/LARGE(INDEX((統合!$A$1:$A$1000&lt;&gt;"")/ROW(統合!$A$1:$A$1000),0),ROW(J562))),"")</f>
        <v/>
      </c>
      <c r="K562" t="str">
        <f>IFERROR(INDEX(統合!K:K,1/LARGE(INDEX((統合!$A$1:$A$1000&lt;&gt;"")/ROW(統合!$A$1:$A$1000),0),ROW(K562))),"")</f>
        <v/>
      </c>
      <c r="L562" t="str">
        <f>IFERROR(INDEX(統合!L:L,1/LARGE(INDEX((統合!$A$1:$A$1000&lt;&gt;"")/ROW(統合!$A$1:$A$1000),0),ROW(L562))),"")</f>
        <v/>
      </c>
      <c r="M562" t="str">
        <f>IFERROR(INDEX(統合!M:M,1/LARGE(INDEX((統合!$A$1:$A$1000&lt;&gt;"")/ROW(統合!$A$1:$A$1000),0),ROW(M562))),"")</f>
        <v/>
      </c>
    </row>
    <row r="563" spans="1:13" x14ac:dyDescent="0.45">
      <c r="A563" t="str">
        <f>IFERROR(INDEX(統合!A:A,1/LARGE(INDEX((統合!$A$1:$A$1000&lt;&gt;"")/ROW(統合!$A$1:$A$1000),0),ROW(A563))),"")</f>
        <v/>
      </c>
      <c r="B563" t="str">
        <f>IFERROR(INDEX(統合!B:B,1/LARGE(INDEX((統合!$A$1:$A$1000&lt;&gt;"")/ROW(統合!$A$1:$A$1000),0),ROW(B563))),"")</f>
        <v/>
      </c>
      <c r="C563" t="str">
        <f>IFERROR(INDEX(統合!C:C,1/LARGE(INDEX((統合!$A$1:$A$1000&lt;&gt;"")/ROW(統合!$A$1:$A$1000),0),ROW(C563))),"")</f>
        <v/>
      </c>
      <c r="D563" t="str">
        <f>IFERROR(INDEX(統合!D:D,1/LARGE(INDEX((統合!$A$1:$A$1000&lt;&gt;"")/ROW(統合!$A$1:$A$1000),0),ROW(D563))),"")</f>
        <v/>
      </c>
      <c r="E563" t="str">
        <f>IFERROR(INDEX(統合!E:E,1/LARGE(INDEX((統合!$A$1:$A$1000&lt;&gt;"")/ROW(統合!$A$1:$A$1000),0),ROW(E563))),"")</f>
        <v/>
      </c>
      <c r="F563" t="str">
        <f>IFERROR(INDEX(統合!F:F,1/LARGE(INDEX((統合!$A$1:$A$1000&lt;&gt;"")/ROW(統合!$A$1:$A$1000),0),ROW(F563))),"")</f>
        <v/>
      </c>
      <c r="G563" t="str">
        <f>IFERROR(INDEX(統合!G:G,1/LARGE(INDEX((統合!$A$1:$A$1000&lt;&gt;"")/ROW(統合!$A$1:$A$1000),0),ROW(G563))),"")</f>
        <v/>
      </c>
      <c r="H563" t="str">
        <f>IFERROR(INDEX(統合!H:H,1/LARGE(INDEX((統合!$A$1:$A$1000&lt;&gt;"")/ROW(統合!$A$1:$A$1000),0),ROW(H563))),"")</f>
        <v/>
      </c>
      <c r="I563" t="str">
        <f>IFERROR(INDEX(統合!I:I,1/LARGE(INDEX((統合!$A$1:$A$1000&lt;&gt;"")/ROW(統合!$A$1:$A$1000),0),ROW(I563))),"")</f>
        <v/>
      </c>
      <c r="J563" t="str">
        <f>IFERROR(INDEX(統合!J:J,1/LARGE(INDEX((統合!$A$1:$A$1000&lt;&gt;"")/ROW(統合!$A$1:$A$1000),0),ROW(J563))),"")</f>
        <v/>
      </c>
      <c r="K563" t="str">
        <f>IFERROR(INDEX(統合!K:K,1/LARGE(INDEX((統合!$A$1:$A$1000&lt;&gt;"")/ROW(統合!$A$1:$A$1000),0),ROW(K563))),"")</f>
        <v/>
      </c>
      <c r="L563" t="str">
        <f>IFERROR(INDEX(統合!L:L,1/LARGE(INDEX((統合!$A$1:$A$1000&lt;&gt;"")/ROW(統合!$A$1:$A$1000),0),ROW(L563))),"")</f>
        <v/>
      </c>
      <c r="M563" t="str">
        <f>IFERROR(INDEX(統合!M:M,1/LARGE(INDEX((統合!$A$1:$A$1000&lt;&gt;"")/ROW(統合!$A$1:$A$1000),0),ROW(M563))),"")</f>
        <v/>
      </c>
    </row>
    <row r="564" spans="1:13" x14ac:dyDescent="0.45">
      <c r="A564" t="str">
        <f>IFERROR(INDEX(統合!A:A,1/LARGE(INDEX((統合!$A$1:$A$1000&lt;&gt;"")/ROW(統合!$A$1:$A$1000),0),ROW(A564))),"")</f>
        <v/>
      </c>
      <c r="B564" t="str">
        <f>IFERROR(INDEX(統合!B:B,1/LARGE(INDEX((統合!$A$1:$A$1000&lt;&gt;"")/ROW(統合!$A$1:$A$1000),0),ROW(B564))),"")</f>
        <v/>
      </c>
      <c r="C564" t="str">
        <f>IFERROR(INDEX(統合!C:C,1/LARGE(INDEX((統合!$A$1:$A$1000&lt;&gt;"")/ROW(統合!$A$1:$A$1000),0),ROW(C564))),"")</f>
        <v/>
      </c>
      <c r="D564" t="str">
        <f>IFERROR(INDEX(統合!D:D,1/LARGE(INDEX((統合!$A$1:$A$1000&lt;&gt;"")/ROW(統合!$A$1:$A$1000),0),ROW(D564))),"")</f>
        <v/>
      </c>
      <c r="E564" t="str">
        <f>IFERROR(INDEX(統合!E:E,1/LARGE(INDEX((統合!$A$1:$A$1000&lt;&gt;"")/ROW(統合!$A$1:$A$1000),0),ROW(E564))),"")</f>
        <v/>
      </c>
      <c r="F564" t="str">
        <f>IFERROR(INDEX(統合!F:F,1/LARGE(INDEX((統合!$A$1:$A$1000&lt;&gt;"")/ROW(統合!$A$1:$A$1000),0),ROW(F564))),"")</f>
        <v/>
      </c>
      <c r="G564" t="str">
        <f>IFERROR(INDEX(統合!G:G,1/LARGE(INDEX((統合!$A$1:$A$1000&lt;&gt;"")/ROW(統合!$A$1:$A$1000),0),ROW(G564))),"")</f>
        <v/>
      </c>
      <c r="H564" t="str">
        <f>IFERROR(INDEX(統合!H:H,1/LARGE(INDEX((統合!$A$1:$A$1000&lt;&gt;"")/ROW(統合!$A$1:$A$1000),0),ROW(H564))),"")</f>
        <v/>
      </c>
      <c r="I564" t="str">
        <f>IFERROR(INDEX(統合!I:I,1/LARGE(INDEX((統合!$A$1:$A$1000&lt;&gt;"")/ROW(統合!$A$1:$A$1000),0),ROW(I564))),"")</f>
        <v/>
      </c>
      <c r="J564" t="str">
        <f>IFERROR(INDEX(統合!J:J,1/LARGE(INDEX((統合!$A$1:$A$1000&lt;&gt;"")/ROW(統合!$A$1:$A$1000),0),ROW(J564))),"")</f>
        <v/>
      </c>
      <c r="K564" t="str">
        <f>IFERROR(INDEX(統合!K:K,1/LARGE(INDEX((統合!$A$1:$A$1000&lt;&gt;"")/ROW(統合!$A$1:$A$1000),0),ROW(K564))),"")</f>
        <v/>
      </c>
      <c r="L564" t="str">
        <f>IFERROR(INDEX(統合!L:L,1/LARGE(INDEX((統合!$A$1:$A$1000&lt;&gt;"")/ROW(統合!$A$1:$A$1000),0),ROW(L564))),"")</f>
        <v/>
      </c>
      <c r="M564" t="str">
        <f>IFERROR(INDEX(統合!M:M,1/LARGE(INDEX((統合!$A$1:$A$1000&lt;&gt;"")/ROW(統合!$A$1:$A$1000),0),ROW(M564))),"")</f>
        <v/>
      </c>
    </row>
    <row r="565" spans="1:13" x14ac:dyDescent="0.45">
      <c r="A565" t="str">
        <f>IFERROR(INDEX(統合!A:A,1/LARGE(INDEX((統合!$A$1:$A$1000&lt;&gt;"")/ROW(統合!$A$1:$A$1000),0),ROW(A565))),"")</f>
        <v/>
      </c>
      <c r="B565" t="str">
        <f>IFERROR(INDEX(統合!B:B,1/LARGE(INDEX((統合!$A$1:$A$1000&lt;&gt;"")/ROW(統合!$A$1:$A$1000),0),ROW(B565))),"")</f>
        <v/>
      </c>
      <c r="C565" t="str">
        <f>IFERROR(INDEX(統合!C:C,1/LARGE(INDEX((統合!$A$1:$A$1000&lt;&gt;"")/ROW(統合!$A$1:$A$1000),0),ROW(C565))),"")</f>
        <v/>
      </c>
      <c r="D565" t="str">
        <f>IFERROR(INDEX(統合!D:D,1/LARGE(INDEX((統合!$A$1:$A$1000&lt;&gt;"")/ROW(統合!$A$1:$A$1000),0),ROW(D565))),"")</f>
        <v/>
      </c>
      <c r="E565" t="str">
        <f>IFERROR(INDEX(統合!E:E,1/LARGE(INDEX((統合!$A$1:$A$1000&lt;&gt;"")/ROW(統合!$A$1:$A$1000),0),ROW(E565))),"")</f>
        <v/>
      </c>
      <c r="F565" t="str">
        <f>IFERROR(INDEX(統合!F:F,1/LARGE(INDEX((統合!$A$1:$A$1000&lt;&gt;"")/ROW(統合!$A$1:$A$1000),0),ROW(F565))),"")</f>
        <v/>
      </c>
      <c r="G565" t="str">
        <f>IFERROR(INDEX(統合!G:G,1/LARGE(INDEX((統合!$A$1:$A$1000&lt;&gt;"")/ROW(統合!$A$1:$A$1000),0),ROW(G565))),"")</f>
        <v/>
      </c>
      <c r="H565" t="str">
        <f>IFERROR(INDEX(統合!H:H,1/LARGE(INDEX((統合!$A$1:$A$1000&lt;&gt;"")/ROW(統合!$A$1:$A$1000),0),ROW(H565))),"")</f>
        <v/>
      </c>
      <c r="I565" t="str">
        <f>IFERROR(INDEX(統合!I:I,1/LARGE(INDEX((統合!$A$1:$A$1000&lt;&gt;"")/ROW(統合!$A$1:$A$1000),0),ROW(I565))),"")</f>
        <v/>
      </c>
      <c r="J565" t="str">
        <f>IFERROR(INDEX(統合!J:J,1/LARGE(INDEX((統合!$A$1:$A$1000&lt;&gt;"")/ROW(統合!$A$1:$A$1000),0),ROW(J565))),"")</f>
        <v/>
      </c>
      <c r="K565" t="str">
        <f>IFERROR(INDEX(統合!K:K,1/LARGE(INDEX((統合!$A$1:$A$1000&lt;&gt;"")/ROW(統合!$A$1:$A$1000),0),ROW(K565))),"")</f>
        <v/>
      </c>
      <c r="L565" t="str">
        <f>IFERROR(INDEX(統合!L:L,1/LARGE(INDEX((統合!$A$1:$A$1000&lt;&gt;"")/ROW(統合!$A$1:$A$1000),0),ROW(L565))),"")</f>
        <v/>
      </c>
      <c r="M565" t="str">
        <f>IFERROR(INDEX(統合!M:M,1/LARGE(INDEX((統合!$A$1:$A$1000&lt;&gt;"")/ROW(統合!$A$1:$A$1000),0),ROW(M565))),"")</f>
        <v/>
      </c>
    </row>
    <row r="566" spans="1:13" x14ac:dyDescent="0.45">
      <c r="A566" t="str">
        <f>IFERROR(INDEX(統合!A:A,1/LARGE(INDEX((統合!$A$1:$A$1000&lt;&gt;"")/ROW(統合!$A$1:$A$1000),0),ROW(A566))),"")</f>
        <v/>
      </c>
      <c r="B566" t="str">
        <f>IFERROR(INDEX(統合!B:B,1/LARGE(INDEX((統合!$A$1:$A$1000&lt;&gt;"")/ROW(統合!$A$1:$A$1000),0),ROW(B566))),"")</f>
        <v/>
      </c>
      <c r="C566" t="str">
        <f>IFERROR(INDEX(統合!C:C,1/LARGE(INDEX((統合!$A$1:$A$1000&lt;&gt;"")/ROW(統合!$A$1:$A$1000),0),ROW(C566))),"")</f>
        <v/>
      </c>
      <c r="D566" t="str">
        <f>IFERROR(INDEX(統合!D:D,1/LARGE(INDEX((統合!$A$1:$A$1000&lt;&gt;"")/ROW(統合!$A$1:$A$1000),0),ROW(D566))),"")</f>
        <v/>
      </c>
      <c r="E566" t="str">
        <f>IFERROR(INDEX(統合!E:E,1/LARGE(INDEX((統合!$A$1:$A$1000&lt;&gt;"")/ROW(統合!$A$1:$A$1000),0),ROW(E566))),"")</f>
        <v/>
      </c>
      <c r="F566" t="str">
        <f>IFERROR(INDEX(統合!F:F,1/LARGE(INDEX((統合!$A$1:$A$1000&lt;&gt;"")/ROW(統合!$A$1:$A$1000),0),ROW(F566))),"")</f>
        <v/>
      </c>
      <c r="G566" t="str">
        <f>IFERROR(INDEX(統合!G:G,1/LARGE(INDEX((統合!$A$1:$A$1000&lt;&gt;"")/ROW(統合!$A$1:$A$1000),0),ROW(G566))),"")</f>
        <v/>
      </c>
      <c r="H566" t="str">
        <f>IFERROR(INDEX(統合!H:H,1/LARGE(INDEX((統合!$A$1:$A$1000&lt;&gt;"")/ROW(統合!$A$1:$A$1000),0),ROW(H566))),"")</f>
        <v/>
      </c>
      <c r="I566" t="str">
        <f>IFERROR(INDEX(統合!I:I,1/LARGE(INDEX((統合!$A$1:$A$1000&lt;&gt;"")/ROW(統合!$A$1:$A$1000),0),ROW(I566))),"")</f>
        <v/>
      </c>
      <c r="J566" t="str">
        <f>IFERROR(INDEX(統合!J:J,1/LARGE(INDEX((統合!$A$1:$A$1000&lt;&gt;"")/ROW(統合!$A$1:$A$1000),0),ROW(J566))),"")</f>
        <v/>
      </c>
      <c r="K566" t="str">
        <f>IFERROR(INDEX(統合!K:K,1/LARGE(INDEX((統合!$A$1:$A$1000&lt;&gt;"")/ROW(統合!$A$1:$A$1000),0),ROW(K566))),"")</f>
        <v/>
      </c>
      <c r="L566" t="str">
        <f>IFERROR(INDEX(統合!L:L,1/LARGE(INDEX((統合!$A$1:$A$1000&lt;&gt;"")/ROW(統合!$A$1:$A$1000),0),ROW(L566))),"")</f>
        <v/>
      </c>
      <c r="M566" t="str">
        <f>IFERROR(INDEX(統合!M:M,1/LARGE(INDEX((統合!$A$1:$A$1000&lt;&gt;"")/ROW(統合!$A$1:$A$1000),0),ROW(M566))),"")</f>
        <v/>
      </c>
    </row>
    <row r="567" spans="1:13" x14ac:dyDescent="0.45">
      <c r="A567" t="str">
        <f>IFERROR(INDEX(統合!A:A,1/LARGE(INDEX((統合!$A$1:$A$1000&lt;&gt;"")/ROW(統合!$A$1:$A$1000),0),ROW(A567))),"")</f>
        <v/>
      </c>
      <c r="B567" t="str">
        <f>IFERROR(INDEX(統合!B:B,1/LARGE(INDEX((統合!$A$1:$A$1000&lt;&gt;"")/ROW(統合!$A$1:$A$1000),0),ROW(B567))),"")</f>
        <v/>
      </c>
      <c r="C567" t="str">
        <f>IFERROR(INDEX(統合!C:C,1/LARGE(INDEX((統合!$A$1:$A$1000&lt;&gt;"")/ROW(統合!$A$1:$A$1000),0),ROW(C567))),"")</f>
        <v/>
      </c>
      <c r="D567" t="str">
        <f>IFERROR(INDEX(統合!D:D,1/LARGE(INDEX((統合!$A$1:$A$1000&lt;&gt;"")/ROW(統合!$A$1:$A$1000),0),ROW(D567))),"")</f>
        <v/>
      </c>
      <c r="E567" t="str">
        <f>IFERROR(INDEX(統合!E:E,1/LARGE(INDEX((統合!$A$1:$A$1000&lt;&gt;"")/ROW(統合!$A$1:$A$1000),0),ROW(E567))),"")</f>
        <v/>
      </c>
      <c r="F567" t="str">
        <f>IFERROR(INDEX(統合!F:F,1/LARGE(INDEX((統合!$A$1:$A$1000&lt;&gt;"")/ROW(統合!$A$1:$A$1000),0),ROW(F567))),"")</f>
        <v/>
      </c>
      <c r="G567" t="str">
        <f>IFERROR(INDEX(統合!G:G,1/LARGE(INDEX((統合!$A$1:$A$1000&lt;&gt;"")/ROW(統合!$A$1:$A$1000),0),ROW(G567))),"")</f>
        <v/>
      </c>
      <c r="H567" t="str">
        <f>IFERROR(INDEX(統合!H:H,1/LARGE(INDEX((統合!$A$1:$A$1000&lt;&gt;"")/ROW(統合!$A$1:$A$1000),0),ROW(H567))),"")</f>
        <v/>
      </c>
      <c r="I567" t="str">
        <f>IFERROR(INDEX(統合!I:I,1/LARGE(INDEX((統合!$A$1:$A$1000&lt;&gt;"")/ROW(統合!$A$1:$A$1000),0),ROW(I567))),"")</f>
        <v/>
      </c>
      <c r="J567" t="str">
        <f>IFERROR(INDEX(統合!J:J,1/LARGE(INDEX((統合!$A$1:$A$1000&lt;&gt;"")/ROW(統合!$A$1:$A$1000),0),ROW(J567))),"")</f>
        <v/>
      </c>
      <c r="K567" t="str">
        <f>IFERROR(INDEX(統合!K:K,1/LARGE(INDEX((統合!$A$1:$A$1000&lt;&gt;"")/ROW(統合!$A$1:$A$1000),0),ROW(K567))),"")</f>
        <v/>
      </c>
      <c r="L567" t="str">
        <f>IFERROR(INDEX(統合!L:L,1/LARGE(INDEX((統合!$A$1:$A$1000&lt;&gt;"")/ROW(統合!$A$1:$A$1000),0),ROW(L567))),"")</f>
        <v/>
      </c>
      <c r="M567" t="str">
        <f>IFERROR(INDEX(統合!M:M,1/LARGE(INDEX((統合!$A$1:$A$1000&lt;&gt;"")/ROW(統合!$A$1:$A$1000),0),ROW(M567))),"")</f>
        <v/>
      </c>
    </row>
    <row r="568" spans="1:13" x14ac:dyDescent="0.45">
      <c r="A568" t="str">
        <f>IFERROR(INDEX(統合!A:A,1/LARGE(INDEX((統合!$A$1:$A$1000&lt;&gt;"")/ROW(統合!$A$1:$A$1000),0),ROW(A568))),"")</f>
        <v/>
      </c>
      <c r="B568" t="str">
        <f>IFERROR(INDEX(統合!B:B,1/LARGE(INDEX((統合!$A$1:$A$1000&lt;&gt;"")/ROW(統合!$A$1:$A$1000),0),ROW(B568))),"")</f>
        <v/>
      </c>
      <c r="C568" t="str">
        <f>IFERROR(INDEX(統合!C:C,1/LARGE(INDEX((統合!$A$1:$A$1000&lt;&gt;"")/ROW(統合!$A$1:$A$1000),0),ROW(C568))),"")</f>
        <v/>
      </c>
      <c r="D568" t="str">
        <f>IFERROR(INDEX(統合!D:D,1/LARGE(INDEX((統合!$A$1:$A$1000&lt;&gt;"")/ROW(統合!$A$1:$A$1000),0),ROW(D568))),"")</f>
        <v/>
      </c>
      <c r="E568" t="str">
        <f>IFERROR(INDEX(統合!E:E,1/LARGE(INDEX((統合!$A$1:$A$1000&lt;&gt;"")/ROW(統合!$A$1:$A$1000),0),ROW(E568))),"")</f>
        <v/>
      </c>
      <c r="F568" t="str">
        <f>IFERROR(INDEX(統合!F:F,1/LARGE(INDEX((統合!$A$1:$A$1000&lt;&gt;"")/ROW(統合!$A$1:$A$1000),0),ROW(F568))),"")</f>
        <v/>
      </c>
      <c r="G568" t="str">
        <f>IFERROR(INDEX(統合!G:G,1/LARGE(INDEX((統合!$A$1:$A$1000&lt;&gt;"")/ROW(統合!$A$1:$A$1000),0),ROW(G568))),"")</f>
        <v/>
      </c>
      <c r="H568" t="str">
        <f>IFERROR(INDEX(統合!H:H,1/LARGE(INDEX((統合!$A$1:$A$1000&lt;&gt;"")/ROW(統合!$A$1:$A$1000),0),ROW(H568))),"")</f>
        <v/>
      </c>
      <c r="I568" t="str">
        <f>IFERROR(INDEX(統合!I:I,1/LARGE(INDEX((統合!$A$1:$A$1000&lt;&gt;"")/ROW(統合!$A$1:$A$1000),0),ROW(I568))),"")</f>
        <v/>
      </c>
      <c r="J568" t="str">
        <f>IFERROR(INDEX(統合!J:J,1/LARGE(INDEX((統合!$A$1:$A$1000&lt;&gt;"")/ROW(統合!$A$1:$A$1000),0),ROW(J568))),"")</f>
        <v/>
      </c>
      <c r="K568" t="str">
        <f>IFERROR(INDEX(統合!K:K,1/LARGE(INDEX((統合!$A$1:$A$1000&lt;&gt;"")/ROW(統合!$A$1:$A$1000),0),ROW(K568))),"")</f>
        <v/>
      </c>
      <c r="L568" t="str">
        <f>IFERROR(INDEX(統合!L:L,1/LARGE(INDEX((統合!$A$1:$A$1000&lt;&gt;"")/ROW(統合!$A$1:$A$1000),0),ROW(L568))),"")</f>
        <v/>
      </c>
      <c r="M568" t="str">
        <f>IFERROR(INDEX(統合!M:M,1/LARGE(INDEX((統合!$A$1:$A$1000&lt;&gt;"")/ROW(統合!$A$1:$A$1000),0),ROW(M568))),"")</f>
        <v/>
      </c>
    </row>
    <row r="569" spans="1:13" x14ac:dyDescent="0.45">
      <c r="A569" t="str">
        <f>IFERROR(INDEX(統合!A:A,1/LARGE(INDEX((統合!$A$1:$A$1000&lt;&gt;"")/ROW(統合!$A$1:$A$1000),0),ROW(A569))),"")</f>
        <v/>
      </c>
      <c r="B569" t="str">
        <f>IFERROR(INDEX(統合!B:B,1/LARGE(INDEX((統合!$A$1:$A$1000&lt;&gt;"")/ROW(統合!$A$1:$A$1000),0),ROW(B569))),"")</f>
        <v/>
      </c>
      <c r="C569" t="str">
        <f>IFERROR(INDEX(統合!C:C,1/LARGE(INDEX((統合!$A$1:$A$1000&lt;&gt;"")/ROW(統合!$A$1:$A$1000),0),ROW(C569))),"")</f>
        <v/>
      </c>
      <c r="D569" t="str">
        <f>IFERROR(INDEX(統合!D:D,1/LARGE(INDEX((統合!$A$1:$A$1000&lt;&gt;"")/ROW(統合!$A$1:$A$1000),0),ROW(D569))),"")</f>
        <v/>
      </c>
      <c r="E569" t="str">
        <f>IFERROR(INDEX(統合!E:E,1/LARGE(INDEX((統合!$A$1:$A$1000&lt;&gt;"")/ROW(統合!$A$1:$A$1000),0),ROW(E569))),"")</f>
        <v/>
      </c>
      <c r="F569" t="str">
        <f>IFERROR(INDEX(統合!F:F,1/LARGE(INDEX((統合!$A$1:$A$1000&lt;&gt;"")/ROW(統合!$A$1:$A$1000),0),ROW(F569))),"")</f>
        <v/>
      </c>
      <c r="G569" t="str">
        <f>IFERROR(INDEX(統合!G:G,1/LARGE(INDEX((統合!$A$1:$A$1000&lt;&gt;"")/ROW(統合!$A$1:$A$1000),0),ROW(G569))),"")</f>
        <v/>
      </c>
      <c r="H569" t="str">
        <f>IFERROR(INDEX(統合!H:H,1/LARGE(INDEX((統合!$A$1:$A$1000&lt;&gt;"")/ROW(統合!$A$1:$A$1000),0),ROW(H569))),"")</f>
        <v/>
      </c>
      <c r="I569" t="str">
        <f>IFERROR(INDEX(統合!I:I,1/LARGE(INDEX((統合!$A$1:$A$1000&lt;&gt;"")/ROW(統合!$A$1:$A$1000),0),ROW(I569))),"")</f>
        <v/>
      </c>
      <c r="J569" t="str">
        <f>IFERROR(INDEX(統合!J:J,1/LARGE(INDEX((統合!$A$1:$A$1000&lt;&gt;"")/ROW(統合!$A$1:$A$1000),0),ROW(J569))),"")</f>
        <v/>
      </c>
      <c r="K569" t="str">
        <f>IFERROR(INDEX(統合!K:K,1/LARGE(INDEX((統合!$A$1:$A$1000&lt;&gt;"")/ROW(統合!$A$1:$A$1000),0),ROW(K569))),"")</f>
        <v/>
      </c>
      <c r="L569" t="str">
        <f>IFERROR(INDEX(統合!L:L,1/LARGE(INDEX((統合!$A$1:$A$1000&lt;&gt;"")/ROW(統合!$A$1:$A$1000),0),ROW(L569))),"")</f>
        <v/>
      </c>
      <c r="M569" t="str">
        <f>IFERROR(INDEX(統合!M:M,1/LARGE(INDEX((統合!$A$1:$A$1000&lt;&gt;"")/ROW(統合!$A$1:$A$1000),0),ROW(M569))),"")</f>
        <v/>
      </c>
    </row>
    <row r="570" spans="1:13" x14ac:dyDescent="0.45">
      <c r="A570" t="str">
        <f>IFERROR(INDEX(統合!A:A,1/LARGE(INDEX((統合!$A$1:$A$1000&lt;&gt;"")/ROW(統合!$A$1:$A$1000),0),ROW(A570))),"")</f>
        <v/>
      </c>
      <c r="B570" t="str">
        <f>IFERROR(INDEX(統合!B:B,1/LARGE(INDEX((統合!$A$1:$A$1000&lt;&gt;"")/ROW(統合!$A$1:$A$1000),0),ROW(B570))),"")</f>
        <v/>
      </c>
      <c r="C570" t="str">
        <f>IFERROR(INDEX(統合!C:C,1/LARGE(INDEX((統合!$A$1:$A$1000&lt;&gt;"")/ROW(統合!$A$1:$A$1000),0),ROW(C570))),"")</f>
        <v/>
      </c>
      <c r="D570" t="str">
        <f>IFERROR(INDEX(統合!D:D,1/LARGE(INDEX((統合!$A$1:$A$1000&lt;&gt;"")/ROW(統合!$A$1:$A$1000),0),ROW(D570))),"")</f>
        <v/>
      </c>
      <c r="E570" t="str">
        <f>IFERROR(INDEX(統合!E:E,1/LARGE(INDEX((統合!$A$1:$A$1000&lt;&gt;"")/ROW(統合!$A$1:$A$1000),0),ROW(E570))),"")</f>
        <v/>
      </c>
      <c r="F570" t="str">
        <f>IFERROR(INDEX(統合!F:F,1/LARGE(INDEX((統合!$A$1:$A$1000&lt;&gt;"")/ROW(統合!$A$1:$A$1000),0),ROW(F570))),"")</f>
        <v/>
      </c>
      <c r="G570" t="str">
        <f>IFERROR(INDEX(統合!G:G,1/LARGE(INDEX((統合!$A$1:$A$1000&lt;&gt;"")/ROW(統合!$A$1:$A$1000),0),ROW(G570))),"")</f>
        <v/>
      </c>
      <c r="H570" t="str">
        <f>IFERROR(INDEX(統合!H:H,1/LARGE(INDEX((統合!$A$1:$A$1000&lt;&gt;"")/ROW(統合!$A$1:$A$1000),0),ROW(H570))),"")</f>
        <v/>
      </c>
      <c r="I570" t="str">
        <f>IFERROR(INDEX(統合!I:I,1/LARGE(INDEX((統合!$A$1:$A$1000&lt;&gt;"")/ROW(統合!$A$1:$A$1000),0),ROW(I570))),"")</f>
        <v/>
      </c>
      <c r="J570" t="str">
        <f>IFERROR(INDEX(統合!J:J,1/LARGE(INDEX((統合!$A$1:$A$1000&lt;&gt;"")/ROW(統合!$A$1:$A$1000),0),ROW(J570))),"")</f>
        <v/>
      </c>
      <c r="K570" t="str">
        <f>IFERROR(INDEX(統合!K:K,1/LARGE(INDEX((統合!$A$1:$A$1000&lt;&gt;"")/ROW(統合!$A$1:$A$1000),0),ROW(K570))),"")</f>
        <v/>
      </c>
      <c r="L570" t="str">
        <f>IFERROR(INDEX(統合!L:L,1/LARGE(INDEX((統合!$A$1:$A$1000&lt;&gt;"")/ROW(統合!$A$1:$A$1000),0),ROW(L570))),"")</f>
        <v/>
      </c>
      <c r="M570" t="str">
        <f>IFERROR(INDEX(統合!M:M,1/LARGE(INDEX((統合!$A$1:$A$1000&lt;&gt;"")/ROW(統合!$A$1:$A$1000),0),ROW(M570))),"")</f>
        <v/>
      </c>
    </row>
    <row r="571" spans="1:13" x14ac:dyDescent="0.45">
      <c r="A571" t="str">
        <f>IFERROR(INDEX(統合!A:A,1/LARGE(INDEX((統合!$A$1:$A$1000&lt;&gt;"")/ROW(統合!$A$1:$A$1000),0),ROW(A571))),"")</f>
        <v/>
      </c>
      <c r="B571" t="str">
        <f>IFERROR(INDEX(統合!B:B,1/LARGE(INDEX((統合!$A$1:$A$1000&lt;&gt;"")/ROW(統合!$A$1:$A$1000),0),ROW(B571))),"")</f>
        <v/>
      </c>
      <c r="C571" t="str">
        <f>IFERROR(INDEX(統合!C:C,1/LARGE(INDEX((統合!$A$1:$A$1000&lt;&gt;"")/ROW(統合!$A$1:$A$1000),0),ROW(C571))),"")</f>
        <v/>
      </c>
      <c r="D571" t="str">
        <f>IFERROR(INDEX(統合!D:D,1/LARGE(INDEX((統合!$A$1:$A$1000&lt;&gt;"")/ROW(統合!$A$1:$A$1000),0),ROW(D571))),"")</f>
        <v/>
      </c>
      <c r="E571" t="str">
        <f>IFERROR(INDEX(統合!E:E,1/LARGE(INDEX((統合!$A$1:$A$1000&lt;&gt;"")/ROW(統合!$A$1:$A$1000),0),ROW(E571))),"")</f>
        <v/>
      </c>
      <c r="F571" t="str">
        <f>IFERROR(INDEX(統合!F:F,1/LARGE(INDEX((統合!$A$1:$A$1000&lt;&gt;"")/ROW(統合!$A$1:$A$1000),0),ROW(F571))),"")</f>
        <v/>
      </c>
      <c r="G571" t="str">
        <f>IFERROR(INDEX(統合!G:G,1/LARGE(INDEX((統合!$A$1:$A$1000&lt;&gt;"")/ROW(統合!$A$1:$A$1000),0),ROW(G571))),"")</f>
        <v/>
      </c>
      <c r="H571" t="str">
        <f>IFERROR(INDEX(統合!H:H,1/LARGE(INDEX((統合!$A$1:$A$1000&lt;&gt;"")/ROW(統合!$A$1:$A$1000),0),ROW(H571))),"")</f>
        <v/>
      </c>
      <c r="I571" t="str">
        <f>IFERROR(INDEX(統合!I:I,1/LARGE(INDEX((統合!$A$1:$A$1000&lt;&gt;"")/ROW(統合!$A$1:$A$1000),0),ROW(I571))),"")</f>
        <v/>
      </c>
      <c r="J571" t="str">
        <f>IFERROR(INDEX(統合!J:J,1/LARGE(INDEX((統合!$A$1:$A$1000&lt;&gt;"")/ROW(統合!$A$1:$A$1000),0),ROW(J571))),"")</f>
        <v/>
      </c>
      <c r="K571" t="str">
        <f>IFERROR(INDEX(統合!K:K,1/LARGE(INDEX((統合!$A$1:$A$1000&lt;&gt;"")/ROW(統合!$A$1:$A$1000),0),ROW(K571))),"")</f>
        <v/>
      </c>
      <c r="L571" t="str">
        <f>IFERROR(INDEX(統合!L:L,1/LARGE(INDEX((統合!$A$1:$A$1000&lt;&gt;"")/ROW(統合!$A$1:$A$1000),0),ROW(L571))),"")</f>
        <v/>
      </c>
      <c r="M571" t="str">
        <f>IFERROR(INDEX(統合!M:M,1/LARGE(INDEX((統合!$A$1:$A$1000&lt;&gt;"")/ROW(統合!$A$1:$A$1000),0),ROW(M571))),"")</f>
        <v/>
      </c>
    </row>
    <row r="572" spans="1:13" x14ac:dyDescent="0.45">
      <c r="A572" t="str">
        <f>IFERROR(INDEX(統合!A:A,1/LARGE(INDEX((統合!$A$1:$A$1000&lt;&gt;"")/ROW(統合!$A$1:$A$1000),0),ROW(A572))),"")</f>
        <v/>
      </c>
      <c r="B572" t="str">
        <f>IFERROR(INDEX(統合!B:B,1/LARGE(INDEX((統合!$A$1:$A$1000&lt;&gt;"")/ROW(統合!$A$1:$A$1000),0),ROW(B572))),"")</f>
        <v/>
      </c>
      <c r="C572" t="str">
        <f>IFERROR(INDEX(統合!C:C,1/LARGE(INDEX((統合!$A$1:$A$1000&lt;&gt;"")/ROW(統合!$A$1:$A$1000),0),ROW(C572))),"")</f>
        <v/>
      </c>
      <c r="D572" t="str">
        <f>IFERROR(INDEX(統合!D:D,1/LARGE(INDEX((統合!$A$1:$A$1000&lt;&gt;"")/ROW(統合!$A$1:$A$1000),0),ROW(D572))),"")</f>
        <v/>
      </c>
      <c r="E572" t="str">
        <f>IFERROR(INDEX(統合!E:E,1/LARGE(INDEX((統合!$A$1:$A$1000&lt;&gt;"")/ROW(統合!$A$1:$A$1000),0),ROW(E572))),"")</f>
        <v/>
      </c>
      <c r="F572" t="str">
        <f>IFERROR(INDEX(統合!F:F,1/LARGE(INDEX((統合!$A$1:$A$1000&lt;&gt;"")/ROW(統合!$A$1:$A$1000),0),ROW(F572))),"")</f>
        <v/>
      </c>
      <c r="G572" t="str">
        <f>IFERROR(INDEX(統合!G:G,1/LARGE(INDEX((統合!$A$1:$A$1000&lt;&gt;"")/ROW(統合!$A$1:$A$1000),0),ROW(G572))),"")</f>
        <v/>
      </c>
      <c r="H572" t="str">
        <f>IFERROR(INDEX(統合!H:H,1/LARGE(INDEX((統合!$A$1:$A$1000&lt;&gt;"")/ROW(統合!$A$1:$A$1000),0),ROW(H572))),"")</f>
        <v/>
      </c>
      <c r="I572" t="str">
        <f>IFERROR(INDEX(統合!I:I,1/LARGE(INDEX((統合!$A$1:$A$1000&lt;&gt;"")/ROW(統合!$A$1:$A$1000),0),ROW(I572))),"")</f>
        <v/>
      </c>
      <c r="J572" t="str">
        <f>IFERROR(INDEX(統合!J:J,1/LARGE(INDEX((統合!$A$1:$A$1000&lt;&gt;"")/ROW(統合!$A$1:$A$1000),0),ROW(J572))),"")</f>
        <v/>
      </c>
      <c r="K572" t="str">
        <f>IFERROR(INDEX(統合!K:K,1/LARGE(INDEX((統合!$A$1:$A$1000&lt;&gt;"")/ROW(統合!$A$1:$A$1000),0),ROW(K572))),"")</f>
        <v/>
      </c>
      <c r="L572" t="str">
        <f>IFERROR(INDEX(統合!L:L,1/LARGE(INDEX((統合!$A$1:$A$1000&lt;&gt;"")/ROW(統合!$A$1:$A$1000),0),ROW(L572))),"")</f>
        <v/>
      </c>
      <c r="M572" t="str">
        <f>IFERROR(INDEX(統合!M:M,1/LARGE(INDEX((統合!$A$1:$A$1000&lt;&gt;"")/ROW(統合!$A$1:$A$1000),0),ROW(M572))),"")</f>
        <v/>
      </c>
    </row>
    <row r="573" spans="1:13" x14ac:dyDescent="0.45">
      <c r="A573" t="str">
        <f>IFERROR(INDEX(統合!A:A,1/LARGE(INDEX((統合!$A$1:$A$1000&lt;&gt;"")/ROW(統合!$A$1:$A$1000),0),ROW(A573))),"")</f>
        <v/>
      </c>
      <c r="B573" t="str">
        <f>IFERROR(INDEX(統合!B:B,1/LARGE(INDEX((統合!$A$1:$A$1000&lt;&gt;"")/ROW(統合!$A$1:$A$1000),0),ROW(B573))),"")</f>
        <v/>
      </c>
      <c r="C573" t="str">
        <f>IFERROR(INDEX(統合!C:C,1/LARGE(INDEX((統合!$A$1:$A$1000&lt;&gt;"")/ROW(統合!$A$1:$A$1000),0),ROW(C573))),"")</f>
        <v/>
      </c>
      <c r="D573" t="str">
        <f>IFERROR(INDEX(統合!D:D,1/LARGE(INDEX((統合!$A$1:$A$1000&lt;&gt;"")/ROW(統合!$A$1:$A$1000),0),ROW(D573))),"")</f>
        <v/>
      </c>
      <c r="E573" t="str">
        <f>IFERROR(INDEX(統合!E:E,1/LARGE(INDEX((統合!$A$1:$A$1000&lt;&gt;"")/ROW(統合!$A$1:$A$1000),0),ROW(E573))),"")</f>
        <v/>
      </c>
      <c r="F573" t="str">
        <f>IFERROR(INDEX(統合!F:F,1/LARGE(INDEX((統合!$A$1:$A$1000&lt;&gt;"")/ROW(統合!$A$1:$A$1000),0),ROW(F573))),"")</f>
        <v/>
      </c>
      <c r="G573" t="str">
        <f>IFERROR(INDEX(統合!G:G,1/LARGE(INDEX((統合!$A$1:$A$1000&lt;&gt;"")/ROW(統合!$A$1:$A$1000),0),ROW(G573))),"")</f>
        <v/>
      </c>
      <c r="H573" t="str">
        <f>IFERROR(INDEX(統合!H:H,1/LARGE(INDEX((統合!$A$1:$A$1000&lt;&gt;"")/ROW(統合!$A$1:$A$1000),0),ROW(H573))),"")</f>
        <v/>
      </c>
      <c r="I573" t="str">
        <f>IFERROR(INDEX(統合!I:I,1/LARGE(INDEX((統合!$A$1:$A$1000&lt;&gt;"")/ROW(統合!$A$1:$A$1000),0),ROW(I573))),"")</f>
        <v/>
      </c>
      <c r="J573" t="str">
        <f>IFERROR(INDEX(統合!J:J,1/LARGE(INDEX((統合!$A$1:$A$1000&lt;&gt;"")/ROW(統合!$A$1:$A$1000),0),ROW(J573))),"")</f>
        <v/>
      </c>
      <c r="K573" t="str">
        <f>IFERROR(INDEX(統合!K:K,1/LARGE(INDEX((統合!$A$1:$A$1000&lt;&gt;"")/ROW(統合!$A$1:$A$1000),0),ROW(K573))),"")</f>
        <v/>
      </c>
      <c r="L573" t="str">
        <f>IFERROR(INDEX(統合!L:L,1/LARGE(INDEX((統合!$A$1:$A$1000&lt;&gt;"")/ROW(統合!$A$1:$A$1000),0),ROW(L573))),"")</f>
        <v/>
      </c>
      <c r="M573" t="str">
        <f>IFERROR(INDEX(統合!M:M,1/LARGE(INDEX((統合!$A$1:$A$1000&lt;&gt;"")/ROW(統合!$A$1:$A$1000),0),ROW(M573))),"")</f>
        <v/>
      </c>
    </row>
    <row r="574" spans="1:13" x14ac:dyDescent="0.45">
      <c r="A574" t="str">
        <f>IFERROR(INDEX(統合!A:A,1/LARGE(INDEX((統合!$A$1:$A$1000&lt;&gt;"")/ROW(統合!$A$1:$A$1000),0),ROW(A574))),"")</f>
        <v/>
      </c>
      <c r="B574" t="str">
        <f>IFERROR(INDEX(統合!B:B,1/LARGE(INDEX((統合!$A$1:$A$1000&lt;&gt;"")/ROW(統合!$A$1:$A$1000),0),ROW(B574))),"")</f>
        <v/>
      </c>
      <c r="C574" t="str">
        <f>IFERROR(INDEX(統合!C:C,1/LARGE(INDEX((統合!$A$1:$A$1000&lt;&gt;"")/ROW(統合!$A$1:$A$1000),0),ROW(C574))),"")</f>
        <v/>
      </c>
      <c r="D574" t="str">
        <f>IFERROR(INDEX(統合!D:D,1/LARGE(INDEX((統合!$A$1:$A$1000&lt;&gt;"")/ROW(統合!$A$1:$A$1000),0),ROW(D574))),"")</f>
        <v/>
      </c>
      <c r="E574" t="str">
        <f>IFERROR(INDEX(統合!E:E,1/LARGE(INDEX((統合!$A$1:$A$1000&lt;&gt;"")/ROW(統合!$A$1:$A$1000),0),ROW(E574))),"")</f>
        <v/>
      </c>
      <c r="F574" t="str">
        <f>IFERROR(INDEX(統合!F:F,1/LARGE(INDEX((統合!$A$1:$A$1000&lt;&gt;"")/ROW(統合!$A$1:$A$1000),0),ROW(F574))),"")</f>
        <v/>
      </c>
      <c r="G574" t="str">
        <f>IFERROR(INDEX(統合!G:G,1/LARGE(INDEX((統合!$A$1:$A$1000&lt;&gt;"")/ROW(統合!$A$1:$A$1000),0),ROW(G574))),"")</f>
        <v/>
      </c>
      <c r="H574" t="str">
        <f>IFERROR(INDEX(統合!H:H,1/LARGE(INDEX((統合!$A$1:$A$1000&lt;&gt;"")/ROW(統合!$A$1:$A$1000),0),ROW(H574))),"")</f>
        <v/>
      </c>
      <c r="I574" t="str">
        <f>IFERROR(INDEX(統合!I:I,1/LARGE(INDEX((統合!$A$1:$A$1000&lt;&gt;"")/ROW(統合!$A$1:$A$1000),0),ROW(I574))),"")</f>
        <v/>
      </c>
      <c r="J574" t="str">
        <f>IFERROR(INDEX(統合!J:J,1/LARGE(INDEX((統合!$A$1:$A$1000&lt;&gt;"")/ROW(統合!$A$1:$A$1000),0),ROW(J574))),"")</f>
        <v/>
      </c>
      <c r="K574" t="str">
        <f>IFERROR(INDEX(統合!K:K,1/LARGE(INDEX((統合!$A$1:$A$1000&lt;&gt;"")/ROW(統合!$A$1:$A$1000),0),ROW(K574))),"")</f>
        <v/>
      </c>
      <c r="L574" t="str">
        <f>IFERROR(INDEX(統合!L:L,1/LARGE(INDEX((統合!$A$1:$A$1000&lt;&gt;"")/ROW(統合!$A$1:$A$1000),0),ROW(L574))),"")</f>
        <v/>
      </c>
      <c r="M574" t="str">
        <f>IFERROR(INDEX(統合!M:M,1/LARGE(INDEX((統合!$A$1:$A$1000&lt;&gt;"")/ROW(統合!$A$1:$A$1000),0),ROW(M574))),"")</f>
        <v/>
      </c>
    </row>
    <row r="575" spans="1:13" x14ac:dyDescent="0.45">
      <c r="A575" t="str">
        <f>IFERROR(INDEX(統合!A:A,1/LARGE(INDEX((統合!$A$1:$A$1000&lt;&gt;"")/ROW(統合!$A$1:$A$1000),0),ROW(A575))),"")</f>
        <v/>
      </c>
      <c r="B575" t="str">
        <f>IFERROR(INDEX(統合!B:B,1/LARGE(INDEX((統合!$A$1:$A$1000&lt;&gt;"")/ROW(統合!$A$1:$A$1000),0),ROW(B575))),"")</f>
        <v/>
      </c>
      <c r="C575" t="str">
        <f>IFERROR(INDEX(統合!C:C,1/LARGE(INDEX((統合!$A$1:$A$1000&lt;&gt;"")/ROW(統合!$A$1:$A$1000),0),ROW(C575))),"")</f>
        <v/>
      </c>
      <c r="D575" t="str">
        <f>IFERROR(INDEX(統合!D:D,1/LARGE(INDEX((統合!$A$1:$A$1000&lt;&gt;"")/ROW(統合!$A$1:$A$1000),0),ROW(D575))),"")</f>
        <v/>
      </c>
      <c r="E575" t="str">
        <f>IFERROR(INDEX(統合!E:E,1/LARGE(INDEX((統合!$A$1:$A$1000&lt;&gt;"")/ROW(統合!$A$1:$A$1000),0),ROW(E575))),"")</f>
        <v/>
      </c>
      <c r="F575" t="str">
        <f>IFERROR(INDEX(統合!F:F,1/LARGE(INDEX((統合!$A$1:$A$1000&lt;&gt;"")/ROW(統合!$A$1:$A$1000),0),ROW(F575))),"")</f>
        <v/>
      </c>
      <c r="G575" t="str">
        <f>IFERROR(INDEX(統合!G:G,1/LARGE(INDEX((統合!$A$1:$A$1000&lt;&gt;"")/ROW(統合!$A$1:$A$1000),0),ROW(G575))),"")</f>
        <v/>
      </c>
      <c r="H575" t="str">
        <f>IFERROR(INDEX(統合!H:H,1/LARGE(INDEX((統合!$A$1:$A$1000&lt;&gt;"")/ROW(統合!$A$1:$A$1000),0),ROW(H575))),"")</f>
        <v/>
      </c>
      <c r="I575" t="str">
        <f>IFERROR(INDEX(統合!I:I,1/LARGE(INDEX((統合!$A$1:$A$1000&lt;&gt;"")/ROW(統合!$A$1:$A$1000),0),ROW(I575))),"")</f>
        <v/>
      </c>
      <c r="J575" t="str">
        <f>IFERROR(INDEX(統合!J:J,1/LARGE(INDEX((統合!$A$1:$A$1000&lt;&gt;"")/ROW(統合!$A$1:$A$1000),0),ROW(J575))),"")</f>
        <v/>
      </c>
      <c r="K575" t="str">
        <f>IFERROR(INDEX(統合!K:K,1/LARGE(INDEX((統合!$A$1:$A$1000&lt;&gt;"")/ROW(統合!$A$1:$A$1000),0),ROW(K575))),"")</f>
        <v/>
      </c>
      <c r="L575" t="str">
        <f>IFERROR(INDEX(統合!L:L,1/LARGE(INDEX((統合!$A$1:$A$1000&lt;&gt;"")/ROW(統合!$A$1:$A$1000),0),ROW(L575))),"")</f>
        <v/>
      </c>
      <c r="M575" t="str">
        <f>IFERROR(INDEX(統合!M:M,1/LARGE(INDEX((統合!$A$1:$A$1000&lt;&gt;"")/ROW(統合!$A$1:$A$1000),0),ROW(M575))),"")</f>
        <v/>
      </c>
    </row>
    <row r="576" spans="1:13" x14ac:dyDescent="0.45">
      <c r="A576" t="str">
        <f>IFERROR(INDEX(統合!A:A,1/LARGE(INDEX((統合!$A$1:$A$1000&lt;&gt;"")/ROW(統合!$A$1:$A$1000),0),ROW(A576))),"")</f>
        <v/>
      </c>
      <c r="B576" t="str">
        <f>IFERROR(INDEX(統合!B:B,1/LARGE(INDEX((統合!$A$1:$A$1000&lt;&gt;"")/ROW(統合!$A$1:$A$1000),0),ROW(B576))),"")</f>
        <v/>
      </c>
      <c r="C576" t="str">
        <f>IFERROR(INDEX(統合!C:C,1/LARGE(INDEX((統合!$A$1:$A$1000&lt;&gt;"")/ROW(統合!$A$1:$A$1000),0),ROW(C576))),"")</f>
        <v/>
      </c>
      <c r="D576" t="str">
        <f>IFERROR(INDEX(統合!D:D,1/LARGE(INDEX((統合!$A$1:$A$1000&lt;&gt;"")/ROW(統合!$A$1:$A$1000),0),ROW(D576))),"")</f>
        <v/>
      </c>
      <c r="E576" t="str">
        <f>IFERROR(INDEX(統合!E:E,1/LARGE(INDEX((統合!$A$1:$A$1000&lt;&gt;"")/ROW(統合!$A$1:$A$1000),0),ROW(E576))),"")</f>
        <v/>
      </c>
      <c r="F576" t="str">
        <f>IFERROR(INDEX(統合!F:F,1/LARGE(INDEX((統合!$A$1:$A$1000&lt;&gt;"")/ROW(統合!$A$1:$A$1000),0),ROW(F576))),"")</f>
        <v/>
      </c>
      <c r="G576" t="str">
        <f>IFERROR(INDEX(統合!G:G,1/LARGE(INDEX((統合!$A$1:$A$1000&lt;&gt;"")/ROW(統合!$A$1:$A$1000),0),ROW(G576))),"")</f>
        <v/>
      </c>
      <c r="H576" t="str">
        <f>IFERROR(INDEX(統合!H:H,1/LARGE(INDEX((統合!$A$1:$A$1000&lt;&gt;"")/ROW(統合!$A$1:$A$1000),0),ROW(H576))),"")</f>
        <v/>
      </c>
      <c r="I576" t="str">
        <f>IFERROR(INDEX(統合!I:I,1/LARGE(INDEX((統合!$A$1:$A$1000&lt;&gt;"")/ROW(統合!$A$1:$A$1000),0),ROW(I576))),"")</f>
        <v/>
      </c>
      <c r="J576" t="str">
        <f>IFERROR(INDEX(統合!J:J,1/LARGE(INDEX((統合!$A$1:$A$1000&lt;&gt;"")/ROW(統合!$A$1:$A$1000),0),ROW(J576))),"")</f>
        <v/>
      </c>
      <c r="K576" t="str">
        <f>IFERROR(INDEX(統合!K:K,1/LARGE(INDEX((統合!$A$1:$A$1000&lt;&gt;"")/ROW(統合!$A$1:$A$1000),0),ROW(K576))),"")</f>
        <v/>
      </c>
      <c r="L576" t="str">
        <f>IFERROR(INDEX(統合!L:L,1/LARGE(INDEX((統合!$A$1:$A$1000&lt;&gt;"")/ROW(統合!$A$1:$A$1000),0),ROW(L576))),"")</f>
        <v/>
      </c>
      <c r="M576" t="str">
        <f>IFERROR(INDEX(統合!M:M,1/LARGE(INDEX((統合!$A$1:$A$1000&lt;&gt;"")/ROW(統合!$A$1:$A$1000),0),ROW(M576))),"")</f>
        <v/>
      </c>
    </row>
    <row r="577" spans="1:13" x14ac:dyDescent="0.45">
      <c r="A577" t="str">
        <f>IFERROR(INDEX(統合!A:A,1/LARGE(INDEX((統合!$A$1:$A$1000&lt;&gt;"")/ROW(統合!$A$1:$A$1000),0),ROW(A577))),"")</f>
        <v/>
      </c>
      <c r="B577" t="str">
        <f>IFERROR(INDEX(統合!B:B,1/LARGE(INDEX((統合!$A$1:$A$1000&lt;&gt;"")/ROW(統合!$A$1:$A$1000),0),ROW(B577))),"")</f>
        <v/>
      </c>
      <c r="C577" t="str">
        <f>IFERROR(INDEX(統合!C:C,1/LARGE(INDEX((統合!$A$1:$A$1000&lt;&gt;"")/ROW(統合!$A$1:$A$1000),0),ROW(C577))),"")</f>
        <v/>
      </c>
      <c r="D577" t="str">
        <f>IFERROR(INDEX(統合!D:D,1/LARGE(INDEX((統合!$A$1:$A$1000&lt;&gt;"")/ROW(統合!$A$1:$A$1000),0),ROW(D577))),"")</f>
        <v/>
      </c>
      <c r="E577" t="str">
        <f>IFERROR(INDEX(統合!E:E,1/LARGE(INDEX((統合!$A$1:$A$1000&lt;&gt;"")/ROW(統合!$A$1:$A$1000),0),ROW(E577))),"")</f>
        <v/>
      </c>
      <c r="F577" t="str">
        <f>IFERROR(INDEX(統合!F:F,1/LARGE(INDEX((統合!$A$1:$A$1000&lt;&gt;"")/ROW(統合!$A$1:$A$1000),0),ROW(F577))),"")</f>
        <v/>
      </c>
      <c r="G577" t="str">
        <f>IFERROR(INDEX(統合!G:G,1/LARGE(INDEX((統合!$A$1:$A$1000&lt;&gt;"")/ROW(統合!$A$1:$A$1000),0),ROW(G577))),"")</f>
        <v/>
      </c>
      <c r="H577" t="str">
        <f>IFERROR(INDEX(統合!H:H,1/LARGE(INDEX((統合!$A$1:$A$1000&lt;&gt;"")/ROW(統合!$A$1:$A$1000),0),ROW(H577))),"")</f>
        <v/>
      </c>
      <c r="I577" t="str">
        <f>IFERROR(INDEX(統合!I:I,1/LARGE(INDEX((統合!$A$1:$A$1000&lt;&gt;"")/ROW(統合!$A$1:$A$1000),0),ROW(I577))),"")</f>
        <v/>
      </c>
      <c r="J577" t="str">
        <f>IFERROR(INDEX(統合!J:J,1/LARGE(INDEX((統合!$A$1:$A$1000&lt;&gt;"")/ROW(統合!$A$1:$A$1000),0),ROW(J577))),"")</f>
        <v/>
      </c>
      <c r="K577" t="str">
        <f>IFERROR(INDEX(統合!K:K,1/LARGE(INDEX((統合!$A$1:$A$1000&lt;&gt;"")/ROW(統合!$A$1:$A$1000),0),ROW(K577))),"")</f>
        <v/>
      </c>
      <c r="L577" t="str">
        <f>IFERROR(INDEX(統合!L:L,1/LARGE(INDEX((統合!$A$1:$A$1000&lt;&gt;"")/ROW(統合!$A$1:$A$1000),0),ROW(L577))),"")</f>
        <v/>
      </c>
      <c r="M577" t="str">
        <f>IFERROR(INDEX(統合!M:M,1/LARGE(INDEX((統合!$A$1:$A$1000&lt;&gt;"")/ROW(統合!$A$1:$A$1000),0),ROW(M577))),"")</f>
        <v/>
      </c>
    </row>
    <row r="578" spans="1:13" x14ac:dyDescent="0.45">
      <c r="A578" t="str">
        <f>IFERROR(INDEX(統合!A:A,1/LARGE(INDEX((統合!$A$1:$A$1000&lt;&gt;"")/ROW(統合!$A$1:$A$1000),0),ROW(A578))),"")</f>
        <v/>
      </c>
      <c r="B578" t="str">
        <f>IFERROR(INDEX(統合!B:B,1/LARGE(INDEX((統合!$A$1:$A$1000&lt;&gt;"")/ROW(統合!$A$1:$A$1000),0),ROW(B578))),"")</f>
        <v/>
      </c>
      <c r="C578" t="str">
        <f>IFERROR(INDEX(統合!C:C,1/LARGE(INDEX((統合!$A$1:$A$1000&lt;&gt;"")/ROW(統合!$A$1:$A$1000),0),ROW(C578))),"")</f>
        <v/>
      </c>
      <c r="D578" t="str">
        <f>IFERROR(INDEX(統合!D:D,1/LARGE(INDEX((統合!$A$1:$A$1000&lt;&gt;"")/ROW(統合!$A$1:$A$1000),0),ROW(D578))),"")</f>
        <v/>
      </c>
      <c r="E578" t="str">
        <f>IFERROR(INDEX(統合!E:E,1/LARGE(INDEX((統合!$A$1:$A$1000&lt;&gt;"")/ROW(統合!$A$1:$A$1000),0),ROW(E578))),"")</f>
        <v/>
      </c>
      <c r="F578" t="str">
        <f>IFERROR(INDEX(統合!F:F,1/LARGE(INDEX((統合!$A$1:$A$1000&lt;&gt;"")/ROW(統合!$A$1:$A$1000),0),ROW(F578))),"")</f>
        <v/>
      </c>
      <c r="G578" t="str">
        <f>IFERROR(INDEX(統合!G:G,1/LARGE(INDEX((統合!$A$1:$A$1000&lt;&gt;"")/ROW(統合!$A$1:$A$1000),0),ROW(G578))),"")</f>
        <v/>
      </c>
      <c r="H578" t="str">
        <f>IFERROR(INDEX(統合!H:H,1/LARGE(INDEX((統合!$A$1:$A$1000&lt;&gt;"")/ROW(統合!$A$1:$A$1000),0),ROW(H578))),"")</f>
        <v/>
      </c>
      <c r="I578" t="str">
        <f>IFERROR(INDEX(統合!I:I,1/LARGE(INDEX((統合!$A$1:$A$1000&lt;&gt;"")/ROW(統合!$A$1:$A$1000),0),ROW(I578))),"")</f>
        <v/>
      </c>
      <c r="J578" t="str">
        <f>IFERROR(INDEX(統合!J:J,1/LARGE(INDEX((統合!$A$1:$A$1000&lt;&gt;"")/ROW(統合!$A$1:$A$1000),0),ROW(J578))),"")</f>
        <v/>
      </c>
      <c r="K578" t="str">
        <f>IFERROR(INDEX(統合!K:K,1/LARGE(INDEX((統合!$A$1:$A$1000&lt;&gt;"")/ROW(統合!$A$1:$A$1000),0),ROW(K578))),"")</f>
        <v/>
      </c>
      <c r="L578" t="str">
        <f>IFERROR(INDEX(統合!L:L,1/LARGE(INDEX((統合!$A$1:$A$1000&lt;&gt;"")/ROW(統合!$A$1:$A$1000),0),ROW(L578))),"")</f>
        <v/>
      </c>
      <c r="M578" t="str">
        <f>IFERROR(INDEX(統合!M:M,1/LARGE(INDEX((統合!$A$1:$A$1000&lt;&gt;"")/ROW(統合!$A$1:$A$1000),0),ROW(M578))),"")</f>
        <v/>
      </c>
    </row>
    <row r="579" spans="1:13" x14ac:dyDescent="0.45">
      <c r="A579" t="str">
        <f>IFERROR(INDEX(統合!A:A,1/LARGE(INDEX((統合!$A$1:$A$1000&lt;&gt;"")/ROW(統合!$A$1:$A$1000),0),ROW(A579))),"")</f>
        <v/>
      </c>
      <c r="B579" t="str">
        <f>IFERROR(INDEX(統合!B:B,1/LARGE(INDEX((統合!$A$1:$A$1000&lt;&gt;"")/ROW(統合!$A$1:$A$1000),0),ROW(B579))),"")</f>
        <v/>
      </c>
      <c r="C579" t="str">
        <f>IFERROR(INDEX(統合!C:C,1/LARGE(INDEX((統合!$A$1:$A$1000&lt;&gt;"")/ROW(統合!$A$1:$A$1000),0),ROW(C579))),"")</f>
        <v/>
      </c>
      <c r="D579" t="str">
        <f>IFERROR(INDEX(統合!D:D,1/LARGE(INDEX((統合!$A$1:$A$1000&lt;&gt;"")/ROW(統合!$A$1:$A$1000),0),ROW(D579))),"")</f>
        <v/>
      </c>
      <c r="E579" t="str">
        <f>IFERROR(INDEX(統合!E:E,1/LARGE(INDEX((統合!$A$1:$A$1000&lt;&gt;"")/ROW(統合!$A$1:$A$1000),0),ROW(E579))),"")</f>
        <v/>
      </c>
      <c r="F579" t="str">
        <f>IFERROR(INDEX(統合!F:F,1/LARGE(INDEX((統合!$A$1:$A$1000&lt;&gt;"")/ROW(統合!$A$1:$A$1000),0),ROW(F579))),"")</f>
        <v/>
      </c>
      <c r="G579" t="str">
        <f>IFERROR(INDEX(統合!G:G,1/LARGE(INDEX((統合!$A$1:$A$1000&lt;&gt;"")/ROW(統合!$A$1:$A$1000),0),ROW(G579))),"")</f>
        <v/>
      </c>
      <c r="H579" t="str">
        <f>IFERROR(INDEX(統合!H:H,1/LARGE(INDEX((統合!$A$1:$A$1000&lt;&gt;"")/ROW(統合!$A$1:$A$1000),0),ROW(H579))),"")</f>
        <v/>
      </c>
      <c r="I579" t="str">
        <f>IFERROR(INDEX(統合!I:I,1/LARGE(INDEX((統合!$A$1:$A$1000&lt;&gt;"")/ROW(統合!$A$1:$A$1000),0),ROW(I579))),"")</f>
        <v/>
      </c>
      <c r="J579" t="str">
        <f>IFERROR(INDEX(統合!J:J,1/LARGE(INDEX((統合!$A$1:$A$1000&lt;&gt;"")/ROW(統合!$A$1:$A$1000),0),ROW(J579))),"")</f>
        <v/>
      </c>
      <c r="K579" t="str">
        <f>IFERROR(INDEX(統合!K:K,1/LARGE(INDEX((統合!$A$1:$A$1000&lt;&gt;"")/ROW(統合!$A$1:$A$1000),0),ROW(K579))),"")</f>
        <v/>
      </c>
      <c r="L579" t="str">
        <f>IFERROR(INDEX(統合!L:L,1/LARGE(INDEX((統合!$A$1:$A$1000&lt;&gt;"")/ROW(統合!$A$1:$A$1000),0),ROW(L579))),"")</f>
        <v/>
      </c>
      <c r="M579" t="str">
        <f>IFERROR(INDEX(統合!M:M,1/LARGE(INDEX((統合!$A$1:$A$1000&lt;&gt;"")/ROW(統合!$A$1:$A$1000),0),ROW(M579))),"")</f>
        <v/>
      </c>
    </row>
    <row r="580" spans="1:13" x14ac:dyDescent="0.45">
      <c r="A580" t="str">
        <f>IFERROR(INDEX(統合!A:A,1/LARGE(INDEX((統合!$A$1:$A$1000&lt;&gt;"")/ROW(統合!$A$1:$A$1000),0),ROW(A580))),"")</f>
        <v/>
      </c>
      <c r="B580" t="str">
        <f>IFERROR(INDEX(統合!B:B,1/LARGE(INDEX((統合!$A$1:$A$1000&lt;&gt;"")/ROW(統合!$A$1:$A$1000),0),ROW(B580))),"")</f>
        <v/>
      </c>
      <c r="C580" t="str">
        <f>IFERROR(INDEX(統合!C:C,1/LARGE(INDEX((統合!$A$1:$A$1000&lt;&gt;"")/ROW(統合!$A$1:$A$1000),0),ROW(C580))),"")</f>
        <v/>
      </c>
      <c r="D580" t="str">
        <f>IFERROR(INDEX(統合!D:D,1/LARGE(INDEX((統合!$A$1:$A$1000&lt;&gt;"")/ROW(統合!$A$1:$A$1000),0),ROW(D580))),"")</f>
        <v/>
      </c>
      <c r="E580" t="str">
        <f>IFERROR(INDEX(統合!E:E,1/LARGE(INDEX((統合!$A$1:$A$1000&lt;&gt;"")/ROW(統合!$A$1:$A$1000),0),ROW(E580))),"")</f>
        <v/>
      </c>
      <c r="F580" t="str">
        <f>IFERROR(INDEX(統合!F:F,1/LARGE(INDEX((統合!$A$1:$A$1000&lt;&gt;"")/ROW(統合!$A$1:$A$1000),0),ROW(F580))),"")</f>
        <v/>
      </c>
      <c r="G580" t="str">
        <f>IFERROR(INDEX(統合!G:G,1/LARGE(INDEX((統合!$A$1:$A$1000&lt;&gt;"")/ROW(統合!$A$1:$A$1000),0),ROW(G580))),"")</f>
        <v/>
      </c>
      <c r="H580" t="str">
        <f>IFERROR(INDEX(統合!H:H,1/LARGE(INDEX((統合!$A$1:$A$1000&lt;&gt;"")/ROW(統合!$A$1:$A$1000),0),ROW(H580))),"")</f>
        <v/>
      </c>
      <c r="I580" t="str">
        <f>IFERROR(INDEX(統合!I:I,1/LARGE(INDEX((統合!$A$1:$A$1000&lt;&gt;"")/ROW(統合!$A$1:$A$1000),0),ROW(I580))),"")</f>
        <v/>
      </c>
      <c r="J580" t="str">
        <f>IFERROR(INDEX(統合!J:J,1/LARGE(INDEX((統合!$A$1:$A$1000&lt;&gt;"")/ROW(統合!$A$1:$A$1000),0),ROW(J580))),"")</f>
        <v/>
      </c>
      <c r="K580" t="str">
        <f>IFERROR(INDEX(統合!K:K,1/LARGE(INDEX((統合!$A$1:$A$1000&lt;&gt;"")/ROW(統合!$A$1:$A$1000),0),ROW(K580))),"")</f>
        <v/>
      </c>
      <c r="L580" t="str">
        <f>IFERROR(INDEX(統合!L:L,1/LARGE(INDEX((統合!$A$1:$A$1000&lt;&gt;"")/ROW(統合!$A$1:$A$1000),0),ROW(L580))),"")</f>
        <v/>
      </c>
      <c r="M580" t="str">
        <f>IFERROR(INDEX(統合!M:M,1/LARGE(INDEX((統合!$A$1:$A$1000&lt;&gt;"")/ROW(統合!$A$1:$A$1000),0),ROW(M580))),"")</f>
        <v/>
      </c>
    </row>
    <row r="581" spans="1:13" x14ac:dyDescent="0.45">
      <c r="A581" t="str">
        <f>IFERROR(INDEX(統合!A:A,1/LARGE(INDEX((統合!$A$1:$A$1000&lt;&gt;"")/ROW(統合!$A$1:$A$1000),0),ROW(A581))),"")</f>
        <v/>
      </c>
      <c r="B581" t="str">
        <f>IFERROR(INDEX(統合!B:B,1/LARGE(INDEX((統合!$A$1:$A$1000&lt;&gt;"")/ROW(統合!$A$1:$A$1000),0),ROW(B581))),"")</f>
        <v/>
      </c>
      <c r="C581" t="str">
        <f>IFERROR(INDEX(統合!C:C,1/LARGE(INDEX((統合!$A$1:$A$1000&lt;&gt;"")/ROW(統合!$A$1:$A$1000),0),ROW(C581))),"")</f>
        <v/>
      </c>
      <c r="D581" t="str">
        <f>IFERROR(INDEX(統合!D:D,1/LARGE(INDEX((統合!$A$1:$A$1000&lt;&gt;"")/ROW(統合!$A$1:$A$1000),0),ROW(D581))),"")</f>
        <v/>
      </c>
      <c r="E581" t="str">
        <f>IFERROR(INDEX(統合!E:E,1/LARGE(INDEX((統合!$A$1:$A$1000&lt;&gt;"")/ROW(統合!$A$1:$A$1000),0),ROW(E581))),"")</f>
        <v/>
      </c>
      <c r="F581" t="str">
        <f>IFERROR(INDEX(統合!F:F,1/LARGE(INDEX((統合!$A$1:$A$1000&lt;&gt;"")/ROW(統合!$A$1:$A$1000),0),ROW(F581))),"")</f>
        <v/>
      </c>
      <c r="G581" t="str">
        <f>IFERROR(INDEX(統合!G:G,1/LARGE(INDEX((統合!$A$1:$A$1000&lt;&gt;"")/ROW(統合!$A$1:$A$1000),0),ROW(G581))),"")</f>
        <v/>
      </c>
      <c r="H581" t="str">
        <f>IFERROR(INDEX(統合!H:H,1/LARGE(INDEX((統合!$A$1:$A$1000&lt;&gt;"")/ROW(統合!$A$1:$A$1000),0),ROW(H581))),"")</f>
        <v/>
      </c>
      <c r="I581" t="str">
        <f>IFERROR(INDEX(統合!I:I,1/LARGE(INDEX((統合!$A$1:$A$1000&lt;&gt;"")/ROW(統合!$A$1:$A$1000),0),ROW(I581))),"")</f>
        <v/>
      </c>
      <c r="J581" t="str">
        <f>IFERROR(INDEX(統合!J:J,1/LARGE(INDEX((統合!$A$1:$A$1000&lt;&gt;"")/ROW(統合!$A$1:$A$1000),0),ROW(J581))),"")</f>
        <v/>
      </c>
      <c r="K581" t="str">
        <f>IFERROR(INDEX(統合!K:K,1/LARGE(INDEX((統合!$A$1:$A$1000&lt;&gt;"")/ROW(統合!$A$1:$A$1000),0),ROW(K581))),"")</f>
        <v/>
      </c>
      <c r="L581" t="str">
        <f>IFERROR(INDEX(統合!L:L,1/LARGE(INDEX((統合!$A$1:$A$1000&lt;&gt;"")/ROW(統合!$A$1:$A$1000),0),ROW(L581))),"")</f>
        <v/>
      </c>
      <c r="M581" t="str">
        <f>IFERROR(INDEX(統合!M:M,1/LARGE(INDEX((統合!$A$1:$A$1000&lt;&gt;"")/ROW(統合!$A$1:$A$1000),0),ROW(M581))),"")</f>
        <v/>
      </c>
    </row>
    <row r="582" spans="1:13" x14ac:dyDescent="0.45">
      <c r="A582" t="str">
        <f>IFERROR(INDEX(統合!A:A,1/LARGE(INDEX((統合!$A$1:$A$1000&lt;&gt;"")/ROW(統合!$A$1:$A$1000),0),ROW(A582))),"")</f>
        <v/>
      </c>
      <c r="B582" t="str">
        <f>IFERROR(INDEX(統合!B:B,1/LARGE(INDEX((統合!$A$1:$A$1000&lt;&gt;"")/ROW(統合!$A$1:$A$1000),0),ROW(B582))),"")</f>
        <v/>
      </c>
      <c r="C582" t="str">
        <f>IFERROR(INDEX(統合!C:C,1/LARGE(INDEX((統合!$A$1:$A$1000&lt;&gt;"")/ROW(統合!$A$1:$A$1000),0),ROW(C582))),"")</f>
        <v/>
      </c>
      <c r="D582" t="str">
        <f>IFERROR(INDEX(統合!D:D,1/LARGE(INDEX((統合!$A$1:$A$1000&lt;&gt;"")/ROW(統合!$A$1:$A$1000),0),ROW(D582))),"")</f>
        <v/>
      </c>
      <c r="E582" t="str">
        <f>IFERROR(INDEX(統合!E:E,1/LARGE(INDEX((統合!$A$1:$A$1000&lt;&gt;"")/ROW(統合!$A$1:$A$1000),0),ROW(E582))),"")</f>
        <v/>
      </c>
      <c r="F582" t="str">
        <f>IFERROR(INDEX(統合!F:F,1/LARGE(INDEX((統合!$A$1:$A$1000&lt;&gt;"")/ROW(統合!$A$1:$A$1000),0),ROW(F582))),"")</f>
        <v/>
      </c>
      <c r="G582" t="str">
        <f>IFERROR(INDEX(統合!G:G,1/LARGE(INDEX((統合!$A$1:$A$1000&lt;&gt;"")/ROW(統合!$A$1:$A$1000),0),ROW(G582))),"")</f>
        <v/>
      </c>
      <c r="H582" t="str">
        <f>IFERROR(INDEX(統合!H:H,1/LARGE(INDEX((統合!$A$1:$A$1000&lt;&gt;"")/ROW(統合!$A$1:$A$1000),0),ROW(H582))),"")</f>
        <v/>
      </c>
      <c r="I582" t="str">
        <f>IFERROR(INDEX(統合!I:I,1/LARGE(INDEX((統合!$A$1:$A$1000&lt;&gt;"")/ROW(統合!$A$1:$A$1000),0),ROW(I582))),"")</f>
        <v/>
      </c>
      <c r="J582" t="str">
        <f>IFERROR(INDEX(統合!J:J,1/LARGE(INDEX((統合!$A$1:$A$1000&lt;&gt;"")/ROW(統合!$A$1:$A$1000),0),ROW(J582))),"")</f>
        <v/>
      </c>
      <c r="K582" t="str">
        <f>IFERROR(INDEX(統合!K:K,1/LARGE(INDEX((統合!$A$1:$A$1000&lt;&gt;"")/ROW(統合!$A$1:$A$1000),0),ROW(K582))),"")</f>
        <v/>
      </c>
      <c r="L582" t="str">
        <f>IFERROR(INDEX(統合!L:L,1/LARGE(INDEX((統合!$A$1:$A$1000&lt;&gt;"")/ROW(統合!$A$1:$A$1000),0),ROW(L582))),"")</f>
        <v/>
      </c>
      <c r="M582" t="str">
        <f>IFERROR(INDEX(統合!M:M,1/LARGE(INDEX((統合!$A$1:$A$1000&lt;&gt;"")/ROW(統合!$A$1:$A$1000),0),ROW(M582))),"")</f>
        <v/>
      </c>
    </row>
    <row r="583" spans="1:13" x14ac:dyDescent="0.45">
      <c r="A583" t="str">
        <f>IFERROR(INDEX(統合!A:A,1/LARGE(INDEX((統合!$A$1:$A$1000&lt;&gt;"")/ROW(統合!$A$1:$A$1000),0),ROW(A583))),"")</f>
        <v/>
      </c>
      <c r="B583" t="str">
        <f>IFERROR(INDEX(統合!B:B,1/LARGE(INDEX((統合!$A$1:$A$1000&lt;&gt;"")/ROW(統合!$A$1:$A$1000),0),ROW(B583))),"")</f>
        <v/>
      </c>
      <c r="C583" t="str">
        <f>IFERROR(INDEX(統合!C:C,1/LARGE(INDEX((統合!$A$1:$A$1000&lt;&gt;"")/ROW(統合!$A$1:$A$1000),0),ROW(C583))),"")</f>
        <v/>
      </c>
      <c r="D583" t="str">
        <f>IFERROR(INDEX(統合!D:D,1/LARGE(INDEX((統合!$A$1:$A$1000&lt;&gt;"")/ROW(統合!$A$1:$A$1000),0),ROW(D583))),"")</f>
        <v/>
      </c>
      <c r="E583" t="str">
        <f>IFERROR(INDEX(統合!E:E,1/LARGE(INDEX((統合!$A$1:$A$1000&lt;&gt;"")/ROW(統合!$A$1:$A$1000),0),ROW(E583))),"")</f>
        <v/>
      </c>
      <c r="F583" t="str">
        <f>IFERROR(INDEX(統合!F:F,1/LARGE(INDEX((統合!$A$1:$A$1000&lt;&gt;"")/ROW(統合!$A$1:$A$1000),0),ROW(F583))),"")</f>
        <v/>
      </c>
      <c r="G583" t="str">
        <f>IFERROR(INDEX(統合!G:G,1/LARGE(INDEX((統合!$A$1:$A$1000&lt;&gt;"")/ROW(統合!$A$1:$A$1000),0),ROW(G583))),"")</f>
        <v/>
      </c>
      <c r="H583" t="str">
        <f>IFERROR(INDEX(統合!H:H,1/LARGE(INDEX((統合!$A$1:$A$1000&lt;&gt;"")/ROW(統合!$A$1:$A$1000),0),ROW(H583))),"")</f>
        <v/>
      </c>
      <c r="I583" t="str">
        <f>IFERROR(INDEX(統合!I:I,1/LARGE(INDEX((統合!$A$1:$A$1000&lt;&gt;"")/ROW(統合!$A$1:$A$1000),0),ROW(I583))),"")</f>
        <v/>
      </c>
      <c r="J583" t="str">
        <f>IFERROR(INDEX(統合!J:J,1/LARGE(INDEX((統合!$A$1:$A$1000&lt;&gt;"")/ROW(統合!$A$1:$A$1000),0),ROW(J583))),"")</f>
        <v/>
      </c>
      <c r="K583" t="str">
        <f>IFERROR(INDEX(統合!K:K,1/LARGE(INDEX((統合!$A$1:$A$1000&lt;&gt;"")/ROW(統合!$A$1:$A$1000),0),ROW(K583))),"")</f>
        <v/>
      </c>
      <c r="L583" t="str">
        <f>IFERROR(INDEX(統合!L:L,1/LARGE(INDEX((統合!$A$1:$A$1000&lt;&gt;"")/ROW(統合!$A$1:$A$1000),0),ROW(L583))),"")</f>
        <v/>
      </c>
      <c r="M583" t="str">
        <f>IFERROR(INDEX(統合!M:M,1/LARGE(INDEX((統合!$A$1:$A$1000&lt;&gt;"")/ROW(統合!$A$1:$A$1000),0),ROW(M583))),"")</f>
        <v/>
      </c>
    </row>
    <row r="584" spans="1:13" x14ac:dyDescent="0.45">
      <c r="A584" t="str">
        <f>IFERROR(INDEX(統合!A:A,1/LARGE(INDEX((統合!$A$1:$A$1000&lt;&gt;"")/ROW(統合!$A$1:$A$1000),0),ROW(A584))),"")</f>
        <v/>
      </c>
      <c r="B584" t="str">
        <f>IFERROR(INDEX(統合!B:B,1/LARGE(INDEX((統合!$A$1:$A$1000&lt;&gt;"")/ROW(統合!$A$1:$A$1000),0),ROW(B584))),"")</f>
        <v/>
      </c>
      <c r="C584" t="str">
        <f>IFERROR(INDEX(統合!C:C,1/LARGE(INDEX((統合!$A$1:$A$1000&lt;&gt;"")/ROW(統合!$A$1:$A$1000),0),ROW(C584))),"")</f>
        <v/>
      </c>
      <c r="D584" t="str">
        <f>IFERROR(INDEX(統合!D:D,1/LARGE(INDEX((統合!$A$1:$A$1000&lt;&gt;"")/ROW(統合!$A$1:$A$1000),0),ROW(D584))),"")</f>
        <v/>
      </c>
      <c r="E584" t="str">
        <f>IFERROR(INDEX(統合!E:E,1/LARGE(INDEX((統合!$A$1:$A$1000&lt;&gt;"")/ROW(統合!$A$1:$A$1000),0),ROW(E584))),"")</f>
        <v/>
      </c>
      <c r="F584" t="str">
        <f>IFERROR(INDEX(統合!F:F,1/LARGE(INDEX((統合!$A$1:$A$1000&lt;&gt;"")/ROW(統合!$A$1:$A$1000),0),ROW(F584))),"")</f>
        <v/>
      </c>
      <c r="G584" t="str">
        <f>IFERROR(INDEX(統合!G:G,1/LARGE(INDEX((統合!$A$1:$A$1000&lt;&gt;"")/ROW(統合!$A$1:$A$1000),0),ROW(G584))),"")</f>
        <v/>
      </c>
      <c r="H584" t="str">
        <f>IFERROR(INDEX(統合!H:H,1/LARGE(INDEX((統合!$A$1:$A$1000&lt;&gt;"")/ROW(統合!$A$1:$A$1000),0),ROW(H584))),"")</f>
        <v/>
      </c>
      <c r="I584" t="str">
        <f>IFERROR(INDEX(統合!I:I,1/LARGE(INDEX((統合!$A$1:$A$1000&lt;&gt;"")/ROW(統合!$A$1:$A$1000),0),ROW(I584))),"")</f>
        <v/>
      </c>
      <c r="J584" t="str">
        <f>IFERROR(INDEX(統合!J:J,1/LARGE(INDEX((統合!$A$1:$A$1000&lt;&gt;"")/ROW(統合!$A$1:$A$1000),0),ROW(J584))),"")</f>
        <v/>
      </c>
      <c r="K584" t="str">
        <f>IFERROR(INDEX(統合!K:K,1/LARGE(INDEX((統合!$A$1:$A$1000&lt;&gt;"")/ROW(統合!$A$1:$A$1000),0),ROW(K584))),"")</f>
        <v/>
      </c>
      <c r="L584" t="str">
        <f>IFERROR(INDEX(統合!L:L,1/LARGE(INDEX((統合!$A$1:$A$1000&lt;&gt;"")/ROW(統合!$A$1:$A$1000),0),ROW(L584))),"")</f>
        <v/>
      </c>
      <c r="M584" t="str">
        <f>IFERROR(INDEX(統合!M:M,1/LARGE(INDEX((統合!$A$1:$A$1000&lt;&gt;"")/ROW(統合!$A$1:$A$1000),0),ROW(M584))),"")</f>
        <v/>
      </c>
    </row>
    <row r="585" spans="1:13" x14ac:dyDescent="0.45">
      <c r="A585" t="str">
        <f>IFERROR(INDEX(統合!A:A,1/LARGE(INDEX((統合!$A$1:$A$1000&lt;&gt;"")/ROW(統合!$A$1:$A$1000),0),ROW(A585))),"")</f>
        <v/>
      </c>
      <c r="B585" t="str">
        <f>IFERROR(INDEX(統合!B:B,1/LARGE(INDEX((統合!$A$1:$A$1000&lt;&gt;"")/ROW(統合!$A$1:$A$1000),0),ROW(B585))),"")</f>
        <v/>
      </c>
      <c r="C585" t="str">
        <f>IFERROR(INDEX(統合!C:C,1/LARGE(INDEX((統合!$A$1:$A$1000&lt;&gt;"")/ROW(統合!$A$1:$A$1000),0),ROW(C585))),"")</f>
        <v/>
      </c>
      <c r="D585" t="str">
        <f>IFERROR(INDEX(統合!D:D,1/LARGE(INDEX((統合!$A$1:$A$1000&lt;&gt;"")/ROW(統合!$A$1:$A$1000),0),ROW(D585))),"")</f>
        <v/>
      </c>
      <c r="E585" t="str">
        <f>IFERROR(INDEX(統合!E:E,1/LARGE(INDEX((統合!$A$1:$A$1000&lt;&gt;"")/ROW(統合!$A$1:$A$1000),0),ROW(E585))),"")</f>
        <v/>
      </c>
      <c r="F585" t="str">
        <f>IFERROR(INDEX(統合!F:F,1/LARGE(INDEX((統合!$A$1:$A$1000&lt;&gt;"")/ROW(統合!$A$1:$A$1000),0),ROW(F585))),"")</f>
        <v/>
      </c>
      <c r="G585" t="str">
        <f>IFERROR(INDEX(統合!G:G,1/LARGE(INDEX((統合!$A$1:$A$1000&lt;&gt;"")/ROW(統合!$A$1:$A$1000),0),ROW(G585))),"")</f>
        <v/>
      </c>
      <c r="H585" t="str">
        <f>IFERROR(INDEX(統合!H:H,1/LARGE(INDEX((統合!$A$1:$A$1000&lt;&gt;"")/ROW(統合!$A$1:$A$1000),0),ROW(H585))),"")</f>
        <v/>
      </c>
      <c r="I585" t="str">
        <f>IFERROR(INDEX(統合!I:I,1/LARGE(INDEX((統合!$A$1:$A$1000&lt;&gt;"")/ROW(統合!$A$1:$A$1000),0),ROW(I585))),"")</f>
        <v/>
      </c>
      <c r="J585" t="str">
        <f>IFERROR(INDEX(統合!J:J,1/LARGE(INDEX((統合!$A$1:$A$1000&lt;&gt;"")/ROW(統合!$A$1:$A$1000),0),ROW(J585))),"")</f>
        <v/>
      </c>
      <c r="K585" t="str">
        <f>IFERROR(INDEX(統合!K:K,1/LARGE(INDEX((統合!$A$1:$A$1000&lt;&gt;"")/ROW(統合!$A$1:$A$1000),0),ROW(K585))),"")</f>
        <v/>
      </c>
      <c r="L585" t="str">
        <f>IFERROR(INDEX(統合!L:L,1/LARGE(INDEX((統合!$A$1:$A$1000&lt;&gt;"")/ROW(統合!$A$1:$A$1000),0),ROW(L585))),"")</f>
        <v/>
      </c>
      <c r="M585" t="str">
        <f>IFERROR(INDEX(統合!M:M,1/LARGE(INDEX((統合!$A$1:$A$1000&lt;&gt;"")/ROW(統合!$A$1:$A$1000),0),ROW(M585))),"")</f>
        <v/>
      </c>
    </row>
    <row r="586" spans="1:13" x14ac:dyDescent="0.45">
      <c r="A586" t="str">
        <f>IFERROR(INDEX(統合!A:A,1/LARGE(INDEX((統合!$A$1:$A$1000&lt;&gt;"")/ROW(統合!$A$1:$A$1000),0),ROW(A586))),"")</f>
        <v/>
      </c>
      <c r="B586" t="str">
        <f>IFERROR(INDEX(統合!B:B,1/LARGE(INDEX((統合!$A$1:$A$1000&lt;&gt;"")/ROW(統合!$A$1:$A$1000),0),ROW(B586))),"")</f>
        <v/>
      </c>
      <c r="C586" t="str">
        <f>IFERROR(INDEX(統合!C:C,1/LARGE(INDEX((統合!$A$1:$A$1000&lt;&gt;"")/ROW(統合!$A$1:$A$1000),0),ROW(C586))),"")</f>
        <v/>
      </c>
      <c r="D586" t="str">
        <f>IFERROR(INDEX(統合!D:D,1/LARGE(INDEX((統合!$A$1:$A$1000&lt;&gt;"")/ROW(統合!$A$1:$A$1000),0),ROW(D586))),"")</f>
        <v/>
      </c>
      <c r="E586" t="str">
        <f>IFERROR(INDEX(統合!E:E,1/LARGE(INDEX((統合!$A$1:$A$1000&lt;&gt;"")/ROW(統合!$A$1:$A$1000),0),ROW(E586))),"")</f>
        <v/>
      </c>
      <c r="F586" t="str">
        <f>IFERROR(INDEX(統合!F:F,1/LARGE(INDEX((統合!$A$1:$A$1000&lt;&gt;"")/ROW(統合!$A$1:$A$1000),0),ROW(F586))),"")</f>
        <v/>
      </c>
      <c r="G586" t="str">
        <f>IFERROR(INDEX(統合!G:G,1/LARGE(INDEX((統合!$A$1:$A$1000&lt;&gt;"")/ROW(統合!$A$1:$A$1000),0),ROW(G586))),"")</f>
        <v/>
      </c>
      <c r="H586" t="str">
        <f>IFERROR(INDEX(統合!H:H,1/LARGE(INDEX((統合!$A$1:$A$1000&lt;&gt;"")/ROW(統合!$A$1:$A$1000),0),ROW(H586))),"")</f>
        <v/>
      </c>
      <c r="I586" t="str">
        <f>IFERROR(INDEX(統合!I:I,1/LARGE(INDEX((統合!$A$1:$A$1000&lt;&gt;"")/ROW(統合!$A$1:$A$1000),0),ROW(I586))),"")</f>
        <v/>
      </c>
      <c r="J586" t="str">
        <f>IFERROR(INDEX(統合!J:J,1/LARGE(INDEX((統合!$A$1:$A$1000&lt;&gt;"")/ROW(統合!$A$1:$A$1000),0),ROW(J586))),"")</f>
        <v/>
      </c>
      <c r="K586" t="str">
        <f>IFERROR(INDEX(統合!K:K,1/LARGE(INDEX((統合!$A$1:$A$1000&lt;&gt;"")/ROW(統合!$A$1:$A$1000),0),ROW(K586))),"")</f>
        <v/>
      </c>
      <c r="L586" t="str">
        <f>IFERROR(INDEX(統合!L:L,1/LARGE(INDEX((統合!$A$1:$A$1000&lt;&gt;"")/ROW(統合!$A$1:$A$1000),0),ROW(L586))),"")</f>
        <v/>
      </c>
      <c r="M586" t="str">
        <f>IFERROR(INDEX(統合!M:M,1/LARGE(INDEX((統合!$A$1:$A$1000&lt;&gt;"")/ROW(統合!$A$1:$A$1000),0),ROW(M586))),"")</f>
        <v/>
      </c>
    </row>
    <row r="587" spans="1:13" x14ac:dyDescent="0.45">
      <c r="A587" t="str">
        <f>IFERROR(INDEX(統合!A:A,1/LARGE(INDEX((統合!$A$1:$A$1000&lt;&gt;"")/ROW(統合!$A$1:$A$1000),0),ROW(A587))),"")</f>
        <v/>
      </c>
      <c r="B587" t="str">
        <f>IFERROR(INDEX(統合!B:B,1/LARGE(INDEX((統合!$A$1:$A$1000&lt;&gt;"")/ROW(統合!$A$1:$A$1000),0),ROW(B587))),"")</f>
        <v/>
      </c>
      <c r="C587" t="str">
        <f>IFERROR(INDEX(統合!C:C,1/LARGE(INDEX((統合!$A$1:$A$1000&lt;&gt;"")/ROW(統合!$A$1:$A$1000),0),ROW(C587))),"")</f>
        <v/>
      </c>
      <c r="D587" t="str">
        <f>IFERROR(INDEX(統合!D:D,1/LARGE(INDEX((統合!$A$1:$A$1000&lt;&gt;"")/ROW(統合!$A$1:$A$1000),0),ROW(D587))),"")</f>
        <v/>
      </c>
      <c r="E587" t="str">
        <f>IFERROR(INDEX(統合!E:E,1/LARGE(INDEX((統合!$A$1:$A$1000&lt;&gt;"")/ROW(統合!$A$1:$A$1000),0),ROW(E587))),"")</f>
        <v/>
      </c>
      <c r="F587" t="str">
        <f>IFERROR(INDEX(統合!F:F,1/LARGE(INDEX((統合!$A$1:$A$1000&lt;&gt;"")/ROW(統合!$A$1:$A$1000),0),ROW(F587))),"")</f>
        <v/>
      </c>
      <c r="G587" t="str">
        <f>IFERROR(INDEX(統合!G:G,1/LARGE(INDEX((統合!$A$1:$A$1000&lt;&gt;"")/ROW(統合!$A$1:$A$1000),0),ROW(G587))),"")</f>
        <v/>
      </c>
      <c r="H587" t="str">
        <f>IFERROR(INDEX(統合!H:H,1/LARGE(INDEX((統合!$A$1:$A$1000&lt;&gt;"")/ROW(統合!$A$1:$A$1000),0),ROW(H587))),"")</f>
        <v/>
      </c>
      <c r="I587" t="str">
        <f>IFERROR(INDEX(統合!I:I,1/LARGE(INDEX((統合!$A$1:$A$1000&lt;&gt;"")/ROW(統合!$A$1:$A$1000),0),ROW(I587))),"")</f>
        <v/>
      </c>
      <c r="J587" t="str">
        <f>IFERROR(INDEX(統合!J:J,1/LARGE(INDEX((統合!$A$1:$A$1000&lt;&gt;"")/ROW(統合!$A$1:$A$1000),0),ROW(J587))),"")</f>
        <v/>
      </c>
      <c r="K587" t="str">
        <f>IFERROR(INDEX(統合!K:K,1/LARGE(INDEX((統合!$A$1:$A$1000&lt;&gt;"")/ROW(統合!$A$1:$A$1000),0),ROW(K587))),"")</f>
        <v/>
      </c>
      <c r="L587" t="str">
        <f>IFERROR(INDEX(統合!L:L,1/LARGE(INDEX((統合!$A$1:$A$1000&lt;&gt;"")/ROW(統合!$A$1:$A$1000),0),ROW(L587))),"")</f>
        <v/>
      </c>
      <c r="M587" t="str">
        <f>IFERROR(INDEX(統合!M:M,1/LARGE(INDEX((統合!$A$1:$A$1000&lt;&gt;"")/ROW(統合!$A$1:$A$1000),0),ROW(M587))),"")</f>
        <v/>
      </c>
    </row>
    <row r="588" spans="1:13" x14ac:dyDescent="0.45">
      <c r="A588" t="str">
        <f>IFERROR(INDEX(統合!A:A,1/LARGE(INDEX((統合!$A$1:$A$1000&lt;&gt;"")/ROW(統合!$A$1:$A$1000),0),ROW(A588))),"")</f>
        <v/>
      </c>
      <c r="B588" t="str">
        <f>IFERROR(INDEX(統合!B:B,1/LARGE(INDEX((統合!$A$1:$A$1000&lt;&gt;"")/ROW(統合!$A$1:$A$1000),0),ROW(B588))),"")</f>
        <v/>
      </c>
      <c r="C588" t="str">
        <f>IFERROR(INDEX(統合!C:C,1/LARGE(INDEX((統合!$A$1:$A$1000&lt;&gt;"")/ROW(統合!$A$1:$A$1000),0),ROW(C588))),"")</f>
        <v/>
      </c>
      <c r="D588" t="str">
        <f>IFERROR(INDEX(統合!D:D,1/LARGE(INDEX((統合!$A$1:$A$1000&lt;&gt;"")/ROW(統合!$A$1:$A$1000),0),ROW(D588))),"")</f>
        <v/>
      </c>
      <c r="E588" t="str">
        <f>IFERROR(INDEX(統合!E:E,1/LARGE(INDEX((統合!$A$1:$A$1000&lt;&gt;"")/ROW(統合!$A$1:$A$1000),0),ROW(E588))),"")</f>
        <v/>
      </c>
      <c r="F588" t="str">
        <f>IFERROR(INDEX(統合!F:F,1/LARGE(INDEX((統合!$A$1:$A$1000&lt;&gt;"")/ROW(統合!$A$1:$A$1000),0),ROW(F588))),"")</f>
        <v/>
      </c>
      <c r="G588" t="str">
        <f>IFERROR(INDEX(統合!G:G,1/LARGE(INDEX((統合!$A$1:$A$1000&lt;&gt;"")/ROW(統合!$A$1:$A$1000),0),ROW(G588))),"")</f>
        <v/>
      </c>
      <c r="H588" t="str">
        <f>IFERROR(INDEX(統合!H:H,1/LARGE(INDEX((統合!$A$1:$A$1000&lt;&gt;"")/ROW(統合!$A$1:$A$1000),0),ROW(H588))),"")</f>
        <v/>
      </c>
      <c r="I588" t="str">
        <f>IFERROR(INDEX(統合!I:I,1/LARGE(INDEX((統合!$A$1:$A$1000&lt;&gt;"")/ROW(統合!$A$1:$A$1000),0),ROW(I588))),"")</f>
        <v/>
      </c>
      <c r="J588" t="str">
        <f>IFERROR(INDEX(統合!J:J,1/LARGE(INDEX((統合!$A$1:$A$1000&lt;&gt;"")/ROW(統合!$A$1:$A$1000),0),ROW(J588))),"")</f>
        <v/>
      </c>
      <c r="K588" t="str">
        <f>IFERROR(INDEX(統合!K:K,1/LARGE(INDEX((統合!$A$1:$A$1000&lt;&gt;"")/ROW(統合!$A$1:$A$1000),0),ROW(K588))),"")</f>
        <v/>
      </c>
      <c r="L588" t="str">
        <f>IFERROR(INDEX(統合!L:L,1/LARGE(INDEX((統合!$A$1:$A$1000&lt;&gt;"")/ROW(統合!$A$1:$A$1000),0),ROW(L588))),"")</f>
        <v/>
      </c>
      <c r="M588" t="str">
        <f>IFERROR(INDEX(統合!M:M,1/LARGE(INDEX((統合!$A$1:$A$1000&lt;&gt;"")/ROW(統合!$A$1:$A$1000),0),ROW(M588))),"")</f>
        <v/>
      </c>
    </row>
    <row r="589" spans="1:13" x14ac:dyDescent="0.45">
      <c r="A589" t="str">
        <f>IFERROR(INDEX(統合!A:A,1/LARGE(INDEX((統合!$A$1:$A$1000&lt;&gt;"")/ROW(統合!$A$1:$A$1000),0),ROW(A589))),"")</f>
        <v/>
      </c>
      <c r="B589" t="str">
        <f>IFERROR(INDEX(統合!B:B,1/LARGE(INDEX((統合!$A$1:$A$1000&lt;&gt;"")/ROW(統合!$A$1:$A$1000),0),ROW(B589))),"")</f>
        <v/>
      </c>
      <c r="C589" t="str">
        <f>IFERROR(INDEX(統合!C:C,1/LARGE(INDEX((統合!$A$1:$A$1000&lt;&gt;"")/ROW(統合!$A$1:$A$1000),0),ROW(C589))),"")</f>
        <v/>
      </c>
      <c r="D589" t="str">
        <f>IFERROR(INDEX(統合!D:D,1/LARGE(INDEX((統合!$A$1:$A$1000&lt;&gt;"")/ROW(統合!$A$1:$A$1000),0),ROW(D589))),"")</f>
        <v/>
      </c>
      <c r="E589" t="str">
        <f>IFERROR(INDEX(統合!E:E,1/LARGE(INDEX((統合!$A$1:$A$1000&lt;&gt;"")/ROW(統合!$A$1:$A$1000),0),ROW(E589))),"")</f>
        <v/>
      </c>
      <c r="F589" t="str">
        <f>IFERROR(INDEX(統合!F:F,1/LARGE(INDEX((統合!$A$1:$A$1000&lt;&gt;"")/ROW(統合!$A$1:$A$1000),0),ROW(F589))),"")</f>
        <v/>
      </c>
      <c r="G589" t="str">
        <f>IFERROR(INDEX(統合!G:G,1/LARGE(INDEX((統合!$A$1:$A$1000&lt;&gt;"")/ROW(統合!$A$1:$A$1000),0),ROW(G589))),"")</f>
        <v/>
      </c>
      <c r="H589" t="str">
        <f>IFERROR(INDEX(統合!H:H,1/LARGE(INDEX((統合!$A$1:$A$1000&lt;&gt;"")/ROW(統合!$A$1:$A$1000),0),ROW(H589))),"")</f>
        <v/>
      </c>
      <c r="I589" t="str">
        <f>IFERROR(INDEX(統合!I:I,1/LARGE(INDEX((統合!$A$1:$A$1000&lt;&gt;"")/ROW(統合!$A$1:$A$1000),0),ROW(I589))),"")</f>
        <v/>
      </c>
      <c r="J589" t="str">
        <f>IFERROR(INDEX(統合!J:J,1/LARGE(INDEX((統合!$A$1:$A$1000&lt;&gt;"")/ROW(統合!$A$1:$A$1000),0),ROW(J589))),"")</f>
        <v/>
      </c>
      <c r="K589" t="str">
        <f>IFERROR(INDEX(統合!K:K,1/LARGE(INDEX((統合!$A$1:$A$1000&lt;&gt;"")/ROW(統合!$A$1:$A$1000),0),ROW(K589))),"")</f>
        <v/>
      </c>
      <c r="L589" t="str">
        <f>IFERROR(INDEX(統合!L:L,1/LARGE(INDEX((統合!$A$1:$A$1000&lt;&gt;"")/ROW(統合!$A$1:$A$1000),0),ROW(L589))),"")</f>
        <v/>
      </c>
      <c r="M589" t="str">
        <f>IFERROR(INDEX(統合!M:M,1/LARGE(INDEX((統合!$A$1:$A$1000&lt;&gt;"")/ROW(統合!$A$1:$A$1000),0),ROW(M589))),"")</f>
        <v/>
      </c>
    </row>
    <row r="590" spans="1:13" x14ac:dyDescent="0.45">
      <c r="A590" t="str">
        <f>IFERROR(INDEX(統合!A:A,1/LARGE(INDEX((統合!$A$1:$A$1000&lt;&gt;"")/ROW(統合!$A$1:$A$1000),0),ROW(A590))),"")</f>
        <v/>
      </c>
      <c r="B590" t="str">
        <f>IFERROR(INDEX(統合!B:B,1/LARGE(INDEX((統合!$A$1:$A$1000&lt;&gt;"")/ROW(統合!$A$1:$A$1000),0),ROW(B590))),"")</f>
        <v/>
      </c>
      <c r="C590" t="str">
        <f>IFERROR(INDEX(統合!C:C,1/LARGE(INDEX((統合!$A$1:$A$1000&lt;&gt;"")/ROW(統合!$A$1:$A$1000),0),ROW(C590))),"")</f>
        <v/>
      </c>
      <c r="D590" t="str">
        <f>IFERROR(INDEX(統合!D:D,1/LARGE(INDEX((統合!$A$1:$A$1000&lt;&gt;"")/ROW(統合!$A$1:$A$1000),0),ROW(D590))),"")</f>
        <v/>
      </c>
      <c r="E590" t="str">
        <f>IFERROR(INDEX(統合!E:E,1/LARGE(INDEX((統合!$A$1:$A$1000&lt;&gt;"")/ROW(統合!$A$1:$A$1000),0),ROW(E590))),"")</f>
        <v/>
      </c>
      <c r="F590" t="str">
        <f>IFERROR(INDEX(統合!F:F,1/LARGE(INDEX((統合!$A$1:$A$1000&lt;&gt;"")/ROW(統合!$A$1:$A$1000),0),ROW(F590))),"")</f>
        <v/>
      </c>
      <c r="G590" t="str">
        <f>IFERROR(INDEX(統合!G:G,1/LARGE(INDEX((統合!$A$1:$A$1000&lt;&gt;"")/ROW(統合!$A$1:$A$1000),0),ROW(G590))),"")</f>
        <v/>
      </c>
      <c r="H590" t="str">
        <f>IFERROR(INDEX(統合!H:H,1/LARGE(INDEX((統合!$A$1:$A$1000&lt;&gt;"")/ROW(統合!$A$1:$A$1000),0),ROW(H590))),"")</f>
        <v/>
      </c>
      <c r="I590" t="str">
        <f>IFERROR(INDEX(統合!I:I,1/LARGE(INDEX((統合!$A$1:$A$1000&lt;&gt;"")/ROW(統合!$A$1:$A$1000),0),ROW(I590))),"")</f>
        <v/>
      </c>
      <c r="J590" t="str">
        <f>IFERROR(INDEX(統合!J:J,1/LARGE(INDEX((統合!$A$1:$A$1000&lt;&gt;"")/ROW(統合!$A$1:$A$1000),0),ROW(J590))),"")</f>
        <v/>
      </c>
      <c r="K590" t="str">
        <f>IFERROR(INDEX(統合!K:K,1/LARGE(INDEX((統合!$A$1:$A$1000&lt;&gt;"")/ROW(統合!$A$1:$A$1000),0),ROW(K590))),"")</f>
        <v/>
      </c>
      <c r="L590" t="str">
        <f>IFERROR(INDEX(統合!L:L,1/LARGE(INDEX((統合!$A$1:$A$1000&lt;&gt;"")/ROW(統合!$A$1:$A$1000),0),ROW(L590))),"")</f>
        <v/>
      </c>
      <c r="M590" t="str">
        <f>IFERROR(INDEX(統合!M:M,1/LARGE(INDEX((統合!$A$1:$A$1000&lt;&gt;"")/ROW(統合!$A$1:$A$1000),0),ROW(M590))),"")</f>
        <v/>
      </c>
    </row>
    <row r="591" spans="1:13" x14ac:dyDescent="0.45">
      <c r="A591" t="str">
        <f>IFERROR(INDEX(統合!A:A,1/LARGE(INDEX((統合!$A$1:$A$1000&lt;&gt;"")/ROW(統合!$A$1:$A$1000),0),ROW(A591))),"")</f>
        <v/>
      </c>
      <c r="B591" t="str">
        <f>IFERROR(INDEX(統合!B:B,1/LARGE(INDEX((統合!$A$1:$A$1000&lt;&gt;"")/ROW(統合!$A$1:$A$1000),0),ROW(B591))),"")</f>
        <v/>
      </c>
      <c r="C591" t="str">
        <f>IFERROR(INDEX(統合!C:C,1/LARGE(INDEX((統合!$A$1:$A$1000&lt;&gt;"")/ROW(統合!$A$1:$A$1000),0),ROW(C591))),"")</f>
        <v/>
      </c>
      <c r="D591" t="str">
        <f>IFERROR(INDEX(統合!D:D,1/LARGE(INDEX((統合!$A$1:$A$1000&lt;&gt;"")/ROW(統合!$A$1:$A$1000),0),ROW(D591))),"")</f>
        <v/>
      </c>
      <c r="E591" t="str">
        <f>IFERROR(INDEX(統合!E:E,1/LARGE(INDEX((統合!$A$1:$A$1000&lt;&gt;"")/ROW(統合!$A$1:$A$1000),0),ROW(E591))),"")</f>
        <v/>
      </c>
      <c r="F591" t="str">
        <f>IFERROR(INDEX(統合!F:F,1/LARGE(INDEX((統合!$A$1:$A$1000&lt;&gt;"")/ROW(統合!$A$1:$A$1000),0),ROW(F591))),"")</f>
        <v/>
      </c>
      <c r="G591" t="str">
        <f>IFERROR(INDEX(統合!G:G,1/LARGE(INDEX((統合!$A$1:$A$1000&lt;&gt;"")/ROW(統合!$A$1:$A$1000),0),ROW(G591))),"")</f>
        <v/>
      </c>
      <c r="H591" t="str">
        <f>IFERROR(INDEX(統合!H:H,1/LARGE(INDEX((統合!$A$1:$A$1000&lt;&gt;"")/ROW(統合!$A$1:$A$1000),0),ROW(H591))),"")</f>
        <v/>
      </c>
      <c r="I591" t="str">
        <f>IFERROR(INDEX(統合!I:I,1/LARGE(INDEX((統合!$A$1:$A$1000&lt;&gt;"")/ROW(統合!$A$1:$A$1000),0),ROW(I591))),"")</f>
        <v/>
      </c>
      <c r="J591" t="str">
        <f>IFERROR(INDEX(統合!J:J,1/LARGE(INDEX((統合!$A$1:$A$1000&lt;&gt;"")/ROW(統合!$A$1:$A$1000),0),ROW(J591))),"")</f>
        <v/>
      </c>
      <c r="K591" t="str">
        <f>IFERROR(INDEX(統合!K:K,1/LARGE(INDEX((統合!$A$1:$A$1000&lt;&gt;"")/ROW(統合!$A$1:$A$1000),0),ROW(K591))),"")</f>
        <v/>
      </c>
      <c r="L591" t="str">
        <f>IFERROR(INDEX(統合!L:L,1/LARGE(INDEX((統合!$A$1:$A$1000&lt;&gt;"")/ROW(統合!$A$1:$A$1000),0),ROW(L591))),"")</f>
        <v/>
      </c>
      <c r="M591" t="str">
        <f>IFERROR(INDEX(統合!M:M,1/LARGE(INDEX((統合!$A$1:$A$1000&lt;&gt;"")/ROW(統合!$A$1:$A$1000),0),ROW(M591))),"")</f>
        <v/>
      </c>
    </row>
    <row r="592" spans="1:13" x14ac:dyDescent="0.45">
      <c r="A592" t="str">
        <f>IFERROR(INDEX(統合!A:A,1/LARGE(INDEX((統合!$A$1:$A$1000&lt;&gt;"")/ROW(統合!$A$1:$A$1000),0),ROW(A592))),"")</f>
        <v/>
      </c>
      <c r="B592" t="str">
        <f>IFERROR(INDEX(統合!B:B,1/LARGE(INDEX((統合!$A$1:$A$1000&lt;&gt;"")/ROW(統合!$A$1:$A$1000),0),ROW(B592))),"")</f>
        <v/>
      </c>
      <c r="C592" t="str">
        <f>IFERROR(INDEX(統合!C:C,1/LARGE(INDEX((統合!$A$1:$A$1000&lt;&gt;"")/ROW(統合!$A$1:$A$1000),0),ROW(C592))),"")</f>
        <v/>
      </c>
      <c r="D592" t="str">
        <f>IFERROR(INDEX(統合!D:D,1/LARGE(INDEX((統合!$A$1:$A$1000&lt;&gt;"")/ROW(統合!$A$1:$A$1000),0),ROW(D592))),"")</f>
        <v/>
      </c>
      <c r="E592" t="str">
        <f>IFERROR(INDEX(統合!E:E,1/LARGE(INDEX((統合!$A$1:$A$1000&lt;&gt;"")/ROW(統合!$A$1:$A$1000),0),ROW(E592))),"")</f>
        <v/>
      </c>
      <c r="F592" t="str">
        <f>IFERROR(INDEX(統合!F:F,1/LARGE(INDEX((統合!$A$1:$A$1000&lt;&gt;"")/ROW(統合!$A$1:$A$1000),0),ROW(F592))),"")</f>
        <v/>
      </c>
      <c r="G592" t="str">
        <f>IFERROR(INDEX(統合!G:G,1/LARGE(INDEX((統合!$A$1:$A$1000&lt;&gt;"")/ROW(統合!$A$1:$A$1000),0),ROW(G592))),"")</f>
        <v/>
      </c>
      <c r="H592" t="str">
        <f>IFERROR(INDEX(統合!H:H,1/LARGE(INDEX((統合!$A$1:$A$1000&lt;&gt;"")/ROW(統合!$A$1:$A$1000),0),ROW(H592))),"")</f>
        <v/>
      </c>
      <c r="I592" t="str">
        <f>IFERROR(INDEX(統合!I:I,1/LARGE(INDEX((統合!$A$1:$A$1000&lt;&gt;"")/ROW(統合!$A$1:$A$1000),0),ROW(I592))),"")</f>
        <v/>
      </c>
      <c r="J592" t="str">
        <f>IFERROR(INDEX(統合!J:J,1/LARGE(INDEX((統合!$A$1:$A$1000&lt;&gt;"")/ROW(統合!$A$1:$A$1000),0),ROW(J592))),"")</f>
        <v/>
      </c>
      <c r="K592" t="str">
        <f>IFERROR(INDEX(統合!K:K,1/LARGE(INDEX((統合!$A$1:$A$1000&lt;&gt;"")/ROW(統合!$A$1:$A$1000),0),ROW(K592))),"")</f>
        <v/>
      </c>
      <c r="L592" t="str">
        <f>IFERROR(INDEX(統合!L:L,1/LARGE(INDEX((統合!$A$1:$A$1000&lt;&gt;"")/ROW(統合!$A$1:$A$1000),0),ROW(L592))),"")</f>
        <v/>
      </c>
      <c r="M592" t="str">
        <f>IFERROR(INDEX(統合!M:M,1/LARGE(INDEX((統合!$A$1:$A$1000&lt;&gt;"")/ROW(統合!$A$1:$A$1000),0),ROW(M592))),"")</f>
        <v/>
      </c>
    </row>
    <row r="593" spans="1:13" x14ac:dyDescent="0.45">
      <c r="A593" t="str">
        <f>IFERROR(INDEX(統合!A:A,1/LARGE(INDEX((統合!$A$1:$A$1000&lt;&gt;"")/ROW(統合!$A$1:$A$1000),0),ROW(A593))),"")</f>
        <v/>
      </c>
      <c r="B593" t="str">
        <f>IFERROR(INDEX(統合!B:B,1/LARGE(INDEX((統合!$A$1:$A$1000&lt;&gt;"")/ROW(統合!$A$1:$A$1000),0),ROW(B593))),"")</f>
        <v/>
      </c>
      <c r="C593" t="str">
        <f>IFERROR(INDEX(統合!C:C,1/LARGE(INDEX((統合!$A$1:$A$1000&lt;&gt;"")/ROW(統合!$A$1:$A$1000),0),ROW(C593))),"")</f>
        <v/>
      </c>
      <c r="D593" t="str">
        <f>IFERROR(INDEX(統合!D:D,1/LARGE(INDEX((統合!$A$1:$A$1000&lt;&gt;"")/ROW(統合!$A$1:$A$1000),0),ROW(D593))),"")</f>
        <v/>
      </c>
      <c r="E593" t="str">
        <f>IFERROR(INDEX(統合!E:E,1/LARGE(INDEX((統合!$A$1:$A$1000&lt;&gt;"")/ROW(統合!$A$1:$A$1000),0),ROW(E593))),"")</f>
        <v/>
      </c>
      <c r="F593" t="str">
        <f>IFERROR(INDEX(統合!F:F,1/LARGE(INDEX((統合!$A$1:$A$1000&lt;&gt;"")/ROW(統合!$A$1:$A$1000),0),ROW(F593))),"")</f>
        <v/>
      </c>
      <c r="G593" t="str">
        <f>IFERROR(INDEX(統合!G:G,1/LARGE(INDEX((統合!$A$1:$A$1000&lt;&gt;"")/ROW(統合!$A$1:$A$1000),0),ROW(G593))),"")</f>
        <v/>
      </c>
      <c r="H593" t="str">
        <f>IFERROR(INDEX(統合!H:H,1/LARGE(INDEX((統合!$A$1:$A$1000&lt;&gt;"")/ROW(統合!$A$1:$A$1000),0),ROW(H593))),"")</f>
        <v/>
      </c>
      <c r="I593" t="str">
        <f>IFERROR(INDEX(統合!I:I,1/LARGE(INDEX((統合!$A$1:$A$1000&lt;&gt;"")/ROW(統合!$A$1:$A$1000),0),ROW(I593))),"")</f>
        <v/>
      </c>
      <c r="J593" t="str">
        <f>IFERROR(INDEX(統合!J:J,1/LARGE(INDEX((統合!$A$1:$A$1000&lt;&gt;"")/ROW(統合!$A$1:$A$1000),0),ROW(J593))),"")</f>
        <v/>
      </c>
      <c r="K593" t="str">
        <f>IFERROR(INDEX(統合!K:K,1/LARGE(INDEX((統合!$A$1:$A$1000&lt;&gt;"")/ROW(統合!$A$1:$A$1000),0),ROW(K593))),"")</f>
        <v/>
      </c>
      <c r="L593" t="str">
        <f>IFERROR(INDEX(統合!L:L,1/LARGE(INDEX((統合!$A$1:$A$1000&lt;&gt;"")/ROW(統合!$A$1:$A$1000),0),ROW(L593))),"")</f>
        <v/>
      </c>
      <c r="M593" t="str">
        <f>IFERROR(INDEX(統合!M:M,1/LARGE(INDEX((統合!$A$1:$A$1000&lt;&gt;"")/ROW(統合!$A$1:$A$1000),0),ROW(M593))),"")</f>
        <v/>
      </c>
    </row>
    <row r="594" spans="1:13" x14ac:dyDescent="0.45">
      <c r="A594" t="str">
        <f>IFERROR(INDEX(統合!A:A,1/LARGE(INDEX((統合!$A$1:$A$1000&lt;&gt;"")/ROW(統合!$A$1:$A$1000),0),ROW(A594))),"")</f>
        <v/>
      </c>
      <c r="B594" t="str">
        <f>IFERROR(INDEX(統合!B:B,1/LARGE(INDEX((統合!$A$1:$A$1000&lt;&gt;"")/ROW(統合!$A$1:$A$1000),0),ROW(B594))),"")</f>
        <v/>
      </c>
      <c r="C594" t="str">
        <f>IFERROR(INDEX(統合!C:C,1/LARGE(INDEX((統合!$A$1:$A$1000&lt;&gt;"")/ROW(統合!$A$1:$A$1000),0),ROW(C594))),"")</f>
        <v/>
      </c>
      <c r="D594" t="str">
        <f>IFERROR(INDEX(統合!D:D,1/LARGE(INDEX((統合!$A$1:$A$1000&lt;&gt;"")/ROW(統合!$A$1:$A$1000),0),ROW(D594))),"")</f>
        <v/>
      </c>
      <c r="E594" t="str">
        <f>IFERROR(INDEX(統合!E:E,1/LARGE(INDEX((統合!$A$1:$A$1000&lt;&gt;"")/ROW(統合!$A$1:$A$1000),0),ROW(E594))),"")</f>
        <v/>
      </c>
      <c r="F594" t="str">
        <f>IFERROR(INDEX(統合!F:F,1/LARGE(INDEX((統合!$A$1:$A$1000&lt;&gt;"")/ROW(統合!$A$1:$A$1000),0),ROW(F594))),"")</f>
        <v/>
      </c>
      <c r="G594" t="str">
        <f>IFERROR(INDEX(統合!G:G,1/LARGE(INDEX((統合!$A$1:$A$1000&lt;&gt;"")/ROW(統合!$A$1:$A$1000),0),ROW(G594))),"")</f>
        <v/>
      </c>
      <c r="H594" t="str">
        <f>IFERROR(INDEX(統合!H:H,1/LARGE(INDEX((統合!$A$1:$A$1000&lt;&gt;"")/ROW(統合!$A$1:$A$1000),0),ROW(H594))),"")</f>
        <v/>
      </c>
      <c r="I594" t="str">
        <f>IFERROR(INDEX(統合!I:I,1/LARGE(INDEX((統合!$A$1:$A$1000&lt;&gt;"")/ROW(統合!$A$1:$A$1000),0),ROW(I594))),"")</f>
        <v/>
      </c>
      <c r="J594" t="str">
        <f>IFERROR(INDEX(統合!J:J,1/LARGE(INDEX((統合!$A$1:$A$1000&lt;&gt;"")/ROW(統合!$A$1:$A$1000),0),ROW(J594))),"")</f>
        <v/>
      </c>
      <c r="K594" t="str">
        <f>IFERROR(INDEX(統合!K:K,1/LARGE(INDEX((統合!$A$1:$A$1000&lt;&gt;"")/ROW(統合!$A$1:$A$1000),0),ROW(K594))),"")</f>
        <v/>
      </c>
      <c r="L594" t="str">
        <f>IFERROR(INDEX(統合!L:L,1/LARGE(INDEX((統合!$A$1:$A$1000&lt;&gt;"")/ROW(統合!$A$1:$A$1000),0),ROW(L594))),"")</f>
        <v/>
      </c>
      <c r="M594" t="str">
        <f>IFERROR(INDEX(統合!M:M,1/LARGE(INDEX((統合!$A$1:$A$1000&lt;&gt;"")/ROW(統合!$A$1:$A$1000),0),ROW(M594))),"")</f>
        <v/>
      </c>
    </row>
    <row r="595" spans="1:13" x14ac:dyDescent="0.45">
      <c r="A595" t="str">
        <f>IFERROR(INDEX(統合!A:A,1/LARGE(INDEX((統合!$A$1:$A$1000&lt;&gt;"")/ROW(統合!$A$1:$A$1000),0),ROW(A595))),"")</f>
        <v/>
      </c>
      <c r="B595" t="str">
        <f>IFERROR(INDEX(統合!B:B,1/LARGE(INDEX((統合!$A$1:$A$1000&lt;&gt;"")/ROW(統合!$A$1:$A$1000),0),ROW(B595))),"")</f>
        <v/>
      </c>
      <c r="C595" t="str">
        <f>IFERROR(INDEX(統合!C:C,1/LARGE(INDEX((統合!$A$1:$A$1000&lt;&gt;"")/ROW(統合!$A$1:$A$1000),0),ROW(C595))),"")</f>
        <v/>
      </c>
      <c r="D595" t="str">
        <f>IFERROR(INDEX(統合!D:D,1/LARGE(INDEX((統合!$A$1:$A$1000&lt;&gt;"")/ROW(統合!$A$1:$A$1000),0),ROW(D595))),"")</f>
        <v/>
      </c>
      <c r="E595" t="str">
        <f>IFERROR(INDEX(統合!E:E,1/LARGE(INDEX((統合!$A$1:$A$1000&lt;&gt;"")/ROW(統合!$A$1:$A$1000),0),ROW(E595))),"")</f>
        <v/>
      </c>
      <c r="F595" t="str">
        <f>IFERROR(INDEX(統合!F:F,1/LARGE(INDEX((統合!$A$1:$A$1000&lt;&gt;"")/ROW(統合!$A$1:$A$1000),0),ROW(F595))),"")</f>
        <v/>
      </c>
      <c r="G595" t="str">
        <f>IFERROR(INDEX(統合!G:G,1/LARGE(INDEX((統合!$A$1:$A$1000&lt;&gt;"")/ROW(統合!$A$1:$A$1000),0),ROW(G595))),"")</f>
        <v/>
      </c>
      <c r="H595" t="str">
        <f>IFERROR(INDEX(統合!H:H,1/LARGE(INDEX((統合!$A$1:$A$1000&lt;&gt;"")/ROW(統合!$A$1:$A$1000),0),ROW(H595))),"")</f>
        <v/>
      </c>
      <c r="I595" t="str">
        <f>IFERROR(INDEX(統合!I:I,1/LARGE(INDEX((統合!$A$1:$A$1000&lt;&gt;"")/ROW(統合!$A$1:$A$1000),0),ROW(I595))),"")</f>
        <v/>
      </c>
      <c r="J595" t="str">
        <f>IFERROR(INDEX(統合!J:J,1/LARGE(INDEX((統合!$A$1:$A$1000&lt;&gt;"")/ROW(統合!$A$1:$A$1000),0),ROW(J595))),"")</f>
        <v/>
      </c>
      <c r="K595" t="str">
        <f>IFERROR(INDEX(統合!K:K,1/LARGE(INDEX((統合!$A$1:$A$1000&lt;&gt;"")/ROW(統合!$A$1:$A$1000),0),ROW(K595))),"")</f>
        <v/>
      </c>
      <c r="L595" t="str">
        <f>IFERROR(INDEX(統合!L:L,1/LARGE(INDEX((統合!$A$1:$A$1000&lt;&gt;"")/ROW(統合!$A$1:$A$1000),0),ROW(L595))),"")</f>
        <v/>
      </c>
      <c r="M595" t="str">
        <f>IFERROR(INDEX(統合!M:M,1/LARGE(INDEX((統合!$A$1:$A$1000&lt;&gt;"")/ROW(統合!$A$1:$A$1000),0),ROW(M595))),"")</f>
        <v/>
      </c>
    </row>
    <row r="596" spans="1:13" x14ac:dyDescent="0.45">
      <c r="A596" t="str">
        <f>IFERROR(INDEX(統合!A:A,1/LARGE(INDEX((統合!$A$1:$A$1000&lt;&gt;"")/ROW(統合!$A$1:$A$1000),0),ROW(A596))),"")</f>
        <v/>
      </c>
      <c r="B596" t="str">
        <f>IFERROR(INDEX(統合!B:B,1/LARGE(INDEX((統合!$A$1:$A$1000&lt;&gt;"")/ROW(統合!$A$1:$A$1000),0),ROW(B596))),"")</f>
        <v/>
      </c>
      <c r="C596" t="str">
        <f>IFERROR(INDEX(統合!C:C,1/LARGE(INDEX((統合!$A$1:$A$1000&lt;&gt;"")/ROW(統合!$A$1:$A$1000),0),ROW(C596))),"")</f>
        <v/>
      </c>
      <c r="D596" t="str">
        <f>IFERROR(INDEX(統合!D:D,1/LARGE(INDEX((統合!$A$1:$A$1000&lt;&gt;"")/ROW(統合!$A$1:$A$1000),0),ROW(D596))),"")</f>
        <v/>
      </c>
      <c r="E596" t="str">
        <f>IFERROR(INDEX(統合!E:E,1/LARGE(INDEX((統合!$A$1:$A$1000&lt;&gt;"")/ROW(統合!$A$1:$A$1000),0),ROW(E596))),"")</f>
        <v/>
      </c>
      <c r="F596" t="str">
        <f>IFERROR(INDEX(統合!F:F,1/LARGE(INDEX((統合!$A$1:$A$1000&lt;&gt;"")/ROW(統合!$A$1:$A$1000),0),ROW(F596))),"")</f>
        <v/>
      </c>
      <c r="G596" t="str">
        <f>IFERROR(INDEX(統合!G:G,1/LARGE(INDEX((統合!$A$1:$A$1000&lt;&gt;"")/ROW(統合!$A$1:$A$1000),0),ROW(G596))),"")</f>
        <v/>
      </c>
      <c r="H596" t="str">
        <f>IFERROR(INDEX(統合!H:H,1/LARGE(INDEX((統合!$A$1:$A$1000&lt;&gt;"")/ROW(統合!$A$1:$A$1000),0),ROW(H596))),"")</f>
        <v/>
      </c>
      <c r="I596" t="str">
        <f>IFERROR(INDEX(統合!I:I,1/LARGE(INDEX((統合!$A$1:$A$1000&lt;&gt;"")/ROW(統合!$A$1:$A$1000),0),ROW(I596))),"")</f>
        <v/>
      </c>
      <c r="J596" t="str">
        <f>IFERROR(INDEX(統合!J:J,1/LARGE(INDEX((統合!$A$1:$A$1000&lt;&gt;"")/ROW(統合!$A$1:$A$1000),0),ROW(J596))),"")</f>
        <v/>
      </c>
      <c r="K596" t="str">
        <f>IFERROR(INDEX(統合!K:K,1/LARGE(INDEX((統合!$A$1:$A$1000&lt;&gt;"")/ROW(統合!$A$1:$A$1000),0),ROW(K596))),"")</f>
        <v/>
      </c>
      <c r="L596" t="str">
        <f>IFERROR(INDEX(統合!L:L,1/LARGE(INDEX((統合!$A$1:$A$1000&lt;&gt;"")/ROW(統合!$A$1:$A$1000),0),ROW(L596))),"")</f>
        <v/>
      </c>
      <c r="M596" t="str">
        <f>IFERROR(INDEX(統合!M:M,1/LARGE(INDEX((統合!$A$1:$A$1000&lt;&gt;"")/ROW(統合!$A$1:$A$1000),0),ROW(M596))),"")</f>
        <v/>
      </c>
    </row>
    <row r="597" spans="1:13" x14ac:dyDescent="0.45">
      <c r="A597" t="str">
        <f>IFERROR(INDEX(統合!A:A,1/LARGE(INDEX((統合!$A$1:$A$1000&lt;&gt;"")/ROW(統合!$A$1:$A$1000),0),ROW(A597))),"")</f>
        <v/>
      </c>
      <c r="B597" t="str">
        <f>IFERROR(INDEX(統合!B:B,1/LARGE(INDEX((統合!$A$1:$A$1000&lt;&gt;"")/ROW(統合!$A$1:$A$1000),0),ROW(B597))),"")</f>
        <v/>
      </c>
      <c r="C597" t="str">
        <f>IFERROR(INDEX(統合!C:C,1/LARGE(INDEX((統合!$A$1:$A$1000&lt;&gt;"")/ROW(統合!$A$1:$A$1000),0),ROW(C597))),"")</f>
        <v/>
      </c>
      <c r="D597" t="str">
        <f>IFERROR(INDEX(統合!D:D,1/LARGE(INDEX((統合!$A$1:$A$1000&lt;&gt;"")/ROW(統合!$A$1:$A$1000),0),ROW(D597))),"")</f>
        <v/>
      </c>
      <c r="E597" t="str">
        <f>IFERROR(INDEX(統合!E:E,1/LARGE(INDEX((統合!$A$1:$A$1000&lt;&gt;"")/ROW(統合!$A$1:$A$1000),0),ROW(E597))),"")</f>
        <v/>
      </c>
      <c r="F597" t="str">
        <f>IFERROR(INDEX(統合!F:F,1/LARGE(INDEX((統合!$A$1:$A$1000&lt;&gt;"")/ROW(統合!$A$1:$A$1000),0),ROW(F597))),"")</f>
        <v/>
      </c>
      <c r="G597" t="str">
        <f>IFERROR(INDEX(統合!G:G,1/LARGE(INDEX((統合!$A$1:$A$1000&lt;&gt;"")/ROW(統合!$A$1:$A$1000),0),ROW(G597))),"")</f>
        <v/>
      </c>
      <c r="H597" t="str">
        <f>IFERROR(INDEX(統合!H:H,1/LARGE(INDEX((統合!$A$1:$A$1000&lt;&gt;"")/ROW(統合!$A$1:$A$1000),0),ROW(H597))),"")</f>
        <v/>
      </c>
      <c r="I597" t="str">
        <f>IFERROR(INDEX(統合!I:I,1/LARGE(INDEX((統合!$A$1:$A$1000&lt;&gt;"")/ROW(統合!$A$1:$A$1000),0),ROW(I597))),"")</f>
        <v/>
      </c>
      <c r="J597" t="str">
        <f>IFERROR(INDEX(統合!J:J,1/LARGE(INDEX((統合!$A$1:$A$1000&lt;&gt;"")/ROW(統合!$A$1:$A$1000),0),ROW(J597))),"")</f>
        <v/>
      </c>
      <c r="K597" t="str">
        <f>IFERROR(INDEX(統合!K:K,1/LARGE(INDEX((統合!$A$1:$A$1000&lt;&gt;"")/ROW(統合!$A$1:$A$1000),0),ROW(K597))),"")</f>
        <v/>
      </c>
      <c r="L597" t="str">
        <f>IFERROR(INDEX(統合!L:L,1/LARGE(INDEX((統合!$A$1:$A$1000&lt;&gt;"")/ROW(統合!$A$1:$A$1000),0),ROW(L597))),"")</f>
        <v/>
      </c>
      <c r="M597" t="str">
        <f>IFERROR(INDEX(統合!M:M,1/LARGE(INDEX((統合!$A$1:$A$1000&lt;&gt;"")/ROW(統合!$A$1:$A$1000),0),ROW(M597))),"")</f>
        <v/>
      </c>
    </row>
    <row r="598" spans="1:13" x14ac:dyDescent="0.45">
      <c r="A598" t="str">
        <f>IFERROR(INDEX(統合!A:A,1/LARGE(INDEX((統合!$A$1:$A$1000&lt;&gt;"")/ROW(統合!$A$1:$A$1000),0),ROW(A598))),"")</f>
        <v/>
      </c>
      <c r="B598" t="str">
        <f>IFERROR(INDEX(統合!B:B,1/LARGE(INDEX((統合!$A$1:$A$1000&lt;&gt;"")/ROW(統合!$A$1:$A$1000),0),ROW(B598))),"")</f>
        <v/>
      </c>
      <c r="C598" t="str">
        <f>IFERROR(INDEX(統合!C:C,1/LARGE(INDEX((統合!$A$1:$A$1000&lt;&gt;"")/ROW(統合!$A$1:$A$1000),0),ROW(C598))),"")</f>
        <v/>
      </c>
      <c r="D598" t="str">
        <f>IFERROR(INDEX(統合!D:D,1/LARGE(INDEX((統合!$A$1:$A$1000&lt;&gt;"")/ROW(統合!$A$1:$A$1000),0),ROW(D598))),"")</f>
        <v/>
      </c>
      <c r="E598" t="str">
        <f>IFERROR(INDEX(統合!E:E,1/LARGE(INDEX((統合!$A$1:$A$1000&lt;&gt;"")/ROW(統合!$A$1:$A$1000),0),ROW(E598))),"")</f>
        <v/>
      </c>
      <c r="F598" t="str">
        <f>IFERROR(INDEX(統合!F:F,1/LARGE(INDEX((統合!$A$1:$A$1000&lt;&gt;"")/ROW(統合!$A$1:$A$1000),0),ROW(F598))),"")</f>
        <v/>
      </c>
      <c r="G598" t="str">
        <f>IFERROR(INDEX(統合!G:G,1/LARGE(INDEX((統合!$A$1:$A$1000&lt;&gt;"")/ROW(統合!$A$1:$A$1000),0),ROW(G598))),"")</f>
        <v/>
      </c>
      <c r="H598" t="str">
        <f>IFERROR(INDEX(統合!H:H,1/LARGE(INDEX((統合!$A$1:$A$1000&lt;&gt;"")/ROW(統合!$A$1:$A$1000),0),ROW(H598))),"")</f>
        <v/>
      </c>
      <c r="I598" t="str">
        <f>IFERROR(INDEX(統合!I:I,1/LARGE(INDEX((統合!$A$1:$A$1000&lt;&gt;"")/ROW(統合!$A$1:$A$1000),0),ROW(I598))),"")</f>
        <v/>
      </c>
      <c r="J598" t="str">
        <f>IFERROR(INDEX(統合!J:J,1/LARGE(INDEX((統合!$A$1:$A$1000&lt;&gt;"")/ROW(統合!$A$1:$A$1000),0),ROW(J598))),"")</f>
        <v/>
      </c>
      <c r="K598" t="str">
        <f>IFERROR(INDEX(統合!K:K,1/LARGE(INDEX((統合!$A$1:$A$1000&lt;&gt;"")/ROW(統合!$A$1:$A$1000),0),ROW(K598))),"")</f>
        <v/>
      </c>
      <c r="L598" t="str">
        <f>IFERROR(INDEX(統合!L:L,1/LARGE(INDEX((統合!$A$1:$A$1000&lt;&gt;"")/ROW(統合!$A$1:$A$1000),0),ROW(L598))),"")</f>
        <v/>
      </c>
      <c r="M598" t="str">
        <f>IFERROR(INDEX(統合!M:M,1/LARGE(INDEX((統合!$A$1:$A$1000&lt;&gt;"")/ROW(統合!$A$1:$A$1000),0),ROW(M598))),"")</f>
        <v/>
      </c>
    </row>
    <row r="599" spans="1:13" x14ac:dyDescent="0.45">
      <c r="A599" t="str">
        <f>IFERROR(INDEX(統合!A:A,1/LARGE(INDEX((統合!$A$1:$A$1000&lt;&gt;"")/ROW(統合!$A$1:$A$1000),0),ROW(A599))),"")</f>
        <v/>
      </c>
      <c r="B599" t="str">
        <f>IFERROR(INDEX(統合!B:B,1/LARGE(INDEX((統合!$A$1:$A$1000&lt;&gt;"")/ROW(統合!$A$1:$A$1000),0),ROW(B599))),"")</f>
        <v/>
      </c>
      <c r="C599" t="str">
        <f>IFERROR(INDEX(統合!C:C,1/LARGE(INDEX((統合!$A$1:$A$1000&lt;&gt;"")/ROW(統合!$A$1:$A$1000),0),ROW(C599))),"")</f>
        <v/>
      </c>
      <c r="D599" t="str">
        <f>IFERROR(INDEX(統合!D:D,1/LARGE(INDEX((統合!$A$1:$A$1000&lt;&gt;"")/ROW(統合!$A$1:$A$1000),0),ROW(D599))),"")</f>
        <v/>
      </c>
      <c r="E599" t="str">
        <f>IFERROR(INDEX(統合!E:E,1/LARGE(INDEX((統合!$A$1:$A$1000&lt;&gt;"")/ROW(統合!$A$1:$A$1000),0),ROW(E599))),"")</f>
        <v/>
      </c>
      <c r="F599" t="str">
        <f>IFERROR(INDEX(統合!F:F,1/LARGE(INDEX((統合!$A$1:$A$1000&lt;&gt;"")/ROW(統合!$A$1:$A$1000),0),ROW(F599))),"")</f>
        <v/>
      </c>
      <c r="G599" t="str">
        <f>IFERROR(INDEX(統合!G:G,1/LARGE(INDEX((統合!$A$1:$A$1000&lt;&gt;"")/ROW(統合!$A$1:$A$1000),0),ROW(G599))),"")</f>
        <v/>
      </c>
      <c r="H599" t="str">
        <f>IFERROR(INDEX(統合!H:H,1/LARGE(INDEX((統合!$A$1:$A$1000&lt;&gt;"")/ROW(統合!$A$1:$A$1000),0),ROW(H599))),"")</f>
        <v/>
      </c>
      <c r="I599" t="str">
        <f>IFERROR(INDEX(統合!I:I,1/LARGE(INDEX((統合!$A$1:$A$1000&lt;&gt;"")/ROW(統合!$A$1:$A$1000),0),ROW(I599))),"")</f>
        <v/>
      </c>
      <c r="J599" t="str">
        <f>IFERROR(INDEX(統合!J:J,1/LARGE(INDEX((統合!$A$1:$A$1000&lt;&gt;"")/ROW(統合!$A$1:$A$1000),0),ROW(J599))),"")</f>
        <v/>
      </c>
      <c r="K599" t="str">
        <f>IFERROR(INDEX(統合!K:K,1/LARGE(INDEX((統合!$A$1:$A$1000&lt;&gt;"")/ROW(統合!$A$1:$A$1000),0),ROW(K599))),"")</f>
        <v/>
      </c>
      <c r="L599" t="str">
        <f>IFERROR(INDEX(統合!L:L,1/LARGE(INDEX((統合!$A$1:$A$1000&lt;&gt;"")/ROW(統合!$A$1:$A$1000),0),ROW(L599))),"")</f>
        <v/>
      </c>
      <c r="M599" t="str">
        <f>IFERROR(INDEX(統合!M:M,1/LARGE(INDEX((統合!$A$1:$A$1000&lt;&gt;"")/ROW(統合!$A$1:$A$1000),0),ROW(M599))),"")</f>
        <v/>
      </c>
    </row>
    <row r="600" spans="1:13" x14ac:dyDescent="0.45">
      <c r="A600" t="str">
        <f>IFERROR(INDEX(統合!A:A,1/LARGE(INDEX((統合!$A$1:$A$1000&lt;&gt;"")/ROW(統合!$A$1:$A$1000),0),ROW(A600))),"")</f>
        <v/>
      </c>
      <c r="B600" t="str">
        <f>IFERROR(INDEX(統合!B:B,1/LARGE(INDEX((統合!$A$1:$A$1000&lt;&gt;"")/ROW(統合!$A$1:$A$1000),0),ROW(B600))),"")</f>
        <v/>
      </c>
      <c r="C600" t="str">
        <f>IFERROR(INDEX(統合!C:C,1/LARGE(INDEX((統合!$A$1:$A$1000&lt;&gt;"")/ROW(統合!$A$1:$A$1000),0),ROW(C600))),"")</f>
        <v/>
      </c>
      <c r="D600" t="str">
        <f>IFERROR(INDEX(統合!D:D,1/LARGE(INDEX((統合!$A$1:$A$1000&lt;&gt;"")/ROW(統合!$A$1:$A$1000),0),ROW(D600))),"")</f>
        <v/>
      </c>
      <c r="E600" t="str">
        <f>IFERROR(INDEX(統合!E:E,1/LARGE(INDEX((統合!$A$1:$A$1000&lt;&gt;"")/ROW(統合!$A$1:$A$1000),0),ROW(E600))),"")</f>
        <v/>
      </c>
      <c r="F600" t="str">
        <f>IFERROR(INDEX(統合!F:F,1/LARGE(INDEX((統合!$A$1:$A$1000&lt;&gt;"")/ROW(統合!$A$1:$A$1000),0),ROW(F600))),"")</f>
        <v/>
      </c>
      <c r="G600" t="str">
        <f>IFERROR(INDEX(統合!G:G,1/LARGE(INDEX((統合!$A$1:$A$1000&lt;&gt;"")/ROW(統合!$A$1:$A$1000),0),ROW(G600))),"")</f>
        <v/>
      </c>
      <c r="H600" t="str">
        <f>IFERROR(INDEX(統合!H:H,1/LARGE(INDEX((統合!$A$1:$A$1000&lt;&gt;"")/ROW(統合!$A$1:$A$1000),0),ROW(H600))),"")</f>
        <v/>
      </c>
      <c r="I600" t="str">
        <f>IFERROR(INDEX(統合!I:I,1/LARGE(INDEX((統合!$A$1:$A$1000&lt;&gt;"")/ROW(統合!$A$1:$A$1000),0),ROW(I600))),"")</f>
        <v/>
      </c>
      <c r="J600" t="str">
        <f>IFERROR(INDEX(統合!J:J,1/LARGE(INDEX((統合!$A$1:$A$1000&lt;&gt;"")/ROW(統合!$A$1:$A$1000),0),ROW(J600))),"")</f>
        <v/>
      </c>
      <c r="K600" t="str">
        <f>IFERROR(INDEX(統合!K:K,1/LARGE(INDEX((統合!$A$1:$A$1000&lt;&gt;"")/ROW(統合!$A$1:$A$1000),0),ROW(K600))),"")</f>
        <v/>
      </c>
      <c r="L600" t="str">
        <f>IFERROR(INDEX(統合!L:L,1/LARGE(INDEX((統合!$A$1:$A$1000&lt;&gt;"")/ROW(統合!$A$1:$A$1000),0),ROW(L600))),"")</f>
        <v/>
      </c>
      <c r="M600" t="str">
        <f>IFERROR(INDEX(統合!M:M,1/LARGE(INDEX((統合!$A$1:$A$1000&lt;&gt;"")/ROW(統合!$A$1:$A$1000),0),ROW(M600))),"")</f>
        <v/>
      </c>
    </row>
    <row r="601" spans="1:13" x14ac:dyDescent="0.45">
      <c r="A601" t="str">
        <f>IFERROR(INDEX(統合!A:A,1/LARGE(INDEX((統合!$A$1:$A$1000&lt;&gt;"")/ROW(統合!$A$1:$A$1000),0),ROW(A601))),"")</f>
        <v/>
      </c>
      <c r="B601" t="str">
        <f>IFERROR(INDEX(統合!B:B,1/LARGE(INDEX((統合!$A$1:$A$1000&lt;&gt;"")/ROW(統合!$A$1:$A$1000),0),ROW(B601))),"")</f>
        <v/>
      </c>
      <c r="C601" t="str">
        <f>IFERROR(INDEX(統合!C:C,1/LARGE(INDEX((統合!$A$1:$A$1000&lt;&gt;"")/ROW(統合!$A$1:$A$1000),0),ROW(C601))),"")</f>
        <v/>
      </c>
      <c r="D601" t="str">
        <f>IFERROR(INDEX(統合!D:D,1/LARGE(INDEX((統合!$A$1:$A$1000&lt;&gt;"")/ROW(統合!$A$1:$A$1000),0),ROW(D601))),"")</f>
        <v/>
      </c>
      <c r="E601" t="str">
        <f>IFERROR(INDEX(統合!E:E,1/LARGE(INDEX((統合!$A$1:$A$1000&lt;&gt;"")/ROW(統合!$A$1:$A$1000),0),ROW(E601))),"")</f>
        <v/>
      </c>
      <c r="F601" t="str">
        <f>IFERROR(INDEX(統合!F:F,1/LARGE(INDEX((統合!$A$1:$A$1000&lt;&gt;"")/ROW(統合!$A$1:$A$1000),0),ROW(F601))),"")</f>
        <v/>
      </c>
      <c r="G601" t="str">
        <f>IFERROR(INDEX(統合!G:G,1/LARGE(INDEX((統合!$A$1:$A$1000&lt;&gt;"")/ROW(統合!$A$1:$A$1000),0),ROW(G601))),"")</f>
        <v/>
      </c>
      <c r="H601" t="str">
        <f>IFERROR(INDEX(統合!H:H,1/LARGE(INDEX((統合!$A$1:$A$1000&lt;&gt;"")/ROW(統合!$A$1:$A$1000),0),ROW(H601))),"")</f>
        <v/>
      </c>
      <c r="I601" t="str">
        <f>IFERROR(INDEX(統合!I:I,1/LARGE(INDEX((統合!$A$1:$A$1000&lt;&gt;"")/ROW(統合!$A$1:$A$1000),0),ROW(I601))),"")</f>
        <v/>
      </c>
      <c r="J601" t="str">
        <f>IFERROR(INDEX(統合!J:J,1/LARGE(INDEX((統合!$A$1:$A$1000&lt;&gt;"")/ROW(統合!$A$1:$A$1000),0),ROW(J601))),"")</f>
        <v/>
      </c>
      <c r="K601" t="str">
        <f>IFERROR(INDEX(統合!K:K,1/LARGE(INDEX((統合!$A$1:$A$1000&lt;&gt;"")/ROW(統合!$A$1:$A$1000),0),ROW(K601))),"")</f>
        <v/>
      </c>
      <c r="L601" t="str">
        <f>IFERROR(INDEX(統合!L:L,1/LARGE(INDEX((統合!$A$1:$A$1000&lt;&gt;"")/ROW(統合!$A$1:$A$1000),0),ROW(L601))),"")</f>
        <v/>
      </c>
      <c r="M601" t="str">
        <f>IFERROR(INDEX(統合!M:M,1/LARGE(INDEX((統合!$A$1:$A$1000&lt;&gt;"")/ROW(統合!$A$1:$A$1000),0),ROW(M601))),"")</f>
        <v/>
      </c>
    </row>
    <row r="602" spans="1:13" x14ac:dyDescent="0.45">
      <c r="A602" t="str">
        <f>IFERROR(INDEX(統合!A:A,1/LARGE(INDEX((統合!$A$1:$A$1000&lt;&gt;"")/ROW(統合!$A$1:$A$1000),0),ROW(A602))),"")</f>
        <v/>
      </c>
      <c r="B602" t="str">
        <f>IFERROR(INDEX(統合!B:B,1/LARGE(INDEX((統合!$A$1:$A$1000&lt;&gt;"")/ROW(統合!$A$1:$A$1000),0),ROW(B602))),"")</f>
        <v/>
      </c>
      <c r="C602" t="str">
        <f>IFERROR(INDEX(統合!C:C,1/LARGE(INDEX((統合!$A$1:$A$1000&lt;&gt;"")/ROW(統合!$A$1:$A$1000),0),ROW(C602))),"")</f>
        <v/>
      </c>
      <c r="D602" t="str">
        <f>IFERROR(INDEX(統合!D:D,1/LARGE(INDEX((統合!$A$1:$A$1000&lt;&gt;"")/ROW(統合!$A$1:$A$1000),0),ROW(D602))),"")</f>
        <v/>
      </c>
      <c r="E602" t="str">
        <f>IFERROR(INDEX(統合!E:E,1/LARGE(INDEX((統合!$A$1:$A$1000&lt;&gt;"")/ROW(統合!$A$1:$A$1000),0),ROW(E602))),"")</f>
        <v/>
      </c>
      <c r="F602" t="str">
        <f>IFERROR(INDEX(統合!F:F,1/LARGE(INDEX((統合!$A$1:$A$1000&lt;&gt;"")/ROW(統合!$A$1:$A$1000),0),ROW(F602))),"")</f>
        <v/>
      </c>
      <c r="G602" t="str">
        <f>IFERROR(INDEX(統合!G:G,1/LARGE(INDEX((統合!$A$1:$A$1000&lt;&gt;"")/ROW(統合!$A$1:$A$1000),0),ROW(G602))),"")</f>
        <v/>
      </c>
      <c r="H602" t="str">
        <f>IFERROR(INDEX(統合!H:H,1/LARGE(INDEX((統合!$A$1:$A$1000&lt;&gt;"")/ROW(統合!$A$1:$A$1000),0),ROW(H602))),"")</f>
        <v/>
      </c>
      <c r="I602" t="str">
        <f>IFERROR(INDEX(統合!I:I,1/LARGE(INDEX((統合!$A$1:$A$1000&lt;&gt;"")/ROW(統合!$A$1:$A$1000),0),ROW(I602))),"")</f>
        <v/>
      </c>
      <c r="J602" t="str">
        <f>IFERROR(INDEX(統合!J:J,1/LARGE(INDEX((統合!$A$1:$A$1000&lt;&gt;"")/ROW(統合!$A$1:$A$1000),0),ROW(J602))),"")</f>
        <v/>
      </c>
      <c r="K602" t="str">
        <f>IFERROR(INDEX(統合!K:K,1/LARGE(INDEX((統合!$A$1:$A$1000&lt;&gt;"")/ROW(統合!$A$1:$A$1000),0),ROW(K602))),"")</f>
        <v/>
      </c>
      <c r="L602" t="str">
        <f>IFERROR(INDEX(統合!L:L,1/LARGE(INDEX((統合!$A$1:$A$1000&lt;&gt;"")/ROW(統合!$A$1:$A$1000),0),ROW(L602))),"")</f>
        <v/>
      </c>
      <c r="M602" t="str">
        <f>IFERROR(INDEX(統合!M:M,1/LARGE(INDEX((統合!$A$1:$A$1000&lt;&gt;"")/ROW(統合!$A$1:$A$1000),0),ROW(M602))),"")</f>
        <v/>
      </c>
    </row>
    <row r="603" spans="1:13" x14ac:dyDescent="0.45">
      <c r="A603" t="str">
        <f>IFERROR(INDEX(統合!A:A,1/LARGE(INDEX((統合!$A$1:$A$1000&lt;&gt;"")/ROW(統合!$A$1:$A$1000),0),ROW(A603))),"")</f>
        <v/>
      </c>
      <c r="B603" t="str">
        <f>IFERROR(INDEX(統合!B:B,1/LARGE(INDEX((統合!$A$1:$A$1000&lt;&gt;"")/ROW(統合!$A$1:$A$1000),0),ROW(B603))),"")</f>
        <v/>
      </c>
      <c r="C603" t="str">
        <f>IFERROR(INDEX(統合!C:C,1/LARGE(INDEX((統合!$A$1:$A$1000&lt;&gt;"")/ROW(統合!$A$1:$A$1000),0),ROW(C603))),"")</f>
        <v/>
      </c>
      <c r="D603" t="str">
        <f>IFERROR(INDEX(統合!D:D,1/LARGE(INDEX((統合!$A$1:$A$1000&lt;&gt;"")/ROW(統合!$A$1:$A$1000),0),ROW(D603))),"")</f>
        <v/>
      </c>
      <c r="E603" t="str">
        <f>IFERROR(INDEX(統合!E:E,1/LARGE(INDEX((統合!$A$1:$A$1000&lt;&gt;"")/ROW(統合!$A$1:$A$1000),0),ROW(E603))),"")</f>
        <v/>
      </c>
      <c r="F603" t="str">
        <f>IFERROR(INDEX(統合!F:F,1/LARGE(INDEX((統合!$A$1:$A$1000&lt;&gt;"")/ROW(統合!$A$1:$A$1000),0),ROW(F603))),"")</f>
        <v/>
      </c>
      <c r="G603" t="str">
        <f>IFERROR(INDEX(統合!G:G,1/LARGE(INDEX((統合!$A$1:$A$1000&lt;&gt;"")/ROW(統合!$A$1:$A$1000),0),ROW(G603))),"")</f>
        <v/>
      </c>
      <c r="H603" t="str">
        <f>IFERROR(INDEX(統合!H:H,1/LARGE(INDEX((統合!$A$1:$A$1000&lt;&gt;"")/ROW(統合!$A$1:$A$1000),0),ROW(H603))),"")</f>
        <v/>
      </c>
      <c r="I603" t="str">
        <f>IFERROR(INDEX(統合!I:I,1/LARGE(INDEX((統合!$A$1:$A$1000&lt;&gt;"")/ROW(統合!$A$1:$A$1000),0),ROW(I603))),"")</f>
        <v/>
      </c>
      <c r="J603" t="str">
        <f>IFERROR(INDEX(統合!J:J,1/LARGE(INDEX((統合!$A$1:$A$1000&lt;&gt;"")/ROW(統合!$A$1:$A$1000),0),ROW(J603))),"")</f>
        <v/>
      </c>
      <c r="K603" t="str">
        <f>IFERROR(INDEX(統合!K:K,1/LARGE(INDEX((統合!$A$1:$A$1000&lt;&gt;"")/ROW(統合!$A$1:$A$1000),0),ROW(K603))),"")</f>
        <v/>
      </c>
      <c r="L603" t="str">
        <f>IFERROR(INDEX(統合!L:L,1/LARGE(INDEX((統合!$A$1:$A$1000&lt;&gt;"")/ROW(統合!$A$1:$A$1000),0),ROW(L603))),"")</f>
        <v/>
      </c>
      <c r="M603" t="str">
        <f>IFERROR(INDEX(統合!M:M,1/LARGE(INDEX((統合!$A$1:$A$1000&lt;&gt;"")/ROW(統合!$A$1:$A$1000),0),ROW(M603))),"")</f>
        <v/>
      </c>
    </row>
    <row r="604" spans="1:13" x14ac:dyDescent="0.45">
      <c r="A604" t="str">
        <f>IFERROR(INDEX(統合!A:A,1/LARGE(INDEX((統合!$A$1:$A$1000&lt;&gt;"")/ROW(統合!$A$1:$A$1000),0),ROW(A604))),"")</f>
        <v/>
      </c>
      <c r="B604" t="str">
        <f>IFERROR(INDEX(統合!B:B,1/LARGE(INDEX((統合!$A$1:$A$1000&lt;&gt;"")/ROW(統合!$A$1:$A$1000),0),ROW(B604))),"")</f>
        <v/>
      </c>
      <c r="C604" t="str">
        <f>IFERROR(INDEX(統合!C:C,1/LARGE(INDEX((統合!$A$1:$A$1000&lt;&gt;"")/ROW(統合!$A$1:$A$1000),0),ROW(C604))),"")</f>
        <v/>
      </c>
      <c r="D604" t="str">
        <f>IFERROR(INDEX(統合!D:D,1/LARGE(INDEX((統合!$A$1:$A$1000&lt;&gt;"")/ROW(統合!$A$1:$A$1000),0),ROW(D604))),"")</f>
        <v/>
      </c>
      <c r="E604" t="str">
        <f>IFERROR(INDEX(統合!E:E,1/LARGE(INDEX((統合!$A$1:$A$1000&lt;&gt;"")/ROW(統合!$A$1:$A$1000),0),ROW(E604))),"")</f>
        <v/>
      </c>
      <c r="F604" t="str">
        <f>IFERROR(INDEX(統合!F:F,1/LARGE(INDEX((統合!$A$1:$A$1000&lt;&gt;"")/ROW(統合!$A$1:$A$1000),0),ROW(F604))),"")</f>
        <v/>
      </c>
      <c r="G604" t="str">
        <f>IFERROR(INDEX(統合!G:G,1/LARGE(INDEX((統合!$A$1:$A$1000&lt;&gt;"")/ROW(統合!$A$1:$A$1000),0),ROW(G604))),"")</f>
        <v/>
      </c>
      <c r="H604" t="str">
        <f>IFERROR(INDEX(統合!H:H,1/LARGE(INDEX((統合!$A$1:$A$1000&lt;&gt;"")/ROW(統合!$A$1:$A$1000),0),ROW(H604))),"")</f>
        <v/>
      </c>
      <c r="I604" t="str">
        <f>IFERROR(INDEX(統合!I:I,1/LARGE(INDEX((統合!$A$1:$A$1000&lt;&gt;"")/ROW(統合!$A$1:$A$1000),0),ROW(I604))),"")</f>
        <v/>
      </c>
      <c r="J604" t="str">
        <f>IFERROR(INDEX(統合!J:J,1/LARGE(INDEX((統合!$A$1:$A$1000&lt;&gt;"")/ROW(統合!$A$1:$A$1000),0),ROW(J604))),"")</f>
        <v/>
      </c>
      <c r="K604" t="str">
        <f>IFERROR(INDEX(統合!K:K,1/LARGE(INDEX((統合!$A$1:$A$1000&lt;&gt;"")/ROW(統合!$A$1:$A$1000),0),ROW(K604))),"")</f>
        <v/>
      </c>
      <c r="L604" t="str">
        <f>IFERROR(INDEX(統合!L:L,1/LARGE(INDEX((統合!$A$1:$A$1000&lt;&gt;"")/ROW(統合!$A$1:$A$1000),0),ROW(L604))),"")</f>
        <v/>
      </c>
      <c r="M604" t="str">
        <f>IFERROR(INDEX(統合!M:M,1/LARGE(INDEX((統合!$A$1:$A$1000&lt;&gt;"")/ROW(統合!$A$1:$A$1000),0),ROW(M604))),"")</f>
        <v/>
      </c>
    </row>
    <row r="605" spans="1:13" x14ac:dyDescent="0.45">
      <c r="A605" t="str">
        <f>IFERROR(INDEX(統合!A:A,1/LARGE(INDEX((統合!$A$1:$A$1000&lt;&gt;"")/ROW(統合!$A$1:$A$1000),0),ROW(A605))),"")</f>
        <v/>
      </c>
      <c r="B605" t="str">
        <f>IFERROR(INDEX(統合!B:B,1/LARGE(INDEX((統合!$A$1:$A$1000&lt;&gt;"")/ROW(統合!$A$1:$A$1000),0),ROW(B605))),"")</f>
        <v/>
      </c>
      <c r="C605" t="str">
        <f>IFERROR(INDEX(統合!C:C,1/LARGE(INDEX((統合!$A$1:$A$1000&lt;&gt;"")/ROW(統合!$A$1:$A$1000),0),ROW(C605))),"")</f>
        <v/>
      </c>
      <c r="D605" t="str">
        <f>IFERROR(INDEX(統合!D:D,1/LARGE(INDEX((統合!$A$1:$A$1000&lt;&gt;"")/ROW(統合!$A$1:$A$1000),0),ROW(D605))),"")</f>
        <v/>
      </c>
      <c r="E605" t="str">
        <f>IFERROR(INDEX(統合!E:E,1/LARGE(INDEX((統合!$A$1:$A$1000&lt;&gt;"")/ROW(統合!$A$1:$A$1000),0),ROW(E605))),"")</f>
        <v/>
      </c>
      <c r="F605" t="str">
        <f>IFERROR(INDEX(統合!F:F,1/LARGE(INDEX((統合!$A$1:$A$1000&lt;&gt;"")/ROW(統合!$A$1:$A$1000),0),ROW(F605))),"")</f>
        <v/>
      </c>
      <c r="G605" t="str">
        <f>IFERROR(INDEX(統合!G:G,1/LARGE(INDEX((統合!$A$1:$A$1000&lt;&gt;"")/ROW(統合!$A$1:$A$1000),0),ROW(G605))),"")</f>
        <v/>
      </c>
      <c r="H605" t="str">
        <f>IFERROR(INDEX(統合!H:H,1/LARGE(INDEX((統合!$A$1:$A$1000&lt;&gt;"")/ROW(統合!$A$1:$A$1000),0),ROW(H605))),"")</f>
        <v/>
      </c>
      <c r="I605" t="str">
        <f>IFERROR(INDEX(統合!I:I,1/LARGE(INDEX((統合!$A$1:$A$1000&lt;&gt;"")/ROW(統合!$A$1:$A$1000),0),ROW(I605))),"")</f>
        <v/>
      </c>
      <c r="J605" t="str">
        <f>IFERROR(INDEX(統合!J:J,1/LARGE(INDEX((統合!$A$1:$A$1000&lt;&gt;"")/ROW(統合!$A$1:$A$1000),0),ROW(J605))),"")</f>
        <v/>
      </c>
      <c r="K605" t="str">
        <f>IFERROR(INDEX(統合!K:K,1/LARGE(INDEX((統合!$A$1:$A$1000&lt;&gt;"")/ROW(統合!$A$1:$A$1000),0),ROW(K605))),"")</f>
        <v/>
      </c>
      <c r="L605" t="str">
        <f>IFERROR(INDEX(統合!L:L,1/LARGE(INDEX((統合!$A$1:$A$1000&lt;&gt;"")/ROW(統合!$A$1:$A$1000),0),ROW(L605))),"")</f>
        <v/>
      </c>
      <c r="M605" t="str">
        <f>IFERROR(INDEX(統合!M:M,1/LARGE(INDEX((統合!$A$1:$A$1000&lt;&gt;"")/ROW(統合!$A$1:$A$1000),0),ROW(M605))),"")</f>
        <v/>
      </c>
    </row>
    <row r="606" spans="1:13" x14ac:dyDescent="0.45">
      <c r="A606" t="str">
        <f>IFERROR(INDEX(統合!A:A,1/LARGE(INDEX((統合!$A$1:$A$1000&lt;&gt;"")/ROW(統合!$A$1:$A$1000),0),ROW(A606))),"")</f>
        <v/>
      </c>
      <c r="B606" t="str">
        <f>IFERROR(INDEX(統合!B:B,1/LARGE(INDEX((統合!$A$1:$A$1000&lt;&gt;"")/ROW(統合!$A$1:$A$1000),0),ROW(B606))),"")</f>
        <v/>
      </c>
      <c r="C606" t="str">
        <f>IFERROR(INDEX(統合!C:C,1/LARGE(INDEX((統合!$A$1:$A$1000&lt;&gt;"")/ROW(統合!$A$1:$A$1000),0),ROW(C606))),"")</f>
        <v/>
      </c>
      <c r="D606" t="str">
        <f>IFERROR(INDEX(統合!D:D,1/LARGE(INDEX((統合!$A$1:$A$1000&lt;&gt;"")/ROW(統合!$A$1:$A$1000),0),ROW(D606))),"")</f>
        <v/>
      </c>
      <c r="E606" t="str">
        <f>IFERROR(INDEX(統合!E:E,1/LARGE(INDEX((統合!$A$1:$A$1000&lt;&gt;"")/ROW(統合!$A$1:$A$1000),0),ROW(E606))),"")</f>
        <v/>
      </c>
      <c r="F606" t="str">
        <f>IFERROR(INDEX(統合!F:F,1/LARGE(INDEX((統合!$A$1:$A$1000&lt;&gt;"")/ROW(統合!$A$1:$A$1000),0),ROW(F606))),"")</f>
        <v/>
      </c>
      <c r="G606" t="str">
        <f>IFERROR(INDEX(統合!G:G,1/LARGE(INDEX((統合!$A$1:$A$1000&lt;&gt;"")/ROW(統合!$A$1:$A$1000),0),ROW(G606))),"")</f>
        <v/>
      </c>
      <c r="H606" t="str">
        <f>IFERROR(INDEX(統合!H:H,1/LARGE(INDEX((統合!$A$1:$A$1000&lt;&gt;"")/ROW(統合!$A$1:$A$1000),0),ROW(H606))),"")</f>
        <v/>
      </c>
      <c r="I606" t="str">
        <f>IFERROR(INDEX(統合!I:I,1/LARGE(INDEX((統合!$A$1:$A$1000&lt;&gt;"")/ROW(統合!$A$1:$A$1000),0),ROW(I606))),"")</f>
        <v/>
      </c>
      <c r="J606" t="str">
        <f>IFERROR(INDEX(統合!J:J,1/LARGE(INDEX((統合!$A$1:$A$1000&lt;&gt;"")/ROW(統合!$A$1:$A$1000),0),ROW(J606))),"")</f>
        <v/>
      </c>
      <c r="K606" t="str">
        <f>IFERROR(INDEX(統合!K:K,1/LARGE(INDEX((統合!$A$1:$A$1000&lt;&gt;"")/ROW(統合!$A$1:$A$1000),0),ROW(K606))),"")</f>
        <v/>
      </c>
      <c r="L606" t="str">
        <f>IFERROR(INDEX(統合!L:L,1/LARGE(INDEX((統合!$A$1:$A$1000&lt;&gt;"")/ROW(統合!$A$1:$A$1000),0),ROW(L606))),"")</f>
        <v/>
      </c>
      <c r="M606" t="str">
        <f>IFERROR(INDEX(統合!M:M,1/LARGE(INDEX((統合!$A$1:$A$1000&lt;&gt;"")/ROW(統合!$A$1:$A$1000),0),ROW(M606))),"")</f>
        <v/>
      </c>
    </row>
    <row r="607" spans="1:13" x14ac:dyDescent="0.45">
      <c r="A607" t="str">
        <f>IFERROR(INDEX(統合!A:A,1/LARGE(INDEX((統合!$A$1:$A$1000&lt;&gt;"")/ROW(統合!$A$1:$A$1000),0),ROW(A607))),"")</f>
        <v/>
      </c>
      <c r="B607" t="str">
        <f>IFERROR(INDEX(統合!B:B,1/LARGE(INDEX((統合!$A$1:$A$1000&lt;&gt;"")/ROW(統合!$A$1:$A$1000),0),ROW(B607))),"")</f>
        <v/>
      </c>
      <c r="C607" t="str">
        <f>IFERROR(INDEX(統合!C:C,1/LARGE(INDEX((統合!$A$1:$A$1000&lt;&gt;"")/ROW(統合!$A$1:$A$1000),0),ROW(C607))),"")</f>
        <v/>
      </c>
      <c r="D607" t="str">
        <f>IFERROR(INDEX(統合!D:D,1/LARGE(INDEX((統合!$A$1:$A$1000&lt;&gt;"")/ROW(統合!$A$1:$A$1000),0),ROW(D607))),"")</f>
        <v/>
      </c>
      <c r="E607" t="str">
        <f>IFERROR(INDEX(統合!E:E,1/LARGE(INDEX((統合!$A$1:$A$1000&lt;&gt;"")/ROW(統合!$A$1:$A$1000),0),ROW(E607))),"")</f>
        <v/>
      </c>
      <c r="F607" t="str">
        <f>IFERROR(INDEX(統合!F:F,1/LARGE(INDEX((統合!$A$1:$A$1000&lt;&gt;"")/ROW(統合!$A$1:$A$1000),0),ROW(F607))),"")</f>
        <v/>
      </c>
      <c r="G607" t="str">
        <f>IFERROR(INDEX(統合!G:G,1/LARGE(INDEX((統合!$A$1:$A$1000&lt;&gt;"")/ROW(統合!$A$1:$A$1000),0),ROW(G607))),"")</f>
        <v/>
      </c>
      <c r="H607" t="str">
        <f>IFERROR(INDEX(統合!H:H,1/LARGE(INDEX((統合!$A$1:$A$1000&lt;&gt;"")/ROW(統合!$A$1:$A$1000),0),ROW(H607))),"")</f>
        <v/>
      </c>
      <c r="I607" t="str">
        <f>IFERROR(INDEX(統合!I:I,1/LARGE(INDEX((統合!$A$1:$A$1000&lt;&gt;"")/ROW(統合!$A$1:$A$1000),0),ROW(I607))),"")</f>
        <v/>
      </c>
      <c r="J607" t="str">
        <f>IFERROR(INDEX(統合!J:J,1/LARGE(INDEX((統合!$A$1:$A$1000&lt;&gt;"")/ROW(統合!$A$1:$A$1000),0),ROW(J607))),"")</f>
        <v/>
      </c>
      <c r="K607" t="str">
        <f>IFERROR(INDEX(統合!K:K,1/LARGE(INDEX((統合!$A$1:$A$1000&lt;&gt;"")/ROW(統合!$A$1:$A$1000),0),ROW(K607))),"")</f>
        <v/>
      </c>
      <c r="L607" t="str">
        <f>IFERROR(INDEX(統合!L:L,1/LARGE(INDEX((統合!$A$1:$A$1000&lt;&gt;"")/ROW(統合!$A$1:$A$1000),0),ROW(L607))),"")</f>
        <v/>
      </c>
      <c r="M607" t="str">
        <f>IFERROR(INDEX(統合!M:M,1/LARGE(INDEX((統合!$A$1:$A$1000&lt;&gt;"")/ROW(統合!$A$1:$A$1000),0),ROW(M607))),"")</f>
        <v/>
      </c>
    </row>
    <row r="608" spans="1:13" x14ac:dyDescent="0.45">
      <c r="A608" t="str">
        <f>IFERROR(INDEX(統合!A:A,1/LARGE(INDEX((統合!$A$1:$A$1000&lt;&gt;"")/ROW(統合!$A$1:$A$1000),0),ROW(A608))),"")</f>
        <v/>
      </c>
      <c r="B608" t="str">
        <f>IFERROR(INDEX(統合!B:B,1/LARGE(INDEX((統合!$A$1:$A$1000&lt;&gt;"")/ROW(統合!$A$1:$A$1000),0),ROW(B608))),"")</f>
        <v/>
      </c>
      <c r="C608" t="str">
        <f>IFERROR(INDEX(統合!C:C,1/LARGE(INDEX((統合!$A$1:$A$1000&lt;&gt;"")/ROW(統合!$A$1:$A$1000),0),ROW(C608))),"")</f>
        <v/>
      </c>
      <c r="D608" t="str">
        <f>IFERROR(INDEX(統合!D:D,1/LARGE(INDEX((統合!$A$1:$A$1000&lt;&gt;"")/ROW(統合!$A$1:$A$1000),0),ROW(D608))),"")</f>
        <v/>
      </c>
      <c r="E608" t="str">
        <f>IFERROR(INDEX(統合!E:E,1/LARGE(INDEX((統合!$A$1:$A$1000&lt;&gt;"")/ROW(統合!$A$1:$A$1000),0),ROW(E608))),"")</f>
        <v/>
      </c>
      <c r="F608" t="str">
        <f>IFERROR(INDEX(統合!F:F,1/LARGE(INDEX((統合!$A$1:$A$1000&lt;&gt;"")/ROW(統合!$A$1:$A$1000),0),ROW(F608))),"")</f>
        <v/>
      </c>
      <c r="G608" t="str">
        <f>IFERROR(INDEX(統合!G:G,1/LARGE(INDEX((統合!$A$1:$A$1000&lt;&gt;"")/ROW(統合!$A$1:$A$1000),0),ROW(G608))),"")</f>
        <v/>
      </c>
      <c r="H608" t="str">
        <f>IFERROR(INDEX(統合!H:H,1/LARGE(INDEX((統合!$A$1:$A$1000&lt;&gt;"")/ROW(統合!$A$1:$A$1000),0),ROW(H608))),"")</f>
        <v/>
      </c>
      <c r="I608" t="str">
        <f>IFERROR(INDEX(統合!I:I,1/LARGE(INDEX((統合!$A$1:$A$1000&lt;&gt;"")/ROW(統合!$A$1:$A$1000),0),ROW(I608))),"")</f>
        <v/>
      </c>
      <c r="J608" t="str">
        <f>IFERROR(INDEX(統合!J:J,1/LARGE(INDEX((統合!$A$1:$A$1000&lt;&gt;"")/ROW(統合!$A$1:$A$1000),0),ROW(J608))),"")</f>
        <v/>
      </c>
      <c r="K608" t="str">
        <f>IFERROR(INDEX(統合!K:K,1/LARGE(INDEX((統合!$A$1:$A$1000&lt;&gt;"")/ROW(統合!$A$1:$A$1000),0),ROW(K608))),"")</f>
        <v/>
      </c>
      <c r="L608" t="str">
        <f>IFERROR(INDEX(統合!L:L,1/LARGE(INDEX((統合!$A$1:$A$1000&lt;&gt;"")/ROW(統合!$A$1:$A$1000),0),ROW(L608))),"")</f>
        <v/>
      </c>
      <c r="M608" t="str">
        <f>IFERROR(INDEX(統合!M:M,1/LARGE(INDEX((統合!$A$1:$A$1000&lt;&gt;"")/ROW(統合!$A$1:$A$1000),0),ROW(M608))),"")</f>
        <v/>
      </c>
    </row>
    <row r="609" spans="1:13" x14ac:dyDescent="0.45">
      <c r="A609" t="str">
        <f>IFERROR(INDEX(統合!A:A,1/LARGE(INDEX((統合!$A$1:$A$1000&lt;&gt;"")/ROW(統合!$A$1:$A$1000),0),ROW(A609))),"")</f>
        <v/>
      </c>
      <c r="B609" t="str">
        <f>IFERROR(INDEX(統合!B:B,1/LARGE(INDEX((統合!$A$1:$A$1000&lt;&gt;"")/ROW(統合!$A$1:$A$1000),0),ROW(B609))),"")</f>
        <v/>
      </c>
      <c r="C609" t="str">
        <f>IFERROR(INDEX(統合!C:C,1/LARGE(INDEX((統合!$A$1:$A$1000&lt;&gt;"")/ROW(統合!$A$1:$A$1000),0),ROW(C609))),"")</f>
        <v/>
      </c>
      <c r="D609" t="str">
        <f>IFERROR(INDEX(統合!D:D,1/LARGE(INDEX((統合!$A$1:$A$1000&lt;&gt;"")/ROW(統合!$A$1:$A$1000),0),ROW(D609))),"")</f>
        <v/>
      </c>
      <c r="E609" t="str">
        <f>IFERROR(INDEX(統合!E:E,1/LARGE(INDEX((統合!$A$1:$A$1000&lt;&gt;"")/ROW(統合!$A$1:$A$1000),0),ROW(E609))),"")</f>
        <v/>
      </c>
      <c r="F609" t="str">
        <f>IFERROR(INDEX(統合!F:F,1/LARGE(INDEX((統合!$A$1:$A$1000&lt;&gt;"")/ROW(統合!$A$1:$A$1000),0),ROW(F609))),"")</f>
        <v/>
      </c>
      <c r="G609" t="str">
        <f>IFERROR(INDEX(統合!G:G,1/LARGE(INDEX((統合!$A$1:$A$1000&lt;&gt;"")/ROW(統合!$A$1:$A$1000),0),ROW(G609))),"")</f>
        <v/>
      </c>
      <c r="H609" t="str">
        <f>IFERROR(INDEX(統合!H:H,1/LARGE(INDEX((統合!$A$1:$A$1000&lt;&gt;"")/ROW(統合!$A$1:$A$1000),0),ROW(H609))),"")</f>
        <v/>
      </c>
      <c r="I609" t="str">
        <f>IFERROR(INDEX(統合!I:I,1/LARGE(INDEX((統合!$A$1:$A$1000&lt;&gt;"")/ROW(統合!$A$1:$A$1000),0),ROW(I609))),"")</f>
        <v/>
      </c>
      <c r="J609" t="str">
        <f>IFERROR(INDEX(統合!J:J,1/LARGE(INDEX((統合!$A$1:$A$1000&lt;&gt;"")/ROW(統合!$A$1:$A$1000),0),ROW(J609))),"")</f>
        <v/>
      </c>
      <c r="K609" t="str">
        <f>IFERROR(INDEX(統合!K:K,1/LARGE(INDEX((統合!$A$1:$A$1000&lt;&gt;"")/ROW(統合!$A$1:$A$1000),0),ROW(K609))),"")</f>
        <v/>
      </c>
      <c r="L609" t="str">
        <f>IFERROR(INDEX(統合!L:L,1/LARGE(INDEX((統合!$A$1:$A$1000&lt;&gt;"")/ROW(統合!$A$1:$A$1000),0),ROW(L609))),"")</f>
        <v/>
      </c>
      <c r="M609" t="str">
        <f>IFERROR(INDEX(統合!M:M,1/LARGE(INDEX((統合!$A$1:$A$1000&lt;&gt;"")/ROW(統合!$A$1:$A$1000),0),ROW(M609))),"")</f>
        <v/>
      </c>
    </row>
    <row r="610" spans="1:13" x14ac:dyDescent="0.45">
      <c r="A610" t="str">
        <f>IFERROR(INDEX(統合!A:A,1/LARGE(INDEX((統合!$A$1:$A$1000&lt;&gt;"")/ROW(統合!$A$1:$A$1000),0),ROW(A610))),"")</f>
        <v/>
      </c>
      <c r="B610" t="str">
        <f>IFERROR(INDEX(統合!B:B,1/LARGE(INDEX((統合!$A$1:$A$1000&lt;&gt;"")/ROW(統合!$A$1:$A$1000),0),ROW(B610))),"")</f>
        <v/>
      </c>
      <c r="C610" t="str">
        <f>IFERROR(INDEX(統合!C:C,1/LARGE(INDEX((統合!$A$1:$A$1000&lt;&gt;"")/ROW(統合!$A$1:$A$1000),0),ROW(C610))),"")</f>
        <v/>
      </c>
      <c r="D610" t="str">
        <f>IFERROR(INDEX(統合!D:D,1/LARGE(INDEX((統合!$A$1:$A$1000&lt;&gt;"")/ROW(統合!$A$1:$A$1000),0),ROW(D610))),"")</f>
        <v/>
      </c>
      <c r="E610" t="str">
        <f>IFERROR(INDEX(統合!E:E,1/LARGE(INDEX((統合!$A$1:$A$1000&lt;&gt;"")/ROW(統合!$A$1:$A$1000),0),ROW(E610))),"")</f>
        <v/>
      </c>
      <c r="F610" t="str">
        <f>IFERROR(INDEX(統合!F:F,1/LARGE(INDEX((統合!$A$1:$A$1000&lt;&gt;"")/ROW(統合!$A$1:$A$1000),0),ROW(F610))),"")</f>
        <v/>
      </c>
      <c r="G610" t="str">
        <f>IFERROR(INDEX(統合!G:G,1/LARGE(INDEX((統合!$A$1:$A$1000&lt;&gt;"")/ROW(統合!$A$1:$A$1000),0),ROW(G610))),"")</f>
        <v/>
      </c>
      <c r="H610" t="str">
        <f>IFERROR(INDEX(統合!H:H,1/LARGE(INDEX((統合!$A$1:$A$1000&lt;&gt;"")/ROW(統合!$A$1:$A$1000),0),ROW(H610))),"")</f>
        <v/>
      </c>
      <c r="I610" t="str">
        <f>IFERROR(INDEX(統合!I:I,1/LARGE(INDEX((統合!$A$1:$A$1000&lt;&gt;"")/ROW(統合!$A$1:$A$1000),0),ROW(I610))),"")</f>
        <v/>
      </c>
      <c r="J610" t="str">
        <f>IFERROR(INDEX(統合!J:J,1/LARGE(INDEX((統合!$A$1:$A$1000&lt;&gt;"")/ROW(統合!$A$1:$A$1000),0),ROW(J610))),"")</f>
        <v/>
      </c>
      <c r="K610" t="str">
        <f>IFERROR(INDEX(統合!K:K,1/LARGE(INDEX((統合!$A$1:$A$1000&lt;&gt;"")/ROW(統合!$A$1:$A$1000),0),ROW(K610))),"")</f>
        <v/>
      </c>
      <c r="L610" t="str">
        <f>IFERROR(INDEX(統合!L:L,1/LARGE(INDEX((統合!$A$1:$A$1000&lt;&gt;"")/ROW(統合!$A$1:$A$1000),0),ROW(L610))),"")</f>
        <v/>
      </c>
      <c r="M610" t="str">
        <f>IFERROR(INDEX(統合!M:M,1/LARGE(INDEX((統合!$A$1:$A$1000&lt;&gt;"")/ROW(統合!$A$1:$A$1000),0),ROW(M610))),"")</f>
        <v/>
      </c>
    </row>
    <row r="611" spans="1:13" x14ac:dyDescent="0.45">
      <c r="A611" t="str">
        <f>IFERROR(INDEX(統合!A:A,1/LARGE(INDEX((統合!$A$1:$A$1000&lt;&gt;"")/ROW(統合!$A$1:$A$1000),0),ROW(A611))),"")</f>
        <v/>
      </c>
      <c r="B611" t="str">
        <f>IFERROR(INDEX(統合!B:B,1/LARGE(INDEX((統合!$A$1:$A$1000&lt;&gt;"")/ROW(統合!$A$1:$A$1000),0),ROW(B611))),"")</f>
        <v/>
      </c>
      <c r="C611" t="str">
        <f>IFERROR(INDEX(統合!C:C,1/LARGE(INDEX((統合!$A$1:$A$1000&lt;&gt;"")/ROW(統合!$A$1:$A$1000),0),ROW(C611))),"")</f>
        <v/>
      </c>
      <c r="D611" t="str">
        <f>IFERROR(INDEX(統合!D:D,1/LARGE(INDEX((統合!$A$1:$A$1000&lt;&gt;"")/ROW(統合!$A$1:$A$1000),0),ROW(D611))),"")</f>
        <v/>
      </c>
      <c r="E611" t="str">
        <f>IFERROR(INDEX(統合!E:E,1/LARGE(INDEX((統合!$A$1:$A$1000&lt;&gt;"")/ROW(統合!$A$1:$A$1000),0),ROW(E611))),"")</f>
        <v/>
      </c>
      <c r="F611" t="str">
        <f>IFERROR(INDEX(統合!F:F,1/LARGE(INDEX((統合!$A$1:$A$1000&lt;&gt;"")/ROW(統合!$A$1:$A$1000),0),ROW(F611))),"")</f>
        <v/>
      </c>
      <c r="G611" t="str">
        <f>IFERROR(INDEX(統合!G:G,1/LARGE(INDEX((統合!$A$1:$A$1000&lt;&gt;"")/ROW(統合!$A$1:$A$1000),0),ROW(G611))),"")</f>
        <v/>
      </c>
      <c r="H611" t="str">
        <f>IFERROR(INDEX(統合!H:H,1/LARGE(INDEX((統合!$A$1:$A$1000&lt;&gt;"")/ROW(統合!$A$1:$A$1000),0),ROW(H611))),"")</f>
        <v/>
      </c>
      <c r="I611" t="str">
        <f>IFERROR(INDEX(統合!I:I,1/LARGE(INDEX((統合!$A$1:$A$1000&lt;&gt;"")/ROW(統合!$A$1:$A$1000),0),ROW(I611))),"")</f>
        <v/>
      </c>
      <c r="J611" t="str">
        <f>IFERROR(INDEX(統合!J:J,1/LARGE(INDEX((統合!$A$1:$A$1000&lt;&gt;"")/ROW(統合!$A$1:$A$1000),0),ROW(J611))),"")</f>
        <v/>
      </c>
      <c r="K611" t="str">
        <f>IFERROR(INDEX(統合!K:K,1/LARGE(INDEX((統合!$A$1:$A$1000&lt;&gt;"")/ROW(統合!$A$1:$A$1000),0),ROW(K611))),"")</f>
        <v/>
      </c>
      <c r="L611" t="str">
        <f>IFERROR(INDEX(統合!L:L,1/LARGE(INDEX((統合!$A$1:$A$1000&lt;&gt;"")/ROW(統合!$A$1:$A$1000),0),ROW(L611))),"")</f>
        <v/>
      </c>
      <c r="M611" t="str">
        <f>IFERROR(INDEX(統合!M:M,1/LARGE(INDEX((統合!$A$1:$A$1000&lt;&gt;"")/ROW(統合!$A$1:$A$1000),0),ROW(M611))),"")</f>
        <v/>
      </c>
    </row>
    <row r="612" spans="1:13" x14ac:dyDescent="0.45">
      <c r="A612" t="str">
        <f>IFERROR(INDEX(統合!A:A,1/LARGE(INDEX((統合!$A$1:$A$1000&lt;&gt;"")/ROW(統合!$A$1:$A$1000),0),ROW(A612))),"")</f>
        <v/>
      </c>
      <c r="B612" t="str">
        <f>IFERROR(INDEX(統合!B:B,1/LARGE(INDEX((統合!$A$1:$A$1000&lt;&gt;"")/ROW(統合!$A$1:$A$1000),0),ROW(B612))),"")</f>
        <v/>
      </c>
      <c r="C612" t="str">
        <f>IFERROR(INDEX(統合!C:C,1/LARGE(INDEX((統合!$A$1:$A$1000&lt;&gt;"")/ROW(統合!$A$1:$A$1000),0),ROW(C612))),"")</f>
        <v/>
      </c>
      <c r="D612" t="str">
        <f>IFERROR(INDEX(統合!D:D,1/LARGE(INDEX((統合!$A$1:$A$1000&lt;&gt;"")/ROW(統合!$A$1:$A$1000),0),ROW(D612))),"")</f>
        <v/>
      </c>
      <c r="E612" t="str">
        <f>IFERROR(INDEX(統合!E:E,1/LARGE(INDEX((統合!$A$1:$A$1000&lt;&gt;"")/ROW(統合!$A$1:$A$1000),0),ROW(E612))),"")</f>
        <v/>
      </c>
      <c r="F612" t="str">
        <f>IFERROR(INDEX(統合!F:F,1/LARGE(INDEX((統合!$A$1:$A$1000&lt;&gt;"")/ROW(統合!$A$1:$A$1000),0),ROW(F612))),"")</f>
        <v/>
      </c>
      <c r="G612" t="str">
        <f>IFERROR(INDEX(統合!G:G,1/LARGE(INDEX((統合!$A$1:$A$1000&lt;&gt;"")/ROW(統合!$A$1:$A$1000),0),ROW(G612))),"")</f>
        <v/>
      </c>
      <c r="H612" t="str">
        <f>IFERROR(INDEX(統合!H:H,1/LARGE(INDEX((統合!$A$1:$A$1000&lt;&gt;"")/ROW(統合!$A$1:$A$1000),0),ROW(H612))),"")</f>
        <v/>
      </c>
      <c r="I612" t="str">
        <f>IFERROR(INDEX(統合!I:I,1/LARGE(INDEX((統合!$A$1:$A$1000&lt;&gt;"")/ROW(統合!$A$1:$A$1000),0),ROW(I612))),"")</f>
        <v/>
      </c>
      <c r="J612" t="str">
        <f>IFERROR(INDEX(統合!J:J,1/LARGE(INDEX((統合!$A$1:$A$1000&lt;&gt;"")/ROW(統合!$A$1:$A$1000),0),ROW(J612))),"")</f>
        <v/>
      </c>
      <c r="K612" t="str">
        <f>IFERROR(INDEX(統合!K:K,1/LARGE(INDEX((統合!$A$1:$A$1000&lt;&gt;"")/ROW(統合!$A$1:$A$1000),0),ROW(K612))),"")</f>
        <v/>
      </c>
      <c r="L612" t="str">
        <f>IFERROR(INDEX(統合!L:L,1/LARGE(INDEX((統合!$A$1:$A$1000&lt;&gt;"")/ROW(統合!$A$1:$A$1000),0),ROW(L612))),"")</f>
        <v/>
      </c>
      <c r="M612" t="str">
        <f>IFERROR(INDEX(統合!M:M,1/LARGE(INDEX((統合!$A$1:$A$1000&lt;&gt;"")/ROW(統合!$A$1:$A$1000),0),ROW(M612))),"")</f>
        <v/>
      </c>
    </row>
    <row r="613" spans="1:13" x14ac:dyDescent="0.45">
      <c r="A613" t="str">
        <f>IFERROR(INDEX(統合!A:A,1/LARGE(INDEX((統合!$A$1:$A$1000&lt;&gt;"")/ROW(統合!$A$1:$A$1000),0),ROW(A613))),"")</f>
        <v/>
      </c>
      <c r="B613" t="str">
        <f>IFERROR(INDEX(統合!B:B,1/LARGE(INDEX((統合!$A$1:$A$1000&lt;&gt;"")/ROW(統合!$A$1:$A$1000),0),ROW(B613))),"")</f>
        <v/>
      </c>
      <c r="C613" t="str">
        <f>IFERROR(INDEX(統合!C:C,1/LARGE(INDEX((統合!$A$1:$A$1000&lt;&gt;"")/ROW(統合!$A$1:$A$1000),0),ROW(C613))),"")</f>
        <v/>
      </c>
      <c r="D613" t="str">
        <f>IFERROR(INDEX(統合!D:D,1/LARGE(INDEX((統合!$A$1:$A$1000&lt;&gt;"")/ROW(統合!$A$1:$A$1000),0),ROW(D613))),"")</f>
        <v/>
      </c>
      <c r="E613" t="str">
        <f>IFERROR(INDEX(統合!E:E,1/LARGE(INDEX((統合!$A$1:$A$1000&lt;&gt;"")/ROW(統合!$A$1:$A$1000),0),ROW(E613))),"")</f>
        <v/>
      </c>
      <c r="F613" t="str">
        <f>IFERROR(INDEX(統合!F:F,1/LARGE(INDEX((統合!$A$1:$A$1000&lt;&gt;"")/ROW(統合!$A$1:$A$1000),0),ROW(F613))),"")</f>
        <v/>
      </c>
      <c r="G613" t="str">
        <f>IFERROR(INDEX(統合!G:G,1/LARGE(INDEX((統合!$A$1:$A$1000&lt;&gt;"")/ROW(統合!$A$1:$A$1000),0),ROW(G613))),"")</f>
        <v/>
      </c>
      <c r="H613" t="str">
        <f>IFERROR(INDEX(統合!H:H,1/LARGE(INDEX((統合!$A$1:$A$1000&lt;&gt;"")/ROW(統合!$A$1:$A$1000),0),ROW(H613))),"")</f>
        <v/>
      </c>
      <c r="I613" t="str">
        <f>IFERROR(INDEX(統合!I:I,1/LARGE(INDEX((統合!$A$1:$A$1000&lt;&gt;"")/ROW(統合!$A$1:$A$1000),0),ROW(I613))),"")</f>
        <v/>
      </c>
      <c r="J613" t="str">
        <f>IFERROR(INDEX(統合!J:J,1/LARGE(INDEX((統合!$A$1:$A$1000&lt;&gt;"")/ROW(統合!$A$1:$A$1000),0),ROW(J613))),"")</f>
        <v/>
      </c>
      <c r="K613" t="str">
        <f>IFERROR(INDEX(統合!K:K,1/LARGE(INDEX((統合!$A$1:$A$1000&lt;&gt;"")/ROW(統合!$A$1:$A$1000),0),ROW(K613))),"")</f>
        <v/>
      </c>
      <c r="L613" t="str">
        <f>IFERROR(INDEX(統合!L:L,1/LARGE(INDEX((統合!$A$1:$A$1000&lt;&gt;"")/ROW(統合!$A$1:$A$1000),0),ROW(L613))),"")</f>
        <v/>
      </c>
      <c r="M613" t="str">
        <f>IFERROR(INDEX(統合!M:M,1/LARGE(INDEX((統合!$A$1:$A$1000&lt;&gt;"")/ROW(統合!$A$1:$A$1000),0),ROW(M613))),"")</f>
        <v/>
      </c>
    </row>
    <row r="614" spans="1:13" x14ac:dyDescent="0.45">
      <c r="A614" t="str">
        <f>IFERROR(INDEX(統合!A:A,1/LARGE(INDEX((統合!$A$1:$A$1000&lt;&gt;"")/ROW(統合!$A$1:$A$1000),0),ROW(A614))),"")</f>
        <v/>
      </c>
      <c r="B614" t="str">
        <f>IFERROR(INDEX(統合!B:B,1/LARGE(INDEX((統合!$A$1:$A$1000&lt;&gt;"")/ROW(統合!$A$1:$A$1000),0),ROW(B614))),"")</f>
        <v/>
      </c>
      <c r="C614" t="str">
        <f>IFERROR(INDEX(統合!C:C,1/LARGE(INDEX((統合!$A$1:$A$1000&lt;&gt;"")/ROW(統合!$A$1:$A$1000),0),ROW(C614))),"")</f>
        <v/>
      </c>
      <c r="D614" t="str">
        <f>IFERROR(INDEX(統合!D:D,1/LARGE(INDEX((統合!$A$1:$A$1000&lt;&gt;"")/ROW(統合!$A$1:$A$1000),0),ROW(D614))),"")</f>
        <v/>
      </c>
      <c r="E614" t="str">
        <f>IFERROR(INDEX(統合!E:E,1/LARGE(INDEX((統合!$A$1:$A$1000&lt;&gt;"")/ROW(統合!$A$1:$A$1000),0),ROW(E614))),"")</f>
        <v/>
      </c>
      <c r="F614" t="str">
        <f>IFERROR(INDEX(統合!F:F,1/LARGE(INDEX((統合!$A$1:$A$1000&lt;&gt;"")/ROW(統合!$A$1:$A$1000),0),ROW(F614))),"")</f>
        <v/>
      </c>
      <c r="G614" t="str">
        <f>IFERROR(INDEX(統合!G:G,1/LARGE(INDEX((統合!$A$1:$A$1000&lt;&gt;"")/ROW(統合!$A$1:$A$1000),0),ROW(G614))),"")</f>
        <v/>
      </c>
      <c r="H614" t="str">
        <f>IFERROR(INDEX(統合!H:H,1/LARGE(INDEX((統合!$A$1:$A$1000&lt;&gt;"")/ROW(統合!$A$1:$A$1000),0),ROW(H614))),"")</f>
        <v/>
      </c>
      <c r="I614" t="str">
        <f>IFERROR(INDEX(統合!I:I,1/LARGE(INDEX((統合!$A$1:$A$1000&lt;&gt;"")/ROW(統合!$A$1:$A$1000),0),ROW(I614))),"")</f>
        <v/>
      </c>
      <c r="J614" t="str">
        <f>IFERROR(INDEX(統合!J:J,1/LARGE(INDEX((統合!$A$1:$A$1000&lt;&gt;"")/ROW(統合!$A$1:$A$1000),0),ROW(J614))),"")</f>
        <v/>
      </c>
      <c r="K614" t="str">
        <f>IFERROR(INDEX(統合!K:K,1/LARGE(INDEX((統合!$A$1:$A$1000&lt;&gt;"")/ROW(統合!$A$1:$A$1000),0),ROW(K614))),"")</f>
        <v/>
      </c>
      <c r="L614" t="str">
        <f>IFERROR(INDEX(統合!L:L,1/LARGE(INDEX((統合!$A$1:$A$1000&lt;&gt;"")/ROW(統合!$A$1:$A$1000),0),ROW(L614))),"")</f>
        <v/>
      </c>
      <c r="M614" t="str">
        <f>IFERROR(INDEX(統合!M:M,1/LARGE(INDEX((統合!$A$1:$A$1000&lt;&gt;"")/ROW(統合!$A$1:$A$1000),0),ROW(M614))),"")</f>
        <v/>
      </c>
    </row>
    <row r="615" spans="1:13" x14ac:dyDescent="0.45">
      <c r="A615" t="str">
        <f>IFERROR(INDEX(統合!A:A,1/LARGE(INDEX((統合!$A$1:$A$1000&lt;&gt;"")/ROW(統合!$A$1:$A$1000),0),ROW(A615))),"")</f>
        <v/>
      </c>
      <c r="B615" t="str">
        <f>IFERROR(INDEX(統合!B:B,1/LARGE(INDEX((統合!$A$1:$A$1000&lt;&gt;"")/ROW(統合!$A$1:$A$1000),0),ROW(B615))),"")</f>
        <v/>
      </c>
      <c r="C615" t="str">
        <f>IFERROR(INDEX(統合!C:C,1/LARGE(INDEX((統合!$A$1:$A$1000&lt;&gt;"")/ROW(統合!$A$1:$A$1000),0),ROW(C615))),"")</f>
        <v/>
      </c>
      <c r="D615" t="str">
        <f>IFERROR(INDEX(統合!D:D,1/LARGE(INDEX((統合!$A$1:$A$1000&lt;&gt;"")/ROW(統合!$A$1:$A$1000),0),ROW(D615))),"")</f>
        <v/>
      </c>
      <c r="E615" t="str">
        <f>IFERROR(INDEX(統合!E:E,1/LARGE(INDEX((統合!$A$1:$A$1000&lt;&gt;"")/ROW(統合!$A$1:$A$1000),0),ROW(E615))),"")</f>
        <v/>
      </c>
      <c r="F615" t="str">
        <f>IFERROR(INDEX(統合!F:F,1/LARGE(INDEX((統合!$A$1:$A$1000&lt;&gt;"")/ROW(統合!$A$1:$A$1000),0),ROW(F615))),"")</f>
        <v/>
      </c>
      <c r="G615" t="str">
        <f>IFERROR(INDEX(統合!G:G,1/LARGE(INDEX((統合!$A$1:$A$1000&lt;&gt;"")/ROW(統合!$A$1:$A$1000),0),ROW(G615))),"")</f>
        <v/>
      </c>
      <c r="H615" t="str">
        <f>IFERROR(INDEX(統合!H:H,1/LARGE(INDEX((統合!$A$1:$A$1000&lt;&gt;"")/ROW(統合!$A$1:$A$1000),0),ROW(H615))),"")</f>
        <v/>
      </c>
      <c r="I615" t="str">
        <f>IFERROR(INDEX(統合!I:I,1/LARGE(INDEX((統合!$A$1:$A$1000&lt;&gt;"")/ROW(統合!$A$1:$A$1000),0),ROW(I615))),"")</f>
        <v/>
      </c>
      <c r="J615" t="str">
        <f>IFERROR(INDEX(統合!J:J,1/LARGE(INDEX((統合!$A$1:$A$1000&lt;&gt;"")/ROW(統合!$A$1:$A$1000),0),ROW(J615))),"")</f>
        <v/>
      </c>
      <c r="K615" t="str">
        <f>IFERROR(INDEX(統合!K:K,1/LARGE(INDEX((統合!$A$1:$A$1000&lt;&gt;"")/ROW(統合!$A$1:$A$1000),0),ROW(K615))),"")</f>
        <v/>
      </c>
      <c r="L615" t="str">
        <f>IFERROR(INDEX(統合!L:L,1/LARGE(INDEX((統合!$A$1:$A$1000&lt;&gt;"")/ROW(統合!$A$1:$A$1000),0),ROW(L615))),"")</f>
        <v/>
      </c>
      <c r="M615" t="str">
        <f>IFERROR(INDEX(統合!M:M,1/LARGE(INDEX((統合!$A$1:$A$1000&lt;&gt;"")/ROW(統合!$A$1:$A$1000),0),ROW(M615))),"")</f>
        <v/>
      </c>
    </row>
    <row r="616" spans="1:13" x14ac:dyDescent="0.45">
      <c r="A616" t="str">
        <f>IFERROR(INDEX(統合!A:A,1/LARGE(INDEX((統合!$A$1:$A$1000&lt;&gt;"")/ROW(統合!$A$1:$A$1000),0),ROW(A616))),"")</f>
        <v/>
      </c>
      <c r="B616" t="str">
        <f>IFERROR(INDEX(統合!B:B,1/LARGE(INDEX((統合!$A$1:$A$1000&lt;&gt;"")/ROW(統合!$A$1:$A$1000),0),ROW(B616))),"")</f>
        <v/>
      </c>
      <c r="C616" t="str">
        <f>IFERROR(INDEX(統合!C:C,1/LARGE(INDEX((統合!$A$1:$A$1000&lt;&gt;"")/ROW(統合!$A$1:$A$1000),0),ROW(C616))),"")</f>
        <v/>
      </c>
      <c r="D616" t="str">
        <f>IFERROR(INDEX(統合!D:D,1/LARGE(INDEX((統合!$A$1:$A$1000&lt;&gt;"")/ROW(統合!$A$1:$A$1000),0),ROW(D616))),"")</f>
        <v/>
      </c>
      <c r="E616" t="str">
        <f>IFERROR(INDEX(統合!E:E,1/LARGE(INDEX((統合!$A$1:$A$1000&lt;&gt;"")/ROW(統合!$A$1:$A$1000),0),ROW(E616))),"")</f>
        <v/>
      </c>
      <c r="F616" t="str">
        <f>IFERROR(INDEX(統合!F:F,1/LARGE(INDEX((統合!$A$1:$A$1000&lt;&gt;"")/ROW(統合!$A$1:$A$1000),0),ROW(F616))),"")</f>
        <v/>
      </c>
      <c r="G616" t="str">
        <f>IFERROR(INDEX(統合!G:G,1/LARGE(INDEX((統合!$A$1:$A$1000&lt;&gt;"")/ROW(統合!$A$1:$A$1000),0),ROW(G616))),"")</f>
        <v/>
      </c>
      <c r="H616" t="str">
        <f>IFERROR(INDEX(統合!H:H,1/LARGE(INDEX((統合!$A$1:$A$1000&lt;&gt;"")/ROW(統合!$A$1:$A$1000),0),ROW(H616))),"")</f>
        <v/>
      </c>
      <c r="I616" t="str">
        <f>IFERROR(INDEX(統合!I:I,1/LARGE(INDEX((統合!$A$1:$A$1000&lt;&gt;"")/ROW(統合!$A$1:$A$1000),0),ROW(I616))),"")</f>
        <v/>
      </c>
      <c r="J616" t="str">
        <f>IFERROR(INDEX(統合!J:J,1/LARGE(INDEX((統合!$A$1:$A$1000&lt;&gt;"")/ROW(統合!$A$1:$A$1000),0),ROW(J616))),"")</f>
        <v/>
      </c>
      <c r="K616" t="str">
        <f>IFERROR(INDEX(統合!K:K,1/LARGE(INDEX((統合!$A$1:$A$1000&lt;&gt;"")/ROW(統合!$A$1:$A$1000),0),ROW(K616))),"")</f>
        <v/>
      </c>
      <c r="L616" t="str">
        <f>IFERROR(INDEX(統合!L:L,1/LARGE(INDEX((統合!$A$1:$A$1000&lt;&gt;"")/ROW(統合!$A$1:$A$1000),0),ROW(L616))),"")</f>
        <v/>
      </c>
      <c r="M616" t="str">
        <f>IFERROR(INDEX(統合!M:M,1/LARGE(INDEX((統合!$A$1:$A$1000&lt;&gt;"")/ROW(統合!$A$1:$A$1000),0),ROW(M616))),"")</f>
        <v/>
      </c>
    </row>
    <row r="617" spans="1:13" x14ac:dyDescent="0.45">
      <c r="A617" t="str">
        <f>IFERROR(INDEX(統合!A:A,1/LARGE(INDEX((統合!$A$1:$A$1000&lt;&gt;"")/ROW(統合!$A$1:$A$1000),0),ROW(A617))),"")</f>
        <v/>
      </c>
      <c r="B617" t="str">
        <f>IFERROR(INDEX(統合!B:B,1/LARGE(INDEX((統合!$A$1:$A$1000&lt;&gt;"")/ROW(統合!$A$1:$A$1000),0),ROW(B617))),"")</f>
        <v/>
      </c>
      <c r="C617" t="str">
        <f>IFERROR(INDEX(統合!C:C,1/LARGE(INDEX((統合!$A$1:$A$1000&lt;&gt;"")/ROW(統合!$A$1:$A$1000),0),ROW(C617))),"")</f>
        <v/>
      </c>
      <c r="D617" t="str">
        <f>IFERROR(INDEX(統合!D:D,1/LARGE(INDEX((統合!$A$1:$A$1000&lt;&gt;"")/ROW(統合!$A$1:$A$1000),0),ROW(D617))),"")</f>
        <v/>
      </c>
      <c r="E617" t="str">
        <f>IFERROR(INDEX(統合!E:E,1/LARGE(INDEX((統合!$A$1:$A$1000&lt;&gt;"")/ROW(統合!$A$1:$A$1000),0),ROW(E617))),"")</f>
        <v/>
      </c>
      <c r="F617" t="str">
        <f>IFERROR(INDEX(統合!F:F,1/LARGE(INDEX((統合!$A$1:$A$1000&lt;&gt;"")/ROW(統合!$A$1:$A$1000),0),ROW(F617))),"")</f>
        <v/>
      </c>
      <c r="G617" t="str">
        <f>IFERROR(INDEX(統合!G:G,1/LARGE(INDEX((統合!$A$1:$A$1000&lt;&gt;"")/ROW(統合!$A$1:$A$1000),0),ROW(G617))),"")</f>
        <v/>
      </c>
      <c r="H617" t="str">
        <f>IFERROR(INDEX(統合!H:H,1/LARGE(INDEX((統合!$A$1:$A$1000&lt;&gt;"")/ROW(統合!$A$1:$A$1000),0),ROW(H617))),"")</f>
        <v/>
      </c>
      <c r="I617" t="str">
        <f>IFERROR(INDEX(統合!I:I,1/LARGE(INDEX((統合!$A$1:$A$1000&lt;&gt;"")/ROW(統合!$A$1:$A$1000),0),ROW(I617))),"")</f>
        <v/>
      </c>
      <c r="J617" t="str">
        <f>IFERROR(INDEX(統合!J:J,1/LARGE(INDEX((統合!$A$1:$A$1000&lt;&gt;"")/ROW(統合!$A$1:$A$1000),0),ROW(J617))),"")</f>
        <v/>
      </c>
      <c r="K617" t="str">
        <f>IFERROR(INDEX(統合!K:K,1/LARGE(INDEX((統合!$A$1:$A$1000&lt;&gt;"")/ROW(統合!$A$1:$A$1000),0),ROW(K617))),"")</f>
        <v/>
      </c>
      <c r="L617" t="str">
        <f>IFERROR(INDEX(統合!L:L,1/LARGE(INDEX((統合!$A$1:$A$1000&lt;&gt;"")/ROW(統合!$A$1:$A$1000),0),ROW(L617))),"")</f>
        <v/>
      </c>
      <c r="M617" t="str">
        <f>IFERROR(INDEX(統合!M:M,1/LARGE(INDEX((統合!$A$1:$A$1000&lt;&gt;"")/ROW(統合!$A$1:$A$1000),0),ROW(M617))),"")</f>
        <v/>
      </c>
    </row>
    <row r="618" spans="1:13" x14ac:dyDescent="0.45">
      <c r="A618" t="str">
        <f>IFERROR(INDEX(統合!A:A,1/LARGE(INDEX((統合!$A$1:$A$1000&lt;&gt;"")/ROW(統合!$A$1:$A$1000),0),ROW(A618))),"")</f>
        <v/>
      </c>
      <c r="B618" t="str">
        <f>IFERROR(INDEX(統合!B:B,1/LARGE(INDEX((統合!$A$1:$A$1000&lt;&gt;"")/ROW(統合!$A$1:$A$1000),0),ROW(B618))),"")</f>
        <v/>
      </c>
      <c r="C618" t="str">
        <f>IFERROR(INDEX(統合!C:C,1/LARGE(INDEX((統合!$A$1:$A$1000&lt;&gt;"")/ROW(統合!$A$1:$A$1000),0),ROW(C618))),"")</f>
        <v/>
      </c>
      <c r="D618" t="str">
        <f>IFERROR(INDEX(統合!D:D,1/LARGE(INDEX((統合!$A$1:$A$1000&lt;&gt;"")/ROW(統合!$A$1:$A$1000),0),ROW(D618))),"")</f>
        <v/>
      </c>
      <c r="E618" t="str">
        <f>IFERROR(INDEX(統合!E:E,1/LARGE(INDEX((統合!$A$1:$A$1000&lt;&gt;"")/ROW(統合!$A$1:$A$1000),0),ROW(E618))),"")</f>
        <v/>
      </c>
      <c r="F618" t="str">
        <f>IFERROR(INDEX(統合!F:F,1/LARGE(INDEX((統合!$A$1:$A$1000&lt;&gt;"")/ROW(統合!$A$1:$A$1000),0),ROW(F618))),"")</f>
        <v/>
      </c>
      <c r="G618" t="str">
        <f>IFERROR(INDEX(統合!G:G,1/LARGE(INDEX((統合!$A$1:$A$1000&lt;&gt;"")/ROW(統合!$A$1:$A$1000),0),ROW(G618))),"")</f>
        <v/>
      </c>
      <c r="H618" t="str">
        <f>IFERROR(INDEX(統合!H:H,1/LARGE(INDEX((統合!$A$1:$A$1000&lt;&gt;"")/ROW(統合!$A$1:$A$1000),0),ROW(H618))),"")</f>
        <v/>
      </c>
      <c r="I618" t="str">
        <f>IFERROR(INDEX(統合!I:I,1/LARGE(INDEX((統合!$A$1:$A$1000&lt;&gt;"")/ROW(統合!$A$1:$A$1000),0),ROW(I618))),"")</f>
        <v/>
      </c>
      <c r="J618" t="str">
        <f>IFERROR(INDEX(統合!J:J,1/LARGE(INDEX((統合!$A$1:$A$1000&lt;&gt;"")/ROW(統合!$A$1:$A$1000),0),ROW(J618))),"")</f>
        <v/>
      </c>
      <c r="K618" t="str">
        <f>IFERROR(INDEX(統合!K:K,1/LARGE(INDEX((統合!$A$1:$A$1000&lt;&gt;"")/ROW(統合!$A$1:$A$1000),0),ROW(K618))),"")</f>
        <v/>
      </c>
      <c r="L618" t="str">
        <f>IFERROR(INDEX(統合!L:L,1/LARGE(INDEX((統合!$A$1:$A$1000&lt;&gt;"")/ROW(統合!$A$1:$A$1000),0),ROW(L618))),"")</f>
        <v/>
      </c>
      <c r="M618" t="str">
        <f>IFERROR(INDEX(統合!M:M,1/LARGE(INDEX((統合!$A$1:$A$1000&lt;&gt;"")/ROW(統合!$A$1:$A$1000),0),ROW(M618))),"")</f>
        <v/>
      </c>
    </row>
    <row r="619" spans="1:13" x14ac:dyDescent="0.45">
      <c r="A619" t="str">
        <f>IFERROR(INDEX(統合!A:A,1/LARGE(INDEX((統合!$A$1:$A$1000&lt;&gt;"")/ROW(統合!$A$1:$A$1000),0),ROW(A619))),"")</f>
        <v/>
      </c>
      <c r="B619" t="str">
        <f>IFERROR(INDEX(統合!B:B,1/LARGE(INDEX((統合!$A$1:$A$1000&lt;&gt;"")/ROW(統合!$A$1:$A$1000),0),ROW(B619))),"")</f>
        <v/>
      </c>
      <c r="C619" t="str">
        <f>IFERROR(INDEX(統合!C:C,1/LARGE(INDEX((統合!$A$1:$A$1000&lt;&gt;"")/ROW(統合!$A$1:$A$1000),0),ROW(C619))),"")</f>
        <v/>
      </c>
      <c r="D619" t="str">
        <f>IFERROR(INDEX(統合!D:D,1/LARGE(INDEX((統合!$A$1:$A$1000&lt;&gt;"")/ROW(統合!$A$1:$A$1000),0),ROW(D619))),"")</f>
        <v/>
      </c>
      <c r="E619" t="str">
        <f>IFERROR(INDEX(統合!E:E,1/LARGE(INDEX((統合!$A$1:$A$1000&lt;&gt;"")/ROW(統合!$A$1:$A$1000),0),ROW(E619))),"")</f>
        <v/>
      </c>
      <c r="F619" t="str">
        <f>IFERROR(INDEX(統合!F:F,1/LARGE(INDEX((統合!$A$1:$A$1000&lt;&gt;"")/ROW(統合!$A$1:$A$1000),0),ROW(F619))),"")</f>
        <v/>
      </c>
      <c r="G619" t="str">
        <f>IFERROR(INDEX(統合!G:G,1/LARGE(INDEX((統合!$A$1:$A$1000&lt;&gt;"")/ROW(統合!$A$1:$A$1000),0),ROW(G619))),"")</f>
        <v/>
      </c>
      <c r="H619" t="str">
        <f>IFERROR(INDEX(統合!H:H,1/LARGE(INDEX((統合!$A$1:$A$1000&lt;&gt;"")/ROW(統合!$A$1:$A$1000),0),ROW(H619))),"")</f>
        <v/>
      </c>
      <c r="I619" t="str">
        <f>IFERROR(INDEX(統合!I:I,1/LARGE(INDEX((統合!$A$1:$A$1000&lt;&gt;"")/ROW(統合!$A$1:$A$1000),0),ROW(I619))),"")</f>
        <v/>
      </c>
      <c r="J619" t="str">
        <f>IFERROR(INDEX(統合!J:J,1/LARGE(INDEX((統合!$A$1:$A$1000&lt;&gt;"")/ROW(統合!$A$1:$A$1000),0),ROW(J619))),"")</f>
        <v/>
      </c>
      <c r="K619" t="str">
        <f>IFERROR(INDEX(統合!K:K,1/LARGE(INDEX((統合!$A$1:$A$1000&lt;&gt;"")/ROW(統合!$A$1:$A$1000),0),ROW(K619))),"")</f>
        <v/>
      </c>
      <c r="L619" t="str">
        <f>IFERROR(INDEX(統合!L:L,1/LARGE(INDEX((統合!$A$1:$A$1000&lt;&gt;"")/ROW(統合!$A$1:$A$1000),0),ROW(L619))),"")</f>
        <v/>
      </c>
      <c r="M619" t="str">
        <f>IFERROR(INDEX(統合!M:M,1/LARGE(INDEX((統合!$A$1:$A$1000&lt;&gt;"")/ROW(統合!$A$1:$A$1000),0),ROW(M619))),"")</f>
        <v/>
      </c>
    </row>
    <row r="620" spans="1:13" x14ac:dyDescent="0.45">
      <c r="A620" t="str">
        <f>IFERROR(INDEX(統合!A:A,1/LARGE(INDEX((統合!$A$1:$A$1000&lt;&gt;"")/ROW(統合!$A$1:$A$1000),0),ROW(A620))),"")</f>
        <v/>
      </c>
      <c r="B620" t="str">
        <f>IFERROR(INDEX(統合!B:B,1/LARGE(INDEX((統合!$A$1:$A$1000&lt;&gt;"")/ROW(統合!$A$1:$A$1000),0),ROW(B620))),"")</f>
        <v/>
      </c>
      <c r="C620" t="str">
        <f>IFERROR(INDEX(統合!C:C,1/LARGE(INDEX((統合!$A$1:$A$1000&lt;&gt;"")/ROW(統合!$A$1:$A$1000),0),ROW(C620))),"")</f>
        <v/>
      </c>
      <c r="D620" t="str">
        <f>IFERROR(INDEX(統合!D:D,1/LARGE(INDEX((統合!$A$1:$A$1000&lt;&gt;"")/ROW(統合!$A$1:$A$1000),0),ROW(D620))),"")</f>
        <v/>
      </c>
      <c r="E620" t="str">
        <f>IFERROR(INDEX(統合!E:E,1/LARGE(INDEX((統合!$A$1:$A$1000&lt;&gt;"")/ROW(統合!$A$1:$A$1000),0),ROW(E620))),"")</f>
        <v/>
      </c>
      <c r="F620" t="str">
        <f>IFERROR(INDEX(統合!F:F,1/LARGE(INDEX((統合!$A$1:$A$1000&lt;&gt;"")/ROW(統合!$A$1:$A$1000),0),ROW(F620))),"")</f>
        <v/>
      </c>
      <c r="G620" t="str">
        <f>IFERROR(INDEX(統合!G:G,1/LARGE(INDEX((統合!$A$1:$A$1000&lt;&gt;"")/ROW(統合!$A$1:$A$1000),0),ROW(G620))),"")</f>
        <v/>
      </c>
      <c r="H620" t="str">
        <f>IFERROR(INDEX(統合!H:H,1/LARGE(INDEX((統合!$A$1:$A$1000&lt;&gt;"")/ROW(統合!$A$1:$A$1000),0),ROW(H620))),"")</f>
        <v/>
      </c>
      <c r="I620" t="str">
        <f>IFERROR(INDEX(統合!I:I,1/LARGE(INDEX((統合!$A$1:$A$1000&lt;&gt;"")/ROW(統合!$A$1:$A$1000),0),ROW(I620))),"")</f>
        <v/>
      </c>
      <c r="J620" t="str">
        <f>IFERROR(INDEX(統合!J:J,1/LARGE(INDEX((統合!$A$1:$A$1000&lt;&gt;"")/ROW(統合!$A$1:$A$1000),0),ROW(J620))),"")</f>
        <v/>
      </c>
      <c r="K620" t="str">
        <f>IFERROR(INDEX(統合!K:K,1/LARGE(INDEX((統合!$A$1:$A$1000&lt;&gt;"")/ROW(統合!$A$1:$A$1000),0),ROW(K620))),"")</f>
        <v/>
      </c>
      <c r="L620" t="str">
        <f>IFERROR(INDEX(統合!L:L,1/LARGE(INDEX((統合!$A$1:$A$1000&lt;&gt;"")/ROW(統合!$A$1:$A$1000),0),ROW(L620))),"")</f>
        <v/>
      </c>
      <c r="M620" t="str">
        <f>IFERROR(INDEX(統合!M:M,1/LARGE(INDEX((統合!$A$1:$A$1000&lt;&gt;"")/ROW(統合!$A$1:$A$1000),0),ROW(M620))),"")</f>
        <v/>
      </c>
    </row>
    <row r="621" spans="1:13" x14ac:dyDescent="0.45">
      <c r="A621" t="str">
        <f>IFERROR(INDEX(統合!A:A,1/LARGE(INDEX((統合!$A$1:$A$1000&lt;&gt;"")/ROW(統合!$A$1:$A$1000),0),ROW(A621))),"")</f>
        <v/>
      </c>
      <c r="B621" t="str">
        <f>IFERROR(INDEX(統合!B:B,1/LARGE(INDEX((統合!$A$1:$A$1000&lt;&gt;"")/ROW(統合!$A$1:$A$1000),0),ROW(B621))),"")</f>
        <v/>
      </c>
      <c r="C621" t="str">
        <f>IFERROR(INDEX(統合!C:C,1/LARGE(INDEX((統合!$A$1:$A$1000&lt;&gt;"")/ROW(統合!$A$1:$A$1000),0),ROW(C621))),"")</f>
        <v/>
      </c>
      <c r="D621" t="str">
        <f>IFERROR(INDEX(統合!D:D,1/LARGE(INDEX((統合!$A$1:$A$1000&lt;&gt;"")/ROW(統合!$A$1:$A$1000),0),ROW(D621))),"")</f>
        <v/>
      </c>
      <c r="E621" t="str">
        <f>IFERROR(INDEX(統合!E:E,1/LARGE(INDEX((統合!$A$1:$A$1000&lt;&gt;"")/ROW(統合!$A$1:$A$1000),0),ROW(E621))),"")</f>
        <v/>
      </c>
      <c r="F621" t="str">
        <f>IFERROR(INDEX(統合!F:F,1/LARGE(INDEX((統合!$A$1:$A$1000&lt;&gt;"")/ROW(統合!$A$1:$A$1000),0),ROW(F621))),"")</f>
        <v/>
      </c>
      <c r="G621" t="str">
        <f>IFERROR(INDEX(統合!G:G,1/LARGE(INDEX((統合!$A$1:$A$1000&lt;&gt;"")/ROW(統合!$A$1:$A$1000),0),ROW(G621))),"")</f>
        <v/>
      </c>
      <c r="H621" t="str">
        <f>IFERROR(INDEX(統合!H:H,1/LARGE(INDEX((統合!$A$1:$A$1000&lt;&gt;"")/ROW(統合!$A$1:$A$1000),0),ROW(H621))),"")</f>
        <v/>
      </c>
      <c r="I621" t="str">
        <f>IFERROR(INDEX(統合!I:I,1/LARGE(INDEX((統合!$A$1:$A$1000&lt;&gt;"")/ROW(統合!$A$1:$A$1000),0),ROW(I621))),"")</f>
        <v/>
      </c>
      <c r="J621" t="str">
        <f>IFERROR(INDEX(統合!J:J,1/LARGE(INDEX((統合!$A$1:$A$1000&lt;&gt;"")/ROW(統合!$A$1:$A$1000),0),ROW(J621))),"")</f>
        <v/>
      </c>
      <c r="K621" t="str">
        <f>IFERROR(INDEX(統合!K:K,1/LARGE(INDEX((統合!$A$1:$A$1000&lt;&gt;"")/ROW(統合!$A$1:$A$1000),0),ROW(K621))),"")</f>
        <v/>
      </c>
      <c r="L621" t="str">
        <f>IFERROR(INDEX(統合!L:L,1/LARGE(INDEX((統合!$A$1:$A$1000&lt;&gt;"")/ROW(統合!$A$1:$A$1000),0),ROW(L621))),"")</f>
        <v/>
      </c>
      <c r="M621" t="str">
        <f>IFERROR(INDEX(統合!M:M,1/LARGE(INDEX((統合!$A$1:$A$1000&lt;&gt;"")/ROW(統合!$A$1:$A$1000),0),ROW(M621))),"")</f>
        <v/>
      </c>
    </row>
    <row r="622" spans="1:13" x14ac:dyDescent="0.45">
      <c r="A622" t="str">
        <f>IFERROR(INDEX(統合!A:A,1/LARGE(INDEX((統合!$A$1:$A$1000&lt;&gt;"")/ROW(統合!$A$1:$A$1000),0),ROW(A622))),"")</f>
        <v/>
      </c>
      <c r="B622" t="str">
        <f>IFERROR(INDEX(統合!B:B,1/LARGE(INDEX((統合!$A$1:$A$1000&lt;&gt;"")/ROW(統合!$A$1:$A$1000),0),ROW(B622))),"")</f>
        <v/>
      </c>
      <c r="C622" t="str">
        <f>IFERROR(INDEX(統合!C:C,1/LARGE(INDEX((統合!$A$1:$A$1000&lt;&gt;"")/ROW(統合!$A$1:$A$1000),0),ROW(C622))),"")</f>
        <v/>
      </c>
      <c r="D622" t="str">
        <f>IFERROR(INDEX(統合!D:D,1/LARGE(INDEX((統合!$A$1:$A$1000&lt;&gt;"")/ROW(統合!$A$1:$A$1000),0),ROW(D622))),"")</f>
        <v/>
      </c>
      <c r="E622" t="str">
        <f>IFERROR(INDEX(統合!E:E,1/LARGE(INDEX((統合!$A$1:$A$1000&lt;&gt;"")/ROW(統合!$A$1:$A$1000),0),ROW(E622))),"")</f>
        <v/>
      </c>
      <c r="F622" t="str">
        <f>IFERROR(INDEX(統合!F:F,1/LARGE(INDEX((統合!$A$1:$A$1000&lt;&gt;"")/ROW(統合!$A$1:$A$1000),0),ROW(F622))),"")</f>
        <v/>
      </c>
      <c r="G622" t="str">
        <f>IFERROR(INDEX(統合!G:G,1/LARGE(INDEX((統合!$A$1:$A$1000&lt;&gt;"")/ROW(統合!$A$1:$A$1000),0),ROW(G622))),"")</f>
        <v/>
      </c>
      <c r="H622" t="str">
        <f>IFERROR(INDEX(統合!H:H,1/LARGE(INDEX((統合!$A$1:$A$1000&lt;&gt;"")/ROW(統合!$A$1:$A$1000),0),ROW(H622))),"")</f>
        <v/>
      </c>
      <c r="I622" t="str">
        <f>IFERROR(INDEX(統合!I:I,1/LARGE(INDEX((統合!$A$1:$A$1000&lt;&gt;"")/ROW(統合!$A$1:$A$1000),0),ROW(I622))),"")</f>
        <v/>
      </c>
      <c r="J622" t="str">
        <f>IFERROR(INDEX(統合!J:J,1/LARGE(INDEX((統合!$A$1:$A$1000&lt;&gt;"")/ROW(統合!$A$1:$A$1000),0),ROW(J622))),"")</f>
        <v/>
      </c>
      <c r="K622" t="str">
        <f>IFERROR(INDEX(統合!K:K,1/LARGE(INDEX((統合!$A$1:$A$1000&lt;&gt;"")/ROW(統合!$A$1:$A$1000),0),ROW(K622))),"")</f>
        <v/>
      </c>
      <c r="L622" t="str">
        <f>IFERROR(INDEX(統合!L:L,1/LARGE(INDEX((統合!$A$1:$A$1000&lt;&gt;"")/ROW(統合!$A$1:$A$1000),0),ROW(L622))),"")</f>
        <v/>
      </c>
      <c r="M622" t="str">
        <f>IFERROR(INDEX(統合!M:M,1/LARGE(INDEX((統合!$A$1:$A$1000&lt;&gt;"")/ROW(統合!$A$1:$A$1000),0),ROW(M622))),"")</f>
        <v/>
      </c>
    </row>
    <row r="623" spans="1:13" x14ac:dyDescent="0.45">
      <c r="A623" t="str">
        <f>IFERROR(INDEX(統合!A:A,1/LARGE(INDEX((統合!$A$1:$A$1000&lt;&gt;"")/ROW(統合!$A$1:$A$1000),0),ROW(A623))),"")</f>
        <v/>
      </c>
      <c r="B623" t="str">
        <f>IFERROR(INDEX(統合!B:B,1/LARGE(INDEX((統合!$A$1:$A$1000&lt;&gt;"")/ROW(統合!$A$1:$A$1000),0),ROW(B623))),"")</f>
        <v/>
      </c>
      <c r="C623" t="str">
        <f>IFERROR(INDEX(統合!C:C,1/LARGE(INDEX((統合!$A$1:$A$1000&lt;&gt;"")/ROW(統合!$A$1:$A$1000),0),ROW(C623))),"")</f>
        <v/>
      </c>
      <c r="D623" t="str">
        <f>IFERROR(INDEX(統合!D:D,1/LARGE(INDEX((統合!$A$1:$A$1000&lt;&gt;"")/ROW(統合!$A$1:$A$1000),0),ROW(D623))),"")</f>
        <v/>
      </c>
      <c r="E623" t="str">
        <f>IFERROR(INDEX(統合!E:E,1/LARGE(INDEX((統合!$A$1:$A$1000&lt;&gt;"")/ROW(統合!$A$1:$A$1000),0),ROW(E623))),"")</f>
        <v/>
      </c>
      <c r="F623" t="str">
        <f>IFERROR(INDEX(統合!F:F,1/LARGE(INDEX((統合!$A$1:$A$1000&lt;&gt;"")/ROW(統合!$A$1:$A$1000),0),ROW(F623))),"")</f>
        <v/>
      </c>
      <c r="G623" t="str">
        <f>IFERROR(INDEX(統合!G:G,1/LARGE(INDEX((統合!$A$1:$A$1000&lt;&gt;"")/ROW(統合!$A$1:$A$1000),0),ROW(G623))),"")</f>
        <v/>
      </c>
      <c r="H623" t="str">
        <f>IFERROR(INDEX(統合!H:H,1/LARGE(INDEX((統合!$A$1:$A$1000&lt;&gt;"")/ROW(統合!$A$1:$A$1000),0),ROW(H623))),"")</f>
        <v/>
      </c>
      <c r="I623" t="str">
        <f>IFERROR(INDEX(統合!I:I,1/LARGE(INDEX((統合!$A$1:$A$1000&lt;&gt;"")/ROW(統合!$A$1:$A$1000),0),ROW(I623))),"")</f>
        <v/>
      </c>
      <c r="J623" t="str">
        <f>IFERROR(INDEX(統合!J:J,1/LARGE(INDEX((統合!$A$1:$A$1000&lt;&gt;"")/ROW(統合!$A$1:$A$1000),0),ROW(J623))),"")</f>
        <v/>
      </c>
      <c r="K623" t="str">
        <f>IFERROR(INDEX(統合!K:K,1/LARGE(INDEX((統合!$A$1:$A$1000&lt;&gt;"")/ROW(統合!$A$1:$A$1000),0),ROW(K623))),"")</f>
        <v/>
      </c>
      <c r="L623" t="str">
        <f>IFERROR(INDEX(統合!L:L,1/LARGE(INDEX((統合!$A$1:$A$1000&lt;&gt;"")/ROW(統合!$A$1:$A$1000),0),ROW(L623))),"")</f>
        <v/>
      </c>
      <c r="M623" t="str">
        <f>IFERROR(INDEX(統合!M:M,1/LARGE(INDEX((統合!$A$1:$A$1000&lt;&gt;"")/ROW(統合!$A$1:$A$1000),0),ROW(M623))),"")</f>
        <v/>
      </c>
    </row>
    <row r="624" spans="1:13" x14ac:dyDescent="0.45">
      <c r="A624" t="str">
        <f>IFERROR(INDEX(統合!A:A,1/LARGE(INDEX((統合!$A$1:$A$1000&lt;&gt;"")/ROW(統合!$A$1:$A$1000),0),ROW(A624))),"")</f>
        <v/>
      </c>
      <c r="B624" t="str">
        <f>IFERROR(INDEX(統合!B:B,1/LARGE(INDEX((統合!$A$1:$A$1000&lt;&gt;"")/ROW(統合!$A$1:$A$1000),0),ROW(B624))),"")</f>
        <v/>
      </c>
      <c r="C624" t="str">
        <f>IFERROR(INDEX(統合!C:C,1/LARGE(INDEX((統合!$A$1:$A$1000&lt;&gt;"")/ROW(統合!$A$1:$A$1000),0),ROW(C624))),"")</f>
        <v/>
      </c>
      <c r="D624" t="str">
        <f>IFERROR(INDEX(統合!D:D,1/LARGE(INDEX((統合!$A$1:$A$1000&lt;&gt;"")/ROW(統合!$A$1:$A$1000),0),ROW(D624))),"")</f>
        <v/>
      </c>
      <c r="E624" t="str">
        <f>IFERROR(INDEX(統合!E:E,1/LARGE(INDEX((統合!$A$1:$A$1000&lt;&gt;"")/ROW(統合!$A$1:$A$1000),0),ROW(E624))),"")</f>
        <v/>
      </c>
      <c r="F624" t="str">
        <f>IFERROR(INDEX(統合!F:F,1/LARGE(INDEX((統合!$A$1:$A$1000&lt;&gt;"")/ROW(統合!$A$1:$A$1000),0),ROW(F624))),"")</f>
        <v/>
      </c>
      <c r="G624" t="str">
        <f>IFERROR(INDEX(統合!G:G,1/LARGE(INDEX((統合!$A$1:$A$1000&lt;&gt;"")/ROW(統合!$A$1:$A$1000),0),ROW(G624))),"")</f>
        <v/>
      </c>
      <c r="H624" t="str">
        <f>IFERROR(INDEX(統合!H:H,1/LARGE(INDEX((統合!$A$1:$A$1000&lt;&gt;"")/ROW(統合!$A$1:$A$1000),0),ROW(H624))),"")</f>
        <v/>
      </c>
      <c r="I624" t="str">
        <f>IFERROR(INDEX(統合!I:I,1/LARGE(INDEX((統合!$A$1:$A$1000&lt;&gt;"")/ROW(統合!$A$1:$A$1000),0),ROW(I624))),"")</f>
        <v/>
      </c>
      <c r="J624" t="str">
        <f>IFERROR(INDEX(統合!J:J,1/LARGE(INDEX((統合!$A$1:$A$1000&lt;&gt;"")/ROW(統合!$A$1:$A$1000),0),ROW(J624))),"")</f>
        <v/>
      </c>
      <c r="K624" t="str">
        <f>IFERROR(INDEX(統合!K:K,1/LARGE(INDEX((統合!$A$1:$A$1000&lt;&gt;"")/ROW(統合!$A$1:$A$1000),0),ROW(K624))),"")</f>
        <v/>
      </c>
      <c r="L624" t="str">
        <f>IFERROR(INDEX(統合!L:L,1/LARGE(INDEX((統合!$A$1:$A$1000&lt;&gt;"")/ROW(統合!$A$1:$A$1000),0),ROW(L624))),"")</f>
        <v/>
      </c>
      <c r="M624" t="str">
        <f>IFERROR(INDEX(統合!M:M,1/LARGE(INDEX((統合!$A$1:$A$1000&lt;&gt;"")/ROW(統合!$A$1:$A$1000),0),ROW(M624))),"")</f>
        <v/>
      </c>
    </row>
    <row r="625" spans="1:13" x14ac:dyDescent="0.45">
      <c r="A625" t="str">
        <f>IFERROR(INDEX(統合!A:A,1/LARGE(INDEX((統合!$A$1:$A$1000&lt;&gt;"")/ROW(統合!$A$1:$A$1000),0),ROW(A625))),"")</f>
        <v/>
      </c>
      <c r="B625" t="str">
        <f>IFERROR(INDEX(統合!B:B,1/LARGE(INDEX((統合!$A$1:$A$1000&lt;&gt;"")/ROW(統合!$A$1:$A$1000),0),ROW(B625))),"")</f>
        <v/>
      </c>
      <c r="C625" t="str">
        <f>IFERROR(INDEX(統合!C:C,1/LARGE(INDEX((統合!$A$1:$A$1000&lt;&gt;"")/ROW(統合!$A$1:$A$1000),0),ROW(C625))),"")</f>
        <v/>
      </c>
      <c r="D625" t="str">
        <f>IFERROR(INDEX(統合!D:D,1/LARGE(INDEX((統合!$A$1:$A$1000&lt;&gt;"")/ROW(統合!$A$1:$A$1000),0),ROW(D625))),"")</f>
        <v/>
      </c>
      <c r="E625" t="str">
        <f>IFERROR(INDEX(統合!E:E,1/LARGE(INDEX((統合!$A$1:$A$1000&lt;&gt;"")/ROW(統合!$A$1:$A$1000),0),ROW(E625))),"")</f>
        <v/>
      </c>
      <c r="F625" t="str">
        <f>IFERROR(INDEX(統合!F:F,1/LARGE(INDEX((統合!$A$1:$A$1000&lt;&gt;"")/ROW(統合!$A$1:$A$1000),0),ROW(F625))),"")</f>
        <v/>
      </c>
      <c r="G625" t="str">
        <f>IFERROR(INDEX(統合!G:G,1/LARGE(INDEX((統合!$A$1:$A$1000&lt;&gt;"")/ROW(統合!$A$1:$A$1000),0),ROW(G625))),"")</f>
        <v/>
      </c>
      <c r="H625" t="str">
        <f>IFERROR(INDEX(統合!H:H,1/LARGE(INDEX((統合!$A$1:$A$1000&lt;&gt;"")/ROW(統合!$A$1:$A$1000),0),ROW(H625))),"")</f>
        <v/>
      </c>
      <c r="I625" t="str">
        <f>IFERROR(INDEX(統合!I:I,1/LARGE(INDEX((統合!$A$1:$A$1000&lt;&gt;"")/ROW(統合!$A$1:$A$1000),0),ROW(I625))),"")</f>
        <v/>
      </c>
      <c r="J625" t="str">
        <f>IFERROR(INDEX(統合!J:J,1/LARGE(INDEX((統合!$A$1:$A$1000&lt;&gt;"")/ROW(統合!$A$1:$A$1000),0),ROW(J625))),"")</f>
        <v/>
      </c>
      <c r="K625" t="str">
        <f>IFERROR(INDEX(統合!K:K,1/LARGE(INDEX((統合!$A$1:$A$1000&lt;&gt;"")/ROW(統合!$A$1:$A$1000),0),ROW(K625))),"")</f>
        <v/>
      </c>
      <c r="L625" t="str">
        <f>IFERROR(INDEX(統合!L:L,1/LARGE(INDEX((統合!$A$1:$A$1000&lt;&gt;"")/ROW(統合!$A$1:$A$1000),0),ROW(L625))),"")</f>
        <v/>
      </c>
      <c r="M625" t="str">
        <f>IFERROR(INDEX(統合!M:M,1/LARGE(INDEX((統合!$A$1:$A$1000&lt;&gt;"")/ROW(統合!$A$1:$A$1000),0),ROW(M625))),"")</f>
        <v/>
      </c>
    </row>
    <row r="626" spans="1:13" x14ac:dyDescent="0.45">
      <c r="A626" t="str">
        <f>IFERROR(INDEX(統合!A:A,1/LARGE(INDEX((統合!$A$1:$A$1000&lt;&gt;"")/ROW(統合!$A$1:$A$1000),0),ROW(A626))),"")</f>
        <v/>
      </c>
      <c r="B626" t="str">
        <f>IFERROR(INDEX(統合!B:B,1/LARGE(INDEX((統合!$A$1:$A$1000&lt;&gt;"")/ROW(統合!$A$1:$A$1000),0),ROW(B626))),"")</f>
        <v/>
      </c>
      <c r="C626" t="str">
        <f>IFERROR(INDEX(統合!C:C,1/LARGE(INDEX((統合!$A$1:$A$1000&lt;&gt;"")/ROW(統合!$A$1:$A$1000),0),ROW(C626))),"")</f>
        <v/>
      </c>
      <c r="D626" t="str">
        <f>IFERROR(INDEX(統合!D:D,1/LARGE(INDEX((統合!$A$1:$A$1000&lt;&gt;"")/ROW(統合!$A$1:$A$1000),0),ROW(D626))),"")</f>
        <v/>
      </c>
      <c r="E626" t="str">
        <f>IFERROR(INDEX(統合!E:E,1/LARGE(INDEX((統合!$A$1:$A$1000&lt;&gt;"")/ROW(統合!$A$1:$A$1000),0),ROW(E626))),"")</f>
        <v/>
      </c>
      <c r="F626" t="str">
        <f>IFERROR(INDEX(統合!F:F,1/LARGE(INDEX((統合!$A$1:$A$1000&lt;&gt;"")/ROW(統合!$A$1:$A$1000),0),ROW(F626))),"")</f>
        <v/>
      </c>
      <c r="G626" t="str">
        <f>IFERROR(INDEX(統合!G:G,1/LARGE(INDEX((統合!$A$1:$A$1000&lt;&gt;"")/ROW(統合!$A$1:$A$1000),0),ROW(G626))),"")</f>
        <v/>
      </c>
      <c r="H626" t="str">
        <f>IFERROR(INDEX(統合!H:H,1/LARGE(INDEX((統合!$A$1:$A$1000&lt;&gt;"")/ROW(統合!$A$1:$A$1000),0),ROW(H626))),"")</f>
        <v/>
      </c>
      <c r="I626" t="str">
        <f>IFERROR(INDEX(統合!I:I,1/LARGE(INDEX((統合!$A$1:$A$1000&lt;&gt;"")/ROW(統合!$A$1:$A$1000),0),ROW(I626))),"")</f>
        <v/>
      </c>
      <c r="J626" t="str">
        <f>IFERROR(INDEX(統合!J:J,1/LARGE(INDEX((統合!$A$1:$A$1000&lt;&gt;"")/ROW(統合!$A$1:$A$1000),0),ROW(J626))),"")</f>
        <v/>
      </c>
      <c r="K626" t="str">
        <f>IFERROR(INDEX(統合!K:K,1/LARGE(INDEX((統合!$A$1:$A$1000&lt;&gt;"")/ROW(統合!$A$1:$A$1000),0),ROW(K626))),"")</f>
        <v/>
      </c>
      <c r="L626" t="str">
        <f>IFERROR(INDEX(統合!L:L,1/LARGE(INDEX((統合!$A$1:$A$1000&lt;&gt;"")/ROW(統合!$A$1:$A$1000),0),ROW(L626))),"")</f>
        <v/>
      </c>
      <c r="M626" t="str">
        <f>IFERROR(INDEX(統合!M:M,1/LARGE(INDEX((統合!$A$1:$A$1000&lt;&gt;"")/ROW(統合!$A$1:$A$1000),0),ROW(M626))),"")</f>
        <v/>
      </c>
    </row>
    <row r="627" spans="1:13" x14ac:dyDescent="0.45">
      <c r="A627" t="str">
        <f>IFERROR(INDEX(統合!A:A,1/LARGE(INDEX((統合!$A$1:$A$1000&lt;&gt;"")/ROW(統合!$A$1:$A$1000),0),ROW(A627))),"")</f>
        <v/>
      </c>
      <c r="B627" t="str">
        <f>IFERROR(INDEX(統合!B:B,1/LARGE(INDEX((統合!$A$1:$A$1000&lt;&gt;"")/ROW(統合!$A$1:$A$1000),0),ROW(B627))),"")</f>
        <v/>
      </c>
      <c r="C627" t="str">
        <f>IFERROR(INDEX(統合!C:C,1/LARGE(INDEX((統合!$A$1:$A$1000&lt;&gt;"")/ROW(統合!$A$1:$A$1000),0),ROW(C627))),"")</f>
        <v/>
      </c>
      <c r="D627" t="str">
        <f>IFERROR(INDEX(統合!D:D,1/LARGE(INDEX((統合!$A$1:$A$1000&lt;&gt;"")/ROW(統合!$A$1:$A$1000),0),ROW(D627))),"")</f>
        <v/>
      </c>
      <c r="E627" t="str">
        <f>IFERROR(INDEX(統合!E:E,1/LARGE(INDEX((統合!$A$1:$A$1000&lt;&gt;"")/ROW(統合!$A$1:$A$1000),0),ROW(E627))),"")</f>
        <v/>
      </c>
      <c r="F627" t="str">
        <f>IFERROR(INDEX(統合!F:F,1/LARGE(INDEX((統合!$A$1:$A$1000&lt;&gt;"")/ROW(統合!$A$1:$A$1000),0),ROW(F627))),"")</f>
        <v/>
      </c>
      <c r="G627" t="str">
        <f>IFERROR(INDEX(統合!G:G,1/LARGE(INDEX((統合!$A$1:$A$1000&lt;&gt;"")/ROW(統合!$A$1:$A$1000),0),ROW(G627))),"")</f>
        <v/>
      </c>
      <c r="H627" t="str">
        <f>IFERROR(INDEX(統合!H:H,1/LARGE(INDEX((統合!$A$1:$A$1000&lt;&gt;"")/ROW(統合!$A$1:$A$1000),0),ROW(H627))),"")</f>
        <v/>
      </c>
      <c r="I627" t="str">
        <f>IFERROR(INDEX(統合!I:I,1/LARGE(INDEX((統合!$A$1:$A$1000&lt;&gt;"")/ROW(統合!$A$1:$A$1000),0),ROW(I627))),"")</f>
        <v/>
      </c>
      <c r="J627" t="str">
        <f>IFERROR(INDEX(統合!J:J,1/LARGE(INDEX((統合!$A$1:$A$1000&lt;&gt;"")/ROW(統合!$A$1:$A$1000),0),ROW(J627))),"")</f>
        <v/>
      </c>
      <c r="K627" t="str">
        <f>IFERROR(INDEX(統合!K:K,1/LARGE(INDEX((統合!$A$1:$A$1000&lt;&gt;"")/ROW(統合!$A$1:$A$1000),0),ROW(K627))),"")</f>
        <v/>
      </c>
      <c r="L627" t="str">
        <f>IFERROR(INDEX(統合!L:L,1/LARGE(INDEX((統合!$A$1:$A$1000&lt;&gt;"")/ROW(統合!$A$1:$A$1000),0),ROW(L627))),"")</f>
        <v/>
      </c>
      <c r="M627" t="str">
        <f>IFERROR(INDEX(統合!M:M,1/LARGE(INDEX((統合!$A$1:$A$1000&lt;&gt;"")/ROW(統合!$A$1:$A$1000),0),ROW(M627))),"")</f>
        <v/>
      </c>
    </row>
    <row r="628" spans="1:13" x14ac:dyDescent="0.45">
      <c r="A628" t="str">
        <f>IFERROR(INDEX(統合!A:A,1/LARGE(INDEX((統合!$A$1:$A$1000&lt;&gt;"")/ROW(統合!$A$1:$A$1000),0),ROW(A628))),"")</f>
        <v/>
      </c>
      <c r="B628" t="str">
        <f>IFERROR(INDEX(統合!B:B,1/LARGE(INDEX((統合!$A$1:$A$1000&lt;&gt;"")/ROW(統合!$A$1:$A$1000),0),ROW(B628))),"")</f>
        <v/>
      </c>
      <c r="C628" t="str">
        <f>IFERROR(INDEX(統合!C:C,1/LARGE(INDEX((統合!$A$1:$A$1000&lt;&gt;"")/ROW(統合!$A$1:$A$1000),0),ROW(C628))),"")</f>
        <v/>
      </c>
      <c r="D628" t="str">
        <f>IFERROR(INDEX(統合!D:D,1/LARGE(INDEX((統合!$A$1:$A$1000&lt;&gt;"")/ROW(統合!$A$1:$A$1000),0),ROW(D628))),"")</f>
        <v/>
      </c>
      <c r="E628" t="str">
        <f>IFERROR(INDEX(統合!E:E,1/LARGE(INDEX((統合!$A$1:$A$1000&lt;&gt;"")/ROW(統合!$A$1:$A$1000),0),ROW(E628))),"")</f>
        <v/>
      </c>
      <c r="F628" t="str">
        <f>IFERROR(INDEX(統合!F:F,1/LARGE(INDEX((統合!$A$1:$A$1000&lt;&gt;"")/ROW(統合!$A$1:$A$1000),0),ROW(F628))),"")</f>
        <v/>
      </c>
      <c r="G628" t="str">
        <f>IFERROR(INDEX(統合!G:G,1/LARGE(INDEX((統合!$A$1:$A$1000&lt;&gt;"")/ROW(統合!$A$1:$A$1000),0),ROW(G628))),"")</f>
        <v/>
      </c>
      <c r="H628" t="str">
        <f>IFERROR(INDEX(統合!H:H,1/LARGE(INDEX((統合!$A$1:$A$1000&lt;&gt;"")/ROW(統合!$A$1:$A$1000),0),ROW(H628))),"")</f>
        <v/>
      </c>
      <c r="I628" t="str">
        <f>IFERROR(INDEX(統合!I:I,1/LARGE(INDEX((統合!$A$1:$A$1000&lt;&gt;"")/ROW(統合!$A$1:$A$1000),0),ROW(I628))),"")</f>
        <v/>
      </c>
      <c r="J628" t="str">
        <f>IFERROR(INDEX(統合!J:J,1/LARGE(INDEX((統合!$A$1:$A$1000&lt;&gt;"")/ROW(統合!$A$1:$A$1000),0),ROW(J628))),"")</f>
        <v/>
      </c>
      <c r="K628" t="str">
        <f>IFERROR(INDEX(統合!K:K,1/LARGE(INDEX((統合!$A$1:$A$1000&lt;&gt;"")/ROW(統合!$A$1:$A$1000),0),ROW(K628))),"")</f>
        <v/>
      </c>
      <c r="L628" t="str">
        <f>IFERROR(INDEX(統合!L:L,1/LARGE(INDEX((統合!$A$1:$A$1000&lt;&gt;"")/ROW(統合!$A$1:$A$1000),0),ROW(L628))),"")</f>
        <v/>
      </c>
      <c r="M628" t="str">
        <f>IFERROR(INDEX(統合!M:M,1/LARGE(INDEX((統合!$A$1:$A$1000&lt;&gt;"")/ROW(統合!$A$1:$A$1000),0),ROW(M628))),"")</f>
        <v/>
      </c>
    </row>
    <row r="629" spans="1:13" x14ac:dyDescent="0.45">
      <c r="A629" t="str">
        <f>IFERROR(INDEX(統合!A:A,1/LARGE(INDEX((統合!$A$1:$A$1000&lt;&gt;"")/ROW(統合!$A$1:$A$1000),0),ROW(A629))),"")</f>
        <v/>
      </c>
      <c r="B629" t="str">
        <f>IFERROR(INDEX(統合!B:B,1/LARGE(INDEX((統合!$A$1:$A$1000&lt;&gt;"")/ROW(統合!$A$1:$A$1000),0),ROW(B629))),"")</f>
        <v/>
      </c>
      <c r="C629" t="str">
        <f>IFERROR(INDEX(統合!C:C,1/LARGE(INDEX((統合!$A$1:$A$1000&lt;&gt;"")/ROW(統合!$A$1:$A$1000),0),ROW(C629))),"")</f>
        <v/>
      </c>
      <c r="D629" t="str">
        <f>IFERROR(INDEX(統合!D:D,1/LARGE(INDEX((統合!$A$1:$A$1000&lt;&gt;"")/ROW(統合!$A$1:$A$1000),0),ROW(D629))),"")</f>
        <v/>
      </c>
      <c r="E629" t="str">
        <f>IFERROR(INDEX(統合!E:E,1/LARGE(INDEX((統合!$A$1:$A$1000&lt;&gt;"")/ROW(統合!$A$1:$A$1000),0),ROW(E629))),"")</f>
        <v/>
      </c>
      <c r="F629" t="str">
        <f>IFERROR(INDEX(統合!F:F,1/LARGE(INDEX((統合!$A$1:$A$1000&lt;&gt;"")/ROW(統合!$A$1:$A$1000),0),ROW(F629))),"")</f>
        <v/>
      </c>
      <c r="G629" t="str">
        <f>IFERROR(INDEX(統合!G:G,1/LARGE(INDEX((統合!$A$1:$A$1000&lt;&gt;"")/ROW(統合!$A$1:$A$1000),0),ROW(G629))),"")</f>
        <v/>
      </c>
      <c r="H629" t="str">
        <f>IFERROR(INDEX(統合!H:H,1/LARGE(INDEX((統合!$A$1:$A$1000&lt;&gt;"")/ROW(統合!$A$1:$A$1000),0),ROW(H629))),"")</f>
        <v/>
      </c>
      <c r="I629" t="str">
        <f>IFERROR(INDEX(統合!I:I,1/LARGE(INDEX((統合!$A$1:$A$1000&lt;&gt;"")/ROW(統合!$A$1:$A$1000),0),ROW(I629))),"")</f>
        <v/>
      </c>
      <c r="J629" t="str">
        <f>IFERROR(INDEX(統合!J:J,1/LARGE(INDEX((統合!$A$1:$A$1000&lt;&gt;"")/ROW(統合!$A$1:$A$1000),0),ROW(J629))),"")</f>
        <v/>
      </c>
      <c r="K629" t="str">
        <f>IFERROR(INDEX(統合!K:K,1/LARGE(INDEX((統合!$A$1:$A$1000&lt;&gt;"")/ROW(統合!$A$1:$A$1000),0),ROW(K629))),"")</f>
        <v/>
      </c>
      <c r="L629" t="str">
        <f>IFERROR(INDEX(統合!L:L,1/LARGE(INDEX((統合!$A$1:$A$1000&lt;&gt;"")/ROW(統合!$A$1:$A$1000),0),ROW(L629))),"")</f>
        <v/>
      </c>
      <c r="M629" t="str">
        <f>IFERROR(INDEX(統合!M:M,1/LARGE(INDEX((統合!$A$1:$A$1000&lt;&gt;"")/ROW(統合!$A$1:$A$1000),0),ROW(M629))),"")</f>
        <v/>
      </c>
    </row>
    <row r="630" spans="1:13" x14ac:dyDescent="0.45">
      <c r="A630" t="str">
        <f>IFERROR(INDEX(統合!A:A,1/LARGE(INDEX((統合!$A$1:$A$1000&lt;&gt;"")/ROW(統合!$A$1:$A$1000),0),ROW(A630))),"")</f>
        <v/>
      </c>
      <c r="B630" t="str">
        <f>IFERROR(INDEX(統合!B:B,1/LARGE(INDEX((統合!$A$1:$A$1000&lt;&gt;"")/ROW(統合!$A$1:$A$1000),0),ROW(B630))),"")</f>
        <v/>
      </c>
      <c r="C630" t="str">
        <f>IFERROR(INDEX(統合!C:C,1/LARGE(INDEX((統合!$A$1:$A$1000&lt;&gt;"")/ROW(統合!$A$1:$A$1000),0),ROW(C630))),"")</f>
        <v/>
      </c>
      <c r="D630" t="str">
        <f>IFERROR(INDEX(統合!D:D,1/LARGE(INDEX((統合!$A$1:$A$1000&lt;&gt;"")/ROW(統合!$A$1:$A$1000),0),ROW(D630))),"")</f>
        <v/>
      </c>
      <c r="E630" t="str">
        <f>IFERROR(INDEX(統合!E:E,1/LARGE(INDEX((統合!$A$1:$A$1000&lt;&gt;"")/ROW(統合!$A$1:$A$1000),0),ROW(E630))),"")</f>
        <v/>
      </c>
      <c r="F630" t="str">
        <f>IFERROR(INDEX(統合!F:F,1/LARGE(INDEX((統合!$A$1:$A$1000&lt;&gt;"")/ROW(統合!$A$1:$A$1000),0),ROW(F630))),"")</f>
        <v/>
      </c>
      <c r="G630" t="str">
        <f>IFERROR(INDEX(統合!G:G,1/LARGE(INDEX((統合!$A$1:$A$1000&lt;&gt;"")/ROW(統合!$A$1:$A$1000),0),ROW(G630))),"")</f>
        <v/>
      </c>
      <c r="H630" t="str">
        <f>IFERROR(INDEX(統合!H:H,1/LARGE(INDEX((統合!$A$1:$A$1000&lt;&gt;"")/ROW(統合!$A$1:$A$1000),0),ROW(H630))),"")</f>
        <v/>
      </c>
      <c r="I630" t="str">
        <f>IFERROR(INDEX(統合!I:I,1/LARGE(INDEX((統合!$A$1:$A$1000&lt;&gt;"")/ROW(統合!$A$1:$A$1000),0),ROW(I630))),"")</f>
        <v/>
      </c>
      <c r="J630" t="str">
        <f>IFERROR(INDEX(統合!J:J,1/LARGE(INDEX((統合!$A$1:$A$1000&lt;&gt;"")/ROW(統合!$A$1:$A$1000),0),ROW(J630))),"")</f>
        <v/>
      </c>
      <c r="K630" t="str">
        <f>IFERROR(INDEX(統合!K:K,1/LARGE(INDEX((統合!$A$1:$A$1000&lt;&gt;"")/ROW(統合!$A$1:$A$1000),0),ROW(K630))),"")</f>
        <v/>
      </c>
      <c r="L630" t="str">
        <f>IFERROR(INDEX(統合!L:L,1/LARGE(INDEX((統合!$A$1:$A$1000&lt;&gt;"")/ROW(統合!$A$1:$A$1000),0),ROW(L630))),"")</f>
        <v/>
      </c>
      <c r="M630" t="str">
        <f>IFERROR(INDEX(統合!M:M,1/LARGE(INDEX((統合!$A$1:$A$1000&lt;&gt;"")/ROW(統合!$A$1:$A$1000),0),ROW(M630))),"")</f>
        <v/>
      </c>
    </row>
    <row r="631" spans="1:13" x14ac:dyDescent="0.45">
      <c r="A631" t="str">
        <f>IFERROR(INDEX(統合!A:A,1/LARGE(INDEX((統合!$A$1:$A$1000&lt;&gt;"")/ROW(統合!$A$1:$A$1000),0),ROW(A631))),"")</f>
        <v/>
      </c>
      <c r="B631" t="str">
        <f>IFERROR(INDEX(統合!B:B,1/LARGE(INDEX((統合!$A$1:$A$1000&lt;&gt;"")/ROW(統合!$A$1:$A$1000),0),ROW(B631))),"")</f>
        <v/>
      </c>
      <c r="C631" t="str">
        <f>IFERROR(INDEX(統合!C:C,1/LARGE(INDEX((統合!$A$1:$A$1000&lt;&gt;"")/ROW(統合!$A$1:$A$1000),0),ROW(C631))),"")</f>
        <v/>
      </c>
      <c r="D631" t="str">
        <f>IFERROR(INDEX(統合!D:D,1/LARGE(INDEX((統合!$A$1:$A$1000&lt;&gt;"")/ROW(統合!$A$1:$A$1000),0),ROW(D631))),"")</f>
        <v/>
      </c>
      <c r="E631" t="str">
        <f>IFERROR(INDEX(統合!E:E,1/LARGE(INDEX((統合!$A$1:$A$1000&lt;&gt;"")/ROW(統合!$A$1:$A$1000),0),ROW(E631))),"")</f>
        <v/>
      </c>
      <c r="F631" t="str">
        <f>IFERROR(INDEX(統合!F:F,1/LARGE(INDEX((統合!$A$1:$A$1000&lt;&gt;"")/ROW(統合!$A$1:$A$1000),0),ROW(F631))),"")</f>
        <v/>
      </c>
      <c r="G631" t="str">
        <f>IFERROR(INDEX(統合!G:G,1/LARGE(INDEX((統合!$A$1:$A$1000&lt;&gt;"")/ROW(統合!$A$1:$A$1000),0),ROW(G631))),"")</f>
        <v/>
      </c>
      <c r="H631" t="str">
        <f>IFERROR(INDEX(統合!H:H,1/LARGE(INDEX((統合!$A$1:$A$1000&lt;&gt;"")/ROW(統合!$A$1:$A$1000),0),ROW(H631))),"")</f>
        <v/>
      </c>
      <c r="I631" t="str">
        <f>IFERROR(INDEX(統合!I:I,1/LARGE(INDEX((統合!$A$1:$A$1000&lt;&gt;"")/ROW(統合!$A$1:$A$1000),0),ROW(I631))),"")</f>
        <v/>
      </c>
      <c r="J631" t="str">
        <f>IFERROR(INDEX(統合!J:J,1/LARGE(INDEX((統合!$A$1:$A$1000&lt;&gt;"")/ROW(統合!$A$1:$A$1000),0),ROW(J631))),"")</f>
        <v/>
      </c>
      <c r="K631" t="str">
        <f>IFERROR(INDEX(統合!K:K,1/LARGE(INDEX((統合!$A$1:$A$1000&lt;&gt;"")/ROW(統合!$A$1:$A$1000),0),ROW(K631))),"")</f>
        <v/>
      </c>
      <c r="L631" t="str">
        <f>IFERROR(INDEX(統合!L:L,1/LARGE(INDEX((統合!$A$1:$A$1000&lt;&gt;"")/ROW(統合!$A$1:$A$1000),0),ROW(L631))),"")</f>
        <v/>
      </c>
      <c r="M631" t="str">
        <f>IFERROR(INDEX(統合!M:M,1/LARGE(INDEX((統合!$A$1:$A$1000&lt;&gt;"")/ROW(統合!$A$1:$A$1000),0),ROW(M631))),"")</f>
        <v/>
      </c>
    </row>
    <row r="632" spans="1:13" x14ac:dyDescent="0.45">
      <c r="A632" t="str">
        <f>IFERROR(INDEX(統合!A:A,1/LARGE(INDEX((統合!$A$1:$A$1000&lt;&gt;"")/ROW(統合!$A$1:$A$1000),0),ROW(A632))),"")</f>
        <v/>
      </c>
      <c r="B632" t="str">
        <f>IFERROR(INDEX(統合!B:B,1/LARGE(INDEX((統合!$A$1:$A$1000&lt;&gt;"")/ROW(統合!$A$1:$A$1000),0),ROW(B632))),"")</f>
        <v/>
      </c>
      <c r="C632" t="str">
        <f>IFERROR(INDEX(統合!C:C,1/LARGE(INDEX((統合!$A$1:$A$1000&lt;&gt;"")/ROW(統合!$A$1:$A$1000),0),ROW(C632))),"")</f>
        <v/>
      </c>
      <c r="D632" t="str">
        <f>IFERROR(INDEX(統合!D:D,1/LARGE(INDEX((統合!$A$1:$A$1000&lt;&gt;"")/ROW(統合!$A$1:$A$1000),0),ROW(D632))),"")</f>
        <v/>
      </c>
      <c r="E632" t="str">
        <f>IFERROR(INDEX(統合!E:E,1/LARGE(INDEX((統合!$A$1:$A$1000&lt;&gt;"")/ROW(統合!$A$1:$A$1000),0),ROW(E632))),"")</f>
        <v/>
      </c>
      <c r="F632" t="str">
        <f>IFERROR(INDEX(統合!F:F,1/LARGE(INDEX((統合!$A$1:$A$1000&lt;&gt;"")/ROW(統合!$A$1:$A$1000),0),ROW(F632))),"")</f>
        <v/>
      </c>
      <c r="G632" t="str">
        <f>IFERROR(INDEX(統合!G:G,1/LARGE(INDEX((統合!$A$1:$A$1000&lt;&gt;"")/ROW(統合!$A$1:$A$1000),0),ROW(G632))),"")</f>
        <v/>
      </c>
      <c r="H632" t="str">
        <f>IFERROR(INDEX(統合!H:H,1/LARGE(INDEX((統合!$A$1:$A$1000&lt;&gt;"")/ROW(統合!$A$1:$A$1000),0),ROW(H632))),"")</f>
        <v/>
      </c>
      <c r="I632" t="str">
        <f>IFERROR(INDEX(統合!I:I,1/LARGE(INDEX((統合!$A$1:$A$1000&lt;&gt;"")/ROW(統合!$A$1:$A$1000),0),ROW(I632))),"")</f>
        <v/>
      </c>
      <c r="J632" t="str">
        <f>IFERROR(INDEX(統合!J:J,1/LARGE(INDEX((統合!$A$1:$A$1000&lt;&gt;"")/ROW(統合!$A$1:$A$1000),0),ROW(J632))),"")</f>
        <v/>
      </c>
      <c r="K632" t="str">
        <f>IFERROR(INDEX(統合!K:K,1/LARGE(INDEX((統合!$A$1:$A$1000&lt;&gt;"")/ROW(統合!$A$1:$A$1000),0),ROW(K632))),"")</f>
        <v/>
      </c>
      <c r="L632" t="str">
        <f>IFERROR(INDEX(統合!L:L,1/LARGE(INDEX((統合!$A$1:$A$1000&lt;&gt;"")/ROW(統合!$A$1:$A$1000),0),ROW(L632))),"")</f>
        <v/>
      </c>
      <c r="M632" t="str">
        <f>IFERROR(INDEX(統合!M:M,1/LARGE(INDEX((統合!$A$1:$A$1000&lt;&gt;"")/ROW(統合!$A$1:$A$1000),0),ROW(M632))),"")</f>
        <v/>
      </c>
    </row>
    <row r="633" spans="1:13" x14ac:dyDescent="0.45">
      <c r="A633" t="str">
        <f>IFERROR(INDEX(統合!A:A,1/LARGE(INDEX((統合!$A$1:$A$1000&lt;&gt;"")/ROW(統合!$A$1:$A$1000),0),ROW(A633))),"")</f>
        <v/>
      </c>
      <c r="B633" t="str">
        <f>IFERROR(INDEX(統合!B:B,1/LARGE(INDEX((統合!$A$1:$A$1000&lt;&gt;"")/ROW(統合!$A$1:$A$1000),0),ROW(B633))),"")</f>
        <v/>
      </c>
      <c r="C633" t="str">
        <f>IFERROR(INDEX(統合!C:C,1/LARGE(INDEX((統合!$A$1:$A$1000&lt;&gt;"")/ROW(統合!$A$1:$A$1000),0),ROW(C633))),"")</f>
        <v/>
      </c>
      <c r="D633" t="str">
        <f>IFERROR(INDEX(統合!D:D,1/LARGE(INDEX((統合!$A$1:$A$1000&lt;&gt;"")/ROW(統合!$A$1:$A$1000),0),ROW(D633))),"")</f>
        <v/>
      </c>
      <c r="E633" t="str">
        <f>IFERROR(INDEX(統合!E:E,1/LARGE(INDEX((統合!$A$1:$A$1000&lt;&gt;"")/ROW(統合!$A$1:$A$1000),0),ROW(E633))),"")</f>
        <v/>
      </c>
      <c r="F633" t="str">
        <f>IFERROR(INDEX(統合!F:F,1/LARGE(INDEX((統合!$A$1:$A$1000&lt;&gt;"")/ROW(統合!$A$1:$A$1000),0),ROW(F633))),"")</f>
        <v/>
      </c>
      <c r="G633" t="str">
        <f>IFERROR(INDEX(統合!G:G,1/LARGE(INDEX((統合!$A$1:$A$1000&lt;&gt;"")/ROW(統合!$A$1:$A$1000),0),ROW(G633))),"")</f>
        <v/>
      </c>
      <c r="H633" t="str">
        <f>IFERROR(INDEX(統合!H:H,1/LARGE(INDEX((統合!$A$1:$A$1000&lt;&gt;"")/ROW(統合!$A$1:$A$1000),0),ROW(H633))),"")</f>
        <v/>
      </c>
      <c r="I633" t="str">
        <f>IFERROR(INDEX(統合!I:I,1/LARGE(INDEX((統合!$A$1:$A$1000&lt;&gt;"")/ROW(統合!$A$1:$A$1000),0),ROW(I633))),"")</f>
        <v/>
      </c>
      <c r="J633" t="str">
        <f>IFERROR(INDEX(統合!J:J,1/LARGE(INDEX((統合!$A$1:$A$1000&lt;&gt;"")/ROW(統合!$A$1:$A$1000),0),ROW(J633))),"")</f>
        <v/>
      </c>
      <c r="K633" t="str">
        <f>IFERROR(INDEX(統合!K:K,1/LARGE(INDEX((統合!$A$1:$A$1000&lt;&gt;"")/ROW(統合!$A$1:$A$1000),0),ROW(K633))),"")</f>
        <v/>
      </c>
      <c r="L633" t="str">
        <f>IFERROR(INDEX(統合!L:L,1/LARGE(INDEX((統合!$A$1:$A$1000&lt;&gt;"")/ROW(統合!$A$1:$A$1000),0),ROW(L633))),"")</f>
        <v/>
      </c>
      <c r="M633" t="str">
        <f>IFERROR(INDEX(統合!M:M,1/LARGE(INDEX((統合!$A$1:$A$1000&lt;&gt;"")/ROW(統合!$A$1:$A$1000),0),ROW(M633))),"")</f>
        <v/>
      </c>
    </row>
    <row r="634" spans="1:13" x14ac:dyDescent="0.45">
      <c r="A634" t="str">
        <f>IFERROR(INDEX(統合!A:A,1/LARGE(INDEX((統合!$A$1:$A$1000&lt;&gt;"")/ROW(統合!$A$1:$A$1000),0),ROW(A634))),"")</f>
        <v/>
      </c>
      <c r="B634" t="str">
        <f>IFERROR(INDEX(統合!B:B,1/LARGE(INDEX((統合!$A$1:$A$1000&lt;&gt;"")/ROW(統合!$A$1:$A$1000),0),ROW(B634))),"")</f>
        <v/>
      </c>
      <c r="C634" t="str">
        <f>IFERROR(INDEX(統合!C:C,1/LARGE(INDEX((統合!$A$1:$A$1000&lt;&gt;"")/ROW(統合!$A$1:$A$1000),0),ROW(C634))),"")</f>
        <v/>
      </c>
      <c r="D634" t="str">
        <f>IFERROR(INDEX(統合!D:D,1/LARGE(INDEX((統合!$A$1:$A$1000&lt;&gt;"")/ROW(統合!$A$1:$A$1000),0),ROW(D634))),"")</f>
        <v/>
      </c>
      <c r="E634" t="str">
        <f>IFERROR(INDEX(統合!E:E,1/LARGE(INDEX((統合!$A$1:$A$1000&lt;&gt;"")/ROW(統合!$A$1:$A$1000),0),ROW(E634))),"")</f>
        <v/>
      </c>
      <c r="F634" t="str">
        <f>IFERROR(INDEX(統合!F:F,1/LARGE(INDEX((統合!$A$1:$A$1000&lt;&gt;"")/ROW(統合!$A$1:$A$1000),0),ROW(F634))),"")</f>
        <v/>
      </c>
      <c r="G634" t="str">
        <f>IFERROR(INDEX(統合!G:G,1/LARGE(INDEX((統合!$A$1:$A$1000&lt;&gt;"")/ROW(統合!$A$1:$A$1000),0),ROW(G634))),"")</f>
        <v/>
      </c>
      <c r="H634" t="str">
        <f>IFERROR(INDEX(統合!H:H,1/LARGE(INDEX((統合!$A$1:$A$1000&lt;&gt;"")/ROW(統合!$A$1:$A$1000),0),ROW(H634))),"")</f>
        <v/>
      </c>
      <c r="I634" t="str">
        <f>IFERROR(INDEX(統合!I:I,1/LARGE(INDEX((統合!$A$1:$A$1000&lt;&gt;"")/ROW(統合!$A$1:$A$1000),0),ROW(I634))),"")</f>
        <v/>
      </c>
      <c r="J634" t="str">
        <f>IFERROR(INDEX(統合!J:J,1/LARGE(INDEX((統合!$A$1:$A$1000&lt;&gt;"")/ROW(統合!$A$1:$A$1000),0),ROW(J634))),"")</f>
        <v/>
      </c>
      <c r="K634" t="str">
        <f>IFERROR(INDEX(統合!K:K,1/LARGE(INDEX((統合!$A$1:$A$1000&lt;&gt;"")/ROW(統合!$A$1:$A$1000),0),ROW(K634))),"")</f>
        <v/>
      </c>
      <c r="L634" t="str">
        <f>IFERROR(INDEX(統合!L:L,1/LARGE(INDEX((統合!$A$1:$A$1000&lt;&gt;"")/ROW(統合!$A$1:$A$1000),0),ROW(L634))),"")</f>
        <v/>
      </c>
      <c r="M634" t="str">
        <f>IFERROR(INDEX(統合!M:M,1/LARGE(INDEX((統合!$A$1:$A$1000&lt;&gt;"")/ROW(統合!$A$1:$A$1000),0),ROW(M634))),"")</f>
        <v/>
      </c>
    </row>
    <row r="635" spans="1:13" x14ac:dyDescent="0.45">
      <c r="A635" t="str">
        <f>IFERROR(INDEX(統合!A:A,1/LARGE(INDEX((統合!$A$1:$A$1000&lt;&gt;"")/ROW(統合!$A$1:$A$1000),0),ROW(A635))),"")</f>
        <v/>
      </c>
      <c r="B635" t="str">
        <f>IFERROR(INDEX(統合!B:B,1/LARGE(INDEX((統合!$A$1:$A$1000&lt;&gt;"")/ROW(統合!$A$1:$A$1000),0),ROW(B635))),"")</f>
        <v/>
      </c>
      <c r="C635" t="str">
        <f>IFERROR(INDEX(統合!C:C,1/LARGE(INDEX((統合!$A$1:$A$1000&lt;&gt;"")/ROW(統合!$A$1:$A$1000),0),ROW(C635))),"")</f>
        <v/>
      </c>
      <c r="D635" t="str">
        <f>IFERROR(INDEX(統合!D:D,1/LARGE(INDEX((統合!$A$1:$A$1000&lt;&gt;"")/ROW(統合!$A$1:$A$1000),0),ROW(D635))),"")</f>
        <v/>
      </c>
      <c r="E635" t="str">
        <f>IFERROR(INDEX(統合!E:E,1/LARGE(INDEX((統合!$A$1:$A$1000&lt;&gt;"")/ROW(統合!$A$1:$A$1000),0),ROW(E635))),"")</f>
        <v/>
      </c>
      <c r="F635" t="str">
        <f>IFERROR(INDEX(統合!F:F,1/LARGE(INDEX((統合!$A$1:$A$1000&lt;&gt;"")/ROW(統合!$A$1:$A$1000),0),ROW(F635))),"")</f>
        <v/>
      </c>
      <c r="G635" t="str">
        <f>IFERROR(INDEX(統合!G:G,1/LARGE(INDEX((統合!$A$1:$A$1000&lt;&gt;"")/ROW(統合!$A$1:$A$1000),0),ROW(G635))),"")</f>
        <v/>
      </c>
      <c r="H635" t="str">
        <f>IFERROR(INDEX(統合!H:H,1/LARGE(INDEX((統合!$A$1:$A$1000&lt;&gt;"")/ROW(統合!$A$1:$A$1000),0),ROW(H635))),"")</f>
        <v/>
      </c>
      <c r="I635" t="str">
        <f>IFERROR(INDEX(統合!I:I,1/LARGE(INDEX((統合!$A$1:$A$1000&lt;&gt;"")/ROW(統合!$A$1:$A$1000),0),ROW(I635))),"")</f>
        <v/>
      </c>
      <c r="J635" t="str">
        <f>IFERROR(INDEX(統合!J:J,1/LARGE(INDEX((統合!$A$1:$A$1000&lt;&gt;"")/ROW(統合!$A$1:$A$1000),0),ROW(J635))),"")</f>
        <v/>
      </c>
      <c r="K635" t="str">
        <f>IFERROR(INDEX(統合!K:K,1/LARGE(INDEX((統合!$A$1:$A$1000&lt;&gt;"")/ROW(統合!$A$1:$A$1000),0),ROW(K635))),"")</f>
        <v/>
      </c>
      <c r="L635" t="str">
        <f>IFERROR(INDEX(統合!L:L,1/LARGE(INDEX((統合!$A$1:$A$1000&lt;&gt;"")/ROW(統合!$A$1:$A$1000),0),ROW(L635))),"")</f>
        <v/>
      </c>
      <c r="M635" t="str">
        <f>IFERROR(INDEX(統合!M:M,1/LARGE(INDEX((統合!$A$1:$A$1000&lt;&gt;"")/ROW(統合!$A$1:$A$1000),0),ROW(M635))),"")</f>
        <v/>
      </c>
    </row>
    <row r="636" spans="1:13" x14ac:dyDescent="0.45">
      <c r="A636" t="str">
        <f>IFERROR(INDEX(統合!A:A,1/LARGE(INDEX((統合!$A$1:$A$1000&lt;&gt;"")/ROW(統合!$A$1:$A$1000),0),ROW(A636))),"")</f>
        <v/>
      </c>
      <c r="B636" t="str">
        <f>IFERROR(INDEX(統合!B:B,1/LARGE(INDEX((統合!$A$1:$A$1000&lt;&gt;"")/ROW(統合!$A$1:$A$1000),0),ROW(B636))),"")</f>
        <v/>
      </c>
      <c r="C636" t="str">
        <f>IFERROR(INDEX(統合!C:C,1/LARGE(INDEX((統合!$A$1:$A$1000&lt;&gt;"")/ROW(統合!$A$1:$A$1000),0),ROW(C636))),"")</f>
        <v/>
      </c>
      <c r="D636" t="str">
        <f>IFERROR(INDEX(統合!D:D,1/LARGE(INDEX((統合!$A$1:$A$1000&lt;&gt;"")/ROW(統合!$A$1:$A$1000),0),ROW(D636))),"")</f>
        <v/>
      </c>
      <c r="E636" t="str">
        <f>IFERROR(INDEX(統合!E:E,1/LARGE(INDEX((統合!$A$1:$A$1000&lt;&gt;"")/ROW(統合!$A$1:$A$1000),0),ROW(E636))),"")</f>
        <v/>
      </c>
      <c r="F636" t="str">
        <f>IFERROR(INDEX(統合!F:F,1/LARGE(INDEX((統合!$A$1:$A$1000&lt;&gt;"")/ROW(統合!$A$1:$A$1000),0),ROW(F636))),"")</f>
        <v/>
      </c>
      <c r="G636" t="str">
        <f>IFERROR(INDEX(統合!G:G,1/LARGE(INDEX((統合!$A$1:$A$1000&lt;&gt;"")/ROW(統合!$A$1:$A$1000),0),ROW(G636))),"")</f>
        <v/>
      </c>
      <c r="H636" t="str">
        <f>IFERROR(INDEX(統合!H:H,1/LARGE(INDEX((統合!$A$1:$A$1000&lt;&gt;"")/ROW(統合!$A$1:$A$1000),0),ROW(H636))),"")</f>
        <v/>
      </c>
      <c r="I636" t="str">
        <f>IFERROR(INDEX(統合!I:I,1/LARGE(INDEX((統合!$A$1:$A$1000&lt;&gt;"")/ROW(統合!$A$1:$A$1000),0),ROW(I636))),"")</f>
        <v/>
      </c>
      <c r="J636" t="str">
        <f>IFERROR(INDEX(統合!J:J,1/LARGE(INDEX((統合!$A$1:$A$1000&lt;&gt;"")/ROW(統合!$A$1:$A$1000),0),ROW(J636))),"")</f>
        <v/>
      </c>
      <c r="K636" t="str">
        <f>IFERROR(INDEX(統合!K:K,1/LARGE(INDEX((統合!$A$1:$A$1000&lt;&gt;"")/ROW(統合!$A$1:$A$1000),0),ROW(K636))),"")</f>
        <v/>
      </c>
      <c r="L636" t="str">
        <f>IFERROR(INDEX(統合!L:L,1/LARGE(INDEX((統合!$A$1:$A$1000&lt;&gt;"")/ROW(統合!$A$1:$A$1000),0),ROW(L636))),"")</f>
        <v/>
      </c>
      <c r="M636" t="str">
        <f>IFERROR(INDEX(統合!M:M,1/LARGE(INDEX((統合!$A$1:$A$1000&lt;&gt;"")/ROW(統合!$A$1:$A$1000),0),ROW(M636))),"")</f>
        <v/>
      </c>
    </row>
    <row r="637" spans="1:13" x14ac:dyDescent="0.45">
      <c r="A637" t="str">
        <f>IFERROR(INDEX(統合!A:A,1/LARGE(INDEX((統合!$A$1:$A$1000&lt;&gt;"")/ROW(統合!$A$1:$A$1000),0),ROW(A637))),"")</f>
        <v/>
      </c>
      <c r="B637" t="str">
        <f>IFERROR(INDEX(統合!B:B,1/LARGE(INDEX((統合!$A$1:$A$1000&lt;&gt;"")/ROW(統合!$A$1:$A$1000),0),ROW(B637))),"")</f>
        <v/>
      </c>
      <c r="C637" t="str">
        <f>IFERROR(INDEX(統合!C:C,1/LARGE(INDEX((統合!$A$1:$A$1000&lt;&gt;"")/ROW(統合!$A$1:$A$1000),0),ROW(C637))),"")</f>
        <v/>
      </c>
      <c r="D637" t="str">
        <f>IFERROR(INDEX(統合!D:D,1/LARGE(INDEX((統合!$A$1:$A$1000&lt;&gt;"")/ROW(統合!$A$1:$A$1000),0),ROW(D637))),"")</f>
        <v/>
      </c>
      <c r="E637" t="str">
        <f>IFERROR(INDEX(統合!E:E,1/LARGE(INDEX((統合!$A$1:$A$1000&lt;&gt;"")/ROW(統合!$A$1:$A$1000),0),ROW(E637))),"")</f>
        <v/>
      </c>
      <c r="F637" t="str">
        <f>IFERROR(INDEX(統合!F:F,1/LARGE(INDEX((統合!$A$1:$A$1000&lt;&gt;"")/ROW(統合!$A$1:$A$1000),0),ROW(F637))),"")</f>
        <v/>
      </c>
      <c r="G637" t="str">
        <f>IFERROR(INDEX(統合!G:G,1/LARGE(INDEX((統合!$A$1:$A$1000&lt;&gt;"")/ROW(統合!$A$1:$A$1000),0),ROW(G637))),"")</f>
        <v/>
      </c>
      <c r="H637" t="str">
        <f>IFERROR(INDEX(統合!H:H,1/LARGE(INDEX((統合!$A$1:$A$1000&lt;&gt;"")/ROW(統合!$A$1:$A$1000),0),ROW(H637))),"")</f>
        <v/>
      </c>
      <c r="I637" t="str">
        <f>IFERROR(INDEX(統合!I:I,1/LARGE(INDEX((統合!$A$1:$A$1000&lt;&gt;"")/ROW(統合!$A$1:$A$1000),0),ROW(I637))),"")</f>
        <v/>
      </c>
      <c r="J637" t="str">
        <f>IFERROR(INDEX(統合!J:J,1/LARGE(INDEX((統合!$A$1:$A$1000&lt;&gt;"")/ROW(統合!$A$1:$A$1000),0),ROW(J637))),"")</f>
        <v/>
      </c>
      <c r="K637" t="str">
        <f>IFERROR(INDEX(統合!K:K,1/LARGE(INDEX((統合!$A$1:$A$1000&lt;&gt;"")/ROW(統合!$A$1:$A$1000),0),ROW(K637))),"")</f>
        <v/>
      </c>
      <c r="L637" t="str">
        <f>IFERROR(INDEX(統合!L:L,1/LARGE(INDEX((統合!$A$1:$A$1000&lt;&gt;"")/ROW(統合!$A$1:$A$1000),0),ROW(L637))),"")</f>
        <v/>
      </c>
      <c r="M637" t="str">
        <f>IFERROR(INDEX(統合!M:M,1/LARGE(INDEX((統合!$A$1:$A$1000&lt;&gt;"")/ROW(統合!$A$1:$A$1000),0),ROW(M637))),"")</f>
        <v/>
      </c>
    </row>
    <row r="638" spans="1:13" x14ac:dyDescent="0.45">
      <c r="A638" t="str">
        <f>IFERROR(INDEX(統合!A:A,1/LARGE(INDEX((統合!$A$1:$A$1000&lt;&gt;"")/ROW(統合!$A$1:$A$1000),0),ROW(A638))),"")</f>
        <v/>
      </c>
      <c r="B638" t="str">
        <f>IFERROR(INDEX(統合!B:B,1/LARGE(INDEX((統合!$A$1:$A$1000&lt;&gt;"")/ROW(統合!$A$1:$A$1000),0),ROW(B638))),"")</f>
        <v/>
      </c>
      <c r="C638" t="str">
        <f>IFERROR(INDEX(統合!C:C,1/LARGE(INDEX((統合!$A$1:$A$1000&lt;&gt;"")/ROW(統合!$A$1:$A$1000),0),ROW(C638))),"")</f>
        <v/>
      </c>
      <c r="D638" t="str">
        <f>IFERROR(INDEX(統合!D:D,1/LARGE(INDEX((統合!$A$1:$A$1000&lt;&gt;"")/ROW(統合!$A$1:$A$1000),0),ROW(D638))),"")</f>
        <v/>
      </c>
      <c r="E638" t="str">
        <f>IFERROR(INDEX(統合!E:E,1/LARGE(INDEX((統合!$A$1:$A$1000&lt;&gt;"")/ROW(統合!$A$1:$A$1000),0),ROW(E638))),"")</f>
        <v/>
      </c>
      <c r="F638" t="str">
        <f>IFERROR(INDEX(統合!F:F,1/LARGE(INDEX((統合!$A$1:$A$1000&lt;&gt;"")/ROW(統合!$A$1:$A$1000),0),ROW(F638))),"")</f>
        <v/>
      </c>
      <c r="G638" t="str">
        <f>IFERROR(INDEX(統合!G:G,1/LARGE(INDEX((統合!$A$1:$A$1000&lt;&gt;"")/ROW(統合!$A$1:$A$1000),0),ROW(G638))),"")</f>
        <v/>
      </c>
      <c r="H638" t="str">
        <f>IFERROR(INDEX(統合!H:H,1/LARGE(INDEX((統合!$A$1:$A$1000&lt;&gt;"")/ROW(統合!$A$1:$A$1000),0),ROW(H638))),"")</f>
        <v/>
      </c>
      <c r="I638" t="str">
        <f>IFERROR(INDEX(統合!I:I,1/LARGE(INDEX((統合!$A$1:$A$1000&lt;&gt;"")/ROW(統合!$A$1:$A$1000),0),ROW(I638))),"")</f>
        <v/>
      </c>
      <c r="J638" t="str">
        <f>IFERROR(INDEX(統合!J:J,1/LARGE(INDEX((統合!$A$1:$A$1000&lt;&gt;"")/ROW(統合!$A$1:$A$1000),0),ROW(J638))),"")</f>
        <v/>
      </c>
      <c r="K638" t="str">
        <f>IFERROR(INDEX(統合!K:K,1/LARGE(INDEX((統合!$A$1:$A$1000&lt;&gt;"")/ROW(統合!$A$1:$A$1000),0),ROW(K638))),"")</f>
        <v/>
      </c>
      <c r="L638" t="str">
        <f>IFERROR(INDEX(統合!L:L,1/LARGE(INDEX((統合!$A$1:$A$1000&lt;&gt;"")/ROW(統合!$A$1:$A$1000),0),ROW(L638))),"")</f>
        <v/>
      </c>
      <c r="M638" t="str">
        <f>IFERROR(INDEX(統合!M:M,1/LARGE(INDEX((統合!$A$1:$A$1000&lt;&gt;"")/ROW(統合!$A$1:$A$1000),0),ROW(M638))),"")</f>
        <v/>
      </c>
    </row>
    <row r="639" spans="1:13" x14ac:dyDescent="0.45">
      <c r="A639" t="str">
        <f>IFERROR(INDEX(統合!A:A,1/LARGE(INDEX((統合!$A$1:$A$1000&lt;&gt;"")/ROW(統合!$A$1:$A$1000),0),ROW(A639))),"")</f>
        <v/>
      </c>
      <c r="B639" t="str">
        <f>IFERROR(INDEX(統合!B:B,1/LARGE(INDEX((統合!$A$1:$A$1000&lt;&gt;"")/ROW(統合!$A$1:$A$1000),0),ROW(B639))),"")</f>
        <v/>
      </c>
      <c r="C639" t="str">
        <f>IFERROR(INDEX(統合!C:C,1/LARGE(INDEX((統合!$A$1:$A$1000&lt;&gt;"")/ROW(統合!$A$1:$A$1000),0),ROW(C639))),"")</f>
        <v/>
      </c>
      <c r="D639" t="str">
        <f>IFERROR(INDEX(統合!D:D,1/LARGE(INDEX((統合!$A$1:$A$1000&lt;&gt;"")/ROW(統合!$A$1:$A$1000),0),ROW(D639))),"")</f>
        <v/>
      </c>
      <c r="E639" t="str">
        <f>IFERROR(INDEX(統合!E:E,1/LARGE(INDEX((統合!$A$1:$A$1000&lt;&gt;"")/ROW(統合!$A$1:$A$1000),0),ROW(E639))),"")</f>
        <v/>
      </c>
      <c r="F639" t="str">
        <f>IFERROR(INDEX(統合!F:F,1/LARGE(INDEX((統合!$A$1:$A$1000&lt;&gt;"")/ROW(統合!$A$1:$A$1000),0),ROW(F639))),"")</f>
        <v/>
      </c>
      <c r="G639" t="str">
        <f>IFERROR(INDEX(統合!G:G,1/LARGE(INDEX((統合!$A$1:$A$1000&lt;&gt;"")/ROW(統合!$A$1:$A$1000),0),ROW(G639))),"")</f>
        <v/>
      </c>
      <c r="H639" t="str">
        <f>IFERROR(INDEX(統合!H:H,1/LARGE(INDEX((統合!$A$1:$A$1000&lt;&gt;"")/ROW(統合!$A$1:$A$1000),0),ROW(H639))),"")</f>
        <v/>
      </c>
      <c r="I639" t="str">
        <f>IFERROR(INDEX(統合!I:I,1/LARGE(INDEX((統合!$A$1:$A$1000&lt;&gt;"")/ROW(統合!$A$1:$A$1000),0),ROW(I639))),"")</f>
        <v/>
      </c>
      <c r="J639" t="str">
        <f>IFERROR(INDEX(統合!J:J,1/LARGE(INDEX((統合!$A$1:$A$1000&lt;&gt;"")/ROW(統合!$A$1:$A$1000),0),ROW(J639))),"")</f>
        <v/>
      </c>
      <c r="K639" t="str">
        <f>IFERROR(INDEX(統合!K:K,1/LARGE(INDEX((統合!$A$1:$A$1000&lt;&gt;"")/ROW(統合!$A$1:$A$1000),0),ROW(K639))),"")</f>
        <v/>
      </c>
      <c r="L639" t="str">
        <f>IFERROR(INDEX(統合!L:L,1/LARGE(INDEX((統合!$A$1:$A$1000&lt;&gt;"")/ROW(統合!$A$1:$A$1000),0),ROW(L639))),"")</f>
        <v/>
      </c>
      <c r="M639" t="str">
        <f>IFERROR(INDEX(統合!M:M,1/LARGE(INDEX((統合!$A$1:$A$1000&lt;&gt;"")/ROW(統合!$A$1:$A$1000),0),ROW(M639))),"")</f>
        <v/>
      </c>
    </row>
    <row r="640" spans="1:13" x14ac:dyDescent="0.45">
      <c r="A640" t="str">
        <f>IFERROR(INDEX(統合!A:A,1/LARGE(INDEX((統合!$A$1:$A$1000&lt;&gt;"")/ROW(統合!$A$1:$A$1000),0),ROW(A640))),"")</f>
        <v/>
      </c>
      <c r="B640" t="str">
        <f>IFERROR(INDEX(統合!B:B,1/LARGE(INDEX((統合!$A$1:$A$1000&lt;&gt;"")/ROW(統合!$A$1:$A$1000),0),ROW(B640))),"")</f>
        <v/>
      </c>
      <c r="C640" t="str">
        <f>IFERROR(INDEX(統合!C:C,1/LARGE(INDEX((統合!$A$1:$A$1000&lt;&gt;"")/ROW(統合!$A$1:$A$1000),0),ROW(C640))),"")</f>
        <v/>
      </c>
      <c r="D640" t="str">
        <f>IFERROR(INDEX(統合!D:D,1/LARGE(INDEX((統合!$A$1:$A$1000&lt;&gt;"")/ROW(統合!$A$1:$A$1000),0),ROW(D640))),"")</f>
        <v/>
      </c>
      <c r="E640" t="str">
        <f>IFERROR(INDEX(統合!E:E,1/LARGE(INDEX((統合!$A$1:$A$1000&lt;&gt;"")/ROW(統合!$A$1:$A$1000),0),ROW(E640))),"")</f>
        <v/>
      </c>
      <c r="F640" t="str">
        <f>IFERROR(INDEX(統合!F:F,1/LARGE(INDEX((統合!$A$1:$A$1000&lt;&gt;"")/ROW(統合!$A$1:$A$1000),0),ROW(F640))),"")</f>
        <v/>
      </c>
      <c r="G640" t="str">
        <f>IFERROR(INDEX(統合!G:G,1/LARGE(INDEX((統合!$A$1:$A$1000&lt;&gt;"")/ROW(統合!$A$1:$A$1000),0),ROW(G640))),"")</f>
        <v/>
      </c>
      <c r="H640" t="str">
        <f>IFERROR(INDEX(統合!H:H,1/LARGE(INDEX((統合!$A$1:$A$1000&lt;&gt;"")/ROW(統合!$A$1:$A$1000),0),ROW(H640))),"")</f>
        <v/>
      </c>
      <c r="I640" t="str">
        <f>IFERROR(INDEX(統合!I:I,1/LARGE(INDEX((統合!$A$1:$A$1000&lt;&gt;"")/ROW(統合!$A$1:$A$1000),0),ROW(I640))),"")</f>
        <v/>
      </c>
      <c r="J640" t="str">
        <f>IFERROR(INDEX(統合!J:J,1/LARGE(INDEX((統合!$A$1:$A$1000&lt;&gt;"")/ROW(統合!$A$1:$A$1000),0),ROW(J640))),"")</f>
        <v/>
      </c>
      <c r="K640" t="str">
        <f>IFERROR(INDEX(統合!K:K,1/LARGE(INDEX((統合!$A$1:$A$1000&lt;&gt;"")/ROW(統合!$A$1:$A$1000),0),ROW(K640))),"")</f>
        <v/>
      </c>
      <c r="L640" t="str">
        <f>IFERROR(INDEX(統合!L:L,1/LARGE(INDEX((統合!$A$1:$A$1000&lt;&gt;"")/ROW(統合!$A$1:$A$1000),0),ROW(L640))),"")</f>
        <v/>
      </c>
      <c r="M640" t="str">
        <f>IFERROR(INDEX(統合!M:M,1/LARGE(INDEX((統合!$A$1:$A$1000&lt;&gt;"")/ROW(統合!$A$1:$A$1000),0),ROW(M640))),"")</f>
        <v/>
      </c>
    </row>
    <row r="641" spans="1:13" x14ac:dyDescent="0.45">
      <c r="A641" t="str">
        <f>IFERROR(INDEX(統合!A:A,1/LARGE(INDEX((統合!$A$1:$A$1000&lt;&gt;"")/ROW(統合!$A$1:$A$1000),0),ROW(A641))),"")</f>
        <v/>
      </c>
      <c r="B641" t="str">
        <f>IFERROR(INDEX(統合!B:B,1/LARGE(INDEX((統合!$A$1:$A$1000&lt;&gt;"")/ROW(統合!$A$1:$A$1000),0),ROW(B641))),"")</f>
        <v/>
      </c>
      <c r="C641" t="str">
        <f>IFERROR(INDEX(統合!C:C,1/LARGE(INDEX((統合!$A$1:$A$1000&lt;&gt;"")/ROW(統合!$A$1:$A$1000),0),ROW(C641))),"")</f>
        <v/>
      </c>
      <c r="D641" t="str">
        <f>IFERROR(INDEX(統合!D:D,1/LARGE(INDEX((統合!$A$1:$A$1000&lt;&gt;"")/ROW(統合!$A$1:$A$1000),0),ROW(D641))),"")</f>
        <v/>
      </c>
      <c r="E641" t="str">
        <f>IFERROR(INDEX(統合!E:E,1/LARGE(INDEX((統合!$A$1:$A$1000&lt;&gt;"")/ROW(統合!$A$1:$A$1000),0),ROW(E641))),"")</f>
        <v/>
      </c>
      <c r="F641" t="str">
        <f>IFERROR(INDEX(統合!F:F,1/LARGE(INDEX((統合!$A$1:$A$1000&lt;&gt;"")/ROW(統合!$A$1:$A$1000),0),ROW(F641))),"")</f>
        <v/>
      </c>
      <c r="G641" t="str">
        <f>IFERROR(INDEX(統合!G:G,1/LARGE(INDEX((統合!$A$1:$A$1000&lt;&gt;"")/ROW(統合!$A$1:$A$1000),0),ROW(G641))),"")</f>
        <v/>
      </c>
      <c r="H641" t="str">
        <f>IFERROR(INDEX(統合!H:H,1/LARGE(INDEX((統合!$A$1:$A$1000&lt;&gt;"")/ROW(統合!$A$1:$A$1000),0),ROW(H641))),"")</f>
        <v/>
      </c>
      <c r="I641" t="str">
        <f>IFERROR(INDEX(統合!I:I,1/LARGE(INDEX((統合!$A$1:$A$1000&lt;&gt;"")/ROW(統合!$A$1:$A$1000),0),ROW(I641))),"")</f>
        <v/>
      </c>
      <c r="J641" t="str">
        <f>IFERROR(INDEX(統合!J:J,1/LARGE(INDEX((統合!$A$1:$A$1000&lt;&gt;"")/ROW(統合!$A$1:$A$1000),0),ROW(J641))),"")</f>
        <v/>
      </c>
      <c r="K641" t="str">
        <f>IFERROR(INDEX(統合!K:K,1/LARGE(INDEX((統合!$A$1:$A$1000&lt;&gt;"")/ROW(統合!$A$1:$A$1000),0),ROW(K641))),"")</f>
        <v/>
      </c>
      <c r="L641" t="str">
        <f>IFERROR(INDEX(統合!L:L,1/LARGE(INDEX((統合!$A$1:$A$1000&lt;&gt;"")/ROW(統合!$A$1:$A$1000),0),ROW(L641))),"")</f>
        <v/>
      </c>
      <c r="M641" t="str">
        <f>IFERROR(INDEX(統合!M:M,1/LARGE(INDEX((統合!$A$1:$A$1000&lt;&gt;"")/ROW(統合!$A$1:$A$1000),0),ROW(M641))),"")</f>
        <v/>
      </c>
    </row>
    <row r="642" spans="1:13" x14ac:dyDescent="0.45">
      <c r="A642" t="str">
        <f>IFERROR(INDEX(統合!A:A,1/LARGE(INDEX((統合!$A$1:$A$1000&lt;&gt;"")/ROW(統合!$A$1:$A$1000),0),ROW(A642))),"")</f>
        <v/>
      </c>
      <c r="B642" t="str">
        <f>IFERROR(INDEX(統合!B:B,1/LARGE(INDEX((統合!$A$1:$A$1000&lt;&gt;"")/ROW(統合!$A$1:$A$1000),0),ROW(B642))),"")</f>
        <v/>
      </c>
      <c r="C642" t="str">
        <f>IFERROR(INDEX(統合!C:C,1/LARGE(INDEX((統合!$A$1:$A$1000&lt;&gt;"")/ROW(統合!$A$1:$A$1000),0),ROW(C642))),"")</f>
        <v/>
      </c>
      <c r="D642" t="str">
        <f>IFERROR(INDEX(統合!D:D,1/LARGE(INDEX((統合!$A$1:$A$1000&lt;&gt;"")/ROW(統合!$A$1:$A$1000),0),ROW(D642))),"")</f>
        <v/>
      </c>
      <c r="E642" t="str">
        <f>IFERROR(INDEX(統合!E:E,1/LARGE(INDEX((統合!$A$1:$A$1000&lt;&gt;"")/ROW(統合!$A$1:$A$1000),0),ROW(E642))),"")</f>
        <v/>
      </c>
      <c r="F642" t="str">
        <f>IFERROR(INDEX(統合!F:F,1/LARGE(INDEX((統合!$A$1:$A$1000&lt;&gt;"")/ROW(統合!$A$1:$A$1000),0),ROW(F642))),"")</f>
        <v/>
      </c>
      <c r="G642" t="str">
        <f>IFERROR(INDEX(統合!G:G,1/LARGE(INDEX((統合!$A$1:$A$1000&lt;&gt;"")/ROW(統合!$A$1:$A$1000),0),ROW(G642))),"")</f>
        <v/>
      </c>
      <c r="H642" t="str">
        <f>IFERROR(INDEX(統合!H:H,1/LARGE(INDEX((統合!$A$1:$A$1000&lt;&gt;"")/ROW(統合!$A$1:$A$1000),0),ROW(H642))),"")</f>
        <v/>
      </c>
      <c r="I642" t="str">
        <f>IFERROR(INDEX(統合!I:I,1/LARGE(INDEX((統合!$A$1:$A$1000&lt;&gt;"")/ROW(統合!$A$1:$A$1000),0),ROW(I642))),"")</f>
        <v/>
      </c>
      <c r="J642" t="str">
        <f>IFERROR(INDEX(統合!J:J,1/LARGE(INDEX((統合!$A$1:$A$1000&lt;&gt;"")/ROW(統合!$A$1:$A$1000),0),ROW(J642))),"")</f>
        <v/>
      </c>
      <c r="K642" t="str">
        <f>IFERROR(INDEX(統合!K:K,1/LARGE(INDEX((統合!$A$1:$A$1000&lt;&gt;"")/ROW(統合!$A$1:$A$1000),0),ROW(K642))),"")</f>
        <v/>
      </c>
      <c r="L642" t="str">
        <f>IFERROR(INDEX(統合!L:L,1/LARGE(INDEX((統合!$A$1:$A$1000&lt;&gt;"")/ROW(統合!$A$1:$A$1000),0),ROW(L642))),"")</f>
        <v/>
      </c>
      <c r="M642" t="str">
        <f>IFERROR(INDEX(統合!M:M,1/LARGE(INDEX((統合!$A$1:$A$1000&lt;&gt;"")/ROW(統合!$A$1:$A$1000),0),ROW(M642))),"")</f>
        <v/>
      </c>
    </row>
    <row r="643" spans="1:13" x14ac:dyDescent="0.45">
      <c r="A643" t="str">
        <f>IFERROR(INDEX(統合!A:A,1/LARGE(INDEX((統合!$A$1:$A$1000&lt;&gt;"")/ROW(統合!$A$1:$A$1000),0),ROW(A643))),"")</f>
        <v/>
      </c>
      <c r="B643" t="str">
        <f>IFERROR(INDEX(統合!B:B,1/LARGE(INDEX((統合!$A$1:$A$1000&lt;&gt;"")/ROW(統合!$A$1:$A$1000),0),ROW(B643))),"")</f>
        <v/>
      </c>
      <c r="C643" t="str">
        <f>IFERROR(INDEX(統合!C:C,1/LARGE(INDEX((統合!$A$1:$A$1000&lt;&gt;"")/ROW(統合!$A$1:$A$1000),0),ROW(C643))),"")</f>
        <v/>
      </c>
      <c r="D643" t="str">
        <f>IFERROR(INDEX(統合!D:D,1/LARGE(INDEX((統合!$A$1:$A$1000&lt;&gt;"")/ROW(統合!$A$1:$A$1000),0),ROW(D643))),"")</f>
        <v/>
      </c>
      <c r="E643" t="str">
        <f>IFERROR(INDEX(統合!E:E,1/LARGE(INDEX((統合!$A$1:$A$1000&lt;&gt;"")/ROW(統合!$A$1:$A$1000),0),ROW(E643))),"")</f>
        <v/>
      </c>
      <c r="F643" t="str">
        <f>IFERROR(INDEX(統合!F:F,1/LARGE(INDEX((統合!$A$1:$A$1000&lt;&gt;"")/ROW(統合!$A$1:$A$1000),0),ROW(F643))),"")</f>
        <v/>
      </c>
      <c r="G643" t="str">
        <f>IFERROR(INDEX(統合!G:G,1/LARGE(INDEX((統合!$A$1:$A$1000&lt;&gt;"")/ROW(統合!$A$1:$A$1000),0),ROW(G643))),"")</f>
        <v/>
      </c>
      <c r="H643" t="str">
        <f>IFERROR(INDEX(統合!H:H,1/LARGE(INDEX((統合!$A$1:$A$1000&lt;&gt;"")/ROW(統合!$A$1:$A$1000),0),ROW(H643))),"")</f>
        <v/>
      </c>
      <c r="I643" t="str">
        <f>IFERROR(INDEX(統合!I:I,1/LARGE(INDEX((統合!$A$1:$A$1000&lt;&gt;"")/ROW(統合!$A$1:$A$1000),0),ROW(I643))),"")</f>
        <v/>
      </c>
      <c r="J643" t="str">
        <f>IFERROR(INDEX(統合!J:J,1/LARGE(INDEX((統合!$A$1:$A$1000&lt;&gt;"")/ROW(統合!$A$1:$A$1000),0),ROW(J643))),"")</f>
        <v/>
      </c>
      <c r="K643" t="str">
        <f>IFERROR(INDEX(統合!K:K,1/LARGE(INDEX((統合!$A$1:$A$1000&lt;&gt;"")/ROW(統合!$A$1:$A$1000),0),ROW(K643))),"")</f>
        <v/>
      </c>
      <c r="L643" t="str">
        <f>IFERROR(INDEX(統合!L:L,1/LARGE(INDEX((統合!$A$1:$A$1000&lt;&gt;"")/ROW(統合!$A$1:$A$1000),0),ROW(L643))),"")</f>
        <v/>
      </c>
      <c r="M643" t="str">
        <f>IFERROR(INDEX(統合!M:M,1/LARGE(INDEX((統合!$A$1:$A$1000&lt;&gt;"")/ROW(統合!$A$1:$A$1000),0),ROW(M643))),"")</f>
        <v/>
      </c>
    </row>
    <row r="644" spans="1:13" x14ac:dyDescent="0.45">
      <c r="A644" t="str">
        <f>IFERROR(INDEX(統合!A:A,1/LARGE(INDEX((統合!$A$1:$A$1000&lt;&gt;"")/ROW(統合!$A$1:$A$1000),0),ROW(A644))),"")</f>
        <v/>
      </c>
      <c r="B644" t="str">
        <f>IFERROR(INDEX(統合!B:B,1/LARGE(INDEX((統合!$A$1:$A$1000&lt;&gt;"")/ROW(統合!$A$1:$A$1000),0),ROW(B644))),"")</f>
        <v/>
      </c>
      <c r="C644" t="str">
        <f>IFERROR(INDEX(統合!C:C,1/LARGE(INDEX((統合!$A$1:$A$1000&lt;&gt;"")/ROW(統合!$A$1:$A$1000),0),ROW(C644))),"")</f>
        <v/>
      </c>
      <c r="D644" t="str">
        <f>IFERROR(INDEX(統合!D:D,1/LARGE(INDEX((統合!$A$1:$A$1000&lt;&gt;"")/ROW(統合!$A$1:$A$1000),0),ROW(D644))),"")</f>
        <v/>
      </c>
      <c r="E644" t="str">
        <f>IFERROR(INDEX(統合!E:E,1/LARGE(INDEX((統合!$A$1:$A$1000&lt;&gt;"")/ROW(統合!$A$1:$A$1000),0),ROW(E644))),"")</f>
        <v/>
      </c>
      <c r="F644" t="str">
        <f>IFERROR(INDEX(統合!F:F,1/LARGE(INDEX((統合!$A$1:$A$1000&lt;&gt;"")/ROW(統合!$A$1:$A$1000),0),ROW(F644))),"")</f>
        <v/>
      </c>
      <c r="G644" t="str">
        <f>IFERROR(INDEX(統合!G:G,1/LARGE(INDEX((統合!$A$1:$A$1000&lt;&gt;"")/ROW(統合!$A$1:$A$1000),0),ROW(G644))),"")</f>
        <v/>
      </c>
      <c r="H644" t="str">
        <f>IFERROR(INDEX(統合!H:H,1/LARGE(INDEX((統合!$A$1:$A$1000&lt;&gt;"")/ROW(統合!$A$1:$A$1000),0),ROW(H644))),"")</f>
        <v/>
      </c>
      <c r="I644" t="str">
        <f>IFERROR(INDEX(統合!I:I,1/LARGE(INDEX((統合!$A$1:$A$1000&lt;&gt;"")/ROW(統合!$A$1:$A$1000),0),ROW(I644))),"")</f>
        <v/>
      </c>
      <c r="J644" t="str">
        <f>IFERROR(INDEX(統合!J:J,1/LARGE(INDEX((統合!$A$1:$A$1000&lt;&gt;"")/ROW(統合!$A$1:$A$1000),0),ROW(J644))),"")</f>
        <v/>
      </c>
      <c r="K644" t="str">
        <f>IFERROR(INDEX(統合!K:K,1/LARGE(INDEX((統合!$A$1:$A$1000&lt;&gt;"")/ROW(統合!$A$1:$A$1000),0),ROW(K644))),"")</f>
        <v/>
      </c>
      <c r="L644" t="str">
        <f>IFERROR(INDEX(統合!L:L,1/LARGE(INDEX((統合!$A$1:$A$1000&lt;&gt;"")/ROW(統合!$A$1:$A$1000),0),ROW(L644))),"")</f>
        <v/>
      </c>
      <c r="M644" t="str">
        <f>IFERROR(INDEX(統合!M:M,1/LARGE(INDEX((統合!$A$1:$A$1000&lt;&gt;"")/ROW(統合!$A$1:$A$1000),0),ROW(M644))),"")</f>
        <v/>
      </c>
    </row>
    <row r="645" spans="1:13" x14ac:dyDescent="0.45">
      <c r="A645" t="str">
        <f>IFERROR(INDEX(統合!A:A,1/LARGE(INDEX((統合!$A$1:$A$1000&lt;&gt;"")/ROW(統合!$A$1:$A$1000),0),ROW(A645))),"")</f>
        <v/>
      </c>
      <c r="B645" t="str">
        <f>IFERROR(INDEX(統合!B:B,1/LARGE(INDEX((統合!$A$1:$A$1000&lt;&gt;"")/ROW(統合!$A$1:$A$1000),0),ROW(B645))),"")</f>
        <v/>
      </c>
      <c r="C645" t="str">
        <f>IFERROR(INDEX(統合!C:C,1/LARGE(INDEX((統合!$A$1:$A$1000&lt;&gt;"")/ROW(統合!$A$1:$A$1000),0),ROW(C645))),"")</f>
        <v/>
      </c>
      <c r="D645" t="str">
        <f>IFERROR(INDEX(統合!D:D,1/LARGE(INDEX((統合!$A$1:$A$1000&lt;&gt;"")/ROW(統合!$A$1:$A$1000),0),ROW(D645))),"")</f>
        <v/>
      </c>
      <c r="E645" t="str">
        <f>IFERROR(INDEX(統合!E:E,1/LARGE(INDEX((統合!$A$1:$A$1000&lt;&gt;"")/ROW(統合!$A$1:$A$1000),0),ROW(E645))),"")</f>
        <v/>
      </c>
      <c r="F645" t="str">
        <f>IFERROR(INDEX(統合!F:F,1/LARGE(INDEX((統合!$A$1:$A$1000&lt;&gt;"")/ROW(統合!$A$1:$A$1000),0),ROW(F645))),"")</f>
        <v/>
      </c>
      <c r="G645" t="str">
        <f>IFERROR(INDEX(統合!G:G,1/LARGE(INDEX((統合!$A$1:$A$1000&lt;&gt;"")/ROW(統合!$A$1:$A$1000),0),ROW(G645))),"")</f>
        <v/>
      </c>
      <c r="H645" t="str">
        <f>IFERROR(INDEX(統合!H:H,1/LARGE(INDEX((統合!$A$1:$A$1000&lt;&gt;"")/ROW(統合!$A$1:$A$1000),0),ROW(H645))),"")</f>
        <v/>
      </c>
      <c r="I645" t="str">
        <f>IFERROR(INDEX(統合!I:I,1/LARGE(INDEX((統合!$A$1:$A$1000&lt;&gt;"")/ROW(統合!$A$1:$A$1000),0),ROW(I645))),"")</f>
        <v/>
      </c>
      <c r="J645" t="str">
        <f>IFERROR(INDEX(統合!J:J,1/LARGE(INDEX((統合!$A$1:$A$1000&lt;&gt;"")/ROW(統合!$A$1:$A$1000),0),ROW(J645))),"")</f>
        <v/>
      </c>
      <c r="K645" t="str">
        <f>IFERROR(INDEX(統合!K:K,1/LARGE(INDEX((統合!$A$1:$A$1000&lt;&gt;"")/ROW(統合!$A$1:$A$1000),0),ROW(K645))),"")</f>
        <v/>
      </c>
      <c r="L645" t="str">
        <f>IFERROR(INDEX(統合!L:L,1/LARGE(INDEX((統合!$A$1:$A$1000&lt;&gt;"")/ROW(統合!$A$1:$A$1000),0),ROW(L645))),"")</f>
        <v/>
      </c>
      <c r="M645" t="str">
        <f>IFERROR(INDEX(統合!M:M,1/LARGE(INDEX((統合!$A$1:$A$1000&lt;&gt;"")/ROW(統合!$A$1:$A$1000),0),ROW(M645))),"")</f>
        <v/>
      </c>
    </row>
    <row r="646" spans="1:13" x14ac:dyDescent="0.45">
      <c r="A646" t="str">
        <f>IFERROR(INDEX(統合!A:A,1/LARGE(INDEX((統合!$A$1:$A$1000&lt;&gt;"")/ROW(統合!$A$1:$A$1000),0),ROW(A646))),"")</f>
        <v/>
      </c>
      <c r="B646" t="str">
        <f>IFERROR(INDEX(統合!B:B,1/LARGE(INDEX((統合!$A$1:$A$1000&lt;&gt;"")/ROW(統合!$A$1:$A$1000),0),ROW(B646))),"")</f>
        <v/>
      </c>
      <c r="C646" t="str">
        <f>IFERROR(INDEX(統合!C:C,1/LARGE(INDEX((統合!$A$1:$A$1000&lt;&gt;"")/ROW(統合!$A$1:$A$1000),0),ROW(C646))),"")</f>
        <v/>
      </c>
      <c r="D646" t="str">
        <f>IFERROR(INDEX(統合!D:D,1/LARGE(INDEX((統合!$A$1:$A$1000&lt;&gt;"")/ROW(統合!$A$1:$A$1000),0),ROW(D646))),"")</f>
        <v/>
      </c>
      <c r="E646" t="str">
        <f>IFERROR(INDEX(統合!E:E,1/LARGE(INDEX((統合!$A$1:$A$1000&lt;&gt;"")/ROW(統合!$A$1:$A$1000),0),ROW(E646))),"")</f>
        <v/>
      </c>
      <c r="F646" t="str">
        <f>IFERROR(INDEX(統合!F:F,1/LARGE(INDEX((統合!$A$1:$A$1000&lt;&gt;"")/ROW(統合!$A$1:$A$1000),0),ROW(F646))),"")</f>
        <v/>
      </c>
      <c r="G646" t="str">
        <f>IFERROR(INDEX(統合!G:G,1/LARGE(INDEX((統合!$A$1:$A$1000&lt;&gt;"")/ROW(統合!$A$1:$A$1000),0),ROW(G646))),"")</f>
        <v/>
      </c>
      <c r="H646" t="str">
        <f>IFERROR(INDEX(統合!H:H,1/LARGE(INDEX((統合!$A$1:$A$1000&lt;&gt;"")/ROW(統合!$A$1:$A$1000),0),ROW(H646))),"")</f>
        <v/>
      </c>
      <c r="I646" t="str">
        <f>IFERROR(INDEX(統合!I:I,1/LARGE(INDEX((統合!$A$1:$A$1000&lt;&gt;"")/ROW(統合!$A$1:$A$1000),0),ROW(I646))),"")</f>
        <v/>
      </c>
      <c r="J646" t="str">
        <f>IFERROR(INDEX(統合!J:J,1/LARGE(INDEX((統合!$A$1:$A$1000&lt;&gt;"")/ROW(統合!$A$1:$A$1000),0),ROW(J646))),"")</f>
        <v/>
      </c>
      <c r="K646" t="str">
        <f>IFERROR(INDEX(統合!K:K,1/LARGE(INDEX((統合!$A$1:$A$1000&lt;&gt;"")/ROW(統合!$A$1:$A$1000),0),ROW(K646))),"")</f>
        <v/>
      </c>
      <c r="L646" t="str">
        <f>IFERROR(INDEX(統合!L:L,1/LARGE(INDEX((統合!$A$1:$A$1000&lt;&gt;"")/ROW(統合!$A$1:$A$1000),0),ROW(L646))),"")</f>
        <v/>
      </c>
      <c r="M646" t="str">
        <f>IFERROR(INDEX(統合!M:M,1/LARGE(INDEX((統合!$A$1:$A$1000&lt;&gt;"")/ROW(統合!$A$1:$A$1000),0),ROW(M646))),"")</f>
        <v/>
      </c>
    </row>
    <row r="647" spans="1:13" x14ac:dyDescent="0.45">
      <c r="A647" t="str">
        <f>IFERROR(INDEX(統合!A:A,1/LARGE(INDEX((統合!$A$1:$A$1000&lt;&gt;"")/ROW(統合!$A$1:$A$1000),0),ROW(A647))),"")</f>
        <v/>
      </c>
      <c r="B647" t="str">
        <f>IFERROR(INDEX(統合!B:B,1/LARGE(INDEX((統合!$A$1:$A$1000&lt;&gt;"")/ROW(統合!$A$1:$A$1000),0),ROW(B647))),"")</f>
        <v/>
      </c>
      <c r="C647" t="str">
        <f>IFERROR(INDEX(統合!C:C,1/LARGE(INDEX((統合!$A$1:$A$1000&lt;&gt;"")/ROW(統合!$A$1:$A$1000),0),ROW(C647))),"")</f>
        <v/>
      </c>
      <c r="D647" t="str">
        <f>IFERROR(INDEX(統合!D:D,1/LARGE(INDEX((統合!$A$1:$A$1000&lt;&gt;"")/ROW(統合!$A$1:$A$1000),0),ROW(D647))),"")</f>
        <v/>
      </c>
      <c r="E647" t="str">
        <f>IFERROR(INDEX(統合!E:E,1/LARGE(INDEX((統合!$A$1:$A$1000&lt;&gt;"")/ROW(統合!$A$1:$A$1000),0),ROW(E647))),"")</f>
        <v/>
      </c>
      <c r="F647" t="str">
        <f>IFERROR(INDEX(統合!F:F,1/LARGE(INDEX((統合!$A$1:$A$1000&lt;&gt;"")/ROW(統合!$A$1:$A$1000),0),ROW(F647))),"")</f>
        <v/>
      </c>
      <c r="G647" t="str">
        <f>IFERROR(INDEX(統合!G:G,1/LARGE(INDEX((統合!$A$1:$A$1000&lt;&gt;"")/ROW(統合!$A$1:$A$1000),0),ROW(G647))),"")</f>
        <v/>
      </c>
      <c r="H647" t="str">
        <f>IFERROR(INDEX(統合!H:H,1/LARGE(INDEX((統合!$A$1:$A$1000&lt;&gt;"")/ROW(統合!$A$1:$A$1000),0),ROW(H647))),"")</f>
        <v/>
      </c>
      <c r="I647" t="str">
        <f>IFERROR(INDEX(統合!I:I,1/LARGE(INDEX((統合!$A$1:$A$1000&lt;&gt;"")/ROW(統合!$A$1:$A$1000),0),ROW(I647))),"")</f>
        <v/>
      </c>
      <c r="J647" t="str">
        <f>IFERROR(INDEX(統合!J:J,1/LARGE(INDEX((統合!$A$1:$A$1000&lt;&gt;"")/ROW(統合!$A$1:$A$1000),0),ROW(J647))),"")</f>
        <v/>
      </c>
      <c r="K647" t="str">
        <f>IFERROR(INDEX(統合!K:K,1/LARGE(INDEX((統合!$A$1:$A$1000&lt;&gt;"")/ROW(統合!$A$1:$A$1000),0),ROW(K647))),"")</f>
        <v/>
      </c>
      <c r="L647" t="str">
        <f>IFERROR(INDEX(統合!L:L,1/LARGE(INDEX((統合!$A$1:$A$1000&lt;&gt;"")/ROW(統合!$A$1:$A$1000),0),ROW(L647))),"")</f>
        <v/>
      </c>
      <c r="M647" t="str">
        <f>IFERROR(INDEX(統合!M:M,1/LARGE(INDEX((統合!$A$1:$A$1000&lt;&gt;"")/ROW(統合!$A$1:$A$1000),0),ROW(M647))),"")</f>
        <v/>
      </c>
    </row>
    <row r="648" spans="1:13" x14ac:dyDescent="0.45">
      <c r="A648" t="str">
        <f>IFERROR(INDEX(統合!A:A,1/LARGE(INDEX((統合!$A$1:$A$1000&lt;&gt;"")/ROW(統合!$A$1:$A$1000),0),ROW(A648))),"")</f>
        <v/>
      </c>
      <c r="B648" t="str">
        <f>IFERROR(INDEX(統合!B:B,1/LARGE(INDEX((統合!$A$1:$A$1000&lt;&gt;"")/ROW(統合!$A$1:$A$1000),0),ROW(B648))),"")</f>
        <v/>
      </c>
      <c r="C648" t="str">
        <f>IFERROR(INDEX(統合!C:C,1/LARGE(INDEX((統合!$A$1:$A$1000&lt;&gt;"")/ROW(統合!$A$1:$A$1000),0),ROW(C648))),"")</f>
        <v/>
      </c>
      <c r="D648" t="str">
        <f>IFERROR(INDEX(統合!D:D,1/LARGE(INDEX((統合!$A$1:$A$1000&lt;&gt;"")/ROW(統合!$A$1:$A$1000),0),ROW(D648))),"")</f>
        <v/>
      </c>
      <c r="E648" t="str">
        <f>IFERROR(INDEX(統合!E:E,1/LARGE(INDEX((統合!$A$1:$A$1000&lt;&gt;"")/ROW(統合!$A$1:$A$1000),0),ROW(E648))),"")</f>
        <v/>
      </c>
      <c r="F648" t="str">
        <f>IFERROR(INDEX(統合!F:F,1/LARGE(INDEX((統合!$A$1:$A$1000&lt;&gt;"")/ROW(統合!$A$1:$A$1000),0),ROW(F648))),"")</f>
        <v/>
      </c>
      <c r="G648" t="str">
        <f>IFERROR(INDEX(統合!G:G,1/LARGE(INDEX((統合!$A$1:$A$1000&lt;&gt;"")/ROW(統合!$A$1:$A$1000),0),ROW(G648))),"")</f>
        <v/>
      </c>
      <c r="H648" t="str">
        <f>IFERROR(INDEX(統合!H:H,1/LARGE(INDEX((統合!$A$1:$A$1000&lt;&gt;"")/ROW(統合!$A$1:$A$1000),0),ROW(H648))),"")</f>
        <v/>
      </c>
      <c r="I648" t="str">
        <f>IFERROR(INDEX(統合!I:I,1/LARGE(INDEX((統合!$A$1:$A$1000&lt;&gt;"")/ROW(統合!$A$1:$A$1000),0),ROW(I648))),"")</f>
        <v/>
      </c>
      <c r="J648" t="str">
        <f>IFERROR(INDEX(統合!J:J,1/LARGE(INDEX((統合!$A$1:$A$1000&lt;&gt;"")/ROW(統合!$A$1:$A$1000),0),ROW(J648))),"")</f>
        <v/>
      </c>
      <c r="K648" t="str">
        <f>IFERROR(INDEX(統合!K:K,1/LARGE(INDEX((統合!$A$1:$A$1000&lt;&gt;"")/ROW(統合!$A$1:$A$1000),0),ROW(K648))),"")</f>
        <v/>
      </c>
      <c r="L648" t="str">
        <f>IFERROR(INDEX(統合!L:L,1/LARGE(INDEX((統合!$A$1:$A$1000&lt;&gt;"")/ROW(統合!$A$1:$A$1000),0),ROW(L648))),"")</f>
        <v/>
      </c>
      <c r="M648" t="str">
        <f>IFERROR(INDEX(統合!M:M,1/LARGE(INDEX((統合!$A$1:$A$1000&lt;&gt;"")/ROW(統合!$A$1:$A$1000),0),ROW(M648))),"")</f>
        <v/>
      </c>
    </row>
    <row r="649" spans="1:13" x14ac:dyDescent="0.45">
      <c r="A649" t="str">
        <f>IFERROR(INDEX(統合!A:A,1/LARGE(INDEX((統合!$A$1:$A$1000&lt;&gt;"")/ROW(統合!$A$1:$A$1000),0),ROW(A649))),"")</f>
        <v/>
      </c>
      <c r="B649" t="str">
        <f>IFERROR(INDEX(統合!B:B,1/LARGE(INDEX((統合!$A$1:$A$1000&lt;&gt;"")/ROW(統合!$A$1:$A$1000),0),ROW(B649))),"")</f>
        <v/>
      </c>
      <c r="C649" t="str">
        <f>IFERROR(INDEX(統合!C:C,1/LARGE(INDEX((統合!$A$1:$A$1000&lt;&gt;"")/ROW(統合!$A$1:$A$1000),0),ROW(C649))),"")</f>
        <v/>
      </c>
      <c r="D649" t="str">
        <f>IFERROR(INDEX(統合!D:D,1/LARGE(INDEX((統合!$A$1:$A$1000&lt;&gt;"")/ROW(統合!$A$1:$A$1000),0),ROW(D649))),"")</f>
        <v/>
      </c>
      <c r="E649" t="str">
        <f>IFERROR(INDEX(統合!E:E,1/LARGE(INDEX((統合!$A$1:$A$1000&lt;&gt;"")/ROW(統合!$A$1:$A$1000),0),ROW(E649))),"")</f>
        <v/>
      </c>
      <c r="F649" t="str">
        <f>IFERROR(INDEX(統合!F:F,1/LARGE(INDEX((統合!$A$1:$A$1000&lt;&gt;"")/ROW(統合!$A$1:$A$1000),0),ROW(F649))),"")</f>
        <v/>
      </c>
      <c r="G649" t="str">
        <f>IFERROR(INDEX(統合!G:G,1/LARGE(INDEX((統合!$A$1:$A$1000&lt;&gt;"")/ROW(統合!$A$1:$A$1000),0),ROW(G649))),"")</f>
        <v/>
      </c>
      <c r="H649" t="str">
        <f>IFERROR(INDEX(統合!H:H,1/LARGE(INDEX((統合!$A$1:$A$1000&lt;&gt;"")/ROW(統合!$A$1:$A$1000),0),ROW(H649))),"")</f>
        <v/>
      </c>
      <c r="I649" t="str">
        <f>IFERROR(INDEX(統合!I:I,1/LARGE(INDEX((統合!$A$1:$A$1000&lt;&gt;"")/ROW(統合!$A$1:$A$1000),0),ROW(I649))),"")</f>
        <v/>
      </c>
      <c r="J649" t="str">
        <f>IFERROR(INDEX(統合!J:J,1/LARGE(INDEX((統合!$A$1:$A$1000&lt;&gt;"")/ROW(統合!$A$1:$A$1000),0),ROW(J649))),"")</f>
        <v/>
      </c>
      <c r="K649" t="str">
        <f>IFERROR(INDEX(統合!K:K,1/LARGE(INDEX((統合!$A$1:$A$1000&lt;&gt;"")/ROW(統合!$A$1:$A$1000),0),ROW(K649))),"")</f>
        <v/>
      </c>
      <c r="L649" t="str">
        <f>IFERROR(INDEX(統合!L:L,1/LARGE(INDEX((統合!$A$1:$A$1000&lt;&gt;"")/ROW(統合!$A$1:$A$1000),0),ROW(L649))),"")</f>
        <v/>
      </c>
      <c r="M649" t="str">
        <f>IFERROR(INDEX(統合!M:M,1/LARGE(INDEX((統合!$A$1:$A$1000&lt;&gt;"")/ROW(統合!$A$1:$A$1000),0),ROW(M649))),"")</f>
        <v/>
      </c>
    </row>
    <row r="650" spans="1:13" x14ac:dyDescent="0.45">
      <c r="A650" t="str">
        <f>IFERROR(INDEX(統合!A:A,1/LARGE(INDEX((統合!$A$1:$A$1000&lt;&gt;"")/ROW(統合!$A$1:$A$1000),0),ROW(A650))),"")</f>
        <v/>
      </c>
      <c r="B650" t="str">
        <f>IFERROR(INDEX(統合!B:B,1/LARGE(INDEX((統合!$A$1:$A$1000&lt;&gt;"")/ROW(統合!$A$1:$A$1000),0),ROW(B650))),"")</f>
        <v/>
      </c>
      <c r="C650" t="str">
        <f>IFERROR(INDEX(統合!C:C,1/LARGE(INDEX((統合!$A$1:$A$1000&lt;&gt;"")/ROW(統合!$A$1:$A$1000),0),ROW(C650))),"")</f>
        <v/>
      </c>
      <c r="D650" t="str">
        <f>IFERROR(INDEX(統合!D:D,1/LARGE(INDEX((統合!$A$1:$A$1000&lt;&gt;"")/ROW(統合!$A$1:$A$1000),0),ROW(D650))),"")</f>
        <v/>
      </c>
      <c r="E650" t="str">
        <f>IFERROR(INDEX(統合!E:E,1/LARGE(INDEX((統合!$A$1:$A$1000&lt;&gt;"")/ROW(統合!$A$1:$A$1000),0),ROW(E650))),"")</f>
        <v/>
      </c>
      <c r="F650" t="str">
        <f>IFERROR(INDEX(統合!F:F,1/LARGE(INDEX((統合!$A$1:$A$1000&lt;&gt;"")/ROW(統合!$A$1:$A$1000),0),ROW(F650))),"")</f>
        <v/>
      </c>
      <c r="G650" t="str">
        <f>IFERROR(INDEX(統合!G:G,1/LARGE(INDEX((統合!$A$1:$A$1000&lt;&gt;"")/ROW(統合!$A$1:$A$1000),0),ROW(G650))),"")</f>
        <v/>
      </c>
      <c r="H650" t="str">
        <f>IFERROR(INDEX(統合!H:H,1/LARGE(INDEX((統合!$A$1:$A$1000&lt;&gt;"")/ROW(統合!$A$1:$A$1000),0),ROW(H650))),"")</f>
        <v/>
      </c>
      <c r="I650" t="str">
        <f>IFERROR(INDEX(統合!I:I,1/LARGE(INDEX((統合!$A$1:$A$1000&lt;&gt;"")/ROW(統合!$A$1:$A$1000),0),ROW(I650))),"")</f>
        <v/>
      </c>
      <c r="J650" t="str">
        <f>IFERROR(INDEX(統合!J:J,1/LARGE(INDEX((統合!$A$1:$A$1000&lt;&gt;"")/ROW(統合!$A$1:$A$1000),0),ROW(J650))),"")</f>
        <v/>
      </c>
      <c r="K650" t="str">
        <f>IFERROR(INDEX(統合!K:K,1/LARGE(INDEX((統合!$A$1:$A$1000&lt;&gt;"")/ROW(統合!$A$1:$A$1000),0),ROW(K650))),"")</f>
        <v/>
      </c>
      <c r="L650" t="str">
        <f>IFERROR(INDEX(統合!L:L,1/LARGE(INDEX((統合!$A$1:$A$1000&lt;&gt;"")/ROW(統合!$A$1:$A$1000),0),ROW(L650))),"")</f>
        <v/>
      </c>
      <c r="M650" t="str">
        <f>IFERROR(INDEX(統合!M:M,1/LARGE(INDEX((統合!$A$1:$A$1000&lt;&gt;"")/ROW(統合!$A$1:$A$1000),0),ROW(M650))),"")</f>
        <v/>
      </c>
    </row>
    <row r="651" spans="1:13" x14ac:dyDescent="0.45">
      <c r="A651" t="str">
        <f>IFERROR(INDEX(統合!A:A,1/LARGE(INDEX((統合!$A$1:$A$1000&lt;&gt;"")/ROW(統合!$A$1:$A$1000),0),ROW(A651))),"")</f>
        <v/>
      </c>
      <c r="B651" t="str">
        <f>IFERROR(INDEX(統合!B:B,1/LARGE(INDEX((統合!$A$1:$A$1000&lt;&gt;"")/ROW(統合!$A$1:$A$1000),0),ROW(B651))),"")</f>
        <v/>
      </c>
      <c r="C651" t="str">
        <f>IFERROR(INDEX(統合!C:C,1/LARGE(INDEX((統合!$A$1:$A$1000&lt;&gt;"")/ROW(統合!$A$1:$A$1000),0),ROW(C651))),"")</f>
        <v/>
      </c>
      <c r="D651" t="str">
        <f>IFERROR(INDEX(統合!D:D,1/LARGE(INDEX((統合!$A$1:$A$1000&lt;&gt;"")/ROW(統合!$A$1:$A$1000),0),ROW(D651))),"")</f>
        <v/>
      </c>
      <c r="E651" t="str">
        <f>IFERROR(INDEX(統合!E:E,1/LARGE(INDEX((統合!$A$1:$A$1000&lt;&gt;"")/ROW(統合!$A$1:$A$1000),0),ROW(E651))),"")</f>
        <v/>
      </c>
      <c r="F651" t="str">
        <f>IFERROR(INDEX(統合!F:F,1/LARGE(INDEX((統合!$A$1:$A$1000&lt;&gt;"")/ROW(統合!$A$1:$A$1000),0),ROW(F651))),"")</f>
        <v/>
      </c>
      <c r="G651" t="str">
        <f>IFERROR(INDEX(統合!G:G,1/LARGE(INDEX((統合!$A$1:$A$1000&lt;&gt;"")/ROW(統合!$A$1:$A$1000),0),ROW(G651))),"")</f>
        <v/>
      </c>
      <c r="H651" t="str">
        <f>IFERROR(INDEX(統合!H:H,1/LARGE(INDEX((統合!$A$1:$A$1000&lt;&gt;"")/ROW(統合!$A$1:$A$1000),0),ROW(H651))),"")</f>
        <v/>
      </c>
      <c r="I651" t="str">
        <f>IFERROR(INDEX(統合!I:I,1/LARGE(INDEX((統合!$A$1:$A$1000&lt;&gt;"")/ROW(統合!$A$1:$A$1000),0),ROW(I651))),"")</f>
        <v/>
      </c>
      <c r="J651" t="str">
        <f>IFERROR(INDEX(統合!J:J,1/LARGE(INDEX((統合!$A$1:$A$1000&lt;&gt;"")/ROW(統合!$A$1:$A$1000),0),ROW(J651))),"")</f>
        <v/>
      </c>
      <c r="K651" t="str">
        <f>IFERROR(INDEX(統合!K:K,1/LARGE(INDEX((統合!$A$1:$A$1000&lt;&gt;"")/ROW(統合!$A$1:$A$1000),0),ROW(K651))),"")</f>
        <v/>
      </c>
      <c r="L651" t="str">
        <f>IFERROR(INDEX(統合!L:L,1/LARGE(INDEX((統合!$A$1:$A$1000&lt;&gt;"")/ROW(統合!$A$1:$A$1000),0),ROW(L651))),"")</f>
        <v/>
      </c>
      <c r="M651" t="str">
        <f>IFERROR(INDEX(統合!M:M,1/LARGE(INDEX((統合!$A$1:$A$1000&lt;&gt;"")/ROW(統合!$A$1:$A$1000),0),ROW(M651))),"")</f>
        <v/>
      </c>
    </row>
    <row r="652" spans="1:13" x14ac:dyDescent="0.45">
      <c r="A652" t="str">
        <f>IFERROR(INDEX(統合!A:A,1/LARGE(INDEX((統合!$A$1:$A$1000&lt;&gt;"")/ROW(統合!$A$1:$A$1000),0),ROW(A652))),"")</f>
        <v/>
      </c>
      <c r="B652" t="str">
        <f>IFERROR(INDEX(統合!B:B,1/LARGE(INDEX((統合!$A$1:$A$1000&lt;&gt;"")/ROW(統合!$A$1:$A$1000),0),ROW(B652))),"")</f>
        <v/>
      </c>
      <c r="C652" t="str">
        <f>IFERROR(INDEX(統合!C:C,1/LARGE(INDEX((統合!$A$1:$A$1000&lt;&gt;"")/ROW(統合!$A$1:$A$1000),0),ROW(C652))),"")</f>
        <v/>
      </c>
      <c r="D652" t="str">
        <f>IFERROR(INDEX(統合!D:D,1/LARGE(INDEX((統合!$A$1:$A$1000&lt;&gt;"")/ROW(統合!$A$1:$A$1000),0),ROW(D652))),"")</f>
        <v/>
      </c>
      <c r="E652" t="str">
        <f>IFERROR(INDEX(統合!E:E,1/LARGE(INDEX((統合!$A$1:$A$1000&lt;&gt;"")/ROW(統合!$A$1:$A$1000),0),ROW(E652))),"")</f>
        <v/>
      </c>
      <c r="F652" t="str">
        <f>IFERROR(INDEX(統合!F:F,1/LARGE(INDEX((統合!$A$1:$A$1000&lt;&gt;"")/ROW(統合!$A$1:$A$1000),0),ROW(F652))),"")</f>
        <v/>
      </c>
      <c r="G652" t="str">
        <f>IFERROR(INDEX(統合!G:G,1/LARGE(INDEX((統合!$A$1:$A$1000&lt;&gt;"")/ROW(統合!$A$1:$A$1000),0),ROW(G652))),"")</f>
        <v/>
      </c>
      <c r="H652" t="str">
        <f>IFERROR(INDEX(統合!H:H,1/LARGE(INDEX((統合!$A$1:$A$1000&lt;&gt;"")/ROW(統合!$A$1:$A$1000),0),ROW(H652))),"")</f>
        <v/>
      </c>
      <c r="I652" t="str">
        <f>IFERROR(INDEX(統合!I:I,1/LARGE(INDEX((統合!$A$1:$A$1000&lt;&gt;"")/ROW(統合!$A$1:$A$1000),0),ROW(I652))),"")</f>
        <v/>
      </c>
      <c r="J652" t="str">
        <f>IFERROR(INDEX(統合!J:J,1/LARGE(INDEX((統合!$A$1:$A$1000&lt;&gt;"")/ROW(統合!$A$1:$A$1000),0),ROW(J652))),"")</f>
        <v/>
      </c>
      <c r="K652" t="str">
        <f>IFERROR(INDEX(統合!K:K,1/LARGE(INDEX((統合!$A$1:$A$1000&lt;&gt;"")/ROW(統合!$A$1:$A$1000),0),ROW(K652))),"")</f>
        <v/>
      </c>
      <c r="L652" t="str">
        <f>IFERROR(INDEX(統合!L:L,1/LARGE(INDEX((統合!$A$1:$A$1000&lt;&gt;"")/ROW(統合!$A$1:$A$1000),0),ROW(L652))),"")</f>
        <v/>
      </c>
      <c r="M652" t="str">
        <f>IFERROR(INDEX(統合!M:M,1/LARGE(INDEX((統合!$A$1:$A$1000&lt;&gt;"")/ROW(統合!$A$1:$A$1000),0),ROW(M652))),"")</f>
        <v/>
      </c>
    </row>
    <row r="653" spans="1:13" x14ac:dyDescent="0.45">
      <c r="A653" t="str">
        <f>IFERROR(INDEX(統合!A:A,1/LARGE(INDEX((統合!$A$1:$A$1000&lt;&gt;"")/ROW(統合!$A$1:$A$1000),0),ROW(A653))),"")</f>
        <v/>
      </c>
      <c r="B653" t="str">
        <f>IFERROR(INDEX(統合!B:B,1/LARGE(INDEX((統合!$A$1:$A$1000&lt;&gt;"")/ROW(統合!$A$1:$A$1000),0),ROW(B653))),"")</f>
        <v/>
      </c>
      <c r="C653" t="str">
        <f>IFERROR(INDEX(統合!C:C,1/LARGE(INDEX((統合!$A$1:$A$1000&lt;&gt;"")/ROW(統合!$A$1:$A$1000),0),ROW(C653))),"")</f>
        <v/>
      </c>
      <c r="D653" t="str">
        <f>IFERROR(INDEX(統合!D:D,1/LARGE(INDEX((統合!$A$1:$A$1000&lt;&gt;"")/ROW(統合!$A$1:$A$1000),0),ROW(D653))),"")</f>
        <v/>
      </c>
      <c r="E653" t="str">
        <f>IFERROR(INDEX(統合!E:E,1/LARGE(INDEX((統合!$A$1:$A$1000&lt;&gt;"")/ROW(統合!$A$1:$A$1000),0),ROW(E653))),"")</f>
        <v/>
      </c>
      <c r="F653" t="str">
        <f>IFERROR(INDEX(統合!F:F,1/LARGE(INDEX((統合!$A$1:$A$1000&lt;&gt;"")/ROW(統合!$A$1:$A$1000),0),ROW(F653))),"")</f>
        <v/>
      </c>
      <c r="G653" t="str">
        <f>IFERROR(INDEX(統合!G:G,1/LARGE(INDEX((統合!$A$1:$A$1000&lt;&gt;"")/ROW(統合!$A$1:$A$1000),0),ROW(G653))),"")</f>
        <v/>
      </c>
      <c r="H653" t="str">
        <f>IFERROR(INDEX(統合!H:H,1/LARGE(INDEX((統合!$A$1:$A$1000&lt;&gt;"")/ROW(統合!$A$1:$A$1000),0),ROW(H653))),"")</f>
        <v/>
      </c>
      <c r="I653" t="str">
        <f>IFERROR(INDEX(統合!I:I,1/LARGE(INDEX((統合!$A$1:$A$1000&lt;&gt;"")/ROW(統合!$A$1:$A$1000),0),ROW(I653))),"")</f>
        <v/>
      </c>
      <c r="J653" t="str">
        <f>IFERROR(INDEX(統合!J:J,1/LARGE(INDEX((統合!$A$1:$A$1000&lt;&gt;"")/ROW(統合!$A$1:$A$1000),0),ROW(J653))),"")</f>
        <v/>
      </c>
      <c r="K653" t="str">
        <f>IFERROR(INDEX(統合!K:K,1/LARGE(INDEX((統合!$A$1:$A$1000&lt;&gt;"")/ROW(統合!$A$1:$A$1000),0),ROW(K653))),"")</f>
        <v/>
      </c>
      <c r="L653" t="str">
        <f>IFERROR(INDEX(統合!L:L,1/LARGE(INDEX((統合!$A$1:$A$1000&lt;&gt;"")/ROW(統合!$A$1:$A$1000),0),ROW(L653))),"")</f>
        <v/>
      </c>
      <c r="M653" t="str">
        <f>IFERROR(INDEX(統合!M:M,1/LARGE(INDEX((統合!$A$1:$A$1000&lt;&gt;"")/ROW(統合!$A$1:$A$1000),0),ROW(M653))),"")</f>
        <v/>
      </c>
    </row>
    <row r="654" spans="1:13" x14ac:dyDescent="0.45">
      <c r="A654" t="str">
        <f>IFERROR(INDEX(統合!A:A,1/LARGE(INDEX((統合!$A$1:$A$1000&lt;&gt;"")/ROW(統合!$A$1:$A$1000),0),ROW(A654))),"")</f>
        <v/>
      </c>
      <c r="B654" t="str">
        <f>IFERROR(INDEX(統合!B:B,1/LARGE(INDEX((統合!$A$1:$A$1000&lt;&gt;"")/ROW(統合!$A$1:$A$1000),0),ROW(B654))),"")</f>
        <v/>
      </c>
      <c r="C654" t="str">
        <f>IFERROR(INDEX(統合!C:C,1/LARGE(INDEX((統合!$A$1:$A$1000&lt;&gt;"")/ROW(統合!$A$1:$A$1000),0),ROW(C654))),"")</f>
        <v/>
      </c>
      <c r="D654" t="str">
        <f>IFERROR(INDEX(統合!D:D,1/LARGE(INDEX((統合!$A$1:$A$1000&lt;&gt;"")/ROW(統合!$A$1:$A$1000),0),ROW(D654))),"")</f>
        <v/>
      </c>
      <c r="E654" t="str">
        <f>IFERROR(INDEX(統合!E:E,1/LARGE(INDEX((統合!$A$1:$A$1000&lt;&gt;"")/ROW(統合!$A$1:$A$1000),0),ROW(E654))),"")</f>
        <v/>
      </c>
      <c r="F654" t="str">
        <f>IFERROR(INDEX(統合!F:F,1/LARGE(INDEX((統合!$A$1:$A$1000&lt;&gt;"")/ROW(統合!$A$1:$A$1000),0),ROW(F654))),"")</f>
        <v/>
      </c>
      <c r="G654" t="str">
        <f>IFERROR(INDEX(統合!G:G,1/LARGE(INDEX((統合!$A$1:$A$1000&lt;&gt;"")/ROW(統合!$A$1:$A$1000),0),ROW(G654))),"")</f>
        <v/>
      </c>
      <c r="H654" t="str">
        <f>IFERROR(INDEX(統合!H:H,1/LARGE(INDEX((統合!$A$1:$A$1000&lt;&gt;"")/ROW(統合!$A$1:$A$1000),0),ROW(H654))),"")</f>
        <v/>
      </c>
      <c r="I654" t="str">
        <f>IFERROR(INDEX(統合!I:I,1/LARGE(INDEX((統合!$A$1:$A$1000&lt;&gt;"")/ROW(統合!$A$1:$A$1000),0),ROW(I654))),"")</f>
        <v/>
      </c>
      <c r="J654" t="str">
        <f>IFERROR(INDEX(統合!J:J,1/LARGE(INDEX((統合!$A$1:$A$1000&lt;&gt;"")/ROW(統合!$A$1:$A$1000),0),ROW(J654))),"")</f>
        <v/>
      </c>
      <c r="K654" t="str">
        <f>IFERROR(INDEX(統合!K:K,1/LARGE(INDEX((統合!$A$1:$A$1000&lt;&gt;"")/ROW(統合!$A$1:$A$1000),0),ROW(K654))),"")</f>
        <v/>
      </c>
      <c r="L654" t="str">
        <f>IFERROR(INDEX(統合!L:L,1/LARGE(INDEX((統合!$A$1:$A$1000&lt;&gt;"")/ROW(統合!$A$1:$A$1000),0),ROW(L654))),"")</f>
        <v/>
      </c>
      <c r="M654" t="str">
        <f>IFERROR(INDEX(統合!M:M,1/LARGE(INDEX((統合!$A$1:$A$1000&lt;&gt;"")/ROW(統合!$A$1:$A$1000),0),ROW(M654))),"")</f>
        <v/>
      </c>
    </row>
    <row r="655" spans="1:13" x14ac:dyDescent="0.45">
      <c r="A655" t="str">
        <f>IFERROR(INDEX(統合!A:A,1/LARGE(INDEX((統合!$A$1:$A$1000&lt;&gt;"")/ROW(統合!$A$1:$A$1000),0),ROW(A655))),"")</f>
        <v/>
      </c>
      <c r="B655" t="str">
        <f>IFERROR(INDEX(統合!B:B,1/LARGE(INDEX((統合!$A$1:$A$1000&lt;&gt;"")/ROW(統合!$A$1:$A$1000),0),ROW(B655))),"")</f>
        <v/>
      </c>
      <c r="C655" t="str">
        <f>IFERROR(INDEX(統合!C:C,1/LARGE(INDEX((統合!$A$1:$A$1000&lt;&gt;"")/ROW(統合!$A$1:$A$1000),0),ROW(C655))),"")</f>
        <v/>
      </c>
      <c r="D655" t="str">
        <f>IFERROR(INDEX(統合!D:D,1/LARGE(INDEX((統合!$A$1:$A$1000&lt;&gt;"")/ROW(統合!$A$1:$A$1000),0),ROW(D655))),"")</f>
        <v/>
      </c>
      <c r="E655" t="str">
        <f>IFERROR(INDEX(統合!E:E,1/LARGE(INDEX((統合!$A$1:$A$1000&lt;&gt;"")/ROW(統合!$A$1:$A$1000),0),ROW(E655))),"")</f>
        <v/>
      </c>
      <c r="F655" t="str">
        <f>IFERROR(INDEX(統合!F:F,1/LARGE(INDEX((統合!$A$1:$A$1000&lt;&gt;"")/ROW(統合!$A$1:$A$1000),0),ROW(F655))),"")</f>
        <v/>
      </c>
      <c r="G655" t="str">
        <f>IFERROR(INDEX(統合!G:G,1/LARGE(INDEX((統合!$A$1:$A$1000&lt;&gt;"")/ROW(統合!$A$1:$A$1000),0),ROW(G655))),"")</f>
        <v/>
      </c>
      <c r="H655" t="str">
        <f>IFERROR(INDEX(統合!H:H,1/LARGE(INDEX((統合!$A$1:$A$1000&lt;&gt;"")/ROW(統合!$A$1:$A$1000),0),ROW(H655))),"")</f>
        <v/>
      </c>
      <c r="I655" t="str">
        <f>IFERROR(INDEX(統合!I:I,1/LARGE(INDEX((統合!$A$1:$A$1000&lt;&gt;"")/ROW(統合!$A$1:$A$1000),0),ROW(I655))),"")</f>
        <v/>
      </c>
      <c r="J655" t="str">
        <f>IFERROR(INDEX(統合!J:J,1/LARGE(INDEX((統合!$A$1:$A$1000&lt;&gt;"")/ROW(統合!$A$1:$A$1000),0),ROW(J655))),"")</f>
        <v/>
      </c>
      <c r="K655" t="str">
        <f>IFERROR(INDEX(統合!K:K,1/LARGE(INDEX((統合!$A$1:$A$1000&lt;&gt;"")/ROW(統合!$A$1:$A$1000),0),ROW(K655))),"")</f>
        <v/>
      </c>
      <c r="L655" t="str">
        <f>IFERROR(INDEX(統合!L:L,1/LARGE(INDEX((統合!$A$1:$A$1000&lt;&gt;"")/ROW(統合!$A$1:$A$1000),0),ROW(L655))),"")</f>
        <v/>
      </c>
      <c r="M655" t="str">
        <f>IFERROR(INDEX(統合!M:M,1/LARGE(INDEX((統合!$A$1:$A$1000&lt;&gt;"")/ROW(統合!$A$1:$A$1000),0),ROW(M655))),"")</f>
        <v/>
      </c>
    </row>
    <row r="656" spans="1:13" x14ac:dyDescent="0.45">
      <c r="A656" t="str">
        <f>IFERROR(INDEX(統合!A:A,1/LARGE(INDEX((統合!$A$1:$A$1000&lt;&gt;"")/ROW(統合!$A$1:$A$1000),0),ROW(A656))),"")</f>
        <v/>
      </c>
      <c r="B656" t="str">
        <f>IFERROR(INDEX(統合!B:B,1/LARGE(INDEX((統合!$A$1:$A$1000&lt;&gt;"")/ROW(統合!$A$1:$A$1000),0),ROW(B656))),"")</f>
        <v/>
      </c>
      <c r="C656" t="str">
        <f>IFERROR(INDEX(統合!C:C,1/LARGE(INDEX((統合!$A$1:$A$1000&lt;&gt;"")/ROW(統合!$A$1:$A$1000),0),ROW(C656))),"")</f>
        <v/>
      </c>
      <c r="D656" t="str">
        <f>IFERROR(INDEX(統合!D:D,1/LARGE(INDEX((統合!$A$1:$A$1000&lt;&gt;"")/ROW(統合!$A$1:$A$1000),0),ROW(D656))),"")</f>
        <v/>
      </c>
      <c r="E656" t="str">
        <f>IFERROR(INDEX(統合!E:E,1/LARGE(INDEX((統合!$A$1:$A$1000&lt;&gt;"")/ROW(統合!$A$1:$A$1000),0),ROW(E656))),"")</f>
        <v/>
      </c>
      <c r="F656" t="str">
        <f>IFERROR(INDEX(統合!F:F,1/LARGE(INDEX((統合!$A$1:$A$1000&lt;&gt;"")/ROW(統合!$A$1:$A$1000),0),ROW(F656))),"")</f>
        <v/>
      </c>
      <c r="G656" t="str">
        <f>IFERROR(INDEX(統合!G:G,1/LARGE(INDEX((統合!$A$1:$A$1000&lt;&gt;"")/ROW(統合!$A$1:$A$1000),0),ROW(G656))),"")</f>
        <v/>
      </c>
      <c r="H656" t="str">
        <f>IFERROR(INDEX(統合!H:H,1/LARGE(INDEX((統合!$A$1:$A$1000&lt;&gt;"")/ROW(統合!$A$1:$A$1000),0),ROW(H656))),"")</f>
        <v/>
      </c>
      <c r="I656" t="str">
        <f>IFERROR(INDEX(統合!I:I,1/LARGE(INDEX((統合!$A$1:$A$1000&lt;&gt;"")/ROW(統合!$A$1:$A$1000),0),ROW(I656))),"")</f>
        <v/>
      </c>
      <c r="J656" t="str">
        <f>IFERROR(INDEX(統合!J:J,1/LARGE(INDEX((統合!$A$1:$A$1000&lt;&gt;"")/ROW(統合!$A$1:$A$1000),0),ROW(J656))),"")</f>
        <v/>
      </c>
      <c r="K656" t="str">
        <f>IFERROR(INDEX(統合!K:K,1/LARGE(INDEX((統合!$A$1:$A$1000&lt;&gt;"")/ROW(統合!$A$1:$A$1000),0),ROW(K656))),"")</f>
        <v/>
      </c>
      <c r="L656" t="str">
        <f>IFERROR(INDEX(統合!L:L,1/LARGE(INDEX((統合!$A$1:$A$1000&lt;&gt;"")/ROW(統合!$A$1:$A$1000),0),ROW(L656))),"")</f>
        <v/>
      </c>
      <c r="M656" t="str">
        <f>IFERROR(INDEX(統合!M:M,1/LARGE(INDEX((統合!$A$1:$A$1000&lt;&gt;"")/ROW(統合!$A$1:$A$1000),0),ROW(M656))),"")</f>
        <v/>
      </c>
    </row>
    <row r="657" spans="1:13" x14ac:dyDescent="0.45">
      <c r="A657" t="str">
        <f>IFERROR(INDEX(統合!A:A,1/LARGE(INDEX((統合!$A$1:$A$1000&lt;&gt;"")/ROW(統合!$A$1:$A$1000),0),ROW(A657))),"")</f>
        <v/>
      </c>
      <c r="B657" t="str">
        <f>IFERROR(INDEX(統合!B:B,1/LARGE(INDEX((統合!$A$1:$A$1000&lt;&gt;"")/ROW(統合!$A$1:$A$1000),0),ROW(B657))),"")</f>
        <v/>
      </c>
      <c r="C657" t="str">
        <f>IFERROR(INDEX(統合!C:C,1/LARGE(INDEX((統合!$A$1:$A$1000&lt;&gt;"")/ROW(統合!$A$1:$A$1000),0),ROW(C657))),"")</f>
        <v/>
      </c>
      <c r="D657" t="str">
        <f>IFERROR(INDEX(統合!D:D,1/LARGE(INDEX((統合!$A$1:$A$1000&lt;&gt;"")/ROW(統合!$A$1:$A$1000),0),ROW(D657))),"")</f>
        <v/>
      </c>
      <c r="E657" t="str">
        <f>IFERROR(INDEX(統合!E:E,1/LARGE(INDEX((統合!$A$1:$A$1000&lt;&gt;"")/ROW(統合!$A$1:$A$1000),0),ROW(E657))),"")</f>
        <v/>
      </c>
      <c r="F657" t="str">
        <f>IFERROR(INDEX(統合!F:F,1/LARGE(INDEX((統合!$A$1:$A$1000&lt;&gt;"")/ROW(統合!$A$1:$A$1000),0),ROW(F657))),"")</f>
        <v/>
      </c>
      <c r="G657" t="str">
        <f>IFERROR(INDEX(統合!G:G,1/LARGE(INDEX((統合!$A$1:$A$1000&lt;&gt;"")/ROW(統合!$A$1:$A$1000),0),ROW(G657))),"")</f>
        <v/>
      </c>
      <c r="H657" t="str">
        <f>IFERROR(INDEX(統合!H:H,1/LARGE(INDEX((統合!$A$1:$A$1000&lt;&gt;"")/ROW(統合!$A$1:$A$1000),0),ROW(H657))),"")</f>
        <v/>
      </c>
      <c r="I657" t="str">
        <f>IFERROR(INDEX(統合!I:I,1/LARGE(INDEX((統合!$A$1:$A$1000&lt;&gt;"")/ROW(統合!$A$1:$A$1000),0),ROW(I657))),"")</f>
        <v/>
      </c>
      <c r="J657" t="str">
        <f>IFERROR(INDEX(統合!J:J,1/LARGE(INDEX((統合!$A$1:$A$1000&lt;&gt;"")/ROW(統合!$A$1:$A$1000),0),ROW(J657))),"")</f>
        <v/>
      </c>
      <c r="K657" t="str">
        <f>IFERROR(INDEX(統合!K:K,1/LARGE(INDEX((統合!$A$1:$A$1000&lt;&gt;"")/ROW(統合!$A$1:$A$1000),0),ROW(K657))),"")</f>
        <v/>
      </c>
      <c r="L657" t="str">
        <f>IFERROR(INDEX(統合!L:L,1/LARGE(INDEX((統合!$A$1:$A$1000&lt;&gt;"")/ROW(統合!$A$1:$A$1000),0),ROW(L657))),"")</f>
        <v/>
      </c>
      <c r="M657" t="str">
        <f>IFERROR(INDEX(統合!M:M,1/LARGE(INDEX((統合!$A$1:$A$1000&lt;&gt;"")/ROW(統合!$A$1:$A$1000),0),ROW(M657))),"")</f>
        <v/>
      </c>
    </row>
    <row r="658" spans="1:13" x14ac:dyDescent="0.45">
      <c r="A658" t="str">
        <f>IFERROR(INDEX(統合!A:A,1/LARGE(INDEX((統合!$A$1:$A$1000&lt;&gt;"")/ROW(統合!$A$1:$A$1000),0),ROW(A658))),"")</f>
        <v/>
      </c>
      <c r="B658" t="str">
        <f>IFERROR(INDEX(統合!B:B,1/LARGE(INDEX((統合!$A$1:$A$1000&lt;&gt;"")/ROW(統合!$A$1:$A$1000),0),ROW(B658))),"")</f>
        <v/>
      </c>
      <c r="C658" t="str">
        <f>IFERROR(INDEX(統合!C:C,1/LARGE(INDEX((統合!$A$1:$A$1000&lt;&gt;"")/ROW(統合!$A$1:$A$1000),0),ROW(C658))),"")</f>
        <v/>
      </c>
      <c r="D658" t="str">
        <f>IFERROR(INDEX(統合!D:D,1/LARGE(INDEX((統合!$A$1:$A$1000&lt;&gt;"")/ROW(統合!$A$1:$A$1000),0),ROW(D658))),"")</f>
        <v/>
      </c>
      <c r="E658" t="str">
        <f>IFERROR(INDEX(統合!E:E,1/LARGE(INDEX((統合!$A$1:$A$1000&lt;&gt;"")/ROW(統合!$A$1:$A$1000),0),ROW(E658))),"")</f>
        <v/>
      </c>
      <c r="F658" t="str">
        <f>IFERROR(INDEX(統合!F:F,1/LARGE(INDEX((統合!$A$1:$A$1000&lt;&gt;"")/ROW(統合!$A$1:$A$1000),0),ROW(F658))),"")</f>
        <v/>
      </c>
      <c r="G658" t="str">
        <f>IFERROR(INDEX(統合!G:G,1/LARGE(INDEX((統合!$A$1:$A$1000&lt;&gt;"")/ROW(統合!$A$1:$A$1000),0),ROW(G658))),"")</f>
        <v/>
      </c>
      <c r="H658" t="str">
        <f>IFERROR(INDEX(統合!H:H,1/LARGE(INDEX((統合!$A$1:$A$1000&lt;&gt;"")/ROW(統合!$A$1:$A$1000),0),ROW(H658))),"")</f>
        <v/>
      </c>
      <c r="I658" t="str">
        <f>IFERROR(INDEX(統合!I:I,1/LARGE(INDEX((統合!$A$1:$A$1000&lt;&gt;"")/ROW(統合!$A$1:$A$1000),0),ROW(I658))),"")</f>
        <v/>
      </c>
      <c r="J658" t="str">
        <f>IFERROR(INDEX(統合!J:J,1/LARGE(INDEX((統合!$A$1:$A$1000&lt;&gt;"")/ROW(統合!$A$1:$A$1000),0),ROW(J658))),"")</f>
        <v/>
      </c>
      <c r="K658" t="str">
        <f>IFERROR(INDEX(統合!K:K,1/LARGE(INDEX((統合!$A$1:$A$1000&lt;&gt;"")/ROW(統合!$A$1:$A$1000),0),ROW(K658))),"")</f>
        <v/>
      </c>
      <c r="L658" t="str">
        <f>IFERROR(INDEX(統合!L:L,1/LARGE(INDEX((統合!$A$1:$A$1000&lt;&gt;"")/ROW(統合!$A$1:$A$1000),0),ROW(L658))),"")</f>
        <v/>
      </c>
      <c r="M658" t="str">
        <f>IFERROR(INDEX(統合!M:M,1/LARGE(INDEX((統合!$A$1:$A$1000&lt;&gt;"")/ROW(統合!$A$1:$A$1000),0),ROW(M658))),"")</f>
        <v/>
      </c>
    </row>
    <row r="659" spans="1:13" x14ac:dyDescent="0.45">
      <c r="A659" t="str">
        <f>IFERROR(INDEX(統合!A:A,1/LARGE(INDEX((統合!$A$1:$A$1000&lt;&gt;"")/ROW(統合!$A$1:$A$1000),0),ROW(A659))),"")</f>
        <v/>
      </c>
      <c r="B659" t="str">
        <f>IFERROR(INDEX(統合!B:B,1/LARGE(INDEX((統合!$A$1:$A$1000&lt;&gt;"")/ROW(統合!$A$1:$A$1000),0),ROW(B659))),"")</f>
        <v/>
      </c>
      <c r="C659" t="str">
        <f>IFERROR(INDEX(統合!C:C,1/LARGE(INDEX((統合!$A$1:$A$1000&lt;&gt;"")/ROW(統合!$A$1:$A$1000),0),ROW(C659))),"")</f>
        <v/>
      </c>
      <c r="D659" t="str">
        <f>IFERROR(INDEX(統合!D:D,1/LARGE(INDEX((統合!$A$1:$A$1000&lt;&gt;"")/ROW(統合!$A$1:$A$1000),0),ROW(D659))),"")</f>
        <v/>
      </c>
      <c r="E659" t="str">
        <f>IFERROR(INDEX(統合!E:E,1/LARGE(INDEX((統合!$A$1:$A$1000&lt;&gt;"")/ROW(統合!$A$1:$A$1000),0),ROW(E659))),"")</f>
        <v/>
      </c>
      <c r="F659" t="str">
        <f>IFERROR(INDEX(統合!F:F,1/LARGE(INDEX((統合!$A$1:$A$1000&lt;&gt;"")/ROW(統合!$A$1:$A$1000),0),ROW(F659))),"")</f>
        <v/>
      </c>
      <c r="G659" t="str">
        <f>IFERROR(INDEX(統合!G:G,1/LARGE(INDEX((統合!$A$1:$A$1000&lt;&gt;"")/ROW(統合!$A$1:$A$1000),0),ROW(G659))),"")</f>
        <v/>
      </c>
      <c r="H659" t="str">
        <f>IFERROR(INDEX(統合!H:H,1/LARGE(INDEX((統合!$A$1:$A$1000&lt;&gt;"")/ROW(統合!$A$1:$A$1000),0),ROW(H659))),"")</f>
        <v/>
      </c>
      <c r="I659" t="str">
        <f>IFERROR(INDEX(統合!I:I,1/LARGE(INDEX((統合!$A$1:$A$1000&lt;&gt;"")/ROW(統合!$A$1:$A$1000),0),ROW(I659))),"")</f>
        <v/>
      </c>
      <c r="J659" t="str">
        <f>IFERROR(INDEX(統合!J:J,1/LARGE(INDEX((統合!$A$1:$A$1000&lt;&gt;"")/ROW(統合!$A$1:$A$1000),0),ROW(J659))),"")</f>
        <v/>
      </c>
      <c r="K659" t="str">
        <f>IFERROR(INDEX(統合!K:K,1/LARGE(INDEX((統合!$A$1:$A$1000&lt;&gt;"")/ROW(統合!$A$1:$A$1000),0),ROW(K659))),"")</f>
        <v/>
      </c>
      <c r="L659" t="str">
        <f>IFERROR(INDEX(統合!L:L,1/LARGE(INDEX((統合!$A$1:$A$1000&lt;&gt;"")/ROW(統合!$A$1:$A$1000),0),ROW(L659))),"")</f>
        <v/>
      </c>
      <c r="M659" t="str">
        <f>IFERROR(INDEX(統合!M:M,1/LARGE(INDEX((統合!$A$1:$A$1000&lt;&gt;"")/ROW(統合!$A$1:$A$1000),0),ROW(M659))),"")</f>
        <v/>
      </c>
    </row>
    <row r="660" spans="1:13" x14ac:dyDescent="0.45">
      <c r="A660" t="str">
        <f>IFERROR(INDEX(統合!A:A,1/LARGE(INDEX((統合!$A$1:$A$1000&lt;&gt;"")/ROW(統合!$A$1:$A$1000),0),ROW(A660))),"")</f>
        <v/>
      </c>
      <c r="B660" t="str">
        <f>IFERROR(INDEX(統合!B:B,1/LARGE(INDEX((統合!$A$1:$A$1000&lt;&gt;"")/ROW(統合!$A$1:$A$1000),0),ROW(B660))),"")</f>
        <v/>
      </c>
      <c r="C660" t="str">
        <f>IFERROR(INDEX(統合!C:C,1/LARGE(INDEX((統合!$A$1:$A$1000&lt;&gt;"")/ROW(統合!$A$1:$A$1000),0),ROW(C660))),"")</f>
        <v/>
      </c>
      <c r="D660" t="str">
        <f>IFERROR(INDEX(統合!D:D,1/LARGE(INDEX((統合!$A$1:$A$1000&lt;&gt;"")/ROW(統合!$A$1:$A$1000),0),ROW(D660))),"")</f>
        <v/>
      </c>
      <c r="E660" t="str">
        <f>IFERROR(INDEX(統合!E:E,1/LARGE(INDEX((統合!$A$1:$A$1000&lt;&gt;"")/ROW(統合!$A$1:$A$1000),0),ROW(E660))),"")</f>
        <v/>
      </c>
      <c r="F660" t="str">
        <f>IFERROR(INDEX(統合!F:F,1/LARGE(INDEX((統合!$A$1:$A$1000&lt;&gt;"")/ROW(統合!$A$1:$A$1000),0),ROW(F660))),"")</f>
        <v/>
      </c>
      <c r="G660" t="str">
        <f>IFERROR(INDEX(統合!G:G,1/LARGE(INDEX((統合!$A$1:$A$1000&lt;&gt;"")/ROW(統合!$A$1:$A$1000),0),ROW(G660))),"")</f>
        <v/>
      </c>
      <c r="H660" t="str">
        <f>IFERROR(INDEX(統合!H:H,1/LARGE(INDEX((統合!$A$1:$A$1000&lt;&gt;"")/ROW(統合!$A$1:$A$1000),0),ROW(H660))),"")</f>
        <v/>
      </c>
      <c r="I660" t="str">
        <f>IFERROR(INDEX(統合!I:I,1/LARGE(INDEX((統合!$A$1:$A$1000&lt;&gt;"")/ROW(統合!$A$1:$A$1000),0),ROW(I660))),"")</f>
        <v/>
      </c>
      <c r="J660" t="str">
        <f>IFERROR(INDEX(統合!J:J,1/LARGE(INDEX((統合!$A$1:$A$1000&lt;&gt;"")/ROW(統合!$A$1:$A$1000),0),ROW(J660))),"")</f>
        <v/>
      </c>
      <c r="K660" t="str">
        <f>IFERROR(INDEX(統合!K:K,1/LARGE(INDEX((統合!$A$1:$A$1000&lt;&gt;"")/ROW(統合!$A$1:$A$1000),0),ROW(K660))),"")</f>
        <v/>
      </c>
      <c r="L660" t="str">
        <f>IFERROR(INDEX(統合!L:L,1/LARGE(INDEX((統合!$A$1:$A$1000&lt;&gt;"")/ROW(統合!$A$1:$A$1000),0),ROW(L660))),"")</f>
        <v/>
      </c>
      <c r="M660" t="str">
        <f>IFERROR(INDEX(統合!M:M,1/LARGE(INDEX((統合!$A$1:$A$1000&lt;&gt;"")/ROW(統合!$A$1:$A$1000),0),ROW(M660))),"")</f>
        <v/>
      </c>
    </row>
    <row r="661" spans="1:13" x14ac:dyDescent="0.45">
      <c r="A661" t="str">
        <f>IFERROR(INDEX(統合!A:A,1/LARGE(INDEX((統合!$A$1:$A$1000&lt;&gt;"")/ROW(統合!$A$1:$A$1000),0),ROW(A661))),"")</f>
        <v/>
      </c>
      <c r="B661" t="str">
        <f>IFERROR(INDEX(統合!B:B,1/LARGE(INDEX((統合!$A$1:$A$1000&lt;&gt;"")/ROW(統合!$A$1:$A$1000),0),ROW(B661))),"")</f>
        <v/>
      </c>
      <c r="C661" t="str">
        <f>IFERROR(INDEX(統合!C:C,1/LARGE(INDEX((統合!$A$1:$A$1000&lt;&gt;"")/ROW(統合!$A$1:$A$1000),0),ROW(C661))),"")</f>
        <v/>
      </c>
      <c r="D661" t="str">
        <f>IFERROR(INDEX(統合!D:D,1/LARGE(INDEX((統合!$A$1:$A$1000&lt;&gt;"")/ROW(統合!$A$1:$A$1000),0),ROW(D661))),"")</f>
        <v/>
      </c>
      <c r="E661" t="str">
        <f>IFERROR(INDEX(統合!E:E,1/LARGE(INDEX((統合!$A$1:$A$1000&lt;&gt;"")/ROW(統合!$A$1:$A$1000),0),ROW(E661))),"")</f>
        <v/>
      </c>
      <c r="F661" t="str">
        <f>IFERROR(INDEX(統合!F:F,1/LARGE(INDEX((統合!$A$1:$A$1000&lt;&gt;"")/ROW(統合!$A$1:$A$1000),0),ROW(F661))),"")</f>
        <v/>
      </c>
      <c r="G661" t="str">
        <f>IFERROR(INDEX(統合!G:G,1/LARGE(INDEX((統合!$A$1:$A$1000&lt;&gt;"")/ROW(統合!$A$1:$A$1000),0),ROW(G661))),"")</f>
        <v/>
      </c>
      <c r="H661" t="str">
        <f>IFERROR(INDEX(統合!H:H,1/LARGE(INDEX((統合!$A$1:$A$1000&lt;&gt;"")/ROW(統合!$A$1:$A$1000),0),ROW(H661))),"")</f>
        <v/>
      </c>
      <c r="I661" t="str">
        <f>IFERROR(INDEX(統合!I:I,1/LARGE(INDEX((統合!$A$1:$A$1000&lt;&gt;"")/ROW(統合!$A$1:$A$1000),0),ROW(I661))),"")</f>
        <v/>
      </c>
      <c r="J661" t="str">
        <f>IFERROR(INDEX(統合!J:J,1/LARGE(INDEX((統合!$A$1:$A$1000&lt;&gt;"")/ROW(統合!$A$1:$A$1000),0),ROW(J661))),"")</f>
        <v/>
      </c>
      <c r="K661" t="str">
        <f>IFERROR(INDEX(統合!K:K,1/LARGE(INDEX((統合!$A$1:$A$1000&lt;&gt;"")/ROW(統合!$A$1:$A$1000),0),ROW(K661))),"")</f>
        <v/>
      </c>
      <c r="L661" t="str">
        <f>IFERROR(INDEX(統合!L:L,1/LARGE(INDEX((統合!$A$1:$A$1000&lt;&gt;"")/ROW(統合!$A$1:$A$1000),0),ROW(L661))),"")</f>
        <v/>
      </c>
      <c r="M661" t="str">
        <f>IFERROR(INDEX(統合!M:M,1/LARGE(INDEX((統合!$A$1:$A$1000&lt;&gt;"")/ROW(統合!$A$1:$A$1000),0),ROW(M661))),"")</f>
        <v/>
      </c>
    </row>
    <row r="662" spans="1:13" x14ac:dyDescent="0.45">
      <c r="A662" t="str">
        <f>IFERROR(INDEX(統合!A:A,1/LARGE(INDEX((統合!$A$1:$A$1000&lt;&gt;"")/ROW(統合!$A$1:$A$1000),0),ROW(A662))),"")</f>
        <v/>
      </c>
      <c r="B662" t="str">
        <f>IFERROR(INDEX(統合!B:B,1/LARGE(INDEX((統合!$A$1:$A$1000&lt;&gt;"")/ROW(統合!$A$1:$A$1000),0),ROW(B662))),"")</f>
        <v/>
      </c>
      <c r="C662" t="str">
        <f>IFERROR(INDEX(統合!C:C,1/LARGE(INDEX((統合!$A$1:$A$1000&lt;&gt;"")/ROW(統合!$A$1:$A$1000),0),ROW(C662))),"")</f>
        <v/>
      </c>
      <c r="D662" t="str">
        <f>IFERROR(INDEX(統合!D:D,1/LARGE(INDEX((統合!$A$1:$A$1000&lt;&gt;"")/ROW(統合!$A$1:$A$1000),0),ROW(D662))),"")</f>
        <v/>
      </c>
      <c r="E662" t="str">
        <f>IFERROR(INDEX(統合!E:E,1/LARGE(INDEX((統合!$A$1:$A$1000&lt;&gt;"")/ROW(統合!$A$1:$A$1000),0),ROW(E662))),"")</f>
        <v/>
      </c>
      <c r="F662" t="str">
        <f>IFERROR(INDEX(統合!F:F,1/LARGE(INDEX((統合!$A$1:$A$1000&lt;&gt;"")/ROW(統合!$A$1:$A$1000),0),ROW(F662))),"")</f>
        <v/>
      </c>
      <c r="G662" t="str">
        <f>IFERROR(INDEX(統合!G:G,1/LARGE(INDEX((統合!$A$1:$A$1000&lt;&gt;"")/ROW(統合!$A$1:$A$1000),0),ROW(G662))),"")</f>
        <v/>
      </c>
      <c r="H662" t="str">
        <f>IFERROR(INDEX(統合!H:H,1/LARGE(INDEX((統合!$A$1:$A$1000&lt;&gt;"")/ROW(統合!$A$1:$A$1000),0),ROW(H662))),"")</f>
        <v/>
      </c>
      <c r="I662" t="str">
        <f>IFERROR(INDEX(統合!I:I,1/LARGE(INDEX((統合!$A$1:$A$1000&lt;&gt;"")/ROW(統合!$A$1:$A$1000),0),ROW(I662))),"")</f>
        <v/>
      </c>
      <c r="J662" t="str">
        <f>IFERROR(INDEX(統合!J:J,1/LARGE(INDEX((統合!$A$1:$A$1000&lt;&gt;"")/ROW(統合!$A$1:$A$1000),0),ROW(J662))),"")</f>
        <v/>
      </c>
      <c r="K662" t="str">
        <f>IFERROR(INDEX(統合!K:K,1/LARGE(INDEX((統合!$A$1:$A$1000&lt;&gt;"")/ROW(統合!$A$1:$A$1000),0),ROW(K662))),"")</f>
        <v/>
      </c>
      <c r="L662" t="str">
        <f>IFERROR(INDEX(統合!L:L,1/LARGE(INDEX((統合!$A$1:$A$1000&lt;&gt;"")/ROW(統合!$A$1:$A$1000),0),ROW(L662))),"")</f>
        <v/>
      </c>
      <c r="M662" t="str">
        <f>IFERROR(INDEX(統合!M:M,1/LARGE(INDEX((統合!$A$1:$A$1000&lt;&gt;"")/ROW(統合!$A$1:$A$1000),0),ROW(M662))),"")</f>
        <v/>
      </c>
    </row>
    <row r="663" spans="1:13" x14ac:dyDescent="0.45">
      <c r="A663" t="str">
        <f>IFERROR(INDEX(統合!A:A,1/LARGE(INDEX((統合!$A$1:$A$1000&lt;&gt;"")/ROW(統合!$A$1:$A$1000),0),ROW(A663))),"")</f>
        <v/>
      </c>
      <c r="B663" t="str">
        <f>IFERROR(INDEX(統合!B:B,1/LARGE(INDEX((統合!$A$1:$A$1000&lt;&gt;"")/ROW(統合!$A$1:$A$1000),0),ROW(B663))),"")</f>
        <v/>
      </c>
      <c r="C663" t="str">
        <f>IFERROR(INDEX(統合!C:C,1/LARGE(INDEX((統合!$A$1:$A$1000&lt;&gt;"")/ROW(統合!$A$1:$A$1000),0),ROW(C663))),"")</f>
        <v/>
      </c>
      <c r="D663" t="str">
        <f>IFERROR(INDEX(統合!D:D,1/LARGE(INDEX((統合!$A$1:$A$1000&lt;&gt;"")/ROW(統合!$A$1:$A$1000),0),ROW(D663))),"")</f>
        <v/>
      </c>
      <c r="E663" t="str">
        <f>IFERROR(INDEX(統合!E:E,1/LARGE(INDEX((統合!$A$1:$A$1000&lt;&gt;"")/ROW(統合!$A$1:$A$1000),0),ROW(E663))),"")</f>
        <v/>
      </c>
      <c r="F663" t="str">
        <f>IFERROR(INDEX(統合!F:F,1/LARGE(INDEX((統合!$A$1:$A$1000&lt;&gt;"")/ROW(統合!$A$1:$A$1000),0),ROW(F663))),"")</f>
        <v/>
      </c>
      <c r="G663" t="str">
        <f>IFERROR(INDEX(統合!G:G,1/LARGE(INDEX((統合!$A$1:$A$1000&lt;&gt;"")/ROW(統合!$A$1:$A$1000),0),ROW(G663))),"")</f>
        <v/>
      </c>
      <c r="H663" t="str">
        <f>IFERROR(INDEX(統合!H:H,1/LARGE(INDEX((統合!$A$1:$A$1000&lt;&gt;"")/ROW(統合!$A$1:$A$1000),0),ROW(H663))),"")</f>
        <v/>
      </c>
      <c r="I663" t="str">
        <f>IFERROR(INDEX(統合!I:I,1/LARGE(INDEX((統合!$A$1:$A$1000&lt;&gt;"")/ROW(統合!$A$1:$A$1000),0),ROW(I663))),"")</f>
        <v/>
      </c>
      <c r="J663" t="str">
        <f>IFERROR(INDEX(統合!J:J,1/LARGE(INDEX((統合!$A$1:$A$1000&lt;&gt;"")/ROW(統合!$A$1:$A$1000),0),ROW(J663))),"")</f>
        <v/>
      </c>
      <c r="K663" t="str">
        <f>IFERROR(INDEX(統合!K:K,1/LARGE(INDEX((統合!$A$1:$A$1000&lt;&gt;"")/ROW(統合!$A$1:$A$1000),0),ROW(K663))),"")</f>
        <v/>
      </c>
      <c r="L663" t="str">
        <f>IFERROR(INDEX(統合!L:L,1/LARGE(INDEX((統合!$A$1:$A$1000&lt;&gt;"")/ROW(統合!$A$1:$A$1000),0),ROW(L663))),"")</f>
        <v/>
      </c>
      <c r="M663" t="str">
        <f>IFERROR(INDEX(統合!M:M,1/LARGE(INDEX((統合!$A$1:$A$1000&lt;&gt;"")/ROW(統合!$A$1:$A$1000),0),ROW(M663))),"")</f>
        <v/>
      </c>
    </row>
    <row r="664" spans="1:13" x14ac:dyDescent="0.45">
      <c r="A664" t="str">
        <f>IFERROR(INDEX(統合!A:A,1/LARGE(INDEX((統合!$A$1:$A$1000&lt;&gt;"")/ROW(統合!$A$1:$A$1000),0),ROW(A664))),"")</f>
        <v/>
      </c>
      <c r="B664" t="str">
        <f>IFERROR(INDEX(統合!B:B,1/LARGE(INDEX((統合!$A$1:$A$1000&lt;&gt;"")/ROW(統合!$A$1:$A$1000),0),ROW(B664))),"")</f>
        <v/>
      </c>
      <c r="C664" t="str">
        <f>IFERROR(INDEX(統合!C:C,1/LARGE(INDEX((統合!$A$1:$A$1000&lt;&gt;"")/ROW(統合!$A$1:$A$1000),0),ROW(C664))),"")</f>
        <v/>
      </c>
      <c r="D664" t="str">
        <f>IFERROR(INDEX(統合!D:D,1/LARGE(INDEX((統合!$A$1:$A$1000&lt;&gt;"")/ROW(統合!$A$1:$A$1000),0),ROW(D664))),"")</f>
        <v/>
      </c>
      <c r="E664" t="str">
        <f>IFERROR(INDEX(統合!E:E,1/LARGE(INDEX((統合!$A$1:$A$1000&lt;&gt;"")/ROW(統合!$A$1:$A$1000),0),ROW(E664))),"")</f>
        <v/>
      </c>
      <c r="F664" t="str">
        <f>IFERROR(INDEX(統合!F:F,1/LARGE(INDEX((統合!$A$1:$A$1000&lt;&gt;"")/ROW(統合!$A$1:$A$1000),0),ROW(F664))),"")</f>
        <v/>
      </c>
      <c r="G664" t="str">
        <f>IFERROR(INDEX(統合!G:G,1/LARGE(INDEX((統合!$A$1:$A$1000&lt;&gt;"")/ROW(統合!$A$1:$A$1000),0),ROW(G664))),"")</f>
        <v/>
      </c>
      <c r="H664" t="str">
        <f>IFERROR(INDEX(統合!H:H,1/LARGE(INDEX((統合!$A$1:$A$1000&lt;&gt;"")/ROW(統合!$A$1:$A$1000),0),ROW(H664))),"")</f>
        <v/>
      </c>
      <c r="I664" t="str">
        <f>IFERROR(INDEX(統合!I:I,1/LARGE(INDEX((統合!$A$1:$A$1000&lt;&gt;"")/ROW(統合!$A$1:$A$1000),0),ROW(I664))),"")</f>
        <v/>
      </c>
      <c r="J664" t="str">
        <f>IFERROR(INDEX(統合!J:J,1/LARGE(INDEX((統合!$A$1:$A$1000&lt;&gt;"")/ROW(統合!$A$1:$A$1000),0),ROW(J664))),"")</f>
        <v/>
      </c>
      <c r="K664" t="str">
        <f>IFERROR(INDEX(統合!K:K,1/LARGE(INDEX((統合!$A$1:$A$1000&lt;&gt;"")/ROW(統合!$A$1:$A$1000),0),ROW(K664))),"")</f>
        <v/>
      </c>
      <c r="L664" t="str">
        <f>IFERROR(INDEX(統合!L:L,1/LARGE(INDEX((統合!$A$1:$A$1000&lt;&gt;"")/ROW(統合!$A$1:$A$1000),0),ROW(L664))),"")</f>
        <v/>
      </c>
      <c r="M664" t="str">
        <f>IFERROR(INDEX(統合!M:M,1/LARGE(INDEX((統合!$A$1:$A$1000&lt;&gt;"")/ROW(統合!$A$1:$A$1000),0),ROW(M664))),"")</f>
        <v/>
      </c>
    </row>
    <row r="665" spans="1:13" x14ac:dyDescent="0.45">
      <c r="A665" t="str">
        <f>IFERROR(INDEX(統合!A:A,1/LARGE(INDEX((統合!$A$1:$A$1000&lt;&gt;"")/ROW(統合!$A$1:$A$1000),0),ROW(A665))),"")</f>
        <v/>
      </c>
      <c r="B665" t="str">
        <f>IFERROR(INDEX(統合!B:B,1/LARGE(INDEX((統合!$A$1:$A$1000&lt;&gt;"")/ROW(統合!$A$1:$A$1000),0),ROW(B665))),"")</f>
        <v/>
      </c>
      <c r="C665" t="str">
        <f>IFERROR(INDEX(統合!C:C,1/LARGE(INDEX((統合!$A$1:$A$1000&lt;&gt;"")/ROW(統合!$A$1:$A$1000),0),ROW(C665))),"")</f>
        <v/>
      </c>
      <c r="D665" t="str">
        <f>IFERROR(INDEX(統合!D:D,1/LARGE(INDEX((統合!$A$1:$A$1000&lt;&gt;"")/ROW(統合!$A$1:$A$1000),0),ROW(D665))),"")</f>
        <v/>
      </c>
      <c r="E665" t="str">
        <f>IFERROR(INDEX(統合!E:E,1/LARGE(INDEX((統合!$A$1:$A$1000&lt;&gt;"")/ROW(統合!$A$1:$A$1000),0),ROW(E665))),"")</f>
        <v/>
      </c>
      <c r="F665" t="str">
        <f>IFERROR(INDEX(統合!F:F,1/LARGE(INDEX((統合!$A$1:$A$1000&lt;&gt;"")/ROW(統合!$A$1:$A$1000),0),ROW(F665))),"")</f>
        <v/>
      </c>
      <c r="G665" t="str">
        <f>IFERROR(INDEX(統合!G:G,1/LARGE(INDEX((統合!$A$1:$A$1000&lt;&gt;"")/ROW(統合!$A$1:$A$1000),0),ROW(G665))),"")</f>
        <v/>
      </c>
      <c r="H665" t="str">
        <f>IFERROR(INDEX(統合!H:H,1/LARGE(INDEX((統合!$A$1:$A$1000&lt;&gt;"")/ROW(統合!$A$1:$A$1000),0),ROW(H665))),"")</f>
        <v/>
      </c>
      <c r="I665" t="str">
        <f>IFERROR(INDEX(統合!I:I,1/LARGE(INDEX((統合!$A$1:$A$1000&lt;&gt;"")/ROW(統合!$A$1:$A$1000),0),ROW(I665))),"")</f>
        <v/>
      </c>
      <c r="J665" t="str">
        <f>IFERROR(INDEX(統合!J:J,1/LARGE(INDEX((統合!$A$1:$A$1000&lt;&gt;"")/ROW(統合!$A$1:$A$1000),0),ROW(J665))),"")</f>
        <v/>
      </c>
      <c r="K665" t="str">
        <f>IFERROR(INDEX(統合!K:K,1/LARGE(INDEX((統合!$A$1:$A$1000&lt;&gt;"")/ROW(統合!$A$1:$A$1000),0),ROW(K665))),"")</f>
        <v/>
      </c>
      <c r="L665" t="str">
        <f>IFERROR(INDEX(統合!L:L,1/LARGE(INDEX((統合!$A$1:$A$1000&lt;&gt;"")/ROW(統合!$A$1:$A$1000),0),ROW(L665))),"")</f>
        <v/>
      </c>
      <c r="M665" t="str">
        <f>IFERROR(INDEX(統合!M:M,1/LARGE(INDEX((統合!$A$1:$A$1000&lt;&gt;"")/ROW(統合!$A$1:$A$1000),0),ROW(M665))),"")</f>
        <v/>
      </c>
    </row>
    <row r="666" spans="1:13" x14ac:dyDescent="0.45">
      <c r="A666" t="str">
        <f>IFERROR(INDEX(統合!A:A,1/LARGE(INDEX((統合!$A$1:$A$1000&lt;&gt;"")/ROW(統合!$A$1:$A$1000),0),ROW(A666))),"")</f>
        <v/>
      </c>
      <c r="B666" t="str">
        <f>IFERROR(INDEX(統合!B:B,1/LARGE(INDEX((統合!$A$1:$A$1000&lt;&gt;"")/ROW(統合!$A$1:$A$1000),0),ROW(B666))),"")</f>
        <v/>
      </c>
      <c r="C666" t="str">
        <f>IFERROR(INDEX(統合!C:C,1/LARGE(INDEX((統合!$A$1:$A$1000&lt;&gt;"")/ROW(統合!$A$1:$A$1000),0),ROW(C666))),"")</f>
        <v/>
      </c>
      <c r="D666" t="str">
        <f>IFERROR(INDEX(統合!D:D,1/LARGE(INDEX((統合!$A$1:$A$1000&lt;&gt;"")/ROW(統合!$A$1:$A$1000),0),ROW(D666))),"")</f>
        <v/>
      </c>
      <c r="E666" t="str">
        <f>IFERROR(INDEX(統合!E:E,1/LARGE(INDEX((統合!$A$1:$A$1000&lt;&gt;"")/ROW(統合!$A$1:$A$1000),0),ROW(E666))),"")</f>
        <v/>
      </c>
      <c r="F666" t="str">
        <f>IFERROR(INDEX(統合!F:F,1/LARGE(INDEX((統合!$A$1:$A$1000&lt;&gt;"")/ROW(統合!$A$1:$A$1000),0),ROW(F666))),"")</f>
        <v/>
      </c>
      <c r="G666" t="str">
        <f>IFERROR(INDEX(統合!G:G,1/LARGE(INDEX((統合!$A$1:$A$1000&lt;&gt;"")/ROW(統合!$A$1:$A$1000),0),ROW(G666))),"")</f>
        <v/>
      </c>
      <c r="H666" t="str">
        <f>IFERROR(INDEX(統合!H:H,1/LARGE(INDEX((統合!$A$1:$A$1000&lt;&gt;"")/ROW(統合!$A$1:$A$1000),0),ROW(H666))),"")</f>
        <v/>
      </c>
      <c r="I666" t="str">
        <f>IFERROR(INDEX(統合!I:I,1/LARGE(INDEX((統合!$A$1:$A$1000&lt;&gt;"")/ROW(統合!$A$1:$A$1000),0),ROW(I666))),"")</f>
        <v/>
      </c>
      <c r="J666" t="str">
        <f>IFERROR(INDEX(統合!J:J,1/LARGE(INDEX((統合!$A$1:$A$1000&lt;&gt;"")/ROW(統合!$A$1:$A$1000),0),ROW(J666))),"")</f>
        <v/>
      </c>
      <c r="K666" t="str">
        <f>IFERROR(INDEX(統合!K:K,1/LARGE(INDEX((統合!$A$1:$A$1000&lt;&gt;"")/ROW(統合!$A$1:$A$1000),0),ROW(K666))),"")</f>
        <v/>
      </c>
      <c r="L666" t="str">
        <f>IFERROR(INDEX(統合!L:L,1/LARGE(INDEX((統合!$A$1:$A$1000&lt;&gt;"")/ROW(統合!$A$1:$A$1000),0),ROW(L666))),"")</f>
        <v/>
      </c>
      <c r="M666" t="str">
        <f>IFERROR(INDEX(統合!M:M,1/LARGE(INDEX((統合!$A$1:$A$1000&lt;&gt;"")/ROW(統合!$A$1:$A$1000),0),ROW(M666))),"")</f>
        <v/>
      </c>
    </row>
    <row r="667" spans="1:13" x14ac:dyDescent="0.45">
      <c r="A667" t="str">
        <f>IFERROR(INDEX(統合!A:A,1/LARGE(INDEX((統合!$A$1:$A$1000&lt;&gt;"")/ROW(統合!$A$1:$A$1000),0),ROW(A667))),"")</f>
        <v/>
      </c>
      <c r="B667" t="str">
        <f>IFERROR(INDEX(統合!B:B,1/LARGE(INDEX((統合!$A$1:$A$1000&lt;&gt;"")/ROW(統合!$A$1:$A$1000),0),ROW(B667))),"")</f>
        <v/>
      </c>
      <c r="C667" t="str">
        <f>IFERROR(INDEX(統合!C:C,1/LARGE(INDEX((統合!$A$1:$A$1000&lt;&gt;"")/ROW(統合!$A$1:$A$1000),0),ROW(C667))),"")</f>
        <v/>
      </c>
      <c r="D667" t="str">
        <f>IFERROR(INDEX(統合!D:D,1/LARGE(INDEX((統合!$A$1:$A$1000&lt;&gt;"")/ROW(統合!$A$1:$A$1000),0),ROW(D667))),"")</f>
        <v/>
      </c>
      <c r="E667" t="str">
        <f>IFERROR(INDEX(統合!E:E,1/LARGE(INDEX((統合!$A$1:$A$1000&lt;&gt;"")/ROW(統合!$A$1:$A$1000),0),ROW(E667))),"")</f>
        <v/>
      </c>
      <c r="F667" t="str">
        <f>IFERROR(INDEX(統合!F:F,1/LARGE(INDEX((統合!$A$1:$A$1000&lt;&gt;"")/ROW(統合!$A$1:$A$1000),0),ROW(F667))),"")</f>
        <v/>
      </c>
      <c r="G667" t="str">
        <f>IFERROR(INDEX(統合!G:G,1/LARGE(INDEX((統合!$A$1:$A$1000&lt;&gt;"")/ROW(統合!$A$1:$A$1000),0),ROW(G667))),"")</f>
        <v/>
      </c>
      <c r="H667" t="str">
        <f>IFERROR(INDEX(統合!H:H,1/LARGE(INDEX((統合!$A$1:$A$1000&lt;&gt;"")/ROW(統合!$A$1:$A$1000),0),ROW(H667))),"")</f>
        <v/>
      </c>
      <c r="I667" t="str">
        <f>IFERROR(INDEX(統合!I:I,1/LARGE(INDEX((統合!$A$1:$A$1000&lt;&gt;"")/ROW(統合!$A$1:$A$1000),0),ROW(I667))),"")</f>
        <v/>
      </c>
      <c r="J667" t="str">
        <f>IFERROR(INDEX(統合!J:J,1/LARGE(INDEX((統合!$A$1:$A$1000&lt;&gt;"")/ROW(統合!$A$1:$A$1000),0),ROW(J667))),"")</f>
        <v/>
      </c>
      <c r="K667" t="str">
        <f>IFERROR(INDEX(統合!K:K,1/LARGE(INDEX((統合!$A$1:$A$1000&lt;&gt;"")/ROW(統合!$A$1:$A$1000),0),ROW(K667))),"")</f>
        <v/>
      </c>
      <c r="L667" t="str">
        <f>IFERROR(INDEX(統合!L:L,1/LARGE(INDEX((統合!$A$1:$A$1000&lt;&gt;"")/ROW(統合!$A$1:$A$1000),0),ROW(L667))),"")</f>
        <v/>
      </c>
      <c r="M667" t="str">
        <f>IFERROR(INDEX(統合!M:M,1/LARGE(INDEX((統合!$A$1:$A$1000&lt;&gt;"")/ROW(統合!$A$1:$A$1000),0),ROW(M667))),"")</f>
        <v/>
      </c>
    </row>
    <row r="668" spans="1:13" x14ac:dyDescent="0.45">
      <c r="A668" t="str">
        <f>IFERROR(INDEX(統合!A:A,1/LARGE(INDEX((統合!$A$1:$A$1000&lt;&gt;"")/ROW(統合!$A$1:$A$1000),0),ROW(A668))),"")</f>
        <v/>
      </c>
      <c r="B668" t="str">
        <f>IFERROR(INDEX(統合!B:B,1/LARGE(INDEX((統合!$A$1:$A$1000&lt;&gt;"")/ROW(統合!$A$1:$A$1000),0),ROW(B668))),"")</f>
        <v/>
      </c>
      <c r="C668" t="str">
        <f>IFERROR(INDEX(統合!C:C,1/LARGE(INDEX((統合!$A$1:$A$1000&lt;&gt;"")/ROW(統合!$A$1:$A$1000),0),ROW(C668))),"")</f>
        <v/>
      </c>
      <c r="D668" t="str">
        <f>IFERROR(INDEX(統合!D:D,1/LARGE(INDEX((統合!$A$1:$A$1000&lt;&gt;"")/ROW(統合!$A$1:$A$1000),0),ROW(D668))),"")</f>
        <v/>
      </c>
      <c r="E668" t="str">
        <f>IFERROR(INDEX(統合!E:E,1/LARGE(INDEX((統合!$A$1:$A$1000&lt;&gt;"")/ROW(統合!$A$1:$A$1000),0),ROW(E668))),"")</f>
        <v/>
      </c>
      <c r="F668" t="str">
        <f>IFERROR(INDEX(統合!F:F,1/LARGE(INDEX((統合!$A$1:$A$1000&lt;&gt;"")/ROW(統合!$A$1:$A$1000),0),ROW(F668))),"")</f>
        <v/>
      </c>
      <c r="G668" t="str">
        <f>IFERROR(INDEX(統合!G:G,1/LARGE(INDEX((統合!$A$1:$A$1000&lt;&gt;"")/ROW(統合!$A$1:$A$1000),0),ROW(G668))),"")</f>
        <v/>
      </c>
      <c r="H668" t="str">
        <f>IFERROR(INDEX(統合!H:H,1/LARGE(INDEX((統合!$A$1:$A$1000&lt;&gt;"")/ROW(統合!$A$1:$A$1000),0),ROW(H668))),"")</f>
        <v/>
      </c>
      <c r="I668" t="str">
        <f>IFERROR(INDEX(統合!I:I,1/LARGE(INDEX((統合!$A$1:$A$1000&lt;&gt;"")/ROW(統合!$A$1:$A$1000),0),ROW(I668))),"")</f>
        <v/>
      </c>
      <c r="J668" t="str">
        <f>IFERROR(INDEX(統合!J:J,1/LARGE(INDEX((統合!$A$1:$A$1000&lt;&gt;"")/ROW(統合!$A$1:$A$1000),0),ROW(J668))),"")</f>
        <v/>
      </c>
      <c r="K668" t="str">
        <f>IFERROR(INDEX(統合!K:K,1/LARGE(INDEX((統合!$A$1:$A$1000&lt;&gt;"")/ROW(統合!$A$1:$A$1000),0),ROW(K668))),"")</f>
        <v/>
      </c>
      <c r="L668" t="str">
        <f>IFERROR(INDEX(統合!L:L,1/LARGE(INDEX((統合!$A$1:$A$1000&lt;&gt;"")/ROW(統合!$A$1:$A$1000),0),ROW(L668))),"")</f>
        <v/>
      </c>
      <c r="M668" t="str">
        <f>IFERROR(INDEX(統合!M:M,1/LARGE(INDEX((統合!$A$1:$A$1000&lt;&gt;"")/ROW(統合!$A$1:$A$1000),0),ROW(M668))),"")</f>
        <v/>
      </c>
    </row>
    <row r="669" spans="1:13" x14ac:dyDescent="0.45">
      <c r="A669" t="str">
        <f>IFERROR(INDEX(統合!A:A,1/LARGE(INDEX((統合!$A$1:$A$1000&lt;&gt;"")/ROW(統合!$A$1:$A$1000),0),ROW(A669))),"")</f>
        <v/>
      </c>
      <c r="B669" t="str">
        <f>IFERROR(INDEX(統合!B:B,1/LARGE(INDEX((統合!$A$1:$A$1000&lt;&gt;"")/ROW(統合!$A$1:$A$1000),0),ROW(B669))),"")</f>
        <v/>
      </c>
      <c r="C669" t="str">
        <f>IFERROR(INDEX(統合!C:C,1/LARGE(INDEX((統合!$A$1:$A$1000&lt;&gt;"")/ROW(統合!$A$1:$A$1000),0),ROW(C669))),"")</f>
        <v/>
      </c>
      <c r="D669" t="str">
        <f>IFERROR(INDEX(統合!D:D,1/LARGE(INDEX((統合!$A$1:$A$1000&lt;&gt;"")/ROW(統合!$A$1:$A$1000),0),ROW(D669))),"")</f>
        <v/>
      </c>
      <c r="E669" t="str">
        <f>IFERROR(INDEX(統合!E:E,1/LARGE(INDEX((統合!$A$1:$A$1000&lt;&gt;"")/ROW(統合!$A$1:$A$1000),0),ROW(E669))),"")</f>
        <v/>
      </c>
      <c r="F669" t="str">
        <f>IFERROR(INDEX(統合!F:F,1/LARGE(INDEX((統合!$A$1:$A$1000&lt;&gt;"")/ROW(統合!$A$1:$A$1000),0),ROW(F669))),"")</f>
        <v/>
      </c>
      <c r="G669" t="str">
        <f>IFERROR(INDEX(統合!G:G,1/LARGE(INDEX((統合!$A$1:$A$1000&lt;&gt;"")/ROW(統合!$A$1:$A$1000),0),ROW(G669))),"")</f>
        <v/>
      </c>
      <c r="H669" t="str">
        <f>IFERROR(INDEX(統合!H:H,1/LARGE(INDEX((統合!$A$1:$A$1000&lt;&gt;"")/ROW(統合!$A$1:$A$1000),0),ROW(H669))),"")</f>
        <v/>
      </c>
      <c r="I669" t="str">
        <f>IFERROR(INDEX(統合!I:I,1/LARGE(INDEX((統合!$A$1:$A$1000&lt;&gt;"")/ROW(統合!$A$1:$A$1000),0),ROW(I669))),"")</f>
        <v/>
      </c>
      <c r="J669" t="str">
        <f>IFERROR(INDEX(統合!J:J,1/LARGE(INDEX((統合!$A$1:$A$1000&lt;&gt;"")/ROW(統合!$A$1:$A$1000),0),ROW(J669))),"")</f>
        <v/>
      </c>
      <c r="K669" t="str">
        <f>IFERROR(INDEX(統合!K:K,1/LARGE(INDEX((統合!$A$1:$A$1000&lt;&gt;"")/ROW(統合!$A$1:$A$1000),0),ROW(K669))),"")</f>
        <v/>
      </c>
      <c r="L669" t="str">
        <f>IFERROR(INDEX(統合!L:L,1/LARGE(INDEX((統合!$A$1:$A$1000&lt;&gt;"")/ROW(統合!$A$1:$A$1000),0),ROW(L669))),"")</f>
        <v/>
      </c>
      <c r="M669" t="str">
        <f>IFERROR(INDEX(統合!M:M,1/LARGE(INDEX((統合!$A$1:$A$1000&lt;&gt;"")/ROW(統合!$A$1:$A$1000),0),ROW(M669))),"")</f>
        <v/>
      </c>
    </row>
    <row r="670" spans="1:13" x14ac:dyDescent="0.45">
      <c r="A670" t="str">
        <f>IFERROR(INDEX(統合!A:A,1/LARGE(INDEX((統合!$A$1:$A$1000&lt;&gt;"")/ROW(統合!$A$1:$A$1000),0),ROW(A670))),"")</f>
        <v/>
      </c>
      <c r="B670" t="str">
        <f>IFERROR(INDEX(統合!B:B,1/LARGE(INDEX((統合!$A$1:$A$1000&lt;&gt;"")/ROW(統合!$A$1:$A$1000),0),ROW(B670))),"")</f>
        <v/>
      </c>
      <c r="C670" t="str">
        <f>IFERROR(INDEX(統合!C:C,1/LARGE(INDEX((統合!$A$1:$A$1000&lt;&gt;"")/ROW(統合!$A$1:$A$1000),0),ROW(C670))),"")</f>
        <v/>
      </c>
      <c r="D670" t="str">
        <f>IFERROR(INDEX(統合!D:D,1/LARGE(INDEX((統合!$A$1:$A$1000&lt;&gt;"")/ROW(統合!$A$1:$A$1000),0),ROW(D670))),"")</f>
        <v/>
      </c>
      <c r="E670" t="str">
        <f>IFERROR(INDEX(統合!E:E,1/LARGE(INDEX((統合!$A$1:$A$1000&lt;&gt;"")/ROW(統合!$A$1:$A$1000),0),ROW(E670))),"")</f>
        <v/>
      </c>
      <c r="F670" t="str">
        <f>IFERROR(INDEX(統合!F:F,1/LARGE(INDEX((統合!$A$1:$A$1000&lt;&gt;"")/ROW(統合!$A$1:$A$1000),0),ROW(F670))),"")</f>
        <v/>
      </c>
      <c r="G670" t="str">
        <f>IFERROR(INDEX(統合!G:G,1/LARGE(INDEX((統合!$A$1:$A$1000&lt;&gt;"")/ROW(統合!$A$1:$A$1000),0),ROW(G670))),"")</f>
        <v/>
      </c>
      <c r="H670" t="str">
        <f>IFERROR(INDEX(統合!H:H,1/LARGE(INDEX((統合!$A$1:$A$1000&lt;&gt;"")/ROW(統合!$A$1:$A$1000),0),ROW(H670))),"")</f>
        <v/>
      </c>
      <c r="I670" t="str">
        <f>IFERROR(INDEX(統合!I:I,1/LARGE(INDEX((統合!$A$1:$A$1000&lt;&gt;"")/ROW(統合!$A$1:$A$1000),0),ROW(I670))),"")</f>
        <v/>
      </c>
      <c r="J670" t="str">
        <f>IFERROR(INDEX(統合!J:J,1/LARGE(INDEX((統合!$A$1:$A$1000&lt;&gt;"")/ROW(統合!$A$1:$A$1000),0),ROW(J670))),"")</f>
        <v/>
      </c>
      <c r="K670" t="str">
        <f>IFERROR(INDEX(統合!K:K,1/LARGE(INDEX((統合!$A$1:$A$1000&lt;&gt;"")/ROW(統合!$A$1:$A$1000),0),ROW(K670))),"")</f>
        <v/>
      </c>
      <c r="L670" t="str">
        <f>IFERROR(INDEX(統合!L:L,1/LARGE(INDEX((統合!$A$1:$A$1000&lt;&gt;"")/ROW(統合!$A$1:$A$1000),0),ROW(L670))),"")</f>
        <v/>
      </c>
      <c r="M670" t="str">
        <f>IFERROR(INDEX(統合!M:M,1/LARGE(INDEX((統合!$A$1:$A$1000&lt;&gt;"")/ROW(統合!$A$1:$A$1000),0),ROW(M670))),"")</f>
        <v/>
      </c>
    </row>
    <row r="671" spans="1:13" x14ac:dyDescent="0.45">
      <c r="A671" t="str">
        <f>IFERROR(INDEX(統合!A:A,1/LARGE(INDEX((統合!$A$1:$A$1000&lt;&gt;"")/ROW(統合!$A$1:$A$1000),0),ROW(A671))),"")</f>
        <v/>
      </c>
      <c r="B671" t="str">
        <f>IFERROR(INDEX(統合!B:B,1/LARGE(INDEX((統合!$A$1:$A$1000&lt;&gt;"")/ROW(統合!$A$1:$A$1000),0),ROW(B671))),"")</f>
        <v/>
      </c>
      <c r="C671" t="str">
        <f>IFERROR(INDEX(統合!C:C,1/LARGE(INDEX((統合!$A$1:$A$1000&lt;&gt;"")/ROW(統合!$A$1:$A$1000),0),ROW(C671))),"")</f>
        <v/>
      </c>
      <c r="D671" t="str">
        <f>IFERROR(INDEX(統合!D:D,1/LARGE(INDEX((統合!$A$1:$A$1000&lt;&gt;"")/ROW(統合!$A$1:$A$1000),0),ROW(D671))),"")</f>
        <v/>
      </c>
      <c r="E671" t="str">
        <f>IFERROR(INDEX(統合!E:E,1/LARGE(INDEX((統合!$A$1:$A$1000&lt;&gt;"")/ROW(統合!$A$1:$A$1000),0),ROW(E671))),"")</f>
        <v/>
      </c>
      <c r="F671" t="str">
        <f>IFERROR(INDEX(統合!F:F,1/LARGE(INDEX((統合!$A$1:$A$1000&lt;&gt;"")/ROW(統合!$A$1:$A$1000),0),ROW(F671))),"")</f>
        <v/>
      </c>
      <c r="G671" t="str">
        <f>IFERROR(INDEX(統合!G:G,1/LARGE(INDEX((統合!$A$1:$A$1000&lt;&gt;"")/ROW(統合!$A$1:$A$1000),0),ROW(G671))),"")</f>
        <v/>
      </c>
      <c r="H671" t="str">
        <f>IFERROR(INDEX(統合!H:H,1/LARGE(INDEX((統合!$A$1:$A$1000&lt;&gt;"")/ROW(統合!$A$1:$A$1000),0),ROW(H671))),"")</f>
        <v/>
      </c>
      <c r="I671" t="str">
        <f>IFERROR(INDEX(統合!I:I,1/LARGE(INDEX((統合!$A$1:$A$1000&lt;&gt;"")/ROW(統合!$A$1:$A$1000),0),ROW(I671))),"")</f>
        <v/>
      </c>
      <c r="J671" t="str">
        <f>IFERROR(INDEX(統合!J:J,1/LARGE(INDEX((統合!$A$1:$A$1000&lt;&gt;"")/ROW(統合!$A$1:$A$1000),0),ROW(J671))),"")</f>
        <v/>
      </c>
      <c r="K671" t="str">
        <f>IFERROR(INDEX(統合!K:K,1/LARGE(INDEX((統合!$A$1:$A$1000&lt;&gt;"")/ROW(統合!$A$1:$A$1000),0),ROW(K671))),"")</f>
        <v/>
      </c>
      <c r="L671" t="str">
        <f>IFERROR(INDEX(統合!L:L,1/LARGE(INDEX((統合!$A$1:$A$1000&lt;&gt;"")/ROW(統合!$A$1:$A$1000),0),ROW(L671))),"")</f>
        <v/>
      </c>
      <c r="M671" t="str">
        <f>IFERROR(INDEX(統合!M:M,1/LARGE(INDEX((統合!$A$1:$A$1000&lt;&gt;"")/ROW(統合!$A$1:$A$1000),0),ROW(M671))),"")</f>
        <v/>
      </c>
    </row>
    <row r="672" spans="1:13" x14ac:dyDescent="0.45">
      <c r="A672" t="str">
        <f>IFERROR(INDEX(統合!A:A,1/LARGE(INDEX((統合!$A$1:$A$1000&lt;&gt;"")/ROW(統合!$A$1:$A$1000),0),ROW(A672))),"")</f>
        <v/>
      </c>
      <c r="B672" t="str">
        <f>IFERROR(INDEX(統合!B:B,1/LARGE(INDEX((統合!$A$1:$A$1000&lt;&gt;"")/ROW(統合!$A$1:$A$1000),0),ROW(B672))),"")</f>
        <v/>
      </c>
      <c r="C672" t="str">
        <f>IFERROR(INDEX(統合!C:C,1/LARGE(INDEX((統合!$A$1:$A$1000&lt;&gt;"")/ROW(統合!$A$1:$A$1000),0),ROW(C672))),"")</f>
        <v/>
      </c>
      <c r="D672" t="str">
        <f>IFERROR(INDEX(統合!D:D,1/LARGE(INDEX((統合!$A$1:$A$1000&lt;&gt;"")/ROW(統合!$A$1:$A$1000),0),ROW(D672))),"")</f>
        <v/>
      </c>
      <c r="E672" t="str">
        <f>IFERROR(INDEX(統合!E:E,1/LARGE(INDEX((統合!$A$1:$A$1000&lt;&gt;"")/ROW(統合!$A$1:$A$1000),0),ROW(E672))),"")</f>
        <v/>
      </c>
      <c r="F672" t="str">
        <f>IFERROR(INDEX(統合!F:F,1/LARGE(INDEX((統合!$A$1:$A$1000&lt;&gt;"")/ROW(統合!$A$1:$A$1000),0),ROW(F672))),"")</f>
        <v/>
      </c>
      <c r="G672" t="str">
        <f>IFERROR(INDEX(統合!G:G,1/LARGE(INDEX((統合!$A$1:$A$1000&lt;&gt;"")/ROW(統合!$A$1:$A$1000),0),ROW(G672))),"")</f>
        <v/>
      </c>
      <c r="H672" t="str">
        <f>IFERROR(INDEX(統合!H:H,1/LARGE(INDEX((統合!$A$1:$A$1000&lt;&gt;"")/ROW(統合!$A$1:$A$1000),0),ROW(H672))),"")</f>
        <v/>
      </c>
      <c r="I672" t="str">
        <f>IFERROR(INDEX(統合!I:I,1/LARGE(INDEX((統合!$A$1:$A$1000&lt;&gt;"")/ROW(統合!$A$1:$A$1000),0),ROW(I672))),"")</f>
        <v/>
      </c>
      <c r="J672" t="str">
        <f>IFERROR(INDEX(統合!J:J,1/LARGE(INDEX((統合!$A$1:$A$1000&lt;&gt;"")/ROW(統合!$A$1:$A$1000),0),ROW(J672))),"")</f>
        <v/>
      </c>
      <c r="K672" t="str">
        <f>IFERROR(INDEX(統合!K:K,1/LARGE(INDEX((統合!$A$1:$A$1000&lt;&gt;"")/ROW(統合!$A$1:$A$1000),0),ROW(K672))),"")</f>
        <v/>
      </c>
      <c r="L672" t="str">
        <f>IFERROR(INDEX(統合!L:L,1/LARGE(INDEX((統合!$A$1:$A$1000&lt;&gt;"")/ROW(統合!$A$1:$A$1000),0),ROW(L672))),"")</f>
        <v/>
      </c>
      <c r="M672" t="str">
        <f>IFERROR(INDEX(統合!M:M,1/LARGE(INDEX((統合!$A$1:$A$1000&lt;&gt;"")/ROW(統合!$A$1:$A$1000),0),ROW(M672))),"")</f>
        <v/>
      </c>
    </row>
    <row r="673" spans="1:13" x14ac:dyDescent="0.45">
      <c r="A673" t="str">
        <f>IFERROR(INDEX(統合!A:A,1/LARGE(INDEX((統合!$A$1:$A$1000&lt;&gt;"")/ROW(統合!$A$1:$A$1000),0),ROW(A673))),"")</f>
        <v/>
      </c>
      <c r="B673" t="str">
        <f>IFERROR(INDEX(統合!B:B,1/LARGE(INDEX((統合!$A$1:$A$1000&lt;&gt;"")/ROW(統合!$A$1:$A$1000),0),ROW(B673))),"")</f>
        <v/>
      </c>
      <c r="C673" t="str">
        <f>IFERROR(INDEX(統合!C:C,1/LARGE(INDEX((統合!$A$1:$A$1000&lt;&gt;"")/ROW(統合!$A$1:$A$1000),0),ROW(C673))),"")</f>
        <v/>
      </c>
      <c r="D673" t="str">
        <f>IFERROR(INDEX(統合!D:D,1/LARGE(INDEX((統合!$A$1:$A$1000&lt;&gt;"")/ROW(統合!$A$1:$A$1000),0),ROW(D673))),"")</f>
        <v/>
      </c>
      <c r="E673" t="str">
        <f>IFERROR(INDEX(統合!E:E,1/LARGE(INDEX((統合!$A$1:$A$1000&lt;&gt;"")/ROW(統合!$A$1:$A$1000),0),ROW(E673))),"")</f>
        <v/>
      </c>
      <c r="F673" t="str">
        <f>IFERROR(INDEX(統合!F:F,1/LARGE(INDEX((統合!$A$1:$A$1000&lt;&gt;"")/ROW(統合!$A$1:$A$1000),0),ROW(F673))),"")</f>
        <v/>
      </c>
      <c r="G673" t="str">
        <f>IFERROR(INDEX(統合!G:G,1/LARGE(INDEX((統合!$A$1:$A$1000&lt;&gt;"")/ROW(統合!$A$1:$A$1000),0),ROW(G673))),"")</f>
        <v/>
      </c>
      <c r="H673" t="str">
        <f>IFERROR(INDEX(統合!H:H,1/LARGE(INDEX((統合!$A$1:$A$1000&lt;&gt;"")/ROW(統合!$A$1:$A$1000),0),ROW(H673))),"")</f>
        <v/>
      </c>
      <c r="I673" t="str">
        <f>IFERROR(INDEX(統合!I:I,1/LARGE(INDEX((統合!$A$1:$A$1000&lt;&gt;"")/ROW(統合!$A$1:$A$1000),0),ROW(I673))),"")</f>
        <v/>
      </c>
      <c r="J673" t="str">
        <f>IFERROR(INDEX(統合!J:J,1/LARGE(INDEX((統合!$A$1:$A$1000&lt;&gt;"")/ROW(統合!$A$1:$A$1000),0),ROW(J673))),"")</f>
        <v/>
      </c>
      <c r="K673" t="str">
        <f>IFERROR(INDEX(統合!K:K,1/LARGE(INDEX((統合!$A$1:$A$1000&lt;&gt;"")/ROW(統合!$A$1:$A$1000),0),ROW(K673))),"")</f>
        <v/>
      </c>
      <c r="L673" t="str">
        <f>IFERROR(INDEX(統合!L:L,1/LARGE(INDEX((統合!$A$1:$A$1000&lt;&gt;"")/ROW(統合!$A$1:$A$1000),0),ROW(L673))),"")</f>
        <v/>
      </c>
      <c r="M673" t="str">
        <f>IFERROR(INDEX(統合!M:M,1/LARGE(INDEX((統合!$A$1:$A$1000&lt;&gt;"")/ROW(統合!$A$1:$A$1000),0),ROW(M673))),"")</f>
        <v/>
      </c>
    </row>
    <row r="674" spans="1:13" x14ac:dyDescent="0.45">
      <c r="A674" t="str">
        <f>IFERROR(INDEX(統合!A:A,1/LARGE(INDEX((統合!$A$1:$A$1000&lt;&gt;"")/ROW(統合!$A$1:$A$1000),0),ROW(A674))),"")</f>
        <v/>
      </c>
      <c r="B674" t="str">
        <f>IFERROR(INDEX(統合!B:B,1/LARGE(INDEX((統合!$A$1:$A$1000&lt;&gt;"")/ROW(統合!$A$1:$A$1000),0),ROW(B674))),"")</f>
        <v/>
      </c>
      <c r="C674" t="str">
        <f>IFERROR(INDEX(統合!C:C,1/LARGE(INDEX((統合!$A$1:$A$1000&lt;&gt;"")/ROW(統合!$A$1:$A$1000),0),ROW(C674))),"")</f>
        <v/>
      </c>
      <c r="D674" t="str">
        <f>IFERROR(INDEX(統合!D:D,1/LARGE(INDEX((統合!$A$1:$A$1000&lt;&gt;"")/ROW(統合!$A$1:$A$1000),0),ROW(D674))),"")</f>
        <v/>
      </c>
      <c r="E674" t="str">
        <f>IFERROR(INDEX(統合!E:E,1/LARGE(INDEX((統合!$A$1:$A$1000&lt;&gt;"")/ROW(統合!$A$1:$A$1000),0),ROW(E674))),"")</f>
        <v/>
      </c>
      <c r="F674" t="str">
        <f>IFERROR(INDEX(統合!F:F,1/LARGE(INDEX((統合!$A$1:$A$1000&lt;&gt;"")/ROW(統合!$A$1:$A$1000),0),ROW(F674))),"")</f>
        <v/>
      </c>
      <c r="G674" t="str">
        <f>IFERROR(INDEX(統合!G:G,1/LARGE(INDEX((統合!$A$1:$A$1000&lt;&gt;"")/ROW(統合!$A$1:$A$1000),0),ROW(G674))),"")</f>
        <v/>
      </c>
      <c r="H674" t="str">
        <f>IFERROR(INDEX(統合!H:H,1/LARGE(INDEX((統合!$A$1:$A$1000&lt;&gt;"")/ROW(統合!$A$1:$A$1000),0),ROW(H674))),"")</f>
        <v/>
      </c>
      <c r="I674" t="str">
        <f>IFERROR(INDEX(統合!I:I,1/LARGE(INDEX((統合!$A$1:$A$1000&lt;&gt;"")/ROW(統合!$A$1:$A$1000),0),ROW(I674))),"")</f>
        <v/>
      </c>
      <c r="J674" t="str">
        <f>IFERROR(INDEX(統合!J:J,1/LARGE(INDEX((統合!$A$1:$A$1000&lt;&gt;"")/ROW(統合!$A$1:$A$1000),0),ROW(J674))),"")</f>
        <v/>
      </c>
      <c r="K674" t="str">
        <f>IFERROR(INDEX(統合!K:K,1/LARGE(INDEX((統合!$A$1:$A$1000&lt;&gt;"")/ROW(統合!$A$1:$A$1000),0),ROW(K674))),"")</f>
        <v/>
      </c>
      <c r="L674" t="str">
        <f>IFERROR(INDEX(統合!L:L,1/LARGE(INDEX((統合!$A$1:$A$1000&lt;&gt;"")/ROW(統合!$A$1:$A$1000),0),ROW(L674))),"")</f>
        <v/>
      </c>
      <c r="M674" t="str">
        <f>IFERROR(INDEX(統合!M:M,1/LARGE(INDEX((統合!$A$1:$A$1000&lt;&gt;"")/ROW(統合!$A$1:$A$1000),0),ROW(M674))),"")</f>
        <v/>
      </c>
    </row>
    <row r="675" spans="1:13" x14ac:dyDescent="0.45">
      <c r="A675" t="str">
        <f>IFERROR(INDEX(統合!A:A,1/LARGE(INDEX((統合!$A$1:$A$1000&lt;&gt;"")/ROW(統合!$A$1:$A$1000),0),ROW(A675))),"")</f>
        <v/>
      </c>
      <c r="B675" t="str">
        <f>IFERROR(INDEX(統合!B:B,1/LARGE(INDEX((統合!$A$1:$A$1000&lt;&gt;"")/ROW(統合!$A$1:$A$1000),0),ROW(B675))),"")</f>
        <v/>
      </c>
      <c r="C675" t="str">
        <f>IFERROR(INDEX(統合!C:C,1/LARGE(INDEX((統合!$A$1:$A$1000&lt;&gt;"")/ROW(統合!$A$1:$A$1000),0),ROW(C675))),"")</f>
        <v/>
      </c>
      <c r="D675" t="str">
        <f>IFERROR(INDEX(統合!D:D,1/LARGE(INDEX((統合!$A$1:$A$1000&lt;&gt;"")/ROW(統合!$A$1:$A$1000),0),ROW(D675))),"")</f>
        <v/>
      </c>
      <c r="E675" t="str">
        <f>IFERROR(INDEX(統合!E:E,1/LARGE(INDEX((統合!$A$1:$A$1000&lt;&gt;"")/ROW(統合!$A$1:$A$1000),0),ROW(E675))),"")</f>
        <v/>
      </c>
      <c r="F675" t="str">
        <f>IFERROR(INDEX(統合!F:F,1/LARGE(INDEX((統合!$A$1:$A$1000&lt;&gt;"")/ROW(統合!$A$1:$A$1000),0),ROW(F675))),"")</f>
        <v/>
      </c>
      <c r="G675" t="str">
        <f>IFERROR(INDEX(統合!G:G,1/LARGE(INDEX((統合!$A$1:$A$1000&lt;&gt;"")/ROW(統合!$A$1:$A$1000),0),ROW(G675))),"")</f>
        <v/>
      </c>
      <c r="H675" t="str">
        <f>IFERROR(INDEX(統合!H:H,1/LARGE(INDEX((統合!$A$1:$A$1000&lt;&gt;"")/ROW(統合!$A$1:$A$1000),0),ROW(H675))),"")</f>
        <v/>
      </c>
      <c r="I675" t="str">
        <f>IFERROR(INDEX(統合!I:I,1/LARGE(INDEX((統合!$A$1:$A$1000&lt;&gt;"")/ROW(統合!$A$1:$A$1000),0),ROW(I675))),"")</f>
        <v/>
      </c>
      <c r="J675" t="str">
        <f>IFERROR(INDEX(統合!J:J,1/LARGE(INDEX((統合!$A$1:$A$1000&lt;&gt;"")/ROW(統合!$A$1:$A$1000),0),ROW(J675))),"")</f>
        <v/>
      </c>
      <c r="K675" t="str">
        <f>IFERROR(INDEX(統合!K:K,1/LARGE(INDEX((統合!$A$1:$A$1000&lt;&gt;"")/ROW(統合!$A$1:$A$1000),0),ROW(K675))),"")</f>
        <v/>
      </c>
      <c r="L675" t="str">
        <f>IFERROR(INDEX(統合!L:L,1/LARGE(INDEX((統合!$A$1:$A$1000&lt;&gt;"")/ROW(統合!$A$1:$A$1000),0),ROW(L675))),"")</f>
        <v/>
      </c>
      <c r="M675" t="str">
        <f>IFERROR(INDEX(統合!M:M,1/LARGE(INDEX((統合!$A$1:$A$1000&lt;&gt;"")/ROW(統合!$A$1:$A$1000),0),ROW(M675))),"")</f>
        <v/>
      </c>
    </row>
    <row r="676" spans="1:13" x14ac:dyDescent="0.45">
      <c r="A676" t="str">
        <f>IFERROR(INDEX(統合!A:A,1/LARGE(INDEX((統合!$A$1:$A$1000&lt;&gt;"")/ROW(統合!$A$1:$A$1000),0),ROW(A676))),"")</f>
        <v/>
      </c>
      <c r="B676" t="str">
        <f>IFERROR(INDEX(統合!B:B,1/LARGE(INDEX((統合!$A$1:$A$1000&lt;&gt;"")/ROW(統合!$A$1:$A$1000),0),ROW(B676))),"")</f>
        <v/>
      </c>
      <c r="C676" t="str">
        <f>IFERROR(INDEX(統合!C:C,1/LARGE(INDEX((統合!$A$1:$A$1000&lt;&gt;"")/ROW(統合!$A$1:$A$1000),0),ROW(C676))),"")</f>
        <v/>
      </c>
      <c r="D676" t="str">
        <f>IFERROR(INDEX(統合!D:D,1/LARGE(INDEX((統合!$A$1:$A$1000&lt;&gt;"")/ROW(統合!$A$1:$A$1000),0),ROW(D676))),"")</f>
        <v/>
      </c>
      <c r="E676" t="str">
        <f>IFERROR(INDEX(統合!E:E,1/LARGE(INDEX((統合!$A$1:$A$1000&lt;&gt;"")/ROW(統合!$A$1:$A$1000),0),ROW(E676))),"")</f>
        <v/>
      </c>
      <c r="F676" t="str">
        <f>IFERROR(INDEX(統合!F:F,1/LARGE(INDEX((統合!$A$1:$A$1000&lt;&gt;"")/ROW(統合!$A$1:$A$1000),0),ROW(F676))),"")</f>
        <v/>
      </c>
      <c r="G676" t="str">
        <f>IFERROR(INDEX(統合!G:G,1/LARGE(INDEX((統合!$A$1:$A$1000&lt;&gt;"")/ROW(統合!$A$1:$A$1000),0),ROW(G676))),"")</f>
        <v/>
      </c>
      <c r="H676" t="str">
        <f>IFERROR(INDEX(統合!H:H,1/LARGE(INDEX((統合!$A$1:$A$1000&lt;&gt;"")/ROW(統合!$A$1:$A$1000),0),ROW(H676))),"")</f>
        <v/>
      </c>
      <c r="I676" t="str">
        <f>IFERROR(INDEX(統合!I:I,1/LARGE(INDEX((統合!$A$1:$A$1000&lt;&gt;"")/ROW(統合!$A$1:$A$1000),0),ROW(I676))),"")</f>
        <v/>
      </c>
      <c r="J676" t="str">
        <f>IFERROR(INDEX(統合!J:J,1/LARGE(INDEX((統合!$A$1:$A$1000&lt;&gt;"")/ROW(統合!$A$1:$A$1000),0),ROW(J676))),"")</f>
        <v/>
      </c>
      <c r="K676" t="str">
        <f>IFERROR(INDEX(統合!K:K,1/LARGE(INDEX((統合!$A$1:$A$1000&lt;&gt;"")/ROW(統合!$A$1:$A$1000),0),ROW(K676))),"")</f>
        <v/>
      </c>
      <c r="L676" t="str">
        <f>IFERROR(INDEX(統合!L:L,1/LARGE(INDEX((統合!$A$1:$A$1000&lt;&gt;"")/ROW(統合!$A$1:$A$1000),0),ROW(L676))),"")</f>
        <v/>
      </c>
      <c r="M676" t="str">
        <f>IFERROR(INDEX(統合!M:M,1/LARGE(INDEX((統合!$A$1:$A$1000&lt;&gt;"")/ROW(統合!$A$1:$A$1000),0),ROW(M676))),"")</f>
        <v/>
      </c>
    </row>
    <row r="677" spans="1:13" x14ac:dyDescent="0.45">
      <c r="A677" t="str">
        <f>IFERROR(INDEX(統合!A:A,1/LARGE(INDEX((統合!$A$1:$A$1000&lt;&gt;"")/ROW(統合!$A$1:$A$1000),0),ROW(A677))),"")</f>
        <v/>
      </c>
      <c r="B677" t="str">
        <f>IFERROR(INDEX(統合!B:B,1/LARGE(INDEX((統合!$A$1:$A$1000&lt;&gt;"")/ROW(統合!$A$1:$A$1000),0),ROW(B677))),"")</f>
        <v/>
      </c>
      <c r="C677" t="str">
        <f>IFERROR(INDEX(統合!C:C,1/LARGE(INDEX((統合!$A$1:$A$1000&lt;&gt;"")/ROW(統合!$A$1:$A$1000),0),ROW(C677))),"")</f>
        <v/>
      </c>
      <c r="D677" t="str">
        <f>IFERROR(INDEX(統合!D:D,1/LARGE(INDEX((統合!$A$1:$A$1000&lt;&gt;"")/ROW(統合!$A$1:$A$1000),0),ROW(D677))),"")</f>
        <v/>
      </c>
      <c r="E677" t="str">
        <f>IFERROR(INDEX(統合!E:E,1/LARGE(INDEX((統合!$A$1:$A$1000&lt;&gt;"")/ROW(統合!$A$1:$A$1000),0),ROW(E677))),"")</f>
        <v/>
      </c>
      <c r="F677" t="str">
        <f>IFERROR(INDEX(統合!F:F,1/LARGE(INDEX((統合!$A$1:$A$1000&lt;&gt;"")/ROW(統合!$A$1:$A$1000),0),ROW(F677))),"")</f>
        <v/>
      </c>
      <c r="G677" t="str">
        <f>IFERROR(INDEX(統合!G:G,1/LARGE(INDEX((統合!$A$1:$A$1000&lt;&gt;"")/ROW(統合!$A$1:$A$1000),0),ROW(G677))),"")</f>
        <v/>
      </c>
      <c r="H677" t="str">
        <f>IFERROR(INDEX(統合!H:H,1/LARGE(INDEX((統合!$A$1:$A$1000&lt;&gt;"")/ROW(統合!$A$1:$A$1000),0),ROW(H677))),"")</f>
        <v/>
      </c>
      <c r="I677" t="str">
        <f>IFERROR(INDEX(統合!I:I,1/LARGE(INDEX((統合!$A$1:$A$1000&lt;&gt;"")/ROW(統合!$A$1:$A$1000),0),ROW(I677))),"")</f>
        <v/>
      </c>
      <c r="J677" t="str">
        <f>IFERROR(INDEX(統合!J:J,1/LARGE(INDEX((統合!$A$1:$A$1000&lt;&gt;"")/ROW(統合!$A$1:$A$1000),0),ROW(J677))),"")</f>
        <v/>
      </c>
      <c r="K677" t="str">
        <f>IFERROR(INDEX(統合!K:K,1/LARGE(INDEX((統合!$A$1:$A$1000&lt;&gt;"")/ROW(統合!$A$1:$A$1000),0),ROW(K677))),"")</f>
        <v/>
      </c>
      <c r="L677" t="str">
        <f>IFERROR(INDEX(統合!L:L,1/LARGE(INDEX((統合!$A$1:$A$1000&lt;&gt;"")/ROW(統合!$A$1:$A$1000),0),ROW(L677))),"")</f>
        <v/>
      </c>
      <c r="M677" t="str">
        <f>IFERROR(INDEX(統合!M:M,1/LARGE(INDEX((統合!$A$1:$A$1000&lt;&gt;"")/ROW(統合!$A$1:$A$1000),0),ROW(M677))),"")</f>
        <v/>
      </c>
    </row>
    <row r="678" spans="1:13" x14ac:dyDescent="0.45">
      <c r="A678" t="str">
        <f>IFERROR(INDEX(統合!A:A,1/LARGE(INDEX((統合!$A$1:$A$1000&lt;&gt;"")/ROW(統合!$A$1:$A$1000),0),ROW(A678))),"")</f>
        <v/>
      </c>
      <c r="B678" t="str">
        <f>IFERROR(INDEX(統合!B:B,1/LARGE(INDEX((統合!$A$1:$A$1000&lt;&gt;"")/ROW(統合!$A$1:$A$1000),0),ROW(B678))),"")</f>
        <v/>
      </c>
      <c r="C678" t="str">
        <f>IFERROR(INDEX(統合!C:C,1/LARGE(INDEX((統合!$A$1:$A$1000&lt;&gt;"")/ROW(統合!$A$1:$A$1000),0),ROW(C678))),"")</f>
        <v/>
      </c>
      <c r="D678" t="str">
        <f>IFERROR(INDEX(統合!D:D,1/LARGE(INDEX((統合!$A$1:$A$1000&lt;&gt;"")/ROW(統合!$A$1:$A$1000),0),ROW(D678))),"")</f>
        <v/>
      </c>
      <c r="E678" t="str">
        <f>IFERROR(INDEX(統合!E:E,1/LARGE(INDEX((統合!$A$1:$A$1000&lt;&gt;"")/ROW(統合!$A$1:$A$1000),0),ROW(E678))),"")</f>
        <v/>
      </c>
      <c r="F678" t="str">
        <f>IFERROR(INDEX(統合!F:F,1/LARGE(INDEX((統合!$A$1:$A$1000&lt;&gt;"")/ROW(統合!$A$1:$A$1000),0),ROW(F678))),"")</f>
        <v/>
      </c>
      <c r="G678" t="str">
        <f>IFERROR(INDEX(統合!G:G,1/LARGE(INDEX((統合!$A$1:$A$1000&lt;&gt;"")/ROW(統合!$A$1:$A$1000),0),ROW(G678))),"")</f>
        <v/>
      </c>
      <c r="H678" t="str">
        <f>IFERROR(INDEX(統合!H:H,1/LARGE(INDEX((統合!$A$1:$A$1000&lt;&gt;"")/ROW(統合!$A$1:$A$1000),0),ROW(H678))),"")</f>
        <v/>
      </c>
      <c r="I678" t="str">
        <f>IFERROR(INDEX(統合!I:I,1/LARGE(INDEX((統合!$A$1:$A$1000&lt;&gt;"")/ROW(統合!$A$1:$A$1000),0),ROW(I678))),"")</f>
        <v/>
      </c>
      <c r="J678" t="str">
        <f>IFERROR(INDEX(統合!J:J,1/LARGE(INDEX((統合!$A$1:$A$1000&lt;&gt;"")/ROW(統合!$A$1:$A$1000),0),ROW(J678))),"")</f>
        <v/>
      </c>
      <c r="K678" t="str">
        <f>IFERROR(INDEX(統合!K:K,1/LARGE(INDEX((統合!$A$1:$A$1000&lt;&gt;"")/ROW(統合!$A$1:$A$1000),0),ROW(K678))),"")</f>
        <v/>
      </c>
      <c r="L678" t="str">
        <f>IFERROR(INDEX(統合!L:L,1/LARGE(INDEX((統合!$A$1:$A$1000&lt;&gt;"")/ROW(統合!$A$1:$A$1000),0),ROW(L678))),"")</f>
        <v/>
      </c>
      <c r="M678" t="str">
        <f>IFERROR(INDEX(統合!M:M,1/LARGE(INDEX((統合!$A$1:$A$1000&lt;&gt;"")/ROW(統合!$A$1:$A$1000),0),ROW(M678))),"")</f>
        <v/>
      </c>
    </row>
    <row r="679" spans="1:13" x14ac:dyDescent="0.45">
      <c r="A679" t="str">
        <f>IFERROR(INDEX(統合!A:A,1/LARGE(INDEX((統合!$A$1:$A$1000&lt;&gt;"")/ROW(統合!$A$1:$A$1000),0),ROW(A679))),"")</f>
        <v/>
      </c>
      <c r="B679" t="str">
        <f>IFERROR(INDEX(統合!B:B,1/LARGE(INDEX((統合!$A$1:$A$1000&lt;&gt;"")/ROW(統合!$A$1:$A$1000),0),ROW(B679))),"")</f>
        <v/>
      </c>
      <c r="C679" t="str">
        <f>IFERROR(INDEX(統合!C:C,1/LARGE(INDEX((統合!$A$1:$A$1000&lt;&gt;"")/ROW(統合!$A$1:$A$1000),0),ROW(C679))),"")</f>
        <v/>
      </c>
      <c r="D679" t="str">
        <f>IFERROR(INDEX(統合!D:D,1/LARGE(INDEX((統合!$A$1:$A$1000&lt;&gt;"")/ROW(統合!$A$1:$A$1000),0),ROW(D679))),"")</f>
        <v/>
      </c>
      <c r="E679" t="str">
        <f>IFERROR(INDEX(統合!E:E,1/LARGE(INDEX((統合!$A$1:$A$1000&lt;&gt;"")/ROW(統合!$A$1:$A$1000),0),ROW(E679))),"")</f>
        <v/>
      </c>
      <c r="F679" t="str">
        <f>IFERROR(INDEX(統合!F:F,1/LARGE(INDEX((統合!$A$1:$A$1000&lt;&gt;"")/ROW(統合!$A$1:$A$1000),0),ROW(F679))),"")</f>
        <v/>
      </c>
      <c r="G679" t="str">
        <f>IFERROR(INDEX(統合!G:G,1/LARGE(INDEX((統合!$A$1:$A$1000&lt;&gt;"")/ROW(統合!$A$1:$A$1000),0),ROW(G679))),"")</f>
        <v/>
      </c>
      <c r="H679" t="str">
        <f>IFERROR(INDEX(統合!H:H,1/LARGE(INDEX((統合!$A$1:$A$1000&lt;&gt;"")/ROW(統合!$A$1:$A$1000),0),ROW(H679))),"")</f>
        <v/>
      </c>
      <c r="I679" t="str">
        <f>IFERROR(INDEX(統合!I:I,1/LARGE(INDEX((統合!$A$1:$A$1000&lt;&gt;"")/ROW(統合!$A$1:$A$1000),0),ROW(I679))),"")</f>
        <v/>
      </c>
      <c r="J679" t="str">
        <f>IFERROR(INDEX(統合!J:J,1/LARGE(INDEX((統合!$A$1:$A$1000&lt;&gt;"")/ROW(統合!$A$1:$A$1000),0),ROW(J679))),"")</f>
        <v/>
      </c>
      <c r="K679" t="str">
        <f>IFERROR(INDEX(統合!K:K,1/LARGE(INDEX((統合!$A$1:$A$1000&lt;&gt;"")/ROW(統合!$A$1:$A$1000),0),ROW(K679))),"")</f>
        <v/>
      </c>
      <c r="L679" t="str">
        <f>IFERROR(INDEX(統合!L:L,1/LARGE(INDEX((統合!$A$1:$A$1000&lt;&gt;"")/ROW(統合!$A$1:$A$1000),0),ROW(L679))),"")</f>
        <v/>
      </c>
      <c r="M679" t="str">
        <f>IFERROR(INDEX(統合!M:M,1/LARGE(INDEX((統合!$A$1:$A$1000&lt;&gt;"")/ROW(統合!$A$1:$A$1000),0),ROW(M679))),"")</f>
        <v/>
      </c>
    </row>
    <row r="680" spans="1:13" x14ac:dyDescent="0.45">
      <c r="A680" t="str">
        <f>IFERROR(INDEX(統合!A:A,1/LARGE(INDEX((統合!$A$1:$A$1000&lt;&gt;"")/ROW(統合!$A$1:$A$1000),0),ROW(A680))),"")</f>
        <v/>
      </c>
      <c r="B680" t="str">
        <f>IFERROR(INDEX(統合!B:B,1/LARGE(INDEX((統合!$A$1:$A$1000&lt;&gt;"")/ROW(統合!$A$1:$A$1000),0),ROW(B680))),"")</f>
        <v/>
      </c>
      <c r="C680" t="str">
        <f>IFERROR(INDEX(統合!C:C,1/LARGE(INDEX((統合!$A$1:$A$1000&lt;&gt;"")/ROW(統合!$A$1:$A$1000),0),ROW(C680))),"")</f>
        <v/>
      </c>
      <c r="D680" t="str">
        <f>IFERROR(INDEX(統合!D:D,1/LARGE(INDEX((統合!$A$1:$A$1000&lt;&gt;"")/ROW(統合!$A$1:$A$1000),0),ROW(D680))),"")</f>
        <v/>
      </c>
      <c r="E680" t="str">
        <f>IFERROR(INDEX(統合!E:E,1/LARGE(INDEX((統合!$A$1:$A$1000&lt;&gt;"")/ROW(統合!$A$1:$A$1000),0),ROW(E680))),"")</f>
        <v/>
      </c>
      <c r="F680" t="str">
        <f>IFERROR(INDEX(統合!F:F,1/LARGE(INDEX((統合!$A$1:$A$1000&lt;&gt;"")/ROW(統合!$A$1:$A$1000),0),ROW(F680))),"")</f>
        <v/>
      </c>
      <c r="G680" t="str">
        <f>IFERROR(INDEX(統合!G:G,1/LARGE(INDEX((統合!$A$1:$A$1000&lt;&gt;"")/ROW(統合!$A$1:$A$1000),0),ROW(G680))),"")</f>
        <v/>
      </c>
      <c r="H680" t="str">
        <f>IFERROR(INDEX(統合!H:H,1/LARGE(INDEX((統合!$A$1:$A$1000&lt;&gt;"")/ROW(統合!$A$1:$A$1000),0),ROW(H680))),"")</f>
        <v/>
      </c>
      <c r="I680" t="str">
        <f>IFERROR(INDEX(統合!I:I,1/LARGE(INDEX((統合!$A$1:$A$1000&lt;&gt;"")/ROW(統合!$A$1:$A$1000),0),ROW(I680))),"")</f>
        <v/>
      </c>
      <c r="J680" t="str">
        <f>IFERROR(INDEX(統合!J:J,1/LARGE(INDEX((統合!$A$1:$A$1000&lt;&gt;"")/ROW(統合!$A$1:$A$1000),0),ROW(J680))),"")</f>
        <v/>
      </c>
      <c r="K680" t="str">
        <f>IFERROR(INDEX(統合!K:K,1/LARGE(INDEX((統合!$A$1:$A$1000&lt;&gt;"")/ROW(統合!$A$1:$A$1000),0),ROW(K680))),"")</f>
        <v/>
      </c>
      <c r="L680" t="str">
        <f>IFERROR(INDEX(統合!L:L,1/LARGE(INDEX((統合!$A$1:$A$1000&lt;&gt;"")/ROW(統合!$A$1:$A$1000),0),ROW(L680))),"")</f>
        <v/>
      </c>
      <c r="M680" t="str">
        <f>IFERROR(INDEX(統合!M:M,1/LARGE(INDEX((統合!$A$1:$A$1000&lt;&gt;"")/ROW(統合!$A$1:$A$1000),0),ROW(M680))),"")</f>
        <v/>
      </c>
    </row>
    <row r="681" spans="1:13" x14ac:dyDescent="0.45">
      <c r="A681" t="str">
        <f>IFERROR(INDEX(統合!A:A,1/LARGE(INDEX((統合!$A$1:$A$1000&lt;&gt;"")/ROW(統合!$A$1:$A$1000),0),ROW(A681))),"")</f>
        <v/>
      </c>
      <c r="B681" t="str">
        <f>IFERROR(INDEX(統合!B:B,1/LARGE(INDEX((統合!$A$1:$A$1000&lt;&gt;"")/ROW(統合!$A$1:$A$1000),0),ROW(B681))),"")</f>
        <v/>
      </c>
      <c r="C681" t="str">
        <f>IFERROR(INDEX(統合!C:C,1/LARGE(INDEX((統合!$A$1:$A$1000&lt;&gt;"")/ROW(統合!$A$1:$A$1000),0),ROW(C681))),"")</f>
        <v/>
      </c>
      <c r="D681" t="str">
        <f>IFERROR(INDEX(統合!D:D,1/LARGE(INDEX((統合!$A$1:$A$1000&lt;&gt;"")/ROW(統合!$A$1:$A$1000),0),ROW(D681))),"")</f>
        <v/>
      </c>
      <c r="E681" t="str">
        <f>IFERROR(INDEX(統合!E:E,1/LARGE(INDEX((統合!$A$1:$A$1000&lt;&gt;"")/ROW(統合!$A$1:$A$1000),0),ROW(E681))),"")</f>
        <v/>
      </c>
      <c r="F681" t="str">
        <f>IFERROR(INDEX(統合!F:F,1/LARGE(INDEX((統合!$A$1:$A$1000&lt;&gt;"")/ROW(統合!$A$1:$A$1000),0),ROW(F681))),"")</f>
        <v/>
      </c>
      <c r="G681" t="str">
        <f>IFERROR(INDEX(統合!G:G,1/LARGE(INDEX((統合!$A$1:$A$1000&lt;&gt;"")/ROW(統合!$A$1:$A$1000),0),ROW(G681))),"")</f>
        <v/>
      </c>
      <c r="H681" t="str">
        <f>IFERROR(INDEX(統合!H:H,1/LARGE(INDEX((統合!$A$1:$A$1000&lt;&gt;"")/ROW(統合!$A$1:$A$1000),0),ROW(H681))),"")</f>
        <v/>
      </c>
      <c r="I681" t="str">
        <f>IFERROR(INDEX(統合!I:I,1/LARGE(INDEX((統合!$A$1:$A$1000&lt;&gt;"")/ROW(統合!$A$1:$A$1000),0),ROW(I681))),"")</f>
        <v/>
      </c>
      <c r="J681" t="str">
        <f>IFERROR(INDEX(統合!J:J,1/LARGE(INDEX((統合!$A$1:$A$1000&lt;&gt;"")/ROW(統合!$A$1:$A$1000),0),ROW(J681))),"")</f>
        <v/>
      </c>
      <c r="K681" t="str">
        <f>IFERROR(INDEX(統合!K:K,1/LARGE(INDEX((統合!$A$1:$A$1000&lt;&gt;"")/ROW(統合!$A$1:$A$1000),0),ROW(K681))),"")</f>
        <v/>
      </c>
      <c r="L681" t="str">
        <f>IFERROR(INDEX(統合!L:L,1/LARGE(INDEX((統合!$A$1:$A$1000&lt;&gt;"")/ROW(統合!$A$1:$A$1000),0),ROW(L681))),"")</f>
        <v/>
      </c>
      <c r="M681" t="str">
        <f>IFERROR(INDEX(統合!M:M,1/LARGE(INDEX((統合!$A$1:$A$1000&lt;&gt;"")/ROW(統合!$A$1:$A$1000),0),ROW(M681))),"")</f>
        <v/>
      </c>
    </row>
    <row r="682" spans="1:13" x14ac:dyDescent="0.45">
      <c r="A682" t="str">
        <f>IFERROR(INDEX(統合!A:A,1/LARGE(INDEX((統合!$A$1:$A$1000&lt;&gt;"")/ROW(統合!$A$1:$A$1000),0),ROW(A682))),"")</f>
        <v/>
      </c>
      <c r="B682" t="str">
        <f>IFERROR(INDEX(統合!B:B,1/LARGE(INDEX((統合!$A$1:$A$1000&lt;&gt;"")/ROW(統合!$A$1:$A$1000),0),ROW(B682))),"")</f>
        <v/>
      </c>
      <c r="C682" t="str">
        <f>IFERROR(INDEX(統合!C:C,1/LARGE(INDEX((統合!$A$1:$A$1000&lt;&gt;"")/ROW(統合!$A$1:$A$1000),0),ROW(C682))),"")</f>
        <v/>
      </c>
      <c r="D682" t="str">
        <f>IFERROR(INDEX(統合!D:D,1/LARGE(INDEX((統合!$A$1:$A$1000&lt;&gt;"")/ROW(統合!$A$1:$A$1000),0),ROW(D682))),"")</f>
        <v/>
      </c>
      <c r="E682" t="str">
        <f>IFERROR(INDEX(統合!E:E,1/LARGE(INDEX((統合!$A$1:$A$1000&lt;&gt;"")/ROW(統合!$A$1:$A$1000),0),ROW(E682))),"")</f>
        <v/>
      </c>
      <c r="F682" t="str">
        <f>IFERROR(INDEX(統合!F:F,1/LARGE(INDEX((統合!$A$1:$A$1000&lt;&gt;"")/ROW(統合!$A$1:$A$1000),0),ROW(F682))),"")</f>
        <v/>
      </c>
      <c r="G682" t="str">
        <f>IFERROR(INDEX(統合!G:G,1/LARGE(INDEX((統合!$A$1:$A$1000&lt;&gt;"")/ROW(統合!$A$1:$A$1000),0),ROW(G682))),"")</f>
        <v/>
      </c>
      <c r="H682" t="str">
        <f>IFERROR(INDEX(統合!H:H,1/LARGE(INDEX((統合!$A$1:$A$1000&lt;&gt;"")/ROW(統合!$A$1:$A$1000),0),ROW(H682))),"")</f>
        <v/>
      </c>
      <c r="I682" t="str">
        <f>IFERROR(INDEX(統合!I:I,1/LARGE(INDEX((統合!$A$1:$A$1000&lt;&gt;"")/ROW(統合!$A$1:$A$1000),0),ROW(I682))),"")</f>
        <v/>
      </c>
      <c r="J682" t="str">
        <f>IFERROR(INDEX(統合!J:J,1/LARGE(INDEX((統合!$A$1:$A$1000&lt;&gt;"")/ROW(統合!$A$1:$A$1000),0),ROW(J682))),"")</f>
        <v/>
      </c>
      <c r="K682" t="str">
        <f>IFERROR(INDEX(統合!K:K,1/LARGE(INDEX((統合!$A$1:$A$1000&lt;&gt;"")/ROW(統合!$A$1:$A$1000),0),ROW(K682))),"")</f>
        <v/>
      </c>
      <c r="L682" t="str">
        <f>IFERROR(INDEX(統合!L:L,1/LARGE(INDEX((統合!$A$1:$A$1000&lt;&gt;"")/ROW(統合!$A$1:$A$1000),0),ROW(L682))),"")</f>
        <v/>
      </c>
      <c r="M682" t="str">
        <f>IFERROR(INDEX(統合!M:M,1/LARGE(INDEX((統合!$A$1:$A$1000&lt;&gt;"")/ROW(統合!$A$1:$A$1000),0),ROW(M682))),"")</f>
        <v/>
      </c>
    </row>
    <row r="683" spans="1:13" x14ac:dyDescent="0.45">
      <c r="A683" t="str">
        <f>IFERROR(INDEX(統合!A:A,1/LARGE(INDEX((統合!$A$1:$A$1000&lt;&gt;"")/ROW(統合!$A$1:$A$1000),0),ROW(A683))),"")</f>
        <v/>
      </c>
      <c r="B683" t="str">
        <f>IFERROR(INDEX(統合!B:B,1/LARGE(INDEX((統合!$A$1:$A$1000&lt;&gt;"")/ROW(統合!$A$1:$A$1000),0),ROW(B683))),"")</f>
        <v/>
      </c>
      <c r="C683" t="str">
        <f>IFERROR(INDEX(統合!C:C,1/LARGE(INDEX((統合!$A$1:$A$1000&lt;&gt;"")/ROW(統合!$A$1:$A$1000),0),ROW(C683))),"")</f>
        <v/>
      </c>
      <c r="D683" t="str">
        <f>IFERROR(INDEX(統合!D:D,1/LARGE(INDEX((統合!$A$1:$A$1000&lt;&gt;"")/ROW(統合!$A$1:$A$1000),0),ROW(D683))),"")</f>
        <v/>
      </c>
      <c r="E683" t="str">
        <f>IFERROR(INDEX(統合!E:E,1/LARGE(INDEX((統合!$A$1:$A$1000&lt;&gt;"")/ROW(統合!$A$1:$A$1000),0),ROW(E683))),"")</f>
        <v/>
      </c>
      <c r="F683" t="str">
        <f>IFERROR(INDEX(統合!F:F,1/LARGE(INDEX((統合!$A$1:$A$1000&lt;&gt;"")/ROW(統合!$A$1:$A$1000),0),ROW(F683))),"")</f>
        <v/>
      </c>
      <c r="G683" t="str">
        <f>IFERROR(INDEX(統合!G:G,1/LARGE(INDEX((統合!$A$1:$A$1000&lt;&gt;"")/ROW(統合!$A$1:$A$1000),0),ROW(G683))),"")</f>
        <v/>
      </c>
      <c r="H683" t="str">
        <f>IFERROR(INDEX(統合!H:H,1/LARGE(INDEX((統合!$A$1:$A$1000&lt;&gt;"")/ROW(統合!$A$1:$A$1000),0),ROW(H683))),"")</f>
        <v/>
      </c>
      <c r="I683" t="str">
        <f>IFERROR(INDEX(統合!I:I,1/LARGE(INDEX((統合!$A$1:$A$1000&lt;&gt;"")/ROW(統合!$A$1:$A$1000),0),ROW(I683))),"")</f>
        <v/>
      </c>
      <c r="J683" t="str">
        <f>IFERROR(INDEX(統合!J:J,1/LARGE(INDEX((統合!$A$1:$A$1000&lt;&gt;"")/ROW(統合!$A$1:$A$1000),0),ROW(J683))),"")</f>
        <v/>
      </c>
      <c r="K683" t="str">
        <f>IFERROR(INDEX(統合!K:K,1/LARGE(INDEX((統合!$A$1:$A$1000&lt;&gt;"")/ROW(統合!$A$1:$A$1000),0),ROW(K683))),"")</f>
        <v/>
      </c>
      <c r="L683" t="str">
        <f>IFERROR(INDEX(統合!L:L,1/LARGE(INDEX((統合!$A$1:$A$1000&lt;&gt;"")/ROW(統合!$A$1:$A$1000),0),ROW(L683))),"")</f>
        <v/>
      </c>
      <c r="M683" t="str">
        <f>IFERROR(INDEX(統合!M:M,1/LARGE(INDEX((統合!$A$1:$A$1000&lt;&gt;"")/ROW(統合!$A$1:$A$1000),0),ROW(M683))),"")</f>
        <v/>
      </c>
    </row>
    <row r="684" spans="1:13" x14ac:dyDescent="0.45">
      <c r="A684" t="str">
        <f>IFERROR(INDEX(統合!A:A,1/LARGE(INDEX((統合!$A$1:$A$1000&lt;&gt;"")/ROW(統合!$A$1:$A$1000),0),ROW(A684))),"")</f>
        <v/>
      </c>
      <c r="B684" t="str">
        <f>IFERROR(INDEX(統合!B:B,1/LARGE(INDEX((統合!$A$1:$A$1000&lt;&gt;"")/ROW(統合!$A$1:$A$1000),0),ROW(B684))),"")</f>
        <v/>
      </c>
      <c r="C684" t="str">
        <f>IFERROR(INDEX(統合!C:C,1/LARGE(INDEX((統合!$A$1:$A$1000&lt;&gt;"")/ROW(統合!$A$1:$A$1000),0),ROW(C684))),"")</f>
        <v/>
      </c>
      <c r="D684" t="str">
        <f>IFERROR(INDEX(統合!D:D,1/LARGE(INDEX((統合!$A$1:$A$1000&lt;&gt;"")/ROW(統合!$A$1:$A$1000),0),ROW(D684))),"")</f>
        <v/>
      </c>
      <c r="E684" t="str">
        <f>IFERROR(INDEX(統合!E:E,1/LARGE(INDEX((統合!$A$1:$A$1000&lt;&gt;"")/ROW(統合!$A$1:$A$1000),0),ROW(E684))),"")</f>
        <v/>
      </c>
      <c r="F684" t="str">
        <f>IFERROR(INDEX(統合!F:F,1/LARGE(INDEX((統合!$A$1:$A$1000&lt;&gt;"")/ROW(統合!$A$1:$A$1000),0),ROW(F684))),"")</f>
        <v/>
      </c>
      <c r="G684" t="str">
        <f>IFERROR(INDEX(統合!G:G,1/LARGE(INDEX((統合!$A$1:$A$1000&lt;&gt;"")/ROW(統合!$A$1:$A$1000),0),ROW(G684))),"")</f>
        <v/>
      </c>
      <c r="H684" t="str">
        <f>IFERROR(INDEX(統合!H:H,1/LARGE(INDEX((統合!$A$1:$A$1000&lt;&gt;"")/ROW(統合!$A$1:$A$1000),0),ROW(H684))),"")</f>
        <v/>
      </c>
      <c r="I684" t="str">
        <f>IFERROR(INDEX(統合!I:I,1/LARGE(INDEX((統合!$A$1:$A$1000&lt;&gt;"")/ROW(統合!$A$1:$A$1000),0),ROW(I684))),"")</f>
        <v/>
      </c>
      <c r="J684" t="str">
        <f>IFERROR(INDEX(統合!J:J,1/LARGE(INDEX((統合!$A$1:$A$1000&lt;&gt;"")/ROW(統合!$A$1:$A$1000),0),ROW(J684))),"")</f>
        <v/>
      </c>
      <c r="K684" t="str">
        <f>IFERROR(INDEX(統合!K:K,1/LARGE(INDEX((統合!$A$1:$A$1000&lt;&gt;"")/ROW(統合!$A$1:$A$1000),0),ROW(K684))),"")</f>
        <v/>
      </c>
      <c r="L684" t="str">
        <f>IFERROR(INDEX(統合!L:L,1/LARGE(INDEX((統合!$A$1:$A$1000&lt;&gt;"")/ROW(統合!$A$1:$A$1000),0),ROW(L684))),"")</f>
        <v/>
      </c>
      <c r="M684" t="str">
        <f>IFERROR(INDEX(統合!M:M,1/LARGE(INDEX((統合!$A$1:$A$1000&lt;&gt;"")/ROW(統合!$A$1:$A$1000),0),ROW(M684))),"")</f>
        <v/>
      </c>
    </row>
    <row r="685" spans="1:13" x14ac:dyDescent="0.45">
      <c r="A685" t="str">
        <f>IFERROR(INDEX(統合!A:A,1/LARGE(INDEX((統合!$A$1:$A$1000&lt;&gt;"")/ROW(統合!$A$1:$A$1000),0),ROW(A685))),"")</f>
        <v/>
      </c>
      <c r="B685" t="str">
        <f>IFERROR(INDEX(統合!B:B,1/LARGE(INDEX((統合!$A$1:$A$1000&lt;&gt;"")/ROW(統合!$A$1:$A$1000),0),ROW(B685))),"")</f>
        <v/>
      </c>
      <c r="C685" t="str">
        <f>IFERROR(INDEX(統合!C:C,1/LARGE(INDEX((統合!$A$1:$A$1000&lt;&gt;"")/ROW(統合!$A$1:$A$1000),0),ROW(C685))),"")</f>
        <v/>
      </c>
      <c r="D685" t="str">
        <f>IFERROR(INDEX(統合!D:D,1/LARGE(INDEX((統合!$A$1:$A$1000&lt;&gt;"")/ROW(統合!$A$1:$A$1000),0),ROW(D685))),"")</f>
        <v/>
      </c>
      <c r="E685" t="str">
        <f>IFERROR(INDEX(統合!E:E,1/LARGE(INDEX((統合!$A$1:$A$1000&lt;&gt;"")/ROW(統合!$A$1:$A$1000),0),ROW(E685))),"")</f>
        <v/>
      </c>
      <c r="F685" t="str">
        <f>IFERROR(INDEX(統合!F:F,1/LARGE(INDEX((統合!$A$1:$A$1000&lt;&gt;"")/ROW(統合!$A$1:$A$1000),0),ROW(F685))),"")</f>
        <v/>
      </c>
      <c r="G685" t="str">
        <f>IFERROR(INDEX(統合!G:G,1/LARGE(INDEX((統合!$A$1:$A$1000&lt;&gt;"")/ROW(統合!$A$1:$A$1000),0),ROW(G685))),"")</f>
        <v/>
      </c>
      <c r="H685" t="str">
        <f>IFERROR(INDEX(統合!H:H,1/LARGE(INDEX((統合!$A$1:$A$1000&lt;&gt;"")/ROW(統合!$A$1:$A$1000),0),ROW(H685))),"")</f>
        <v/>
      </c>
      <c r="I685" t="str">
        <f>IFERROR(INDEX(統合!I:I,1/LARGE(INDEX((統合!$A$1:$A$1000&lt;&gt;"")/ROW(統合!$A$1:$A$1000),0),ROW(I685))),"")</f>
        <v/>
      </c>
      <c r="J685" t="str">
        <f>IFERROR(INDEX(統合!J:J,1/LARGE(INDEX((統合!$A$1:$A$1000&lt;&gt;"")/ROW(統合!$A$1:$A$1000),0),ROW(J685))),"")</f>
        <v/>
      </c>
      <c r="K685" t="str">
        <f>IFERROR(INDEX(統合!K:K,1/LARGE(INDEX((統合!$A$1:$A$1000&lt;&gt;"")/ROW(統合!$A$1:$A$1000),0),ROW(K685))),"")</f>
        <v/>
      </c>
      <c r="L685" t="str">
        <f>IFERROR(INDEX(統合!L:L,1/LARGE(INDEX((統合!$A$1:$A$1000&lt;&gt;"")/ROW(統合!$A$1:$A$1000),0),ROW(L685))),"")</f>
        <v/>
      </c>
      <c r="M685" t="str">
        <f>IFERROR(INDEX(統合!M:M,1/LARGE(INDEX((統合!$A$1:$A$1000&lt;&gt;"")/ROW(統合!$A$1:$A$1000),0),ROW(M685))),"")</f>
        <v/>
      </c>
    </row>
    <row r="686" spans="1:13" x14ac:dyDescent="0.45">
      <c r="A686" t="str">
        <f>IFERROR(INDEX(統合!A:A,1/LARGE(INDEX((統合!$A$1:$A$1000&lt;&gt;"")/ROW(統合!$A$1:$A$1000),0),ROW(A686))),"")</f>
        <v/>
      </c>
      <c r="B686" t="str">
        <f>IFERROR(INDEX(統合!B:B,1/LARGE(INDEX((統合!$A$1:$A$1000&lt;&gt;"")/ROW(統合!$A$1:$A$1000),0),ROW(B686))),"")</f>
        <v/>
      </c>
      <c r="C686" t="str">
        <f>IFERROR(INDEX(統合!C:C,1/LARGE(INDEX((統合!$A$1:$A$1000&lt;&gt;"")/ROW(統合!$A$1:$A$1000),0),ROW(C686))),"")</f>
        <v/>
      </c>
      <c r="D686" t="str">
        <f>IFERROR(INDEX(統合!D:D,1/LARGE(INDEX((統合!$A$1:$A$1000&lt;&gt;"")/ROW(統合!$A$1:$A$1000),0),ROW(D686))),"")</f>
        <v/>
      </c>
      <c r="E686" t="str">
        <f>IFERROR(INDEX(統合!E:E,1/LARGE(INDEX((統合!$A$1:$A$1000&lt;&gt;"")/ROW(統合!$A$1:$A$1000),0),ROW(E686))),"")</f>
        <v/>
      </c>
      <c r="F686" t="str">
        <f>IFERROR(INDEX(統合!F:F,1/LARGE(INDEX((統合!$A$1:$A$1000&lt;&gt;"")/ROW(統合!$A$1:$A$1000),0),ROW(F686))),"")</f>
        <v/>
      </c>
      <c r="G686" t="str">
        <f>IFERROR(INDEX(統合!G:G,1/LARGE(INDEX((統合!$A$1:$A$1000&lt;&gt;"")/ROW(統合!$A$1:$A$1000),0),ROW(G686))),"")</f>
        <v/>
      </c>
      <c r="H686" t="str">
        <f>IFERROR(INDEX(統合!H:H,1/LARGE(INDEX((統合!$A$1:$A$1000&lt;&gt;"")/ROW(統合!$A$1:$A$1000),0),ROW(H686))),"")</f>
        <v/>
      </c>
      <c r="I686" t="str">
        <f>IFERROR(INDEX(統合!I:I,1/LARGE(INDEX((統合!$A$1:$A$1000&lt;&gt;"")/ROW(統合!$A$1:$A$1000),0),ROW(I686))),"")</f>
        <v/>
      </c>
      <c r="J686" t="str">
        <f>IFERROR(INDEX(統合!J:J,1/LARGE(INDEX((統合!$A$1:$A$1000&lt;&gt;"")/ROW(統合!$A$1:$A$1000),0),ROW(J686))),"")</f>
        <v/>
      </c>
      <c r="K686" t="str">
        <f>IFERROR(INDEX(統合!K:K,1/LARGE(INDEX((統合!$A$1:$A$1000&lt;&gt;"")/ROW(統合!$A$1:$A$1000),0),ROW(K686))),"")</f>
        <v/>
      </c>
      <c r="L686" t="str">
        <f>IFERROR(INDEX(統合!L:L,1/LARGE(INDEX((統合!$A$1:$A$1000&lt;&gt;"")/ROW(統合!$A$1:$A$1000),0),ROW(L686))),"")</f>
        <v/>
      </c>
      <c r="M686" t="str">
        <f>IFERROR(INDEX(統合!M:M,1/LARGE(INDEX((統合!$A$1:$A$1000&lt;&gt;"")/ROW(統合!$A$1:$A$1000),0),ROW(M686))),"")</f>
        <v/>
      </c>
    </row>
    <row r="687" spans="1:13" x14ac:dyDescent="0.45">
      <c r="A687" t="str">
        <f>IFERROR(INDEX(統合!A:A,1/LARGE(INDEX((統合!$A$1:$A$1000&lt;&gt;"")/ROW(統合!$A$1:$A$1000),0),ROW(A687))),"")</f>
        <v/>
      </c>
      <c r="B687" t="str">
        <f>IFERROR(INDEX(統合!B:B,1/LARGE(INDEX((統合!$A$1:$A$1000&lt;&gt;"")/ROW(統合!$A$1:$A$1000),0),ROW(B687))),"")</f>
        <v/>
      </c>
      <c r="C687" t="str">
        <f>IFERROR(INDEX(統合!C:C,1/LARGE(INDEX((統合!$A$1:$A$1000&lt;&gt;"")/ROW(統合!$A$1:$A$1000),0),ROW(C687))),"")</f>
        <v/>
      </c>
      <c r="D687" t="str">
        <f>IFERROR(INDEX(統合!D:D,1/LARGE(INDEX((統合!$A$1:$A$1000&lt;&gt;"")/ROW(統合!$A$1:$A$1000),0),ROW(D687))),"")</f>
        <v/>
      </c>
      <c r="E687" t="str">
        <f>IFERROR(INDEX(統合!E:E,1/LARGE(INDEX((統合!$A$1:$A$1000&lt;&gt;"")/ROW(統合!$A$1:$A$1000),0),ROW(E687))),"")</f>
        <v/>
      </c>
      <c r="F687" t="str">
        <f>IFERROR(INDEX(統合!F:F,1/LARGE(INDEX((統合!$A$1:$A$1000&lt;&gt;"")/ROW(統合!$A$1:$A$1000),0),ROW(F687))),"")</f>
        <v/>
      </c>
      <c r="G687" t="str">
        <f>IFERROR(INDEX(統合!G:G,1/LARGE(INDEX((統合!$A$1:$A$1000&lt;&gt;"")/ROW(統合!$A$1:$A$1000),0),ROW(G687))),"")</f>
        <v/>
      </c>
      <c r="H687" t="str">
        <f>IFERROR(INDEX(統合!H:H,1/LARGE(INDEX((統合!$A$1:$A$1000&lt;&gt;"")/ROW(統合!$A$1:$A$1000),0),ROW(H687))),"")</f>
        <v/>
      </c>
      <c r="I687" t="str">
        <f>IFERROR(INDEX(統合!I:I,1/LARGE(INDEX((統合!$A$1:$A$1000&lt;&gt;"")/ROW(統合!$A$1:$A$1000),0),ROW(I687))),"")</f>
        <v/>
      </c>
      <c r="J687" t="str">
        <f>IFERROR(INDEX(統合!J:J,1/LARGE(INDEX((統合!$A$1:$A$1000&lt;&gt;"")/ROW(統合!$A$1:$A$1000),0),ROW(J687))),"")</f>
        <v/>
      </c>
      <c r="K687" t="str">
        <f>IFERROR(INDEX(統合!K:K,1/LARGE(INDEX((統合!$A$1:$A$1000&lt;&gt;"")/ROW(統合!$A$1:$A$1000),0),ROW(K687))),"")</f>
        <v/>
      </c>
      <c r="L687" t="str">
        <f>IFERROR(INDEX(統合!L:L,1/LARGE(INDEX((統合!$A$1:$A$1000&lt;&gt;"")/ROW(統合!$A$1:$A$1000),0),ROW(L687))),"")</f>
        <v/>
      </c>
      <c r="M687" t="str">
        <f>IFERROR(INDEX(統合!M:M,1/LARGE(INDEX((統合!$A$1:$A$1000&lt;&gt;"")/ROW(統合!$A$1:$A$1000),0),ROW(M687))),"")</f>
        <v/>
      </c>
    </row>
    <row r="688" spans="1:13" x14ac:dyDescent="0.45">
      <c r="A688" t="str">
        <f>IFERROR(INDEX(統合!A:A,1/LARGE(INDEX((統合!$A$1:$A$1000&lt;&gt;"")/ROW(統合!$A$1:$A$1000),0),ROW(A688))),"")</f>
        <v/>
      </c>
      <c r="B688" t="str">
        <f>IFERROR(INDEX(統合!B:B,1/LARGE(INDEX((統合!$A$1:$A$1000&lt;&gt;"")/ROW(統合!$A$1:$A$1000),0),ROW(B688))),"")</f>
        <v/>
      </c>
      <c r="C688" t="str">
        <f>IFERROR(INDEX(統合!C:C,1/LARGE(INDEX((統合!$A$1:$A$1000&lt;&gt;"")/ROW(統合!$A$1:$A$1000),0),ROW(C688))),"")</f>
        <v/>
      </c>
      <c r="D688" t="str">
        <f>IFERROR(INDEX(統合!D:D,1/LARGE(INDEX((統合!$A$1:$A$1000&lt;&gt;"")/ROW(統合!$A$1:$A$1000),0),ROW(D688))),"")</f>
        <v/>
      </c>
      <c r="E688" t="str">
        <f>IFERROR(INDEX(統合!E:E,1/LARGE(INDEX((統合!$A$1:$A$1000&lt;&gt;"")/ROW(統合!$A$1:$A$1000),0),ROW(E688))),"")</f>
        <v/>
      </c>
      <c r="F688" t="str">
        <f>IFERROR(INDEX(統合!F:F,1/LARGE(INDEX((統合!$A$1:$A$1000&lt;&gt;"")/ROW(統合!$A$1:$A$1000),0),ROW(F688))),"")</f>
        <v/>
      </c>
      <c r="G688" t="str">
        <f>IFERROR(INDEX(統合!G:G,1/LARGE(INDEX((統合!$A$1:$A$1000&lt;&gt;"")/ROW(統合!$A$1:$A$1000),0),ROW(G688))),"")</f>
        <v/>
      </c>
      <c r="H688" t="str">
        <f>IFERROR(INDEX(統合!H:H,1/LARGE(INDEX((統合!$A$1:$A$1000&lt;&gt;"")/ROW(統合!$A$1:$A$1000),0),ROW(H688))),"")</f>
        <v/>
      </c>
      <c r="I688" t="str">
        <f>IFERROR(INDEX(統合!I:I,1/LARGE(INDEX((統合!$A$1:$A$1000&lt;&gt;"")/ROW(統合!$A$1:$A$1000),0),ROW(I688))),"")</f>
        <v/>
      </c>
      <c r="J688" t="str">
        <f>IFERROR(INDEX(統合!J:J,1/LARGE(INDEX((統合!$A$1:$A$1000&lt;&gt;"")/ROW(統合!$A$1:$A$1000),0),ROW(J688))),"")</f>
        <v/>
      </c>
      <c r="K688" t="str">
        <f>IFERROR(INDEX(統合!K:K,1/LARGE(INDEX((統合!$A$1:$A$1000&lt;&gt;"")/ROW(統合!$A$1:$A$1000),0),ROW(K688))),"")</f>
        <v/>
      </c>
      <c r="L688" t="str">
        <f>IFERROR(INDEX(統合!L:L,1/LARGE(INDEX((統合!$A$1:$A$1000&lt;&gt;"")/ROW(統合!$A$1:$A$1000),0),ROW(L688))),"")</f>
        <v/>
      </c>
      <c r="M688" t="str">
        <f>IFERROR(INDEX(統合!M:M,1/LARGE(INDEX((統合!$A$1:$A$1000&lt;&gt;"")/ROW(統合!$A$1:$A$1000),0),ROW(M688))),"")</f>
        <v/>
      </c>
    </row>
    <row r="689" spans="1:13" x14ac:dyDescent="0.45">
      <c r="A689" t="str">
        <f>IFERROR(INDEX(統合!A:A,1/LARGE(INDEX((統合!$A$1:$A$1000&lt;&gt;"")/ROW(統合!$A$1:$A$1000),0),ROW(A689))),"")</f>
        <v/>
      </c>
      <c r="B689" t="str">
        <f>IFERROR(INDEX(統合!B:B,1/LARGE(INDEX((統合!$A$1:$A$1000&lt;&gt;"")/ROW(統合!$A$1:$A$1000),0),ROW(B689))),"")</f>
        <v/>
      </c>
      <c r="C689" t="str">
        <f>IFERROR(INDEX(統合!C:C,1/LARGE(INDEX((統合!$A$1:$A$1000&lt;&gt;"")/ROW(統合!$A$1:$A$1000),0),ROW(C689))),"")</f>
        <v/>
      </c>
      <c r="D689" t="str">
        <f>IFERROR(INDEX(統合!D:D,1/LARGE(INDEX((統合!$A$1:$A$1000&lt;&gt;"")/ROW(統合!$A$1:$A$1000),0),ROW(D689))),"")</f>
        <v/>
      </c>
      <c r="E689" t="str">
        <f>IFERROR(INDEX(統合!E:E,1/LARGE(INDEX((統合!$A$1:$A$1000&lt;&gt;"")/ROW(統合!$A$1:$A$1000),0),ROW(E689))),"")</f>
        <v/>
      </c>
      <c r="F689" t="str">
        <f>IFERROR(INDEX(統合!F:F,1/LARGE(INDEX((統合!$A$1:$A$1000&lt;&gt;"")/ROW(統合!$A$1:$A$1000),0),ROW(F689))),"")</f>
        <v/>
      </c>
      <c r="G689" t="str">
        <f>IFERROR(INDEX(統合!G:G,1/LARGE(INDEX((統合!$A$1:$A$1000&lt;&gt;"")/ROW(統合!$A$1:$A$1000),0),ROW(G689))),"")</f>
        <v/>
      </c>
      <c r="H689" t="str">
        <f>IFERROR(INDEX(統合!H:H,1/LARGE(INDEX((統合!$A$1:$A$1000&lt;&gt;"")/ROW(統合!$A$1:$A$1000),0),ROW(H689))),"")</f>
        <v/>
      </c>
      <c r="I689" t="str">
        <f>IFERROR(INDEX(統合!I:I,1/LARGE(INDEX((統合!$A$1:$A$1000&lt;&gt;"")/ROW(統合!$A$1:$A$1000),0),ROW(I689))),"")</f>
        <v/>
      </c>
      <c r="J689" t="str">
        <f>IFERROR(INDEX(統合!J:J,1/LARGE(INDEX((統合!$A$1:$A$1000&lt;&gt;"")/ROW(統合!$A$1:$A$1000),0),ROW(J689))),"")</f>
        <v/>
      </c>
      <c r="K689" t="str">
        <f>IFERROR(INDEX(統合!K:K,1/LARGE(INDEX((統合!$A$1:$A$1000&lt;&gt;"")/ROW(統合!$A$1:$A$1000),0),ROW(K689))),"")</f>
        <v/>
      </c>
      <c r="L689" t="str">
        <f>IFERROR(INDEX(統合!L:L,1/LARGE(INDEX((統合!$A$1:$A$1000&lt;&gt;"")/ROW(統合!$A$1:$A$1000),0),ROW(L689))),"")</f>
        <v/>
      </c>
      <c r="M689" t="str">
        <f>IFERROR(INDEX(統合!M:M,1/LARGE(INDEX((統合!$A$1:$A$1000&lt;&gt;"")/ROW(統合!$A$1:$A$1000),0),ROW(M689))),"")</f>
        <v/>
      </c>
    </row>
    <row r="690" spans="1:13" x14ac:dyDescent="0.45">
      <c r="A690" t="str">
        <f>IFERROR(INDEX(統合!A:A,1/LARGE(INDEX((統合!$A$1:$A$1000&lt;&gt;"")/ROW(統合!$A$1:$A$1000),0),ROW(A690))),"")</f>
        <v/>
      </c>
      <c r="B690" t="str">
        <f>IFERROR(INDEX(統合!B:B,1/LARGE(INDEX((統合!$A$1:$A$1000&lt;&gt;"")/ROW(統合!$A$1:$A$1000),0),ROW(B690))),"")</f>
        <v/>
      </c>
      <c r="C690" t="str">
        <f>IFERROR(INDEX(統合!C:C,1/LARGE(INDEX((統合!$A$1:$A$1000&lt;&gt;"")/ROW(統合!$A$1:$A$1000),0),ROW(C690))),"")</f>
        <v/>
      </c>
      <c r="D690" t="str">
        <f>IFERROR(INDEX(統合!D:D,1/LARGE(INDEX((統合!$A$1:$A$1000&lt;&gt;"")/ROW(統合!$A$1:$A$1000),0),ROW(D690))),"")</f>
        <v/>
      </c>
      <c r="E690" t="str">
        <f>IFERROR(INDEX(統合!E:E,1/LARGE(INDEX((統合!$A$1:$A$1000&lt;&gt;"")/ROW(統合!$A$1:$A$1000),0),ROW(E690))),"")</f>
        <v/>
      </c>
      <c r="F690" t="str">
        <f>IFERROR(INDEX(統合!F:F,1/LARGE(INDEX((統合!$A$1:$A$1000&lt;&gt;"")/ROW(統合!$A$1:$A$1000),0),ROW(F690))),"")</f>
        <v/>
      </c>
      <c r="G690" t="str">
        <f>IFERROR(INDEX(統合!G:G,1/LARGE(INDEX((統合!$A$1:$A$1000&lt;&gt;"")/ROW(統合!$A$1:$A$1000),0),ROW(G690))),"")</f>
        <v/>
      </c>
      <c r="H690" t="str">
        <f>IFERROR(INDEX(統合!H:H,1/LARGE(INDEX((統合!$A$1:$A$1000&lt;&gt;"")/ROW(統合!$A$1:$A$1000),0),ROW(H690))),"")</f>
        <v/>
      </c>
      <c r="I690" t="str">
        <f>IFERROR(INDEX(統合!I:I,1/LARGE(INDEX((統合!$A$1:$A$1000&lt;&gt;"")/ROW(統合!$A$1:$A$1000),0),ROW(I690))),"")</f>
        <v/>
      </c>
      <c r="J690" t="str">
        <f>IFERROR(INDEX(統合!J:J,1/LARGE(INDEX((統合!$A$1:$A$1000&lt;&gt;"")/ROW(統合!$A$1:$A$1000),0),ROW(J690))),"")</f>
        <v/>
      </c>
      <c r="K690" t="str">
        <f>IFERROR(INDEX(統合!K:K,1/LARGE(INDEX((統合!$A$1:$A$1000&lt;&gt;"")/ROW(統合!$A$1:$A$1000),0),ROW(K690))),"")</f>
        <v/>
      </c>
      <c r="L690" t="str">
        <f>IFERROR(INDEX(統合!L:L,1/LARGE(INDEX((統合!$A$1:$A$1000&lt;&gt;"")/ROW(統合!$A$1:$A$1000),0),ROW(L690))),"")</f>
        <v/>
      </c>
      <c r="M690" t="str">
        <f>IFERROR(INDEX(統合!M:M,1/LARGE(INDEX((統合!$A$1:$A$1000&lt;&gt;"")/ROW(統合!$A$1:$A$1000),0),ROW(M690))),"")</f>
        <v/>
      </c>
    </row>
    <row r="691" spans="1:13" x14ac:dyDescent="0.45">
      <c r="A691" t="str">
        <f>IFERROR(INDEX(統合!A:A,1/LARGE(INDEX((統合!$A$1:$A$1000&lt;&gt;"")/ROW(統合!$A$1:$A$1000),0),ROW(A691))),"")</f>
        <v/>
      </c>
      <c r="B691" t="str">
        <f>IFERROR(INDEX(統合!B:B,1/LARGE(INDEX((統合!$A$1:$A$1000&lt;&gt;"")/ROW(統合!$A$1:$A$1000),0),ROW(B691))),"")</f>
        <v/>
      </c>
      <c r="C691" t="str">
        <f>IFERROR(INDEX(統合!C:C,1/LARGE(INDEX((統合!$A$1:$A$1000&lt;&gt;"")/ROW(統合!$A$1:$A$1000),0),ROW(C691))),"")</f>
        <v/>
      </c>
      <c r="D691" t="str">
        <f>IFERROR(INDEX(統合!D:D,1/LARGE(INDEX((統合!$A$1:$A$1000&lt;&gt;"")/ROW(統合!$A$1:$A$1000),0),ROW(D691))),"")</f>
        <v/>
      </c>
      <c r="E691" t="str">
        <f>IFERROR(INDEX(統合!E:E,1/LARGE(INDEX((統合!$A$1:$A$1000&lt;&gt;"")/ROW(統合!$A$1:$A$1000),0),ROW(E691))),"")</f>
        <v/>
      </c>
      <c r="F691" t="str">
        <f>IFERROR(INDEX(統合!F:F,1/LARGE(INDEX((統合!$A$1:$A$1000&lt;&gt;"")/ROW(統合!$A$1:$A$1000),0),ROW(F691))),"")</f>
        <v/>
      </c>
      <c r="G691" t="str">
        <f>IFERROR(INDEX(統合!G:G,1/LARGE(INDEX((統合!$A$1:$A$1000&lt;&gt;"")/ROW(統合!$A$1:$A$1000),0),ROW(G691))),"")</f>
        <v/>
      </c>
      <c r="H691" t="str">
        <f>IFERROR(INDEX(統合!H:H,1/LARGE(INDEX((統合!$A$1:$A$1000&lt;&gt;"")/ROW(統合!$A$1:$A$1000),0),ROW(H691))),"")</f>
        <v/>
      </c>
      <c r="I691" t="str">
        <f>IFERROR(INDEX(統合!I:I,1/LARGE(INDEX((統合!$A$1:$A$1000&lt;&gt;"")/ROW(統合!$A$1:$A$1000),0),ROW(I691))),"")</f>
        <v/>
      </c>
      <c r="J691" t="str">
        <f>IFERROR(INDEX(統合!J:J,1/LARGE(INDEX((統合!$A$1:$A$1000&lt;&gt;"")/ROW(統合!$A$1:$A$1000),0),ROW(J691))),"")</f>
        <v/>
      </c>
      <c r="K691" t="str">
        <f>IFERROR(INDEX(統合!K:K,1/LARGE(INDEX((統合!$A$1:$A$1000&lt;&gt;"")/ROW(統合!$A$1:$A$1000),0),ROW(K691))),"")</f>
        <v/>
      </c>
      <c r="L691" t="str">
        <f>IFERROR(INDEX(統合!L:L,1/LARGE(INDEX((統合!$A$1:$A$1000&lt;&gt;"")/ROW(統合!$A$1:$A$1000),0),ROW(L691))),"")</f>
        <v/>
      </c>
      <c r="M691" t="str">
        <f>IFERROR(INDEX(統合!M:M,1/LARGE(INDEX((統合!$A$1:$A$1000&lt;&gt;"")/ROW(統合!$A$1:$A$1000),0),ROW(M691))),"")</f>
        <v/>
      </c>
    </row>
    <row r="692" spans="1:13" x14ac:dyDescent="0.45">
      <c r="A692" t="str">
        <f>IFERROR(INDEX(統合!A:A,1/LARGE(INDEX((統合!$A$1:$A$1000&lt;&gt;"")/ROW(統合!$A$1:$A$1000),0),ROW(A692))),"")</f>
        <v/>
      </c>
      <c r="B692" t="str">
        <f>IFERROR(INDEX(統合!B:B,1/LARGE(INDEX((統合!$A$1:$A$1000&lt;&gt;"")/ROW(統合!$A$1:$A$1000),0),ROW(B692))),"")</f>
        <v/>
      </c>
      <c r="C692" t="str">
        <f>IFERROR(INDEX(統合!C:C,1/LARGE(INDEX((統合!$A$1:$A$1000&lt;&gt;"")/ROW(統合!$A$1:$A$1000),0),ROW(C692))),"")</f>
        <v/>
      </c>
      <c r="D692" t="str">
        <f>IFERROR(INDEX(統合!D:D,1/LARGE(INDEX((統合!$A$1:$A$1000&lt;&gt;"")/ROW(統合!$A$1:$A$1000),0),ROW(D692))),"")</f>
        <v/>
      </c>
      <c r="E692" t="str">
        <f>IFERROR(INDEX(統合!E:E,1/LARGE(INDEX((統合!$A$1:$A$1000&lt;&gt;"")/ROW(統合!$A$1:$A$1000),0),ROW(E692))),"")</f>
        <v/>
      </c>
      <c r="F692" t="str">
        <f>IFERROR(INDEX(統合!F:F,1/LARGE(INDEX((統合!$A$1:$A$1000&lt;&gt;"")/ROW(統合!$A$1:$A$1000),0),ROW(F692))),"")</f>
        <v/>
      </c>
      <c r="G692" t="str">
        <f>IFERROR(INDEX(統合!G:G,1/LARGE(INDEX((統合!$A$1:$A$1000&lt;&gt;"")/ROW(統合!$A$1:$A$1000),0),ROW(G692))),"")</f>
        <v/>
      </c>
      <c r="H692" t="str">
        <f>IFERROR(INDEX(統合!H:H,1/LARGE(INDEX((統合!$A$1:$A$1000&lt;&gt;"")/ROW(統合!$A$1:$A$1000),0),ROW(H692))),"")</f>
        <v/>
      </c>
      <c r="I692" t="str">
        <f>IFERROR(INDEX(統合!I:I,1/LARGE(INDEX((統合!$A$1:$A$1000&lt;&gt;"")/ROW(統合!$A$1:$A$1000),0),ROW(I692))),"")</f>
        <v/>
      </c>
      <c r="J692" t="str">
        <f>IFERROR(INDEX(統合!J:J,1/LARGE(INDEX((統合!$A$1:$A$1000&lt;&gt;"")/ROW(統合!$A$1:$A$1000),0),ROW(J692))),"")</f>
        <v/>
      </c>
      <c r="K692" t="str">
        <f>IFERROR(INDEX(統合!K:K,1/LARGE(INDEX((統合!$A$1:$A$1000&lt;&gt;"")/ROW(統合!$A$1:$A$1000),0),ROW(K692))),"")</f>
        <v/>
      </c>
      <c r="L692" t="str">
        <f>IFERROR(INDEX(統合!L:L,1/LARGE(INDEX((統合!$A$1:$A$1000&lt;&gt;"")/ROW(統合!$A$1:$A$1000),0),ROW(L692))),"")</f>
        <v/>
      </c>
      <c r="M692" t="str">
        <f>IFERROR(INDEX(統合!M:M,1/LARGE(INDEX((統合!$A$1:$A$1000&lt;&gt;"")/ROW(統合!$A$1:$A$1000),0),ROW(M692))),"")</f>
        <v/>
      </c>
    </row>
    <row r="693" spans="1:13" x14ac:dyDescent="0.45">
      <c r="A693" t="str">
        <f>IFERROR(INDEX(統合!A:A,1/LARGE(INDEX((統合!$A$1:$A$1000&lt;&gt;"")/ROW(統合!$A$1:$A$1000),0),ROW(A693))),"")</f>
        <v/>
      </c>
      <c r="B693" t="str">
        <f>IFERROR(INDEX(統合!B:B,1/LARGE(INDEX((統合!$A$1:$A$1000&lt;&gt;"")/ROW(統合!$A$1:$A$1000),0),ROW(B693))),"")</f>
        <v/>
      </c>
      <c r="C693" t="str">
        <f>IFERROR(INDEX(統合!C:C,1/LARGE(INDEX((統合!$A$1:$A$1000&lt;&gt;"")/ROW(統合!$A$1:$A$1000),0),ROW(C693))),"")</f>
        <v/>
      </c>
      <c r="D693" t="str">
        <f>IFERROR(INDEX(統合!D:D,1/LARGE(INDEX((統合!$A$1:$A$1000&lt;&gt;"")/ROW(統合!$A$1:$A$1000),0),ROW(D693))),"")</f>
        <v/>
      </c>
      <c r="E693" t="str">
        <f>IFERROR(INDEX(統合!E:E,1/LARGE(INDEX((統合!$A$1:$A$1000&lt;&gt;"")/ROW(統合!$A$1:$A$1000),0),ROW(E693))),"")</f>
        <v/>
      </c>
      <c r="F693" t="str">
        <f>IFERROR(INDEX(統合!F:F,1/LARGE(INDEX((統合!$A$1:$A$1000&lt;&gt;"")/ROW(統合!$A$1:$A$1000),0),ROW(F693))),"")</f>
        <v/>
      </c>
      <c r="G693" t="str">
        <f>IFERROR(INDEX(統合!G:G,1/LARGE(INDEX((統合!$A$1:$A$1000&lt;&gt;"")/ROW(統合!$A$1:$A$1000),0),ROW(G693))),"")</f>
        <v/>
      </c>
      <c r="H693" t="str">
        <f>IFERROR(INDEX(統合!H:H,1/LARGE(INDEX((統合!$A$1:$A$1000&lt;&gt;"")/ROW(統合!$A$1:$A$1000),0),ROW(H693))),"")</f>
        <v/>
      </c>
      <c r="I693" t="str">
        <f>IFERROR(INDEX(統合!I:I,1/LARGE(INDEX((統合!$A$1:$A$1000&lt;&gt;"")/ROW(統合!$A$1:$A$1000),0),ROW(I693))),"")</f>
        <v/>
      </c>
      <c r="J693" t="str">
        <f>IFERROR(INDEX(統合!J:J,1/LARGE(INDEX((統合!$A$1:$A$1000&lt;&gt;"")/ROW(統合!$A$1:$A$1000),0),ROW(J693))),"")</f>
        <v/>
      </c>
      <c r="K693" t="str">
        <f>IFERROR(INDEX(統合!K:K,1/LARGE(INDEX((統合!$A$1:$A$1000&lt;&gt;"")/ROW(統合!$A$1:$A$1000),0),ROW(K693))),"")</f>
        <v/>
      </c>
      <c r="L693" t="str">
        <f>IFERROR(INDEX(統合!L:L,1/LARGE(INDEX((統合!$A$1:$A$1000&lt;&gt;"")/ROW(統合!$A$1:$A$1000),0),ROW(L693))),"")</f>
        <v/>
      </c>
      <c r="M693" t="str">
        <f>IFERROR(INDEX(統合!M:M,1/LARGE(INDEX((統合!$A$1:$A$1000&lt;&gt;"")/ROW(統合!$A$1:$A$1000),0),ROW(M693))),"")</f>
        <v/>
      </c>
    </row>
    <row r="694" spans="1:13" x14ac:dyDescent="0.45">
      <c r="A694" t="str">
        <f>IFERROR(INDEX(統合!A:A,1/LARGE(INDEX((統合!$A$1:$A$1000&lt;&gt;"")/ROW(統合!$A$1:$A$1000),0),ROW(A694))),"")</f>
        <v/>
      </c>
      <c r="B694" t="str">
        <f>IFERROR(INDEX(統合!B:B,1/LARGE(INDEX((統合!$A$1:$A$1000&lt;&gt;"")/ROW(統合!$A$1:$A$1000),0),ROW(B694))),"")</f>
        <v/>
      </c>
      <c r="C694" t="str">
        <f>IFERROR(INDEX(統合!C:C,1/LARGE(INDEX((統合!$A$1:$A$1000&lt;&gt;"")/ROW(統合!$A$1:$A$1000),0),ROW(C694))),"")</f>
        <v/>
      </c>
      <c r="D694" t="str">
        <f>IFERROR(INDEX(統合!D:D,1/LARGE(INDEX((統合!$A$1:$A$1000&lt;&gt;"")/ROW(統合!$A$1:$A$1000),0),ROW(D694))),"")</f>
        <v/>
      </c>
      <c r="E694" t="str">
        <f>IFERROR(INDEX(統合!E:E,1/LARGE(INDEX((統合!$A$1:$A$1000&lt;&gt;"")/ROW(統合!$A$1:$A$1000),0),ROW(E694))),"")</f>
        <v/>
      </c>
      <c r="F694" t="str">
        <f>IFERROR(INDEX(統合!F:F,1/LARGE(INDEX((統合!$A$1:$A$1000&lt;&gt;"")/ROW(統合!$A$1:$A$1000),0),ROW(F694))),"")</f>
        <v/>
      </c>
      <c r="G694" t="str">
        <f>IFERROR(INDEX(統合!G:G,1/LARGE(INDEX((統合!$A$1:$A$1000&lt;&gt;"")/ROW(統合!$A$1:$A$1000),0),ROW(G694))),"")</f>
        <v/>
      </c>
      <c r="H694" t="str">
        <f>IFERROR(INDEX(統合!H:H,1/LARGE(INDEX((統合!$A$1:$A$1000&lt;&gt;"")/ROW(統合!$A$1:$A$1000),0),ROW(H694))),"")</f>
        <v/>
      </c>
      <c r="I694" t="str">
        <f>IFERROR(INDEX(統合!I:I,1/LARGE(INDEX((統合!$A$1:$A$1000&lt;&gt;"")/ROW(統合!$A$1:$A$1000),0),ROW(I694))),"")</f>
        <v/>
      </c>
      <c r="J694" t="str">
        <f>IFERROR(INDEX(統合!J:J,1/LARGE(INDEX((統合!$A$1:$A$1000&lt;&gt;"")/ROW(統合!$A$1:$A$1000),0),ROW(J694))),"")</f>
        <v/>
      </c>
      <c r="K694" t="str">
        <f>IFERROR(INDEX(統合!K:K,1/LARGE(INDEX((統合!$A$1:$A$1000&lt;&gt;"")/ROW(統合!$A$1:$A$1000),0),ROW(K694))),"")</f>
        <v/>
      </c>
      <c r="L694" t="str">
        <f>IFERROR(INDEX(統合!L:L,1/LARGE(INDEX((統合!$A$1:$A$1000&lt;&gt;"")/ROW(統合!$A$1:$A$1000),0),ROW(L694))),"")</f>
        <v/>
      </c>
      <c r="M694" t="str">
        <f>IFERROR(INDEX(統合!M:M,1/LARGE(INDEX((統合!$A$1:$A$1000&lt;&gt;"")/ROW(統合!$A$1:$A$1000),0),ROW(M694))),"")</f>
        <v/>
      </c>
    </row>
    <row r="695" spans="1:13" x14ac:dyDescent="0.45">
      <c r="A695" t="str">
        <f>IFERROR(INDEX(統合!A:A,1/LARGE(INDEX((統合!$A$1:$A$1000&lt;&gt;"")/ROW(統合!$A$1:$A$1000),0),ROW(A695))),"")</f>
        <v/>
      </c>
      <c r="B695" t="str">
        <f>IFERROR(INDEX(統合!B:B,1/LARGE(INDEX((統合!$A$1:$A$1000&lt;&gt;"")/ROW(統合!$A$1:$A$1000),0),ROW(B695))),"")</f>
        <v/>
      </c>
      <c r="C695" t="str">
        <f>IFERROR(INDEX(統合!C:C,1/LARGE(INDEX((統合!$A$1:$A$1000&lt;&gt;"")/ROW(統合!$A$1:$A$1000),0),ROW(C695))),"")</f>
        <v/>
      </c>
      <c r="D695" t="str">
        <f>IFERROR(INDEX(統合!D:D,1/LARGE(INDEX((統合!$A$1:$A$1000&lt;&gt;"")/ROW(統合!$A$1:$A$1000),0),ROW(D695))),"")</f>
        <v/>
      </c>
      <c r="E695" t="str">
        <f>IFERROR(INDEX(統合!E:E,1/LARGE(INDEX((統合!$A$1:$A$1000&lt;&gt;"")/ROW(統合!$A$1:$A$1000),0),ROW(E695))),"")</f>
        <v/>
      </c>
      <c r="F695" t="str">
        <f>IFERROR(INDEX(統合!F:F,1/LARGE(INDEX((統合!$A$1:$A$1000&lt;&gt;"")/ROW(統合!$A$1:$A$1000),0),ROW(F695))),"")</f>
        <v/>
      </c>
      <c r="G695" t="str">
        <f>IFERROR(INDEX(統合!G:G,1/LARGE(INDEX((統合!$A$1:$A$1000&lt;&gt;"")/ROW(統合!$A$1:$A$1000),0),ROW(G695))),"")</f>
        <v/>
      </c>
      <c r="H695" t="str">
        <f>IFERROR(INDEX(統合!H:H,1/LARGE(INDEX((統合!$A$1:$A$1000&lt;&gt;"")/ROW(統合!$A$1:$A$1000),0),ROW(H695))),"")</f>
        <v/>
      </c>
      <c r="I695" t="str">
        <f>IFERROR(INDEX(統合!I:I,1/LARGE(INDEX((統合!$A$1:$A$1000&lt;&gt;"")/ROW(統合!$A$1:$A$1000),0),ROW(I695))),"")</f>
        <v/>
      </c>
      <c r="J695" t="str">
        <f>IFERROR(INDEX(統合!J:J,1/LARGE(INDEX((統合!$A$1:$A$1000&lt;&gt;"")/ROW(統合!$A$1:$A$1000),0),ROW(J695))),"")</f>
        <v/>
      </c>
      <c r="K695" t="str">
        <f>IFERROR(INDEX(統合!K:K,1/LARGE(INDEX((統合!$A$1:$A$1000&lt;&gt;"")/ROW(統合!$A$1:$A$1000),0),ROW(K695))),"")</f>
        <v/>
      </c>
      <c r="L695" t="str">
        <f>IFERROR(INDEX(統合!L:L,1/LARGE(INDEX((統合!$A$1:$A$1000&lt;&gt;"")/ROW(統合!$A$1:$A$1000),0),ROW(L695))),"")</f>
        <v/>
      </c>
      <c r="M695" t="str">
        <f>IFERROR(INDEX(統合!M:M,1/LARGE(INDEX((統合!$A$1:$A$1000&lt;&gt;"")/ROW(統合!$A$1:$A$1000),0),ROW(M695))),"")</f>
        <v/>
      </c>
    </row>
    <row r="696" spans="1:13" x14ac:dyDescent="0.45">
      <c r="A696" t="str">
        <f>IFERROR(INDEX(統合!A:A,1/LARGE(INDEX((統合!$A$1:$A$1000&lt;&gt;"")/ROW(統合!$A$1:$A$1000),0),ROW(A696))),"")</f>
        <v/>
      </c>
      <c r="B696" t="str">
        <f>IFERROR(INDEX(統合!B:B,1/LARGE(INDEX((統合!$A$1:$A$1000&lt;&gt;"")/ROW(統合!$A$1:$A$1000),0),ROW(B696))),"")</f>
        <v/>
      </c>
      <c r="C696" t="str">
        <f>IFERROR(INDEX(統合!C:C,1/LARGE(INDEX((統合!$A$1:$A$1000&lt;&gt;"")/ROW(統合!$A$1:$A$1000),0),ROW(C696))),"")</f>
        <v/>
      </c>
      <c r="D696" t="str">
        <f>IFERROR(INDEX(統合!D:D,1/LARGE(INDEX((統合!$A$1:$A$1000&lt;&gt;"")/ROW(統合!$A$1:$A$1000),0),ROW(D696))),"")</f>
        <v/>
      </c>
      <c r="E696" t="str">
        <f>IFERROR(INDEX(統合!E:E,1/LARGE(INDEX((統合!$A$1:$A$1000&lt;&gt;"")/ROW(統合!$A$1:$A$1000),0),ROW(E696))),"")</f>
        <v/>
      </c>
      <c r="F696" t="str">
        <f>IFERROR(INDEX(統合!F:F,1/LARGE(INDEX((統合!$A$1:$A$1000&lt;&gt;"")/ROW(統合!$A$1:$A$1000),0),ROW(F696))),"")</f>
        <v/>
      </c>
      <c r="G696" t="str">
        <f>IFERROR(INDEX(統合!G:G,1/LARGE(INDEX((統合!$A$1:$A$1000&lt;&gt;"")/ROW(統合!$A$1:$A$1000),0),ROW(G696))),"")</f>
        <v/>
      </c>
      <c r="H696" t="str">
        <f>IFERROR(INDEX(統合!H:H,1/LARGE(INDEX((統合!$A$1:$A$1000&lt;&gt;"")/ROW(統合!$A$1:$A$1000),0),ROW(H696))),"")</f>
        <v/>
      </c>
      <c r="I696" t="str">
        <f>IFERROR(INDEX(統合!I:I,1/LARGE(INDEX((統合!$A$1:$A$1000&lt;&gt;"")/ROW(統合!$A$1:$A$1000),0),ROW(I696))),"")</f>
        <v/>
      </c>
      <c r="J696" t="str">
        <f>IFERROR(INDEX(統合!J:J,1/LARGE(INDEX((統合!$A$1:$A$1000&lt;&gt;"")/ROW(統合!$A$1:$A$1000),0),ROW(J696))),"")</f>
        <v/>
      </c>
      <c r="K696" t="str">
        <f>IFERROR(INDEX(統合!K:K,1/LARGE(INDEX((統合!$A$1:$A$1000&lt;&gt;"")/ROW(統合!$A$1:$A$1000),0),ROW(K696))),"")</f>
        <v/>
      </c>
      <c r="L696" t="str">
        <f>IFERROR(INDEX(統合!L:L,1/LARGE(INDEX((統合!$A$1:$A$1000&lt;&gt;"")/ROW(統合!$A$1:$A$1000),0),ROW(L696))),"")</f>
        <v/>
      </c>
      <c r="M696" t="str">
        <f>IFERROR(INDEX(統合!M:M,1/LARGE(INDEX((統合!$A$1:$A$1000&lt;&gt;"")/ROW(統合!$A$1:$A$1000),0),ROW(M696))),"")</f>
        <v/>
      </c>
    </row>
    <row r="697" spans="1:13" x14ac:dyDescent="0.45">
      <c r="A697" t="str">
        <f>IFERROR(INDEX(統合!A:A,1/LARGE(INDEX((統合!$A$1:$A$1000&lt;&gt;"")/ROW(統合!$A$1:$A$1000),0),ROW(A697))),"")</f>
        <v/>
      </c>
      <c r="B697" t="str">
        <f>IFERROR(INDEX(統合!B:B,1/LARGE(INDEX((統合!$A$1:$A$1000&lt;&gt;"")/ROW(統合!$A$1:$A$1000),0),ROW(B697))),"")</f>
        <v/>
      </c>
      <c r="C697" t="str">
        <f>IFERROR(INDEX(統合!C:C,1/LARGE(INDEX((統合!$A$1:$A$1000&lt;&gt;"")/ROW(統合!$A$1:$A$1000),0),ROW(C697))),"")</f>
        <v/>
      </c>
      <c r="D697" t="str">
        <f>IFERROR(INDEX(統合!D:D,1/LARGE(INDEX((統合!$A$1:$A$1000&lt;&gt;"")/ROW(統合!$A$1:$A$1000),0),ROW(D697))),"")</f>
        <v/>
      </c>
      <c r="E697" t="str">
        <f>IFERROR(INDEX(統合!E:E,1/LARGE(INDEX((統合!$A$1:$A$1000&lt;&gt;"")/ROW(統合!$A$1:$A$1000),0),ROW(E697))),"")</f>
        <v/>
      </c>
      <c r="F697" t="str">
        <f>IFERROR(INDEX(統合!F:F,1/LARGE(INDEX((統合!$A$1:$A$1000&lt;&gt;"")/ROW(統合!$A$1:$A$1000),0),ROW(F697))),"")</f>
        <v/>
      </c>
      <c r="G697" t="str">
        <f>IFERROR(INDEX(統合!G:G,1/LARGE(INDEX((統合!$A$1:$A$1000&lt;&gt;"")/ROW(統合!$A$1:$A$1000),0),ROW(G697))),"")</f>
        <v/>
      </c>
      <c r="H697" t="str">
        <f>IFERROR(INDEX(統合!H:H,1/LARGE(INDEX((統合!$A$1:$A$1000&lt;&gt;"")/ROW(統合!$A$1:$A$1000),0),ROW(H697))),"")</f>
        <v/>
      </c>
      <c r="I697" t="str">
        <f>IFERROR(INDEX(統合!I:I,1/LARGE(INDEX((統合!$A$1:$A$1000&lt;&gt;"")/ROW(統合!$A$1:$A$1000),0),ROW(I697))),"")</f>
        <v/>
      </c>
      <c r="J697" t="str">
        <f>IFERROR(INDEX(統合!J:J,1/LARGE(INDEX((統合!$A$1:$A$1000&lt;&gt;"")/ROW(統合!$A$1:$A$1000),0),ROW(J697))),"")</f>
        <v/>
      </c>
      <c r="K697" t="str">
        <f>IFERROR(INDEX(統合!K:K,1/LARGE(INDEX((統合!$A$1:$A$1000&lt;&gt;"")/ROW(統合!$A$1:$A$1000),0),ROW(K697))),"")</f>
        <v/>
      </c>
      <c r="L697" t="str">
        <f>IFERROR(INDEX(統合!L:L,1/LARGE(INDEX((統合!$A$1:$A$1000&lt;&gt;"")/ROW(統合!$A$1:$A$1000),0),ROW(L697))),"")</f>
        <v/>
      </c>
      <c r="M697" t="str">
        <f>IFERROR(INDEX(統合!M:M,1/LARGE(INDEX((統合!$A$1:$A$1000&lt;&gt;"")/ROW(統合!$A$1:$A$1000),0),ROW(M697))),"")</f>
        <v/>
      </c>
    </row>
    <row r="698" spans="1:13" x14ac:dyDescent="0.45">
      <c r="A698" t="str">
        <f>IFERROR(INDEX(統合!A:A,1/LARGE(INDEX((統合!$A$1:$A$1000&lt;&gt;"")/ROW(統合!$A$1:$A$1000),0),ROW(A698))),"")</f>
        <v/>
      </c>
      <c r="B698" t="str">
        <f>IFERROR(INDEX(統合!B:B,1/LARGE(INDEX((統合!$A$1:$A$1000&lt;&gt;"")/ROW(統合!$A$1:$A$1000),0),ROW(B698))),"")</f>
        <v/>
      </c>
      <c r="C698" t="str">
        <f>IFERROR(INDEX(統合!C:C,1/LARGE(INDEX((統合!$A$1:$A$1000&lt;&gt;"")/ROW(統合!$A$1:$A$1000),0),ROW(C698))),"")</f>
        <v/>
      </c>
      <c r="D698" t="str">
        <f>IFERROR(INDEX(統合!D:D,1/LARGE(INDEX((統合!$A$1:$A$1000&lt;&gt;"")/ROW(統合!$A$1:$A$1000),0),ROW(D698))),"")</f>
        <v/>
      </c>
      <c r="E698" t="str">
        <f>IFERROR(INDEX(統合!E:E,1/LARGE(INDEX((統合!$A$1:$A$1000&lt;&gt;"")/ROW(統合!$A$1:$A$1000),0),ROW(E698))),"")</f>
        <v/>
      </c>
      <c r="F698" t="str">
        <f>IFERROR(INDEX(統合!F:F,1/LARGE(INDEX((統合!$A$1:$A$1000&lt;&gt;"")/ROW(統合!$A$1:$A$1000),0),ROW(F698))),"")</f>
        <v/>
      </c>
      <c r="G698" t="str">
        <f>IFERROR(INDEX(統合!G:G,1/LARGE(INDEX((統合!$A$1:$A$1000&lt;&gt;"")/ROW(統合!$A$1:$A$1000),0),ROW(G698))),"")</f>
        <v/>
      </c>
      <c r="H698" t="str">
        <f>IFERROR(INDEX(統合!H:H,1/LARGE(INDEX((統合!$A$1:$A$1000&lt;&gt;"")/ROW(統合!$A$1:$A$1000),0),ROW(H698))),"")</f>
        <v/>
      </c>
      <c r="I698" t="str">
        <f>IFERROR(INDEX(統合!I:I,1/LARGE(INDEX((統合!$A$1:$A$1000&lt;&gt;"")/ROW(統合!$A$1:$A$1000),0),ROW(I698))),"")</f>
        <v/>
      </c>
      <c r="J698" t="str">
        <f>IFERROR(INDEX(統合!J:J,1/LARGE(INDEX((統合!$A$1:$A$1000&lt;&gt;"")/ROW(統合!$A$1:$A$1000),0),ROW(J698))),"")</f>
        <v/>
      </c>
      <c r="K698" t="str">
        <f>IFERROR(INDEX(統合!K:K,1/LARGE(INDEX((統合!$A$1:$A$1000&lt;&gt;"")/ROW(統合!$A$1:$A$1000),0),ROW(K698))),"")</f>
        <v/>
      </c>
      <c r="L698" t="str">
        <f>IFERROR(INDEX(統合!L:L,1/LARGE(INDEX((統合!$A$1:$A$1000&lt;&gt;"")/ROW(統合!$A$1:$A$1000),0),ROW(L698))),"")</f>
        <v/>
      </c>
      <c r="M698" t="str">
        <f>IFERROR(INDEX(統合!M:M,1/LARGE(INDEX((統合!$A$1:$A$1000&lt;&gt;"")/ROW(統合!$A$1:$A$1000),0),ROW(M698))),"")</f>
        <v/>
      </c>
    </row>
    <row r="699" spans="1:13" x14ac:dyDescent="0.45">
      <c r="A699" t="str">
        <f>IFERROR(INDEX(統合!A:A,1/LARGE(INDEX((統合!$A$1:$A$1000&lt;&gt;"")/ROW(統合!$A$1:$A$1000),0),ROW(A699))),"")</f>
        <v/>
      </c>
      <c r="B699" t="str">
        <f>IFERROR(INDEX(統合!B:B,1/LARGE(INDEX((統合!$A$1:$A$1000&lt;&gt;"")/ROW(統合!$A$1:$A$1000),0),ROW(B699))),"")</f>
        <v/>
      </c>
      <c r="C699" t="str">
        <f>IFERROR(INDEX(統合!C:C,1/LARGE(INDEX((統合!$A$1:$A$1000&lt;&gt;"")/ROW(統合!$A$1:$A$1000),0),ROW(C699))),"")</f>
        <v/>
      </c>
      <c r="D699" t="str">
        <f>IFERROR(INDEX(統合!D:D,1/LARGE(INDEX((統合!$A$1:$A$1000&lt;&gt;"")/ROW(統合!$A$1:$A$1000),0),ROW(D699))),"")</f>
        <v/>
      </c>
      <c r="E699" t="str">
        <f>IFERROR(INDEX(統合!E:E,1/LARGE(INDEX((統合!$A$1:$A$1000&lt;&gt;"")/ROW(統合!$A$1:$A$1000),0),ROW(E699))),"")</f>
        <v/>
      </c>
      <c r="F699" t="str">
        <f>IFERROR(INDEX(統合!F:F,1/LARGE(INDEX((統合!$A$1:$A$1000&lt;&gt;"")/ROW(統合!$A$1:$A$1000),0),ROW(F699))),"")</f>
        <v/>
      </c>
      <c r="G699" t="str">
        <f>IFERROR(INDEX(統合!G:G,1/LARGE(INDEX((統合!$A$1:$A$1000&lt;&gt;"")/ROW(統合!$A$1:$A$1000),0),ROW(G699))),"")</f>
        <v/>
      </c>
      <c r="H699" t="str">
        <f>IFERROR(INDEX(統合!H:H,1/LARGE(INDEX((統合!$A$1:$A$1000&lt;&gt;"")/ROW(統合!$A$1:$A$1000),0),ROW(H699))),"")</f>
        <v/>
      </c>
      <c r="I699" t="str">
        <f>IFERROR(INDEX(統合!I:I,1/LARGE(INDEX((統合!$A$1:$A$1000&lt;&gt;"")/ROW(統合!$A$1:$A$1000),0),ROW(I699))),"")</f>
        <v/>
      </c>
      <c r="J699" t="str">
        <f>IFERROR(INDEX(統合!J:J,1/LARGE(INDEX((統合!$A$1:$A$1000&lt;&gt;"")/ROW(統合!$A$1:$A$1000),0),ROW(J699))),"")</f>
        <v/>
      </c>
      <c r="K699" t="str">
        <f>IFERROR(INDEX(統合!K:K,1/LARGE(INDEX((統合!$A$1:$A$1000&lt;&gt;"")/ROW(統合!$A$1:$A$1000),0),ROW(K699))),"")</f>
        <v/>
      </c>
      <c r="L699" t="str">
        <f>IFERROR(INDEX(統合!L:L,1/LARGE(INDEX((統合!$A$1:$A$1000&lt;&gt;"")/ROW(統合!$A$1:$A$1000),0),ROW(L699))),"")</f>
        <v/>
      </c>
      <c r="M699" t="str">
        <f>IFERROR(INDEX(統合!M:M,1/LARGE(INDEX((統合!$A$1:$A$1000&lt;&gt;"")/ROW(統合!$A$1:$A$1000),0),ROW(M699))),"")</f>
        <v/>
      </c>
    </row>
    <row r="700" spans="1:13" x14ac:dyDescent="0.45">
      <c r="A700" t="str">
        <f>IFERROR(INDEX(統合!A:A,1/LARGE(INDEX((統合!$A$1:$A$1000&lt;&gt;"")/ROW(統合!$A$1:$A$1000),0),ROW(A700))),"")</f>
        <v/>
      </c>
      <c r="B700" t="str">
        <f>IFERROR(INDEX(統合!B:B,1/LARGE(INDEX((統合!$A$1:$A$1000&lt;&gt;"")/ROW(統合!$A$1:$A$1000),0),ROW(B700))),"")</f>
        <v/>
      </c>
      <c r="C700" t="str">
        <f>IFERROR(INDEX(統合!C:C,1/LARGE(INDEX((統合!$A$1:$A$1000&lt;&gt;"")/ROW(統合!$A$1:$A$1000),0),ROW(C700))),"")</f>
        <v/>
      </c>
      <c r="D700" t="str">
        <f>IFERROR(INDEX(統合!D:D,1/LARGE(INDEX((統合!$A$1:$A$1000&lt;&gt;"")/ROW(統合!$A$1:$A$1000),0),ROW(D700))),"")</f>
        <v/>
      </c>
      <c r="E700" t="str">
        <f>IFERROR(INDEX(統合!E:E,1/LARGE(INDEX((統合!$A$1:$A$1000&lt;&gt;"")/ROW(統合!$A$1:$A$1000),0),ROW(E700))),"")</f>
        <v/>
      </c>
      <c r="F700" t="str">
        <f>IFERROR(INDEX(統合!F:F,1/LARGE(INDEX((統合!$A$1:$A$1000&lt;&gt;"")/ROW(統合!$A$1:$A$1000),0),ROW(F700))),"")</f>
        <v/>
      </c>
      <c r="G700" t="str">
        <f>IFERROR(INDEX(統合!G:G,1/LARGE(INDEX((統合!$A$1:$A$1000&lt;&gt;"")/ROW(統合!$A$1:$A$1000),0),ROW(G700))),"")</f>
        <v/>
      </c>
      <c r="H700" t="str">
        <f>IFERROR(INDEX(統合!H:H,1/LARGE(INDEX((統合!$A$1:$A$1000&lt;&gt;"")/ROW(統合!$A$1:$A$1000),0),ROW(H700))),"")</f>
        <v/>
      </c>
      <c r="I700" t="str">
        <f>IFERROR(INDEX(統合!I:I,1/LARGE(INDEX((統合!$A$1:$A$1000&lt;&gt;"")/ROW(統合!$A$1:$A$1000),0),ROW(I700))),"")</f>
        <v/>
      </c>
      <c r="J700" t="str">
        <f>IFERROR(INDEX(統合!J:J,1/LARGE(INDEX((統合!$A$1:$A$1000&lt;&gt;"")/ROW(統合!$A$1:$A$1000),0),ROW(J700))),"")</f>
        <v/>
      </c>
      <c r="K700" t="str">
        <f>IFERROR(INDEX(統合!K:K,1/LARGE(INDEX((統合!$A$1:$A$1000&lt;&gt;"")/ROW(統合!$A$1:$A$1000),0),ROW(K700))),"")</f>
        <v/>
      </c>
      <c r="L700" t="str">
        <f>IFERROR(INDEX(統合!L:L,1/LARGE(INDEX((統合!$A$1:$A$1000&lt;&gt;"")/ROW(統合!$A$1:$A$1000),0),ROW(L700))),"")</f>
        <v/>
      </c>
      <c r="M700" t="str">
        <f>IFERROR(INDEX(統合!M:M,1/LARGE(INDEX((統合!$A$1:$A$1000&lt;&gt;"")/ROW(統合!$A$1:$A$1000),0),ROW(M700))),"")</f>
        <v/>
      </c>
    </row>
    <row r="701" spans="1:13" x14ac:dyDescent="0.45">
      <c r="A701" t="str">
        <f>IFERROR(INDEX(統合!A:A,1/LARGE(INDEX((統合!$A$1:$A$1000&lt;&gt;"")/ROW(統合!$A$1:$A$1000),0),ROW(A701))),"")</f>
        <v/>
      </c>
      <c r="B701" t="str">
        <f>IFERROR(INDEX(統合!B:B,1/LARGE(INDEX((統合!$A$1:$A$1000&lt;&gt;"")/ROW(統合!$A$1:$A$1000),0),ROW(B701))),"")</f>
        <v/>
      </c>
      <c r="C701" t="str">
        <f>IFERROR(INDEX(統合!C:C,1/LARGE(INDEX((統合!$A$1:$A$1000&lt;&gt;"")/ROW(統合!$A$1:$A$1000),0),ROW(C701))),"")</f>
        <v/>
      </c>
      <c r="D701" t="str">
        <f>IFERROR(INDEX(統合!D:D,1/LARGE(INDEX((統合!$A$1:$A$1000&lt;&gt;"")/ROW(統合!$A$1:$A$1000),0),ROW(D701))),"")</f>
        <v/>
      </c>
      <c r="E701" t="str">
        <f>IFERROR(INDEX(統合!E:E,1/LARGE(INDEX((統合!$A$1:$A$1000&lt;&gt;"")/ROW(統合!$A$1:$A$1000),0),ROW(E701))),"")</f>
        <v/>
      </c>
      <c r="F701" t="str">
        <f>IFERROR(INDEX(統合!F:F,1/LARGE(INDEX((統合!$A$1:$A$1000&lt;&gt;"")/ROW(統合!$A$1:$A$1000),0),ROW(F701))),"")</f>
        <v/>
      </c>
      <c r="G701" t="str">
        <f>IFERROR(INDEX(統合!G:G,1/LARGE(INDEX((統合!$A$1:$A$1000&lt;&gt;"")/ROW(統合!$A$1:$A$1000),0),ROW(G701))),"")</f>
        <v/>
      </c>
      <c r="H701" t="str">
        <f>IFERROR(INDEX(統合!H:H,1/LARGE(INDEX((統合!$A$1:$A$1000&lt;&gt;"")/ROW(統合!$A$1:$A$1000),0),ROW(H701))),"")</f>
        <v/>
      </c>
      <c r="I701" t="str">
        <f>IFERROR(INDEX(統合!I:I,1/LARGE(INDEX((統合!$A$1:$A$1000&lt;&gt;"")/ROW(統合!$A$1:$A$1000),0),ROW(I701))),"")</f>
        <v/>
      </c>
      <c r="J701" t="str">
        <f>IFERROR(INDEX(統合!J:J,1/LARGE(INDEX((統合!$A$1:$A$1000&lt;&gt;"")/ROW(統合!$A$1:$A$1000),0),ROW(J701))),"")</f>
        <v/>
      </c>
      <c r="K701" t="str">
        <f>IFERROR(INDEX(統合!K:K,1/LARGE(INDEX((統合!$A$1:$A$1000&lt;&gt;"")/ROW(統合!$A$1:$A$1000),0),ROW(K701))),"")</f>
        <v/>
      </c>
      <c r="L701" t="str">
        <f>IFERROR(INDEX(統合!L:L,1/LARGE(INDEX((統合!$A$1:$A$1000&lt;&gt;"")/ROW(統合!$A$1:$A$1000),0),ROW(L701))),"")</f>
        <v/>
      </c>
      <c r="M701" t="str">
        <f>IFERROR(INDEX(統合!M:M,1/LARGE(INDEX((統合!$A$1:$A$1000&lt;&gt;"")/ROW(統合!$A$1:$A$1000),0),ROW(M701))),"")</f>
        <v/>
      </c>
    </row>
    <row r="702" spans="1:13" x14ac:dyDescent="0.45">
      <c r="A702" t="str">
        <f>IFERROR(INDEX(統合!A:A,1/LARGE(INDEX((統合!$A$1:$A$1000&lt;&gt;"")/ROW(統合!$A$1:$A$1000),0),ROW(A702))),"")</f>
        <v/>
      </c>
      <c r="B702" t="str">
        <f>IFERROR(INDEX(統合!B:B,1/LARGE(INDEX((統合!$A$1:$A$1000&lt;&gt;"")/ROW(統合!$A$1:$A$1000),0),ROW(B702))),"")</f>
        <v/>
      </c>
      <c r="C702" t="str">
        <f>IFERROR(INDEX(統合!C:C,1/LARGE(INDEX((統合!$A$1:$A$1000&lt;&gt;"")/ROW(統合!$A$1:$A$1000),0),ROW(C702))),"")</f>
        <v/>
      </c>
      <c r="D702" t="str">
        <f>IFERROR(INDEX(統合!D:D,1/LARGE(INDEX((統合!$A$1:$A$1000&lt;&gt;"")/ROW(統合!$A$1:$A$1000),0),ROW(D702))),"")</f>
        <v/>
      </c>
      <c r="E702" t="str">
        <f>IFERROR(INDEX(統合!E:E,1/LARGE(INDEX((統合!$A$1:$A$1000&lt;&gt;"")/ROW(統合!$A$1:$A$1000),0),ROW(E702))),"")</f>
        <v/>
      </c>
      <c r="F702" t="str">
        <f>IFERROR(INDEX(統合!F:F,1/LARGE(INDEX((統合!$A$1:$A$1000&lt;&gt;"")/ROW(統合!$A$1:$A$1000),0),ROW(F702))),"")</f>
        <v/>
      </c>
      <c r="G702" t="str">
        <f>IFERROR(INDEX(統合!G:G,1/LARGE(INDEX((統合!$A$1:$A$1000&lt;&gt;"")/ROW(統合!$A$1:$A$1000),0),ROW(G702))),"")</f>
        <v/>
      </c>
      <c r="H702" t="str">
        <f>IFERROR(INDEX(統合!H:H,1/LARGE(INDEX((統合!$A$1:$A$1000&lt;&gt;"")/ROW(統合!$A$1:$A$1000),0),ROW(H702))),"")</f>
        <v/>
      </c>
      <c r="I702" t="str">
        <f>IFERROR(INDEX(統合!I:I,1/LARGE(INDEX((統合!$A$1:$A$1000&lt;&gt;"")/ROW(統合!$A$1:$A$1000),0),ROW(I702))),"")</f>
        <v/>
      </c>
      <c r="J702" t="str">
        <f>IFERROR(INDEX(統合!J:J,1/LARGE(INDEX((統合!$A$1:$A$1000&lt;&gt;"")/ROW(統合!$A$1:$A$1000),0),ROW(J702))),"")</f>
        <v/>
      </c>
      <c r="K702" t="str">
        <f>IFERROR(INDEX(統合!K:K,1/LARGE(INDEX((統合!$A$1:$A$1000&lt;&gt;"")/ROW(統合!$A$1:$A$1000),0),ROW(K702))),"")</f>
        <v/>
      </c>
      <c r="L702" t="str">
        <f>IFERROR(INDEX(統合!L:L,1/LARGE(INDEX((統合!$A$1:$A$1000&lt;&gt;"")/ROW(統合!$A$1:$A$1000),0),ROW(L702))),"")</f>
        <v/>
      </c>
      <c r="M702" t="str">
        <f>IFERROR(INDEX(統合!M:M,1/LARGE(INDEX((統合!$A$1:$A$1000&lt;&gt;"")/ROW(統合!$A$1:$A$1000),0),ROW(M702))),"")</f>
        <v/>
      </c>
    </row>
    <row r="703" spans="1:13" x14ac:dyDescent="0.45">
      <c r="A703" t="str">
        <f>IFERROR(INDEX(統合!A:A,1/LARGE(INDEX((統合!$A$1:$A$1000&lt;&gt;"")/ROW(統合!$A$1:$A$1000),0),ROW(A703))),"")</f>
        <v/>
      </c>
      <c r="B703" t="str">
        <f>IFERROR(INDEX(統合!B:B,1/LARGE(INDEX((統合!$A$1:$A$1000&lt;&gt;"")/ROW(統合!$A$1:$A$1000),0),ROW(B703))),"")</f>
        <v/>
      </c>
      <c r="C703" t="str">
        <f>IFERROR(INDEX(統合!C:C,1/LARGE(INDEX((統合!$A$1:$A$1000&lt;&gt;"")/ROW(統合!$A$1:$A$1000),0),ROW(C703))),"")</f>
        <v/>
      </c>
      <c r="D703" t="str">
        <f>IFERROR(INDEX(統合!D:D,1/LARGE(INDEX((統合!$A$1:$A$1000&lt;&gt;"")/ROW(統合!$A$1:$A$1000),0),ROW(D703))),"")</f>
        <v/>
      </c>
      <c r="E703" t="str">
        <f>IFERROR(INDEX(統合!E:E,1/LARGE(INDEX((統合!$A$1:$A$1000&lt;&gt;"")/ROW(統合!$A$1:$A$1000),0),ROW(E703))),"")</f>
        <v/>
      </c>
      <c r="F703" t="str">
        <f>IFERROR(INDEX(統合!F:F,1/LARGE(INDEX((統合!$A$1:$A$1000&lt;&gt;"")/ROW(統合!$A$1:$A$1000),0),ROW(F703))),"")</f>
        <v/>
      </c>
      <c r="G703" t="str">
        <f>IFERROR(INDEX(統合!G:G,1/LARGE(INDEX((統合!$A$1:$A$1000&lt;&gt;"")/ROW(統合!$A$1:$A$1000),0),ROW(G703))),"")</f>
        <v/>
      </c>
      <c r="H703" t="str">
        <f>IFERROR(INDEX(統合!H:H,1/LARGE(INDEX((統合!$A$1:$A$1000&lt;&gt;"")/ROW(統合!$A$1:$A$1000),0),ROW(H703))),"")</f>
        <v/>
      </c>
      <c r="I703" t="str">
        <f>IFERROR(INDEX(統合!I:I,1/LARGE(INDEX((統合!$A$1:$A$1000&lt;&gt;"")/ROW(統合!$A$1:$A$1000),0),ROW(I703))),"")</f>
        <v/>
      </c>
      <c r="J703" t="str">
        <f>IFERROR(INDEX(統合!J:J,1/LARGE(INDEX((統合!$A$1:$A$1000&lt;&gt;"")/ROW(統合!$A$1:$A$1000),0),ROW(J703))),"")</f>
        <v/>
      </c>
      <c r="K703" t="str">
        <f>IFERROR(INDEX(統合!K:K,1/LARGE(INDEX((統合!$A$1:$A$1000&lt;&gt;"")/ROW(統合!$A$1:$A$1000),0),ROW(K703))),"")</f>
        <v/>
      </c>
      <c r="L703" t="str">
        <f>IFERROR(INDEX(統合!L:L,1/LARGE(INDEX((統合!$A$1:$A$1000&lt;&gt;"")/ROW(統合!$A$1:$A$1000),0),ROW(L703))),"")</f>
        <v/>
      </c>
      <c r="M703" t="str">
        <f>IFERROR(INDEX(統合!M:M,1/LARGE(INDEX((統合!$A$1:$A$1000&lt;&gt;"")/ROW(統合!$A$1:$A$1000),0),ROW(M703))),"")</f>
        <v/>
      </c>
    </row>
    <row r="704" spans="1:13" x14ac:dyDescent="0.45">
      <c r="A704" t="str">
        <f>IFERROR(INDEX(統合!A:A,1/LARGE(INDEX((統合!$A$1:$A$1000&lt;&gt;"")/ROW(統合!$A$1:$A$1000),0),ROW(A704))),"")</f>
        <v/>
      </c>
      <c r="B704" t="str">
        <f>IFERROR(INDEX(統合!B:B,1/LARGE(INDEX((統合!$A$1:$A$1000&lt;&gt;"")/ROW(統合!$A$1:$A$1000),0),ROW(B704))),"")</f>
        <v/>
      </c>
      <c r="C704" t="str">
        <f>IFERROR(INDEX(統合!C:C,1/LARGE(INDEX((統合!$A$1:$A$1000&lt;&gt;"")/ROW(統合!$A$1:$A$1000),0),ROW(C704))),"")</f>
        <v/>
      </c>
      <c r="D704" t="str">
        <f>IFERROR(INDEX(統合!D:D,1/LARGE(INDEX((統合!$A$1:$A$1000&lt;&gt;"")/ROW(統合!$A$1:$A$1000),0),ROW(D704))),"")</f>
        <v/>
      </c>
      <c r="E704" t="str">
        <f>IFERROR(INDEX(統合!E:E,1/LARGE(INDEX((統合!$A$1:$A$1000&lt;&gt;"")/ROW(統合!$A$1:$A$1000),0),ROW(E704))),"")</f>
        <v/>
      </c>
      <c r="F704" t="str">
        <f>IFERROR(INDEX(統合!F:F,1/LARGE(INDEX((統合!$A$1:$A$1000&lt;&gt;"")/ROW(統合!$A$1:$A$1000),0),ROW(F704))),"")</f>
        <v/>
      </c>
      <c r="G704" t="str">
        <f>IFERROR(INDEX(統合!G:G,1/LARGE(INDEX((統合!$A$1:$A$1000&lt;&gt;"")/ROW(統合!$A$1:$A$1000),0),ROW(G704))),"")</f>
        <v/>
      </c>
      <c r="H704" t="str">
        <f>IFERROR(INDEX(統合!H:H,1/LARGE(INDEX((統合!$A$1:$A$1000&lt;&gt;"")/ROW(統合!$A$1:$A$1000),0),ROW(H704))),"")</f>
        <v/>
      </c>
      <c r="I704" t="str">
        <f>IFERROR(INDEX(統合!I:I,1/LARGE(INDEX((統合!$A$1:$A$1000&lt;&gt;"")/ROW(統合!$A$1:$A$1000),0),ROW(I704))),"")</f>
        <v/>
      </c>
      <c r="J704" t="str">
        <f>IFERROR(INDEX(統合!J:J,1/LARGE(INDEX((統合!$A$1:$A$1000&lt;&gt;"")/ROW(統合!$A$1:$A$1000),0),ROW(J704))),"")</f>
        <v/>
      </c>
      <c r="K704" t="str">
        <f>IFERROR(INDEX(統合!K:K,1/LARGE(INDEX((統合!$A$1:$A$1000&lt;&gt;"")/ROW(統合!$A$1:$A$1000),0),ROW(K704))),"")</f>
        <v/>
      </c>
      <c r="L704" t="str">
        <f>IFERROR(INDEX(統合!L:L,1/LARGE(INDEX((統合!$A$1:$A$1000&lt;&gt;"")/ROW(統合!$A$1:$A$1000),0),ROW(L704))),"")</f>
        <v/>
      </c>
      <c r="M704" t="str">
        <f>IFERROR(INDEX(統合!M:M,1/LARGE(INDEX((統合!$A$1:$A$1000&lt;&gt;"")/ROW(統合!$A$1:$A$1000),0),ROW(M704))),"")</f>
        <v/>
      </c>
    </row>
    <row r="705" spans="1:13" x14ac:dyDescent="0.45">
      <c r="A705" t="str">
        <f>IFERROR(INDEX(統合!A:A,1/LARGE(INDEX((統合!$A$1:$A$1000&lt;&gt;"")/ROW(統合!$A$1:$A$1000),0),ROW(A705))),"")</f>
        <v/>
      </c>
      <c r="B705" t="str">
        <f>IFERROR(INDEX(統合!B:B,1/LARGE(INDEX((統合!$A$1:$A$1000&lt;&gt;"")/ROW(統合!$A$1:$A$1000),0),ROW(B705))),"")</f>
        <v/>
      </c>
      <c r="C705" t="str">
        <f>IFERROR(INDEX(統合!C:C,1/LARGE(INDEX((統合!$A$1:$A$1000&lt;&gt;"")/ROW(統合!$A$1:$A$1000),0),ROW(C705))),"")</f>
        <v/>
      </c>
      <c r="D705" t="str">
        <f>IFERROR(INDEX(統合!D:D,1/LARGE(INDEX((統合!$A$1:$A$1000&lt;&gt;"")/ROW(統合!$A$1:$A$1000),0),ROW(D705))),"")</f>
        <v/>
      </c>
      <c r="E705" t="str">
        <f>IFERROR(INDEX(統合!E:E,1/LARGE(INDEX((統合!$A$1:$A$1000&lt;&gt;"")/ROW(統合!$A$1:$A$1000),0),ROW(E705))),"")</f>
        <v/>
      </c>
      <c r="F705" t="str">
        <f>IFERROR(INDEX(統合!F:F,1/LARGE(INDEX((統合!$A$1:$A$1000&lt;&gt;"")/ROW(統合!$A$1:$A$1000),0),ROW(F705))),"")</f>
        <v/>
      </c>
      <c r="G705" t="str">
        <f>IFERROR(INDEX(統合!G:G,1/LARGE(INDEX((統合!$A$1:$A$1000&lt;&gt;"")/ROW(統合!$A$1:$A$1000),0),ROW(G705))),"")</f>
        <v/>
      </c>
      <c r="H705" t="str">
        <f>IFERROR(INDEX(統合!H:H,1/LARGE(INDEX((統合!$A$1:$A$1000&lt;&gt;"")/ROW(統合!$A$1:$A$1000),0),ROW(H705))),"")</f>
        <v/>
      </c>
      <c r="I705" t="str">
        <f>IFERROR(INDEX(統合!I:I,1/LARGE(INDEX((統合!$A$1:$A$1000&lt;&gt;"")/ROW(統合!$A$1:$A$1000),0),ROW(I705))),"")</f>
        <v/>
      </c>
      <c r="J705" t="str">
        <f>IFERROR(INDEX(統合!J:J,1/LARGE(INDEX((統合!$A$1:$A$1000&lt;&gt;"")/ROW(統合!$A$1:$A$1000),0),ROW(J705))),"")</f>
        <v/>
      </c>
      <c r="K705" t="str">
        <f>IFERROR(INDEX(統合!K:K,1/LARGE(INDEX((統合!$A$1:$A$1000&lt;&gt;"")/ROW(統合!$A$1:$A$1000),0),ROW(K705))),"")</f>
        <v/>
      </c>
      <c r="L705" t="str">
        <f>IFERROR(INDEX(統合!L:L,1/LARGE(INDEX((統合!$A$1:$A$1000&lt;&gt;"")/ROW(統合!$A$1:$A$1000),0),ROW(L705))),"")</f>
        <v/>
      </c>
      <c r="M705" t="str">
        <f>IFERROR(INDEX(統合!M:M,1/LARGE(INDEX((統合!$A$1:$A$1000&lt;&gt;"")/ROW(統合!$A$1:$A$1000),0),ROW(M705))),"")</f>
        <v/>
      </c>
    </row>
    <row r="706" spans="1:13" x14ac:dyDescent="0.45">
      <c r="A706" t="str">
        <f>IFERROR(INDEX(統合!A:A,1/LARGE(INDEX((統合!$A$1:$A$1000&lt;&gt;"")/ROW(統合!$A$1:$A$1000),0),ROW(A706))),"")</f>
        <v/>
      </c>
      <c r="B706" t="str">
        <f>IFERROR(INDEX(統合!B:B,1/LARGE(INDEX((統合!$A$1:$A$1000&lt;&gt;"")/ROW(統合!$A$1:$A$1000),0),ROW(B706))),"")</f>
        <v/>
      </c>
      <c r="C706" t="str">
        <f>IFERROR(INDEX(統合!C:C,1/LARGE(INDEX((統合!$A$1:$A$1000&lt;&gt;"")/ROW(統合!$A$1:$A$1000),0),ROW(C706))),"")</f>
        <v/>
      </c>
      <c r="D706" t="str">
        <f>IFERROR(INDEX(統合!D:D,1/LARGE(INDEX((統合!$A$1:$A$1000&lt;&gt;"")/ROW(統合!$A$1:$A$1000),0),ROW(D706))),"")</f>
        <v/>
      </c>
      <c r="E706" t="str">
        <f>IFERROR(INDEX(統合!E:E,1/LARGE(INDEX((統合!$A$1:$A$1000&lt;&gt;"")/ROW(統合!$A$1:$A$1000),0),ROW(E706))),"")</f>
        <v/>
      </c>
      <c r="F706" t="str">
        <f>IFERROR(INDEX(統合!F:F,1/LARGE(INDEX((統合!$A$1:$A$1000&lt;&gt;"")/ROW(統合!$A$1:$A$1000),0),ROW(F706))),"")</f>
        <v/>
      </c>
      <c r="G706" t="str">
        <f>IFERROR(INDEX(統合!G:G,1/LARGE(INDEX((統合!$A$1:$A$1000&lt;&gt;"")/ROW(統合!$A$1:$A$1000),0),ROW(G706))),"")</f>
        <v/>
      </c>
      <c r="H706" t="str">
        <f>IFERROR(INDEX(統合!H:H,1/LARGE(INDEX((統合!$A$1:$A$1000&lt;&gt;"")/ROW(統合!$A$1:$A$1000),0),ROW(H706))),"")</f>
        <v/>
      </c>
      <c r="I706" t="str">
        <f>IFERROR(INDEX(統合!I:I,1/LARGE(INDEX((統合!$A$1:$A$1000&lt;&gt;"")/ROW(統合!$A$1:$A$1000),0),ROW(I706))),"")</f>
        <v/>
      </c>
      <c r="J706" t="str">
        <f>IFERROR(INDEX(統合!J:J,1/LARGE(INDEX((統合!$A$1:$A$1000&lt;&gt;"")/ROW(統合!$A$1:$A$1000),0),ROW(J706))),"")</f>
        <v/>
      </c>
      <c r="K706" t="str">
        <f>IFERROR(INDEX(統合!K:K,1/LARGE(INDEX((統合!$A$1:$A$1000&lt;&gt;"")/ROW(統合!$A$1:$A$1000),0),ROW(K706))),"")</f>
        <v/>
      </c>
      <c r="L706" t="str">
        <f>IFERROR(INDEX(統合!L:L,1/LARGE(INDEX((統合!$A$1:$A$1000&lt;&gt;"")/ROW(統合!$A$1:$A$1000),0),ROW(L706))),"")</f>
        <v/>
      </c>
      <c r="M706" t="str">
        <f>IFERROR(INDEX(統合!M:M,1/LARGE(INDEX((統合!$A$1:$A$1000&lt;&gt;"")/ROW(統合!$A$1:$A$1000),0),ROW(M706))),"")</f>
        <v/>
      </c>
    </row>
    <row r="707" spans="1:13" x14ac:dyDescent="0.45">
      <c r="A707" t="str">
        <f>IFERROR(INDEX(統合!A:A,1/LARGE(INDEX((統合!$A$1:$A$1000&lt;&gt;"")/ROW(統合!$A$1:$A$1000),0),ROW(A707))),"")</f>
        <v/>
      </c>
      <c r="B707" t="str">
        <f>IFERROR(INDEX(統合!B:B,1/LARGE(INDEX((統合!$A$1:$A$1000&lt;&gt;"")/ROW(統合!$A$1:$A$1000),0),ROW(B707))),"")</f>
        <v/>
      </c>
      <c r="C707" t="str">
        <f>IFERROR(INDEX(統合!C:C,1/LARGE(INDEX((統合!$A$1:$A$1000&lt;&gt;"")/ROW(統合!$A$1:$A$1000),0),ROW(C707))),"")</f>
        <v/>
      </c>
      <c r="D707" t="str">
        <f>IFERROR(INDEX(統合!D:D,1/LARGE(INDEX((統合!$A$1:$A$1000&lt;&gt;"")/ROW(統合!$A$1:$A$1000),0),ROW(D707))),"")</f>
        <v/>
      </c>
      <c r="E707" t="str">
        <f>IFERROR(INDEX(統合!E:E,1/LARGE(INDEX((統合!$A$1:$A$1000&lt;&gt;"")/ROW(統合!$A$1:$A$1000),0),ROW(E707))),"")</f>
        <v/>
      </c>
      <c r="F707" t="str">
        <f>IFERROR(INDEX(統合!F:F,1/LARGE(INDEX((統合!$A$1:$A$1000&lt;&gt;"")/ROW(統合!$A$1:$A$1000),0),ROW(F707))),"")</f>
        <v/>
      </c>
      <c r="G707" t="str">
        <f>IFERROR(INDEX(統合!G:G,1/LARGE(INDEX((統合!$A$1:$A$1000&lt;&gt;"")/ROW(統合!$A$1:$A$1000),0),ROW(G707))),"")</f>
        <v/>
      </c>
      <c r="H707" t="str">
        <f>IFERROR(INDEX(統合!H:H,1/LARGE(INDEX((統合!$A$1:$A$1000&lt;&gt;"")/ROW(統合!$A$1:$A$1000),0),ROW(H707))),"")</f>
        <v/>
      </c>
      <c r="I707" t="str">
        <f>IFERROR(INDEX(統合!I:I,1/LARGE(INDEX((統合!$A$1:$A$1000&lt;&gt;"")/ROW(統合!$A$1:$A$1000),0),ROW(I707))),"")</f>
        <v/>
      </c>
      <c r="J707" t="str">
        <f>IFERROR(INDEX(統合!J:J,1/LARGE(INDEX((統合!$A$1:$A$1000&lt;&gt;"")/ROW(統合!$A$1:$A$1000),0),ROW(J707))),"")</f>
        <v/>
      </c>
      <c r="K707" t="str">
        <f>IFERROR(INDEX(統合!K:K,1/LARGE(INDEX((統合!$A$1:$A$1000&lt;&gt;"")/ROW(統合!$A$1:$A$1000),0),ROW(K707))),"")</f>
        <v/>
      </c>
      <c r="L707" t="str">
        <f>IFERROR(INDEX(統合!L:L,1/LARGE(INDEX((統合!$A$1:$A$1000&lt;&gt;"")/ROW(統合!$A$1:$A$1000),0),ROW(L707))),"")</f>
        <v/>
      </c>
      <c r="M707" t="str">
        <f>IFERROR(INDEX(統合!M:M,1/LARGE(INDEX((統合!$A$1:$A$1000&lt;&gt;"")/ROW(統合!$A$1:$A$1000),0),ROW(M707))),"")</f>
        <v/>
      </c>
    </row>
    <row r="708" spans="1:13" x14ac:dyDescent="0.45">
      <c r="A708" t="str">
        <f>IFERROR(INDEX(統合!A:A,1/LARGE(INDEX((統合!$A$1:$A$1000&lt;&gt;"")/ROW(統合!$A$1:$A$1000),0),ROW(A708))),"")</f>
        <v/>
      </c>
      <c r="B708" t="str">
        <f>IFERROR(INDEX(統合!B:B,1/LARGE(INDEX((統合!$A$1:$A$1000&lt;&gt;"")/ROW(統合!$A$1:$A$1000),0),ROW(B708))),"")</f>
        <v/>
      </c>
      <c r="C708" t="str">
        <f>IFERROR(INDEX(統合!C:C,1/LARGE(INDEX((統合!$A$1:$A$1000&lt;&gt;"")/ROW(統合!$A$1:$A$1000),0),ROW(C708))),"")</f>
        <v/>
      </c>
      <c r="D708" t="str">
        <f>IFERROR(INDEX(統合!D:D,1/LARGE(INDEX((統合!$A$1:$A$1000&lt;&gt;"")/ROW(統合!$A$1:$A$1000),0),ROW(D708))),"")</f>
        <v/>
      </c>
      <c r="E708" t="str">
        <f>IFERROR(INDEX(統合!E:E,1/LARGE(INDEX((統合!$A$1:$A$1000&lt;&gt;"")/ROW(統合!$A$1:$A$1000),0),ROW(E708))),"")</f>
        <v/>
      </c>
      <c r="F708" t="str">
        <f>IFERROR(INDEX(統合!F:F,1/LARGE(INDEX((統合!$A$1:$A$1000&lt;&gt;"")/ROW(統合!$A$1:$A$1000),0),ROW(F708))),"")</f>
        <v/>
      </c>
      <c r="G708" t="str">
        <f>IFERROR(INDEX(統合!G:G,1/LARGE(INDEX((統合!$A$1:$A$1000&lt;&gt;"")/ROW(統合!$A$1:$A$1000),0),ROW(G708))),"")</f>
        <v/>
      </c>
      <c r="H708" t="str">
        <f>IFERROR(INDEX(統合!H:H,1/LARGE(INDEX((統合!$A$1:$A$1000&lt;&gt;"")/ROW(統合!$A$1:$A$1000),0),ROW(H708))),"")</f>
        <v/>
      </c>
      <c r="I708" t="str">
        <f>IFERROR(INDEX(統合!I:I,1/LARGE(INDEX((統合!$A$1:$A$1000&lt;&gt;"")/ROW(統合!$A$1:$A$1000),0),ROW(I708))),"")</f>
        <v/>
      </c>
      <c r="J708" t="str">
        <f>IFERROR(INDEX(統合!J:J,1/LARGE(INDEX((統合!$A$1:$A$1000&lt;&gt;"")/ROW(統合!$A$1:$A$1000),0),ROW(J708))),"")</f>
        <v/>
      </c>
      <c r="K708" t="str">
        <f>IFERROR(INDEX(統合!K:K,1/LARGE(INDEX((統合!$A$1:$A$1000&lt;&gt;"")/ROW(統合!$A$1:$A$1000),0),ROW(K708))),"")</f>
        <v/>
      </c>
      <c r="L708" t="str">
        <f>IFERROR(INDEX(統合!L:L,1/LARGE(INDEX((統合!$A$1:$A$1000&lt;&gt;"")/ROW(統合!$A$1:$A$1000),0),ROW(L708))),"")</f>
        <v/>
      </c>
      <c r="M708" t="str">
        <f>IFERROR(INDEX(統合!M:M,1/LARGE(INDEX((統合!$A$1:$A$1000&lt;&gt;"")/ROW(統合!$A$1:$A$1000),0),ROW(M708))),"")</f>
        <v/>
      </c>
    </row>
    <row r="709" spans="1:13" x14ac:dyDescent="0.45">
      <c r="A709" t="str">
        <f>IFERROR(INDEX(統合!A:A,1/LARGE(INDEX((統合!$A$1:$A$1000&lt;&gt;"")/ROW(統合!$A$1:$A$1000),0),ROW(A709))),"")</f>
        <v/>
      </c>
      <c r="B709" t="str">
        <f>IFERROR(INDEX(統合!B:B,1/LARGE(INDEX((統合!$A$1:$A$1000&lt;&gt;"")/ROW(統合!$A$1:$A$1000),0),ROW(B709))),"")</f>
        <v/>
      </c>
      <c r="C709" t="str">
        <f>IFERROR(INDEX(統合!C:C,1/LARGE(INDEX((統合!$A$1:$A$1000&lt;&gt;"")/ROW(統合!$A$1:$A$1000),0),ROW(C709))),"")</f>
        <v/>
      </c>
      <c r="D709" t="str">
        <f>IFERROR(INDEX(統合!D:D,1/LARGE(INDEX((統合!$A$1:$A$1000&lt;&gt;"")/ROW(統合!$A$1:$A$1000),0),ROW(D709))),"")</f>
        <v/>
      </c>
      <c r="E709" t="str">
        <f>IFERROR(INDEX(統合!E:E,1/LARGE(INDEX((統合!$A$1:$A$1000&lt;&gt;"")/ROW(統合!$A$1:$A$1000),0),ROW(E709))),"")</f>
        <v/>
      </c>
      <c r="F709" t="str">
        <f>IFERROR(INDEX(統合!F:F,1/LARGE(INDEX((統合!$A$1:$A$1000&lt;&gt;"")/ROW(統合!$A$1:$A$1000),0),ROW(F709))),"")</f>
        <v/>
      </c>
      <c r="G709" t="str">
        <f>IFERROR(INDEX(統合!G:G,1/LARGE(INDEX((統合!$A$1:$A$1000&lt;&gt;"")/ROW(統合!$A$1:$A$1000),0),ROW(G709))),"")</f>
        <v/>
      </c>
      <c r="H709" t="str">
        <f>IFERROR(INDEX(統合!H:H,1/LARGE(INDEX((統合!$A$1:$A$1000&lt;&gt;"")/ROW(統合!$A$1:$A$1000),0),ROW(H709))),"")</f>
        <v/>
      </c>
      <c r="I709" t="str">
        <f>IFERROR(INDEX(統合!I:I,1/LARGE(INDEX((統合!$A$1:$A$1000&lt;&gt;"")/ROW(統合!$A$1:$A$1000),0),ROW(I709))),"")</f>
        <v/>
      </c>
      <c r="J709" t="str">
        <f>IFERROR(INDEX(統合!J:J,1/LARGE(INDEX((統合!$A$1:$A$1000&lt;&gt;"")/ROW(統合!$A$1:$A$1000),0),ROW(J709))),"")</f>
        <v/>
      </c>
      <c r="K709" t="str">
        <f>IFERROR(INDEX(統合!K:K,1/LARGE(INDEX((統合!$A$1:$A$1000&lt;&gt;"")/ROW(統合!$A$1:$A$1000),0),ROW(K709))),"")</f>
        <v/>
      </c>
      <c r="L709" t="str">
        <f>IFERROR(INDEX(統合!L:L,1/LARGE(INDEX((統合!$A$1:$A$1000&lt;&gt;"")/ROW(統合!$A$1:$A$1000),0),ROW(L709))),"")</f>
        <v/>
      </c>
      <c r="M709" t="str">
        <f>IFERROR(INDEX(統合!M:M,1/LARGE(INDEX((統合!$A$1:$A$1000&lt;&gt;"")/ROW(統合!$A$1:$A$1000),0),ROW(M709))),"")</f>
        <v/>
      </c>
    </row>
    <row r="710" spans="1:13" x14ac:dyDescent="0.45">
      <c r="A710" t="str">
        <f>IFERROR(INDEX(統合!A:A,1/LARGE(INDEX((統合!$A$1:$A$1000&lt;&gt;"")/ROW(統合!$A$1:$A$1000),0),ROW(A710))),"")</f>
        <v/>
      </c>
      <c r="B710" t="str">
        <f>IFERROR(INDEX(統合!B:B,1/LARGE(INDEX((統合!$A$1:$A$1000&lt;&gt;"")/ROW(統合!$A$1:$A$1000),0),ROW(B710))),"")</f>
        <v/>
      </c>
      <c r="C710" t="str">
        <f>IFERROR(INDEX(統合!C:C,1/LARGE(INDEX((統合!$A$1:$A$1000&lt;&gt;"")/ROW(統合!$A$1:$A$1000),0),ROW(C710))),"")</f>
        <v/>
      </c>
      <c r="D710" t="str">
        <f>IFERROR(INDEX(統合!D:D,1/LARGE(INDEX((統合!$A$1:$A$1000&lt;&gt;"")/ROW(統合!$A$1:$A$1000),0),ROW(D710))),"")</f>
        <v/>
      </c>
      <c r="E710" t="str">
        <f>IFERROR(INDEX(統合!E:E,1/LARGE(INDEX((統合!$A$1:$A$1000&lt;&gt;"")/ROW(統合!$A$1:$A$1000),0),ROW(E710))),"")</f>
        <v/>
      </c>
      <c r="F710" t="str">
        <f>IFERROR(INDEX(統合!F:F,1/LARGE(INDEX((統合!$A$1:$A$1000&lt;&gt;"")/ROW(統合!$A$1:$A$1000),0),ROW(F710))),"")</f>
        <v/>
      </c>
      <c r="G710" t="str">
        <f>IFERROR(INDEX(統合!G:G,1/LARGE(INDEX((統合!$A$1:$A$1000&lt;&gt;"")/ROW(統合!$A$1:$A$1000),0),ROW(G710))),"")</f>
        <v/>
      </c>
      <c r="H710" t="str">
        <f>IFERROR(INDEX(統合!H:H,1/LARGE(INDEX((統合!$A$1:$A$1000&lt;&gt;"")/ROW(統合!$A$1:$A$1000),0),ROW(H710))),"")</f>
        <v/>
      </c>
      <c r="I710" t="str">
        <f>IFERROR(INDEX(統合!I:I,1/LARGE(INDEX((統合!$A$1:$A$1000&lt;&gt;"")/ROW(統合!$A$1:$A$1000),0),ROW(I710))),"")</f>
        <v/>
      </c>
      <c r="J710" t="str">
        <f>IFERROR(INDEX(統合!J:J,1/LARGE(INDEX((統合!$A$1:$A$1000&lt;&gt;"")/ROW(統合!$A$1:$A$1000),0),ROW(J710))),"")</f>
        <v/>
      </c>
      <c r="K710" t="str">
        <f>IFERROR(INDEX(統合!K:K,1/LARGE(INDEX((統合!$A$1:$A$1000&lt;&gt;"")/ROW(統合!$A$1:$A$1000),0),ROW(K710))),"")</f>
        <v/>
      </c>
      <c r="L710" t="str">
        <f>IFERROR(INDEX(統合!L:L,1/LARGE(INDEX((統合!$A$1:$A$1000&lt;&gt;"")/ROW(統合!$A$1:$A$1000),0),ROW(L710))),"")</f>
        <v/>
      </c>
      <c r="M710" t="str">
        <f>IFERROR(INDEX(統合!M:M,1/LARGE(INDEX((統合!$A$1:$A$1000&lt;&gt;"")/ROW(統合!$A$1:$A$1000),0),ROW(M710))),"")</f>
        <v/>
      </c>
    </row>
    <row r="711" spans="1:13" x14ac:dyDescent="0.45">
      <c r="A711" t="str">
        <f>IFERROR(INDEX(統合!A:A,1/LARGE(INDEX((統合!$A$1:$A$1000&lt;&gt;"")/ROW(統合!$A$1:$A$1000),0),ROW(A711))),"")</f>
        <v/>
      </c>
      <c r="B711" t="str">
        <f>IFERROR(INDEX(統合!B:B,1/LARGE(INDEX((統合!$A$1:$A$1000&lt;&gt;"")/ROW(統合!$A$1:$A$1000),0),ROW(B711))),"")</f>
        <v/>
      </c>
      <c r="C711" t="str">
        <f>IFERROR(INDEX(統合!C:C,1/LARGE(INDEX((統合!$A$1:$A$1000&lt;&gt;"")/ROW(統合!$A$1:$A$1000),0),ROW(C711))),"")</f>
        <v/>
      </c>
      <c r="D711" t="str">
        <f>IFERROR(INDEX(統合!D:D,1/LARGE(INDEX((統合!$A$1:$A$1000&lt;&gt;"")/ROW(統合!$A$1:$A$1000),0),ROW(D711))),"")</f>
        <v/>
      </c>
      <c r="E711" t="str">
        <f>IFERROR(INDEX(統合!E:E,1/LARGE(INDEX((統合!$A$1:$A$1000&lt;&gt;"")/ROW(統合!$A$1:$A$1000),0),ROW(E711))),"")</f>
        <v/>
      </c>
      <c r="F711" t="str">
        <f>IFERROR(INDEX(統合!F:F,1/LARGE(INDEX((統合!$A$1:$A$1000&lt;&gt;"")/ROW(統合!$A$1:$A$1000),0),ROW(F711))),"")</f>
        <v/>
      </c>
      <c r="G711" t="str">
        <f>IFERROR(INDEX(統合!G:G,1/LARGE(INDEX((統合!$A$1:$A$1000&lt;&gt;"")/ROW(統合!$A$1:$A$1000),0),ROW(G711))),"")</f>
        <v/>
      </c>
      <c r="H711" t="str">
        <f>IFERROR(INDEX(統合!H:H,1/LARGE(INDEX((統合!$A$1:$A$1000&lt;&gt;"")/ROW(統合!$A$1:$A$1000),0),ROW(H711))),"")</f>
        <v/>
      </c>
      <c r="I711" t="str">
        <f>IFERROR(INDEX(統合!I:I,1/LARGE(INDEX((統合!$A$1:$A$1000&lt;&gt;"")/ROW(統合!$A$1:$A$1000),0),ROW(I711))),"")</f>
        <v/>
      </c>
      <c r="J711" t="str">
        <f>IFERROR(INDEX(統合!J:J,1/LARGE(INDEX((統合!$A$1:$A$1000&lt;&gt;"")/ROW(統合!$A$1:$A$1000),0),ROW(J711))),"")</f>
        <v/>
      </c>
      <c r="K711" t="str">
        <f>IFERROR(INDEX(統合!K:K,1/LARGE(INDEX((統合!$A$1:$A$1000&lt;&gt;"")/ROW(統合!$A$1:$A$1000),0),ROW(K711))),"")</f>
        <v/>
      </c>
      <c r="L711" t="str">
        <f>IFERROR(INDEX(統合!L:L,1/LARGE(INDEX((統合!$A$1:$A$1000&lt;&gt;"")/ROW(統合!$A$1:$A$1000),0),ROW(L711))),"")</f>
        <v/>
      </c>
      <c r="M711" t="str">
        <f>IFERROR(INDEX(統合!M:M,1/LARGE(INDEX((統合!$A$1:$A$1000&lt;&gt;"")/ROW(統合!$A$1:$A$1000),0),ROW(M711))),"")</f>
        <v/>
      </c>
    </row>
    <row r="712" spans="1:13" x14ac:dyDescent="0.45">
      <c r="A712" t="str">
        <f>IFERROR(INDEX(統合!A:A,1/LARGE(INDEX((統合!$A$1:$A$1000&lt;&gt;"")/ROW(統合!$A$1:$A$1000),0),ROW(A712))),"")</f>
        <v/>
      </c>
      <c r="B712" t="str">
        <f>IFERROR(INDEX(統合!B:B,1/LARGE(INDEX((統合!$A$1:$A$1000&lt;&gt;"")/ROW(統合!$A$1:$A$1000),0),ROW(B712))),"")</f>
        <v/>
      </c>
      <c r="C712" t="str">
        <f>IFERROR(INDEX(統合!C:C,1/LARGE(INDEX((統合!$A$1:$A$1000&lt;&gt;"")/ROW(統合!$A$1:$A$1000),0),ROW(C712))),"")</f>
        <v/>
      </c>
      <c r="D712" t="str">
        <f>IFERROR(INDEX(統合!D:D,1/LARGE(INDEX((統合!$A$1:$A$1000&lt;&gt;"")/ROW(統合!$A$1:$A$1000),0),ROW(D712))),"")</f>
        <v/>
      </c>
      <c r="E712" t="str">
        <f>IFERROR(INDEX(統合!E:E,1/LARGE(INDEX((統合!$A$1:$A$1000&lt;&gt;"")/ROW(統合!$A$1:$A$1000),0),ROW(E712))),"")</f>
        <v/>
      </c>
      <c r="F712" t="str">
        <f>IFERROR(INDEX(統合!F:F,1/LARGE(INDEX((統合!$A$1:$A$1000&lt;&gt;"")/ROW(統合!$A$1:$A$1000),0),ROW(F712))),"")</f>
        <v/>
      </c>
      <c r="G712" t="str">
        <f>IFERROR(INDEX(統合!G:G,1/LARGE(INDEX((統合!$A$1:$A$1000&lt;&gt;"")/ROW(統合!$A$1:$A$1000),0),ROW(G712))),"")</f>
        <v/>
      </c>
      <c r="H712" t="str">
        <f>IFERROR(INDEX(統合!H:H,1/LARGE(INDEX((統合!$A$1:$A$1000&lt;&gt;"")/ROW(統合!$A$1:$A$1000),0),ROW(H712))),"")</f>
        <v/>
      </c>
      <c r="I712" t="str">
        <f>IFERROR(INDEX(統合!I:I,1/LARGE(INDEX((統合!$A$1:$A$1000&lt;&gt;"")/ROW(統合!$A$1:$A$1000),0),ROW(I712))),"")</f>
        <v/>
      </c>
      <c r="J712" t="str">
        <f>IFERROR(INDEX(統合!J:J,1/LARGE(INDEX((統合!$A$1:$A$1000&lt;&gt;"")/ROW(統合!$A$1:$A$1000),0),ROW(J712))),"")</f>
        <v/>
      </c>
      <c r="K712" t="str">
        <f>IFERROR(INDEX(統合!K:K,1/LARGE(INDEX((統合!$A$1:$A$1000&lt;&gt;"")/ROW(統合!$A$1:$A$1000),0),ROW(K712))),"")</f>
        <v/>
      </c>
      <c r="L712" t="str">
        <f>IFERROR(INDEX(統合!L:L,1/LARGE(INDEX((統合!$A$1:$A$1000&lt;&gt;"")/ROW(統合!$A$1:$A$1000),0),ROW(L712))),"")</f>
        <v/>
      </c>
      <c r="M712" t="str">
        <f>IFERROR(INDEX(統合!M:M,1/LARGE(INDEX((統合!$A$1:$A$1000&lt;&gt;"")/ROW(統合!$A$1:$A$1000),0),ROW(M712))),"")</f>
        <v/>
      </c>
    </row>
    <row r="713" spans="1:13" x14ac:dyDescent="0.45">
      <c r="A713" t="str">
        <f>IFERROR(INDEX(統合!A:A,1/LARGE(INDEX((統合!$A$1:$A$1000&lt;&gt;"")/ROW(統合!$A$1:$A$1000),0),ROW(A713))),"")</f>
        <v/>
      </c>
      <c r="B713" t="str">
        <f>IFERROR(INDEX(統合!B:B,1/LARGE(INDEX((統合!$A$1:$A$1000&lt;&gt;"")/ROW(統合!$A$1:$A$1000),0),ROW(B713))),"")</f>
        <v/>
      </c>
      <c r="C713" t="str">
        <f>IFERROR(INDEX(統合!C:C,1/LARGE(INDEX((統合!$A$1:$A$1000&lt;&gt;"")/ROW(統合!$A$1:$A$1000),0),ROW(C713))),"")</f>
        <v/>
      </c>
      <c r="D713" t="str">
        <f>IFERROR(INDEX(統合!D:D,1/LARGE(INDEX((統合!$A$1:$A$1000&lt;&gt;"")/ROW(統合!$A$1:$A$1000),0),ROW(D713))),"")</f>
        <v/>
      </c>
      <c r="E713" t="str">
        <f>IFERROR(INDEX(統合!E:E,1/LARGE(INDEX((統合!$A$1:$A$1000&lt;&gt;"")/ROW(統合!$A$1:$A$1000),0),ROW(E713))),"")</f>
        <v/>
      </c>
      <c r="F713" t="str">
        <f>IFERROR(INDEX(統合!F:F,1/LARGE(INDEX((統合!$A$1:$A$1000&lt;&gt;"")/ROW(統合!$A$1:$A$1000),0),ROW(F713))),"")</f>
        <v/>
      </c>
      <c r="G713" t="str">
        <f>IFERROR(INDEX(統合!G:G,1/LARGE(INDEX((統合!$A$1:$A$1000&lt;&gt;"")/ROW(統合!$A$1:$A$1000),0),ROW(G713))),"")</f>
        <v/>
      </c>
      <c r="H713" t="str">
        <f>IFERROR(INDEX(統合!H:H,1/LARGE(INDEX((統合!$A$1:$A$1000&lt;&gt;"")/ROW(統合!$A$1:$A$1000),0),ROW(H713))),"")</f>
        <v/>
      </c>
      <c r="I713" t="str">
        <f>IFERROR(INDEX(統合!I:I,1/LARGE(INDEX((統合!$A$1:$A$1000&lt;&gt;"")/ROW(統合!$A$1:$A$1000),0),ROW(I713))),"")</f>
        <v/>
      </c>
      <c r="J713" t="str">
        <f>IFERROR(INDEX(統合!J:J,1/LARGE(INDEX((統合!$A$1:$A$1000&lt;&gt;"")/ROW(統合!$A$1:$A$1000),0),ROW(J713))),"")</f>
        <v/>
      </c>
      <c r="K713" t="str">
        <f>IFERROR(INDEX(統合!K:K,1/LARGE(INDEX((統合!$A$1:$A$1000&lt;&gt;"")/ROW(統合!$A$1:$A$1000),0),ROW(K713))),"")</f>
        <v/>
      </c>
      <c r="L713" t="str">
        <f>IFERROR(INDEX(統合!L:L,1/LARGE(INDEX((統合!$A$1:$A$1000&lt;&gt;"")/ROW(統合!$A$1:$A$1000),0),ROW(L713))),"")</f>
        <v/>
      </c>
      <c r="M713" t="str">
        <f>IFERROR(INDEX(統合!M:M,1/LARGE(INDEX((統合!$A$1:$A$1000&lt;&gt;"")/ROW(統合!$A$1:$A$1000),0),ROW(M713))),"")</f>
        <v/>
      </c>
    </row>
    <row r="714" spans="1:13" x14ac:dyDescent="0.45">
      <c r="A714" t="str">
        <f>IFERROR(INDEX(統合!A:A,1/LARGE(INDEX((統合!$A$1:$A$1000&lt;&gt;"")/ROW(統合!$A$1:$A$1000),0),ROW(A714))),"")</f>
        <v/>
      </c>
      <c r="B714" t="str">
        <f>IFERROR(INDEX(統合!B:B,1/LARGE(INDEX((統合!$A$1:$A$1000&lt;&gt;"")/ROW(統合!$A$1:$A$1000),0),ROW(B714))),"")</f>
        <v/>
      </c>
      <c r="C714" t="str">
        <f>IFERROR(INDEX(統合!C:C,1/LARGE(INDEX((統合!$A$1:$A$1000&lt;&gt;"")/ROW(統合!$A$1:$A$1000),0),ROW(C714))),"")</f>
        <v/>
      </c>
      <c r="D714" t="str">
        <f>IFERROR(INDEX(統合!D:D,1/LARGE(INDEX((統合!$A$1:$A$1000&lt;&gt;"")/ROW(統合!$A$1:$A$1000),0),ROW(D714))),"")</f>
        <v/>
      </c>
      <c r="E714" t="str">
        <f>IFERROR(INDEX(統合!E:E,1/LARGE(INDEX((統合!$A$1:$A$1000&lt;&gt;"")/ROW(統合!$A$1:$A$1000),0),ROW(E714))),"")</f>
        <v/>
      </c>
      <c r="F714" t="str">
        <f>IFERROR(INDEX(統合!F:F,1/LARGE(INDEX((統合!$A$1:$A$1000&lt;&gt;"")/ROW(統合!$A$1:$A$1000),0),ROW(F714))),"")</f>
        <v/>
      </c>
      <c r="G714" t="str">
        <f>IFERROR(INDEX(統合!G:G,1/LARGE(INDEX((統合!$A$1:$A$1000&lt;&gt;"")/ROW(統合!$A$1:$A$1000),0),ROW(G714))),"")</f>
        <v/>
      </c>
      <c r="H714" t="str">
        <f>IFERROR(INDEX(統合!H:H,1/LARGE(INDEX((統合!$A$1:$A$1000&lt;&gt;"")/ROW(統合!$A$1:$A$1000),0),ROW(H714))),"")</f>
        <v/>
      </c>
      <c r="I714" t="str">
        <f>IFERROR(INDEX(統合!I:I,1/LARGE(INDEX((統合!$A$1:$A$1000&lt;&gt;"")/ROW(統合!$A$1:$A$1000),0),ROW(I714))),"")</f>
        <v/>
      </c>
      <c r="J714" t="str">
        <f>IFERROR(INDEX(統合!J:J,1/LARGE(INDEX((統合!$A$1:$A$1000&lt;&gt;"")/ROW(統合!$A$1:$A$1000),0),ROW(J714))),"")</f>
        <v/>
      </c>
      <c r="K714" t="str">
        <f>IFERROR(INDEX(統合!K:K,1/LARGE(INDEX((統合!$A$1:$A$1000&lt;&gt;"")/ROW(統合!$A$1:$A$1000),0),ROW(K714))),"")</f>
        <v/>
      </c>
      <c r="L714" t="str">
        <f>IFERROR(INDEX(統合!L:L,1/LARGE(INDEX((統合!$A$1:$A$1000&lt;&gt;"")/ROW(統合!$A$1:$A$1000),0),ROW(L714))),"")</f>
        <v/>
      </c>
      <c r="M714" t="str">
        <f>IFERROR(INDEX(統合!M:M,1/LARGE(INDEX((統合!$A$1:$A$1000&lt;&gt;"")/ROW(統合!$A$1:$A$1000),0),ROW(M714))),"")</f>
        <v/>
      </c>
    </row>
    <row r="715" spans="1:13" x14ac:dyDescent="0.45">
      <c r="A715" t="str">
        <f>IFERROR(INDEX(統合!A:A,1/LARGE(INDEX((統合!$A$1:$A$1000&lt;&gt;"")/ROW(統合!$A$1:$A$1000),0),ROW(A715))),"")</f>
        <v/>
      </c>
      <c r="B715" t="str">
        <f>IFERROR(INDEX(統合!B:B,1/LARGE(INDEX((統合!$A$1:$A$1000&lt;&gt;"")/ROW(統合!$A$1:$A$1000),0),ROW(B715))),"")</f>
        <v/>
      </c>
      <c r="C715" t="str">
        <f>IFERROR(INDEX(統合!C:C,1/LARGE(INDEX((統合!$A$1:$A$1000&lt;&gt;"")/ROW(統合!$A$1:$A$1000),0),ROW(C715))),"")</f>
        <v/>
      </c>
      <c r="D715" t="str">
        <f>IFERROR(INDEX(統合!D:D,1/LARGE(INDEX((統合!$A$1:$A$1000&lt;&gt;"")/ROW(統合!$A$1:$A$1000),0),ROW(D715))),"")</f>
        <v/>
      </c>
      <c r="E715" t="str">
        <f>IFERROR(INDEX(統合!E:E,1/LARGE(INDEX((統合!$A$1:$A$1000&lt;&gt;"")/ROW(統合!$A$1:$A$1000),0),ROW(E715))),"")</f>
        <v/>
      </c>
      <c r="F715" t="str">
        <f>IFERROR(INDEX(統合!F:F,1/LARGE(INDEX((統合!$A$1:$A$1000&lt;&gt;"")/ROW(統合!$A$1:$A$1000),0),ROW(F715))),"")</f>
        <v/>
      </c>
      <c r="G715" t="str">
        <f>IFERROR(INDEX(統合!G:G,1/LARGE(INDEX((統合!$A$1:$A$1000&lt;&gt;"")/ROW(統合!$A$1:$A$1000),0),ROW(G715))),"")</f>
        <v/>
      </c>
      <c r="H715" t="str">
        <f>IFERROR(INDEX(統合!H:H,1/LARGE(INDEX((統合!$A$1:$A$1000&lt;&gt;"")/ROW(統合!$A$1:$A$1000),0),ROW(H715))),"")</f>
        <v/>
      </c>
      <c r="I715" t="str">
        <f>IFERROR(INDEX(統合!I:I,1/LARGE(INDEX((統合!$A$1:$A$1000&lt;&gt;"")/ROW(統合!$A$1:$A$1000),0),ROW(I715))),"")</f>
        <v/>
      </c>
      <c r="J715" t="str">
        <f>IFERROR(INDEX(統合!J:J,1/LARGE(INDEX((統合!$A$1:$A$1000&lt;&gt;"")/ROW(統合!$A$1:$A$1000),0),ROW(J715))),"")</f>
        <v/>
      </c>
      <c r="K715" t="str">
        <f>IFERROR(INDEX(統合!K:K,1/LARGE(INDEX((統合!$A$1:$A$1000&lt;&gt;"")/ROW(統合!$A$1:$A$1000),0),ROW(K715))),"")</f>
        <v/>
      </c>
      <c r="L715" t="str">
        <f>IFERROR(INDEX(統合!L:L,1/LARGE(INDEX((統合!$A$1:$A$1000&lt;&gt;"")/ROW(統合!$A$1:$A$1000),0),ROW(L715))),"")</f>
        <v/>
      </c>
      <c r="M715" t="str">
        <f>IFERROR(INDEX(統合!M:M,1/LARGE(INDEX((統合!$A$1:$A$1000&lt;&gt;"")/ROW(統合!$A$1:$A$1000),0),ROW(M715))),"")</f>
        <v/>
      </c>
    </row>
    <row r="716" spans="1:13" x14ac:dyDescent="0.45">
      <c r="A716" t="str">
        <f>IFERROR(INDEX(統合!A:A,1/LARGE(INDEX((統合!$A$1:$A$1000&lt;&gt;"")/ROW(統合!$A$1:$A$1000),0),ROW(A716))),"")</f>
        <v/>
      </c>
      <c r="B716" t="str">
        <f>IFERROR(INDEX(統合!B:B,1/LARGE(INDEX((統合!$A$1:$A$1000&lt;&gt;"")/ROW(統合!$A$1:$A$1000),0),ROW(B716))),"")</f>
        <v/>
      </c>
      <c r="C716" t="str">
        <f>IFERROR(INDEX(統合!C:C,1/LARGE(INDEX((統合!$A$1:$A$1000&lt;&gt;"")/ROW(統合!$A$1:$A$1000),0),ROW(C716))),"")</f>
        <v/>
      </c>
      <c r="D716" t="str">
        <f>IFERROR(INDEX(統合!D:D,1/LARGE(INDEX((統合!$A$1:$A$1000&lt;&gt;"")/ROW(統合!$A$1:$A$1000),0),ROW(D716))),"")</f>
        <v/>
      </c>
      <c r="E716" t="str">
        <f>IFERROR(INDEX(統合!E:E,1/LARGE(INDEX((統合!$A$1:$A$1000&lt;&gt;"")/ROW(統合!$A$1:$A$1000),0),ROW(E716))),"")</f>
        <v/>
      </c>
      <c r="F716" t="str">
        <f>IFERROR(INDEX(統合!F:F,1/LARGE(INDEX((統合!$A$1:$A$1000&lt;&gt;"")/ROW(統合!$A$1:$A$1000),0),ROW(F716))),"")</f>
        <v/>
      </c>
      <c r="G716" t="str">
        <f>IFERROR(INDEX(統合!G:G,1/LARGE(INDEX((統合!$A$1:$A$1000&lt;&gt;"")/ROW(統合!$A$1:$A$1000),0),ROW(G716))),"")</f>
        <v/>
      </c>
      <c r="H716" t="str">
        <f>IFERROR(INDEX(統合!H:H,1/LARGE(INDEX((統合!$A$1:$A$1000&lt;&gt;"")/ROW(統合!$A$1:$A$1000),0),ROW(H716))),"")</f>
        <v/>
      </c>
      <c r="I716" t="str">
        <f>IFERROR(INDEX(統合!I:I,1/LARGE(INDEX((統合!$A$1:$A$1000&lt;&gt;"")/ROW(統合!$A$1:$A$1000),0),ROW(I716))),"")</f>
        <v/>
      </c>
      <c r="J716" t="str">
        <f>IFERROR(INDEX(統合!J:J,1/LARGE(INDEX((統合!$A$1:$A$1000&lt;&gt;"")/ROW(統合!$A$1:$A$1000),0),ROW(J716))),"")</f>
        <v/>
      </c>
      <c r="K716" t="str">
        <f>IFERROR(INDEX(統合!K:K,1/LARGE(INDEX((統合!$A$1:$A$1000&lt;&gt;"")/ROW(統合!$A$1:$A$1000),0),ROW(K716))),"")</f>
        <v/>
      </c>
      <c r="L716" t="str">
        <f>IFERROR(INDEX(統合!L:L,1/LARGE(INDEX((統合!$A$1:$A$1000&lt;&gt;"")/ROW(統合!$A$1:$A$1000),0),ROW(L716))),"")</f>
        <v/>
      </c>
      <c r="M716" t="str">
        <f>IFERROR(INDEX(統合!M:M,1/LARGE(INDEX((統合!$A$1:$A$1000&lt;&gt;"")/ROW(統合!$A$1:$A$1000),0),ROW(M716))),"")</f>
        <v/>
      </c>
    </row>
    <row r="717" spans="1:13" x14ac:dyDescent="0.45">
      <c r="A717" t="str">
        <f>IFERROR(INDEX(統合!A:A,1/LARGE(INDEX((統合!$A$1:$A$1000&lt;&gt;"")/ROW(統合!$A$1:$A$1000),0),ROW(A717))),"")</f>
        <v/>
      </c>
      <c r="B717" t="str">
        <f>IFERROR(INDEX(統合!B:B,1/LARGE(INDEX((統合!$A$1:$A$1000&lt;&gt;"")/ROW(統合!$A$1:$A$1000),0),ROW(B717))),"")</f>
        <v/>
      </c>
      <c r="C717" t="str">
        <f>IFERROR(INDEX(統合!C:C,1/LARGE(INDEX((統合!$A$1:$A$1000&lt;&gt;"")/ROW(統合!$A$1:$A$1000),0),ROW(C717))),"")</f>
        <v/>
      </c>
      <c r="D717" t="str">
        <f>IFERROR(INDEX(統合!D:D,1/LARGE(INDEX((統合!$A$1:$A$1000&lt;&gt;"")/ROW(統合!$A$1:$A$1000),0),ROW(D717))),"")</f>
        <v/>
      </c>
      <c r="E717" t="str">
        <f>IFERROR(INDEX(統合!E:E,1/LARGE(INDEX((統合!$A$1:$A$1000&lt;&gt;"")/ROW(統合!$A$1:$A$1000),0),ROW(E717))),"")</f>
        <v/>
      </c>
      <c r="F717" t="str">
        <f>IFERROR(INDEX(統合!F:F,1/LARGE(INDEX((統合!$A$1:$A$1000&lt;&gt;"")/ROW(統合!$A$1:$A$1000),0),ROW(F717))),"")</f>
        <v/>
      </c>
      <c r="G717" t="str">
        <f>IFERROR(INDEX(統合!G:G,1/LARGE(INDEX((統合!$A$1:$A$1000&lt;&gt;"")/ROW(統合!$A$1:$A$1000),0),ROW(G717))),"")</f>
        <v/>
      </c>
      <c r="H717" t="str">
        <f>IFERROR(INDEX(統合!H:H,1/LARGE(INDEX((統合!$A$1:$A$1000&lt;&gt;"")/ROW(統合!$A$1:$A$1000),0),ROW(H717))),"")</f>
        <v/>
      </c>
      <c r="I717" t="str">
        <f>IFERROR(INDEX(統合!I:I,1/LARGE(INDEX((統合!$A$1:$A$1000&lt;&gt;"")/ROW(統合!$A$1:$A$1000),0),ROW(I717))),"")</f>
        <v/>
      </c>
      <c r="J717" t="str">
        <f>IFERROR(INDEX(統合!J:J,1/LARGE(INDEX((統合!$A$1:$A$1000&lt;&gt;"")/ROW(統合!$A$1:$A$1000),0),ROW(J717))),"")</f>
        <v/>
      </c>
      <c r="K717" t="str">
        <f>IFERROR(INDEX(統合!K:K,1/LARGE(INDEX((統合!$A$1:$A$1000&lt;&gt;"")/ROW(統合!$A$1:$A$1000),0),ROW(K717))),"")</f>
        <v/>
      </c>
      <c r="L717" t="str">
        <f>IFERROR(INDEX(統合!L:L,1/LARGE(INDEX((統合!$A$1:$A$1000&lt;&gt;"")/ROW(統合!$A$1:$A$1000),0),ROW(L717))),"")</f>
        <v/>
      </c>
      <c r="M717" t="str">
        <f>IFERROR(INDEX(統合!M:M,1/LARGE(INDEX((統合!$A$1:$A$1000&lt;&gt;"")/ROW(統合!$A$1:$A$1000),0),ROW(M717))),"")</f>
        <v/>
      </c>
    </row>
    <row r="718" spans="1:13" x14ac:dyDescent="0.45">
      <c r="A718" t="str">
        <f>IFERROR(INDEX(統合!A:A,1/LARGE(INDEX((統合!$A$1:$A$1000&lt;&gt;"")/ROW(統合!$A$1:$A$1000),0),ROW(A718))),"")</f>
        <v/>
      </c>
      <c r="B718" t="str">
        <f>IFERROR(INDEX(統合!B:B,1/LARGE(INDEX((統合!$A$1:$A$1000&lt;&gt;"")/ROW(統合!$A$1:$A$1000),0),ROW(B718))),"")</f>
        <v/>
      </c>
      <c r="C718" t="str">
        <f>IFERROR(INDEX(統合!C:C,1/LARGE(INDEX((統合!$A$1:$A$1000&lt;&gt;"")/ROW(統合!$A$1:$A$1000),0),ROW(C718))),"")</f>
        <v/>
      </c>
      <c r="D718" t="str">
        <f>IFERROR(INDEX(統合!D:D,1/LARGE(INDEX((統合!$A$1:$A$1000&lt;&gt;"")/ROW(統合!$A$1:$A$1000),0),ROW(D718))),"")</f>
        <v/>
      </c>
      <c r="E718" t="str">
        <f>IFERROR(INDEX(統合!E:E,1/LARGE(INDEX((統合!$A$1:$A$1000&lt;&gt;"")/ROW(統合!$A$1:$A$1000),0),ROW(E718))),"")</f>
        <v/>
      </c>
      <c r="F718" t="str">
        <f>IFERROR(INDEX(統合!F:F,1/LARGE(INDEX((統合!$A$1:$A$1000&lt;&gt;"")/ROW(統合!$A$1:$A$1000),0),ROW(F718))),"")</f>
        <v/>
      </c>
      <c r="G718" t="str">
        <f>IFERROR(INDEX(統合!G:G,1/LARGE(INDEX((統合!$A$1:$A$1000&lt;&gt;"")/ROW(統合!$A$1:$A$1000),0),ROW(G718))),"")</f>
        <v/>
      </c>
      <c r="H718" t="str">
        <f>IFERROR(INDEX(統合!H:H,1/LARGE(INDEX((統合!$A$1:$A$1000&lt;&gt;"")/ROW(統合!$A$1:$A$1000),0),ROW(H718))),"")</f>
        <v/>
      </c>
      <c r="I718" t="str">
        <f>IFERROR(INDEX(統合!I:I,1/LARGE(INDEX((統合!$A$1:$A$1000&lt;&gt;"")/ROW(統合!$A$1:$A$1000),0),ROW(I718))),"")</f>
        <v/>
      </c>
      <c r="J718" t="str">
        <f>IFERROR(INDEX(統合!J:J,1/LARGE(INDEX((統合!$A$1:$A$1000&lt;&gt;"")/ROW(統合!$A$1:$A$1000),0),ROW(J718))),"")</f>
        <v/>
      </c>
      <c r="K718" t="str">
        <f>IFERROR(INDEX(統合!K:K,1/LARGE(INDEX((統合!$A$1:$A$1000&lt;&gt;"")/ROW(統合!$A$1:$A$1000),0),ROW(K718))),"")</f>
        <v/>
      </c>
      <c r="L718" t="str">
        <f>IFERROR(INDEX(統合!L:L,1/LARGE(INDEX((統合!$A$1:$A$1000&lt;&gt;"")/ROW(統合!$A$1:$A$1000),0),ROW(L718))),"")</f>
        <v/>
      </c>
      <c r="M718" t="str">
        <f>IFERROR(INDEX(統合!M:M,1/LARGE(INDEX((統合!$A$1:$A$1000&lt;&gt;"")/ROW(統合!$A$1:$A$1000),0),ROW(M718))),"")</f>
        <v/>
      </c>
    </row>
    <row r="719" spans="1:13" x14ac:dyDescent="0.45">
      <c r="A719" t="str">
        <f>IFERROR(INDEX(統合!A:A,1/LARGE(INDEX((統合!$A$1:$A$1000&lt;&gt;"")/ROW(統合!$A$1:$A$1000),0),ROW(A719))),"")</f>
        <v/>
      </c>
      <c r="B719" t="str">
        <f>IFERROR(INDEX(統合!B:B,1/LARGE(INDEX((統合!$A$1:$A$1000&lt;&gt;"")/ROW(統合!$A$1:$A$1000),0),ROW(B719))),"")</f>
        <v/>
      </c>
      <c r="C719" t="str">
        <f>IFERROR(INDEX(統合!C:C,1/LARGE(INDEX((統合!$A$1:$A$1000&lt;&gt;"")/ROW(統合!$A$1:$A$1000),0),ROW(C719))),"")</f>
        <v/>
      </c>
      <c r="D719" t="str">
        <f>IFERROR(INDEX(統合!D:D,1/LARGE(INDEX((統合!$A$1:$A$1000&lt;&gt;"")/ROW(統合!$A$1:$A$1000),0),ROW(D719))),"")</f>
        <v/>
      </c>
      <c r="E719" t="str">
        <f>IFERROR(INDEX(統合!E:E,1/LARGE(INDEX((統合!$A$1:$A$1000&lt;&gt;"")/ROW(統合!$A$1:$A$1000),0),ROW(E719))),"")</f>
        <v/>
      </c>
      <c r="F719" t="str">
        <f>IFERROR(INDEX(統合!F:F,1/LARGE(INDEX((統合!$A$1:$A$1000&lt;&gt;"")/ROW(統合!$A$1:$A$1000),0),ROW(F719))),"")</f>
        <v/>
      </c>
      <c r="G719" t="str">
        <f>IFERROR(INDEX(統合!G:G,1/LARGE(INDEX((統合!$A$1:$A$1000&lt;&gt;"")/ROW(統合!$A$1:$A$1000),0),ROW(G719))),"")</f>
        <v/>
      </c>
      <c r="H719" t="str">
        <f>IFERROR(INDEX(統合!H:H,1/LARGE(INDEX((統合!$A$1:$A$1000&lt;&gt;"")/ROW(統合!$A$1:$A$1000),0),ROW(H719))),"")</f>
        <v/>
      </c>
      <c r="I719" t="str">
        <f>IFERROR(INDEX(統合!I:I,1/LARGE(INDEX((統合!$A$1:$A$1000&lt;&gt;"")/ROW(統合!$A$1:$A$1000),0),ROW(I719))),"")</f>
        <v/>
      </c>
      <c r="J719" t="str">
        <f>IFERROR(INDEX(統合!J:J,1/LARGE(INDEX((統合!$A$1:$A$1000&lt;&gt;"")/ROW(統合!$A$1:$A$1000),0),ROW(J719))),"")</f>
        <v/>
      </c>
      <c r="K719" t="str">
        <f>IFERROR(INDEX(統合!K:K,1/LARGE(INDEX((統合!$A$1:$A$1000&lt;&gt;"")/ROW(統合!$A$1:$A$1000),0),ROW(K719))),"")</f>
        <v/>
      </c>
      <c r="L719" t="str">
        <f>IFERROR(INDEX(統合!L:L,1/LARGE(INDEX((統合!$A$1:$A$1000&lt;&gt;"")/ROW(統合!$A$1:$A$1000),0),ROW(L719))),"")</f>
        <v/>
      </c>
      <c r="M719" t="str">
        <f>IFERROR(INDEX(統合!M:M,1/LARGE(INDEX((統合!$A$1:$A$1000&lt;&gt;"")/ROW(統合!$A$1:$A$1000),0),ROW(M719))),"")</f>
        <v/>
      </c>
    </row>
    <row r="720" spans="1:13" x14ac:dyDescent="0.45">
      <c r="A720" t="str">
        <f>IFERROR(INDEX(統合!A:A,1/LARGE(INDEX((統合!$A$1:$A$1000&lt;&gt;"")/ROW(統合!$A$1:$A$1000),0),ROW(A720))),"")</f>
        <v/>
      </c>
      <c r="B720" t="str">
        <f>IFERROR(INDEX(統合!B:B,1/LARGE(INDEX((統合!$A$1:$A$1000&lt;&gt;"")/ROW(統合!$A$1:$A$1000),0),ROW(B720))),"")</f>
        <v/>
      </c>
      <c r="C720" t="str">
        <f>IFERROR(INDEX(統合!C:C,1/LARGE(INDEX((統合!$A$1:$A$1000&lt;&gt;"")/ROW(統合!$A$1:$A$1000),0),ROW(C720))),"")</f>
        <v/>
      </c>
      <c r="D720" t="str">
        <f>IFERROR(INDEX(統合!D:D,1/LARGE(INDEX((統合!$A$1:$A$1000&lt;&gt;"")/ROW(統合!$A$1:$A$1000),0),ROW(D720))),"")</f>
        <v/>
      </c>
      <c r="E720" t="str">
        <f>IFERROR(INDEX(統合!E:E,1/LARGE(INDEX((統合!$A$1:$A$1000&lt;&gt;"")/ROW(統合!$A$1:$A$1000),0),ROW(E720))),"")</f>
        <v/>
      </c>
      <c r="F720" t="str">
        <f>IFERROR(INDEX(統合!F:F,1/LARGE(INDEX((統合!$A$1:$A$1000&lt;&gt;"")/ROW(統合!$A$1:$A$1000),0),ROW(F720))),"")</f>
        <v/>
      </c>
      <c r="G720" t="str">
        <f>IFERROR(INDEX(統合!G:G,1/LARGE(INDEX((統合!$A$1:$A$1000&lt;&gt;"")/ROW(統合!$A$1:$A$1000),0),ROW(G720))),"")</f>
        <v/>
      </c>
      <c r="H720" t="str">
        <f>IFERROR(INDEX(統合!H:H,1/LARGE(INDEX((統合!$A$1:$A$1000&lt;&gt;"")/ROW(統合!$A$1:$A$1000),0),ROW(H720))),"")</f>
        <v/>
      </c>
      <c r="I720" t="str">
        <f>IFERROR(INDEX(統合!I:I,1/LARGE(INDEX((統合!$A$1:$A$1000&lt;&gt;"")/ROW(統合!$A$1:$A$1000),0),ROW(I720))),"")</f>
        <v/>
      </c>
      <c r="J720" t="str">
        <f>IFERROR(INDEX(統合!J:J,1/LARGE(INDEX((統合!$A$1:$A$1000&lt;&gt;"")/ROW(統合!$A$1:$A$1000),0),ROW(J720))),"")</f>
        <v/>
      </c>
      <c r="K720" t="str">
        <f>IFERROR(INDEX(統合!K:K,1/LARGE(INDEX((統合!$A$1:$A$1000&lt;&gt;"")/ROW(統合!$A$1:$A$1000),0),ROW(K720))),"")</f>
        <v/>
      </c>
      <c r="L720" t="str">
        <f>IFERROR(INDEX(統合!L:L,1/LARGE(INDEX((統合!$A$1:$A$1000&lt;&gt;"")/ROW(統合!$A$1:$A$1000),0),ROW(L720))),"")</f>
        <v/>
      </c>
      <c r="M720" t="str">
        <f>IFERROR(INDEX(統合!M:M,1/LARGE(INDEX((統合!$A$1:$A$1000&lt;&gt;"")/ROW(統合!$A$1:$A$1000),0),ROW(M720))),"")</f>
        <v/>
      </c>
    </row>
    <row r="721" spans="1:13" x14ac:dyDescent="0.45">
      <c r="A721" t="str">
        <f>IFERROR(INDEX(統合!A:A,1/LARGE(INDEX((統合!$A$1:$A$1000&lt;&gt;"")/ROW(統合!$A$1:$A$1000),0),ROW(A721))),"")</f>
        <v/>
      </c>
      <c r="B721" t="str">
        <f>IFERROR(INDEX(統合!B:B,1/LARGE(INDEX((統合!$A$1:$A$1000&lt;&gt;"")/ROW(統合!$A$1:$A$1000),0),ROW(B721))),"")</f>
        <v/>
      </c>
      <c r="C721" t="str">
        <f>IFERROR(INDEX(統合!C:C,1/LARGE(INDEX((統合!$A$1:$A$1000&lt;&gt;"")/ROW(統合!$A$1:$A$1000),0),ROW(C721))),"")</f>
        <v/>
      </c>
      <c r="D721" t="str">
        <f>IFERROR(INDEX(統合!D:D,1/LARGE(INDEX((統合!$A$1:$A$1000&lt;&gt;"")/ROW(統合!$A$1:$A$1000),0),ROW(D721))),"")</f>
        <v/>
      </c>
      <c r="E721" t="str">
        <f>IFERROR(INDEX(統合!E:E,1/LARGE(INDEX((統合!$A$1:$A$1000&lt;&gt;"")/ROW(統合!$A$1:$A$1000),0),ROW(E721))),"")</f>
        <v/>
      </c>
      <c r="F721" t="str">
        <f>IFERROR(INDEX(統合!F:F,1/LARGE(INDEX((統合!$A$1:$A$1000&lt;&gt;"")/ROW(統合!$A$1:$A$1000),0),ROW(F721))),"")</f>
        <v/>
      </c>
      <c r="G721" t="str">
        <f>IFERROR(INDEX(統合!G:G,1/LARGE(INDEX((統合!$A$1:$A$1000&lt;&gt;"")/ROW(統合!$A$1:$A$1000),0),ROW(G721))),"")</f>
        <v/>
      </c>
      <c r="H721" t="str">
        <f>IFERROR(INDEX(統合!H:H,1/LARGE(INDEX((統合!$A$1:$A$1000&lt;&gt;"")/ROW(統合!$A$1:$A$1000),0),ROW(H721))),"")</f>
        <v/>
      </c>
      <c r="I721" t="str">
        <f>IFERROR(INDEX(統合!I:I,1/LARGE(INDEX((統合!$A$1:$A$1000&lt;&gt;"")/ROW(統合!$A$1:$A$1000),0),ROW(I721))),"")</f>
        <v/>
      </c>
      <c r="J721" t="str">
        <f>IFERROR(INDEX(統合!J:J,1/LARGE(INDEX((統合!$A$1:$A$1000&lt;&gt;"")/ROW(統合!$A$1:$A$1000),0),ROW(J721))),"")</f>
        <v/>
      </c>
      <c r="K721" t="str">
        <f>IFERROR(INDEX(統合!K:K,1/LARGE(INDEX((統合!$A$1:$A$1000&lt;&gt;"")/ROW(統合!$A$1:$A$1000),0),ROW(K721))),"")</f>
        <v/>
      </c>
      <c r="L721" t="str">
        <f>IFERROR(INDEX(統合!L:L,1/LARGE(INDEX((統合!$A$1:$A$1000&lt;&gt;"")/ROW(統合!$A$1:$A$1000),0),ROW(L721))),"")</f>
        <v/>
      </c>
      <c r="M721" t="str">
        <f>IFERROR(INDEX(統合!M:M,1/LARGE(INDEX((統合!$A$1:$A$1000&lt;&gt;"")/ROW(統合!$A$1:$A$1000),0),ROW(M721))),"")</f>
        <v/>
      </c>
    </row>
    <row r="722" spans="1:13" x14ac:dyDescent="0.45">
      <c r="A722" t="str">
        <f>IFERROR(INDEX(統合!A:A,1/LARGE(INDEX((統合!$A$1:$A$1000&lt;&gt;"")/ROW(統合!$A$1:$A$1000),0),ROW(A722))),"")</f>
        <v/>
      </c>
      <c r="B722" t="str">
        <f>IFERROR(INDEX(統合!B:B,1/LARGE(INDEX((統合!$A$1:$A$1000&lt;&gt;"")/ROW(統合!$A$1:$A$1000),0),ROW(B722))),"")</f>
        <v/>
      </c>
      <c r="C722" t="str">
        <f>IFERROR(INDEX(統合!C:C,1/LARGE(INDEX((統合!$A$1:$A$1000&lt;&gt;"")/ROW(統合!$A$1:$A$1000),0),ROW(C722))),"")</f>
        <v/>
      </c>
      <c r="D722" t="str">
        <f>IFERROR(INDEX(統合!D:D,1/LARGE(INDEX((統合!$A$1:$A$1000&lt;&gt;"")/ROW(統合!$A$1:$A$1000),0),ROW(D722))),"")</f>
        <v/>
      </c>
      <c r="E722" t="str">
        <f>IFERROR(INDEX(統合!E:E,1/LARGE(INDEX((統合!$A$1:$A$1000&lt;&gt;"")/ROW(統合!$A$1:$A$1000),0),ROW(E722))),"")</f>
        <v/>
      </c>
      <c r="F722" t="str">
        <f>IFERROR(INDEX(統合!F:F,1/LARGE(INDEX((統合!$A$1:$A$1000&lt;&gt;"")/ROW(統合!$A$1:$A$1000),0),ROW(F722))),"")</f>
        <v/>
      </c>
      <c r="G722" t="str">
        <f>IFERROR(INDEX(統合!G:G,1/LARGE(INDEX((統合!$A$1:$A$1000&lt;&gt;"")/ROW(統合!$A$1:$A$1000),0),ROW(G722))),"")</f>
        <v/>
      </c>
      <c r="H722" t="str">
        <f>IFERROR(INDEX(統合!H:H,1/LARGE(INDEX((統合!$A$1:$A$1000&lt;&gt;"")/ROW(統合!$A$1:$A$1000),0),ROW(H722))),"")</f>
        <v/>
      </c>
      <c r="I722" t="str">
        <f>IFERROR(INDEX(統合!I:I,1/LARGE(INDEX((統合!$A$1:$A$1000&lt;&gt;"")/ROW(統合!$A$1:$A$1000),0),ROW(I722))),"")</f>
        <v/>
      </c>
      <c r="J722" t="str">
        <f>IFERROR(INDEX(統合!J:J,1/LARGE(INDEX((統合!$A$1:$A$1000&lt;&gt;"")/ROW(統合!$A$1:$A$1000),0),ROW(J722))),"")</f>
        <v/>
      </c>
      <c r="K722" t="str">
        <f>IFERROR(INDEX(統合!K:K,1/LARGE(INDEX((統合!$A$1:$A$1000&lt;&gt;"")/ROW(統合!$A$1:$A$1000),0),ROW(K722))),"")</f>
        <v/>
      </c>
      <c r="L722" t="str">
        <f>IFERROR(INDEX(統合!L:L,1/LARGE(INDEX((統合!$A$1:$A$1000&lt;&gt;"")/ROW(統合!$A$1:$A$1000),0),ROW(L722))),"")</f>
        <v/>
      </c>
      <c r="M722" t="str">
        <f>IFERROR(INDEX(統合!M:M,1/LARGE(INDEX((統合!$A$1:$A$1000&lt;&gt;"")/ROW(統合!$A$1:$A$1000),0),ROW(M722))),"")</f>
        <v/>
      </c>
    </row>
    <row r="723" spans="1:13" x14ac:dyDescent="0.45">
      <c r="A723" t="str">
        <f>IFERROR(INDEX(統合!A:A,1/LARGE(INDEX((統合!$A$1:$A$1000&lt;&gt;"")/ROW(統合!$A$1:$A$1000),0),ROW(A723))),"")</f>
        <v/>
      </c>
      <c r="B723" t="str">
        <f>IFERROR(INDEX(統合!B:B,1/LARGE(INDEX((統合!$A$1:$A$1000&lt;&gt;"")/ROW(統合!$A$1:$A$1000),0),ROW(B723))),"")</f>
        <v/>
      </c>
      <c r="C723" t="str">
        <f>IFERROR(INDEX(統合!C:C,1/LARGE(INDEX((統合!$A$1:$A$1000&lt;&gt;"")/ROW(統合!$A$1:$A$1000),0),ROW(C723))),"")</f>
        <v/>
      </c>
      <c r="D723" t="str">
        <f>IFERROR(INDEX(統合!D:D,1/LARGE(INDEX((統合!$A$1:$A$1000&lt;&gt;"")/ROW(統合!$A$1:$A$1000),0),ROW(D723))),"")</f>
        <v/>
      </c>
      <c r="E723" t="str">
        <f>IFERROR(INDEX(統合!E:E,1/LARGE(INDEX((統合!$A$1:$A$1000&lt;&gt;"")/ROW(統合!$A$1:$A$1000),0),ROW(E723))),"")</f>
        <v/>
      </c>
      <c r="F723" t="str">
        <f>IFERROR(INDEX(統合!F:F,1/LARGE(INDEX((統合!$A$1:$A$1000&lt;&gt;"")/ROW(統合!$A$1:$A$1000),0),ROW(F723))),"")</f>
        <v/>
      </c>
      <c r="G723" t="str">
        <f>IFERROR(INDEX(統合!G:G,1/LARGE(INDEX((統合!$A$1:$A$1000&lt;&gt;"")/ROW(統合!$A$1:$A$1000),0),ROW(G723))),"")</f>
        <v/>
      </c>
      <c r="H723" t="str">
        <f>IFERROR(INDEX(統合!H:H,1/LARGE(INDEX((統合!$A$1:$A$1000&lt;&gt;"")/ROW(統合!$A$1:$A$1000),0),ROW(H723))),"")</f>
        <v/>
      </c>
      <c r="I723" t="str">
        <f>IFERROR(INDEX(統合!I:I,1/LARGE(INDEX((統合!$A$1:$A$1000&lt;&gt;"")/ROW(統合!$A$1:$A$1000),0),ROW(I723))),"")</f>
        <v/>
      </c>
      <c r="J723" t="str">
        <f>IFERROR(INDEX(統合!J:J,1/LARGE(INDEX((統合!$A$1:$A$1000&lt;&gt;"")/ROW(統合!$A$1:$A$1000),0),ROW(J723))),"")</f>
        <v/>
      </c>
      <c r="K723" t="str">
        <f>IFERROR(INDEX(統合!K:K,1/LARGE(INDEX((統合!$A$1:$A$1000&lt;&gt;"")/ROW(統合!$A$1:$A$1000),0),ROW(K723))),"")</f>
        <v/>
      </c>
      <c r="L723" t="str">
        <f>IFERROR(INDEX(統合!L:L,1/LARGE(INDEX((統合!$A$1:$A$1000&lt;&gt;"")/ROW(統合!$A$1:$A$1000),0),ROW(L723))),"")</f>
        <v/>
      </c>
      <c r="M723" t="str">
        <f>IFERROR(INDEX(統合!M:M,1/LARGE(INDEX((統合!$A$1:$A$1000&lt;&gt;"")/ROW(統合!$A$1:$A$1000),0),ROW(M723))),"")</f>
        <v/>
      </c>
    </row>
    <row r="724" spans="1:13" x14ac:dyDescent="0.45">
      <c r="A724" t="str">
        <f>IFERROR(INDEX(統合!A:A,1/LARGE(INDEX((統合!$A$1:$A$1000&lt;&gt;"")/ROW(統合!$A$1:$A$1000),0),ROW(A724))),"")</f>
        <v/>
      </c>
      <c r="B724" t="str">
        <f>IFERROR(INDEX(統合!B:B,1/LARGE(INDEX((統合!$A$1:$A$1000&lt;&gt;"")/ROW(統合!$A$1:$A$1000),0),ROW(B724))),"")</f>
        <v/>
      </c>
      <c r="C724" t="str">
        <f>IFERROR(INDEX(統合!C:C,1/LARGE(INDEX((統合!$A$1:$A$1000&lt;&gt;"")/ROW(統合!$A$1:$A$1000),0),ROW(C724))),"")</f>
        <v/>
      </c>
      <c r="D724" t="str">
        <f>IFERROR(INDEX(統合!D:D,1/LARGE(INDEX((統合!$A$1:$A$1000&lt;&gt;"")/ROW(統合!$A$1:$A$1000),0),ROW(D724))),"")</f>
        <v/>
      </c>
      <c r="E724" t="str">
        <f>IFERROR(INDEX(統合!E:E,1/LARGE(INDEX((統合!$A$1:$A$1000&lt;&gt;"")/ROW(統合!$A$1:$A$1000),0),ROW(E724))),"")</f>
        <v/>
      </c>
      <c r="F724" t="str">
        <f>IFERROR(INDEX(統合!F:F,1/LARGE(INDEX((統合!$A$1:$A$1000&lt;&gt;"")/ROW(統合!$A$1:$A$1000),0),ROW(F724))),"")</f>
        <v/>
      </c>
      <c r="G724" t="str">
        <f>IFERROR(INDEX(統合!G:G,1/LARGE(INDEX((統合!$A$1:$A$1000&lt;&gt;"")/ROW(統合!$A$1:$A$1000),0),ROW(G724))),"")</f>
        <v/>
      </c>
      <c r="H724" t="str">
        <f>IFERROR(INDEX(統合!H:H,1/LARGE(INDEX((統合!$A$1:$A$1000&lt;&gt;"")/ROW(統合!$A$1:$A$1000),0),ROW(H724))),"")</f>
        <v/>
      </c>
      <c r="I724" t="str">
        <f>IFERROR(INDEX(統合!I:I,1/LARGE(INDEX((統合!$A$1:$A$1000&lt;&gt;"")/ROW(統合!$A$1:$A$1000),0),ROW(I724))),"")</f>
        <v/>
      </c>
      <c r="J724" t="str">
        <f>IFERROR(INDEX(統合!J:J,1/LARGE(INDEX((統合!$A$1:$A$1000&lt;&gt;"")/ROW(統合!$A$1:$A$1000),0),ROW(J724))),"")</f>
        <v/>
      </c>
      <c r="K724" t="str">
        <f>IFERROR(INDEX(統合!K:K,1/LARGE(INDEX((統合!$A$1:$A$1000&lt;&gt;"")/ROW(統合!$A$1:$A$1000),0),ROW(K724))),"")</f>
        <v/>
      </c>
      <c r="L724" t="str">
        <f>IFERROR(INDEX(統合!L:L,1/LARGE(INDEX((統合!$A$1:$A$1000&lt;&gt;"")/ROW(統合!$A$1:$A$1000),0),ROW(L724))),"")</f>
        <v/>
      </c>
      <c r="M724" t="str">
        <f>IFERROR(INDEX(統合!M:M,1/LARGE(INDEX((統合!$A$1:$A$1000&lt;&gt;"")/ROW(統合!$A$1:$A$1000),0),ROW(M724))),"")</f>
        <v/>
      </c>
    </row>
    <row r="725" spans="1:13" x14ac:dyDescent="0.45">
      <c r="A725" t="str">
        <f>IFERROR(INDEX(統合!A:A,1/LARGE(INDEX((統合!$A$1:$A$1000&lt;&gt;"")/ROW(統合!$A$1:$A$1000),0),ROW(A725))),"")</f>
        <v/>
      </c>
      <c r="B725" t="str">
        <f>IFERROR(INDEX(統合!B:B,1/LARGE(INDEX((統合!$A$1:$A$1000&lt;&gt;"")/ROW(統合!$A$1:$A$1000),0),ROW(B725))),"")</f>
        <v/>
      </c>
      <c r="C725" t="str">
        <f>IFERROR(INDEX(統合!C:C,1/LARGE(INDEX((統合!$A$1:$A$1000&lt;&gt;"")/ROW(統合!$A$1:$A$1000),0),ROW(C725))),"")</f>
        <v/>
      </c>
      <c r="D725" t="str">
        <f>IFERROR(INDEX(統合!D:D,1/LARGE(INDEX((統合!$A$1:$A$1000&lt;&gt;"")/ROW(統合!$A$1:$A$1000),0),ROW(D725))),"")</f>
        <v/>
      </c>
      <c r="E725" t="str">
        <f>IFERROR(INDEX(統合!E:E,1/LARGE(INDEX((統合!$A$1:$A$1000&lt;&gt;"")/ROW(統合!$A$1:$A$1000),0),ROW(E725))),"")</f>
        <v/>
      </c>
      <c r="F725" t="str">
        <f>IFERROR(INDEX(統合!F:F,1/LARGE(INDEX((統合!$A$1:$A$1000&lt;&gt;"")/ROW(統合!$A$1:$A$1000),0),ROW(F725))),"")</f>
        <v/>
      </c>
      <c r="G725" t="str">
        <f>IFERROR(INDEX(統合!G:G,1/LARGE(INDEX((統合!$A$1:$A$1000&lt;&gt;"")/ROW(統合!$A$1:$A$1000),0),ROW(G725))),"")</f>
        <v/>
      </c>
      <c r="H725" t="str">
        <f>IFERROR(INDEX(統合!H:H,1/LARGE(INDEX((統合!$A$1:$A$1000&lt;&gt;"")/ROW(統合!$A$1:$A$1000),0),ROW(H725))),"")</f>
        <v/>
      </c>
      <c r="I725" t="str">
        <f>IFERROR(INDEX(統合!I:I,1/LARGE(INDEX((統合!$A$1:$A$1000&lt;&gt;"")/ROW(統合!$A$1:$A$1000),0),ROW(I725))),"")</f>
        <v/>
      </c>
      <c r="J725" t="str">
        <f>IFERROR(INDEX(統合!J:J,1/LARGE(INDEX((統合!$A$1:$A$1000&lt;&gt;"")/ROW(統合!$A$1:$A$1000),0),ROW(J725))),"")</f>
        <v/>
      </c>
      <c r="K725" t="str">
        <f>IFERROR(INDEX(統合!K:K,1/LARGE(INDEX((統合!$A$1:$A$1000&lt;&gt;"")/ROW(統合!$A$1:$A$1000),0),ROW(K725))),"")</f>
        <v/>
      </c>
      <c r="L725" t="str">
        <f>IFERROR(INDEX(統合!L:L,1/LARGE(INDEX((統合!$A$1:$A$1000&lt;&gt;"")/ROW(統合!$A$1:$A$1000),0),ROW(L725))),"")</f>
        <v/>
      </c>
      <c r="M725" t="str">
        <f>IFERROR(INDEX(統合!M:M,1/LARGE(INDEX((統合!$A$1:$A$1000&lt;&gt;"")/ROW(統合!$A$1:$A$1000),0),ROW(M725))),"")</f>
        <v/>
      </c>
    </row>
    <row r="726" spans="1:13" x14ac:dyDescent="0.45">
      <c r="A726" t="str">
        <f>IFERROR(INDEX(統合!A:A,1/LARGE(INDEX((統合!$A$1:$A$1000&lt;&gt;"")/ROW(統合!$A$1:$A$1000),0),ROW(A726))),"")</f>
        <v/>
      </c>
      <c r="B726" t="str">
        <f>IFERROR(INDEX(統合!B:B,1/LARGE(INDEX((統合!$A$1:$A$1000&lt;&gt;"")/ROW(統合!$A$1:$A$1000),0),ROW(B726))),"")</f>
        <v/>
      </c>
      <c r="C726" t="str">
        <f>IFERROR(INDEX(統合!C:C,1/LARGE(INDEX((統合!$A$1:$A$1000&lt;&gt;"")/ROW(統合!$A$1:$A$1000),0),ROW(C726))),"")</f>
        <v/>
      </c>
      <c r="D726" t="str">
        <f>IFERROR(INDEX(統合!D:D,1/LARGE(INDEX((統合!$A$1:$A$1000&lt;&gt;"")/ROW(統合!$A$1:$A$1000),0),ROW(D726))),"")</f>
        <v/>
      </c>
      <c r="E726" t="str">
        <f>IFERROR(INDEX(統合!E:E,1/LARGE(INDEX((統合!$A$1:$A$1000&lt;&gt;"")/ROW(統合!$A$1:$A$1000),0),ROW(E726))),"")</f>
        <v/>
      </c>
      <c r="F726" t="str">
        <f>IFERROR(INDEX(統合!F:F,1/LARGE(INDEX((統合!$A$1:$A$1000&lt;&gt;"")/ROW(統合!$A$1:$A$1000),0),ROW(F726))),"")</f>
        <v/>
      </c>
      <c r="G726" t="str">
        <f>IFERROR(INDEX(統合!G:G,1/LARGE(INDEX((統合!$A$1:$A$1000&lt;&gt;"")/ROW(統合!$A$1:$A$1000),0),ROW(G726))),"")</f>
        <v/>
      </c>
      <c r="H726" t="str">
        <f>IFERROR(INDEX(統合!H:H,1/LARGE(INDEX((統合!$A$1:$A$1000&lt;&gt;"")/ROW(統合!$A$1:$A$1000),0),ROW(H726))),"")</f>
        <v/>
      </c>
      <c r="I726" t="str">
        <f>IFERROR(INDEX(統合!I:I,1/LARGE(INDEX((統合!$A$1:$A$1000&lt;&gt;"")/ROW(統合!$A$1:$A$1000),0),ROW(I726))),"")</f>
        <v/>
      </c>
      <c r="J726" t="str">
        <f>IFERROR(INDEX(統合!J:J,1/LARGE(INDEX((統合!$A$1:$A$1000&lt;&gt;"")/ROW(統合!$A$1:$A$1000),0),ROW(J726))),"")</f>
        <v/>
      </c>
      <c r="K726" t="str">
        <f>IFERROR(INDEX(統合!K:K,1/LARGE(INDEX((統合!$A$1:$A$1000&lt;&gt;"")/ROW(統合!$A$1:$A$1000),0),ROW(K726))),"")</f>
        <v/>
      </c>
      <c r="L726" t="str">
        <f>IFERROR(INDEX(統合!L:L,1/LARGE(INDEX((統合!$A$1:$A$1000&lt;&gt;"")/ROW(統合!$A$1:$A$1000),0),ROW(L726))),"")</f>
        <v/>
      </c>
      <c r="M726" t="str">
        <f>IFERROR(INDEX(統合!M:M,1/LARGE(INDEX((統合!$A$1:$A$1000&lt;&gt;"")/ROW(統合!$A$1:$A$1000),0),ROW(M726))),"")</f>
        <v/>
      </c>
    </row>
    <row r="727" spans="1:13" x14ac:dyDescent="0.45">
      <c r="A727" t="str">
        <f>IFERROR(INDEX(統合!A:A,1/LARGE(INDEX((統合!$A$1:$A$1000&lt;&gt;"")/ROW(統合!$A$1:$A$1000),0),ROW(A727))),"")</f>
        <v/>
      </c>
      <c r="B727" t="str">
        <f>IFERROR(INDEX(統合!B:B,1/LARGE(INDEX((統合!$A$1:$A$1000&lt;&gt;"")/ROW(統合!$A$1:$A$1000),0),ROW(B727))),"")</f>
        <v/>
      </c>
      <c r="C727" t="str">
        <f>IFERROR(INDEX(統合!C:C,1/LARGE(INDEX((統合!$A$1:$A$1000&lt;&gt;"")/ROW(統合!$A$1:$A$1000),0),ROW(C727))),"")</f>
        <v/>
      </c>
      <c r="D727" t="str">
        <f>IFERROR(INDEX(統合!D:D,1/LARGE(INDEX((統合!$A$1:$A$1000&lt;&gt;"")/ROW(統合!$A$1:$A$1000),0),ROW(D727))),"")</f>
        <v/>
      </c>
      <c r="E727" t="str">
        <f>IFERROR(INDEX(統合!E:E,1/LARGE(INDEX((統合!$A$1:$A$1000&lt;&gt;"")/ROW(統合!$A$1:$A$1000),0),ROW(E727))),"")</f>
        <v/>
      </c>
      <c r="F727" t="str">
        <f>IFERROR(INDEX(統合!F:F,1/LARGE(INDEX((統合!$A$1:$A$1000&lt;&gt;"")/ROW(統合!$A$1:$A$1000),0),ROW(F727))),"")</f>
        <v/>
      </c>
      <c r="G727" t="str">
        <f>IFERROR(INDEX(統合!G:G,1/LARGE(INDEX((統合!$A$1:$A$1000&lt;&gt;"")/ROW(統合!$A$1:$A$1000),0),ROW(G727))),"")</f>
        <v/>
      </c>
      <c r="H727" t="str">
        <f>IFERROR(INDEX(統合!H:H,1/LARGE(INDEX((統合!$A$1:$A$1000&lt;&gt;"")/ROW(統合!$A$1:$A$1000),0),ROW(H727))),"")</f>
        <v/>
      </c>
      <c r="I727" t="str">
        <f>IFERROR(INDEX(統合!I:I,1/LARGE(INDEX((統合!$A$1:$A$1000&lt;&gt;"")/ROW(統合!$A$1:$A$1000),0),ROW(I727))),"")</f>
        <v/>
      </c>
      <c r="J727" t="str">
        <f>IFERROR(INDEX(統合!J:J,1/LARGE(INDEX((統合!$A$1:$A$1000&lt;&gt;"")/ROW(統合!$A$1:$A$1000),0),ROW(J727))),"")</f>
        <v/>
      </c>
      <c r="K727" t="str">
        <f>IFERROR(INDEX(統合!K:K,1/LARGE(INDEX((統合!$A$1:$A$1000&lt;&gt;"")/ROW(統合!$A$1:$A$1000),0),ROW(K727))),"")</f>
        <v/>
      </c>
      <c r="L727" t="str">
        <f>IFERROR(INDEX(統合!L:L,1/LARGE(INDEX((統合!$A$1:$A$1000&lt;&gt;"")/ROW(統合!$A$1:$A$1000),0),ROW(L727))),"")</f>
        <v/>
      </c>
      <c r="M727" t="str">
        <f>IFERROR(INDEX(統合!M:M,1/LARGE(INDEX((統合!$A$1:$A$1000&lt;&gt;"")/ROW(統合!$A$1:$A$1000),0),ROW(M727))),"")</f>
        <v/>
      </c>
    </row>
    <row r="728" spans="1:13" x14ac:dyDescent="0.45">
      <c r="A728" t="str">
        <f>IFERROR(INDEX(統合!A:A,1/LARGE(INDEX((統合!$A$1:$A$1000&lt;&gt;"")/ROW(統合!$A$1:$A$1000),0),ROW(A728))),"")</f>
        <v/>
      </c>
      <c r="B728" t="str">
        <f>IFERROR(INDEX(統合!B:B,1/LARGE(INDEX((統合!$A$1:$A$1000&lt;&gt;"")/ROW(統合!$A$1:$A$1000),0),ROW(B728))),"")</f>
        <v/>
      </c>
      <c r="C728" t="str">
        <f>IFERROR(INDEX(統合!C:C,1/LARGE(INDEX((統合!$A$1:$A$1000&lt;&gt;"")/ROW(統合!$A$1:$A$1000),0),ROW(C728))),"")</f>
        <v/>
      </c>
      <c r="D728" t="str">
        <f>IFERROR(INDEX(統合!D:D,1/LARGE(INDEX((統合!$A$1:$A$1000&lt;&gt;"")/ROW(統合!$A$1:$A$1000),0),ROW(D728))),"")</f>
        <v/>
      </c>
      <c r="E728" t="str">
        <f>IFERROR(INDEX(統合!E:E,1/LARGE(INDEX((統合!$A$1:$A$1000&lt;&gt;"")/ROW(統合!$A$1:$A$1000),0),ROW(E728))),"")</f>
        <v/>
      </c>
      <c r="F728" t="str">
        <f>IFERROR(INDEX(統合!F:F,1/LARGE(INDEX((統合!$A$1:$A$1000&lt;&gt;"")/ROW(統合!$A$1:$A$1000),0),ROW(F728))),"")</f>
        <v/>
      </c>
      <c r="G728" t="str">
        <f>IFERROR(INDEX(統合!G:G,1/LARGE(INDEX((統合!$A$1:$A$1000&lt;&gt;"")/ROW(統合!$A$1:$A$1000),0),ROW(G728))),"")</f>
        <v/>
      </c>
      <c r="H728" t="str">
        <f>IFERROR(INDEX(統合!H:H,1/LARGE(INDEX((統合!$A$1:$A$1000&lt;&gt;"")/ROW(統合!$A$1:$A$1000),0),ROW(H728))),"")</f>
        <v/>
      </c>
      <c r="I728" t="str">
        <f>IFERROR(INDEX(統合!I:I,1/LARGE(INDEX((統合!$A$1:$A$1000&lt;&gt;"")/ROW(統合!$A$1:$A$1000),0),ROW(I728))),"")</f>
        <v/>
      </c>
      <c r="J728" t="str">
        <f>IFERROR(INDEX(統合!J:J,1/LARGE(INDEX((統合!$A$1:$A$1000&lt;&gt;"")/ROW(統合!$A$1:$A$1000),0),ROW(J728))),"")</f>
        <v/>
      </c>
      <c r="K728" t="str">
        <f>IFERROR(INDEX(統合!K:K,1/LARGE(INDEX((統合!$A$1:$A$1000&lt;&gt;"")/ROW(統合!$A$1:$A$1000),0),ROW(K728))),"")</f>
        <v/>
      </c>
      <c r="L728" t="str">
        <f>IFERROR(INDEX(統合!L:L,1/LARGE(INDEX((統合!$A$1:$A$1000&lt;&gt;"")/ROW(統合!$A$1:$A$1000),0),ROW(L728))),"")</f>
        <v/>
      </c>
      <c r="M728" t="str">
        <f>IFERROR(INDEX(統合!M:M,1/LARGE(INDEX((統合!$A$1:$A$1000&lt;&gt;"")/ROW(統合!$A$1:$A$1000),0),ROW(M728))),"")</f>
        <v/>
      </c>
    </row>
    <row r="729" spans="1:13" x14ac:dyDescent="0.45">
      <c r="A729" t="str">
        <f>IFERROR(INDEX(統合!A:A,1/LARGE(INDEX((統合!$A$1:$A$1000&lt;&gt;"")/ROW(統合!$A$1:$A$1000),0),ROW(A729))),"")</f>
        <v/>
      </c>
      <c r="B729" t="str">
        <f>IFERROR(INDEX(統合!B:B,1/LARGE(INDEX((統合!$A$1:$A$1000&lt;&gt;"")/ROW(統合!$A$1:$A$1000),0),ROW(B729))),"")</f>
        <v/>
      </c>
      <c r="C729" t="str">
        <f>IFERROR(INDEX(統合!C:C,1/LARGE(INDEX((統合!$A$1:$A$1000&lt;&gt;"")/ROW(統合!$A$1:$A$1000),0),ROW(C729))),"")</f>
        <v/>
      </c>
      <c r="D729" t="str">
        <f>IFERROR(INDEX(統合!D:D,1/LARGE(INDEX((統合!$A$1:$A$1000&lt;&gt;"")/ROW(統合!$A$1:$A$1000),0),ROW(D729))),"")</f>
        <v/>
      </c>
      <c r="E729" t="str">
        <f>IFERROR(INDEX(統合!E:E,1/LARGE(INDEX((統合!$A$1:$A$1000&lt;&gt;"")/ROW(統合!$A$1:$A$1000),0),ROW(E729))),"")</f>
        <v/>
      </c>
      <c r="F729" t="str">
        <f>IFERROR(INDEX(統合!F:F,1/LARGE(INDEX((統合!$A$1:$A$1000&lt;&gt;"")/ROW(統合!$A$1:$A$1000),0),ROW(F729))),"")</f>
        <v/>
      </c>
      <c r="G729" t="str">
        <f>IFERROR(INDEX(統合!G:G,1/LARGE(INDEX((統合!$A$1:$A$1000&lt;&gt;"")/ROW(統合!$A$1:$A$1000),0),ROW(G729))),"")</f>
        <v/>
      </c>
      <c r="H729" t="str">
        <f>IFERROR(INDEX(統合!H:H,1/LARGE(INDEX((統合!$A$1:$A$1000&lt;&gt;"")/ROW(統合!$A$1:$A$1000),0),ROW(H729))),"")</f>
        <v/>
      </c>
      <c r="I729" t="str">
        <f>IFERROR(INDEX(統合!I:I,1/LARGE(INDEX((統合!$A$1:$A$1000&lt;&gt;"")/ROW(統合!$A$1:$A$1000),0),ROW(I729))),"")</f>
        <v/>
      </c>
      <c r="J729" t="str">
        <f>IFERROR(INDEX(統合!J:J,1/LARGE(INDEX((統合!$A$1:$A$1000&lt;&gt;"")/ROW(統合!$A$1:$A$1000),0),ROW(J729))),"")</f>
        <v/>
      </c>
      <c r="K729" t="str">
        <f>IFERROR(INDEX(統合!K:K,1/LARGE(INDEX((統合!$A$1:$A$1000&lt;&gt;"")/ROW(統合!$A$1:$A$1000),0),ROW(K729))),"")</f>
        <v/>
      </c>
      <c r="L729" t="str">
        <f>IFERROR(INDEX(統合!L:L,1/LARGE(INDEX((統合!$A$1:$A$1000&lt;&gt;"")/ROW(統合!$A$1:$A$1000),0),ROW(L729))),"")</f>
        <v/>
      </c>
      <c r="M729" t="str">
        <f>IFERROR(INDEX(統合!M:M,1/LARGE(INDEX((統合!$A$1:$A$1000&lt;&gt;"")/ROW(統合!$A$1:$A$1000),0),ROW(M729))),"")</f>
        <v/>
      </c>
    </row>
    <row r="730" spans="1:13" x14ac:dyDescent="0.45">
      <c r="A730" t="str">
        <f>IFERROR(INDEX(統合!A:A,1/LARGE(INDEX((統合!$A$1:$A$1000&lt;&gt;"")/ROW(統合!$A$1:$A$1000),0),ROW(A730))),"")</f>
        <v/>
      </c>
      <c r="B730" t="str">
        <f>IFERROR(INDEX(統合!B:B,1/LARGE(INDEX((統合!$A$1:$A$1000&lt;&gt;"")/ROW(統合!$A$1:$A$1000),0),ROW(B730))),"")</f>
        <v/>
      </c>
      <c r="C730" t="str">
        <f>IFERROR(INDEX(統合!C:C,1/LARGE(INDEX((統合!$A$1:$A$1000&lt;&gt;"")/ROW(統合!$A$1:$A$1000),0),ROW(C730))),"")</f>
        <v/>
      </c>
      <c r="D730" t="str">
        <f>IFERROR(INDEX(統合!D:D,1/LARGE(INDEX((統合!$A$1:$A$1000&lt;&gt;"")/ROW(統合!$A$1:$A$1000),0),ROW(D730))),"")</f>
        <v/>
      </c>
      <c r="E730" t="str">
        <f>IFERROR(INDEX(統合!E:E,1/LARGE(INDEX((統合!$A$1:$A$1000&lt;&gt;"")/ROW(統合!$A$1:$A$1000),0),ROW(E730))),"")</f>
        <v/>
      </c>
      <c r="F730" t="str">
        <f>IFERROR(INDEX(統合!F:F,1/LARGE(INDEX((統合!$A$1:$A$1000&lt;&gt;"")/ROW(統合!$A$1:$A$1000),0),ROW(F730))),"")</f>
        <v/>
      </c>
      <c r="G730" t="str">
        <f>IFERROR(INDEX(統合!G:G,1/LARGE(INDEX((統合!$A$1:$A$1000&lt;&gt;"")/ROW(統合!$A$1:$A$1000),0),ROW(G730))),"")</f>
        <v/>
      </c>
      <c r="H730" t="str">
        <f>IFERROR(INDEX(統合!H:H,1/LARGE(INDEX((統合!$A$1:$A$1000&lt;&gt;"")/ROW(統合!$A$1:$A$1000),0),ROW(H730))),"")</f>
        <v/>
      </c>
      <c r="I730" t="str">
        <f>IFERROR(INDEX(統合!I:I,1/LARGE(INDEX((統合!$A$1:$A$1000&lt;&gt;"")/ROW(統合!$A$1:$A$1000),0),ROW(I730))),"")</f>
        <v/>
      </c>
      <c r="J730" t="str">
        <f>IFERROR(INDEX(統合!J:J,1/LARGE(INDEX((統合!$A$1:$A$1000&lt;&gt;"")/ROW(統合!$A$1:$A$1000),0),ROW(J730))),"")</f>
        <v/>
      </c>
      <c r="K730" t="str">
        <f>IFERROR(INDEX(統合!K:K,1/LARGE(INDEX((統合!$A$1:$A$1000&lt;&gt;"")/ROW(統合!$A$1:$A$1000),0),ROW(K730))),"")</f>
        <v/>
      </c>
      <c r="L730" t="str">
        <f>IFERROR(INDEX(統合!L:L,1/LARGE(INDEX((統合!$A$1:$A$1000&lt;&gt;"")/ROW(統合!$A$1:$A$1000),0),ROW(L730))),"")</f>
        <v/>
      </c>
      <c r="M730" t="str">
        <f>IFERROR(INDEX(統合!M:M,1/LARGE(INDEX((統合!$A$1:$A$1000&lt;&gt;"")/ROW(統合!$A$1:$A$1000),0),ROW(M730))),"")</f>
        <v/>
      </c>
    </row>
    <row r="731" spans="1:13" x14ac:dyDescent="0.45">
      <c r="A731" t="str">
        <f>IFERROR(INDEX(統合!A:A,1/LARGE(INDEX((統合!$A$1:$A$1000&lt;&gt;"")/ROW(統合!$A$1:$A$1000),0),ROW(A731))),"")</f>
        <v/>
      </c>
      <c r="B731" t="str">
        <f>IFERROR(INDEX(統合!B:B,1/LARGE(INDEX((統合!$A$1:$A$1000&lt;&gt;"")/ROW(統合!$A$1:$A$1000),0),ROW(B731))),"")</f>
        <v/>
      </c>
      <c r="C731" t="str">
        <f>IFERROR(INDEX(統合!C:C,1/LARGE(INDEX((統合!$A$1:$A$1000&lt;&gt;"")/ROW(統合!$A$1:$A$1000),0),ROW(C731))),"")</f>
        <v/>
      </c>
      <c r="D731" t="str">
        <f>IFERROR(INDEX(統合!D:D,1/LARGE(INDEX((統合!$A$1:$A$1000&lt;&gt;"")/ROW(統合!$A$1:$A$1000),0),ROW(D731))),"")</f>
        <v/>
      </c>
      <c r="E731" t="str">
        <f>IFERROR(INDEX(統合!E:E,1/LARGE(INDEX((統合!$A$1:$A$1000&lt;&gt;"")/ROW(統合!$A$1:$A$1000),0),ROW(E731))),"")</f>
        <v/>
      </c>
      <c r="F731" t="str">
        <f>IFERROR(INDEX(統合!F:F,1/LARGE(INDEX((統合!$A$1:$A$1000&lt;&gt;"")/ROW(統合!$A$1:$A$1000),0),ROW(F731))),"")</f>
        <v/>
      </c>
      <c r="G731" t="str">
        <f>IFERROR(INDEX(統合!G:G,1/LARGE(INDEX((統合!$A$1:$A$1000&lt;&gt;"")/ROW(統合!$A$1:$A$1000),0),ROW(G731))),"")</f>
        <v/>
      </c>
      <c r="H731" t="str">
        <f>IFERROR(INDEX(統合!H:H,1/LARGE(INDEX((統合!$A$1:$A$1000&lt;&gt;"")/ROW(統合!$A$1:$A$1000),0),ROW(H731))),"")</f>
        <v/>
      </c>
      <c r="I731" t="str">
        <f>IFERROR(INDEX(統合!I:I,1/LARGE(INDEX((統合!$A$1:$A$1000&lt;&gt;"")/ROW(統合!$A$1:$A$1000),0),ROW(I731))),"")</f>
        <v/>
      </c>
      <c r="J731" t="str">
        <f>IFERROR(INDEX(統合!J:J,1/LARGE(INDEX((統合!$A$1:$A$1000&lt;&gt;"")/ROW(統合!$A$1:$A$1000),0),ROW(J731))),"")</f>
        <v/>
      </c>
      <c r="K731" t="str">
        <f>IFERROR(INDEX(統合!K:K,1/LARGE(INDEX((統合!$A$1:$A$1000&lt;&gt;"")/ROW(統合!$A$1:$A$1000),0),ROW(K731))),"")</f>
        <v/>
      </c>
      <c r="L731" t="str">
        <f>IFERROR(INDEX(統合!L:L,1/LARGE(INDEX((統合!$A$1:$A$1000&lt;&gt;"")/ROW(統合!$A$1:$A$1000),0),ROW(L731))),"")</f>
        <v/>
      </c>
      <c r="M731" t="str">
        <f>IFERROR(INDEX(統合!M:M,1/LARGE(INDEX((統合!$A$1:$A$1000&lt;&gt;"")/ROW(統合!$A$1:$A$1000),0),ROW(M731))),"")</f>
        <v/>
      </c>
    </row>
    <row r="732" spans="1:13" x14ac:dyDescent="0.45">
      <c r="A732" t="str">
        <f>IFERROR(INDEX(統合!A:A,1/LARGE(INDEX((統合!$A$1:$A$1000&lt;&gt;"")/ROW(統合!$A$1:$A$1000),0),ROW(A732))),"")</f>
        <v/>
      </c>
      <c r="B732" t="str">
        <f>IFERROR(INDEX(統合!B:B,1/LARGE(INDEX((統合!$A$1:$A$1000&lt;&gt;"")/ROW(統合!$A$1:$A$1000),0),ROW(B732))),"")</f>
        <v/>
      </c>
      <c r="C732" t="str">
        <f>IFERROR(INDEX(統合!C:C,1/LARGE(INDEX((統合!$A$1:$A$1000&lt;&gt;"")/ROW(統合!$A$1:$A$1000),0),ROW(C732))),"")</f>
        <v/>
      </c>
      <c r="D732" t="str">
        <f>IFERROR(INDEX(統合!D:D,1/LARGE(INDEX((統合!$A$1:$A$1000&lt;&gt;"")/ROW(統合!$A$1:$A$1000),0),ROW(D732))),"")</f>
        <v/>
      </c>
      <c r="E732" t="str">
        <f>IFERROR(INDEX(統合!E:E,1/LARGE(INDEX((統合!$A$1:$A$1000&lt;&gt;"")/ROW(統合!$A$1:$A$1000),0),ROW(E732))),"")</f>
        <v/>
      </c>
      <c r="F732" t="str">
        <f>IFERROR(INDEX(統合!F:F,1/LARGE(INDEX((統合!$A$1:$A$1000&lt;&gt;"")/ROW(統合!$A$1:$A$1000),0),ROW(F732))),"")</f>
        <v/>
      </c>
      <c r="G732" t="str">
        <f>IFERROR(INDEX(統合!G:G,1/LARGE(INDEX((統合!$A$1:$A$1000&lt;&gt;"")/ROW(統合!$A$1:$A$1000),0),ROW(G732))),"")</f>
        <v/>
      </c>
      <c r="H732" t="str">
        <f>IFERROR(INDEX(統合!H:H,1/LARGE(INDEX((統合!$A$1:$A$1000&lt;&gt;"")/ROW(統合!$A$1:$A$1000),0),ROW(H732))),"")</f>
        <v/>
      </c>
      <c r="I732" t="str">
        <f>IFERROR(INDEX(統合!I:I,1/LARGE(INDEX((統合!$A$1:$A$1000&lt;&gt;"")/ROW(統合!$A$1:$A$1000),0),ROW(I732))),"")</f>
        <v/>
      </c>
      <c r="J732" t="str">
        <f>IFERROR(INDEX(統合!J:J,1/LARGE(INDEX((統合!$A$1:$A$1000&lt;&gt;"")/ROW(統合!$A$1:$A$1000),0),ROW(J732))),"")</f>
        <v/>
      </c>
      <c r="K732" t="str">
        <f>IFERROR(INDEX(統合!K:K,1/LARGE(INDEX((統合!$A$1:$A$1000&lt;&gt;"")/ROW(統合!$A$1:$A$1000),0),ROW(K732))),"")</f>
        <v/>
      </c>
      <c r="L732" t="str">
        <f>IFERROR(INDEX(統合!L:L,1/LARGE(INDEX((統合!$A$1:$A$1000&lt;&gt;"")/ROW(統合!$A$1:$A$1000),0),ROW(L732))),"")</f>
        <v/>
      </c>
      <c r="M732" t="str">
        <f>IFERROR(INDEX(統合!M:M,1/LARGE(INDEX((統合!$A$1:$A$1000&lt;&gt;"")/ROW(統合!$A$1:$A$1000),0),ROW(M732))),"")</f>
        <v/>
      </c>
    </row>
    <row r="733" spans="1:13" x14ac:dyDescent="0.45">
      <c r="A733" t="str">
        <f>IFERROR(INDEX(統合!A:A,1/LARGE(INDEX((統合!$A$1:$A$1000&lt;&gt;"")/ROW(統合!$A$1:$A$1000),0),ROW(A733))),"")</f>
        <v/>
      </c>
      <c r="B733" t="str">
        <f>IFERROR(INDEX(統合!B:B,1/LARGE(INDEX((統合!$A$1:$A$1000&lt;&gt;"")/ROW(統合!$A$1:$A$1000),0),ROW(B733))),"")</f>
        <v/>
      </c>
      <c r="C733" t="str">
        <f>IFERROR(INDEX(統合!C:C,1/LARGE(INDEX((統合!$A$1:$A$1000&lt;&gt;"")/ROW(統合!$A$1:$A$1000),0),ROW(C733))),"")</f>
        <v/>
      </c>
      <c r="D733" t="str">
        <f>IFERROR(INDEX(統合!D:D,1/LARGE(INDEX((統合!$A$1:$A$1000&lt;&gt;"")/ROW(統合!$A$1:$A$1000),0),ROW(D733))),"")</f>
        <v/>
      </c>
      <c r="E733" t="str">
        <f>IFERROR(INDEX(統合!E:E,1/LARGE(INDEX((統合!$A$1:$A$1000&lt;&gt;"")/ROW(統合!$A$1:$A$1000),0),ROW(E733))),"")</f>
        <v/>
      </c>
      <c r="F733" t="str">
        <f>IFERROR(INDEX(統合!F:F,1/LARGE(INDEX((統合!$A$1:$A$1000&lt;&gt;"")/ROW(統合!$A$1:$A$1000),0),ROW(F733))),"")</f>
        <v/>
      </c>
      <c r="G733" t="str">
        <f>IFERROR(INDEX(統合!G:G,1/LARGE(INDEX((統合!$A$1:$A$1000&lt;&gt;"")/ROW(統合!$A$1:$A$1000),0),ROW(G733))),"")</f>
        <v/>
      </c>
      <c r="H733" t="str">
        <f>IFERROR(INDEX(統合!H:H,1/LARGE(INDEX((統合!$A$1:$A$1000&lt;&gt;"")/ROW(統合!$A$1:$A$1000),0),ROW(H733))),"")</f>
        <v/>
      </c>
      <c r="I733" t="str">
        <f>IFERROR(INDEX(統合!I:I,1/LARGE(INDEX((統合!$A$1:$A$1000&lt;&gt;"")/ROW(統合!$A$1:$A$1000),0),ROW(I733))),"")</f>
        <v/>
      </c>
      <c r="J733" t="str">
        <f>IFERROR(INDEX(統合!J:J,1/LARGE(INDEX((統合!$A$1:$A$1000&lt;&gt;"")/ROW(統合!$A$1:$A$1000),0),ROW(J733))),"")</f>
        <v/>
      </c>
      <c r="K733" t="str">
        <f>IFERROR(INDEX(統合!K:K,1/LARGE(INDEX((統合!$A$1:$A$1000&lt;&gt;"")/ROW(統合!$A$1:$A$1000),0),ROW(K733))),"")</f>
        <v/>
      </c>
      <c r="L733" t="str">
        <f>IFERROR(INDEX(統合!L:L,1/LARGE(INDEX((統合!$A$1:$A$1000&lt;&gt;"")/ROW(統合!$A$1:$A$1000),0),ROW(L733))),"")</f>
        <v/>
      </c>
      <c r="M733" t="str">
        <f>IFERROR(INDEX(統合!M:M,1/LARGE(INDEX((統合!$A$1:$A$1000&lt;&gt;"")/ROW(統合!$A$1:$A$1000),0),ROW(M733))),"")</f>
        <v/>
      </c>
    </row>
    <row r="734" spans="1:13" x14ac:dyDescent="0.45">
      <c r="A734" t="str">
        <f>IFERROR(INDEX(統合!A:A,1/LARGE(INDEX((統合!$A$1:$A$1000&lt;&gt;"")/ROW(統合!$A$1:$A$1000),0),ROW(A734))),"")</f>
        <v/>
      </c>
      <c r="B734" t="str">
        <f>IFERROR(INDEX(統合!B:B,1/LARGE(INDEX((統合!$A$1:$A$1000&lt;&gt;"")/ROW(統合!$A$1:$A$1000),0),ROW(B734))),"")</f>
        <v/>
      </c>
      <c r="C734" t="str">
        <f>IFERROR(INDEX(統合!C:C,1/LARGE(INDEX((統合!$A$1:$A$1000&lt;&gt;"")/ROW(統合!$A$1:$A$1000),0),ROW(C734))),"")</f>
        <v/>
      </c>
      <c r="D734" t="str">
        <f>IFERROR(INDEX(統合!D:D,1/LARGE(INDEX((統合!$A$1:$A$1000&lt;&gt;"")/ROW(統合!$A$1:$A$1000),0),ROW(D734))),"")</f>
        <v/>
      </c>
      <c r="E734" t="str">
        <f>IFERROR(INDEX(統合!E:E,1/LARGE(INDEX((統合!$A$1:$A$1000&lt;&gt;"")/ROW(統合!$A$1:$A$1000),0),ROW(E734))),"")</f>
        <v/>
      </c>
      <c r="F734" t="str">
        <f>IFERROR(INDEX(統合!F:F,1/LARGE(INDEX((統合!$A$1:$A$1000&lt;&gt;"")/ROW(統合!$A$1:$A$1000),0),ROW(F734))),"")</f>
        <v/>
      </c>
      <c r="G734" t="str">
        <f>IFERROR(INDEX(統合!G:G,1/LARGE(INDEX((統合!$A$1:$A$1000&lt;&gt;"")/ROW(統合!$A$1:$A$1000),0),ROW(G734))),"")</f>
        <v/>
      </c>
      <c r="H734" t="str">
        <f>IFERROR(INDEX(統合!H:H,1/LARGE(INDEX((統合!$A$1:$A$1000&lt;&gt;"")/ROW(統合!$A$1:$A$1000),0),ROW(H734))),"")</f>
        <v/>
      </c>
      <c r="I734" t="str">
        <f>IFERROR(INDEX(統合!I:I,1/LARGE(INDEX((統合!$A$1:$A$1000&lt;&gt;"")/ROW(統合!$A$1:$A$1000),0),ROW(I734))),"")</f>
        <v/>
      </c>
      <c r="J734" t="str">
        <f>IFERROR(INDEX(統合!J:J,1/LARGE(INDEX((統合!$A$1:$A$1000&lt;&gt;"")/ROW(統合!$A$1:$A$1000),0),ROW(J734))),"")</f>
        <v/>
      </c>
      <c r="K734" t="str">
        <f>IFERROR(INDEX(統合!K:K,1/LARGE(INDEX((統合!$A$1:$A$1000&lt;&gt;"")/ROW(統合!$A$1:$A$1000),0),ROW(K734))),"")</f>
        <v/>
      </c>
      <c r="L734" t="str">
        <f>IFERROR(INDEX(統合!L:L,1/LARGE(INDEX((統合!$A$1:$A$1000&lt;&gt;"")/ROW(統合!$A$1:$A$1000),0),ROW(L734))),"")</f>
        <v/>
      </c>
      <c r="M734" t="str">
        <f>IFERROR(INDEX(統合!M:M,1/LARGE(INDEX((統合!$A$1:$A$1000&lt;&gt;"")/ROW(統合!$A$1:$A$1000),0),ROW(M734))),"")</f>
        <v/>
      </c>
    </row>
    <row r="735" spans="1:13" x14ac:dyDescent="0.45">
      <c r="A735" t="str">
        <f>IFERROR(INDEX(統合!A:A,1/LARGE(INDEX((統合!$A$1:$A$1000&lt;&gt;"")/ROW(統合!$A$1:$A$1000),0),ROW(A735))),"")</f>
        <v/>
      </c>
      <c r="B735" t="str">
        <f>IFERROR(INDEX(統合!B:B,1/LARGE(INDEX((統合!$A$1:$A$1000&lt;&gt;"")/ROW(統合!$A$1:$A$1000),0),ROW(B735))),"")</f>
        <v/>
      </c>
      <c r="C735" t="str">
        <f>IFERROR(INDEX(統合!C:C,1/LARGE(INDEX((統合!$A$1:$A$1000&lt;&gt;"")/ROW(統合!$A$1:$A$1000),0),ROW(C735))),"")</f>
        <v/>
      </c>
      <c r="D735" t="str">
        <f>IFERROR(INDEX(統合!D:D,1/LARGE(INDEX((統合!$A$1:$A$1000&lt;&gt;"")/ROW(統合!$A$1:$A$1000),0),ROW(D735))),"")</f>
        <v/>
      </c>
      <c r="E735" t="str">
        <f>IFERROR(INDEX(統合!E:E,1/LARGE(INDEX((統合!$A$1:$A$1000&lt;&gt;"")/ROW(統合!$A$1:$A$1000),0),ROW(E735))),"")</f>
        <v/>
      </c>
      <c r="F735" t="str">
        <f>IFERROR(INDEX(統合!F:F,1/LARGE(INDEX((統合!$A$1:$A$1000&lt;&gt;"")/ROW(統合!$A$1:$A$1000),0),ROW(F735))),"")</f>
        <v/>
      </c>
      <c r="G735" t="str">
        <f>IFERROR(INDEX(統合!G:G,1/LARGE(INDEX((統合!$A$1:$A$1000&lt;&gt;"")/ROW(統合!$A$1:$A$1000),0),ROW(G735))),"")</f>
        <v/>
      </c>
      <c r="H735" t="str">
        <f>IFERROR(INDEX(統合!H:H,1/LARGE(INDEX((統合!$A$1:$A$1000&lt;&gt;"")/ROW(統合!$A$1:$A$1000),0),ROW(H735))),"")</f>
        <v/>
      </c>
      <c r="I735" t="str">
        <f>IFERROR(INDEX(統合!I:I,1/LARGE(INDEX((統合!$A$1:$A$1000&lt;&gt;"")/ROW(統合!$A$1:$A$1000),0),ROW(I735))),"")</f>
        <v/>
      </c>
      <c r="J735" t="str">
        <f>IFERROR(INDEX(統合!J:J,1/LARGE(INDEX((統合!$A$1:$A$1000&lt;&gt;"")/ROW(統合!$A$1:$A$1000),0),ROW(J735))),"")</f>
        <v/>
      </c>
      <c r="K735" t="str">
        <f>IFERROR(INDEX(統合!K:K,1/LARGE(INDEX((統合!$A$1:$A$1000&lt;&gt;"")/ROW(統合!$A$1:$A$1000),0),ROW(K735))),"")</f>
        <v/>
      </c>
      <c r="L735" t="str">
        <f>IFERROR(INDEX(統合!L:L,1/LARGE(INDEX((統合!$A$1:$A$1000&lt;&gt;"")/ROW(統合!$A$1:$A$1000),0),ROW(L735))),"")</f>
        <v/>
      </c>
      <c r="M735" t="str">
        <f>IFERROR(INDEX(統合!M:M,1/LARGE(INDEX((統合!$A$1:$A$1000&lt;&gt;"")/ROW(統合!$A$1:$A$1000),0),ROW(M735))),"")</f>
        <v/>
      </c>
    </row>
    <row r="736" spans="1:13" x14ac:dyDescent="0.45">
      <c r="A736" t="str">
        <f>IFERROR(INDEX(統合!A:A,1/LARGE(INDEX((統合!$A$1:$A$1000&lt;&gt;"")/ROW(統合!$A$1:$A$1000),0),ROW(A736))),"")</f>
        <v/>
      </c>
      <c r="B736" t="str">
        <f>IFERROR(INDEX(統合!B:B,1/LARGE(INDEX((統合!$A$1:$A$1000&lt;&gt;"")/ROW(統合!$A$1:$A$1000),0),ROW(B736))),"")</f>
        <v/>
      </c>
      <c r="C736" t="str">
        <f>IFERROR(INDEX(統合!C:C,1/LARGE(INDEX((統合!$A$1:$A$1000&lt;&gt;"")/ROW(統合!$A$1:$A$1000),0),ROW(C736))),"")</f>
        <v/>
      </c>
      <c r="D736" t="str">
        <f>IFERROR(INDEX(統合!D:D,1/LARGE(INDEX((統合!$A$1:$A$1000&lt;&gt;"")/ROW(統合!$A$1:$A$1000),0),ROW(D736))),"")</f>
        <v/>
      </c>
      <c r="E736" t="str">
        <f>IFERROR(INDEX(統合!E:E,1/LARGE(INDEX((統合!$A$1:$A$1000&lt;&gt;"")/ROW(統合!$A$1:$A$1000),0),ROW(E736))),"")</f>
        <v/>
      </c>
      <c r="F736" t="str">
        <f>IFERROR(INDEX(統合!F:F,1/LARGE(INDEX((統合!$A$1:$A$1000&lt;&gt;"")/ROW(統合!$A$1:$A$1000),0),ROW(F736))),"")</f>
        <v/>
      </c>
      <c r="G736" t="str">
        <f>IFERROR(INDEX(統合!G:G,1/LARGE(INDEX((統合!$A$1:$A$1000&lt;&gt;"")/ROW(統合!$A$1:$A$1000),0),ROW(G736))),"")</f>
        <v/>
      </c>
      <c r="H736" t="str">
        <f>IFERROR(INDEX(統合!H:H,1/LARGE(INDEX((統合!$A$1:$A$1000&lt;&gt;"")/ROW(統合!$A$1:$A$1000),0),ROW(H736))),"")</f>
        <v/>
      </c>
      <c r="I736" t="str">
        <f>IFERROR(INDEX(統合!I:I,1/LARGE(INDEX((統合!$A$1:$A$1000&lt;&gt;"")/ROW(統合!$A$1:$A$1000),0),ROW(I736))),"")</f>
        <v/>
      </c>
      <c r="J736" t="str">
        <f>IFERROR(INDEX(統合!J:J,1/LARGE(INDEX((統合!$A$1:$A$1000&lt;&gt;"")/ROW(統合!$A$1:$A$1000),0),ROW(J736))),"")</f>
        <v/>
      </c>
      <c r="K736" t="str">
        <f>IFERROR(INDEX(統合!K:K,1/LARGE(INDEX((統合!$A$1:$A$1000&lt;&gt;"")/ROW(統合!$A$1:$A$1000),0),ROW(K736))),"")</f>
        <v/>
      </c>
      <c r="L736" t="str">
        <f>IFERROR(INDEX(統合!L:L,1/LARGE(INDEX((統合!$A$1:$A$1000&lt;&gt;"")/ROW(統合!$A$1:$A$1000),0),ROW(L736))),"")</f>
        <v/>
      </c>
      <c r="M736" t="str">
        <f>IFERROR(INDEX(統合!M:M,1/LARGE(INDEX((統合!$A$1:$A$1000&lt;&gt;"")/ROW(統合!$A$1:$A$1000),0),ROW(M736))),"")</f>
        <v/>
      </c>
    </row>
    <row r="737" spans="1:13" x14ac:dyDescent="0.45">
      <c r="A737" t="str">
        <f>IFERROR(INDEX(統合!A:A,1/LARGE(INDEX((統合!$A$1:$A$1000&lt;&gt;"")/ROW(統合!$A$1:$A$1000),0),ROW(A737))),"")</f>
        <v/>
      </c>
      <c r="B737" t="str">
        <f>IFERROR(INDEX(統合!B:B,1/LARGE(INDEX((統合!$A$1:$A$1000&lt;&gt;"")/ROW(統合!$A$1:$A$1000),0),ROW(B737))),"")</f>
        <v/>
      </c>
      <c r="C737" t="str">
        <f>IFERROR(INDEX(統合!C:C,1/LARGE(INDEX((統合!$A$1:$A$1000&lt;&gt;"")/ROW(統合!$A$1:$A$1000),0),ROW(C737))),"")</f>
        <v/>
      </c>
      <c r="D737" t="str">
        <f>IFERROR(INDEX(統合!D:D,1/LARGE(INDEX((統合!$A$1:$A$1000&lt;&gt;"")/ROW(統合!$A$1:$A$1000),0),ROW(D737))),"")</f>
        <v/>
      </c>
      <c r="E737" t="str">
        <f>IFERROR(INDEX(統合!E:E,1/LARGE(INDEX((統合!$A$1:$A$1000&lt;&gt;"")/ROW(統合!$A$1:$A$1000),0),ROW(E737))),"")</f>
        <v/>
      </c>
      <c r="F737" t="str">
        <f>IFERROR(INDEX(統合!F:F,1/LARGE(INDEX((統合!$A$1:$A$1000&lt;&gt;"")/ROW(統合!$A$1:$A$1000),0),ROW(F737))),"")</f>
        <v/>
      </c>
      <c r="G737" t="str">
        <f>IFERROR(INDEX(統合!G:G,1/LARGE(INDEX((統合!$A$1:$A$1000&lt;&gt;"")/ROW(統合!$A$1:$A$1000),0),ROW(G737))),"")</f>
        <v/>
      </c>
      <c r="H737" t="str">
        <f>IFERROR(INDEX(統合!H:H,1/LARGE(INDEX((統合!$A$1:$A$1000&lt;&gt;"")/ROW(統合!$A$1:$A$1000),0),ROW(H737))),"")</f>
        <v/>
      </c>
      <c r="I737" t="str">
        <f>IFERROR(INDEX(統合!I:I,1/LARGE(INDEX((統合!$A$1:$A$1000&lt;&gt;"")/ROW(統合!$A$1:$A$1000),0),ROW(I737))),"")</f>
        <v/>
      </c>
      <c r="J737" t="str">
        <f>IFERROR(INDEX(統合!J:J,1/LARGE(INDEX((統合!$A$1:$A$1000&lt;&gt;"")/ROW(統合!$A$1:$A$1000),0),ROW(J737))),"")</f>
        <v/>
      </c>
      <c r="K737" t="str">
        <f>IFERROR(INDEX(統合!K:K,1/LARGE(INDEX((統合!$A$1:$A$1000&lt;&gt;"")/ROW(統合!$A$1:$A$1000),0),ROW(K737))),"")</f>
        <v/>
      </c>
      <c r="L737" t="str">
        <f>IFERROR(INDEX(統合!L:L,1/LARGE(INDEX((統合!$A$1:$A$1000&lt;&gt;"")/ROW(統合!$A$1:$A$1000),0),ROW(L737))),"")</f>
        <v/>
      </c>
      <c r="M737" t="str">
        <f>IFERROR(INDEX(統合!M:M,1/LARGE(INDEX((統合!$A$1:$A$1000&lt;&gt;"")/ROW(統合!$A$1:$A$1000),0),ROW(M737))),"")</f>
        <v/>
      </c>
    </row>
    <row r="738" spans="1:13" x14ac:dyDescent="0.45">
      <c r="A738" t="str">
        <f>IFERROR(INDEX(統合!A:A,1/LARGE(INDEX((統合!$A$1:$A$1000&lt;&gt;"")/ROW(統合!$A$1:$A$1000),0),ROW(A738))),"")</f>
        <v/>
      </c>
      <c r="B738" t="str">
        <f>IFERROR(INDEX(統合!B:B,1/LARGE(INDEX((統合!$A$1:$A$1000&lt;&gt;"")/ROW(統合!$A$1:$A$1000),0),ROW(B738))),"")</f>
        <v/>
      </c>
      <c r="C738" t="str">
        <f>IFERROR(INDEX(統合!C:C,1/LARGE(INDEX((統合!$A$1:$A$1000&lt;&gt;"")/ROW(統合!$A$1:$A$1000),0),ROW(C738))),"")</f>
        <v/>
      </c>
      <c r="D738" t="str">
        <f>IFERROR(INDEX(統合!D:D,1/LARGE(INDEX((統合!$A$1:$A$1000&lt;&gt;"")/ROW(統合!$A$1:$A$1000),0),ROW(D738))),"")</f>
        <v/>
      </c>
      <c r="E738" t="str">
        <f>IFERROR(INDEX(統合!E:E,1/LARGE(INDEX((統合!$A$1:$A$1000&lt;&gt;"")/ROW(統合!$A$1:$A$1000),0),ROW(E738))),"")</f>
        <v/>
      </c>
      <c r="F738" t="str">
        <f>IFERROR(INDEX(統合!F:F,1/LARGE(INDEX((統合!$A$1:$A$1000&lt;&gt;"")/ROW(統合!$A$1:$A$1000),0),ROW(F738))),"")</f>
        <v/>
      </c>
      <c r="G738" t="str">
        <f>IFERROR(INDEX(統合!G:G,1/LARGE(INDEX((統合!$A$1:$A$1000&lt;&gt;"")/ROW(統合!$A$1:$A$1000),0),ROW(G738))),"")</f>
        <v/>
      </c>
      <c r="H738" t="str">
        <f>IFERROR(INDEX(統合!H:H,1/LARGE(INDEX((統合!$A$1:$A$1000&lt;&gt;"")/ROW(統合!$A$1:$A$1000),0),ROW(H738))),"")</f>
        <v/>
      </c>
      <c r="I738" t="str">
        <f>IFERROR(INDEX(統合!I:I,1/LARGE(INDEX((統合!$A$1:$A$1000&lt;&gt;"")/ROW(統合!$A$1:$A$1000),0),ROW(I738))),"")</f>
        <v/>
      </c>
      <c r="J738" t="str">
        <f>IFERROR(INDEX(統合!J:J,1/LARGE(INDEX((統合!$A$1:$A$1000&lt;&gt;"")/ROW(統合!$A$1:$A$1000),0),ROW(J738))),"")</f>
        <v/>
      </c>
      <c r="K738" t="str">
        <f>IFERROR(INDEX(統合!K:K,1/LARGE(INDEX((統合!$A$1:$A$1000&lt;&gt;"")/ROW(統合!$A$1:$A$1000),0),ROW(K738))),"")</f>
        <v/>
      </c>
      <c r="L738" t="str">
        <f>IFERROR(INDEX(統合!L:L,1/LARGE(INDEX((統合!$A$1:$A$1000&lt;&gt;"")/ROW(統合!$A$1:$A$1000),0),ROW(L738))),"")</f>
        <v/>
      </c>
      <c r="M738" t="str">
        <f>IFERROR(INDEX(統合!M:M,1/LARGE(INDEX((統合!$A$1:$A$1000&lt;&gt;"")/ROW(統合!$A$1:$A$1000),0),ROW(M738))),"")</f>
        <v/>
      </c>
    </row>
    <row r="739" spans="1:13" x14ac:dyDescent="0.45">
      <c r="A739" t="str">
        <f>IFERROR(INDEX(統合!A:A,1/LARGE(INDEX((統合!$A$1:$A$1000&lt;&gt;"")/ROW(統合!$A$1:$A$1000),0),ROW(A739))),"")</f>
        <v/>
      </c>
      <c r="B739" t="str">
        <f>IFERROR(INDEX(統合!B:B,1/LARGE(INDEX((統合!$A$1:$A$1000&lt;&gt;"")/ROW(統合!$A$1:$A$1000),0),ROW(B739))),"")</f>
        <v/>
      </c>
      <c r="C739" t="str">
        <f>IFERROR(INDEX(統合!C:C,1/LARGE(INDEX((統合!$A$1:$A$1000&lt;&gt;"")/ROW(統合!$A$1:$A$1000),0),ROW(C739))),"")</f>
        <v/>
      </c>
      <c r="D739" t="str">
        <f>IFERROR(INDEX(統合!D:D,1/LARGE(INDEX((統合!$A$1:$A$1000&lt;&gt;"")/ROW(統合!$A$1:$A$1000),0),ROW(D739))),"")</f>
        <v/>
      </c>
      <c r="E739" t="str">
        <f>IFERROR(INDEX(統合!E:E,1/LARGE(INDEX((統合!$A$1:$A$1000&lt;&gt;"")/ROW(統合!$A$1:$A$1000),0),ROW(E739))),"")</f>
        <v/>
      </c>
      <c r="F739" t="str">
        <f>IFERROR(INDEX(統合!F:F,1/LARGE(INDEX((統合!$A$1:$A$1000&lt;&gt;"")/ROW(統合!$A$1:$A$1000),0),ROW(F739))),"")</f>
        <v/>
      </c>
      <c r="G739" t="str">
        <f>IFERROR(INDEX(統合!G:G,1/LARGE(INDEX((統合!$A$1:$A$1000&lt;&gt;"")/ROW(統合!$A$1:$A$1000),0),ROW(G739))),"")</f>
        <v/>
      </c>
      <c r="H739" t="str">
        <f>IFERROR(INDEX(統合!H:H,1/LARGE(INDEX((統合!$A$1:$A$1000&lt;&gt;"")/ROW(統合!$A$1:$A$1000),0),ROW(H739))),"")</f>
        <v/>
      </c>
      <c r="I739" t="str">
        <f>IFERROR(INDEX(統合!I:I,1/LARGE(INDEX((統合!$A$1:$A$1000&lt;&gt;"")/ROW(統合!$A$1:$A$1000),0),ROW(I739))),"")</f>
        <v/>
      </c>
      <c r="J739" t="str">
        <f>IFERROR(INDEX(統合!J:J,1/LARGE(INDEX((統合!$A$1:$A$1000&lt;&gt;"")/ROW(統合!$A$1:$A$1000),0),ROW(J739))),"")</f>
        <v/>
      </c>
      <c r="K739" t="str">
        <f>IFERROR(INDEX(統合!K:K,1/LARGE(INDEX((統合!$A$1:$A$1000&lt;&gt;"")/ROW(統合!$A$1:$A$1000),0),ROW(K739))),"")</f>
        <v/>
      </c>
      <c r="L739" t="str">
        <f>IFERROR(INDEX(統合!L:L,1/LARGE(INDEX((統合!$A$1:$A$1000&lt;&gt;"")/ROW(統合!$A$1:$A$1000),0),ROW(L739))),"")</f>
        <v/>
      </c>
      <c r="M739" t="str">
        <f>IFERROR(INDEX(統合!M:M,1/LARGE(INDEX((統合!$A$1:$A$1000&lt;&gt;"")/ROW(統合!$A$1:$A$1000),0),ROW(M739))),"")</f>
        <v/>
      </c>
    </row>
    <row r="740" spans="1:13" x14ac:dyDescent="0.45">
      <c r="A740" t="str">
        <f>IFERROR(INDEX(統合!A:A,1/LARGE(INDEX((統合!$A$1:$A$1000&lt;&gt;"")/ROW(統合!$A$1:$A$1000),0),ROW(A740))),"")</f>
        <v/>
      </c>
      <c r="B740" t="str">
        <f>IFERROR(INDEX(統合!B:B,1/LARGE(INDEX((統合!$A$1:$A$1000&lt;&gt;"")/ROW(統合!$A$1:$A$1000),0),ROW(B740))),"")</f>
        <v/>
      </c>
      <c r="C740" t="str">
        <f>IFERROR(INDEX(統合!C:C,1/LARGE(INDEX((統合!$A$1:$A$1000&lt;&gt;"")/ROW(統合!$A$1:$A$1000),0),ROW(C740))),"")</f>
        <v/>
      </c>
      <c r="D740" t="str">
        <f>IFERROR(INDEX(統合!D:D,1/LARGE(INDEX((統合!$A$1:$A$1000&lt;&gt;"")/ROW(統合!$A$1:$A$1000),0),ROW(D740))),"")</f>
        <v/>
      </c>
      <c r="E740" t="str">
        <f>IFERROR(INDEX(統合!E:E,1/LARGE(INDEX((統合!$A$1:$A$1000&lt;&gt;"")/ROW(統合!$A$1:$A$1000),0),ROW(E740))),"")</f>
        <v/>
      </c>
      <c r="F740" t="str">
        <f>IFERROR(INDEX(統合!F:F,1/LARGE(INDEX((統合!$A$1:$A$1000&lt;&gt;"")/ROW(統合!$A$1:$A$1000),0),ROW(F740))),"")</f>
        <v/>
      </c>
      <c r="G740" t="str">
        <f>IFERROR(INDEX(統合!G:G,1/LARGE(INDEX((統合!$A$1:$A$1000&lt;&gt;"")/ROW(統合!$A$1:$A$1000),0),ROW(G740))),"")</f>
        <v/>
      </c>
      <c r="H740" t="str">
        <f>IFERROR(INDEX(統合!H:H,1/LARGE(INDEX((統合!$A$1:$A$1000&lt;&gt;"")/ROW(統合!$A$1:$A$1000),0),ROW(H740))),"")</f>
        <v/>
      </c>
      <c r="I740" t="str">
        <f>IFERROR(INDEX(統合!I:I,1/LARGE(INDEX((統合!$A$1:$A$1000&lt;&gt;"")/ROW(統合!$A$1:$A$1000),0),ROW(I740))),"")</f>
        <v/>
      </c>
      <c r="J740" t="str">
        <f>IFERROR(INDEX(統合!J:J,1/LARGE(INDEX((統合!$A$1:$A$1000&lt;&gt;"")/ROW(統合!$A$1:$A$1000),0),ROW(J740))),"")</f>
        <v/>
      </c>
      <c r="K740" t="str">
        <f>IFERROR(INDEX(統合!K:K,1/LARGE(INDEX((統合!$A$1:$A$1000&lt;&gt;"")/ROW(統合!$A$1:$A$1000),0),ROW(K740))),"")</f>
        <v/>
      </c>
      <c r="L740" t="str">
        <f>IFERROR(INDEX(統合!L:L,1/LARGE(INDEX((統合!$A$1:$A$1000&lt;&gt;"")/ROW(統合!$A$1:$A$1000),0),ROW(L740))),"")</f>
        <v/>
      </c>
      <c r="M740" t="str">
        <f>IFERROR(INDEX(統合!M:M,1/LARGE(INDEX((統合!$A$1:$A$1000&lt;&gt;"")/ROW(統合!$A$1:$A$1000),0),ROW(M740))),"")</f>
        <v/>
      </c>
    </row>
    <row r="741" spans="1:13" x14ac:dyDescent="0.45">
      <c r="A741" t="str">
        <f>IFERROR(INDEX(統合!A:A,1/LARGE(INDEX((統合!$A$1:$A$1000&lt;&gt;"")/ROW(統合!$A$1:$A$1000),0),ROW(A741))),"")</f>
        <v/>
      </c>
      <c r="B741" t="str">
        <f>IFERROR(INDEX(統合!B:B,1/LARGE(INDEX((統合!$A$1:$A$1000&lt;&gt;"")/ROW(統合!$A$1:$A$1000),0),ROW(B741))),"")</f>
        <v/>
      </c>
      <c r="C741" t="str">
        <f>IFERROR(INDEX(統合!C:C,1/LARGE(INDEX((統合!$A$1:$A$1000&lt;&gt;"")/ROW(統合!$A$1:$A$1000),0),ROW(C741))),"")</f>
        <v/>
      </c>
      <c r="D741" t="str">
        <f>IFERROR(INDEX(統合!D:D,1/LARGE(INDEX((統合!$A$1:$A$1000&lt;&gt;"")/ROW(統合!$A$1:$A$1000),0),ROW(D741))),"")</f>
        <v/>
      </c>
      <c r="E741" t="str">
        <f>IFERROR(INDEX(統合!E:E,1/LARGE(INDEX((統合!$A$1:$A$1000&lt;&gt;"")/ROW(統合!$A$1:$A$1000),0),ROW(E741))),"")</f>
        <v/>
      </c>
      <c r="F741" t="str">
        <f>IFERROR(INDEX(統合!F:F,1/LARGE(INDEX((統合!$A$1:$A$1000&lt;&gt;"")/ROW(統合!$A$1:$A$1000),0),ROW(F741))),"")</f>
        <v/>
      </c>
      <c r="G741" t="str">
        <f>IFERROR(INDEX(統合!G:G,1/LARGE(INDEX((統合!$A$1:$A$1000&lt;&gt;"")/ROW(統合!$A$1:$A$1000),0),ROW(G741))),"")</f>
        <v/>
      </c>
      <c r="H741" t="str">
        <f>IFERROR(INDEX(統合!H:H,1/LARGE(INDEX((統合!$A$1:$A$1000&lt;&gt;"")/ROW(統合!$A$1:$A$1000),0),ROW(H741))),"")</f>
        <v/>
      </c>
      <c r="I741" t="str">
        <f>IFERROR(INDEX(統合!I:I,1/LARGE(INDEX((統合!$A$1:$A$1000&lt;&gt;"")/ROW(統合!$A$1:$A$1000),0),ROW(I741))),"")</f>
        <v/>
      </c>
      <c r="J741" t="str">
        <f>IFERROR(INDEX(統合!J:J,1/LARGE(INDEX((統合!$A$1:$A$1000&lt;&gt;"")/ROW(統合!$A$1:$A$1000),0),ROW(J741))),"")</f>
        <v/>
      </c>
      <c r="K741" t="str">
        <f>IFERROR(INDEX(統合!K:K,1/LARGE(INDEX((統合!$A$1:$A$1000&lt;&gt;"")/ROW(統合!$A$1:$A$1000),0),ROW(K741))),"")</f>
        <v/>
      </c>
      <c r="L741" t="str">
        <f>IFERROR(INDEX(統合!L:L,1/LARGE(INDEX((統合!$A$1:$A$1000&lt;&gt;"")/ROW(統合!$A$1:$A$1000),0),ROW(L741))),"")</f>
        <v/>
      </c>
      <c r="M741" t="str">
        <f>IFERROR(INDEX(統合!M:M,1/LARGE(INDEX((統合!$A$1:$A$1000&lt;&gt;"")/ROW(統合!$A$1:$A$1000),0),ROW(M741))),"")</f>
        <v/>
      </c>
    </row>
    <row r="742" spans="1:13" x14ac:dyDescent="0.45">
      <c r="A742" t="str">
        <f>IFERROR(INDEX(統合!A:A,1/LARGE(INDEX((統合!$A$1:$A$1000&lt;&gt;"")/ROW(統合!$A$1:$A$1000),0),ROW(A742))),"")</f>
        <v/>
      </c>
      <c r="B742" t="str">
        <f>IFERROR(INDEX(統合!B:B,1/LARGE(INDEX((統合!$A$1:$A$1000&lt;&gt;"")/ROW(統合!$A$1:$A$1000),0),ROW(B742))),"")</f>
        <v/>
      </c>
      <c r="C742" t="str">
        <f>IFERROR(INDEX(統合!C:C,1/LARGE(INDEX((統合!$A$1:$A$1000&lt;&gt;"")/ROW(統合!$A$1:$A$1000),0),ROW(C742))),"")</f>
        <v/>
      </c>
      <c r="D742" t="str">
        <f>IFERROR(INDEX(統合!D:D,1/LARGE(INDEX((統合!$A$1:$A$1000&lt;&gt;"")/ROW(統合!$A$1:$A$1000),0),ROW(D742))),"")</f>
        <v/>
      </c>
      <c r="E742" t="str">
        <f>IFERROR(INDEX(統合!E:E,1/LARGE(INDEX((統合!$A$1:$A$1000&lt;&gt;"")/ROW(統合!$A$1:$A$1000),0),ROW(E742))),"")</f>
        <v/>
      </c>
      <c r="F742" t="str">
        <f>IFERROR(INDEX(統合!F:F,1/LARGE(INDEX((統合!$A$1:$A$1000&lt;&gt;"")/ROW(統合!$A$1:$A$1000),0),ROW(F742))),"")</f>
        <v/>
      </c>
      <c r="G742" t="str">
        <f>IFERROR(INDEX(統合!G:G,1/LARGE(INDEX((統合!$A$1:$A$1000&lt;&gt;"")/ROW(統合!$A$1:$A$1000),0),ROW(G742))),"")</f>
        <v/>
      </c>
      <c r="H742" t="str">
        <f>IFERROR(INDEX(統合!H:H,1/LARGE(INDEX((統合!$A$1:$A$1000&lt;&gt;"")/ROW(統合!$A$1:$A$1000),0),ROW(H742))),"")</f>
        <v/>
      </c>
      <c r="I742" t="str">
        <f>IFERROR(INDEX(統合!I:I,1/LARGE(INDEX((統合!$A$1:$A$1000&lt;&gt;"")/ROW(統合!$A$1:$A$1000),0),ROW(I742))),"")</f>
        <v/>
      </c>
      <c r="J742" t="str">
        <f>IFERROR(INDEX(統合!J:J,1/LARGE(INDEX((統合!$A$1:$A$1000&lt;&gt;"")/ROW(統合!$A$1:$A$1000),0),ROW(J742))),"")</f>
        <v/>
      </c>
      <c r="K742" t="str">
        <f>IFERROR(INDEX(統合!K:K,1/LARGE(INDEX((統合!$A$1:$A$1000&lt;&gt;"")/ROW(統合!$A$1:$A$1000),0),ROW(K742))),"")</f>
        <v/>
      </c>
      <c r="L742" t="str">
        <f>IFERROR(INDEX(統合!L:L,1/LARGE(INDEX((統合!$A$1:$A$1000&lt;&gt;"")/ROW(統合!$A$1:$A$1000),0),ROW(L742))),"")</f>
        <v/>
      </c>
      <c r="M742" t="str">
        <f>IFERROR(INDEX(統合!M:M,1/LARGE(INDEX((統合!$A$1:$A$1000&lt;&gt;"")/ROW(統合!$A$1:$A$1000),0),ROW(M742))),"")</f>
        <v/>
      </c>
    </row>
    <row r="743" spans="1:13" x14ac:dyDescent="0.45">
      <c r="A743" t="str">
        <f>IFERROR(INDEX(統合!A:A,1/LARGE(INDEX((統合!$A$1:$A$1000&lt;&gt;"")/ROW(統合!$A$1:$A$1000),0),ROW(A743))),"")</f>
        <v/>
      </c>
      <c r="B743" t="str">
        <f>IFERROR(INDEX(統合!B:B,1/LARGE(INDEX((統合!$A$1:$A$1000&lt;&gt;"")/ROW(統合!$A$1:$A$1000),0),ROW(B743))),"")</f>
        <v/>
      </c>
      <c r="C743" t="str">
        <f>IFERROR(INDEX(統合!C:C,1/LARGE(INDEX((統合!$A$1:$A$1000&lt;&gt;"")/ROW(統合!$A$1:$A$1000),0),ROW(C743))),"")</f>
        <v/>
      </c>
      <c r="D743" t="str">
        <f>IFERROR(INDEX(統合!D:D,1/LARGE(INDEX((統合!$A$1:$A$1000&lt;&gt;"")/ROW(統合!$A$1:$A$1000),0),ROW(D743))),"")</f>
        <v/>
      </c>
      <c r="E743" t="str">
        <f>IFERROR(INDEX(統合!E:E,1/LARGE(INDEX((統合!$A$1:$A$1000&lt;&gt;"")/ROW(統合!$A$1:$A$1000),0),ROW(E743))),"")</f>
        <v/>
      </c>
      <c r="F743" t="str">
        <f>IFERROR(INDEX(統合!F:F,1/LARGE(INDEX((統合!$A$1:$A$1000&lt;&gt;"")/ROW(統合!$A$1:$A$1000),0),ROW(F743))),"")</f>
        <v/>
      </c>
      <c r="G743" t="str">
        <f>IFERROR(INDEX(統合!G:G,1/LARGE(INDEX((統合!$A$1:$A$1000&lt;&gt;"")/ROW(統合!$A$1:$A$1000),0),ROW(G743))),"")</f>
        <v/>
      </c>
      <c r="H743" t="str">
        <f>IFERROR(INDEX(統合!H:H,1/LARGE(INDEX((統合!$A$1:$A$1000&lt;&gt;"")/ROW(統合!$A$1:$A$1000),0),ROW(H743))),"")</f>
        <v/>
      </c>
      <c r="I743" t="str">
        <f>IFERROR(INDEX(統合!I:I,1/LARGE(INDEX((統合!$A$1:$A$1000&lt;&gt;"")/ROW(統合!$A$1:$A$1000),0),ROW(I743))),"")</f>
        <v/>
      </c>
      <c r="J743" t="str">
        <f>IFERROR(INDEX(統合!J:J,1/LARGE(INDEX((統合!$A$1:$A$1000&lt;&gt;"")/ROW(統合!$A$1:$A$1000),0),ROW(J743))),"")</f>
        <v/>
      </c>
      <c r="K743" t="str">
        <f>IFERROR(INDEX(統合!K:K,1/LARGE(INDEX((統合!$A$1:$A$1000&lt;&gt;"")/ROW(統合!$A$1:$A$1000),0),ROW(K743))),"")</f>
        <v/>
      </c>
      <c r="L743" t="str">
        <f>IFERROR(INDEX(統合!L:L,1/LARGE(INDEX((統合!$A$1:$A$1000&lt;&gt;"")/ROW(統合!$A$1:$A$1000),0),ROW(L743))),"")</f>
        <v/>
      </c>
      <c r="M743" t="str">
        <f>IFERROR(INDEX(統合!M:M,1/LARGE(INDEX((統合!$A$1:$A$1000&lt;&gt;"")/ROW(統合!$A$1:$A$1000),0),ROW(M743))),"")</f>
        <v/>
      </c>
    </row>
    <row r="744" spans="1:13" x14ac:dyDescent="0.45">
      <c r="A744" t="str">
        <f>IFERROR(INDEX(統合!A:A,1/LARGE(INDEX((統合!$A$1:$A$1000&lt;&gt;"")/ROW(統合!$A$1:$A$1000),0),ROW(A744))),"")</f>
        <v/>
      </c>
      <c r="B744" t="str">
        <f>IFERROR(INDEX(統合!B:B,1/LARGE(INDEX((統合!$A$1:$A$1000&lt;&gt;"")/ROW(統合!$A$1:$A$1000),0),ROW(B744))),"")</f>
        <v/>
      </c>
      <c r="C744" t="str">
        <f>IFERROR(INDEX(統合!C:C,1/LARGE(INDEX((統合!$A$1:$A$1000&lt;&gt;"")/ROW(統合!$A$1:$A$1000),0),ROW(C744))),"")</f>
        <v/>
      </c>
      <c r="D744" t="str">
        <f>IFERROR(INDEX(統合!D:D,1/LARGE(INDEX((統合!$A$1:$A$1000&lt;&gt;"")/ROW(統合!$A$1:$A$1000),0),ROW(D744))),"")</f>
        <v/>
      </c>
      <c r="E744" t="str">
        <f>IFERROR(INDEX(統合!E:E,1/LARGE(INDEX((統合!$A$1:$A$1000&lt;&gt;"")/ROW(統合!$A$1:$A$1000),0),ROW(E744))),"")</f>
        <v/>
      </c>
      <c r="F744" t="str">
        <f>IFERROR(INDEX(統合!F:F,1/LARGE(INDEX((統合!$A$1:$A$1000&lt;&gt;"")/ROW(統合!$A$1:$A$1000),0),ROW(F744))),"")</f>
        <v/>
      </c>
      <c r="G744" t="str">
        <f>IFERROR(INDEX(統合!G:G,1/LARGE(INDEX((統合!$A$1:$A$1000&lt;&gt;"")/ROW(統合!$A$1:$A$1000),0),ROW(G744))),"")</f>
        <v/>
      </c>
      <c r="H744" t="str">
        <f>IFERROR(INDEX(統合!H:H,1/LARGE(INDEX((統合!$A$1:$A$1000&lt;&gt;"")/ROW(統合!$A$1:$A$1000),0),ROW(H744))),"")</f>
        <v/>
      </c>
      <c r="I744" t="str">
        <f>IFERROR(INDEX(統合!I:I,1/LARGE(INDEX((統合!$A$1:$A$1000&lt;&gt;"")/ROW(統合!$A$1:$A$1000),0),ROW(I744))),"")</f>
        <v/>
      </c>
      <c r="J744" t="str">
        <f>IFERROR(INDEX(統合!J:J,1/LARGE(INDEX((統合!$A$1:$A$1000&lt;&gt;"")/ROW(統合!$A$1:$A$1000),0),ROW(J744))),"")</f>
        <v/>
      </c>
      <c r="K744" t="str">
        <f>IFERROR(INDEX(統合!K:K,1/LARGE(INDEX((統合!$A$1:$A$1000&lt;&gt;"")/ROW(統合!$A$1:$A$1000),0),ROW(K744))),"")</f>
        <v/>
      </c>
      <c r="L744" t="str">
        <f>IFERROR(INDEX(統合!L:L,1/LARGE(INDEX((統合!$A$1:$A$1000&lt;&gt;"")/ROW(統合!$A$1:$A$1000),0),ROW(L744))),"")</f>
        <v/>
      </c>
      <c r="M744" t="str">
        <f>IFERROR(INDEX(統合!M:M,1/LARGE(INDEX((統合!$A$1:$A$1000&lt;&gt;"")/ROW(統合!$A$1:$A$1000),0),ROW(M744))),"")</f>
        <v/>
      </c>
    </row>
    <row r="745" spans="1:13" x14ac:dyDescent="0.45">
      <c r="A745" t="str">
        <f>IFERROR(INDEX(統合!A:A,1/LARGE(INDEX((統合!$A$1:$A$1000&lt;&gt;"")/ROW(統合!$A$1:$A$1000),0),ROW(A745))),"")</f>
        <v/>
      </c>
      <c r="B745" t="str">
        <f>IFERROR(INDEX(統合!B:B,1/LARGE(INDEX((統合!$A$1:$A$1000&lt;&gt;"")/ROW(統合!$A$1:$A$1000),0),ROW(B745))),"")</f>
        <v/>
      </c>
      <c r="C745" t="str">
        <f>IFERROR(INDEX(統合!C:C,1/LARGE(INDEX((統合!$A$1:$A$1000&lt;&gt;"")/ROW(統合!$A$1:$A$1000),0),ROW(C745))),"")</f>
        <v/>
      </c>
      <c r="D745" t="str">
        <f>IFERROR(INDEX(統合!D:D,1/LARGE(INDEX((統合!$A$1:$A$1000&lt;&gt;"")/ROW(統合!$A$1:$A$1000),0),ROW(D745))),"")</f>
        <v/>
      </c>
      <c r="E745" t="str">
        <f>IFERROR(INDEX(統合!E:E,1/LARGE(INDEX((統合!$A$1:$A$1000&lt;&gt;"")/ROW(統合!$A$1:$A$1000),0),ROW(E745))),"")</f>
        <v/>
      </c>
      <c r="F745" t="str">
        <f>IFERROR(INDEX(統合!F:F,1/LARGE(INDEX((統合!$A$1:$A$1000&lt;&gt;"")/ROW(統合!$A$1:$A$1000),0),ROW(F745))),"")</f>
        <v/>
      </c>
      <c r="G745" t="str">
        <f>IFERROR(INDEX(統合!G:G,1/LARGE(INDEX((統合!$A$1:$A$1000&lt;&gt;"")/ROW(統合!$A$1:$A$1000),0),ROW(G745))),"")</f>
        <v/>
      </c>
      <c r="H745" t="str">
        <f>IFERROR(INDEX(統合!H:H,1/LARGE(INDEX((統合!$A$1:$A$1000&lt;&gt;"")/ROW(統合!$A$1:$A$1000),0),ROW(H745))),"")</f>
        <v/>
      </c>
      <c r="I745" t="str">
        <f>IFERROR(INDEX(統合!I:I,1/LARGE(INDEX((統合!$A$1:$A$1000&lt;&gt;"")/ROW(統合!$A$1:$A$1000),0),ROW(I745))),"")</f>
        <v/>
      </c>
      <c r="J745" t="str">
        <f>IFERROR(INDEX(統合!J:J,1/LARGE(INDEX((統合!$A$1:$A$1000&lt;&gt;"")/ROW(統合!$A$1:$A$1000),0),ROW(J745))),"")</f>
        <v/>
      </c>
      <c r="K745" t="str">
        <f>IFERROR(INDEX(統合!K:K,1/LARGE(INDEX((統合!$A$1:$A$1000&lt;&gt;"")/ROW(統合!$A$1:$A$1000),0),ROW(K745))),"")</f>
        <v/>
      </c>
      <c r="L745" t="str">
        <f>IFERROR(INDEX(統合!L:L,1/LARGE(INDEX((統合!$A$1:$A$1000&lt;&gt;"")/ROW(統合!$A$1:$A$1000),0),ROW(L745))),"")</f>
        <v/>
      </c>
      <c r="M745" t="str">
        <f>IFERROR(INDEX(統合!M:M,1/LARGE(INDEX((統合!$A$1:$A$1000&lt;&gt;"")/ROW(統合!$A$1:$A$1000),0),ROW(M745))),"")</f>
        <v/>
      </c>
    </row>
    <row r="746" spans="1:13" x14ac:dyDescent="0.45">
      <c r="A746" t="str">
        <f>IFERROR(INDEX(統合!A:A,1/LARGE(INDEX((統合!$A$1:$A$1000&lt;&gt;"")/ROW(統合!$A$1:$A$1000),0),ROW(A746))),"")</f>
        <v/>
      </c>
      <c r="B746" t="str">
        <f>IFERROR(INDEX(統合!B:B,1/LARGE(INDEX((統合!$A$1:$A$1000&lt;&gt;"")/ROW(統合!$A$1:$A$1000),0),ROW(B746))),"")</f>
        <v/>
      </c>
      <c r="C746" t="str">
        <f>IFERROR(INDEX(統合!C:C,1/LARGE(INDEX((統合!$A$1:$A$1000&lt;&gt;"")/ROW(統合!$A$1:$A$1000),0),ROW(C746))),"")</f>
        <v/>
      </c>
      <c r="D746" t="str">
        <f>IFERROR(INDEX(統合!D:D,1/LARGE(INDEX((統合!$A$1:$A$1000&lt;&gt;"")/ROW(統合!$A$1:$A$1000),0),ROW(D746))),"")</f>
        <v/>
      </c>
      <c r="E746" t="str">
        <f>IFERROR(INDEX(統合!E:E,1/LARGE(INDEX((統合!$A$1:$A$1000&lt;&gt;"")/ROW(統合!$A$1:$A$1000),0),ROW(E746))),"")</f>
        <v/>
      </c>
      <c r="F746" t="str">
        <f>IFERROR(INDEX(統合!F:F,1/LARGE(INDEX((統合!$A$1:$A$1000&lt;&gt;"")/ROW(統合!$A$1:$A$1000),0),ROW(F746))),"")</f>
        <v/>
      </c>
      <c r="G746" t="str">
        <f>IFERROR(INDEX(統合!G:G,1/LARGE(INDEX((統合!$A$1:$A$1000&lt;&gt;"")/ROW(統合!$A$1:$A$1000),0),ROW(G746))),"")</f>
        <v/>
      </c>
      <c r="H746" t="str">
        <f>IFERROR(INDEX(統合!H:H,1/LARGE(INDEX((統合!$A$1:$A$1000&lt;&gt;"")/ROW(統合!$A$1:$A$1000),0),ROW(H746))),"")</f>
        <v/>
      </c>
      <c r="I746" t="str">
        <f>IFERROR(INDEX(統合!I:I,1/LARGE(INDEX((統合!$A$1:$A$1000&lt;&gt;"")/ROW(統合!$A$1:$A$1000),0),ROW(I746))),"")</f>
        <v/>
      </c>
      <c r="J746" t="str">
        <f>IFERROR(INDEX(統合!J:J,1/LARGE(INDEX((統合!$A$1:$A$1000&lt;&gt;"")/ROW(統合!$A$1:$A$1000),0),ROW(J746))),"")</f>
        <v/>
      </c>
      <c r="K746" t="str">
        <f>IFERROR(INDEX(統合!K:K,1/LARGE(INDEX((統合!$A$1:$A$1000&lt;&gt;"")/ROW(統合!$A$1:$A$1000),0),ROW(K746))),"")</f>
        <v/>
      </c>
      <c r="L746" t="str">
        <f>IFERROR(INDEX(統合!L:L,1/LARGE(INDEX((統合!$A$1:$A$1000&lt;&gt;"")/ROW(統合!$A$1:$A$1000),0),ROW(L746))),"")</f>
        <v/>
      </c>
      <c r="M746" t="str">
        <f>IFERROR(INDEX(統合!M:M,1/LARGE(INDEX((統合!$A$1:$A$1000&lt;&gt;"")/ROW(統合!$A$1:$A$1000),0),ROW(M746))),"")</f>
        <v/>
      </c>
    </row>
    <row r="747" spans="1:13" x14ac:dyDescent="0.45">
      <c r="A747" t="str">
        <f>IFERROR(INDEX(統合!A:A,1/LARGE(INDEX((統合!$A$1:$A$1000&lt;&gt;"")/ROW(統合!$A$1:$A$1000),0),ROW(A747))),"")</f>
        <v/>
      </c>
      <c r="B747" t="str">
        <f>IFERROR(INDEX(統合!B:B,1/LARGE(INDEX((統合!$A$1:$A$1000&lt;&gt;"")/ROW(統合!$A$1:$A$1000),0),ROW(B747))),"")</f>
        <v/>
      </c>
      <c r="C747" t="str">
        <f>IFERROR(INDEX(統合!C:C,1/LARGE(INDEX((統合!$A$1:$A$1000&lt;&gt;"")/ROW(統合!$A$1:$A$1000),0),ROW(C747))),"")</f>
        <v/>
      </c>
      <c r="D747" t="str">
        <f>IFERROR(INDEX(統合!D:D,1/LARGE(INDEX((統合!$A$1:$A$1000&lt;&gt;"")/ROW(統合!$A$1:$A$1000),0),ROW(D747))),"")</f>
        <v/>
      </c>
      <c r="E747" t="str">
        <f>IFERROR(INDEX(統合!E:E,1/LARGE(INDEX((統合!$A$1:$A$1000&lt;&gt;"")/ROW(統合!$A$1:$A$1000),0),ROW(E747))),"")</f>
        <v/>
      </c>
      <c r="F747" t="str">
        <f>IFERROR(INDEX(統合!F:F,1/LARGE(INDEX((統合!$A$1:$A$1000&lt;&gt;"")/ROW(統合!$A$1:$A$1000),0),ROW(F747))),"")</f>
        <v/>
      </c>
      <c r="G747" t="str">
        <f>IFERROR(INDEX(統合!G:G,1/LARGE(INDEX((統合!$A$1:$A$1000&lt;&gt;"")/ROW(統合!$A$1:$A$1000),0),ROW(G747))),"")</f>
        <v/>
      </c>
      <c r="H747" t="str">
        <f>IFERROR(INDEX(統合!H:H,1/LARGE(INDEX((統合!$A$1:$A$1000&lt;&gt;"")/ROW(統合!$A$1:$A$1000),0),ROW(H747))),"")</f>
        <v/>
      </c>
      <c r="I747" t="str">
        <f>IFERROR(INDEX(統合!I:I,1/LARGE(INDEX((統合!$A$1:$A$1000&lt;&gt;"")/ROW(統合!$A$1:$A$1000),0),ROW(I747))),"")</f>
        <v/>
      </c>
      <c r="J747" t="str">
        <f>IFERROR(INDEX(統合!J:J,1/LARGE(INDEX((統合!$A$1:$A$1000&lt;&gt;"")/ROW(統合!$A$1:$A$1000),0),ROW(J747))),"")</f>
        <v/>
      </c>
      <c r="K747" t="str">
        <f>IFERROR(INDEX(統合!K:K,1/LARGE(INDEX((統合!$A$1:$A$1000&lt;&gt;"")/ROW(統合!$A$1:$A$1000),0),ROW(K747))),"")</f>
        <v/>
      </c>
      <c r="L747" t="str">
        <f>IFERROR(INDEX(統合!L:L,1/LARGE(INDEX((統合!$A$1:$A$1000&lt;&gt;"")/ROW(統合!$A$1:$A$1000),0),ROW(L747))),"")</f>
        <v/>
      </c>
      <c r="M747" t="str">
        <f>IFERROR(INDEX(統合!M:M,1/LARGE(INDEX((統合!$A$1:$A$1000&lt;&gt;"")/ROW(統合!$A$1:$A$1000),0),ROW(M747))),"")</f>
        <v/>
      </c>
    </row>
    <row r="748" spans="1:13" x14ac:dyDescent="0.45">
      <c r="A748" t="str">
        <f>IFERROR(INDEX(統合!A:A,1/LARGE(INDEX((統合!$A$1:$A$1000&lt;&gt;"")/ROW(統合!$A$1:$A$1000),0),ROW(A748))),"")</f>
        <v/>
      </c>
      <c r="B748" t="str">
        <f>IFERROR(INDEX(統合!B:B,1/LARGE(INDEX((統合!$A$1:$A$1000&lt;&gt;"")/ROW(統合!$A$1:$A$1000),0),ROW(B748))),"")</f>
        <v/>
      </c>
      <c r="C748" t="str">
        <f>IFERROR(INDEX(統合!C:C,1/LARGE(INDEX((統合!$A$1:$A$1000&lt;&gt;"")/ROW(統合!$A$1:$A$1000),0),ROW(C748))),"")</f>
        <v/>
      </c>
      <c r="D748" t="str">
        <f>IFERROR(INDEX(統合!D:D,1/LARGE(INDEX((統合!$A$1:$A$1000&lt;&gt;"")/ROW(統合!$A$1:$A$1000),0),ROW(D748))),"")</f>
        <v/>
      </c>
      <c r="E748" t="str">
        <f>IFERROR(INDEX(統合!E:E,1/LARGE(INDEX((統合!$A$1:$A$1000&lt;&gt;"")/ROW(統合!$A$1:$A$1000),0),ROW(E748))),"")</f>
        <v/>
      </c>
      <c r="F748" t="str">
        <f>IFERROR(INDEX(統合!F:F,1/LARGE(INDEX((統合!$A$1:$A$1000&lt;&gt;"")/ROW(統合!$A$1:$A$1000),0),ROW(F748))),"")</f>
        <v/>
      </c>
      <c r="G748" t="str">
        <f>IFERROR(INDEX(統合!G:G,1/LARGE(INDEX((統合!$A$1:$A$1000&lt;&gt;"")/ROW(統合!$A$1:$A$1000),0),ROW(G748))),"")</f>
        <v/>
      </c>
      <c r="H748" t="str">
        <f>IFERROR(INDEX(統合!H:H,1/LARGE(INDEX((統合!$A$1:$A$1000&lt;&gt;"")/ROW(統合!$A$1:$A$1000),0),ROW(H748))),"")</f>
        <v/>
      </c>
      <c r="I748" t="str">
        <f>IFERROR(INDEX(統合!I:I,1/LARGE(INDEX((統合!$A$1:$A$1000&lt;&gt;"")/ROW(統合!$A$1:$A$1000),0),ROW(I748))),"")</f>
        <v/>
      </c>
      <c r="J748" t="str">
        <f>IFERROR(INDEX(統合!J:J,1/LARGE(INDEX((統合!$A$1:$A$1000&lt;&gt;"")/ROW(統合!$A$1:$A$1000),0),ROW(J748))),"")</f>
        <v/>
      </c>
      <c r="K748" t="str">
        <f>IFERROR(INDEX(統合!K:K,1/LARGE(INDEX((統合!$A$1:$A$1000&lt;&gt;"")/ROW(統合!$A$1:$A$1000),0),ROW(K748))),"")</f>
        <v/>
      </c>
      <c r="L748" t="str">
        <f>IFERROR(INDEX(統合!L:L,1/LARGE(INDEX((統合!$A$1:$A$1000&lt;&gt;"")/ROW(統合!$A$1:$A$1000),0),ROW(L748))),"")</f>
        <v/>
      </c>
      <c r="M748" t="str">
        <f>IFERROR(INDEX(統合!M:M,1/LARGE(INDEX((統合!$A$1:$A$1000&lt;&gt;"")/ROW(統合!$A$1:$A$1000),0),ROW(M748))),"")</f>
        <v/>
      </c>
    </row>
    <row r="749" spans="1:13" x14ac:dyDescent="0.45">
      <c r="A749" t="str">
        <f>IFERROR(INDEX(統合!A:A,1/LARGE(INDEX((統合!$A$1:$A$1000&lt;&gt;"")/ROW(統合!$A$1:$A$1000),0),ROW(A749))),"")</f>
        <v/>
      </c>
      <c r="B749" t="str">
        <f>IFERROR(INDEX(統合!B:B,1/LARGE(INDEX((統合!$A$1:$A$1000&lt;&gt;"")/ROW(統合!$A$1:$A$1000),0),ROW(B749))),"")</f>
        <v/>
      </c>
      <c r="C749" t="str">
        <f>IFERROR(INDEX(統合!C:C,1/LARGE(INDEX((統合!$A$1:$A$1000&lt;&gt;"")/ROW(統合!$A$1:$A$1000),0),ROW(C749))),"")</f>
        <v/>
      </c>
      <c r="D749" t="str">
        <f>IFERROR(INDEX(統合!D:D,1/LARGE(INDEX((統合!$A$1:$A$1000&lt;&gt;"")/ROW(統合!$A$1:$A$1000),0),ROW(D749))),"")</f>
        <v/>
      </c>
      <c r="E749" t="str">
        <f>IFERROR(INDEX(統合!E:E,1/LARGE(INDEX((統合!$A$1:$A$1000&lt;&gt;"")/ROW(統合!$A$1:$A$1000),0),ROW(E749))),"")</f>
        <v/>
      </c>
      <c r="F749" t="str">
        <f>IFERROR(INDEX(統合!F:F,1/LARGE(INDEX((統合!$A$1:$A$1000&lt;&gt;"")/ROW(統合!$A$1:$A$1000),0),ROW(F749))),"")</f>
        <v/>
      </c>
      <c r="G749" t="str">
        <f>IFERROR(INDEX(統合!G:G,1/LARGE(INDEX((統合!$A$1:$A$1000&lt;&gt;"")/ROW(統合!$A$1:$A$1000),0),ROW(G749))),"")</f>
        <v/>
      </c>
      <c r="H749" t="str">
        <f>IFERROR(INDEX(統合!H:H,1/LARGE(INDEX((統合!$A$1:$A$1000&lt;&gt;"")/ROW(統合!$A$1:$A$1000),0),ROW(H749))),"")</f>
        <v/>
      </c>
      <c r="I749" t="str">
        <f>IFERROR(INDEX(統合!I:I,1/LARGE(INDEX((統合!$A$1:$A$1000&lt;&gt;"")/ROW(統合!$A$1:$A$1000),0),ROW(I749))),"")</f>
        <v/>
      </c>
      <c r="J749" t="str">
        <f>IFERROR(INDEX(統合!J:J,1/LARGE(INDEX((統合!$A$1:$A$1000&lt;&gt;"")/ROW(統合!$A$1:$A$1000),0),ROW(J749))),"")</f>
        <v/>
      </c>
      <c r="K749" t="str">
        <f>IFERROR(INDEX(統合!K:K,1/LARGE(INDEX((統合!$A$1:$A$1000&lt;&gt;"")/ROW(統合!$A$1:$A$1000),0),ROW(K749))),"")</f>
        <v/>
      </c>
      <c r="L749" t="str">
        <f>IFERROR(INDEX(統合!L:L,1/LARGE(INDEX((統合!$A$1:$A$1000&lt;&gt;"")/ROW(統合!$A$1:$A$1000),0),ROW(L749))),"")</f>
        <v/>
      </c>
      <c r="M749" t="str">
        <f>IFERROR(INDEX(統合!M:M,1/LARGE(INDEX((統合!$A$1:$A$1000&lt;&gt;"")/ROW(統合!$A$1:$A$1000),0),ROW(M749))),"")</f>
        <v/>
      </c>
    </row>
    <row r="750" spans="1:13" x14ac:dyDescent="0.45">
      <c r="A750" t="str">
        <f>IFERROR(INDEX(統合!A:A,1/LARGE(INDEX((統合!$A$1:$A$1000&lt;&gt;"")/ROW(統合!$A$1:$A$1000),0),ROW(A750))),"")</f>
        <v/>
      </c>
      <c r="B750" t="str">
        <f>IFERROR(INDEX(統合!B:B,1/LARGE(INDEX((統合!$A$1:$A$1000&lt;&gt;"")/ROW(統合!$A$1:$A$1000),0),ROW(B750))),"")</f>
        <v/>
      </c>
      <c r="C750" t="str">
        <f>IFERROR(INDEX(統合!C:C,1/LARGE(INDEX((統合!$A$1:$A$1000&lt;&gt;"")/ROW(統合!$A$1:$A$1000),0),ROW(C750))),"")</f>
        <v/>
      </c>
      <c r="D750" t="str">
        <f>IFERROR(INDEX(統合!D:D,1/LARGE(INDEX((統合!$A$1:$A$1000&lt;&gt;"")/ROW(統合!$A$1:$A$1000),0),ROW(D750))),"")</f>
        <v/>
      </c>
      <c r="E750" t="str">
        <f>IFERROR(INDEX(統合!E:E,1/LARGE(INDEX((統合!$A$1:$A$1000&lt;&gt;"")/ROW(統合!$A$1:$A$1000),0),ROW(E750))),"")</f>
        <v/>
      </c>
      <c r="F750" t="str">
        <f>IFERROR(INDEX(統合!F:F,1/LARGE(INDEX((統合!$A$1:$A$1000&lt;&gt;"")/ROW(統合!$A$1:$A$1000),0),ROW(F750))),"")</f>
        <v/>
      </c>
      <c r="G750" t="str">
        <f>IFERROR(INDEX(統合!G:G,1/LARGE(INDEX((統合!$A$1:$A$1000&lt;&gt;"")/ROW(統合!$A$1:$A$1000),0),ROW(G750))),"")</f>
        <v/>
      </c>
      <c r="H750" t="str">
        <f>IFERROR(INDEX(統合!H:H,1/LARGE(INDEX((統合!$A$1:$A$1000&lt;&gt;"")/ROW(統合!$A$1:$A$1000),0),ROW(H750))),"")</f>
        <v/>
      </c>
      <c r="I750" t="str">
        <f>IFERROR(INDEX(統合!I:I,1/LARGE(INDEX((統合!$A$1:$A$1000&lt;&gt;"")/ROW(統合!$A$1:$A$1000),0),ROW(I750))),"")</f>
        <v/>
      </c>
      <c r="J750" t="str">
        <f>IFERROR(INDEX(統合!J:J,1/LARGE(INDEX((統合!$A$1:$A$1000&lt;&gt;"")/ROW(統合!$A$1:$A$1000),0),ROW(J750))),"")</f>
        <v/>
      </c>
      <c r="K750" t="str">
        <f>IFERROR(INDEX(統合!K:K,1/LARGE(INDEX((統合!$A$1:$A$1000&lt;&gt;"")/ROW(統合!$A$1:$A$1000),0),ROW(K750))),"")</f>
        <v/>
      </c>
      <c r="L750" t="str">
        <f>IFERROR(INDEX(統合!L:L,1/LARGE(INDEX((統合!$A$1:$A$1000&lt;&gt;"")/ROW(統合!$A$1:$A$1000),0),ROW(L750))),"")</f>
        <v/>
      </c>
      <c r="M750" t="str">
        <f>IFERROR(INDEX(統合!M:M,1/LARGE(INDEX((統合!$A$1:$A$1000&lt;&gt;"")/ROW(統合!$A$1:$A$1000),0),ROW(M750))),"")</f>
        <v/>
      </c>
    </row>
    <row r="751" spans="1:13" x14ac:dyDescent="0.45">
      <c r="A751" t="str">
        <f>IFERROR(INDEX(統合!A:A,1/LARGE(INDEX((統合!$A$1:$A$1000&lt;&gt;"")/ROW(統合!$A$1:$A$1000),0),ROW(A751))),"")</f>
        <v/>
      </c>
      <c r="B751" t="str">
        <f>IFERROR(INDEX(統合!B:B,1/LARGE(INDEX((統合!$A$1:$A$1000&lt;&gt;"")/ROW(統合!$A$1:$A$1000),0),ROW(B751))),"")</f>
        <v/>
      </c>
      <c r="C751" t="str">
        <f>IFERROR(INDEX(統合!C:C,1/LARGE(INDEX((統合!$A$1:$A$1000&lt;&gt;"")/ROW(統合!$A$1:$A$1000),0),ROW(C751))),"")</f>
        <v/>
      </c>
      <c r="D751" t="str">
        <f>IFERROR(INDEX(統合!D:D,1/LARGE(INDEX((統合!$A$1:$A$1000&lt;&gt;"")/ROW(統合!$A$1:$A$1000),0),ROW(D751))),"")</f>
        <v/>
      </c>
      <c r="E751" t="str">
        <f>IFERROR(INDEX(統合!E:E,1/LARGE(INDEX((統合!$A$1:$A$1000&lt;&gt;"")/ROW(統合!$A$1:$A$1000),0),ROW(E751))),"")</f>
        <v/>
      </c>
      <c r="F751" t="str">
        <f>IFERROR(INDEX(統合!F:F,1/LARGE(INDEX((統合!$A$1:$A$1000&lt;&gt;"")/ROW(統合!$A$1:$A$1000),0),ROW(F751))),"")</f>
        <v/>
      </c>
      <c r="G751" t="str">
        <f>IFERROR(INDEX(統合!G:G,1/LARGE(INDEX((統合!$A$1:$A$1000&lt;&gt;"")/ROW(統合!$A$1:$A$1000),0),ROW(G751))),"")</f>
        <v/>
      </c>
      <c r="H751" t="str">
        <f>IFERROR(INDEX(統合!H:H,1/LARGE(INDEX((統合!$A$1:$A$1000&lt;&gt;"")/ROW(統合!$A$1:$A$1000),0),ROW(H751))),"")</f>
        <v/>
      </c>
      <c r="I751" t="str">
        <f>IFERROR(INDEX(統合!I:I,1/LARGE(INDEX((統合!$A$1:$A$1000&lt;&gt;"")/ROW(統合!$A$1:$A$1000),0),ROW(I751))),"")</f>
        <v/>
      </c>
      <c r="J751" t="str">
        <f>IFERROR(INDEX(統合!J:J,1/LARGE(INDEX((統合!$A$1:$A$1000&lt;&gt;"")/ROW(統合!$A$1:$A$1000),0),ROW(J751))),"")</f>
        <v/>
      </c>
      <c r="K751" t="str">
        <f>IFERROR(INDEX(統合!K:K,1/LARGE(INDEX((統合!$A$1:$A$1000&lt;&gt;"")/ROW(統合!$A$1:$A$1000),0),ROW(K751))),"")</f>
        <v/>
      </c>
      <c r="L751" t="str">
        <f>IFERROR(INDEX(統合!L:L,1/LARGE(INDEX((統合!$A$1:$A$1000&lt;&gt;"")/ROW(統合!$A$1:$A$1000),0),ROW(L751))),"")</f>
        <v/>
      </c>
      <c r="M751" t="str">
        <f>IFERROR(INDEX(統合!M:M,1/LARGE(INDEX((統合!$A$1:$A$1000&lt;&gt;"")/ROW(統合!$A$1:$A$1000),0),ROW(M751))),"")</f>
        <v/>
      </c>
    </row>
    <row r="752" spans="1:13" x14ac:dyDescent="0.45">
      <c r="A752" t="str">
        <f>IFERROR(INDEX(統合!A:A,1/LARGE(INDEX((統合!$A$1:$A$1000&lt;&gt;"")/ROW(統合!$A$1:$A$1000),0),ROW(A752))),"")</f>
        <v/>
      </c>
      <c r="B752" t="str">
        <f>IFERROR(INDEX(統合!B:B,1/LARGE(INDEX((統合!$A$1:$A$1000&lt;&gt;"")/ROW(統合!$A$1:$A$1000),0),ROW(B752))),"")</f>
        <v/>
      </c>
      <c r="C752" t="str">
        <f>IFERROR(INDEX(統合!C:C,1/LARGE(INDEX((統合!$A$1:$A$1000&lt;&gt;"")/ROW(統合!$A$1:$A$1000),0),ROW(C752))),"")</f>
        <v/>
      </c>
      <c r="D752" t="str">
        <f>IFERROR(INDEX(統合!D:D,1/LARGE(INDEX((統合!$A$1:$A$1000&lt;&gt;"")/ROW(統合!$A$1:$A$1000),0),ROW(D752))),"")</f>
        <v/>
      </c>
      <c r="E752" t="str">
        <f>IFERROR(INDEX(統合!E:E,1/LARGE(INDEX((統合!$A$1:$A$1000&lt;&gt;"")/ROW(統合!$A$1:$A$1000),0),ROW(E752))),"")</f>
        <v/>
      </c>
      <c r="F752" t="str">
        <f>IFERROR(INDEX(統合!F:F,1/LARGE(INDEX((統合!$A$1:$A$1000&lt;&gt;"")/ROW(統合!$A$1:$A$1000),0),ROW(F752))),"")</f>
        <v/>
      </c>
      <c r="G752" t="str">
        <f>IFERROR(INDEX(統合!G:G,1/LARGE(INDEX((統合!$A$1:$A$1000&lt;&gt;"")/ROW(統合!$A$1:$A$1000),0),ROW(G752))),"")</f>
        <v/>
      </c>
      <c r="H752" t="str">
        <f>IFERROR(INDEX(統合!H:H,1/LARGE(INDEX((統合!$A$1:$A$1000&lt;&gt;"")/ROW(統合!$A$1:$A$1000),0),ROW(H752))),"")</f>
        <v/>
      </c>
      <c r="I752" t="str">
        <f>IFERROR(INDEX(統合!I:I,1/LARGE(INDEX((統合!$A$1:$A$1000&lt;&gt;"")/ROW(統合!$A$1:$A$1000),0),ROW(I752))),"")</f>
        <v/>
      </c>
      <c r="J752" t="str">
        <f>IFERROR(INDEX(統合!J:J,1/LARGE(INDEX((統合!$A$1:$A$1000&lt;&gt;"")/ROW(統合!$A$1:$A$1000),0),ROW(J752))),"")</f>
        <v/>
      </c>
      <c r="K752" t="str">
        <f>IFERROR(INDEX(統合!K:K,1/LARGE(INDEX((統合!$A$1:$A$1000&lt;&gt;"")/ROW(統合!$A$1:$A$1000),0),ROW(K752))),"")</f>
        <v/>
      </c>
      <c r="L752" t="str">
        <f>IFERROR(INDEX(統合!L:L,1/LARGE(INDEX((統合!$A$1:$A$1000&lt;&gt;"")/ROW(統合!$A$1:$A$1000),0),ROW(L752))),"")</f>
        <v/>
      </c>
      <c r="M752" t="str">
        <f>IFERROR(INDEX(統合!M:M,1/LARGE(INDEX((統合!$A$1:$A$1000&lt;&gt;"")/ROW(統合!$A$1:$A$1000),0),ROW(M752))),"")</f>
        <v/>
      </c>
    </row>
    <row r="753" spans="1:13" x14ac:dyDescent="0.45">
      <c r="A753" t="str">
        <f>IFERROR(INDEX(統合!A:A,1/LARGE(INDEX((統合!$A$1:$A$1000&lt;&gt;"")/ROW(統合!$A$1:$A$1000),0),ROW(A753))),"")</f>
        <v/>
      </c>
      <c r="B753" t="str">
        <f>IFERROR(INDEX(統合!B:B,1/LARGE(INDEX((統合!$A$1:$A$1000&lt;&gt;"")/ROW(統合!$A$1:$A$1000),0),ROW(B753))),"")</f>
        <v/>
      </c>
      <c r="C753" t="str">
        <f>IFERROR(INDEX(統合!C:C,1/LARGE(INDEX((統合!$A$1:$A$1000&lt;&gt;"")/ROW(統合!$A$1:$A$1000),0),ROW(C753))),"")</f>
        <v/>
      </c>
      <c r="D753" t="str">
        <f>IFERROR(INDEX(統合!D:D,1/LARGE(INDEX((統合!$A$1:$A$1000&lt;&gt;"")/ROW(統合!$A$1:$A$1000),0),ROW(D753))),"")</f>
        <v/>
      </c>
      <c r="E753" t="str">
        <f>IFERROR(INDEX(統合!E:E,1/LARGE(INDEX((統合!$A$1:$A$1000&lt;&gt;"")/ROW(統合!$A$1:$A$1000),0),ROW(E753))),"")</f>
        <v/>
      </c>
      <c r="F753" t="str">
        <f>IFERROR(INDEX(統合!F:F,1/LARGE(INDEX((統合!$A$1:$A$1000&lt;&gt;"")/ROW(統合!$A$1:$A$1000),0),ROW(F753))),"")</f>
        <v/>
      </c>
      <c r="G753" t="str">
        <f>IFERROR(INDEX(統合!G:G,1/LARGE(INDEX((統合!$A$1:$A$1000&lt;&gt;"")/ROW(統合!$A$1:$A$1000),0),ROW(G753))),"")</f>
        <v/>
      </c>
      <c r="H753" t="str">
        <f>IFERROR(INDEX(統合!H:H,1/LARGE(INDEX((統合!$A$1:$A$1000&lt;&gt;"")/ROW(統合!$A$1:$A$1000),0),ROW(H753))),"")</f>
        <v/>
      </c>
      <c r="I753" t="str">
        <f>IFERROR(INDEX(統合!I:I,1/LARGE(INDEX((統合!$A$1:$A$1000&lt;&gt;"")/ROW(統合!$A$1:$A$1000),0),ROW(I753))),"")</f>
        <v/>
      </c>
      <c r="J753" t="str">
        <f>IFERROR(INDEX(統合!J:J,1/LARGE(INDEX((統合!$A$1:$A$1000&lt;&gt;"")/ROW(統合!$A$1:$A$1000),0),ROW(J753))),"")</f>
        <v/>
      </c>
      <c r="K753" t="str">
        <f>IFERROR(INDEX(統合!K:K,1/LARGE(INDEX((統合!$A$1:$A$1000&lt;&gt;"")/ROW(統合!$A$1:$A$1000),0),ROW(K753))),"")</f>
        <v/>
      </c>
      <c r="L753" t="str">
        <f>IFERROR(INDEX(統合!L:L,1/LARGE(INDEX((統合!$A$1:$A$1000&lt;&gt;"")/ROW(統合!$A$1:$A$1000),0),ROW(L753))),"")</f>
        <v/>
      </c>
      <c r="M753" t="str">
        <f>IFERROR(INDEX(統合!M:M,1/LARGE(INDEX((統合!$A$1:$A$1000&lt;&gt;"")/ROW(統合!$A$1:$A$1000),0),ROW(M753))),"")</f>
        <v/>
      </c>
    </row>
    <row r="754" spans="1:13" x14ac:dyDescent="0.45">
      <c r="A754" t="str">
        <f>IFERROR(INDEX(統合!A:A,1/LARGE(INDEX((統合!$A$1:$A$1000&lt;&gt;"")/ROW(統合!$A$1:$A$1000),0),ROW(A754))),"")</f>
        <v/>
      </c>
      <c r="B754" t="str">
        <f>IFERROR(INDEX(統合!B:B,1/LARGE(INDEX((統合!$A$1:$A$1000&lt;&gt;"")/ROW(統合!$A$1:$A$1000),0),ROW(B754))),"")</f>
        <v/>
      </c>
      <c r="C754" t="str">
        <f>IFERROR(INDEX(統合!C:C,1/LARGE(INDEX((統合!$A$1:$A$1000&lt;&gt;"")/ROW(統合!$A$1:$A$1000),0),ROW(C754))),"")</f>
        <v/>
      </c>
      <c r="D754" t="str">
        <f>IFERROR(INDEX(統合!D:D,1/LARGE(INDEX((統合!$A$1:$A$1000&lt;&gt;"")/ROW(統合!$A$1:$A$1000),0),ROW(D754))),"")</f>
        <v/>
      </c>
      <c r="E754" t="str">
        <f>IFERROR(INDEX(統合!E:E,1/LARGE(INDEX((統合!$A$1:$A$1000&lt;&gt;"")/ROW(統合!$A$1:$A$1000),0),ROW(E754))),"")</f>
        <v/>
      </c>
      <c r="F754" t="str">
        <f>IFERROR(INDEX(統合!F:F,1/LARGE(INDEX((統合!$A$1:$A$1000&lt;&gt;"")/ROW(統合!$A$1:$A$1000),0),ROW(F754))),"")</f>
        <v/>
      </c>
      <c r="G754" t="str">
        <f>IFERROR(INDEX(統合!G:G,1/LARGE(INDEX((統合!$A$1:$A$1000&lt;&gt;"")/ROW(統合!$A$1:$A$1000),0),ROW(G754))),"")</f>
        <v/>
      </c>
      <c r="H754" t="str">
        <f>IFERROR(INDEX(統合!H:H,1/LARGE(INDEX((統合!$A$1:$A$1000&lt;&gt;"")/ROW(統合!$A$1:$A$1000),0),ROW(H754))),"")</f>
        <v/>
      </c>
      <c r="I754" t="str">
        <f>IFERROR(INDEX(統合!I:I,1/LARGE(INDEX((統合!$A$1:$A$1000&lt;&gt;"")/ROW(統合!$A$1:$A$1000),0),ROW(I754))),"")</f>
        <v/>
      </c>
      <c r="J754" t="str">
        <f>IFERROR(INDEX(統合!J:J,1/LARGE(INDEX((統合!$A$1:$A$1000&lt;&gt;"")/ROW(統合!$A$1:$A$1000),0),ROW(J754))),"")</f>
        <v/>
      </c>
      <c r="K754" t="str">
        <f>IFERROR(INDEX(統合!K:K,1/LARGE(INDEX((統合!$A$1:$A$1000&lt;&gt;"")/ROW(統合!$A$1:$A$1000),0),ROW(K754))),"")</f>
        <v/>
      </c>
      <c r="L754" t="str">
        <f>IFERROR(INDEX(統合!L:L,1/LARGE(INDEX((統合!$A$1:$A$1000&lt;&gt;"")/ROW(統合!$A$1:$A$1000),0),ROW(L754))),"")</f>
        <v/>
      </c>
      <c r="M754" t="str">
        <f>IFERROR(INDEX(統合!M:M,1/LARGE(INDEX((統合!$A$1:$A$1000&lt;&gt;"")/ROW(統合!$A$1:$A$1000),0),ROW(M754))),"")</f>
        <v/>
      </c>
    </row>
    <row r="755" spans="1:13" x14ac:dyDescent="0.45">
      <c r="A755" t="str">
        <f>IFERROR(INDEX(統合!A:A,1/LARGE(INDEX((統合!$A$1:$A$1000&lt;&gt;"")/ROW(統合!$A$1:$A$1000),0),ROW(A755))),"")</f>
        <v/>
      </c>
      <c r="B755" t="str">
        <f>IFERROR(INDEX(統合!B:B,1/LARGE(INDEX((統合!$A$1:$A$1000&lt;&gt;"")/ROW(統合!$A$1:$A$1000),0),ROW(B755))),"")</f>
        <v/>
      </c>
      <c r="C755" t="str">
        <f>IFERROR(INDEX(統合!C:C,1/LARGE(INDEX((統合!$A$1:$A$1000&lt;&gt;"")/ROW(統合!$A$1:$A$1000),0),ROW(C755))),"")</f>
        <v/>
      </c>
      <c r="D755" t="str">
        <f>IFERROR(INDEX(統合!D:D,1/LARGE(INDEX((統合!$A$1:$A$1000&lt;&gt;"")/ROW(統合!$A$1:$A$1000),0),ROW(D755))),"")</f>
        <v/>
      </c>
      <c r="E755" t="str">
        <f>IFERROR(INDEX(統合!E:E,1/LARGE(INDEX((統合!$A$1:$A$1000&lt;&gt;"")/ROW(統合!$A$1:$A$1000),0),ROW(E755))),"")</f>
        <v/>
      </c>
      <c r="F755" t="str">
        <f>IFERROR(INDEX(統合!F:F,1/LARGE(INDEX((統合!$A$1:$A$1000&lt;&gt;"")/ROW(統合!$A$1:$A$1000),0),ROW(F755))),"")</f>
        <v/>
      </c>
      <c r="G755" t="str">
        <f>IFERROR(INDEX(統合!G:G,1/LARGE(INDEX((統合!$A$1:$A$1000&lt;&gt;"")/ROW(統合!$A$1:$A$1000),0),ROW(G755))),"")</f>
        <v/>
      </c>
      <c r="H755" t="str">
        <f>IFERROR(INDEX(統合!H:H,1/LARGE(INDEX((統合!$A$1:$A$1000&lt;&gt;"")/ROW(統合!$A$1:$A$1000),0),ROW(H755))),"")</f>
        <v/>
      </c>
      <c r="I755" t="str">
        <f>IFERROR(INDEX(統合!I:I,1/LARGE(INDEX((統合!$A$1:$A$1000&lt;&gt;"")/ROW(統合!$A$1:$A$1000),0),ROW(I755))),"")</f>
        <v/>
      </c>
      <c r="J755" t="str">
        <f>IFERROR(INDEX(統合!J:J,1/LARGE(INDEX((統合!$A$1:$A$1000&lt;&gt;"")/ROW(統合!$A$1:$A$1000),0),ROW(J755))),"")</f>
        <v/>
      </c>
      <c r="K755" t="str">
        <f>IFERROR(INDEX(統合!K:K,1/LARGE(INDEX((統合!$A$1:$A$1000&lt;&gt;"")/ROW(統合!$A$1:$A$1000),0),ROW(K755))),"")</f>
        <v/>
      </c>
      <c r="L755" t="str">
        <f>IFERROR(INDEX(統合!L:L,1/LARGE(INDEX((統合!$A$1:$A$1000&lt;&gt;"")/ROW(統合!$A$1:$A$1000),0),ROW(L755))),"")</f>
        <v/>
      </c>
      <c r="M755" t="str">
        <f>IFERROR(INDEX(統合!M:M,1/LARGE(INDEX((統合!$A$1:$A$1000&lt;&gt;"")/ROW(統合!$A$1:$A$1000),0),ROW(M755))),"")</f>
        <v/>
      </c>
    </row>
    <row r="756" spans="1:13" x14ac:dyDescent="0.45">
      <c r="A756" t="str">
        <f>IFERROR(INDEX(統合!A:A,1/LARGE(INDEX((統合!$A$1:$A$1000&lt;&gt;"")/ROW(統合!$A$1:$A$1000),0),ROW(A756))),"")</f>
        <v/>
      </c>
      <c r="B756" t="str">
        <f>IFERROR(INDEX(統合!B:B,1/LARGE(INDEX((統合!$A$1:$A$1000&lt;&gt;"")/ROW(統合!$A$1:$A$1000),0),ROW(B756))),"")</f>
        <v/>
      </c>
      <c r="C756" t="str">
        <f>IFERROR(INDEX(統合!C:C,1/LARGE(INDEX((統合!$A$1:$A$1000&lt;&gt;"")/ROW(統合!$A$1:$A$1000),0),ROW(C756))),"")</f>
        <v/>
      </c>
      <c r="D756" t="str">
        <f>IFERROR(INDEX(統合!D:D,1/LARGE(INDEX((統合!$A$1:$A$1000&lt;&gt;"")/ROW(統合!$A$1:$A$1000),0),ROW(D756))),"")</f>
        <v/>
      </c>
      <c r="E756" t="str">
        <f>IFERROR(INDEX(統合!E:E,1/LARGE(INDEX((統合!$A$1:$A$1000&lt;&gt;"")/ROW(統合!$A$1:$A$1000),0),ROW(E756))),"")</f>
        <v/>
      </c>
      <c r="F756" t="str">
        <f>IFERROR(INDEX(統合!F:F,1/LARGE(INDEX((統合!$A$1:$A$1000&lt;&gt;"")/ROW(統合!$A$1:$A$1000),0),ROW(F756))),"")</f>
        <v/>
      </c>
      <c r="G756" t="str">
        <f>IFERROR(INDEX(統合!G:G,1/LARGE(INDEX((統合!$A$1:$A$1000&lt;&gt;"")/ROW(統合!$A$1:$A$1000),0),ROW(G756))),"")</f>
        <v/>
      </c>
      <c r="H756" t="str">
        <f>IFERROR(INDEX(統合!H:H,1/LARGE(INDEX((統合!$A$1:$A$1000&lt;&gt;"")/ROW(統合!$A$1:$A$1000),0),ROW(H756))),"")</f>
        <v/>
      </c>
      <c r="I756" t="str">
        <f>IFERROR(INDEX(統合!I:I,1/LARGE(INDEX((統合!$A$1:$A$1000&lt;&gt;"")/ROW(統合!$A$1:$A$1000),0),ROW(I756))),"")</f>
        <v/>
      </c>
      <c r="J756" t="str">
        <f>IFERROR(INDEX(統合!J:J,1/LARGE(INDEX((統合!$A$1:$A$1000&lt;&gt;"")/ROW(統合!$A$1:$A$1000),0),ROW(J756))),"")</f>
        <v/>
      </c>
      <c r="K756" t="str">
        <f>IFERROR(INDEX(統合!K:K,1/LARGE(INDEX((統合!$A$1:$A$1000&lt;&gt;"")/ROW(統合!$A$1:$A$1000),0),ROW(K756))),"")</f>
        <v/>
      </c>
      <c r="L756" t="str">
        <f>IFERROR(INDEX(統合!L:L,1/LARGE(INDEX((統合!$A$1:$A$1000&lt;&gt;"")/ROW(統合!$A$1:$A$1000),0),ROW(L756))),"")</f>
        <v/>
      </c>
      <c r="M756" t="str">
        <f>IFERROR(INDEX(統合!M:M,1/LARGE(INDEX((統合!$A$1:$A$1000&lt;&gt;"")/ROW(統合!$A$1:$A$1000),0),ROW(M756))),"")</f>
        <v/>
      </c>
    </row>
    <row r="757" spans="1:13" x14ac:dyDescent="0.45">
      <c r="A757" t="str">
        <f>IFERROR(INDEX(統合!A:A,1/LARGE(INDEX((統合!$A$1:$A$1000&lt;&gt;"")/ROW(統合!$A$1:$A$1000),0),ROW(A757))),"")</f>
        <v/>
      </c>
      <c r="B757" t="str">
        <f>IFERROR(INDEX(統合!B:B,1/LARGE(INDEX((統合!$A$1:$A$1000&lt;&gt;"")/ROW(統合!$A$1:$A$1000),0),ROW(B757))),"")</f>
        <v/>
      </c>
      <c r="C757" t="str">
        <f>IFERROR(INDEX(統合!C:C,1/LARGE(INDEX((統合!$A$1:$A$1000&lt;&gt;"")/ROW(統合!$A$1:$A$1000),0),ROW(C757))),"")</f>
        <v/>
      </c>
      <c r="D757" t="str">
        <f>IFERROR(INDEX(統合!D:D,1/LARGE(INDEX((統合!$A$1:$A$1000&lt;&gt;"")/ROW(統合!$A$1:$A$1000),0),ROW(D757))),"")</f>
        <v/>
      </c>
      <c r="E757" t="str">
        <f>IFERROR(INDEX(統合!E:E,1/LARGE(INDEX((統合!$A$1:$A$1000&lt;&gt;"")/ROW(統合!$A$1:$A$1000),0),ROW(E757))),"")</f>
        <v/>
      </c>
      <c r="F757" t="str">
        <f>IFERROR(INDEX(統合!F:F,1/LARGE(INDEX((統合!$A$1:$A$1000&lt;&gt;"")/ROW(統合!$A$1:$A$1000),0),ROW(F757))),"")</f>
        <v/>
      </c>
      <c r="G757" t="str">
        <f>IFERROR(INDEX(統合!G:G,1/LARGE(INDEX((統合!$A$1:$A$1000&lt;&gt;"")/ROW(統合!$A$1:$A$1000),0),ROW(G757))),"")</f>
        <v/>
      </c>
      <c r="H757" t="str">
        <f>IFERROR(INDEX(統合!H:H,1/LARGE(INDEX((統合!$A$1:$A$1000&lt;&gt;"")/ROW(統合!$A$1:$A$1000),0),ROW(H757))),"")</f>
        <v/>
      </c>
      <c r="I757" t="str">
        <f>IFERROR(INDEX(統合!I:I,1/LARGE(INDEX((統合!$A$1:$A$1000&lt;&gt;"")/ROW(統合!$A$1:$A$1000),0),ROW(I757))),"")</f>
        <v/>
      </c>
      <c r="J757" t="str">
        <f>IFERROR(INDEX(統合!J:J,1/LARGE(INDEX((統合!$A$1:$A$1000&lt;&gt;"")/ROW(統合!$A$1:$A$1000),0),ROW(J757))),"")</f>
        <v/>
      </c>
      <c r="K757" t="str">
        <f>IFERROR(INDEX(統合!K:K,1/LARGE(INDEX((統合!$A$1:$A$1000&lt;&gt;"")/ROW(統合!$A$1:$A$1000),0),ROW(K757))),"")</f>
        <v/>
      </c>
      <c r="L757" t="str">
        <f>IFERROR(INDEX(統合!L:L,1/LARGE(INDEX((統合!$A$1:$A$1000&lt;&gt;"")/ROW(統合!$A$1:$A$1000),0),ROW(L757))),"")</f>
        <v/>
      </c>
      <c r="M757" t="str">
        <f>IFERROR(INDEX(統合!M:M,1/LARGE(INDEX((統合!$A$1:$A$1000&lt;&gt;"")/ROW(統合!$A$1:$A$1000),0),ROW(M757))),"")</f>
        <v/>
      </c>
    </row>
    <row r="758" spans="1:13" x14ac:dyDescent="0.45">
      <c r="A758" t="str">
        <f>IFERROR(INDEX(統合!A:A,1/LARGE(INDEX((統合!$A$1:$A$1000&lt;&gt;"")/ROW(統合!$A$1:$A$1000),0),ROW(A758))),"")</f>
        <v/>
      </c>
      <c r="B758" t="str">
        <f>IFERROR(INDEX(統合!B:B,1/LARGE(INDEX((統合!$A$1:$A$1000&lt;&gt;"")/ROW(統合!$A$1:$A$1000),0),ROW(B758))),"")</f>
        <v/>
      </c>
      <c r="C758" t="str">
        <f>IFERROR(INDEX(統合!C:C,1/LARGE(INDEX((統合!$A$1:$A$1000&lt;&gt;"")/ROW(統合!$A$1:$A$1000),0),ROW(C758))),"")</f>
        <v/>
      </c>
      <c r="D758" t="str">
        <f>IFERROR(INDEX(統合!D:D,1/LARGE(INDEX((統合!$A$1:$A$1000&lt;&gt;"")/ROW(統合!$A$1:$A$1000),0),ROW(D758))),"")</f>
        <v/>
      </c>
      <c r="E758" t="str">
        <f>IFERROR(INDEX(統合!E:E,1/LARGE(INDEX((統合!$A$1:$A$1000&lt;&gt;"")/ROW(統合!$A$1:$A$1000),0),ROW(E758))),"")</f>
        <v/>
      </c>
      <c r="F758" t="str">
        <f>IFERROR(INDEX(統合!F:F,1/LARGE(INDEX((統合!$A$1:$A$1000&lt;&gt;"")/ROW(統合!$A$1:$A$1000),0),ROW(F758))),"")</f>
        <v/>
      </c>
      <c r="G758" t="str">
        <f>IFERROR(INDEX(統合!G:G,1/LARGE(INDEX((統合!$A$1:$A$1000&lt;&gt;"")/ROW(統合!$A$1:$A$1000),0),ROW(G758))),"")</f>
        <v/>
      </c>
      <c r="H758" t="str">
        <f>IFERROR(INDEX(統合!H:H,1/LARGE(INDEX((統合!$A$1:$A$1000&lt;&gt;"")/ROW(統合!$A$1:$A$1000),0),ROW(H758))),"")</f>
        <v/>
      </c>
      <c r="I758" t="str">
        <f>IFERROR(INDEX(統合!I:I,1/LARGE(INDEX((統合!$A$1:$A$1000&lt;&gt;"")/ROW(統合!$A$1:$A$1000),0),ROW(I758))),"")</f>
        <v/>
      </c>
      <c r="J758" t="str">
        <f>IFERROR(INDEX(統合!J:J,1/LARGE(INDEX((統合!$A$1:$A$1000&lt;&gt;"")/ROW(統合!$A$1:$A$1000),0),ROW(J758))),"")</f>
        <v/>
      </c>
      <c r="K758" t="str">
        <f>IFERROR(INDEX(統合!K:K,1/LARGE(INDEX((統合!$A$1:$A$1000&lt;&gt;"")/ROW(統合!$A$1:$A$1000),0),ROW(K758))),"")</f>
        <v/>
      </c>
      <c r="L758" t="str">
        <f>IFERROR(INDEX(統合!L:L,1/LARGE(INDEX((統合!$A$1:$A$1000&lt;&gt;"")/ROW(統合!$A$1:$A$1000),0),ROW(L758))),"")</f>
        <v/>
      </c>
      <c r="M758" t="str">
        <f>IFERROR(INDEX(統合!M:M,1/LARGE(INDEX((統合!$A$1:$A$1000&lt;&gt;"")/ROW(統合!$A$1:$A$1000),0),ROW(M758))),"")</f>
        <v/>
      </c>
    </row>
    <row r="759" spans="1:13" x14ac:dyDescent="0.45">
      <c r="A759" t="str">
        <f>IFERROR(INDEX(統合!A:A,1/LARGE(INDEX((統合!$A$1:$A$1000&lt;&gt;"")/ROW(統合!$A$1:$A$1000),0),ROW(A759))),"")</f>
        <v/>
      </c>
      <c r="B759" t="str">
        <f>IFERROR(INDEX(統合!B:B,1/LARGE(INDEX((統合!$A$1:$A$1000&lt;&gt;"")/ROW(統合!$A$1:$A$1000),0),ROW(B759))),"")</f>
        <v/>
      </c>
      <c r="C759" t="str">
        <f>IFERROR(INDEX(統合!C:C,1/LARGE(INDEX((統合!$A$1:$A$1000&lt;&gt;"")/ROW(統合!$A$1:$A$1000),0),ROW(C759))),"")</f>
        <v/>
      </c>
      <c r="D759" t="str">
        <f>IFERROR(INDEX(統合!D:D,1/LARGE(INDEX((統合!$A$1:$A$1000&lt;&gt;"")/ROW(統合!$A$1:$A$1000),0),ROW(D759))),"")</f>
        <v/>
      </c>
      <c r="E759" t="str">
        <f>IFERROR(INDEX(統合!E:E,1/LARGE(INDEX((統合!$A$1:$A$1000&lt;&gt;"")/ROW(統合!$A$1:$A$1000),0),ROW(E759))),"")</f>
        <v/>
      </c>
      <c r="F759" t="str">
        <f>IFERROR(INDEX(統合!F:F,1/LARGE(INDEX((統合!$A$1:$A$1000&lt;&gt;"")/ROW(統合!$A$1:$A$1000),0),ROW(F759))),"")</f>
        <v/>
      </c>
      <c r="G759" t="str">
        <f>IFERROR(INDEX(統合!G:G,1/LARGE(INDEX((統合!$A$1:$A$1000&lt;&gt;"")/ROW(統合!$A$1:$A$1000),0),ROW(G759))),"")</f>
        <v/>
      </c>
      <c r="H759" t="str">
        <f>IFERROR(INDEX(統合!H:H,1/LARGE(INDEX((統合!$A$1:$A$1000&lt;&gt;"")/ROW(統合!$A$1:$A$1000),0),ROW(H759))),"")</f>
        <v/>
      </c>
      <c r="I759" t="str">
        <f>IFERROR(INDEX(統合!I:I,1/LARGE(INDEX((統合!$A$1:$A$1000&lt;&gt;"")/ROW(統合!$A$1:$A$1000),0),ROW(I759))),"")</f>
        <v/>
      </c>
      <c r="J759" t="str">
        <f>IFERROR(INDEX(統合!J:J,1/LARGE(INDEX((統合!$A$1:$A$1000&lt;&gt;"")/ROW(統合!$A$1:$A$1000),0),ROW(J759))),"")</f>
        <v/>
      </c>
      <c r="K759" t="str">
        <f>IFERROR(INDEX(統合!K:K,1/LARGE(INDEX((統合!$A$1:$A$1000&lt;&gt;"")/ROW(統合!$A$1:$A$1000),0),ROW(K759))),"")</f>
        <v/>
      </c>
      <c r="L759" t="str">
        <f>IFERROR(INDEX(統合!L:L,1/LARGE(INDEX((統合!$A$1:$A$1000&lt;&gt;"")/ROW(統合!$A$1:$A$1000),0),ROW(L759))),"")</f>
        <v/>
      </c>
      <c r="M759" t="str">
        <f>IFERROR(INDEX(統合!M:M,1/LARGE(INDEX((統合!$A$1:$A$1000&lt;&gt;"")/ROW(統合!$A$1:$A$1000),0),ROW(M759))),"")</f>
        <v/>
      </c>
    </row>
    <row r="760" spans="1:13" x14ac:dyDescent="0.45">
      <c r="A760" t="str">
        <f>IFERROR(INDEX(統合!A:A,1/LARGE(INDEX((統合!$A$1:$A$1000&lt;&gt;"")/ROW(統合!$A$1:$A$1000),0),ROW(A760))),"")</f>
        <v/>
      </c>
      <c r="B760" t="str">
        <f>IFERROR(INDEX(統合!B:B,1/LARGE(INDEX((統合!$A$1:$A$1000&lt;&gt;"")/ROW(統合!$A$1:$A$1000),0),ROW(B760))),"")</f>
        <v/>
      </c>
      <c r="C760" t="str">
        <f>IFERROR(INDEX(統合!C:C,1/LARGE(INDEX((統合!$A$1:$A$1000&lt;&gt;"")/ROW(統合!$A$1:$A$1000),0),ROW(C760))),"")</f>
        <v/>
      </c>
      <c r="D760" t="str">
        <f>IFERROR(INDEX(統合!D:D,1/LARGE(INDEX((統合!$A$1:$A$1000&lt;&gt;"")/ROW(統合!$A$1:$A$1000),0),ROW(D760))),"")</f>
        <v/>
      </c>
      <c r="E760" t="str">
        <f>IFERROR(INDEX(統合!E:E,1/LARGE(INDEX((統合!$A$1:$A$1000&lt;&gt;"")/ROW(統合!$A$1:$A$1000),0),ROW(E760))),"")</f>
        <v/>
      </c>
      <c r="F760" t="str">
        <f>IFERROR(INDEX(統合!F:F,1/LARGE(INDEX((統合!$A$1:$A$1000&lt;&gt;"")/ROW(統合!$A$1:$A$1000),0),ROW(F760))),"")</f>
        <v/>
      </c>
      <c r="G760" t="str">
        <f>IFERROR(INDEX(統合!G:G,1/LARGE(INDEX((統合!$A$1:$A$1000&lt;&gt;"")/ROW(統合!$A$1:$A$1000),0),ROW(G760))),"")</f>
        <v/>
      </c>
      <c r="H760" t="str">
        <f>IFERROR(INDEX(統合!H:H,1/LARGE(INDEX((統合!$A$1:$A$1000&lt;&gt;"")/ROW(統合!$A$1:$A$1000),0),ROW(H760))),"")</f>
        <v/>
      </c>
      <c r="I760" t="str">
        <f>IFERROR(INDEX(統合!I:I,1/LARGE(INDEX((統合!$A$1:$A$1000&lt;&gt;"")/ROW(統合!$A$1:$A$1000),0),ROW(I760))),"")</f>
        <v/>
      </c>
      <c r="J760" t="str">
        <f>IFERROR(INDEX(統合!J:J,1/LARGE(INDEX((統合!$A$1:$A$1000&lt;&gt;"")/ROW(統合!$A$1:$A$1000),0),ROW(J760))),"")</f>
        <v/>
      </c>
      <c r="K760" t="str">
        <f>IFERROR(INDEX(統合!K:K,1/LARGE(INDEX((統合!$A$1:$A$1000&lt;&gt;"")/ROW(統合!$A$1:$A$1000),0),ROW(K760))),"")</f>
        <v/>
      </c>
      <c r="L760" t="str">
        <f>IFERROR(INDEX(統合!L:L,1/LARGE(INDEX((統合!$A$1:$A$1000&lt;&gt;"")/ROW(統合!$A$1:$A$1000),0),ROW(L760))),"")</f>
        <v/>
      </c>
      <c r="M760" t="str">
        <f>IFERROR(INDEX(統合!M:M,1/LARGE(INDEX((統合!$A$1:$A$1000&lt;&gt;"")/ROW(統合!$A$1:$A$1000),0),ROW(M760))),"")</f>
        <v/>
      </c>
    </row>
    <row r="761" spans="1:13" x14ac:dyDescent="0.45">
      <c r="A761" t="str">
        <f>IFERROR(INDEX(統合!A:A,1/LARGE(INDEX((統合!$A$1:$A$1000&lt;&gt;"")/ROW(統合!$A$1:$A$1000),0),ROW(A761))),"")</f>
        <v/>
      </c>
      <c r="B761" t="str">
        <f>IFERROR(INDEX(統合!B:B,1/LARGE(INDEX((統合!$A$1:$A$1000&lt;&gt;"")/ROW(統合!$A$1:$A$1000),0),ROW(B761))),"")</f>
        <v/>
      </c>
      <c r="C761" t="str">
        <f>IFERROR(INDEX(統合!C:C,1/LARGE(INDEX((統合!$A$1:$A$1000&lt;&gt;"")/ROW(統合!$A$1:$A$1000),0),ROW(C761))),"")</f>
        <v/>
      </c>
      <c r="D761" t="str">
        <f>IFERROR(INDEX(統合!D:D,1/LARGE(INDEX((統合!$A$1:$A$1000&lt;&gt;"")/ROW(統合!$A$1:$A$1000),0),ROW(D761))),"")</f>
        <v/>
      </c>
      <c r="E761" t="str">
        <f>IFERROR(INDEX(統合!E:E,1/LARGE(INDEX((統合!$A$1:$A$1000&lt;&gt;"")/ROW(統合!$A$1:$A$1000),0),ROW(E761))),"")</f>
        <v/>
      </c>
      <c r="F761" t="str">
        <f>IFERROR(INDEX(統合!F:F,1/LARGE(INDEX((統合!$A$1:$A$1000&lt;&gt;"")/ROW(統合!$A$1:$A$1000),0),ROW(F761))),"")</f>
        <v/>
      </c>
      <c r="G761" t="str">
        <f>IFERROR(INDEX(統合!G:G,1/LARGE(INDEX((統合!$A$1:$A$1000&lt;&gt;"")/ROW(統合!$A$1:$A$1000),0),ROW(G761))),"")</f>
        <v/>
      </c>
      <c r="H761" t="str">
        <f>IFERROR(INDEX(統合!H:H,1/LARGE(INDEX((統合!$A$1:$A$1000&lt;&gt;"")/ROW(統合!$A$1:$A$1000),0),ROW(H761))),"")</f>
        <v/>
      </c>
      <c r="I761" t="str">
        <f>IFERROR(INDEX(統合!I:I,1/LARGE(INDEX((統合!$A$1:$A$1000&lt;&gt;"")/ROW(統合!$A$1:$A$1000),0),ROW(I761))),"")</f>
        <v/>
      </c>
      <c r="J761" t="str">
        <f>IFERROR(INDEX(統合!J:J,1/LARGE(INDEX((統合!$A$1:$A$1000&lt;&gt;"")/ROW(統合!$A$1:$A$1000),0),ROW(J761))),"")</f>
        <v/>
      </c>
      <c r="K761" t="str">
        <f>IFERROR(INDEX(統合!K:K,1/LARGE(INDEX((統合!$A$1:$A$1000&lt;&gt;"")/ROW(統合!$A$1:$A$1000),0),ROW(K761))),"")</f>
        <v/>
      </c>
      <c r="L761" t="str">
        <f>IFERROR(INDEX(統合!L:L,1/LARGE(INDEX((統合!$A$1:$A$1000&lt;&gt;"")/ROW(統合!$A$1:$A$1000),0),ROW(L761))),"")</f>
        <v/>
      </c>
      <c r="M761" t="str">
        <f>IFERROR(INDEX(統合!M:M,1/LARGE(INDEX((統合!$A$1:$A$1000&lt;&gt;"")/ROW(統合!$A$1:$A$1000),0),ROW(M761))),"")</f>
        <v/>
      </c>
    </row>
    <row r="762" spans="1:13" x14ac:dyDescent="0.45">
      <c r="A762" t="str">
        <f>IFERROR(INDEX(統合!A:A,1/LARGE(INDEX((統合!$A$1:$A$1000&lt;&gt;"")/ROW(統合!$A$1:$A$1000),0),ROW(A762))),"")</f>
        <v/>
      </c>
      <c r="B762" t="str">
        <f>IFERROR(INDEX(統合!B:B,1/LARGE(INDEX((統合!$A$1:$A$1000&lt;&gt;"")/ROW(統合!$A$1:$A$1000),0),ROW(B762))),"")</f>
        <v/>
      </c>
      <c r="C762" t="str">
        <f>IFERROR(INDEX(統合!C:C,1/LARGE(INDEX((統合!$A$1:$A$1000&lt;&gt;"")/ROW(統合!$A$1:$A$1000),0),ROW(C762))),"")</f>
        <v/>
      </c>
      <c r="D762" t="str">
        <f>IFERROR(INDEX(統合!D:D,1/LARGE(INDEX((統合!$A$1:$A$1000&lt;&gt;"")/ROW(統合!$A$1:$A$1000),0),ROW(D762))),"")</f>
        <v/>
      </c>
      <c r="E762" t="str">
        <f>IFERROR(INDEX(統合!E:E,1/LARGE(INDEX((統合!$A$1:$A$1000&lt;&gt;"")/ROW(統合!$A$1:$A$1000),0),ROW(E762))),"")</f>
        <v/>
      </c>
      <c r="F762" t="str">
        <f>IFERROR(INDEX(統合!F:F,1/LARGE(INDEX((統合!$A$1:$A$1000&lt;&gt;"")/ROW(統合!$A$1:$A$1000),0),ROW(F762))),"")</f>
        <v/>
      </c>
      <c r="G762" t="str">
        <f>IFERROR(INDEX(統合!G:G,1/LARGE(INDEX((統合!$A$1:$A$1000&lt;&gt;"")/ROW(統合!$A$1:$A$1000),0),ROW(G762))),"")</f>
        <v/>
      </c>
      <c r="H762" t="str">
        <f>IFERROR(INDEX(統合!H:H,1/LARGE(INDEX((統合!$A$1:$A$1000&lt;&gt;"")/ROW(統合!$A$1:$A$1000),0),ROW(H762))),"")</f>
        <v/>
      </c>
      <c r="I762" t="str">
        <f>IFERROR(INDEX(統合!I:I,1/LARGE(INDEX((統合!$A$1:$A$1000&lt;&gt;"")/ROW(統合!$A$1:$A$1000),0),ROW(I762))),"")</f>
        <v/>
      </c>
      <c r="J762" t="str">
        <f>IFERROR(INDEX(統合!J:J,1/LARGE(INDEX((統合!$A$1:$A$1000&lt;&gt;"")/ROW(統合!$A$1:$A$1000),0),ROW(J762))),"")</f>
        <v/>
      </c>
      <c r="K762" t="str">
        <f>IFERROR(INDEX(統合!K:K,1/LARGE(INDEX((統合!$A$1:$A$1000&lt;&gt;"")/ROW(統合!$A$1:$A$1000),0),ROW(K762))),"")</f>
        <v/>
      </c>
      <c r="L762" t="str">
        <f>IFERROR(INDEX(統合!L:L,1/LARGE(INDEX((統合!$A$1:$A$1000&lt;&gt;"")/ROW(統合!$A$1:$A$1000),0),ROW(L762))),"")</f>
        <v/>
      </c>
      <c r="M762" t="str">
        <f>IFERROR(INDEX(統合!M:M,1/LARGE(INDEX((統合!$A$1:$A$1000&lt;&gt;"")/ROW(統合!$A$1:$A$1000),0),ROW(M762))),"")</f>
        <v/>
      </c>
    </row>
    <row r="763" spans="1:13" x14ac:dyDescent="0.45">
      <c r="A763" t="str">
        <f>IFERROR(INDEX(統合!A:A,1/LARGE(INDEX((統合!$A$1:$A$1000&lt;&gt;"")/ROW(統合!$A$1:$A$1000),0),ROW(A763))),"")</f>
        <v/>
      </c>
      <c r="B763" t="str">
        <f>IFERROR(INDEX(統合!B:B,1/LARGE(INDEX((統合!$A$1:$A$1000&lt;&gt;"")/ROW(統合!$A$1:$A$1000),0),ROW(B763))),"")</f>
        <v/>
      </c>
      <c r="C763" t="str">
        <f>IFERROR(INDEX(統合!C:C,1/LARGE(INDEX((統合!$A$1:$A$1000&lt;&gt;"")/ROW(統合!$A$1:$A$1000),0),ROW(C763))),"")</f>
        <v/>
      </c>
      <c r="D763" t="str">
        <f>IFERROR(INDEX(統合!D:D,1/LARGE(INDEX((統合!$A$1:$A$1000&lt;&gt;"")/ROW(統合!$A$1:$A$1000),0),ROW(D763))),"")</f>
        <v/>
      </c>
      <c r="E763" t="str">
        <f>IFERROR(INDEX(統合!E:E,1/LARGE(INDEX((統合!$A$1:$A$1000&lt;&gt;"")/ROW(統合!$A$1:$A$1000),0),ROW(E763))),"")</f>
        <v/>
      </c>
      <c r="F763" t="str">
        <f>IFERROR(INDEX(統合!F:F,1/LARGE(INDEX((統合!$A$1:$A$1000&lt;&gt;"")/ROW(統合!$A$1:$A$1000),0),ROW(F763))),"")</f>
        <v/>
      </c>
      <c r="G763" t="str">
        <f>IFERROR(INDEX(統合!G:G,1/LARGE(INDEX((統合!$A$1:$A$1000&lt;&gt;"")/ROW(統合!$A$1:$A$1000),0),ROW(G763))),"")</f>
        <v/>
      </c>
      <c r="H763" t="str">
        <f>IFERROR(INDEX(統合!H:H,1/LARGE(INDEX((統合!$A$1:$A$1000&lt;&gt;"")/ROW(統合!$A$1:$A$1000),0),ROW(H763))),"")</f>
        <v/>
      </c>
      <c r="I763" t="str">
        <f>IFERROR(INDEX(統合!I:I,1/LARGE(INDEX((統合!$A$1:$A$1000&lt;&gt;"")/ROW(統合!$A$1:$A$1000),0),ROW(I763))),"")</f>
        <v/>
      </c>
      <c r="J763" t="str">
        <f>IFERROR(INDEX(統合!J:J,1/LARGE(INDEX((統合!$A$1:$A$1000&lt;&gt;"")/ROW(統合!$A$1:$A$1000),0),ROW(J763))),"")</f>
        <v/>
      </c>
      <c r="K763" t="str">
        <f>IFERROR(INDEX(統合!K:K,1/LARGE(INDEX((統合!$A$1:$A$1000&lt;&gt;"")/ROW(統合!$A$1:$A$1000),0),ROW(K763))),"")</f>
        <v/>
      </c>
      <c r="L763" t="str">
        <f>IFERROR(INDEX(統合!L:L,1/LARGE(INDEX((統合!$A$1:$A$1000&lt;&gt;"")/ROW(統合!$A$1:$A$1000),0),ROW(L763))),"")</f>
        <v/>
      </c>
      <c r="M763" t="str">
        <f>IFERROR(INDEX(統合!M:M,1/LARGE(INDEX((統合!$A$1:$A$1000&lt;&gt;"")/ROW(統合!$A$1:$A$1000),0),ROW(M763))),"")</f>
        <v/>
      </c>
    </row>
    <row r="764" spans="1:13" x14ac:dyDescent="0.45">
      <c r="A764" t="str">
        <f>IFERROR(INDEX(統合!A:A,1/LARGE(INDEX((統合!$A$1:$A$1000&lt;&gt;"")/ROW(統合!$A$1:$A$1000),0),ROW(A764))),"")</f>
        <v/>
      </c>
      <c r="B764" t="str">
        <f>IFERROR(INDEX(統合!B:B,1/LARGE(INDEX((統合!$A$1:$A$1000&lt;&gt;"")/ROW(統合!$A$1:$A$1000),0),ROW(B764))),"")</f>
        <v/>
      </c>
      <c r="C764" t="str">
        <f>IFERROR(INDEX(統合!C:C,1/LARGE(INDEX((統合!$A$1:$A$1000&lt;&gt;"")/ROW(統合!$A$1:$A$1000),0),ROW(C764))),"")</f>
        <v/>
      </c>
      <c r="D764" t="str">
        <f>IFERROR(INDEX(統合!D:D,1/LARGE(INDEX((統合!$A$1:$A$1000&lt;&gt;"")/ROW(統合!$A$1:$A$1000),0),ROW(D764))),"")</f>
        <v/>
      </c>
      <c r="E764" t="str">
        <f>IFERROR(INDEX(統合!E:E,1/LARGE(INDEX((統合!$A$1:$A$1000&lt;&gt;"")/ROW(統合!$A$1:$A$1000),0),ROW(E764))),"")</f>
        <v/>
      </c>
      <c r="F764" t="str">
        <f>IFERROR(INDEX(統合!F:F,1/LARGE(INDEX((統合!$A$1:$A$1000&lt;&gt;"")/ROW(統合!$A$1:$A$1000),0),ROW(F764))),"")</f>
        <v/>
      </c>
      <c r="G764" t="str">
        <f>IFERROR(INDEX(統合!G:G,1/LARGE(INDEX((統合!$A$1:$A$1000&lt;&gt;"")/ROW(統合!$A$1:$A$1000),0),ROW(G764))),"")</f>
        <v/>
      </c>
      <c r="H764" t="str">
        <f>IFERROR(INDEX(統合!H:H,1/LARGE(INDEX((統合!$A$1:$A$1000&lt;&gt;"")/ROW(統合!$A$1:$A$1000),0),ROW(H764))),"")</f>
        <v/>
      </c>
      <c r="I764" t="str">
        <f>IFERROR(INDEX(統合!I:I,1/LARGE(INDEX((統合!$A$1:$A$1000&lt;&gt;"")/ROW(統合!$A$1:$A$1000),0),ROW(I764))),"")</f>
        <v/>
      </c>
      <c r="J764" t="str">
        <f>IFERROR(INDEX(統合!J:J,1/LARGE(INDEX((統合!$A$1:$A$1000&lt;&gt;"")/ROW(統合!$A$1:$A$1000),0),ROW(J764))),"")</f>
        <v/>
      </c>
      <c r="K764" t="str">
        <f>IFERROR(INDEX(統合!K:K,1/LARGE(INDEX((統合!$A$1:$A$1000&lt;&gt;"")/ROW(統合!$A$1:$A$1000),0),ROW(K764))),"")</f>
        <v/>
      </c>
      <c r="L764" t="str">
        <f>IFERROR(INDEX(統合!L:L,1/LARGE(INDEX((統合!$A$1:$A$1000&lt;&gt;"")/ROW(統合!$A$1:$A$1000),0),ROW(L764))),"")</f>
        <v/>
      </c>
      <c r="M764" t="str">
        <f>IFERROR(INDEX(統合!M:M,1/LARGE(INDEX((統合!$A$1:$A$1000&lt;&gt;"")/ROW(統合!$A$1:$A$1000),0),ROW(M764))),"")</f>
        <v/>
      </c>
    </row>
    <row r="765" spans="1:13" x14ac:dyDescent="0.45">
      <c r="A765" t="str">
        <f>IFERROR(INDEX(統合!A:A,1/LARGE(INDEX((統合!$A$1:$A$1000&lt;&gt;"")/ROW(統合!$A$1:$A$1000),0),ROW(A765))),"")</f>
        <v/>
      </c>
      <c r="B765" t="str">
        <f>IFERROR(INDEX(統合!B:B,1/LARGE(INDEX((統合!$A$1:$A$1000&lt;&gt;"")/ROW(統合!$A$1:$A$1000),0),ROW(B765))),"")</f>
        <v/>
      </c>
      <c r="C765" t="str">
        <f>IFERROR(INDEX(統合!C:C,1/LARGE(INDEX((統合!$A$1:$A$1000&lt;&gt;"")/ROW(統合!$A$1:$A$1000),0),ROW(C765))),"")</f>
        <v/>
      </c>
      <c r="D765" t="str">
        <f>IFERROR(INDEX(統合!D:D,1/LARGE(INDEX((統合!$A$1:$A$1000&lt;&gt;"")/ROW(統合!$A$1:$A$1000),0),ROW(D765))),"")</f>
        <v/>
      </c>
      <c r="E765" t="str">
        <f>IFERROR(INDEX(統合!E:E,1/LARGE(INDEX((統合!$A$1:$A$1000&lt;&gt;"")/ROW(統合!$A$1:$A$1000),0),ROW(E765))),"")</f>
        <v/>
      </c>
      <c r="F765" t="str">
        <f>IFERROR(INDEX(統合!F:F,1/LARGE(INDEX((統合!$A$1:$A$1000&lt;&gt;"")/ROW(統合!$A$1:$A$1000),0),ROW(F765))),"")</f>
        <v/>
      </c>
      <c r="G765" t="str">
        <f>IFERROR(INDEX(統合!G:G,1/LARGE(INDEX((統合!$A$1:$A$1000&lt;&gt;"")/ROW(統合!$A$1:$A$1000),0),ROW(G765))),"")</f>
        <v/>
      </c>
      <c r="H765" t="str">
        <f>IFERROR(INDEX(統合!H:H,1/LARGE(INDEX((統合!$A$1:$A$1000&lt;&gt;"")/ROW(統合!$A$1:$A$1000),0),ROW(H765))),"")</f>
        <v/>
      </c>
      <c r="I765" t="str">
        <f>IFERROR(INDEX(統合!I:I,1/LARGE(INDEX((統合!$A$1:$A$1000&lt;&gt;"")/ROW(統合!$A$1:$A$1000),0),ROW(I765))),"")</f>
        <v/>
      </c>
      <c r="J765" t="str">
        <f>IFERROR(INDEX(統合!J:J,1/LARGE(INDEX((統合!$A$1:$A$1000&lt;&gt;"")/ROW(統合!$A$1:$A$1000),0),ROW(J765))),"")</f>
        <v/>
      </c>
      <c r="K765" t="str">
        <f>IFERROR(INDEX(統合!K:K,1/LARGE(INDEX((統合!$A$1:$A$1000&lt;&gt;"")/ROW(統合!$A$1:$A$1000),0),ROW(K765))),"")</f>
        <v/>
      </c>
      <c r="L765" t="str">
        <f>IFERROR(INDEX(統合!L:L,1/LARGE(INDEX((統合!$A$1:$A$1000&lt;&gt;"")/ROW(統合!$A$1:$A$1000),0),ROW(L765))),"")</f>
        <v/>
      </c>
      <c r="M765" t="str">
        <f>IFERROR(INDEX(統合!M:M,1/LARGE(INDEX((統合!$A$1:$A$1000&lt;&gt;"")/ROW(統合!$A$1:$A$1000),0),ROW(M765))),"")</f>
        <v/>
      </c>
    </row>
    <row r="766" spans="1:13" x14ac:dyDescent="0.45">
      <c r="A766" t="str">
        <f>IFERROR(INDEX(統合!A:A,1/LARGE(INDEX((統合!$A$1:$A$1000&lt;&gt;"")/ROW(統合!$A$1:$A$1000),0),ROW(A766))),"")</f>
        <v/>
      </c>
      <c r="B766" t="str">
        <f>IFERROR(INDEX(統合!B:B,1/LARGE(INDEX((統合!$A$1:$A$1000&lt;&gt;"")/ROW(統合!$A$1:$A$1000),0),ROW(B766))),"")</f>
        <v/>
      </c>
      <c r="C766" t="str">
        <f>IFERROR(INDEX(統合!C:C,1/LARGE(INDEX((統合!$A$1:$A$1000&lt;&gt;"")/ROW(統合!$A$1:$A$1000),0),ROW(C766))),"")</f>
        <v/>
      </c>
      <c r="D766" t="str">
        <f>IFERROR(INDEX(統合!D:D,1/LARGE(INDEX((統合!$A$1:$A$1000&lt;&gt;"")/ROW(統合!$A$1:$A$1000),0),ROW(D766))),"")</f>
        <v/>
      </c>
      <c r="E766" t="str">
        <f>IFERROR(INDEX(統合!E:E,1/LARGE(INDEX((統合!$A$1:$A$1000&lt;&gt;"")/ROW(統合!$A$1:$A$1000),0),ROW(E766))),"")</f>
        <v/>
      </c>
      <c r="F766" t="str">
        <f>IFERROR(INDEX(統合!F:F,1/LARGE(INDEX((統合!$A$1:$A$1000&lt;&gt;"")/ROW(統合!$A$1:$A$1000),0),ROW(F766))),"")</f>
        <v/>
      </c>
      <c r="G766" t="str">
        <f>IFERROR(INDEX(統合!G:G,1/LARGE(INDEX((統合!$A$1:$A$1000&lt;&gt;"")/ROW(統合!$A$1:$A$1000),0),ROW(G766))),"")</f>
        <v/>
      </c>
      <c r="H766" t="str">
        <f>IFERROR(INDEX(統合!H:H,1/LARGE(INDEX((統合!$A$1:$A$1000&lt;&gt;"")/ROW(統合!$A$1:$A$1000),0),ROW(H766))),"")</f>
        <v/>
      </c>
      <c r="I766" t="str">
        <f>IFERROR(INDEX(統合!I:I,1/LARGE(INDEX((統合!$A$1:$A$1000&lt;&gt;"")/ROW(統合!$A$1:$A$1000),0),ROW(I766))),"")</f>
        <v/>
      </c>
      <c r="J766" t="str">
        <f>IFERROR(INDEX(統合!J:J,1/LARGE(INDEX((統合!$A$1:$A$1000&lt;&gt;"")/ROW(統合!$A$1:$A$1000),0),ROW(J766))),"")</f>
        <v/>
      </c>
      <c r="K766" t="str">
        <f>IFERROR(INDEX(統合!K:K,1/LARGE(INDEX((統合!$A$1:$A$1000&lt;&gt;"")/ROW(統合!$A$1:$A$1000),0),ROW(K766))),"")</f>
        <v/>
      </c>
      <c r="L766" t="str">
        <f>IFERROR(INDEX(統合!L:L,1/LARGE(INDEX((統合!$A$1:$A$1000&lt;&gt;"")/ROW(統合!$A$1:$A$1000),0),ROW(L766))),"")</f>
        <v/>
      </c>
      <c r="M766" t="str">
        <f>IFERROR(INDEX(統合!M:M,1/LARGE(INDEX((統合!$A$1:$A$1000&lt;&gt;"")/ROW(統合!$A$1:$A$1000),0),ROW(M766))),"")</f>
        <v/>
      </c>
    </row>
    <row r="767" spans="1:13" x14ac:dyDescent="0.45">
      <c r="A767" t="str">
        <f>IFERROR(INDEX(統合!A:A,1/LARGE(INDEX((統合!$A$1:$A$1000&lt;&gt;"")/ROW(統合!$A$1:$A$1000),0),ROW(A767))),"")</f>
        <v/>
      </c>
      <c r="B767" t="str">
        <f>IFERROR(INDEX(統合!B:B,1/LARGE(INDEX((統合!$A$1:$A$1000&lt;&gt;"")/ROW(統合!$A$1:$A$1000),0),ROW(B767))),"")</f>
        <v/>
      </c>
      <c r="C767" t="str">
        <f>IFERROR(INDEX(統合!C:C,1/LARGE(INDEX((統合!$A$1:$A$1000&lt;&gt;"")/ROW(統合!$A$1:$A$1000),0),ROW(C767))),"")</f>
        <v/>
      </c>
      <c r="D767" t="str">
        <f>IFERROR(INDEX(統合!D:D,1/LARGE(INDEX((統合!$A$1:$A$1000&lt;&gt;"")/ROW(統合!$A$1:$A$1000),0),ROW(D767))),"")</f>
        <v/>
      </c>
      <c r="E767" t="str">
        <f>IFERROR(INDEX(統合!E:E,1/LARGE(INDEX((統合!$A$1:$A$1000&lt;&gt;"")/ROW(統合!$A$1:$A$1000),0),ROW(E767))),"")</f>
        <v/>
      </c>
      <c r="F767" t="str">
        <f>IFERROR(INDEX(統合!F:F,1/LARGE(INDEX((統合!$A$1:$A$1000&lt;&gt;"")/ROW(統合!$A$1:$A$1000),0),ROW(F767))),"")</f>
        <v/>
      </c>
      <c r="G767" t="str">
        <f>IFERROR(INDEX(統合!G:G,1/LARGE(INDEX((統合!$A$1:$A$1000&lt;&gt;"")/ROW(統合!$A$1:$A$1000),0),ROW(G767))),"")</f>
        <v/>
      </c>
      <c r="H767" t="str">
        <f>IFERROR(INDEX(統合!H:H,1/LARGE(INDEX((統合!$A$1:$A$1000&lt;&gt;"")/ROW(統合!$A$1:$A$1000),0),ROW(H767))),"")</f>
        <v/>
      </c>
      <c r="I767" t="str">
        <f>IFERROR(INDEX(統合!I:I,1/LARGE(INDEX((統合!$A$1:$A$1000&lt;&gt;"")/ROW(統合!$A$1:$A$1000),0),ROW(I767))),"")</f>
        <v/>
      </c>
      <c r="J767" t="str">
        <f>IFERROR(INDEX(統合!J:J,1/LARGE(INDEX((統合!$A$1:$A$1000&lt;&gt;"")/ROW(統合!$A$1:$A$1000),0),ROW(J767))),"")</f>
        <v/>
      </c>
      <c r="K767" t="str">
        <f>IFERROR(INDEX(統合!K:K,1/LARGE(INDEX((統合!$A$1:$A$1000&lt;&gt;"")/ROW(統合!$A$1:$A$1000),0),ROW(K767))),"")</f>
        <v/>
      </c>
      <c r="L767" t="str">
        <f>IFERROR(INDEX(統合!L:L,1/LARGE(INDEX((統合!$A$1:$A$1000&lt;&gt;"")/ROW(統合!$A$1:$A$1000),0),ROW(L767))),"")</f>
        <v/>
      </c>
      <c r="M767" t="str">
        <f>IFERROR(INDEX(統合!M:M,1/LARGE(INDEX((統合!$A$1:$A$1000&lt;&gt;"")/ROW(統合!$A$1:$A$1000),0),ROW(M767))),"")</f>
        <v/>
      </c>
    </row>
    <row r="768" spans="1:13" x14ac:dyDescent="0.45">
      <c r="A768" t="str">
        <f>IFERROR(INDEX(統合!A:A,1/LARGE(INDEX((統合!$A$1:$A$1000&lt;&gt;"")/ROW(統合!$A$1:$A$1000),0),ROW(A768))),"")</f>
        <v/>
      </c>
      <c r="B768" t="str">
        <f>IFERROR(INDEX(統合!B:B,1/LARGE(INDEX((統合!$A$1:$A$1000&lt;&gt;"")/ROW(統合!$A$1:$A$1000),0),ROW(B768))),"")</f>
        <v/>
      </c>
      <c r="C768" t="str">
        <f>IFERROR(INDEX(統合!C:C,1/LARGE(INDEX((統合!$A$1:$A$1000&lt;&gt;"")/ROW(統合!$A$1:$A$1000),0),ROW(C768))),"")</f>
        <v/>
      </c>
      <c r="D768" t="str">
        <f>IFERROR(INDEX(統合!D:D,1/LARGE(INDEX((統合!$A$1:$A$1000&lt;&gt;"")/ROW(統合!$A$1:$A$1000),0),ROW(D768))),"")</f>
        <v/>
      </c>
      <c r="E768" t="str">
        <f>IFERROR(INDEX(統合!E:E,1/LARGE(INDEX((統合!$A$1:$A$1000&lt;&gt;"")/ROW(統合!$A$1:$A$1000),0),ROW(E768))),"")</f>
        <v/>
      </c>
      <c r="F768" t="str">
        <f>IFERROR(INDEX(統合!F:F,1/LARGE(INDEX((統合!$A$1:$A$1000&lt;&gt;"")/ROW(統合!$A$1:$A$1000),0),ROW(F768))),"")</f>
        <v/>
      </c>
      <c r="G768" t="str">
        <f>IFERROR(INDEX(統合!G:G,1/LARGE(INDEX((統合!$A$1:$A$1000&lt;&gt;"")/ROW(統合!$A$1:$A$1000),0),ROW(G768))),"")</f>
        <v/>
      </c>
      <c r="H768" t="str">
        <f>IFERROR(INDEX(統合!H:H,1/LARGE(INDEX((統合!$A$1:$A$1000&lt;&gt;"")/ROW(統合!$A$1:$A$1000),0),ROW(H768))),"")</f>
        <v/>
      </c>
      <c r="I768" t="str">
        <f>IFERROR(INDEX(統合!I:I,1/LARGE(INDEX((統合!$A$1:$A$1000&lt;&gt;"")/ROW(統合!$A$1:$A$1000),0),ROW(I768))),"")</f>
        <v/>
      </c>
      <c r="J768" t="str">
        <f>IFERROR(INDEX(統合!J:J,1/LARGE(INDEX((統合!$A$1:$A$1000&lt;&gt;"")/ROW(統合!$A$1:$A$1000),0),ROW(J768))),"")</f>
        <v/>
      </c>
      <c r="K768" t="str">
        <f>IFERROR(INDEX(統合!K:K,1/LARGE(INDEX((統合!$A$1:$A$1000&lt;&gt;"")/ROW(統合!$A$1:$A$1000),0),ROW(K768))),"")</f>
        <v/>
      </c>
      <c r="L768" t="str">
        <f>IFERROR(INDEX(統合!L:L,1/LARGE(INDEX((統合!$A$1:$A$1000&lt;&gt;"")/ROW(統合!$A$1:$A$1000),0),ROW(L768))),"")</f>
        <v/>
      </c>
      <c r="M768" t="str">
        <f>IFERROR(INDEX(統合!M:M,1/LARGE(INDEX((統合!$A$1:$A$1000&lt;&gt;"")/ROW(統合!$A$1:$A$1000),0),ROW(M768))),"")</f>
        <v/>
      </c>
    </row>
    <row r="769" spans="1:13" x14ac:dyDescent="0.45">
      <c r="A769" t="str">
        <f>IFERROR(INDEX(統合!A:A,1/LARGE(INDEX((統合!$A$1:$A$1000&lt;&gt;"")/ROW(統合!$A$1:$A$1000),0),ROW(A769))),"")</f>
        <v/>
      </c>
      <c r="B769" t="str">
        <f>IFERROR(INDEX(統合!B:B,1/LARGE(INDEX((統合!$A$1:$A$1000&lt;&gt;"")/ROW(統合!$A$1:$A$1000),0),ROW(B769))),"")</f>
        <v/>
      </c>
      <c r="C769" t="str">
        <f>IFERROR(INDEX(統合!C:C,1/LARGE(INDEX((統合!$A$1:$A$1000&lt;&gt;"")/ROW(統合!$A$1:$A$1000),0),ROW(C769))),"")</f>
        <v/>
      </c>
      <c r="D769" t="str">
        <f>IFERROR(INDEX(統合!D:D,1/LARGE(INDEX((統合!$A$1:$A$1000&lt;&gt;"")/ROW(統合!$A$1:$A$1000),0),ROW(D769))),"")</f>
        <v/>
      </c>
      <c r="E769" t="str">
        <f>IFERROR(INDEX(統合!E:E,1/LARGE(INDEX((統合!$A$1:$A$1000&lt;&gt;"")/ROW(統合!$A$1:$A$1000),0),ROW(E769))),"")</f>
        <v/>
      </c>
      <c r="F769" t="str">
        <f>IFERROR(INDEX(統合!F:F,1/LARGE(INDEX((統合!$A$1:$A$1000&lt;&gt;"")/ROW(統合!$A$1:$A$1000),0),ROW(F769))),"")</f>
        <v/>
      </c>
      <c r="G769" t="str">
        <f>IFERROR(INDEX(統合!G:G,1/LARGE(INDEX((統合!$A$1:$A$1000&lt;&gt;"")/ROW(統合!$A$1:$A$1000),0),ROW(G769))),"")</f>
        <v/>
      </c>
      <c r="H769" t="str">
        <f>IFERROR(INDEX(統合!H:H,1/LARGE(INDEX((統合!$A$1:$A$1000&lt;&gt;"")/ROW(統合!$A$1:$A$1000),0),ROW(H769))),"")</f>
        <v/>
      </c>
      <c r="I769" t="str">
        <f>IFERROR(INDEX(統合!I:I,1/LARGE(INDEX((統合!$A$1:$A$1000&lt;&gt;"")/ROW(統合!$A$1:$A$1000),0),ROW(I769))),"")</f>
        <v/>
      </c>
      <c r="J769" t="str">
        <f>IFERROR(INDEX(統合!J:J,1/LARGE(INDEX((統合!$A$1:$A$1000&lt;&gt;"")/ROW(統合!$A$1:$A$1000),0),ROW(J769))),"")</f>
        <v/>
      </c>
      <c r="K769" t="str">
        <f>IFERROR(INDEX(統合!K:K,1/LARGE(INDEX((統合!$A$1:$A$1000&lt;&gt;"")/ROW(統合!$A$1:$A$1000),0),ROW(K769))),"")</f>
        <v/>
      </c>
      <c r="L769" t="str">
        <f>IFERROR(INDEX(統合!L:L,1/LARGE(INDEX((統合!$A$1:$A$1000&lt;&gt;"")/ROW(統合!$A$1:$A$1000),0),ROW(L769))),"")</f>
        <v/>
      </c>
      <c r="M769" t="str">
        <f>IFERROR(INDEX(統合!M:M,1/LARGE(INDEX((統合!$A$1:$A$1000&lt;&gt;"")/ROW(統合!$A$1:$A$1000),0),ROW(M769))),"")</f>
        <v/>
      </c>
    </row>
    <row r="770" spans="1:13" x14ac:dyDescent="0.45">
      <c r="A770" t="str">
        <f>IFERROR(INDEX(統合!A:A,1/LARGE(INDEX((統合!$A$1:$A$1000&lt;&gt;"")/ROW(統合!$A$1:$A$1000),0),ROW(A770))),"")</f>
        <v/>
      </c>
      <c r="B770" t="str">
        <f>IFERROR(INDEX(統合!B:B,1/LARGE(INDEX((統合!$A$1:$A$1000&lt;&gt;"")/ROW(統合!$A$1:$A$1000),0),ROW(B770))),"")</f>
        <v/>
      </c>
      <c r="C770" t="str">
        <f>IFERROR(INDEX(統合!C:C,1/LARGE(INDEX((統合!$A$1:$A$1000&lt;&gt;"")/ROW(統合!$A$1:$A$1000),0),ROW(C770))),"")</f>
        <v/>
      </c>
      <c r="D770" t="str">
        <f>IFERROR(INDEX(統合!D:D,1/LARGE(INDEX((統合!$A$1:$A$1000&lt;&gt;"")/ROW(統合!$A$1:$A$1000),0),ROW(D770))),"")</f>
        <v/>
      </c>
      <c r="E770" t="str">
        <f>IFERROR(INDEX(統合!E:E,1/LARGE(INDEX((統合!$A$1:$A$1000&lt;&gt;"")/ROW(統合!$A$1:$A$1000),0),ROW(E770))),"")</f>
        <v/>
      </c>
      <c r="F770" t="str">
        <f>IFERROR(INDEX(統合!F:F,1/LARGE(INDEX((統合!$A$1:$A$1000&lt;&gt;"")/ROW(統合!$A$1:$A$1000),0),ROW(F770))),"")</f>
        <v/>
      </c>
      <c r="G770" t="str">
        <f>IFERROR(INDEX(統合!G:G,1/LARGE(INDEX((統合!$A$1:$A$1000&lt;&gt;"")/ROW(統合!$A$1:$A$1000),0),ROW(G770))),"")</f>
        <v/>
      </c>
      <c r="H770" t="str">
        <f>IFERROR(INDEX(統合!H:H,1/LARGE(INDEX((統合!$A$1:$A$1000&lt;&gt;"")/ROW(統合!$A$1:$A$1000),0),ROW(H770))),"")</f>
        <v/>
      </c>
      <c r="I770" t="str">
        <f>IFERROR(INDEX(統合!I:I,1/LARGE(INDEX((統合!$A$1:$A$1000&lt;&gt;"")/ROW(統合!$A$1:$A$1000),0),ROW(I770))),"")</f>
        <v/>
      </c>
      <c r="J770" t="str">
        <f>IFERROR(INDEX(統合!J:J,1/LARGE(INDEX((統合!$A$1:$A$1000&lt;&gt;"")/ROW(統合!$A$1:$A$1000),0),ROW(J770))),"")</f>
        <v/>
      </c>
      <c r="K770" t="str">
        <f>IFERROR(INDEX(統合!K:K,1/LARGE(INDEX((統合!$A$1:$A$1000&lt;&gt;"")/ROW(統合!$A$1:$A$1000),0),ROW(K770))),"")</f>
        <v/>
      </c>
      <c r="L770" t="str">
        <f>IFERROR(INDEX(統合!L:L,1/LARGE(INDEX((統合!$A$1:$A$1000&lt;&gt;"")/ROW(統合!$A$1:$A$1000),0),ROW(L770))),"")</f>
        <v/>
      </c>
      <c r="M770" t="str">
        <f>IFERROR(INDEX(統合!M:M,1/LARGE(INDEX((統合!$A$1:$A$1000&lt;&gt;"")/ROW(統合!$A$1:$A$1000),0),ROW(M770))),"")</f>
        <v/>
      </c>
    </row>
    <row r="771" spans="1:13" x14ac:dyDescent="0.45">
      <c r="A771" t="str">
        <f>IFERROR(INDEX(統合!A:A,1/LARGE(INDEX((統合!$A$1:$A$1000&lt;&gt;"")/ROW(統合!$A$1:$A$1000),0),ROW(A771))),"")</f>
        <v/>
      </c>
      <c r="B771" t="str">
        <f>IFERROR(INDEX(統合!B:B,1/LARGE(INDEX((統合!$A$1:$A$1000&lt;&gt;"")/ROW(統合!$A$1:$A$1000),0),ROW(B771))),"")</f>
        <v/>
      </c>
      <c r="C771" t="str">
        <f>IFERROR(INDEX(統合!C:C,1/LARGE(INDEX((統合!$A$1:$A$1000&lt;&gt;"")/ROW(統合!$A$1:$A$1000),0),ROW(C771))),"")</f>
        <v/>
      </c>
      <c r="D771" t="str">
        <f>IFERROR(INDEX(統合!D:D,1/LARGE(INDEX((統合!$A$1:$A$1000&lt;&gt;"")/ROW(統合!$A$1:$A$1000),0),ROW(D771))),"")</f>
        <v/>
      </c>
      <c r="E771" t="str">
        <f>IFERROR(INDEX(統合!E:E,1/LARGE(INDEX((統合!$A$1:$A$1000&lt;&gt;"")/ROW(統合!$A$1:$A$1000),0),ROW(E771))),"")</f>
        <v/>
      </c>
      <c r="F771" t="str">
        <f>IFERROR(INDEX(統合!F:F,1/LARGE(INDEX((統合!$A$1:$A$1000&lt;&gt;"")/ROW(統合!$A$1:$A$1000),0),ROW(F771))),"")</f>
        <v/>
      </c>
      <c r="G771" t="str">
        <f>IFERROR(INDEX(統合!G:G,1/LARGE(INDEX((統合!$A$1:$A$1000&lt;&gt;"")/ROW(統合!$A$1:$A$1000),0),ROW(G771))),"")</f>
        <v/>
      </c>
      <c r="H771" t="str">
        <f>IFERROR(INDEX(統合!H:H,1/LARGE(INDEX((統合!$A$1:$A$1000&lt;&gt;"")/ROW(統合!$A$1:$A$1000),0),ROW(H771))),"")</f>
        <v/>
      </c>
      <c r="I771" t="str">
        <f>IFERROR(INDEX(統合!I:I,1/LARGE(INDEX((統合!$A$1:$A$1000&lt;&gt;"")/ROW(統合!$A$1:$A$1000),0),ROW(I771))),"")</f>
        <v/>
      </c>
      <c r="J771" t="str">
        <f>IFERROR(INDEX(統合!J:J,1/LARGE(INDEX((統合!$A$1:$A$1000&lt;&gt;"")/ROW(統合!$A$1:$A$1000),0),ROW(J771))),"")</f>
        <v/>
      </c>
      <c r="K771" t="str">
        <f>IFERROR(INDEX(統合!K:K,1/LARGE(INDEX((統合!$A$1:$A$1000&lt;&gt;"")/ROW(統合!$A$1:$A$1000),0),ROW(K771))),"")</f>
        <v/>
      </c>
      <c r="L771" t="str">
        <f>IFERROR(INDEX(統合!L:L,1/LARGE(INDEX((統合!$A$1:$A$1000&lt;&gt;"")/ROW(統合!$A$1:$A$1000),0),ROW(L771))),"")</f>
        <v/>
      </c>
      <c r="M771" t="str">
        <f>IFERROR(INDEX(統合!M:M,1/LARGE(INDEX((統合!$A$1:$A$1000&lt;&gt;"")/ROW(統合!$A$1:$A$1000),0),ROW(M771))),"")</f>
        <v/>
      </c>
    </row>
    <row r="772" spans="1:13" x14ac:dyDescent="0.45">
      <c r="A772" t="str">
        <f>IFERROR(INDEX(統合!A:A,1/LARGE(INDEX((統合!$A$1:$A$1000&lt;&gt;"")/ROW(統合!$A$1:$A$1000),0),ROW(A772))),"")</f>
        <v/>
      </c>
      <c r="B772" t="str">
        <f>IFERROR(INDEX(統合!B:B,1/LARGE(INDEX((統合!$A$1:$A$1000&lt;&gt;"")/ROW(統合!$A$1:$A$1000),0),ROW(B772))),"")</f>
        <v/>
      </c>
      <c r="C772" t="str">
        <f>IFERROR(INDEX(統合!C:C,1/LARGE(INDEX((統合!$A$1:$A$1000&lt;&gt;"")/ROW(統合!$A$1:$A$1000),0),ROW(C772))),"")</f>
        <v/>
      </c>
      <c r="D772" t="str">
        <f>IFERROR(INDEX(統合!D:D,1/LARGE(INDEX((統合!$A$1:$A$1000&lt;&gt;"")/ROW(統合!$A$1:$A$1000),0),ROW(D772))),"")</f>
        <v/>
      </c>
      <c r="E772" t="str">
        <f>IFERROR(INDEX(統合!E:E,1/LARGE(INDEX((統合!$A$1:$A$1000&lt;&gt;"")/ROW(統合!$A$1:$A$1000),0),ROW(E772))),"")</f>
        <v/>
      </c>
      <c r="F772" t="str">
        <f>IFERROR(INDEX(統合!F:F,1/LARGE(INDEX((統合!$A$1:$A$1000&lt;&gt;"")/ROW(統合!$A$1:$A$1000),0),ROW(F772))),"")</f>
        <v/>
      </c>
      <c r="G772" t="str">
        <f>IFERROR(INDEX(統合!G:G,1/LARGE(INDEX((統合!$A$1:$A$1000&lt;&gt;"")/ROW(統合!$A$1:$A$1000),0),ROW(G772))),"")</f>
        <v/>
      </c>
      <c r="H772" t="str">
        <f>IFERROR(INDEX(統合!H:H,1/LARGE(INDEX((統合!$A$1:$A$1000&lt;&gt;"")/ROW(統合!$A$1:$A$1000),0),ROW(H772))),"")</f>
        <v/>
      </c>
      <c r="I772" t="str">
        <f>IFERROR(INDEX(統合!I:I,1/LARGE(INDEX((統合!$A$1:$A$1000&lt;&gt;"")/ROW(統合!$A$1:$A$1000),0),ROW(I772))),"")</f>
        <v/>
      </c>
      <c r="J772" t="str">
        <f>IFERROR(INDEX(統合!J:J,1/LARGE(INDEX((統合!$A$1:$A$1000&lt;&gt;"")/ROW(統合!$A$1:$A$1000),0),ROW(J772))),"")</f>
        <v/>
      </c>
      <c r="K772" t="str">
        <f>IFERROR(INDEX(統合!K:K,1/LARGE(INDEX((統合!$A$1:$A$1000&lt;&gt;"")/ROW(統合!$A$1:$A$1000),0),ROW(K772))),"")</f>
        <v/>
      </c>
      <c r="L772" t="str">
        <f>IFERROR(INDEX(統合!L:L,1/LARGE(INDEX((統合!$A$1:$A$1000&lt;&gt;"")/ROW(統合!$A$1:$A$1000),0),ROW(L772))),"")</f>
        <v/>
      </c>
      <c r="M772" t="str">
        <f>IFERROR(INDEX(統合!M:M,1/LARGE(INDEX((統合!$A$1:$A$1000&lt;&gt;"")/ROW(統合!$A$1:$A$1000),0),ROW(M772))),"")</f>
        <v/>
      </c>
    </row>
    <row r="773" spans="1:13" x14ac:dyDescent="0.45">
      <c r="A773" t="str">
        <f>IFERROR(INDEX(統合!A:A,1/LARGE(INDEX((統合!$A$1:$A$1000&lt;&gt;"")/ROW(統合!$A$1:$A$1000),0),ROW(A773))),"")</f>
        <v/>
      </c>
      <c r="B773" t="str">
        <f>IFERROR(INDEX(統合!B:B,1/LARGE(INDEX((統合!$A$1:$A$1000&lt;&gt;"")/ROW(統合!$A$1:$A$1000),0),ROW(B773))),"")</f>
        <v/>
      </c>
      <c r="C773" t="str">
        <f>IFERROR(INDEX(統合!C:C,1/LARGE(INDEX((統合!$A$1:$A$1000&lt;&gt;"")/ROW(統合!$A$1:$A$1000),0),ROW(C773))),"")</f>
        <v/>
      </c>
      <c r="D773" t="str">
        <f>IFERROR(INDEX(統合!D:D,1/LARGE(INDEX((統合!$A$1:$A$1000&lt;&gt;"")/ROW(統合!$A$1:$A$1000),0),ROW(D773))),"")</f>
        <v/>
      </c>
      <c r="E773" t="str">
        <f>IFERROR(INDEX(統合!E:E,1/LARGE(INDEX((統合!$A$1:$A$1000&lt;&gt;"")/ROW(統合!$A$1:$A$1000),0),ROW(E773))),"")</f>
        <v/>
      </c>
      <c r="F773" t="str">
        <f>IFERROR(INDEX(統合!F:F,1/LARGE(INDEX((統合!$A$1:$A$1000&lt;&gt;"")/ROW(統合!$A$1:$A$1000),0),ROW(F773))),"")</f>
        <v/>
      </c>
      <c r="G773" t="str">
        <f>IFERROR(INDEX(統合!G:G,1/LARGE(INDEX((統合!$A$1:$A$1000&lt;&gt;"")/ROW(統合!$A$1:$A$1000),0),ROW(G773))),"")</f>
        <v/>
      </c>
      <c r="H773" t="str">
        <f>IFERROR(INDEX(統合!H:H,1/LARGE(INDEX((統合!$A$1:$A$1000&lt;&gt;"")/ROW(統合!$A$1:$A$1000),0),ROW(H773))),"")</f>
        <v/>
      </c>
      <c r="I773" t="str">
        <f>IFERROR(INDEX(統合!I:I,1/LARGE(INDEX((統合!$A$1:$A$1000&lt;&gt;"")/ROW(統合!$A$1:$A$1000),0),ROW(I773))),"")</f>
        <v/>
      </c>
      <c r="J773" t="str">
        <f>IFERROR(INDEX(統合!J:J,1/LARGE(INDEX((統合!$A$1:$A$1000&lt;&gt;"")/ROW(統合!$A$1:$A$1000),0),ROW(J773))),"")</f>
        <v/>
      </c>
      <c r="K773" t="str">
        <f>IFERROR(INDEX(統合!K:K,1/LARGE(INDEX((統合!$A$1:$A$1000&lt;&gt;"")/ROW(統合!$A$1:$A$1000),0),ROW(K773))),"")</f>
        <v/>
      </c>
      <c r="L773" t="str">
        <f>IFERROR(INDEX(統合!L:L,1/LARGE(INDEX((統合!$A$1:$A$1000&lt;&gt;"")/ROW(統合!$A$1:$A$1000),0),ROW(L773))),"")</f>
        <v/>
      </c>
      <c r="M773" t="str">
        <f>IFERROR(INDEX(統合!M:M,1/LARGE(INDEX((統合!$A$1:$A$1000&lt;&gt;"")/ROW(統合!$A$1:$A$1000),0),ROW(M773))),"")</f>
        <v/>
      </c>
    </row>
    <row r="774" spans="1:13" x14ac:dyDescent="0.45">
      <c r="A774" t="str">
        <f>IFERROR(INDEX(統合!A:A,1/LARGE(INDEX((統合!$A$1:$A$1000&lt;&gt;"")/ROW(統合!$A$1:$A$1000),0),ROW(A774))),"")</f>
        <v/>
      </c>
      <c r="B774" t="str">
        <f>IFERROR(INDEX(統合!B:B,1/LARGE(INDEX((統合!$A$1:$A$1000&lt;&gt;"")/ROW(統合!$A$1:$A$1000),0),ROW(B774))),"")</f>
        <v/>
      </c>
      <c r="C774" t="str">
        <f>IFERROR(INDEX(統合!C:C,1/LARGE(INDEX((統合!$A$1:$A$1000&lt;&gt;"")/ROW(統合!$A$1:$A$1000),0),ROW(C774))),"")</f>
        <v/>
      </c>
      <c r="D774" t="str">
        <f>IFERROR(INDEX(統合!D:D,1/LARGE(INDEX((統合!$A$1:$A$1000&lt;&gt;"")/ROW(統合!$A$1:$A$1000),0),ROW(D774))),"")</f>
        <v/>
      </c>
      <c r="E774" t="str">
        <f>IFERROR(INDEX(統合!E:E,1/LARGE(INDEX((統合!$A$1:$A$1000&lt;&gt;"")/ROW(統合!$A$1:$A$1000),0),ROW(E774))),"")</f>
        <v/>
      </c>
      <c r="F774" t="str">
        <f>IFERROR(INDEX(統合!F:F,1/LARGE(INDEX((統合!$A$1:$A$1000&lt;&gt;"")/ROW(統合!$A$1:$A$1000),0),ROW(F774))),"")</f>
        <v/>
      </c>
      <c r="G774" t="str">
        <f>IFERROR(INDEX(統合!G:G,1/LARGE(INDEX((統合!$A$1:$A$1000&lt;&gt;"")/ROW(統合!$A$1:$A$1000),0),ROW(G774))),"")</f>
        <v/>
      </c>
      <c r="H774" t="str">
        <f>IFERROR(INDEX(統合!H:H,1/LARGE(INDEX((統合!$A$1:$A$1000&lt;&gt;"")/ROW(統合!$A$1:$A$1000),0),ROW(H774))),"")</f>
        <v/>
      </c>
      <c r="I774" t="str">
        <f>IFERROR(INDEX(統合!I:I,1/LARGE(INDEX((統合!$A$1:$A$1000&lt;&gt;"")/ROW(統合!$A$1:$A$1000),0),ROW(I774))),"")</f>
        <v/>
      </c>
      <c r="J774" t="str">
        <f>IFERROR(INDEX(統合!J:J,1/LARGE(INDEX((統合!$A$1:$A$1000&lt;&gt;"")/ROW(統合!$A$1:$A$1000),0),ROW(J774))),"")</f>
        <v/>
      </c>
      <c r="K774" t="str">
        <f>IFERROR(INDEX(統合!K:K,1/LARGE(INDEX((統合!$A$1:$A$1000&lt;&gt;"")/ROW(統合!$A$1:$A$1000),0),ROW(K774))),"")</f>
        <v/>
      </c>
      <c r="L774" t="str">
        <f>IFERROR(INDEX(統合!L:L,1/LARGE(INDEX((統合!$A$1:$A$1000&lt;&gt;"")/ROW(統合!$A$1:$A$1000),0),ROW(L774))),"")</f>
        <v/>
      </c>
      <c r="M774" t="str">
        <f>IFERROR(INDEX(統合!M:M,1/LARGE(INDEX((統合!$A$1:$A$1000&lt;&gt;"")/ROW(統合!$A$1:$A$1000),0),ROW(M774))),"")</f>
        <v/>
      </c>
    </row>
    <row r="775" spans="1:13" x14ac:dyDescent="0.45">
      <c r="A775" t="str">
        <f>IFERROR(INDEX(統合!A:A,1/LARGE(INDEX((統合!$A$1:$A$1000&lt;&gt;"")/ROW(統合!$A$1:$A$1000),0),ROW(A775))),"")</f>
        <v/>
      </c>
      <c r="B775" t="str">
        <f>IFERROR(INDEX(統合!B:B,1/LARGE(INDEX((統合!$A$1:$A$1000&lt;&gt;"")/ROW(統合!$A$1:$A$1000),0),ROW(B775))),"")</f>
        <v/>
      </c>
      <c r="C775" t="str">
        <f>IFERROR(INDEX(統合!C:C,1/LARGE(INDEX((統合!$A$1:$A$1000&lt;&gt;"")/ROW(統合!$A$1:$A$1000),0),ROW(C775))),"")</f>
        <v/>
      </c>
      <c r="D775" t="str">
        <f>IFERROR(INDEX(統合!D:D,1/LARGE(INDEX((統合!$A$1:$A$1000&lt;&gt;"")/ROW(統合!$A$1:$A$1000),0),ROW(D775))),"")</f>
        <v/>
      </c>
      <c r="E775" t="str">
        <f>IFERROR(INDEX(統合!E:E,1/LARGE(INDEX((統合!$A$1:$A$1000&lt;&gt;"")/ROW(統合!$A$1:$A$1000),0),ROW(E775))),"")</f>
        <v/>
      </c>
      <c r="F775" t="str">
        <f>IFERROR(INDEX(統合!F:F,1/LARGE(INDEX((統合!$A$1:$A$1000&lt;&gt;"")/ROW(統合!$A$1:$A$1000),0),ROW(F775))),"")</f>
        <v/>
      </c>
      <c r="G775" t="str">
        <f>IFERROR(INDEX(統合!G:G,1/LARGE(INDEX((統合!$A$1:$A$1000&lt;&gt;"")/ROW(統合!$A$1:$A$1000),0),ROW(G775))),"")</f>
        <v/>
      </c>
      <c r="H775" t="str">
        <f>IFERROR(INDEX(統合!H:H,1/LARGE(INDEX((統合!$A$1:$A$1000&lt;&gt;"")/ROW(統合!$A$1:$A$1000),0),ROW(H775))),"")</f>
        <v/>
      </c>
      <c r="I775" t="str">
        <f>IFERROR(INDEX(統合!I:I,1/LARGE(INDEX((統合!$A$1:$A$1000&lt;&gt;"")/ROW(統合!$A$1:$A$1000),0),ROW(I775))),"")</f>
        <v/>
      </c>
      <c r="J775" t="str">
        <f>IFERROR(INDEX(統合!J:J,1/LARGE(INDEX((統合!$A$1:$A$1000&lt;&gt;"")/ROW(統合!$A$1:$A$1000),0),ROW(J775))),"")</f>
        <v/>
      </c>
      <c r="K775" t="str">
        <f>IFERROR(INDEX(統合!K:K,1/LARGE(INDEX((統合!$A$1:$A$1000&lt;&gt;"")/ROW(統合!$A$1:$A$1000),0),ROW(K775))),"")</f>
        <v/>
      </c>
      <c r="L775" t="str">
        <f>IFERROR(INDEX(統合!L:L,1/LARGE(INDEX((統合!$A$1:$A$1000&lt;&gt;"")/ROW(統合!$A$1:$A$1000),0),ROW(L775))),"")</f>
        <v/>
      </c>
      <c r="M775" t="str">
        <f>IFERROR(INDEX(統合!M:M,1/LARGE(INDEX((統合!$A$1:$A$1000&lt;&gt;"")/ROW(統合!$A$1:$A$1000),0),ROW(M775))),"")</f>
        <v/>
      </c>
    </row>
    <row r="776" spans="1:13" x14ac:dyDescent="0.45">
      <c r="A776" t="str">
        <f>IFERROR(INDEX(統合!A:A,1/LARGE(INDEX((統合!$A$1:$A$1000&lt;&gt;"")/ROW(統合!$A$1:$A$1000),0),ROW(A776))),"")</f>
        <v/>
      </c>
      <c r="B776" t="str">
        <f>IFERROR(INDEX(統合!B:B,1/LARGE(INDEX((統合!$A$1:$A$1000&lt;&gt;"")/ROW(統合!$A$1:$A$1000),0),ROW(B776))),"")</f>
        <v/>
      </c>
      <c r="C776" t="str">
        <f>IFERROR(INDEX(統合!C:C,1/LARGE(INDEX((統合!$A$1:$A$1000&lt;&gt;"")/ROW(統合!$A$1:$A$1000),0),ROW(C776))),"")</f>
        <v/>
      </c>
      <c r="D776" t="str">
        <f>IFERROR(INDEX(統合!D:D,1/LARGE(INDEX((統合!$A$1:$A$1000&lt;&gt;"")/ROW(統合!$A$1:$A$1000),0),ROW(D776))),"")</f>
        <v/>
      </c>
      <c r="E776" t="str">
        <f>IFERROR(INDEX(統合!E:E,1/LARGE(INDEX((統合!$A$1:$A$1000&lt;&gt;"")/ROW(統合!$A$1:$A$1000),0),ROW(E776))),"")</f>
        <v/>
      </c>
      <c r="F776" t="str">
        <f>IFERROR(INDEX(統合!F:F,1/LARGE(INDEX((統合!$A$1:$A$1000&lt;&gt;"")/ROW(統合!$A$1:$A$1000),0),ROW(F776))),"")</f>
        <v/>
      </c>
      <c r="G776" t="str">
        <f>IFERROR(INDEX(統合!G:G,1/LARGE(INDEX((統合!$A$1:$A$1000&lt;&gt;"")/ROW(統合!$A$1:$A$1000),0),ROW(G776))),"")</f>
        <v/>
      </c>
      <c r="H776" t="str">
        <f>IFERROR(INDEX(統合!H:H,1/LARGE(INDEX((統合!$A$1:$A$1000&lt;&gt;"")/ROW(統合!$A$1:$A$1000),0),ROW(H776))),"")</f>
        <v/>
      </c>
      <c r="I776" t="str">
        <f>IFERROR(INDEX(統合!I:I,1/LARGE(INDEX((統合!$A$1:$A$1000&lt;&gt;"")/ROW(統合!$A$1:$A$1000),0),ROW(I776))),"")</f>
        <v/>
      </c>
      <c r="J776" t="str">
        <f>IFERROR(INDEX(統合!J:J,1/LARGE(INDEX((統合!$A$1:$A$1000&lt;&gt;"")/ROW(統合!$A$1:$A$1000),0),ROW(J776))),"")</f>
        <v/>
      </c>
      <c r="K776" t="str">
        <f>IFERROR(INDEX(統合!K:K,1/LARGE(INDEX((統合!$A$1:$A$1000&lt;&gt;"")/ROW(統合!$A$1:$A$1000),0),ROW(K776))),"")</f>
        <v/>
      </c>
      <c r="L776" t="str">
        <f>IFERROR(INDEX(統合!L:L,1/LARGE(INDEX((統合!$A$1:$A$1000&lt;&gt;"")/ROW(統合!$A$1:$A$1000),0),ROW(L776))),"")</f>
        <v/>
      </c>
      <c r="M776" t="str">
        <f>IFERROR(INDEX(統合!M:M,1/LARGE(INDEX((統合!$A$1:$A$1000&lt;&gt;"")/ROW(統合!$A$1:$A$1000),0),ROW(M776))),"")</f>
        <v/>
      </c>
    </row>
    <row r="777" spans="1:13" x14ac:dyDescent="0.45">
      <c r="A777" t="str">
        <f>IFERROR(INDEX(統合!A:A,1/LARGE(INDEX((統合!$A$1:$A$1000&lt;&gt;"")/ROW(統合!$A$1:$A$1000),0),ROW(A777))),"")</f>
        <v/>
      </c>
      <c r="B777" t="str">
        <f>IFERROR(INDEX(統合!B:B,1/LARGE(INDEX((統合!$A$1:$A$1000&lt;&gt;"")/ROW(統合!$A$1:$A$1000),0),ROW(B777))),"")</f>
        <v/>
      </c>
      <c r="C777" t="str">
        <f>IFERROR(INDEX(統合!C:C,1/LARGE(INDEX((統合!$A$1:$A$1000&lt;&gt;"")/ROW(統合!$A$1:$A$1000),0),ROW(C777))),"")</f>
        <v/>
      </c>
      <c r="D777" t="str">
        <f>IFERROR(INDEX(統合!D:D,1/LARGE(INDEX((統合!$A$1:$A$1000&lt;&gt;"")/ROW(統合!$A$1:$A$1000),0),ROW(D777))),"")</f>
        <v/>
      </c>
      <c r="E777" t="str">
        <f>IFERROR(INDEX(統合!E:E,1/LARGE(INDEX((統合!$A$1:$A$1000&lt;&gt;"")/ROW(統合!$A$1:$A$1000),0),ROW(E777))),"")</f>
        <v/>
      </c>
      <c r="F777" t="str">
        <f>IFERROR(INDEX(統合!F:F,1/LARGE(INDEX((統合!$A$1:$A$1000&lt;&gt;"")/ROW(統合!$A$1:$A$1000),0),ROW(F777))),"")</f>
        <v/>
      </c>
      <c r="G777" t="str">
        <f>IFERROR(INDEX(統合!G:G,1/LARGE(INDEX((統合!$A$1:$A$1000&lt;&gt;"")/ROW(統合!$A$1:$A$1000),0),ROW(G777))),"")</f>
        <v/>
      </c>
      <c r="H777" t="str">
        <f>IFERROR(INDEX(統合!H:H,1/LARGE(INDEX((統合!$A$1:$A$1000&lt;&gt;"")/ROW(統合!$A$1:$A$1000),0),ROW(H777))),"")</f>
        <v/>
      </c>
      <c r="I777" t="str">
        <f>IFERROR(INDEX(統合!I:I,1/LARGE(INDEX((統合!$A$1:$A$1000&lt;&gt;"")/ROW(統合!$A$1:$A$1000),0),ROW(I777))),"")</f>
        <v/>
      </c>
      <c r="J777" t="str">
        <f>IFERROR(INDEX(統合!J:J,1/LARGE(INDEX((統合!$A$1:$A$1000&lt;&gt;"")/ROW(統合!$A$1:$A$1000),0),ROW(J777))),"")</f>
        <v/>
      </c>
      <c r="K777" t="str">
        <f>IFERROR(INDEX(統合!K:K,1/LARGE(INDEX((統合!$A$1:$A$1000&lt;&gt;"")/ROW(統合!$A$1:$A$1000),0),ROW(K777))),"")</f>
        <v/>
      </c>
      <c r="L777" t="str">
        <f>IFERROR(INDEX(統合!L:L,1/LARGE(INDEX((統合!$A$1:$A$1000&lt;&gt;"")/ROW(統合!$A$1:$A$1000),0),ROW(L777))),"")</f>
        <v/>
      </c>
      <c r="M777" t="str">
        <f>IFERROR(INDEX(統合!M:M,1/LARGE(INDEX((統合!$A$1:$A$1000&lt;&gt;"")/ROW(統合!$A$1:$A$1000),0),ROW(M777))),"")</f>
        <v/>
      </c>
    </row>
    <row r="778" spans="1:13" x14ac:dyDescent="0.45">
      <c r="A778" t="str">
        <f>IFERROR(INDEX(統合!A:A,1/LARGE(INDEX((統合!$A$1:$A$1000&lt;&gt;"")/ROW(統合!$A$1:$A$1000),0),ROW(A778))),"")</f>
        <v/>
      </c>
      <c r="B778" t="str">
        <f>IFERROR(INDEX(統合!B:B,1/LARGE(INDEX((統合!$A$1:$A$1000&lt;&gt;"")/ROW(統合!$A$1:$A$1000),0),ROW(B778))),"")</f>
        <v/>
      </c>
      <c r="C778" t="str">
        <f>IFERROR(INDEX(統合!C:C,1/LARGE(INDEX((統合!$A$1:$A$1000&lt;&gt;"")/ROW(統合!$A$1:$A$1000),0),ROW(C778))),"")</f>
        <v/>
      </c>
      <c r="D778" t="str">
        <f>IFERROR(INDEX(統合!D:D,1/LARGE(INDEX((統合!$A$1:$A$1000&lt;&gt;"")/ROW(統合!$A$1:$A$1000),0),ROW(D778))),"")</f>
        <v/>
      </c>
      <c r="E778" t="str">
        <f>IFERROR(INDEX(統合!E:E,1/LARGE(INDEX((統合!$A$1:$A$1000&lt;&gt;"")/ROW(統合!$A$1:$A$1000),0),ROW(E778))),"")</f>
        <v/>
      </c>
      <c r="F778" t="str">
        <f>IFERROR(INDEX(統合!F:F,1/LARGE(INDEX((統合!$A$1:$A$1000&lt;&gt;"")/ROW(統合!$A$1:$A$1000),0),ROW(F778))),"")</f>
        <v/>
      </c>
      <c r="G778" t="str">
        <f>IFERROR(INDEX(統合!G:G,1/LARGE(INDEX((統合!$A$1:$A$1000&lt;&gt;"")/ROW(統合!$A$1:$A$1000),0),ROW(G778))),"")</f>
        <v/>
      </c>
      <c r="H778" t="str">
        <f>IFERROR(INDEX(統合!H:H,1/LARGE(INDEX((統合!$A$1:$A$1000&lt;&gt;"")/ROW(統合!$A$1:$A$1000),0),ROW(H778))),"")</f>
        <v/>
      </c>
      <c r="I778" t="str">
        <f>IFERROR(INDEX(統合!I:I,1/LARGE(INDEX((統合!$A$1:$A$1000&lt;&gt;"")/ROW(統合!$A$1:$A$1000),0),ROW(I778))),"")</f>
        <v/>
      </c>
      <c r="J778" t="str">
        <f>IFERROR(INDEX(統合!J:J,1/LARGE(INDEX((統合!$A$1:$A$1000&lt;&gt;"")/ROW(統合!$A$1:$A$1000),0),ROW(J778))),"")</f>
        <v/>
      </c>
      <c r="K778" t="str">
        <f>IFERROR(INDEX(統合!K:K,1/LARGE(INDEX((統合!$A$1:$A$1000&lt;&gt;"")/ROW(統合!$A$1:$A$1000),0),ROW(K778))),"")</f>
        <v/>
      </c>
      <c r="L778" t="str">
        <f>IFERROR(INDEX(統合!L:L,1/LARGE(INDEX((統合!$A$1:$A$1000&lt;&gt;"")/ROW(統合!$A$1:$A$1000),0),ROW(L778))),"")</f>
        <v/>
      </c>
      <c r="M778" t="str">
        <f>IFERROR(INDEX(統合!M:M,1/LARGE(INDEX((統合!$A$1:$A$1000&lt;&gt;"")/ROW(統合!$A$1:$A$1000),0),ROW(M778))),"")</f>
        <v/>
      </c>
    </row>
    <row r="779" spans="1:13" x14ac:dyDescent="0.45">
      <c r="A779" t="str">
        <f>IFERROR(INDEX(統合!A:A,1/LARGE(INDEX((統合!$A$1:$A$1000&lt;&gt;"")/ROW(統合!$A$1:$A$1000),0),ROW(A779))),"")</f>
        <v/>
      </c>
      <c r="B779" t="str">
        <f>IFERROR(INDEX(統合!B:B,1/LARGE(INDEX((統合!$A$1:$A$1000&lt;&gt;"")/ROW(統合!$A$1:$A$1000),0),ROW(B779))),"")</f>
        <v/>
      </c>
      <c r="C779" t="str">
        <f>IFERROR(INDEX(統合!C:C,1/LARGE(INDEX((統合!$A$1:$A$1000&lt;&gt;"")/ROW(統合!$A$1:$A$1000),0),ROW(C779))),"")</f>
        <v/>
      </c>
      <c r="D779" t="str">
        <f>IFERROR(INDEX(統合!D:D,1/LARGE(INDEX((統合!$A$1:$A$1000&lt;&gt;"")/ROW(統合!$A$1:$A$1000),0),ROW(D779))),"")</f>
        <v/>
      </c>
      <c r="E779" t="str">
        <f>IFERROR(INDEX(統合!E:E,1/LARGE(INDEX((統合!$A$1:$A$1000&lt;&gt;"")/ROW(統合!$A$1:$A$1000),0),ROW(E779))),"")</f>
        <v/>
      </c>
      <c r="F779" t="str">
        <f>IFERROR(INDEX(統合!F:F,1/LARGE(INDEX((統合!$A$1:$A$1000&lt;&gt;"")/ROW(統合!$A$1:$A$1000),0),ROW(F779))),"")</f>
        <v/>
      </c>
      <c r="G779" t="str">
        <f>IFERROR(INDEX(統合!G:G,1/LARGE(INDEX((統合!$A$1:$A$1000&lt;&gt;"")/ROW(統合!$A$1:$A$1000),0),ROW(G779))),"")</f>
        <v/>
      </c>
      <c r="H779" t="str">
        <f>IFERROR(INDEX(統合!H:H,1/LARGE(INDEX((統合!$A$1:$A$1000&lt;&gt;"")/ROW(統合!$A$1:$A$1000),0),ROW(H779))),"")</f>
        <v/>
      </c>
      <c r="I779" t="str">
        <f>IFERROR(INDEX(統合!I:I,1/LARGE(INDEX((統合!$A$1:$A$1000&lt;&gt;"")/ROW(統合!$A$1:$A$1000),0),ROW(I779))),"")</f>
        <v/>
      </c>
      <c r="J779" t="str">
        <f>IFERROR(INDEX(統合!J:J,1/LARGE(INDEX((統合!$A$1:$A$1000&lt;&gt;"")/ROW(統合!$A$1:$A$1000),0),ROW(J779))),"")</f>
        <v/>
      </c>
      <c r="K779" t="str">
        <f>IFERROR(INDEX(統合!K:K,1/LARGE(INDEX((統合!$A$1:$A$1000&lt;&gt;"")/ROW(統合!$A$1:$A$1000),0),ROW(K779))),"")</f>
        <v/>
      </c>
      <c r="L779" t="str">
        <f>IFERROR(INDEX(統合!L:L,1/LARGE(INDEX((統合!$A$1:$A$1000&lt;&gt;"")/ROW(統合!$A$1:$A$1000),0),ROW(L779))),"")</f>
        <v/>
      </c>
      <c r="M779" t="str">
        <f>IFERROR(INDEX(統合!M:M,1/LARGE(INDEX((統合!$A$1:$A$1000&lt;&gt;"")/ROW(統合!$A$1:$A$1000),0),ROW(M779))),"")</f>
        <v/>
      </c>
    </row>
    <row r="780" spans="1:13" x14ac:dyDescent="0.45">
      <c r="A780" t="str">
        <f>IFERROR(INDEX(統合!A:A,1/LARGE(INDEX((統合!$A$1:$A$1000&lt;&gt;"")/ROW(統合!$A$1:$A$1000),0),ROW(A780))),"")</f>
        <v/>
      </c>
      <c r="B780" t="str">
        <f>IFERROR(INDEX(統合!B:B,1/LARGE(INDEX((統合!$A$1:$A$1000&lt;&gt;"")/ROW(統合!$A$1:$A$1000),0),ROW(B780))),"")</f>
        <v/>
      </c>
      <c r="C780" t="str">
        <f>IFERROR(INDEX(統合!C:C,1/LARGE(INDEX((統合!$A$1:$A$1000&lt;&gt;"")/ROW(統合!$A$1:$A$1000),0),ROW(C780))),"")</f>
        <v/>
      </c>
      <c r="D780" t="str">
        <f>IFERROR(INDEX(統合!D:D,1/LARGE(INDEX((統合!$A$1:$A$1000&lt;&gt;"")/ROW(統合!$A$1:$A$1000),0),ROW(D780))),"")</f>
        <v/>
      </c>
      <c r="E780" t="str">
        <f>IFERROR(INDEX(統合!E:E,1/LARGE(INDEX((統合!$A$1:$A$1000&lt;&gt;"")/ROW(統合!$A$1:$A$1000),0),ROW(E780))),"")</f>
        <v/>
      </c>
      <c r="F780" t="str">
        <f>IFERROR(INDEX(統合!F:F,1/LARGE(INDEX((統合!$A$1:$A$1000&lt;&gt;"")/ROW(統合!$A$1:$A$1000),0),ROW(F780))),"")</f>
        <v/>
      </c>
      <c r="G780" t="str">
        <f>IFERROR(INDEX(統合!G:G,1/LARGE(INDEX((統合!$A$1:$A$1000&lt;&gt;"")/ROW(統合!$A$1:$A$1000),0),ROW(G780))),"")</f>
        <v/>
      </c>
      <c r="H780" t="str">
        <f>IFERROR(INDEX(統合!H:H,1/LARGE(INDEX((統合!$A$1:$A$1000&lt;&gt;"")/ROW(統合!$A$1:$A$1000),0),ROW(H780))),"")</f>
        <v/>
      </c>
      <c r="I780" t="str">
        <f>IFERROR(INDEX(統合!I:I,1/LARGE(INDEX((統合!$A$1:$A$1000&lt;&gt;"")/ROW(統合!$A$1:$A$1000),0),ROW(I780))),"")</f>
        <v/>
      </c>
      <c r="J780" t="str">
        <f>IFERROR(INDEX(統合!J:J,1/LARGE(INDEX((統合!$A$1:$A$1000&lt;&gt;"")/ROW(統合!$A$1:$A$1000),0),ROW(J780))),"")</f>
        <v/>
      </c>
      <c r="K780" t="str">
        <f>IFERROR(INDEX(統合!K:K,1/LARGE(INDEX((統合!$A$1:$A$1000&lt;&gt;"")/ROW(統合!$A$1:$A$1000),0),ROW(K780))),"")</f>
        <v/>
      </c>
      <c r="L780" t="str">
        <f>IFERROR(INDEX(統合!L:L,1/LARGE(INDEX((統合!$A$1:$A$1000&lt;&gt;"")/ROW(統合!$A$1:$A$1000),0),ROW(L780))),"")</f>
        <v/>
      </c>
      <c r="M780" t="str">
        <f>IFERROR(INDEX(統合!M:M,1/LARGE(INDEX((統合!$A$1:$A$1000&lt;&gt;"")/ROW(統合!$A$1:$A$1000),0),ROW(M780))),"")</f>
        <v/>
      </c>
    </row>
    <row r="781" spans="1:13" x14ac:dyDescent="0.45">
      <c r="A781" t="str">
        <f>IFERROR(INDEX(統合!A:A,1/LARGE(INDEX((統合!$A$1:$A$1000&lt;&gt;"")/ROW(統合!$A$1:$A$1000),0),ROW(A781))),"")</f>
        <v/>
      </c>
      <c r="B781" t="str">
        <f>IFERROR(INDEX(統合!B:B,1/LARGE(INDEX((統合!$A$1:$A$1000&lt;&gt;"")/ROW(統合!$A$1:$A$1000),0),ROW(B781))),"")</f>
        <v/>
      </c>
      <c r="C781" t="str">
        <f>IFERROR(INDEX(統合!C:C,1/LARGE(INDEX((統合!$A$1:$A$1000&lt;&gt;"")/ROW(統合!$A$1:$A$1000),0),ROW(C781))),"")</f>
        <v/>
      </c>
      <c r="D781" t="str">
        <f>IFERROR(INDEX(統合!D:D,1/LARGE(INDEX((統合!$A$1:$A$1000&lt;&gt;"")/ROW(統合!$A$1:$A$1000),0),ROW(D781))),"")</f>
        <v/>
      </c>
      <c r="E781" t="str">
        <f>IFERROR(INDEX(統合!E:E,1/LARGE(INDEX((統合!$A$1:$A$1000&lt;&gt;"")/ROW(統合!$A$1:$A$1000),0),ROW(E781))),"")</f>
        <v/>
      </c>
      <c r="F781" t="str">
        <f>IFERROR(INDEX(統合!F:F,1/LARGE(INDEX((統合!$A$1:$A$1000&lt;&gt;"")/ROW(統合!$A$1:$A$1000),0),ROW(F781))),"")</f>
        <v/>
      </c>
      <c r="G781" t="str">
        <f>IFERROR(INDEX(統合!G:G,1/LARGE(INDEX((統合!$A$1:$A$1000&lt;&gt;"")/ROW(統合!$A$1:$A$1000),0),ROW(G781))),"")</f>
        <v/>
      </c>
      <c r="H781" t="str">
        <f>IFERROR(INDEX(統合!H:H,1/LARGE(INDEX((統合!$A$1:$A$1000&lt;&gt;"")/ROW(統合!$A$1:$A$1000),0),ROW(H781))),"")</f>
        <v/>
      </c>
      <c r="I781" t="str">
        <f>IFERROR(INDEX(統合!I:I,1/LARGE(INDEX((統合!$A$1:$A$1000&lt;&gt;"")/ROW(統合!$A$1:$A$1000),0),ROW(I781))),"")</f>
        <v/>
      </c>
      <c r="J781" t="str">
        <f>IFERROR(INDEX(統合!J:J,1/LARGE(INDEX((統合!$A$1:$A$1000&lt;&gt;"")/ROW(統合!$A$1:$A$1000),0),ROW(J781))),"")</f>
        <v/>
      </c>
      <c r="K781" t="str">
        <f>IFERROR(INDEX(統合!K:K,1/LARGE(INDEX((統合!$A$1:$A$1000&lt;&gt;"")/ROW(統合!$A$1:$A$1000),0),ROW(K781))),"")</f>
        <v/>
      </c>
      <c r="L781" t="str">
        <f>IFERROR(INDEX(統合!L:L,1/LARGE(INDEX((統合!$A$1:$A$1000&lt;&gt;"")/ROW(統合!$A$1:$A$1000),0),ROW(L781))),"")</f>
        <v/>
      </c>
      <c r="M781" t="str">
        <f>IFERROR(INDEX(統合!M:M,1/LARGE(INDEX((統合!$A$1:$A$1000&lt;&gt;"")/ROW(統合!$A$1:$A$1000),0),ROW(M781))),"")</f>
        <v/>
      </c>
    </row>
    <row r="782" spans="1:13" x14ac:dyDescent="0.45">
      <c r="A782" t="str">
        <f>IFERROR(INDEX(統合!A:A,1/LARGE(INDEX((統合!$A$1:$A$1000&lt;&gt;"")/ROW(統合!$A$1:$A$1000),0),ROW(A782))),"")</f>
        <v/>
      </c>
      <c r="B782" t="str">
        <f>IFERROR(INDEX(統合!B:B,1/LARGE(INDEX((統合!$A$1:$A$1000&lt;&gt;"")/ROW(統合!$A$1:$A$1000),0),ROW(B782))),"")</f>
        <v/>
      </c>
      <c r="C782" t="str">
        <f>IFERROR(INDEX(統合!C:C,1/LARGE(INDEX((統合!$A$1:$A$1000&lt;&gt;"")/ROW(統合!$A$1:$A$1000),0),ROW(C782))),"")</f>
        <v/>
      </c>
      <c r="D782" t="str">
        <f>IFERROR(INDEX(統合!D:D,1/LARGE(INDEX((統合!$A$1:$A$1000&lt;&gt;"")/ROW(統合!$A$1:$A$1000),0),ROW(D782))),"")</f>
        <v/>
      </c>
      <c r="E782" t="str">
        <f>IFERROR(INDEX(統合!E:E,1/LARGE(INDEX((統合!$A$1:$A$1000&lt;&gt;"")/ROW(統合!$A$1:$A$1000),0),ROW(E782))),"")</f>
        <v/>
      </c>
      <c r="F782" t="str">
        <f>IFERROR(INDEX(統合!F:F,1/LARGE(INDEX((統合!$A$1:$A$1000&lt;&gt;"")/ROW(統合!$A$1:$A$1000),0),ROW(F782))),"")</f>
        <v/>
      </c>
      <c r="G782" t="str">
        <f>IFERROR(INDEX(統合!G:G,1/LARGE(INDEX((統合!$A$1:$A$1000&lt;&gt;"")/ROW(統合!$A$1:$A$1000),0),ROW(G782))),"")</f>
        <v/>
      </c>
      <c r="H782" t="str">
        <f>IFERROR(INDEX(統合!H:H,1/LARGE(INDEX((統合!$A$1:$A$1000&lt;&gt;"")/ROW(統合!$A$1:$A$1000),0),ROW(H782))),"")</f>
        <v/>
      </c>
      <c r="I782" t="str">
        <f>IFERROR(INDEX(統合!I:I,1/LARGE(INDEX((統合!$A$1:$A$1000&lt;&gt;"")/ROW(統合!$A$1:$A$1000),0),ROW(I782))),"")</f>
        <v/>
      </c>
      <c r="J782" t="str">
        <f>IFERROR(INDEX(統合!J:J,1/LARGE(INDEX((統合!$A$1:$A$1000&lt;&gt;"")/ROW(統合!$A$1:$A$1000),0),ROW(J782))),"")</f>
        <v/>
      </c>
      <c r="K782" t="str">
        <f>IFERROR(INDEX(統合!K:K,1/LARGE(INDEX((統合!$A$1:$A$1000&lt;&gt;"")/ROW(統合!$A$1:$A$1000),0),ROW(K782))),"")</f>
        <v/>
      </c>
      <c r="L782" t="str">
        <f>IFERROR(INDEX(統合!L:L,1/LARGE(INDEX((統合!$A$1:$A$1000&lt;&gt;"")/ROW(統合!$A$1:$A$1000),0),ROW(L782))),"")</f>
        <v/>
      </c>
      <c r="M782" t="str">
        <f>IFERROR(INDEX(統合!M:M,1/LARGE(INDEX((統合!$A$1:$A$1000&lt;&gt;"")/ROW(統合!$A$1:$A$1000),0),ROW(M782))),"")</f>
        <v/>
      </c>
    </row>
    <row r="783" spans="1:13" x14ac:dyDescent="0.45">
      <c r="A783" t="str">
        <f>IFERROR(INDEX(統合!A:A,1/LARGE(INDEX((統合!$A$1:$A$1000&lt;&gt;"")/ROW(統合!$A$1:$A$1000),0),ROW(A783))),"")</f>
        <v/>
      </c>
      <c r="B783" t="str">
        <f>IFERROR(INDEX(統合!B:B,1/LARGE(INDEX((統合!$A$1:$A$1000&lt;&gt;"")/ROW(統合!$A$1:$A$1000),0),ROW(B783))),"")</f>
        <v/>
      </c>
      <c r="C783" t="str">
        <f>IFERROR(INDEX(統合!C:C,1/LARGE(INDEX((統合!$A$1:$A$1000&lt;&gt;"")/ROW(統合!$A$1:$A$1000),0),ROW(C783))),"")</f>
        <v/>
      </c>
      <c r="D783" t="str">
        <f>IFERROR(INDEX(統合!D:D,1/LARGE(INDEX((統合!$A$1:$A$1000&lt;&gt;"")/ROW(統合!$A$1:$A$1000),0),ROW(D783))),"")</f>
        <v/>
      </c>
      <c r="E783" t="str">
        <f>IFERROR(INDEX(統合!E:E,1/LARGE(INDEX((統合!$A$1:$A$1000&lt;&gt;"")/ROW(統合!$A$1:$A$1000),0),ROW(E783))),"")</f>
        <v/>
      </c>
      <c r="F783" t="str">
        <f>IFERROR(INDEX(統合!F:F,1/LARGE(INDEX((統合!$A$1:$A$1000&lt;&gt;"")/ROW(統合!$A$1:$A$1000),0),ROW(F783))),"")</f>
        <v/>
      </c>
      <c r="G783" t="str">
        <f>IFERROR(INDEX(統合!G:G,1/LARGE(INDEX((統合!$A$1:$A$1000&lt;&gt;"")/ROW(統合!$A$1:$A$1000),0),ROW(G783))),"")</f>
        <v/>
      </c>
      <c r="H783" t="str">
        <f>IFERROR(INDEX(統合!H:H,1/LARGE(INDEX((統合!$A$1:$A$1000&lt;&gt;"")/ROW(統合!$A$1:$A$1000),0),ROW(H783))),"")</f>
        <v/>
      </c>
      <c r="I783" t="str">
        <f>IFERROR(INDEX(統合!I:I,1/LARGE(INDEX((統合!$A$1:$A$1000&lt;&gt;"")/ROW(統合!$A$1:$A$1000),0),ROW(I783))),"")</f>
        <v/>
      </c>
      <c r="J783" t="str">
        <f>IFERROR(INDEX(統合!J:J,1/LARGE(INDEX((統合!$A$1:$A$1000&lt;&gt;"")/ROW(統合!$A$1:$A$1000),0),ROW(J783))),"")</f>
        <v/>
      </c>
      <c r="K783" t="str">
        <f>IFERROR(INDEX(統合!K:K,1/LARGE(INDEX((統合!$A$1:$A$1000&lt;&gt;"")/ROW(統合!$A$1:$A$1000),0),ROW(K783))),"")</f>
        <v/>
      </c>
      <c r="L783" t="str">
        <f>IFERROR(INDEX(統合!L:L,1/LARGE(INDEX((統合!$A$1:$A$1000&lt;&gt;"")/ROW(統合!$A$1:$A$1000),0),ROW(L783))),"")</f>
        <v/>
      </c>
      <c r="M783" t="str">
        <f>IFERROR(INDEX(統合!M:M,1/LARGE(INDEX((統合!$A$1:$A$1000&lt;&gt;"")/ROW(統合!$A$1:$A$1000),0),ROW(M783))),"")</f>
        <v/>
      </c>
    </row>
    <row r="784" spans="1:13" x14ac:dyDescent="0.45">
      <c r="A784" t="str">
        <f>IFERROR(INDEX(統合!A:A,1/LARGE(INDEX((統合!$A$1:$A$1000&lt;&gt;"")/ROW(統合!$A$1:$A$1000),0),ROW(A784))),"")</f>
        <v/>
      </c>
      <c r="B784" t="str">
        <f>IFERROR(INDEX(統合!B:B,1/LARGE(INDEX((統合!$A$1:$A$1000&lt;&gt;"")/ROW(統合!$A$1:$A$1000),0),ROW(B784))),"")</f>
        <v/>
      </c>
      <c r="C784" t="str">
        <f>IFERROR(INDEX(統合!C:C,1/LARGE(INDEX((統合!$A$1:$A$1000&lt;&gt;"")/ROW(統合!$A$1:$A$1000),0),ROW(C784))),"")</f>
        <v/>
      </c>
      <c r="D784" t="str">
        <f>IFERROR(INDEX(統合!D:D,1/LARGE(INDEX((統合!$A$1:$A$1000&lt;&gt;"")/ROW(統合!$A$1:$A$1000),0),ROW(D784))),"")</f>
        <v/>
      </c>
      <c r="E784" t="str">
        <f>IFERROR(INDEX(統合!E:E,1/LARGE(INDEX((統合!$A$1:$A$1000&lt;&gt;"")/ROW(統合!$A$1:$A$1000),0),ROW(E784))),"")</f>
        <v/>
      </c>
      <c r="F784" t="str">
        <f>IFERROR(INDEX(統合!F:F,1/LARGE(INDEX((統合!$A$1:$A$1000&lt;&gt;"")/ROW(統合!$A$1:$A$1000),0),ROW(F784))),"")</f>
        <v/>
      </c>
      <c r="G784" t="str">
        <f>IFERROR(INDEX(統合!G:G,1/LARGE(INDEX((統合!$A$1:$A$1000&lt;&gt;"")/ROW(統合!$A$1:$A$1000),0),ROW(G784))),"")</f>
        <v/>
      </c>
      <c r="H784" t="str">
        <f>IFERROR(INDEX(統合!H:H,1/LARGE(INDEX((統合!$A$1:$A$1000&lt;&gt;"")/ROW(統合!$A$1:$A$1000),0),ROW(H784))),"")</f>
        <v/>
      </c>
      <c r="I784" t="str">
        <f>IFERROR(INDEX(統合!I:I,1/LARGE(INDEX((統合!$A$1:$A$1000&lt;&gt;"")/ROW(統合!$A$1:$A$1000),0),ROW(I784))),"")</f>
        <v/>
      </c>
      <c r="J784" t="str">
        <f>IFERROR(INDEX(統合!J:J,1/LARGE(INDEX((統合!$A$1:$A$1000&lt;&gt;"")/ROW(統合!$A$1:$A$1000),0),ROW(J784))),"")</f>
        <v/>
      </c>
      <c r="K784" t="str">
        <f>IFERROR(INDEX(統合!K:K,1/LARGE(INDEX((統合!$A$1:$A$1000&lt;&gt;"")/ROW(統合!$A$1:$A$1000),0),ROW(K784))),"")</f>
        <v/>
      </c>
      <c r="L784" t="str">
        <f>IFERROR(INDEX(統合!L:L,1/LARGE(INDEX((統合!$A$1:$A$1000&lt;&gt;"")/ROW(統合!$A$1:$A$1000),0),ROW(L784))),"")</f>
        <v/>
      </c>
      <c r="M784" t="str">
        <f>IFERROR(INDEX(統合!M:M,1/LARGE(INDEX((統合!$A$1:$A$1000&lt;&gt;"")/ROW(統合!$A$1:$A$1000),0),ROW(M784))),"")</f>
        <v/>
      </c>
    </row>
    <row r="785" spans="1:13" x14ac:dyDescent="0.45">
      <c r="A785" t="str">
        <f>IFERROR(INDEX(統合!A:A,1/LARGE(INDEX((統合!$A$1:$A$1000&lt;&gt;"")/ROW(統合!$A$1:$A$1000),0),ROW(A785))),"")</f>
        <v/>
      </c>
      <c r="B785" t="str">
        <f>IFERROR(INDEX(統合!B:B,1/LARGE(INDEX((統合!$A$1:$A$1000&lt;&gt;"")/ROW(統合!$A$1:$A$1000),0),ROW(B785))),"")</f>
        <v/>
      </c>
      <c r="C785" t="str">
        <f>IFERROR(INDEX(統合!C:C,1/LARGE(INDEX((統合!$A$1:$A$1000&lt;&gt;"")/ROW(統合!$A$1:$A$1000),0),ROW(C785))),"")</f>
        <v/>
      </c>
      <c r="D785" t="str">
        <f>IFERROR(INDEX(統合!D:D,1/LARGE(INDEX((統合!$A$1:$A$1000&lt;&gt;"")/ROW(統合!$A$1:$A$1000),0),ROW(D785))),"")</f>
        <v/>
      </c>
      <c r="E785" t="str">
        <f>IFERROR(INDEX(統合!E:E,1/LARGE(INDEX((統合!$A$1:$A$1000&lt;&gt;"")/ROW(統合!$A$1:$A$1000),0),ROW(E785))),"")</f>
        <v/>
      </c>
      <c r="F785" t="str">
        <f>IFERROR(INDEX(統合!F:F,1/LARGE(INDEX((統合!$A$1:$A$1000&lt;&gt;"")/ROW(統合!$A$1:$A$1000),0),ROW(F785))),"")</f>
        <v/>
      </c>
      <c r="G785" t="str">
        <f>IFERROR(INDEX(統合!G:G,1/LARGE(INDEX((統合!$A$1:$A$1000&lt;&gt;"")/ROW(統合!$A$1:$A$1000),0),ROW(G785))),"")</f>
        <v/>
      </c>
      <c r="H785" t="str">
        <f>IFERROR(INDEX(統合!H:H,1/LARGE(INDEX((統合!$A$1:$A$1000&lt;&gt;"")/ROW(統合!$A$1:$A$1000),0),ROW(H785))),"")</f>
        <v/>
      </c>
      <c r="I785" t="str">
        <f>IFERROR(INDEX(統合!I:I,1/LARGE(INDEX((統合!$A$1:$A$1000&lt;&gt;"")/ROW(統合!$A$1:$A$1000),0),ROW(I785))),"")</f>
        <v/>
      </c>
      <c r="J785" t="str">
        <f>IFERROR(INDEX(統合!J:J,1/LARGE(INDEX((統合!$A$1:$A$1000&lt;&gt;"")/ROW(統合!$A$1:$A$1000),0),ROW(J785))),"")</f>
        <v/>
      </c>
      <c r="K785" t="str">
        <f>IFERROR(INDEX(統合!K:K,1/LARGE(INDEX((統合!$A$1:$A$1000&lt;&gt;"")/ROW(統合!$A$1:$A$1000),0),ROW(K785))),"")</f>
        <v/>
      </c>
      <c r="L785" t="str">
        <f>IFERROR(INDEX(統合!L:L,1/LARGE(INDEX((統合!$A$1:$A$1000&lt;&gt;"")/ROW(統合!$A$1:$A$1000),0),ROW(L785))),"")</f>
        <v/>
      </c>
      <c r="M785" t="str">
        <f>IFERROR(INDEX(統合!M:M,1/LARGE(INDEX((統合!$A$1:$A$1000&lt;&gt;"")/ROW(統合!$A$1:$A$1000),0),ROW(M785))),"")</f>
        <v/>
      </c>
    </row>
    <row r="786" spans="1:13" x14ac:dyDescent="0.45">
      <c r="A786" t="str">
        <f>IFERROR(INDEX(統合!A:A,1/LARGE(INDEX((統合!$A$1:$A$1000&lt;&gt;"")/ROW(統合!$A$1:$A$1000),0),ROW(A786))),"")</f>
        <v/>
      </c>
      <c r="B786" t="str">
        <f>IFERROR(INDEX(統合!B:B,1/LARGE(INDEX((統合!$A$1:$A$1000&lt;&gt;"")/ROW(統合!$A$1:$A$1000),0),ROW(B786))),"")</f>
        <v/>
      </c>
      <c r="C786" t="str">
        <f>IFERROR(INDEX(統合!C:C,1/LARGE(INDEX((統合!$A$1:$A$1000&lt;&gt;"")/ROW(統合!$A$1:$A$1000),0),ROW(C786))),"")</f>
        <v/>
      </c>
      <c r="D786" t="str">
        <f>IFERROR(INDEX(統合!D:D,1/LARGE(INDEX((統合!$A$1:$A$1000&lt;&gt;"")/ROW(統合!$A$1:$A$1000),0),ROW(D786))),"")</f>
        <v/>
      </c>
      <c r="E786" t="str">
        <f>IFERROR(INDEX(統合!E:E,1/LARGE(INDEX((統合!$A$1:$A$1000&lt;&gt;"")/ROW(統合!$A$1:$A$1000),0),ROW(E786))),"")</f>
        <v/>
      </c>
      <c r="F786" t="str">
        <f>IFERROR(INDEX(統合!F:F,1/LARGE(INDEX((統合!$A$1:$A$1000&lt;&gt;"")/ROW(統合!$A$1:$A$1000),0),ROW(F786))),"")</f>
        <v/>
      </c>
      <c r="G786" t="str">
        <f>IFERROR(INDEX(統合!G:G,1/LARGE(INDEX((統合!$A$1:$A$1000&lt;&gt;"")/ROW(統合!$A$1:$A$1000),0),ROW(G786))),"")</f>
        <v/>
      </c>
      <c r="H786" t="str">
        <f>IFERROR(INDEX(統合!H:H,1/LARGE(INDEX((統合!$A$1:$A$1000&lt;&gt;"")/ROW(統合!$A$1:$A$1000),0),ROW(H786))),"")</f>
        <v/>
      </c>
      <c r="I786" t="str">
        <f>IFERROR(INDEX(統合!I:I,1/LARGE(INDEX((統合!$A$1:$A$1000&lt;&gt;"")/ROW(統合!$A$1:$A$1000),0),ROW(I786))),"")</f>
        <v/>
      </c>
      <c r="J786" t="str">
        <f>IFERROR(INDEX(統合!J:J,1/LARGE(INDEX((統合!$A$1:$A$1000&lt;&gt;"")/ROW(統合!$A$1:$A$1000),0),ROW(J786))),"")</f>
        <v/>
      </c>
      <c r="K786" t="str">
        <f>IFERROR(INDEX(統合!K:K,1/LARGE(INDEX((統合!$A$1:$A$1000&lt;&gt;"")/ROW(統合!$A$1:$A$1000),0),ROW(K786))),"")</f>
        <v/>
      </c>
      <c r="L786" t="str">
        <f>IFERROR(INDEX(統合!L:L,1/LARGE(INDEX((統合!$A$1:$A$1000&lt;&gt;"")/ROW(統合!$A$1:$A$1000),0),ROW(L786))),"")</f>
        <v/>
      </c>
      <c r="M786" t="str">
        <f>IFERROR(INDEX(統合!M:M,1/LARGE(INDEX((統合!$A$1:$A$1000&lt;&gt;"")/ROW(統合!$A$1:$A$1000),0),ROW(M786))),"")</f>
        <v/>
      </c>
    </row>
    <row r="787" spans="1:13" x14ac:dyDescent="0.45">
      <c r="A787" t="str">
        <f>IFERROR(INDEX(統合!A:A,1/LARGE(INDEX((統合!$A$1:$A$1000&lt;&gt;"")/ROW(統合!$A$1:$A$1000),0),ROW(A787))),"")</f>
        <v/>
      </c>
      <c r="B787" t="str">
        <f>IFERROR(INDEX(統合!B:B,1/LARGE(INDEX((統合!$A$1:$A$1000&lt;&gt;"")/ROW(統合!$A$1:$A$1000),0),ROW(B787))),"")</f>
        <v/>
      </c>
      <c r="C787" t="str">
        <f>IFERROR(INDEX(統合!C:C,1/LARGE(INDEX((統合!$A$1:$A$1000&lt;&gt;"")/ROW(統合!$A$1:$A$1000),0),ROW(C787))),"")</f>
        <v/>
      </c>
      <c r="D787" t="str">
        <f>IFERROR(INDEX(統合!D:D,1/LARGE(INDEX((統合!$A$1:$A$1000&lt;&gt;"")/ROW(統合!$A$1:$A$1000),0),ROW(D787))),"")</f>
        <v/>
      </c>
      <c r="E787" t="str">
        <f>IFERROR(INDEX(統合!E:E,1/LARGE(INDEX((統合!$A$1:$A$1000&lt;&gt;"")/ROW(統合!$A$1:$A$1000),0),ROW(E787))),"")</f>
        <v/>
      </c>
      <c r="F787" t="str">
        <f>IFERROR(INDEX(統合!F:F,1/LARGE(INDEX((統合!$A$1:$A$1000&lt;&gt;"")/ROW(統合!$A$1:$A$1000),0),ROW(F787))),"")</f>
        <v/>
      </c>
      <c r="G787" t="str">
        <f>IFERROR(INDEX(統合!G:G,1/LARGE(INDEX((統合!$A$1:$A$1000&lt;&gt;"")/ROW(統合!$A$1:$A$1000),0),ROW(G787))),"")</f>
        <v/>
      </c>
      <c r="H787" t="str">
        <f>IFERROR(INDEX(統合!H:H,1/LARGE(INDEX((統合!$A$1:$A$1000&lt;&gt;"")/ROW(統合!$A$1:$A$1000),0),ROW(H787))),"")</f>
        <v/>
      </c>
      <c r="I787" t="str">
        <f>IFERROR(INDEX(統合!I:I,1/LARGE(INDEX((統合!$A$1:$A$1000&lt;&gt;"")/ROW(統合!$A$1:$A$1000),0),ROW(I787))),"")</f>
        <v/>
      </c>
      <c r="J787" t="str">
        <f>IFERROR(INDEX(統合!J:J,1/LARGE(INDEX((統合!$A$1:$A$1000&lt;&gt;"")/ROW(統合!$A$1:$A$1000),0),ROW(J787))),"")</f>
        <v/>
      </c>
      <c r="K787" t="str">
        <f>IFERROR(INDEX(統合!K:K,1/LARGE(INDEX((統合!$A$1:$A$1000&lt;&gt;"")/ROW(統合!$A$1:$A$1000),0),ROW(K787))),"")</f>
        <v/>
      </c>
      <c r="L787" t="str">
        <f>IFERROR(INDEX(統合!L:L,1/LARGE(INDEX((統合!$A$1:$A$1000&lt;&gt;"")/ROW(統合!$A$1:$A$1000),0),ROW(L787))),"")</f>
        <v/>
      </c>
      <c r="M787" t="str">
        <f>IFERROR(INDEX(統合!M:M,1/LARGE(INDEX((統合!$A$1:$A$1000&lt;&gt;"")/ROW(統合!$A$1:$A$1000),0),ROW(M787))),"")</f>
        <v/>
      </c>
    </row>
    <row r="788" spans="1:13" x14ac:dyDescent="0.45">
      <c r="A788" t="str">
        <f>IFERROR(INDEX(統合!A:A,1/LARGE(INDEX((統合!$A$1:$A$1000&lt;&gt;"")/ROW(統合!$A$1:$A$1000),0),ROW(A788))),"")</f>
        <v/>
      </c>
      <c r="B788" t="str">
        <f>IFERROR(INDEX(統合!B:B,1/LARGE(INDEX((統合!$A$1:$A$1000&lt;&gt;"")/ROW(統合!$A$1:$A$1000),0),ROW(B788))),"")</f>
        <v/>
      </c>
      <c r="C788" t="str">
        <f>IFERROR(INDEX(統合!C:C,1/LARGE(INDEX((統合!$A$1:$A$1000&lt;&gt;"")/ROW(統合!$A$1:$A$1000),0),ROW(C788))),"")</f>
        <v/>
      </c>
      <c r="D788" t="str">
        <f>IFERROR(INDEX(統合!D:D,1/LARGE(INDEX((統合!$A$1:$A$1000&lt;&gt;"")/ROW(統合!$A$1:$A$1000),0),ROW(D788))),"")</f>
        <v/>
      </c>
      <c r="E788" t="str">
        <f>IFERROR(INDEX(統合!E:E,1/LARGE(INDEX((統合!$A$1:$A$1000&lt;&gt;"")/ROW(統合!$A$1:$A$1000),0),ROW(E788))),"")</f>
        <v/>
      </c>
      <c r="F788" t="str">
        <f>IFERROR(INDEX(統合!F:F,1/LARGE(INDEX((統合!$A$1:$A$1000&lt;&gt;"")/ROW(統合!$A$1:$A$1000),0),ROW(F788))),"")</f>
        <v/>
      </c>
      <c r="G788" t="str">
        <f>IFERROR(INDEX(統合!G:G,1/LARGE(INDEX((統合!$A$1:$A$1000&lt;&gt;"")/ROW(統合!$A$1:$A$1000),0),ROW(G788))),"")</f>
        <v/>
      </c>
      <c r="H788" t="str">
        <f>IFERROR(INDEX(統合!H:H,1/LARGE(INDEX((統合!$A$1:$A$1000&lt;&gt;"")/ROW(統合!$A$1:$A$1000),0),ROW(H788))),"")</f>
        <v/>
      </c>
      <c r="I788" t="str">
        <f>IFERROR(INDEX(統合!I:I,1/LARGE(INDEX((統合!$A$1:$A$1000&lt;&gt;"")/ROW(統合!$A$1:$A$1000),0),ROW(I788))),"")</f>
        <v/>
      </c>
      <c r="J788" t="str">
        <f>IFERROR(INDEX(統合!J:J,1/LARGE(INDEX((統合!$A$1:$A$1000&lt;&gt;"")/ROW(統合!$A$1:$A$1000),0),ROW(J788))),"")</f>
        <v/>
      </c>
      <c r="K788" t="str">
        <f>IFERROR(INDEX(統合!K:K,1/LARGE(INDEX((統合!$A$1:$A$1000&lt;&gt;"")/ROW(統合!$A$1:$A$1000),0),ROW(K788))),"")</f>
        <v/>
      </c>
      <c r="L788" t="str">
        <f>IFERROR(INDEX(統合!L:L,1/LARGE(INDEX((統合!$A$1:$A$1000&lt;&gt;"")/ROW(統合!$A$1:$A$1000),0),ROW(L788))),"")</f>
        <v/>
      </c>
      <c r="M788" t="str">
        <f>IFERROR(INDEX(統合!M:M,1/LARGE(INDEX((統合!$A$1:$A$1000&lt;&gt;"")/ROW(統合!$A$1:$A$1000),0),ROW(M788))),"")</f>
        <v/>
      </c>
    </row>
    <row r="789" spans="1:13" x14ac:dyDescent="0.45">
      <c r="A789" t="str">
        <f>IFERROR(INDEX(統合!A:A,1/LARGE(INDEX((統合!$A$1:$A$1000&lt;&gt;"")/ROW(統合!$A$1:$A$1000),0),ROW(A789))),"")</f>
        <v/>
      </c>
      <c r="B789" t="str">
        <f>IFERROR(INDEX(統合!B:B,1/LARGE(INDEX((統合!$A$1:$A$1000&lt;&gt;"")/ROW(統合!$A$1:$A$1000),0),ROW(B789))),"")</f>
        <v/>
      </c>
      <c r="C789" t="str">
        <f>IFERROR(INDEX(統合!C:C,1/LARGE(INDEX((統合!$A$1:$A$1000&lt;&gt;"")/ROW(統合!$A$1:$A$1000),0),ROW(C789))),"")</f>
        <v/>
      </c>
      <c r="D789" t="str">
        <f>IFERROR(INDEX(統合!D:D,1/LARGE(INDEX((統合!$A$1:$A$1000&lt;&gt;"")/ROW(統合!$A$1:$A$1000),0),ROW(D789))),"")</f>
        <v/>
      </c>
      <c r="E789" t="str">
        <f>IFERROR(INDEX(統合!E:E,1/LARGE(INDEX((統合!$A$1:$A$1000&lt;&gt;"")/ROW(統合!$A$1:$A$1000),0),ROW(E789))),"")</f>
        <v/>
      </c>
      <c r="F789" t="str">
        <f>IFERROR(INDEX(統合!F:F,1/LARGE(INDEX((統合!$A$1:$A$1000&lt;&gt;"")/ROW(統合!$A$1:$A$1000),0),ROW(F789))),"")</f>
        <v/>
      </c>
      <c r="G789" t="str">
        <f>IFERROR(INDEX(統合!G:G,1/LARGE(INDEX((統合!$A$1:$A$1000&lt;&gt;"")/ROW(統合!$A$1:$A$1000),0),ROW(G789))),"")</f>
        <v/>
      </c>
      <c r="H789" t="str">
        <f>IFERROR(INDEX(統合!H:H,1/LARGE(INDEX((統合!$A$1:$A$1000&lt;&gt;"")/ROW(統合!$A$1:$A$1000),0),ROW(H789))),"")</f>
        <v/>
      </c>
      <c r="I789" t="str">
        <f>IFERROR(INDEX(統合!I:I,1/LARGE(INDEX((統合!$A$1:$A$1000&lt;&gt;"")/ROW(統合!$A$1:$A$1000),0),ROW(I789))),"")</f>
        <v/>
      </c>
      <c r="J789" t="str">
        <f>IFERROR(INDEX(統合!J:J,1/LARGE(INDEX((統合!$A$1:$A$1000&lt;&gt;"")/ROW(統合!$A$1:$A$1000),0),ROW(J789))),"")</f>
        <v/>
      </c>
      <c r="K789" t="str">
        <f>IFERROR(INDEX(統合!K:K,1/LARGE(INDEX((統合!$A$1:$A$1000&lt;&gt;"")/ROW(統合!$A$1:$A$1000),0),ROW(K789))),"")</f>
        <v/>
      </c>
      <c r="L789" t="str">
        <f>IFERROR(INDEX(統合!L:L,1/LARGE(INDEX((統合!$A$1:$A$1000&lt;&gt;"")/ROW(統合!$A$1:$A$1000),0),ROW(L789))),"")</f>
        <v/>
      </c>
      <c r="M789" t="str">
        <f>IFERROR(INDEX(統合!M:M,1/LARGE(INDEX((統合!$A$1:$A$1000&lt;&gt;"")/ROW(統合!$A$1:$A$1000),0),ROW(M789))),"")</f>
        <v/>
      </c>
    </row>
    <row r="790" spans="1:13" x14ac:dyDescent="0.45">
      <c r="A790" t="str">
        <f>IFERROR(INDEX(統合!A:A,1/LARGE(INDEX((統合!$A$1:$A$1000&lt;&gt;"")/ROW(統合!$A$1:$A$1000),0),ROW(A790))),"")</f>
        <v/>
      </c>
      <c r="B790" t="str">
        <f>IFERROR(INDEX(統合!B:B,1/LARGE(INDEX((統合!$A$1:$A$1000&lt;&gt;"")/ROW(統合!$A$1:$A$1000),0),ROW(B790))),"")</f>
        <v/>
      </c>
      <c r="C790" t="str">
        <f>IFERROR(INDEX(統合!C:C,1/LARGE(INDEX((統合!$A$1:$A$1000&lt;&gt;"")/ROW(統合!$A$1:$A$1000),0),ROW(C790))),"")</f>
        <v/>
      </c>
      <c r="D790" t="str">
        <f>IFERROR(INDEX(統合!D:D,1/LARGE(INDEX((統合!$A$1:$A$1000&lt;&gt;"")/ROW(統合!$A$1:$A$1000),0),ROW(D790))),"")</f>
        <v/>
      </c>
      <c r="E790" t="str">
        <f>IFERROR(INDEX(統合!E:E,1/LARGE(INDEX((統合!$A$1:$A$1000&lt;&gt;"")/ROW(統合!$A$1:$A$1000),0),ROW(E790))),"")</f>
        <v/>
      </c>
      <c r="F790" t="str">
        <f>IFERROR(INDEX(統合!F:F,1/LARGE(INDEX((統合!$A$1:$A$1000&lt;&gt;"")/ROW(統合!$A$1:$A$1000),0),ROW(F790))),"")</f>
        <v/>
      </c>
      <c r="G790" t="str">
        <f>IFERROR(INDEX(統合!G:G,1/LARGE(INDEX((統合!$A$1:$A$1000&lt;&gt;"")/ROW(統合!$A$1:$A$1000),0),ROW(G790))),"")</f>
        <v/>
      </c>
      <c r="H790" t="str">
        <f>IFERROR(INDEX(統合!H:H,1/LARGE(INDEX((統合!$A$1:$A$1000&lt;&gt;"")/ROW(統合!$A$1:$A$1000),0),ROW(H790))),"")</f>
        <v/>
      </c>
      <c r="I790" t="str">
        <f>IFERROR(INDEX(統合!I:I,1/LARGE(INDEX((統合!$A$1:$A$1000&lt;&gt;"")/ROW(統合!$A$1:$A$1000),0),ROW(I790))),"")</f>
        <v/>
      </c>
      <c r="J790" t="str">
        <f>IFERROR(INDEX(統合!J:J,1/LARGE(INDEX((統合!$A$1:$A$1000&lt;&gt;"")/ROW(統合!$A$1:$A$1000),0),ROW(J790))),"")</f>
        <v/>
      </c>
      <c r="K790" t="str">
        <f>IFERROR(INDEX(統合!K:K,1/LARGE(INDEX((統合!$A$1:$A$1000&lt;&gt;"")/ROW(統合!$A$1:$A$1000),0),ROW(K790))),"")</f>
        <v/>
      </c>
      <c r="L790" t="str">
        <f>IFERROR(INDEX(統合!L:L,1/LARGE(INDEX((統合!$A$1:$A$1000&lt;&gt;"")/ROW(統合!$A$1:$A$1000),0),ROW(L790))),"")</f>
        <v/>
      </c>
      <c r="M790" t="str">
        <f>IFERROR(INDEX(統合!M:M,1/LARGE(INDEX((統合!$A$1:$A$1000&lt;&gt;"")/ROW(統合!$A$1:$A$1000),0),ROW(M790))),"")</f>
        <v/>
      </c>
    </row>
    <row r="791" spans="1:13" x14ac:dyDescent="0.45">
      <c r="A791" t="str">
        <f>IFERROR(INDEX(統合!A:A,1/LARGE(INDEX((統合!$A$1:$A$1000&lt;&gt;"")/ROW(統合!$A$1:$A$1000),0),ROW(A791))),"")</f>
        <v/>
      </c>
      <c r="B791" t="str">
        <f>IFERROR(INDEX(統合!B:B,1/LARGE(INDEX((統合!$A$1:$A$1000&lt;&gt;"")/ROW(統合!$A$1:$A$1000),0),ROW(B791))),"")</f>
        <v/>
      </c>
      <c r="C791" t="str">
        <f>IFERROR(INDEX(統合!C:C,1/LARGE(INDEX((統合!$A$1:$A$1000&lt;&gt;"")/ROW(統合!$A$1:$A$1000),0),ROW(C791))),"")</f>
        <v/>
      </c>
      <c r="D791" t="str">
        <f>IFERROR(INDEX(統合!D:D,1/LARGE(INDEX((統合!$A$1:$A$1000&lt;&gt;"")/ROW(統合!$A$1:$A$1000),0),ROW(D791))),"")</f>
        <v/>
      </c>
      <c r="E791" t="str">
        <f>IFERROR(INDEX(統合!E:E,1/LARGE(INDEX((統合!$A$1:$A$1000&lt;&gt;"")/ROW(統合!$A$1:$A$1000),0),ROW(E791))),"")</f>
        <v/>
      </c>
      <c r="F791" t="str">
        <f>IFERROR(INDEX(統合!F:F,1/LARGE(INDEX((統合!$A$1:$A$1000&lt;&gt;"")/ROW(統合!$A$1:$A$1000),0),ROW(F791))),"")</f>
        <v/>
      </c>
      <c r="G791" t="str">
        <f>IFERROR(INDEX(統合!G:G,1/LARGE(INDEX((統合!$A$1:$A$1000&lt;&gt;"")/ROW(統合!$A$1:$A$1000),0),ROW(G791))),"")</f>
        <v/>
      </c>
      <c r="H791" t="str">
        <f>IFERROR(INDEX(統合!H:H,1/LARGE(INDEX((統合!$A$1:$A$1000&lt;&gt;"")/ROW(統合!$A$1:$A$1000),0),ROW(H791))),"")</f>
        <v/>
      </c>
      <c r="I791" t="str">
        <f>IFERROR(INDEX(統合!I:I,1/LARGE(INDEX((統合!$A$1:$A$1000&lt;&gt;"")/ROW(統合!$A$1:$A$1000),0),ROW(I791))),"")</f>
        <v/>
      </c>
      <c r="J791" t="str">
        <f>IFERROR(INDEX(統合!J:J,1/LARGE(INDEX((統合!$A$1:$A$1000&lt;&gt;"")/ROW(統合!$A$1:$A$1000),0),ROW(J791))),"")</f>
        <v/>
      </c>
      <c r="K791" t="str">
        <f>IFERROR(INDEX(統合!K:K,1/LARGE(INDEX((統合!$A$1:$A$1000&lt;&gt;"")/ROW(統合!$A$1:$A$1000),0),ROW(K791))),"")</f>
        <v/>
      </c>
      <c r="L791" t="str">
        <f>IFERROR(INDEX(統合!L:L,1/LARGE(INDEX((統合!$A$1:$A$1000&lt;&gt;"")/ROW(統合!$A$1:$A$1000),0),ROW(L791))),"")</f>
        <v/>
      </c>
      <c r="M791" t="str">
        <f>IFERROR(INDEX(統合!M:M,1/LARGE(INDEX((統合!$A$1:$A$1000&lt;&gt;"")/ROW(統合!$A$1:$A$1000),0),ROW(M791))),"")</f>
        <v/>
      </c>
    </row>
    <row r="792" spans="1:13" x14ac:dyDescent="0.45">
      <c r="A792" t="str">
        <f>IFERROR(INDEX(統合!A:A,1/LARGE(INDEX((統合!$A$1:$A$1000&lt;&gt;"")/ROW(統合!$A$1:$A$1000),0),ROW(A792))),"")</f>
        <v/>
      </c>
      <c r="B792" t="str">
        <f>IFERROR(INDEX(統合!B:B,1/LARGE(INDEX((統合!$A$1:$A$1000&lt;&gt;"")/ROW(統合!$A$1:$A$1000),0),ROW(B792))),"")</f>
        <v/>
      </c>
      <c r="C792" t="str">
        <f>IFERROR(INDEX(統合!C:C,1/LARGE(INDEX((統合!$A$1:$A$1000&lt;&gt;"")/ROW(統合!$A$1:$A$1000),0),ROW(C792))),"")</f>
        <v/>
      </c>
      <c r="D792" t="str">
        <f>IFERROR(INDEX(統合!D:D,1/LARGE(INDEX((統合!$A$1:$A$1000&lt;&gt;"")/ROW(統合!$A$1:$A$1000),0),ROW(D792))),"")</f>
        <v/>
      </c>
      <c r="E792" t="str">
        <f>IFERROR(INDEX(統合!E:E,1/LARGE(INDEX((統合!$A$1:$A$1000&lt;&gt;"")/ROW(統合!$A$1:$A$1000),0),ROW(E792))),"")</f>
        <v/>
      </c>
      <c r="F792" t="str">
        <f>IFERROR(INDEX(統合!F:F,1/LARGE(INDEX((統合!$A$1:$A$1000&lt;&gt;"")/ROW(統合!$A$1:$A$1000),0),ROW(F792))),"")</f>
        <v/>
      </c>
      <c r="G792" t="str">
        <f>IFERROR(INDEX(統合!G:G,1/LARGE(INDEX((統合!$A$1:$A$1000&lt;&gt;"")/ROW(統合!$A$1:$A$1000),0),ROW(G792))),"")</f>
        <v/>
      </c>
      <c r="H792" t="str">
        <f>IFERROR(INDEX(統合!H:H,1/LARGE(INDEX((統合!$A$1:$A$1000&lt;&gt;"")/ROW(統合!$A$1:$A$1000),0),ROW(H792))),"")</f>
        <v/>
      </c>
      <c r="I792" t="str">
        <f>IFERROR(INDEX(統合!I:I,1/LARGE(INDEX((統合!$A$1:$A$1000&lt;&gt;"")/ROW(統合!$A$1:$A$1000),0),ROW(I792))),"")</f>
        <v/>
      </c>
      <c r="J792" t="str">
        <f>IFERROR(INDEX(統合!J:J,1/LARGE(INDEX((統合!$A$1:$A$1000&lt;&gt;"")/ROW(統合!$A$1:$A$1000),0),ROW(J792))),"")</f>
        <v/>
      </c>
      <c r="K792" t="str">
        <f>IFERROR(INDEX(統合!K:K,1/LARGE(INDEX((統合!$A$1:$A$1000&lt;&gt;"")/ROW(統合!$A$1:$A$1000),0),ROW(K792))),"")</f>
        <v/>
      </c>
      <c r="L792" t="str">
        <f>IFERROR(INDEX(統合!L:L,1/LARGE(INDEX((統合!$A$1:$A$1000&lt;&gt;"")/ROW(統合!$A$1:$A$1000),0),ROW(L792))),"")</f>
        <v/>
      </c>
      <c r="M792" t="str">
        <f>IFERROR(INDEX(統合!M:M,1/LARGE(INDEX((統合!$A$1:$A$1000&lt;&gt;"")/ROW(統合!$A$1:$A$1000),0),ROW(M792))),"")</f>
        <v/>
      </c>
    </row>
    <row r="793" spans="1:13" x14ac:dyDescent="0.45">
      <c r="A793" t="str">
        <f>IFERROR(INDEX(統合!A:A,1/LARGE(INDEX((統合!$A$1:$A$1000&lt;&gt;"")/ROW(統合!$A$1:$A$1000),0),ROW(A793))),"")</f>
        <v/>
      </c>
      <c r="B793" t="str">
        <f>IFERROR(INDEX(統合!B:B,1/LARGE(INDEX((統合!$A$1:$A$1000&lt;&gt;"")/ROW(統合!$A$1:$A$1000),0),ROW(B793))),"")</f>
        <v/>
      </c>
      <c r="C793" t="str">
        <f>IFERROR(INDEX(統合!C:C,1/LARGE(INDEX((統合!$A$1:$A$1000&lt;&gt;"")/ROW(統合!$A$1:$A$1000),0),ROW(C793))),"")</f>
        <v/>
      </c>
      <c r="D793" t="str">
        <f>IFERROR(INDEX(統合!D:D,1/LARGE(INDEX((統合!$A$1:$A$1000&lt;&gt;"")/ROW(統合!$A$1:$A$1000),0),ROW(D793))),"")</f>
        <v/>
      </c>
      <c r="E793" t="str">
        <f>IFERROR(INDEX(統合!E:E,1/LARGE(INDEX((統合!$A$1:$A$1000&lt;&gt;"")/ROW(統合!$A$1:$A$1000),0),ROW(E793))),"")</f>
        <v/>
      </c>
      <c r="F793" t="str">
        <f>IFERROR(INDEX(統合!F:F,1/LARGE(INDEX((統合!$A$1:$A$1000&lt;&gt;"")/ROW(統合!$A$1:$A$1000),0),ROW(F793))),"")</f>
        <v/>
      </c>
      <c r="G793" t="str">
        <f>IFERROR(INDEX(統合!G:G,1/LARGE(INDEX((統合!$A$1:$A$1000&lt;&gt;"")/ROW(統合!$A$1:$A$1000),0),ROW(G793))),"")</f>
        <v/>
      </c>
      <c r="H793" t="str">
        <f>IFERROR(INDEX(統合!H:H,1/LARGE(INDEX((統合!$A$1:$A$1000&lt;&gt;"")/ROW(統合!$A$1:$A$1000),0),ROW(H793))),"")</f>
        <v/>
      </c>
      <c r="I793" t="str">
        <f>IFERROR(INDEX(統合!I:I,1/LARGE(INDEX((統合!$A$1:$A$1000&lt;&gt;"")/ROW(統合!$A$1:$A$1000),0),ROW(I793))),"")</f>
        <v/>
      </c>
      <c r="J793" t="str">
        <f>IFERROR(INDEX(統合!J:J,1/LARGE(INDEX((統合!$A$1:$A$1000&lt;&gt;"")/ROW(統合!$A$1:$A$1000),0),ROW(J793))),"")</f>
        <v/>
      </c>
      <c r="K793" t="str">
        <f>IFERROR(INDEX(統合!K:K,1/LARGE(INDEX((統合!$A$1:$A$1000&lt;&gt;"")/ROW(統合!$A$1:$A$1000),0),ROW(K793))),"")</f>
        <v/>
      </c>
      <c r="L793" t="str">
        <f>IFERROR(INDEX(統合!L:L,1/LARGE(INDEX((統合!$A$1:$A$1000&lt;&gt;"")/ROW(統合!$A$1:$A$1000),0),ROW(L793))),"")</f>
        <v/>
      </c>
      <c r="M793" t="str">
        <f>IFERROR(INDEX(統合!M:M,1/LARGE(INDEX((統合!$A$1:$A$1000&lt;&gt;"")/ROW(統合!$A$1:$A$1000),0),ROW(M793))),"")</f>
        <v/>
      </c>
    </row>
    <row r="794" spans="1:13" x14ac:dyDescent="0.45">
      <c r="A794" t="str">
        <f>IFERROR(INDEX(統合!A:A,1/LARGE(INDEX((統合!$A$1:$A$1000&lt;&gt;"")/ROW(統合!$A$1:$A$1000),0),ROW(A794))),"")</f>
        <v/>
      </c>
      <c r="B794" t="str">
        <f>IFERROR(INDEX(統合!B:B,1/LARGE(INDEX((統合!$A$1:$A$1000&lt;&gt;"")/ROW(統合!$A$1:$A$1000),0),ROW(B794))),"")</f>
        <v/>
      </c>
      <c r="C794" t="str">
        <f>IFERROR(INDEX(統合!C:C,1/LARGE(INDEX((統合!$A$1:$A$1000&lt;&gt;"")/ROW(統合!$A$1:$A$1000),0),ROW(C794))),"")</f>
        <v/>
      </c>
      <c r="D794" t="str">
        <f>IFERROR(INDEX(統合!D:D,1/LARGE(INDEX((統合!$A$1:$A$1000&lt;&gt;"")/ROW(統合!$A$1:$A$1000),0),ROW(D794))),"")</f>
        <v/>
      </c>
      <c r="E794" t="str">
        <f>IFERROR(INDEX(統合!E:E,1/LARGE(INDEX((統合!$A$1:$A$1000&lt;&gt;"")/ROW(統合!$A$1:$A$1000),0),ROW(E794))),"")</f>
        <v/>
      </c>
      <c r="F794" t="str">
        <f>IFERROR(INDEX(統合!F:F,1/LARGE(INDEX((統合!$A$1:$A$1000&lt;&gt;"")/ROW(統合!$A$1:$A$1000),0),ROW(F794))),"")</f>
        <v/>
      </c>
      <c r="G794" t="str">
        <f>IFERROR(INDEX(統合!G:G,1/LARGE(INDEX((統合!$A$1:$A$1000&lt;&gt;"")/ROW(統合!$A$1:$A$1000),0),ROW(G794))),"")</f>
        <v/>
      </c>
      <c r="H794" t="str">
        <f>IFERROR(INDEX(統合!H:H,1/LARGE(INDEX((統合!$A$1:$A$1000&lt;&gt;"")/ROW(統合!$A$1:$A$1000),0),ROW(H794))),"")</f>
        <v/>
      </c>
      <c r="I794" t="str">
        <f>IFERROR(INDEX(統合!I:I,1/LARGE(INDEX((統合!$A$1:$A$1000&lt;&gt;"")/ROW(統合!$A$1:$A$1000),0),ROW(I794))),"")</f>
        <v/>
      </c>
      <c r="J794" t="str">
        <f>IFERROR(INDEX(統合!J:J,1/LARGE(INDEX((統合!$A$1:$A$1000&lt;&gt;"")/ROW(統合!$A$1:$A$1000),0),ROW(J794))),"")</f>
        <v/>
      </c>
      <c r="K794" t="str">
        <f>IFERROR(INDEX(統合!K:K,1/LARGE(INDEX((統合!$A$1:$A$1000&lt;&gt;"")/ROW(統合!$A$1:$A$1000),0),ROW(K794))),"")</f>
        <v/>
      </c>
      <c r="L794" t="str">
        <f>IFERROR(INDEX(統合!L:L,1/LARGE(INDEX((統合!$A$1:$A$1000&lt;&gt;"")/ROW(統合!$A$1:$A$1000),0),ROW(L794))),"")</f>
        <v/>
      </c>
      <c r="M794" t="str">
        <f>IFERROR(INDEX(統合!M:M,1/LARGE(INDEX((統合!$A$1:$A$1000&lt;&gt;"")/ROW(統合!$A$1:$A$1000),0),ROW(M794))),"")</f>
        <v/>
      </c>
    </row>
    <row r="795" spans="1:13" x14ac:dyDescent="0.45">
      <c r="A795" t="str">
        <f>IFERROR(INDEX(統合!A:A,1/LARGE(INDEX((統合!$A$1:$A$1000&lt;&gt;"")/ROW(統合!$A$1:$A$1000),0),ROW(A795))),"")</f>
        <v/>
      </c>
      <c r="B795" t="str">
        <f>IFERROR(INDEX(統合!B:B,1/LARGE(INDEX((統合!$A$1:$A$1000&lt;&gt;"")/ROW(統合!$A$1:$A$1000),0),ROW(B795))),"")</f>
        <v/>
      </c>
      <c r="C795" t="str">
        <f>IFERROR(INDEX(統合!C:C,1/LARGE(INDEX((統合!$A$1:$A$1000&lt;&gt;"")/ROW(統合!$A$1:$A$1000),0),ROW(C795))),"")</f>
        <v/>
      </c>
      <c r="D795" t="str">
        <f>IFERROR(INDEX(統合!D:D,1/LARGE(INDEX((統合!$A$1:$A$1000&lt;&gt;"")/ROW(統合!$A$1:$A$1000),0),ROW(D795))),"")</f>
        <v/>
      </c>
      <c r="E795" t="str">
        <f>IFERROR(INDEX(統合!E:E,1/LARGE(INDEX((統合!$A$1:$A$1000&lt;&gt;"")/ROW(統合!$A$1:$A$1000),0),ROW(E795))),"")</f>
        <v/>
      </c>
      <c r="F795" t="str">
        <f>IFERROR(INDEX(統合!F:F,1/LARGE(INDEX((統合!$A$1:$A$1000&lt;&gt;"")/ROW(統合!$A$1:$A$1000),0),ROW(F795))),"")</f>
        <v/>
      </c>
      <c r="G795" t="str">
        <f>IFERROR(INDEX(統合!G:G,1/LARGE(INDEX((統合!$A$1:$A$1000&lt;&gt;"")/ROW(統合!$A$1:$A$1000),0),ROW(G795))),"")</f>
        <v/>
      </c>
      <c r="H795" t="str">
        <f>IFERROR(INDEX(統合!H:H,1/LARGE(INDEX((統合!$A$1:$A$1000&lt;&gt;"")/ROW(統合!$A$1:$A$1000),0),ROW(H795))),"")</f>
        <v/>
      </c>
      <c r="I795" t="str">
        <f>IFERROR(INDEX(統合!I:I,1/LARGE(INDEX((統合!$A$1:$A$1000&lt;&gt;"")/ROW(統合!$A$1:$A$1000),0),ROW(I795))),"")</f>
        <v/>
      </c>
      <c r="J795" t="str">
        <f>IFERROR(INDEX(統合!J:J,1/LARGE(INDEX((統合!$A$1:$A$1000&lt;&gt;"")/ROW(統合!$A$1:$A$1000),0),ROW(J795))),"")</f>
        <v/>
      </c>
      <c r="K795" t="str">
        <f>IFERROR(INDEX(統合!K:K,1/LARGE(INDEX((統合!$A$1:$A$1000&lt;&gt;"")/ROW(統合!$A$1:$A$1000),0),ROW(K795))),"")</f>
        <v/>
      </c>
      <c r="L795" t="str">
        <f>IFERROR(INDEX(統合!L:L,1/LARGE(INDEX((統合!$A$1:$A$1000&lt;&gt;"")/ROW(統合!$A$1:$A$1000),0),ROW(L795))),"")</f>
        <v/>
      </c>
      <c r="M795" t="str">
        <f>IFERROR(INDEX(統合!M:M,1/LARGE(INDEX((統合!$A$1:$A$1000&lt;&gt;"")/ROW(統合!$A$1:$A$1000),0),ROW(M795))),"")</f>
        <v/>
      </c>
    </row>
    <row r="796" spans="1:13" x14ac:dyDescent="0.45">
      <c r="A796" t="str">
        <f>IFERROR(INDEX(統合!A:A,1/LARGE(INDEX((統合!$A$1:$A$1000&lt;&gt;"")/ROW(統合!$A$1:$A$1000),0),ROW(A796))),"")</f>
        <v/>
      </c>
      <c r="B796" t="str">
        <f>IFERROR(INDEX(統合!B:B,1/LARGE(INDEX((統合!$A$1:$A$1000&lt;&gt;"")/ROW(統合!$A$1:$A$1000),0),ROW(B796))),"")</f>
        <v/>
      </c>
      <c r="C796" t="str">
        <f>IFERROR(INDEX(統合!C:C,1/LARGE(INDEX((統合!$A$1:$A$1000&lt;&gt;"")/ROW(統合!$A$1:$A$1000),0),ROW(C796))),"")</f>
        <v/>
      </c>
      <c r="D796" t="str">
        <f>IFERROR(INDEX(統合!D:D,1/LARGE(INDEX((統合!$A$1:$A$1000&lt;&gt;"")/ROW(統合!$A$1:$A$1000),0),ROW(D796))),"")</f>
        <v/>
      </c>
      <c r="E796" t="str">
        <f>IFERROR(INDEX(統合!E:E,1/LARGE(INDEX((統合!$A$1:$A$1000&lt;&gt;"")/ROW(統合!$A$1:$A$1000),0),ROW(E796))),"")</f>
        <v/>
      </c>
      <c r="F796" t="str">
        <f>IFERROR(INDEX(統合!F:F,1/LARGE(INDEX((統合!$A$1:$A$1000&lt;&gt;"")/ROW(統合!$A$1:$A$1000),0),ROW(F796))),"")</f>
        <v/>
      </c>
      <c r="G796" t="str">
        <f>IFERROR(INDEX(統合!G:G,1/LARGE(INDEX((統合!$A$1:$A$1000&lt;&gt;"")/ROW(統合!$A$1:$A$1000),0),ROW(G796))),"")</f>
        <v/>
      </c>
      <c r="H796" t="str">
        <f>IFERROR(INDEX(統合!H:H,1/LARGE(INDEX((統合!$A$1:$A$1000&lt;&gt;"")/ROW(統合!$A$1:$A$1000),0),ROW(H796))),"")</f>
        <v/>
      </c>
      <c r="I796" t="str">
        <f>IFERROR(INDEX(統合!I:I,1/LARGE(INDEX((統合!$A$1:$A$1000&lt;&gt;"")/ROW(統合!$A$1:$A$1000),0),ROW(I796))),"")</f>
        <v/>
      </c>
      <c r="J796" t="str">
        <f>IFERROR(INDEX(統合!J:J,1/LARGE(INDEX((統合!$A$1:$A$1000&lt;&gt;"")/ROW(統合!$A$1:$A$1000),0),ROW(J796))),"")</f>
        <v/>
      </c>
      <c r="K796" t="str">
        <f>IFERROR(INDEX(統合!K:K,1/LARGE(INDEX((統合!$A$1:$A$1000&lt;&gt;"")/ROW(統合!$A$1:$A$1000),0),ROW(K796))),"")</f>
        <v/>
      </c>
      <c r="L796" t="str">
        <f>IFERROR(INDEX(統合!L:L,1/LARGE(INDEX((統合!$A$1:$A$1000&lt;&gt;"")/ROW(統合!$A$1:$A$1000),0),ROW(L796))),"")</f>
        <v/>
      </c>
      <c r="M796" t="str">
        <f>IFERROR(INDEX(統合!M:M,1/LARGE(INDEX((統合!$A$1:$A$1000&lt;&gt;"")/ROW(統合!$A$1:$A$1000),0),ROW(M796))),"")</f>
        <v/>
      </c>
    </row>
    <row r="797" spans="1:13" x14ac:dyDescent="0.45">
      <c r="A797" t="str">
        <f>IFERROR(INDEX(統合!A:A,1/LARGE(INDEX((統合!$A$1:$A$1000&lt;&gt;"")/ROW(統合!$A$1:$A$1000),0),ROW(A797))),"")</f>
        <v/>
      </c>
      <c r="B797" t="str">
        <f>IFERROR(INDEX(統合!B:B,1/LARGE(INDEX((統合!$A$1:$A$1000&lt;&gt;"")/ROW(統合!$A$1:$A$1000),0),ROW(B797))),"")</f>
        <v/>
      </c>
      <c r="C797" t="str">
        <f>IFERROR(INDEX(統合!C:C,1/LARGE(INDEX((統合!$A$1:$A$1000&lt;&gt;"")/ROW(統合!$A$1:$A$1000),0),ROW(C797))),"")</f>
        <v/>
      </c>
      <c r="D797" t="str">
        <f>IFERROR(INDEX(統合!D:D,1/LARGE(INDEX((統合!$A$1:$A$1000&lt;&gt;"")/ROW(統合!$A$1:$A$1000),0),ROW(D797))),"")</f>
        <v/>
      </c>
      <c r="E797" t="str">
        <f>IFERROR(INDEX(統合!E:E,1/LARGE(INDEX((統合!$A$1:$A$1000&lt;&gt;"")/ROW(統合!$A$1:$A$1000),0),ROW(E797))),"")</f>
        <v/>
      </c>
      <c r="F797" t="str">
        <f>IFERROR(INDEX(統合!F:F,1/LARGE(INDEX((統合!$A$1:$A$1000&lt;&gt;"")/ROW(統合!$A$1:$A$1000),0),ROW(F797))),"")</f>
        <v/>
      </c>
      <c r="G797" t="str">
        <f>IFERROR(INDEX(統合!G:G,1/LARGE(INDEX((統合!$A$1:$A$1000&lt;&gt;"")/ROW(統合!$A$1:$A$1000),0),ROW(G797))),"")</f>
        <v/>
      </c>
      <c r="H797" t="str">
        <f>IFERROR(INDEX(統合!H:H,1/LARGE(INDEX((統合!$A$1:$A$1000&lt;&gt;"")/ROW(統合!$A$1:$A$1000),0),ROW(H797))),"")</f>
        <v/>
      </c>
      <c r="I797" t="str">
        <f>IFERROR(INDEX(統合!I:I,1/LARGE(INDEX((統合!$A$1:$A$1000&lt;&gt;"")/ROW(統合!$A$1:$A$1000),0),ROW(I797))),"")</f>
        <v/>
      </c>
      <c r="J797" t="str">
        <f>IFERROR(INDEX(統合!J:J,1/LARGE(INDEX((統合!$A$1:$A$1000&lt;&gt;"")/ROW(統合!$A$1:$A$1000),0),ROW(J797))),"")</f>
        <v/>
      </c>
      <c r="K797" t="str">
        <f>IFERROR(INDEX(統合!K:K,1/LARGE(INDEX((統合!$A$1:$A$1000&lt;&gt;"")/ROW(統合!$A$1:$A$1000),0),ROW(K797))),"")</f>
        <v/>
      </c>
      <c r="L797" t="str">
        <f>IFERROR(INDEX(統合!L:L,1/LARGE(INDEX((統合!$A$1:$A$1000&lt;&gt;"")/ROW(統合!$A$1:$A$1000),0),ROW(L797))),"")</f>
        <v/>
      </c>
      <c r="M797" t="str">
        <f>IFERROR(INDEX(統合!M:M,1/LARGE(INDEX((統合!$A$1:$A$1000&lt;&gt;"")/ROW(統合!$A$1:$A$1000),0),ROW(M797))),"")</f>
        <v/>
      </c>
    </row>
    <row r="798" spans="1:13" x14ac:dyDescent="0.45">
      <c r="A798" t="str">
        <f>IFERROR(INDEX(統合!A:A,1/LARGE(INDEX((統合!$A$1:$A$1000&lt;&gt;"")/ROW(統合!$A$1:$A$1000),0),ROW(A798))),"")</f>
        <v/>
      </c>
      <c r="B798" t="str">
        <f>IFERROR(INDEX(統合!B:B,1/LARGE(INDEX((統合!$A$1:$A$1000&lt;&gt;"")/ROW(統合!$A$1:$A$1000),0),ROW(B798))),"")</f>
        <v/>
      </c>
      <c r="C798" t="str">
        <f>IFERROR(INDEX(統合!C:C,1/LARGE(INDEX((統合!$A$1:$A$1000&lt;&gt;"")/ROW(統合!$A$1:$A$1000),0),ROW(C798))),"")</f>
        <v/>
      </c>
      <c r="D798" t="str">
        <f>IFERROR(INDEX(統合!D:D,1/LARGE(INDEX((統合!$A$1:$A$1000&lt;&gt;"")/ROW(統合!$A$1:$A$1000),0),ROW(D798))),"")</f>
        <v/>
      </c>
      <c r="E798" t="str">
        <f>IFERROR(INDEX(統合!E:E,1/LARGE(INDEX((統合!$A$1:$A$1000&lt;&gt;"")/ROW(統合!$A$1:$A$1000),0),ROW(E798))),"")</f>
        <v/>
      </c>
      <c r="F798" t="str">
        <f>IFERROR(INDEX(統合!F:F,1/LARGE(INDEX((統合!$A$1:$A$1000&lt;&gt;"")/ROW(統合!$A$1:$A$1000),0),ROW(F798))),"")</f>
        <v/>
      </c>
      <c r="G798" t="str">
        <f>IFERROR(INDEX(統合!G:G,1/LARGE(INDEX((統合!$A$1:$A$1000&lt;&gt;"")/ROW(統合!$A$1:$A$1000),0),ROW(G798))),"")</f>
        <v/>
      </c>
      <c r="H798" t="str">
        <f>IFERROR(INDEX(統合!H:H,1/LARGE(INDEX((統合!$A$1:$A$1000&lt;&gt;"")/ROW(統合!$A$1:$A$1000),0),ROW(H798))),"")</f>
        <v/>
      </c>
      <c r="I798" t="str">
        <f>IFERROR(INDEX(統合!I:I,1/LARGE(INDEX((統合!$A$1:$A$1000&lt;&gt;"")/ROW(統合!$A$1:$A$1000),0),ROW(I798))),"")</f>
        <v/>
      </c>
      <c r="J798" t="str">
        <f>IFERROR(INDEX(統合!J:J,1/LARGE(INDEX((統合!$A$1:$A$1000&lt;&gt;"")/ROW(統合!$A$1:$A$1000),0),ROW(J798))),"")</f>
        <v/>
      </c>
      <c r="K798" t="str">
        <f>IFERROR(INDEX(統合!K:K,1/LARGE(INDEX((統合!$A$1:$A$1000&lt;&gt;"")/ROW(統合!$A$1:$A$1000),0),ROW(K798))),"")</f>
        <v/>
      </c>
      <c r="L798" t="str">
        <f>IFERROR(INDEX(統合!L:L,1/LARGE(INDEX((統合!$A$1:$A$1000&lt;&gt;"")/ROW(統合!$A$1:$A$1000),0),ROW(L798))),"")</f>
        <v/>
      </c>
      <c r="M798" t="str">
        <f>IFERROR(INDEX(統合!M:M,1/LARGE(INDEX((統合!$A$1:$A$1000&lt;&gt;"")/ROW(統合!$A$1:$A$1000),0),ROW(M798))),"")</f>
        <v/>
      </c>
    </row>
    <row r="799" spans="1:13" x14ac:dyDescent="0.45">
      <c r="A799" t="str">
        <f>IFERROR(INDEX(統合!A:A,1/LARGE(INDEX((統合!$A$1:$A$1000&lt;&gt;"")/ROW(統合!$A$1:$A$1000),0),ROW(A799))),"")</f>
        <v/>
      </c>
      <c r="B799" t="str">
        <f>IFERROR(INDEX(統合!B:B,1/LARGE(INDEX((統合!$A$1:$A$1000&lt;&gt;"")/ROW(統合!$A$1:$A$1000),0),ROW(B799))),"")</f>
        <v/>
      </c>
      <c r="C799" t="str">
        <f>IFERROR(INDEX(統合!C:C,1/LARGE(INDEX((統合!$A$1:$A$1000&lt;&gt;"")/ROW(統合!$A$1:$A$1000),0),ROW(C799))),"")</f>
        <v/>
      </c>
      <c r="D799" t="str">
        <f>IFERROR(INDEX(統合!D:D,1/LARGE(INDEX((統合!$A$1:$A$1000&lt;&gt;"")/ROW(統合!$A$1:$A$1000),0),ROW(D799))),"")</f>
        <v/>
      </c>
      <c r="E799" t="str">
        <f>IFERROR(INDEX(統合!E:E,1/LARGE(INDEX((統合!$A$1:$A$1000&lt;&gt;"")/ROW(統合!$A$1:$A$1000),0),ROW(E799))),"")</f>
        <v/>
      </c>
      <c r="F799" t="str">
        <f>IFERROR(INDEX(統合!F:F,1/LARGE(INDEX((統合!$A$1:$A$1000&lt;&gt;"")/ROW(統合!$A$1:$A$1000),0),ROW(F799))),"")</f>
        <v/>
      </c>
      <c r="G799" t="str">
        <f>IFERROR(INDEX(統合!G:G,1/LARGE(INDEX((統合!$A$1:$A$1000&lt;&gt;"")/ROW(統合!$A$1:$A$1000),0),ROW(G799))),"")</f>
        <v/>
      </c>
      <c r="H799" t="str">
        <f>IFERROR(INDEX(統合!H:H,1/LARGE(INDEX((統合!$A$1:$A$1000&lt;&gt;"")/ROW(統合!$A$1:$A$1000),0),ROW(H799))),"")</f>
        <v/>
      </c>
      <c r="I799" t="str">
        <f>IFERROR(INDEX(統合!I:I,1/LARGE(INDEX((統合!$A$1:$A$1000&lt;&gt;"")/ROW(統合!$A$1:$A$1000),0),ROW(I799))),"")</f>
        <v/>
      </c>
      <c r="J799" t="str">
        <f>IFERROR(INDEX(統合!J:J,1/LARGE(INDEX((統合!$A$1:$A$1000&lt;&gt;"")/ROW(統合!$A$1:$A$1000),0),ROW(J799))),"")</f>
        <v/>
      </c>
      <c r="K799" t="str">
        <f>IFERROR(INDEX(統合!K:K,1/LARGE(INDEX((統合!$A$1:$A$1000&lt;&gt;"")/ROW(統合!$A$1:$A$1000),0),ROW(K799))),"")</f>
        <v/>
      </c>
      <c r="L799" t="str">
        <f>IFERROR(INDEX(統合!L:L,1/LARGE(INDEX((統合!$A$1:$A$1000&lt;&gt;"")/ROW(統合!$A$1:$A$1000),0),ROW(L799))),"")</f>
        <v/>
      </c>
      <c r="M799" t="str">
        <f>IFERROR(INDEX(統合!M:M,1/LARGE(INDEX((統合!$A$1:$A$1000&lt;&gt;"")/ROW(統合!$A$1:$A$1000),0),ROW(M799))),"")</f>
        <v/>
      </c>
    </row>
    <row r="800" spans="1:13" x14ac:dyDescent="0.45">
      <c r="A800" t="str">
        <f>IFERROR(INDEX(統合!A:A,1/LARGE(INDEX((統合!$A$1:$A$1000&lt;&gt;"")/ROW(統合!$A$1:$A$1000),0),ROW(A800))),"")</f>
        <v/>
      </c>
      <c r="B800" t="str">
        <f>IFERROR(INDEX(統合!B:B,1/LARGE(INDEX((統合!$A$1:$A$1000&lt;&gt;"")/ROW(統合!$A$1:$A$1000),0),ROW(B800))),"")</f>
        <v/>
      </c>
      <c r="C800" t="str">
        <f>IFERROR(INDEX(統合!C:C,1/LARGE(INDEX((統合!$A$1:$A$1000&lt;&gt;"")/ROW(統合!$A$1:$A$1000),0),ROW(C800))),"")</f>
        <v/>
      </c>
      <c r="D800" t="str">
        <f>IFERROR(INDEX(統合!D:D,1/LARGE(INDEX((統合!$A$1:$A$1000&lt;&gt;"")/ROW(統合!$A$1:$A$1000),0),ROW(D800))),"")</f>
        <v/>
      </c>
      <c r="E800" t="str">
        <f>IFERROR(INDEX(統合!E:E,1/LARGE(INDEX((統合!$A$1:$A$1000&lt;&gt;"")/ROW(統合!$A$1:$A$1000),0),ROW(E800))),"")</f>
        <v/>
      </c>
      <c r="F800" t="str">
        <f>IFERROR(INDEX(統合!F:F,1/LARGE(INDEX((統合!$A$1:$A$1000&lt;&gt;"")/ROW(統合!$A$1:$A$1000),0),ROW(F800))),"")</f>
        <v/>
      </c>
      <c r="G800" t="str">
        <f>IFERROR(INDEX(統合!G:G,1/LARGE(INDEX((統合!$A$1:$A$1000&lt;&gt;"")/ROW(統合!$A$1:$A$1000),0),ROW(G800))),"")</f>
        <v/>
      </c>
      <c r="H800" t="str">
        <f>IFERROR(INDEX(統合!H:H,1/LARGE(INDEX((統合!$A$1:$A$1000&lt;&gt;"")/ROW(統合!$A$1:$A$1000),0),ROW(H800))),"")</f>
        <v/>
      </c>
      <c r="I800" t="str">
        <f>IFERROR(INDEX(統合!I:I,1/LARGE(INDEX((統合!$A$1:$A$1000&lt;&gt;"")/ROW(統合!$A$1:$A$1000),0),ROW(I800))),"")</f>
        <v/>
      </c>
      <c r="J800" t="str">
        <f>IFERROR(INDEX(統合!J:J,1/LARGE(INDEX((統合!$A$1:$A$1000&lt;&gt;"")/ROW(統合!$A$1:$A$1000),0),ROW(J800))),"")</f>
        <v/>
      </c>
      <c r="K800" t="str">
        <f>IFERROR(INDEX(統合!K:K,1/LARGE(INDEX((統合!$A$1:$A$1000&lt;&gt;"")/ROW(統合!$A$1:$A$1000),0),ROW(K800))),"")</f>
        <v/>
      </c>
      <c r="L800" t="str">
        <f>IFERROR(INDEX(統合!L:L,1/LARGE(INDEX((統合!$A$1:$A$1000&lt;&gt;"")/ROW(統合!$A$1:$A$1000),0),ROW(L800))),"")</f>
        <v/>
      </c>
      <c r="M800" t="str">
        <f>IFERROR(INDEX(統合!M:M,1/LARGE(INDEX((統合!$A$1:$A$1000&lt;&gt;"")/ROW(統合!$A$1:$A$1000),0),ROW(M800))),"")</f>
        <v/>
      </c>
    </row>
    <row r="801" spans="1:13" x14ac:dyDescent="0.45">
      <c r="A801" t="str">
        <f>IFERROR(INDEX(統合!A:A,1/LARGE(INDEX((統合!$A$1:$A$1000&lt;&gt;"")/ROW(統合!$A$1:$A$1000),0),ROW(A801))),"")</f>
        <v/>
      </c>
      <c r="B801" t="str">
        <f>IFERROR(INDEX(統合!B:B,1/LARGE(INDEX((統合!$A$1:$A$1000&lt;&gt;"")/ROW(統合!$A$1:$A$1000),0),ROW(B801))),"")</f>
        <v/>
      </c>
      <c r="C801" t="str">
        <f>IFERROR(INDEX(統合!C:C,1/LARGE(INDEX((統合!$A$1:$A$1000&lt;&gt;"")/ROW(統合!$A$1:$A$1000),0),ROW(C801))),"")</f>
        <v/>
      </c>
      <c r="D801" t="str">
        <f>IFERROR(INDEX(統合!D:D,1/LARGE(INDEX((統合!$A$1:$A$1000&lt;&gt;"")/ROW(統合!$A$1:$A$1000),0),ROW(D801))),"")</f>
        <v/>
      </c>
      <c r="E801" t="str">
        <f>IFERROR(INDEX(統合!E:E,1/LARGE(INDEX((統合!$A$1:$A$1000&lt;&gt;"")/ROW(統合!$A$1:$A$1000),0),ROW(E801))),"")</f>
        <v/>
      </c>
      <c r="F801" t="str">
        <f>IFERROR(INDEX(統合!F:F,1/LARGE(INDEX((統合!$A$1:$A$1000&lt;&gt;"")/ROW(統合!$A$1:$A$1000),0),ROW(F801))),"")</f>
        <v/>
      </c>
      <c r="G801" t="str">
        <f>IFERROR(INDEX(統合!G:G,1/LARGE(INDEX((統合!$A$1:$A$1000&lt;&gt;"")/ROW(統合!$A$1:$A$1000),0),ROW(G801))),"")</f>
        <v/>
      </c>
      <c r="H801" t="str">
        <f>IFERROR(INDEX(統合!H:H,1/LARGE(INDEX((統合!$A$1:$A$1000&lt;&gt;"")/ROW(統合!$A$1:$A$1000),0),ROW(H801))),"")</f>
        <v/>
      </c>
      <c r="I801" t="str">
        <f>IFERROR(INDEX(統合!I:I,1/LARGE(INDEX((統合!$A$1:$A$1000&lt;&gt;"")/ROW(統合!$A$1:$A$1000),0),ROW(I801))),"")</f>
        <v/>
      </c>
      <c r="J801" t="str">
        <f>IFERROR(INDEX(統合!J:J,1/LARGE(INDEX((統合!$A$1:$A$1000&lt;&gt;"")/ROW(統合!$A$1:$A$1000),0),ROW(J801))),"")</f>
        <v/>
      </c>
      <c r="K801" t="str">
        <f>IFERROR(INDEX(統合!K:K,1/LARGE(INDEX((統合!$A$1:$A$1000&lt;&gt;"")/ROW(統合!$A$1:$A$1000),0),ROW(K801))),"")</f>
        <v/>
      </c>
      <c r="L801" t="str">
        <f>IFERROR(INDEX(統合!L:L,1/LARGE(INDEX((統合!$A$1:$A$1000&lt;&gt;"")/ROW(統合!$A$1:$A$1000),0),ROW(L801))),"")</f>
        <v/>
      </c>
      <c r="M801" t="str">
        <f>IFERROR(INDEX(統合!M:M,1/LARGE(INDEX((統合!$A$1:$A$1000&lt;&gt;"")/ROW(統合!$A$1:$A$1000),0),ROW(M801))),"")</f>
        <v/>
      </c>
    </row>
    <row r="802" spans="1:13" x14ac:dyDescent="0.45">
      <c r="A802" t="str">
        <f>IFERROR(INDEX(統合!A:A,1/LARGE(INDEX((統合!$A$1:$A$1000&lt;&gt;"")/ROW(統合!$A$1:$A$1000),0),ROW(A802))),"")</f>
        <v/>
      </c>
      <c r="B802" t="str">
        <f>IFERROR(INDEX(統合!B:B,1/LARGE(INDEX((統合!$A$1:$A$1000&lt;&gt;"")/ROW(統合!$A$1:$A$1000),0),ROW(B802))),"")</f>
        <v/>
      </c>
      <c r="C802" t="str">
        <f>IFERROR(INDEX(統合!C:C,1/LARGE(INDEX((統合!$A$1:$A$1000&lt;&gt;"")/ROW(統合!$A$1:$A$1000),0),ROW(C802))),"")</f>
        <v/>
      </c>
      <c r="D802" t="str">
        <f>IFERROR(INDEX(統合!D:D,1/LARGE(INDEX((統合!$A$1:$A$1000&lt;&gt;"")/ROW(統合!$A$1:$A$1000),0),ROW(D802))),"")</f>
        <v/>
      </c>
      <c r="E802" t="str">
        <f>IFERROR(INDEX(統合!E:E,1/LARGE(INDEX((統合!$A$1:$A$1000&lt;&gt;"")/ROW(統合!$A$1:$A$1000),0),ROW(E802))),"")</f>
        <v/>
      </c>
      <c r="F802" t="str">
        <f>IFERROR(INDEX(統合!F:F,1/LARGE(INDEX((統合!$A$1:$A$1000&lt;&gt;"")/ROW(統合!$A$1:$A$1000),0),ROW(F802))),"")</f>
        <v/>
      </c>
      <c r="G802" t="str">
        <f>IFERROR(INDEX(統合!G:G,1/LARGE(INDEX((統合!$A$1:$A$1000&lt;&gt;"")/ROW(統合!$A$1:$A$1000),0),ROW(G802))),"")</f>
        <v/>
      </c>
      <c r="H802" t="str">
        <f>IFERROR(INDEX(統合!H:H,1/LARGE(INDEX((統合!$A$1:$A$1000&lt;&gt;"")/ROW(統合!$A$1:$A$1000),0),ROW(H802))),"")</f>
        <v/>
      </c>
      <c r="I802" t="str">
        <f>IFERROR(INDEX(統合!I:I,1/LARGE(INDEX((統合!$A$1:$A$1000&lt;&gt;"")/ROW(統合!$A$1:$A$1000),0),ROW(I802))),"")</f>
        <v/>
      </c>
      <c r="J802" t="str">
        <f>IFERROR(INDEX(統合!J:J,1/LARGE(INDEX((統合!$A$1:$A$1000&lt;&gt;"")/ROW(統合!$A$1:$A$1000),0),ROW(J802))),"")</f>
        <v/>
      </c>
      <c r="K802" t="str">
        <f>IFERROR(INDEX(統合!K:K,1/LARGE(INDEX((統合!$A$1:$A$1000&lt;&gt;"")/ROW(統合!$A$1:$A$1000),0),ROW(K802))),"")</f>
        <v/>
      </c>
      <c r="L802" t="str">
        <f>IFERROR(INDEX(統合!L:L,1/LARGE(INDEX((統合!$A$1:$A$1000&lt;&gt;"")/ROW(統合!$A$1:$A$1000),0),ROW(L802))),"")</f>
        <v/>
      </c>
      <c r="M802" t="str">
        <f>IFERROR(INDEX(統合!M:M,1/LARGE(INDEX((統合!$A$1:$A$1000&lt;&gt;"")/ROW(統合!$A$1:$A$1000),0),ROW(M802))),"")</f>
        <v/>
      </c>
    </row>
    <row r="803" spans="1:13" x14ac:dyDescent="0.45">
      <c r="A803" t="str">
        <f>IFERROR(INDEX(統合!A:A,1/LARGE(INDEX((統合!$A$1:$A$1000&lt;&gt;"")/ROW(統合!$A$1:$A$1000),0),ROW(A803))),"")</f>
        <v/>
      </c>
      <c r="B803" t="str">
        <f>IFERROR(INDEX(統合!B:B,1/LARGE(INDEX((統合!$A$1:$A$1000&lt;&gt;"")/ROW(統合!$A$1:$A$1000),0),ROW(B803))),"")</f>
        <v/>
      </c>
      <c r="C803" t="str">
        <f>IFERROR(INDEX(統合!C:C,1/LARGE(INDEX((統合!$A$1:$A$1000&lt;&gt;"")/ROW(統合!$A$1:$A$1000),0),ROW(C803))),"")</f>
        <v/>
      </c>
      <c r="D803" t="str">
        <f>IFERROR(INDEX(統合!D:D,1/LARGE(INDEX((統合!$A$1:$A$1000&lt;&gt;"")/ROW(統合!$A$1:$A$1000),0),ROW(D803))),"")</f>
        <v/>
      </c>
      <c r="E803" t="str">
        <f>IFERROR(INDEX(統合!E:E,1/LARGE(INDEX((統合!$A$1:$A$1000&lt;&gt;"")/ROW(統合!$A$1:$A$1000),0),ROW(E803))),"")</f>
        <v/>
      </c>
      <c r="F803" t="str">
        <f>IFERROR(INDEX(統合!F:F,1/LARGE(INDEX((統合!$A$1:$A$1000&lt;&gt;"")/ROW(統合!$A$1:$A$1000),0),ROW(F803))),"")</f>
        <v/>
      </c>
      <c r="G803" t="str">
        <f>IFERROR(INDEX(統合!G:G,1/LARGE(INDEX((統合!$A$1:$A$1000&lt;&gt;"")/ROW(統合!$A$1:$A$1000),0),ROW(G803))),"")</f>
        <v/>
      </c>
      <c r="H803" t="str">
        <f>IFERROR(INDEX(統合!H:H,1/LARGE(INDEX((統合!$A$1:$A$1000&lt;&gt;"")/ROW(統合!$A$1:$A$1000),0),ROW(H803))),"")</f>
        <v/>
      </c>
      <c r="I803" t="str">
        <f>IFERROR(INDEX(統合!I:I,1/LARGE(INDEX((統合!$A$1:$A$1000&lt;&gt;"")/ROW(統合!$A$1:$A$1000),0),ROW(I803))),"")</f>
        <v/>
      </c>
      <c r="J803" t="str">
        <f>IFERROR(INDEX(統合!J:J,1/LARGE(INDEX((統合!$A$1:$A$1000&lt;&gt;"")/ROW(統合!$A$1:$A$1000),0),ROW(J803))),"")</f>
        <v/>
      </c>
      <c r="K803" t="str">
        <f>IFERROR(INDEX(統合!K:K,1/LARGE(INDEX((統合!$A$1:$A$1000&lt;&gt;"")/ROW(統合!$A$1:$A$1000),0),ROW(K803))),"")</f>
        <v/>
      </c>
      <c r="L803" t="str">
        <f>IFERROR(INDEX(統合!L:L,1/LARGE(INDEX((統合!$A$1:$A$1000&lt;&gt;"")/ROW(統合!$A$1:$A$1000),0),ROW(L803))),"")</f>
        <v/>
      </c>
      <c r="M803" t="str">
        <f>IFERROR(INDEX(統合!M:M,1/LARGE(INDEX((統合!$A$1:$A$1000&lt;&gt;"")/ROW(統合!$A$1:$A$1000),0),ROW(M803))),"")</f>
        <v/>
      </c>
    </row>
    <row r="804" spans="1:13" x14ac:dyDescent="0.45">
      <c r="A804" t="str">
        <f>IFERROR(INDEX(統合!A:A,1/LARGE(INDEX((統合!$A$1:$A$1000&lt;&gt;"")/ROW(統合!$A$1:$A$1000),0),ROW(A804))),"")</f>
        <v/>
      </c>
      <c r="B804" t="str">
        <f>IFERROR(INDEX(統合!B:B,1/LARGE(INDEX((統合!$A$1:$A$1000&lt;&gt;"")/ROW(統合!$A$1:$A$1000),0),ROW(B804))),"")</f>
        <v/>
      </c>
      <c r="C804" t="str">
        <f>IFERROR(INDEX(統合!C:C,1/LARGE(INDEX((統合!$A$1:$A$1000&lt;&gt;"")/ROW(統合!$A$1:$A$1000),0),ROW(C804))),"")</f>
        <v/>
      </c>
      <c r="D804" t="str">
        <f>IFERROR(INDEX(統合!D:D,1/LARGE(INDEX((統合!$A$1:$A$1000&lt;&gt;"")/ROW(統合!$A$1:$A$1000),0),ROW(D804))),"")</f>
        <v/>
      </c>
      <c r="E804" t="str">
        <f>IFERROR(INDEX(統合!E:E,1/LARGE(INDEX((統合!$A$1:$A$1000&lt;&gt;"")/ROW(統合!$A$1:$A$1000),0),ROW(E804))),"")</f>
        <v/>
      </c>
      <c r="F804" t="str">
        <f>IFERROR(INDEX(統合!F:F,1/LARGE(INDEX((統合!$A$1:$A$1000&lt;&gt;"")/ROW(統合!$A$1:$A$1000),0),ROW(F804))),"")</f>
        <v/>
      </c>
      <c r="G804" t="str">
        <f>IFERROR(INDEX(統合!G:G,1/LARGE(INDEX((統合!$A$1:$A$1000&lt;&gt;"")/ROW(統合!$A$1:$A$1000),0),ROW(G804))),"")</f>
        <v/>
      </c>
      <c r="H804" t="str">
        <f>IFERROR(INDEX(統合!H:H,1/LARGE(INDEX((統合!$A$1:$A$1000&lt;&gt;"")/ROW(統合!$A$1:$A$1000),0),ROW(H804))),"")</f>
        <v/>
      </c>
      <c r="I804" t="str">
        <f>IFERROR(INDEX(統合!I:I,1/LARGE(INDEX((統合!$A$1:$A$1000&lt;&gt;"")/ROW(統合!$A$1:$A$1000),0),ROW(I804))),"")</f>
        <v/>
      </c>
      <c r="J804" t="str">
        <f>IFERROR(INDEX(統合!J:J,1/LARGE(INDEX((統合!$A$1:$A$1000&lt;&gt;"")/ROW(統合!$A$1:$A$1000),0),ROW(J804))),"")</f>
        <v/>
      </c>
      <c r="K804" t="str">
        <f>IFERROR(INDEX(統合!K:K,1/LARGE(INDEX((統合!$A$1:$A$1000&lt;&gt;"")/ROW(統合!$A$1:$A$1000),0),ROW(K804))),"")</f>
        <v/>
      </c>
      <c r="L804" t="str">
        <f>IFERROR(INDEX(統合!L:L,1/LARGE(INDEX((統合!$A$1:$A$1000&lt;&gt;"")/ROW(統合!$A$1:$A$1000),0),ROW(L804))),"")</f>
        <v/>
      </c>
      <c r="M804" t="str">
        <f>IFERROR(INDEX(統合!M:M,1/LARGE(INDEX((統合!$A$1:$A$1000&lt;&gt;"")/ROW(統合!$A$1:$A$1000),0),ROW(M804))),"")</f>
        <v/>
      </c>
    </row>
    <row r="805" spans="1:13" x14ac:dyDescent="0.45">
      <c r="A805" t="str">
        <f>IFERROR(INDEX(統合!A:A,1/LARGE(INDEX((統合!$A$1:$A$1000&lt;&gt;"")/ROW(統合!$A$1:$A$1000),0),ROW(A805))),"")</f>
        <v/>
      </c>
      <c r="B805" t="str">
        <f>IFERROR(INDEX(統合!B:B,1/LARGE(INDEX((統合!$A$1:$A$1000&lt;&gt;"")/ROW(統合!$A$1:$A$1000),0),ROW(B805))),"")</f>
        <v/>
      </c>
      <c r="C805" t="str">
        <f>IFERROR(INDEX(統合!C:C,1/LARGE(INDEX((統合!$A$1:$A$1000&lt;&gt;"")/ROW(統合!$A$1:$A$1000),0),ROW(C805))),"")</f>
        <v/>
      </c>
      <c r="D805" t="str">
        <f>IFERROR(INDEX(統合!D:D,1/LARGE(INDEX((統合!$A$1:$A$1000&lt;&gt;"")/ROW(統合!$A$1:$A$1000),0),ROW(D805))),"")</f>
        <v/>
      </c>
      <c r="E805" t="str">
        <f>IFERROR(INDEX(統合!E:E,1/LARGE(INDEX((統合!$A$1:$A$1000&lt;&gt;"")/ROW(統合!$A$1:$A$1000),0),ROW(E805))),"")</f>
        <v/>
      </c>
      <c r="F805" t="str">
        <f>IFERROR(INDEX(統合!F:F,1/LARGE(INDEX((統合!$A$1:$A$1000&lt;&gt;"")/ROW(統合!$A$1:$A$1000),0),ROW(F805))),"")</f>
        <v/>
      </c>
      <c r="G805" t="str">
        <f>IFERROR(INDEX(統合!G:G,1/LARGE(INDEX((統合!$A$1:$A$1000&lt;&gt;"")/ROW(統合!$A$1:$A$1000),0),ROW(G805))),"")</f>
        <v/>
      </c>
      <c r="H805" t="str">
        <f>IFERROR(INDEX(統合!H:H,1/LARGE(INDEX((統合!$A$1:$A$1000&lt;&gt;"")/ROW(統合!$A$1:$A$1000),0),ROW(H805))),"")</f>
        <v/>
      </c>
      <c r="I805" t="str">
        <f>IFERROR(INDEX(統合!I:I,1/LARGE(INDEX((統合!$A$1:$A$1000&lt;&gt;"")/ROW(統合!$A$1:$A$1000),0),ROW(I805))),"")</f>
        <v/>
      </c>
      <c r="J805" t="str">
        <f>IFERROR(INDEX(統合!J:J,1/LARGE(INDEX((統合!$A$1:$A$1000&lt;&gt;"")/ROW(統合!$A$1:$A$1000),0),ROW(J805))),"")</f>
        <v/>
      </c>
      <c r="K805" t="str">
        <f>IFERROR(INDEX(統合!K:K,1/LARGE(INDEX((統合!$A$1:$A$1000&lt;&gt;"")/ROW(統合!$A$1:$A$1000),0),ROW(K805))),"")</f>
        <v/>
      </c>
      <c r="L805" t="str">
        <f>IFERROR(INDEX(統合!L:L,1/LARGE(INDEX((統合!$A$1:$A$1000&lt;&gt;"")/ROW(統合!$A$1:$A$1000),0),ROW(L805))),"")</f>
        <v/>
      </c>
      <c r="M805" t="str">
        <f>IFERROR(INDEX(統合!M:M,1/LARGE(INDEX((統合!$A$1:$A$1000&lt;&gt;"")/ROW(統合!$A$1:$A$1000),0),ROW(M805))),"")</f>
        <v/>
      </c>
    </row>
    <row r="806" spans="1:13" x14ac:dyDescent="0.45">
      <c r="A806" t="str">
        <f>IFERROR(INDEX(統合!A:A,1/LARGE(INDEX((統合!$A$1:$A$1000&lt;&gt;"")/ROW(統合!$A$1:$A$1000),0),ROW(A806))),"")</f>
        <v/>
      </c>
      <c r="B806" t="str">
        <f>IFERROR(INDEX(統合!B:B,1/LARGE(INDEX((統合!$A$1:$A$1000&lt;&gt;"")/ROW(統合!$A$1:$A$1000),0),ROW(B806))),"")</f>
        <v/>
      </c>
      <c r="C806" t="str">
        <f>IFERROR(INDEX(統合!C:C,1/LARGE(INDEX((統合!$A$1:$A$1000&lt;&gt;"")/ROW(統合!$A$1:$A$1000),0),ROW(C806))),"")</f>
        <v/>
      </c>
      <c r="D806" t="str">
        <f>IFERROR(INDEX(統合!D:D,1/LARGE(INDEX((統合!$A$1:$A$1000&lt;&gt;"")/ROW(統合!$A$1:$A$1000),0),ROW(D806))),"")</f>
        <v/>
      </c>
      <c r="E806" t="str">
        <f>IFERROR(INDEX(統合!E:E,1/LARGE(INDEX((統合!$A$1:$A$1000&lt;&gt;"")/ROW(統合!$A$1:$A$1000),0),ROW(E806))),"")</f>
        <v/>
      </c>
      <c r="F806" t="str">
        <f>IFERROR(INDEX(統合!F:F,1/LARGE(INDEX((統合!$A$1:$A$1000&lt;&gt;"")/ROW(統合!$A$1:$A$1000),0),ROW(F806))),"")</f>
        <v/>
      </c>
      <c r="G806" t="str">
        <f>IFERROR(INDEX(統合!G:G,1/LARGE(INDEX((統合!$A$1:$A$1000&lt;&gt;"")/ROW(統合!$A$1:$A$1000),0),ROW(G806))),"")</f>
        <v/>
      </c>
      <c r="H806" t="str">
        <f>IFERROR(INDEX(統合!H:H,1/LARGE(INDEX((統合!$A$1:$A$1000&lt;&gt;"")/ROW(統合!$A$1:$A$1000),0),ROW(H806))),"")</f>
        <v/>
      </c>
      <c r="I806" t="str">
        <f>IFERROR(INDEX(統合!I:I,1/LARGE(INDEX((統合!$A$1:$A$1000&lt;&gt;"")/ROW(統合!$A$1:$A$1000),0),ROW(I806))),"")</f>
        <v/>
      </c>
      <c r="J806" t="str">
        <f>IFERROR(INDEX(統合!J:J,1/LARGE(INDEX((統合!$A$1:$A$1000&lt;&gt;"")/ROW(統合!$A$1:$A$1000),0),ROW(J806))),"")</f>
        <v/>
      </c>
      <c r="K806" t="str">
        <f>IFERROR(INDEX(統合!K:K,1/LARGE(INDEX((統合!$A$1:$A$1000&lt;&gt;"")/ROW(統合!$A$1:$A$1000),0),ROW(K806))),"")</f>
        <v/>
      </c>
      <c r="L806" t="str">
        <f>IFERROR(INDEX(統合!L:L,1/LARGE(INDEX((統合!$A$1:$A$1000&lt;&gt;"")/ROW(統合!$A$1:$A$1000),0),ROW(L806))),"")</f>
        <v/>
      </c>
      <c r="M806" t="str">
        <f>IFERROR(INDEX(統合!M:M,1/LARGE(INDEX((統合!$A$1:$A$1000&lt;&gt;"")/ROW(統合!$A$1:$A$1000),0),ROW(M806))),"")</f>
        <v/>
      </c>
    </row>
    <row r="807" spans="1:13" x14ac:dyDescent="0.45">
      <c r="A807" t="str">
        <f>IFERROR(INDEX(統合!A:A,1/LARGE(INDEX((統合!$A$1:$A$1000&lt;&gt;"")/ROW(統合!$A$1:$A$1000),0),ROW(A807))),"")</f>
        <v/>
      </c>
      <c r="B807" t="str">
        <f>IFERROR(INDEX(統合!B:B,1/LARGE(INDEX((統合!$A$1:$A$1000&lt;&gt;"")/ROW(統合!$A$1:$A$1000),0),ROW(B807))),"")</f>
        <v/>
      </c>
      <c r="C807" t="str">
        <f>IFERROR(INDEX(統合!C:C,1/LARGE(INDEX((統合!$A$1:$A$1000&lt;&gt;"")/ROW(統合!$A$1:$A$1000),0),ROW(C807))),"")</f>
        <v/>
      </c>
      <c r="D807" t="str">
        <f>IFERROR(INDEX(統合!D:D,1/LARGE(INDEX((統合!$A$1:$A$1000&lt;&gt;"")/ROW(統合!$A$1:$A$1000),0),ROW(D807))),"")</f>
        <v/>
      </c>
      <c r="E807" t="str">
        <f>IFERROR(INDEX(統合!E:E,1/LARGE(INDEX((統合!$A$1:$A$1000&lt;&gt;"")/ROW(統合!$A$1:$A$1000),0),ROW(E807))),"")</f>
        <v/>
      </c>
      <c r="F807" t="str">
        <f>IFERROR(INDEX(統合!F:F,1/LARGE(INDEX((統合!$A$1:$A$1000&lt;&gt;"")/ROW(統合!$A$1:$A$1000),0),ROW(F807))),"")</f>
        <v/>
      </c>
      <c r="G807" t="str">
        <f>IFERROR(INDEX(統合!G:G,1/LARGE(INDEX((統合!$A$1:$A$1000&lt;&gt;"")/ROW(統合!$A$1:$A$1000),0),ROW(G807))),"")</f>
        <v/>
      </c>
      <c r="H807" t="str">
        <f>IFERROR(INDEX(統合!H:H,1/LARGE(INDEX((統合!$A$1:$A$1000&lt;&gt;"")/ROW(統合!$A$1:$A$1000),0),ROW(H807))),"")</f>
        <v/>
      </c>
      <c r="I807" t="str">
        <f>IFERROR(INDEX(統合!I:I,1/LARGE(INDEX((統合!$A$1:$A$1000&lt;&gt;"")/ROW(統合!$A$1:$A$1000),0),ROW(I807))),"")</f>
        <v/>
      </c>
      <c r="J807" t="str">
        <f>IFERROR(INDEX(統合!J:J,1/LARGE(INDEX((統合!$A$1:$A$1000&lt;&gt;"")/ROW(統合!$A$1:$A$1000),0),ROW(J807))),"")</f>
        <v/>
      </c>
      <c r="K807" t="str">
        <f>IFERROR(INDEX(統合!K:K,1/LARGE(INDEX((統合!$A$1:$A$1000&lt;&gt;"")/ROW(統合!$A$1:$A$1000),0),ROW(K807))),"")</f>
        <v/>
      </c>
      <c r="L807" t="str">
        <f>IFERROR(INDEX(統合!L:L,1/LARGE(INDEX((統合!$A$1:$A$1000&lt;&gt;"")/ROW(統合!$A$1:$A$1000),0),ROW(L807))),"")</f>
        <v/>
      </c>
      <c r="M807" t="str">
        <f>IFERROR(INDEX(統合!M:M,1/LARGE(INDEX((統合!$A$1:$A$1000&lt;&gt;"")/ROW(統合!$A$1:$A$1000),0),ROW(M807))),"")</f>
        <v/>
      </c>
    </row>
    <row r="808" spans="1:13" x14ac:dyDescent="0.45">
      <c r="A808" t="str">
        <f>IFERROR(INDEX(統合!A:A,1/LARGE(INDEX((統合!$A$1:$A$1000&lt;&gt;"")/ROW(統合!$A$1:$A$1000),0),ROW(A808))),"")</f>
        <v/>
      </c>
      <c r="B808" t="str">
        <f>IFERROR(INDEX(統合!B:B,1/LARGE(INDEX((統合!$A$1:$A$1000&lt;&gt;"")/ROW(統合!$A$1:$A$1000),0),ROW(B808))),"")</f>
        <v/>
      </c>
      <c r="C808" t="str">
        <f>IFERROR(INDEX(統合!C:C,1/LARGE(INDEX((統合!$A$1:$A$1000&lt;&gt;"")/ROW(統合!$A$1:$A$1000),0),ROW(C808))),"")</f>
        <v/>
      </c>
      <c r="D808" t="str">
        <f>IFERROR(INDEX(統合!D:D,1/LARGE(INDEX((統合!$A$1:$A$1000&lt;&gt;"")/ROW(統合!$A$1:$A$1000),0),ROW(D808))),"")</f>
        <v/>
      </c>
      <c r="E808" t="str">
        <f>IFERROR(INDEX(統合!E:E,1/LARGE(INDEX((統合!$A$1:$A$1000&lt;&gt;"")/ROW(統合!$A$1:$A$1000),0),ROW(E808))),"")</f>
        <v/>
      </c>
      <c r="F808" t="str">
        <f>IFERROR(INDEX(統合!F:F,1/LARGE(INDEX((統合!$A$1:$A$1000&lt;&gt;"")/ROW(統合!$A$1:$A$1000),0),ROW(F808))),"")</f>
        <v/>
      </c>
      <c r="G808" t="str">
        <f>IFERROR(INDEX(統合!G:G,1/LARGE(INDEX((統合!$A$1:$A$1000&lt;&gt;"")/ROW(統合!$A$1:$A$1000),0),ROW(G808))),"")</f>
        <v/>
      </c>
      <c r="H808" t="str">
        <f>IFERROR(INDEX(統合!H:H,1/LARGE(INDEX((統合!$A$1:$A$1000&lt;&gt;"")/ROW(統合!$A$1:$A$1000),0),ROW(H808))),"")</f>
        <v/>
      </c>
      <c r="I808" t="str">
        <f>IFERROR(INDEX(統合!I:I,1/LARGE(INDEX((統合!$A$1:$A$1000&lt;&gt;"")/ROW(統合!$A$1:$A$1000),0),ROW(I808))),"")</f>
        <v/>
      </c>
      <c r="J808" t="str">
        <f>IFERROR(INDEX(統合!J:J,1/LARGE(INDEX((統合!$A$1:$A$1000&lt;&gt;"")/ROW(統合!$A$1:$A$1000),0),ROW(J808))),"")</f>
        <v/>
      </c>
      <c r="K808" t="str">
        <f>IFERROR(INDEX(統合!K:K,1/LARGE(INDEX((統合!$A$1:$A$1000&lt;&gt;"")/ROW(統合!$A$1:$A$1000),0),ROW(K808))),"")</f>
        <v/>
      </c>
      <c r="L808" t="str">
        <f>IFERROR(INDEX(統合!L:L,1/LARGE(INDEX((統合!$A$1:$A$1000&lt;&gt;"")/ROW(統合!$A$1:$A$1000),0),ROW(L808))),"")</f>
        <v/>
      </c>
      <c r="M808" t="str">
        <f>IFERROR(INDEX(統合!M:M,1/LARGE(INDEX((統合!$A$1:$A$1000&lt;&gt;"")/ROW(統合!$A$1:$A$1000),0),ROW(M808))),"")</f>
        <v/>
      </c>
    </row>
    <row r="809" spans="1:13" x14ac:dyDescent="0.45">
      <c r="A809" t="str">
        <f>IFERROR(INDEX(統合!A:A,1/LARGE(INDEX((統合!$A$1:$A$1000&lt;&gt;"")/ROW(統合!$A$1:$A$1000),0),ROW(A809))),"")</f>
        <v/>
      </c>
      <c r="B809" t="str">
        <f>IFERROR(INDEX(統合!B:B,1/LARGE(INDEX((統合!$A$1:$A$1000&lt;&gt;"")/ROW(統合!$A$1:$A$1000),0),ROW(B809))),"")</f>
        <v/>
      </c>
      <c r="C809" t="str">
        <f>IFERROR(INDEX(統合!C:C,1/LARGE(INDEX((統合!$A$1:$A$1000&lt;&gt;"")/ROW(統合!$A$1:$A$1000),0),ROW(C809))),"")</f>
        <v/>
      </c>
      <c r="D809" t="str">
        <f>IFERROR(INDEX(統合!D:D,1/LARGE(INDEX((統合!$A$1:$A$1000&lt;&gt;"")/ROW(統合!$A$1:$A$1000),0),ROW(D809))),"")</f>
        <v/>
      </c>
      <c r="E809" t="str">
        <f>IFERROR(INDEX(統合!E:E,1/LARGE(INDEX((統合!$A$1:$A$1000&lt;&gt;"")/ROW(統合!$A$1:$A$1000),0),ROW(E809))),"")</f>
        <v/>
      </c>
      <c r="F809" t="str">
        <f>IFERROR(INDEX(統合!F:F,1/LARGE(INDEX((統合!$A$1:$A$1000&lt;&gt;"")/ROW(統合!$A$1:$A$1000),0),ROW(F809))),"")</f>
        <v/>
      </c>
      <c r="G809" t="str">
        <f>IFERROR(INDEX(統合!G:G,1/LARGE(INDEX((統合!$A$1:$A$1000&lt;&gt;"")/ROW(統合!$A$1:$A$1000),0),ROW(G809))),"")</f>
        <v/>
      </c>
      <c r="H809" t="str">
        <f>IFERROR(INDEX(統合!H:H,1/LARGE(INDEX((統合!$A$1:$A$1000&lt;&gt;"")/ROW(統合!$A$1:$A$1000),0),ROW(H809))),"")</f>
        <v/>
      </c>
      <c r="I809" t="str">
        <f>IFERROR(INDEX(統合!I:I,1/LARGE(INDEX((統合!$A$1:$A$1000&lt;&gt;"")/ROW(統合!$A$1:$A$1000),0),ROW(I809))),"")</f>
        <v/>
      </c>
      <c r="J809" t="str">
        <f>IFERROR(INDEX(統合!J:J,1/LARGE(INDEX((統合!$A$1:$A$1000&lt;&gt;"")/ROW(統合!$A$1:$A$1000),0),ROW(J809))),"")</f>
        <v/>
      </c>
      <c r="K809" t="str">
        <f>IFERROR(INDEX(統合!K:K,1/LARGE(INDEX((統合!$A$1:$A$1000&lt;&gt;"")/ROW(統合!$A$1:$A$1000),0),ROW(K809))),"")</f>
        <v/>
      </c>
      <c r="L809" t="str">
        <f>IFERROR(INDEX(統合!L:L,1/LARGE(INDEX((統合!$A$1:$A$1000&lt;&gt;"")/ROW(統合!$A$1:$A$1000),0),ROW(L809))),"")</f>
        <v/>
      </c>
      <c r="M809" t="str">
        <f>IFERROR(INDEX(統合!M:M,1/LARGE(INDEX((統合!$A$1:$A$1000&lt;&gt;"")/ROW(統合!$A$1:$A$1000),0),ROW(M809))),"")</f>
        <v/>
      </c>
    </row>
    <row r="810" spans="1:13" x14ac:dyDescent="0.45">
      <c r="A810" t="str">
        <f>IFERROR(INDEX(統合!A:A,1/LARGE(INDEX((統合!$A$1:$A$1000&lt;&gt;"")/ROW(統合!$A$1:$A$1000),0),ROW(A810))),"")</f>
        <v/>
      </c>
      <c r="B810" t="str">
        <f>IFERROR(INDEX(統合!B:B,1/LARGE(INDEX((統合!$A$1:$A$1000&lt;&gt;"")/ROW(統合!$A$1:$A$1000),0),ROW(B810))),"")</f>
        <v/>
      </c>
      <c r="C810" t="str">
        <f>IFERROR(INDEX(統合!C:C,1/LARGE(INDEX((統合!$A$1:$A$1000&lt;&gt;"")/ROW(統合!$A$1:$A$1000),0),ROW(C810))),"")</f>
        <v/>
      </c>
      <c r="D810" t="str">
        <f>IFERROR(INDEX(統合!D:D,1/LARGE(INDEX((統合!$A$1:$A$1000&lt;&gt;"")/ROW(統合!$A$1:$A$1000),0),ROW(D810))),"")</f>
        <v/>
      </c>
      <c r="E810" t="str">
        <f>IFERROR(INDEX(統合!E:E,1/LARGE(INDEX((統合!$A$1:$A$1000&lt;&gt;"")/ROW(統合!$A$1:$A$1000),0),ROW(E810))),"")</f>
        <v/>
      </c>
      <c r="F810" t="str">
        <f>IFERROR(INDEX(統合!F:F,1/LARGE(INDEX((統合!$A$1:$A$1000&lt;&gt;"")/ROW(統合!$A$1:$A$1000),0),ROW(F810))),"")</f>
        <v/>
      </c>
      <c r="G810" t="str">
        <f>IFERROR(INDEX(統合!G:G,1/LARGE(INDEX((統合!$A$1:$A$1000&lt;&gt;"")/ROW(統合!$A$1:$A$1000),0),ROW(G810))),"")</f>
        <v/>
      </c>
      <c r="H810" t="str">
        <f>IFERROR(INDEX(統合!H:H,1/LARGE(INDEX((統合!$A$1:$A$1000&lt;&gt;"")/ROW(統合!$A$1:$A$1000),0),ROW(H810))),"")</f>
        <v/>
      </c>
      <c r="I810" t="str">
        <f>IFERROR(INDEX(統合!I:I,1/LARGE(INDEX((統合!$A$1:$A$1000&lt;&gt;"")/ROW(統合!$A$1:$A$1000),0),ROW(I810))),"")</f>
        <v/>
      </c>
      <c r="J810" t="str">
        <f>IFERROR(INDEX(統合!J:J,1/LARGE(INDEX((統合!$A$1:$A$1000&lt;&gt;"")/ROW(統合!$A$1:$A$1000),0),ROW(J810))),"")</f>
        <v/>
      </c>
      <c r="K810" t="str">
        <f>IFERROR(INDEX(統合!K:K,1/LARGE(INDEX((統合!$A$1:$A$1000&lt;&gt;"")/ROW(統合!$A$1:$A$1000),0),ROW(K810))),"")</f>
        <v/>
      </c>
      <c r="L810" t="str">
        <f>IFERROR(INDEX(統合!L:L,1/LARGE(INDEX((統合!$A$1:$A$1000&lt;&gt;"")/ROW(統合!$A$1:$A$1000),0),ROW(L810))),"")</f>
        <v/>
      </c>
      <c r="M810" t="str">
        <f>IFERROR(INDEX(統合!M:M,1/LARGE(INDEX((統合!$A$1:$A$1000&lt;&gt;"")/ROW(統合!$A$1:$A$1000),0),ROW(M810))),"")</f>
        <v/>
      </c>
    </row>
    <row r="811" spans="1:13" x14ac:dyDescent="0.45">
      <c r="A811" t="str">
        <f>IFERROR(INDEX(統合!A:A,1/LARGE(INDEX((統合!$A$1:$A$1000&lt;&gt;"")/ROW(統合!$A$1:$A$1000),0),ROW(A811))),"")</f>
        <v/>
      </c>
      <c r="B811" t="str">
        <f>IFERROR(INDEX(統合!B:B,1/LARGE(INDEX((統合!$A$1:$A$1000&lt;&gt;"")/ROW(統合!$A$1:$A$1000),0),ROW(B811))),"")</f>
        <v/>
      </c>
      <c r="C811" t="str">
        <f>IFERROR(INDEX(統合!C:C,1/LARGE(INDEX((統合!$A$1:$A$1000&lt;&gt;"")/ROW(統合!$A$1:$A$1000),0),ROW(C811))),"")</f>
        <v/>
      </c>
      <c r="D811" t="str">
        <f>IFERROR(INDEX(統合!D:D,1/LARGE(INDEX((統合!$A$1:$A$1000&lt;&gt;"")/ROW(統合!$A$1:$A$1000),0),ROW(D811))),"")</f>
        <v/>
      </c>
      <c r="E811" t="str">
        <f>IFERROR(INDEX(統合!E:E,1/LARGE(INDEX((統合!$A$1:$A$1000&lt;&gt;"")/ROW(統合!$A$1:$A$1000),0),ROW(E811))),"")</f>
        <v/>
      </c>
      <c r="F811" t="str">
        <f>IFERROR(INDEX(統合!F:F,1/LARGE(INDEX((統合!$A$1:$A$1000&lt;&gt;"")/ROW(統合!$A$1:$A$1000),0),ROW(F811))),"")</f>
        <v/>
      </c>
      <c r="G811" t="str">
        <f>IFERROR(INDEX(統合!G:G,1/LARGE(INDEX((統合!$A$1:$A$1000&lt;&gt;"")/ROW(統合!$A$1:$A$1000),0),ROW(G811))),"")</f>
        <v/>
      </c>
      <c r="H811" t="str">
        <f>IFERROR(INDEX(統合!H:H,1/LARGE(INDEX((統合!$A$1:$A$1000&lt;&gt;"")/ROW(統合!$A$1:$A$1000),0),ROW(H811))),"")</f>
        <v/>
      </c>
      <c r="I811" t="str">
        <f>IFERROR(INDEX(統合!I:I,1/LARGE(INDEX((統合!$A$1:$A$1000&lt;&gt;"")/ROW(統合!$A$1:$A$1000),0),ROW(I811))),"")</f>
        <v/>
      </c>
      <c r="J811" t="str">
        <f>IFERROR(INDEX(統合!J:J,1/LARGE(INDEX((統合!$A$1:$A$1000&lt;&gt;"")/ROW(統合!$A$1:$A$1000),0),ROW(J811))),"")</f>
        <v/>
      </c>
      <c r="K811" t="str">
        <f>IFERROR(INDEX(統合!K:K,1/LARGE(INDEX((統合!$A$1:$A$1000&lt;&gt;"")/ROW(統合!$A$1:$A$1000),0),ROW(K811))),"")</f>
        <v/>
      </c>
      <c r="L811" t="str">
        <f>IFERROR(INDEX(統合!L:L,1/LARGE(INDEX((統合!$A$1:$A$1000&lt;&gt;"")/ROW(統合!$A$1:$A$1000),0),ROW(L811))),"")</f>
        <v/>
      </c>
      <c r="M811" t="str">
        <f>IFERROR(INDEX(統合!M:M,1/LARGE(INDEX((統合!$A$1:$A$1000&lt;&gt;"")/ROW(統合!$A$1:$A$1000),0),ROW(M811))),"")</f>
        <v/>
      </c>
    </row>
    <row r="812" spans="1:13" x14ac:dyDescent="0.45">
      <c r="A812" t="str">
        <f>IFERROR(INDEX(統合!A:A,1/LARGE(INDEX((統合!$A$1:$A$1000&lt;&gt;"")/ROW(統合!$A$1:$A$1000),0),ROW(A812))),"")</f>
        <v/>
      </c>
      <c r="B812" t="str">
        <f>IFERROR(INDEX(統合!B:B,1/LARGE(INDEX((統合!$A$1:$A$1000&lt;&gt;"")/ROW(統合!$A$1:$A$1000),0),ROW(B812))),"")</f>
        <v/>
      </c>
      <c r="C812" t="str">
        <f>IFERROR(INDEX(統合!C:C,1/LARGE(INDEX((統合!$A$1:$A$1000&lt;&gt;"")/ROW(統合!$A$1:$A$1000),0),ROW(C812))),"")</f>
        <v/>
      </c>
      <c r="D812" t="str">
        <f>IFERROR(INDEX(統合!D:D,1/LARGE(INDEX((統合!$A$1:$A$1000&lt;&gt;"")/ROW(統合!$A$1:$A$1000),0),ROW(D812))),"")</f>
        <v/>
      </c>
      <c r="E812" t="str">
        <f>IFERROR(INDEX(統合!E:E,1/LARGE(INDEX((統合!$A$1:$A$1000&lt;&gt;"")/ROW(統合!$A$1:$A$1000),0),ROW(E812))),"")</f>
        <v/>
      </c>
      <c r="F812" t="str">
        <f>IFERROR(INDEX(統合!F:F,1/LARGE(INDEX((統合!$A$1:$A$1000&lt;&gt;"")/ROW(統合!$A$1:$A$1000),0),ROW(F812))),"")</f>
        <v/>
      </c>
      <c r="G812" t="str">
        <f>IFERROR(INDEX(統合!G:G,1/LARGE(INDEX((統合!$A$1:$A$1000&lt;&gt;"")/ROW(統合!$A$1:$A$1000),0),ROW(G812))),"")</f>
        <v/>
      </c>
      <c r="H812" t="str">
        <f>IFERROR(INDEX(統合!H:H,1/LARGE(INDEX((統合!$A$1:$A$1000&lt;&gt;"")/ROW(統合!$A$1:$A$1000),0),ROW(H812))),"")</f>
        <v/>
      </c>
      <c r="I812" t="str">
        <f>IFERROR(INDEX(統合!I:I,1/LARGE(INDEX((統合!$A$1:$A$1000&lt;&gt;"")/ROW(統合!$A$1:$A$1000),0),ROW(I812))),"")</f>
        <v/>
      </c>
      <c r="J812" t="str">
        <f>IFERROR(INDEX(統合!J:J,1/LARGE(INDEX((統合!$A$1:$A$1000&lt;&gt;"")/ROW(統合!$A$1:$A$1000),0),ROW(J812))),"")</f>
        <v/>
      </c>
      <c r="K812" t="str">
        <f>IFERROR(INDEX(統合!K:K,1/LARGE(INDEX((統合!$A$1:$A$1000&lt;&gt;"")/ROW(統合!$A$1:$A$1000),0),ROW(K812))),"")</f>
        <v/>
      </c>
      <c r="L812" t="str">
        <f>IFERROR(INDEX(統合!L:L,1/LARGE(INDEX((統合!$A$1:$A$1000&lt;&gt;"")/ROW(統合!$A$1:$A$1000),0),ROW(L812))),"")</f>
        <v/>
      </c>
      <c r="M812" t="str">
        <f>IFERROR(INDEX(統合!M:M,1/LARGE(INDEX((統合!$A$1:$A$1000&lt;&gt;"")/ROW(統合!$A$1:$A$1000),0),ROW(M812))),"")</f>
        <v/>
      </c>
    </row>
    <row r="813" spans="1:13" x14ac:dyDescent="0.45">
      <c r="A813" t="str">
        <f>IFERROR(INDEX(統合!A:A,1/LARGE(INDEX((統合!$A$1:$A$1000&lt;&gt;"")/ROW(統合!$A$1:$A$1000),0),ROW(A813))),"")</f>
        <v/>
      </c>
      <c r="B813" t="str">
        <f>IFERROR(INDEX(統合!B:B,1/LARGE(INDEX((統合!$A$1:$A$1000&lt;&gt;"")/ROW(統合!$A$1:$A$1000),0),ROW(B813))),"")</f>
        <v/>
      </c>
      <c r="C813" t="str">
        <f>IFERROR(INDEX(統合!C:C,1/LARGE(INDEX((統合!$A$1:$A$1000&lt;&gt;"")/ROW(統合!$A$1:$A$1000),0),ROW(C813))),"")</f>
        <v/>
      </c>
      <c r="D813" t="str">
        <f>IFERROR(INDEX(統合!D:D,1/LARGE(INDEX((統合!$A$1:$A$1000&lt;&gt;"")/ROW(統合!$A$1:$A$1000),0),ROW(D813))),"")</f>
        <v/>
      </c>
      <c r="E813" t="str">
        <f>IFERROR(INDEX(統合!E:E,1/LARGE(INDEX((統合!$A$1:$A$1000&lt;&gt;"")/ROW(統合!$A$1:$A$1000),0),ROW(E813))),"")</f>
        <v/>
      </c>
      <c r="F813" t="str">
        <f>IFERROR(INDEX(統合!F:F,1/LARGE(INDEX((統合!$A$1:$A$1000&lt;&gt;"")/ROW(統合!$A$1:$A$1000),0),ROW(F813))),"")</f>
        <v/>
      </c>
      <c r="G813" t="str">
        <f>IFERROR(INDEX(統合!G:G,1/LARGE(INDEX((統合!$A$1:$A$1000&lt;&gt;"")/ROW(統合!$A$1:$A$1000),0),ROW(G813))),"")</f>
        <v/>
      </c>
      <c r="H813" t="str">
        <f>IFERROR(INDEX(統合!H:H,1/LARGE(INDEX((統合!$A$1:$A$1000&lt;&gt;"")/ROW(統合!$A$1:$A$1000),0),ROW(H813))),"")</f>
        <v/>
      </c>
      <c r="I813" t="str">
        <f>IFERROR(INDEX(統合!I:I,1/LARGE(INDEX((統合!$A$1:$A$1000&lt;&gt;"")/ROW(統合!$A$1:$A$1000),0),ROW(I813))),"")</f>
        <v/>
      </c>
      <c r="J813" t="str">
        <f>IFERROR(INDEX(統合!J:J,1/LARGE(INDEX((統合!$A$1:$A$1000&lt;&gt;"")/ROW(統合!$A$1:$A$1000),0),ROW(J813))),"")</f>
        <v/>
      </c>
      <c r="K813" t="str">
        <f>IFERROR(INDEX(統合!K:K,1/LARGE(INDEX((統合!$A$1:$A$1000&lt;&gt;"")/ROW(統合!$A$1:$A$1000),0),ROW(K813))),"")</f>
        <v/>
      </c>
      <c r="L813" t="str">
        <f>IFERROR(INDEX(統合!L:L,1/LARGE(INDEX((統合!$A$1:$A$1000&lt;&gt;"")/ROW(統合!$A$1:$A$1000),0),ROW(L813))),"")</f>
        <v/>
      </c>
      <c r="M813" t="str">
        <f>IFERROR(INDEX(統合!M:M,1/LARGE(INDEX((統合!$A$1:$A$1000&lt;&gt;"")/ROW(統合!$A$1:$A$1000),0),ROW(M813))),"")</f>
        <v/>
      </c>
    </row>
    <row r="814" spans="1:13" x14ac:dyDescent="0.45">
      <c r="A814" t="str">
        <f>IFERROR(INDEX(統合!A:A,1/LARGE(INDEX((統合!$A$1:$A$1000&lt;&gt;"")/ROW(統合!$A$1:$A$1000),0),ROW(A814))),"")</f>
        <v/>
      </c>
      <c r="B814" t="str">
        <f>IFERROR(INDEX(統合!B:B,1/LARGE(INDEX((統合!$A$1:$A$1000&lt;&gt;"")/ROW(統合!$A$1:$A$1000),0),ROW(B814))),"")</f>
        <v/>
      </c>
      <c r="C814" t="str">
        <f>IFERROR(INDEX(統合!C:C,1/LARGE(INDEX((統合!$A$1:$A$1000&lt;&gt;"")/ROW(統合!$A$1:$A$1000),0),ROW(C814))),"")</f>
        <v/>
      </c>
      <c r="D814" t="str">
        <f>IFERROR(INDEX(統合!D:D,1/LARGE(INDEX((統合!$A$1:$A$1000&lt;&gt;"")/ROW(統合!$A$1:$A$1000),0),ROW(D814))),"")</f>
        <v/>
      </c>
      <c r="E814" t="str">
        <f>IFERROR(INDEX(統合!E:E,1/LARGE(INDEX((統合!$A$1:$A$1000&lt;&gt;"")/ROW(統合!$A$1:$A$1000),0),ROW(E814))),"")</f>
        <v/>
      </c>
      <c r="F814" t="str">
        <f>IFERROR(INDEX(統合!F:F,1/LARGE(INDEX((統合!$A$1:$A$1000&lt;&gt;"")/ROW(統合!$A$1:$A$1000),0),ROW(F814))),"")</f>
        <v/>
      </c>
      <c r="G814" t="str">
        <f>IFERROR(INDEX(統合!G:G,1/LARGE(INDEX((統合!$A$1:$A$1000&lt;&gt;"")/ROW(統合!$A$1:$A$1000),0),ROW(G814))),"")</f>
        <v/>
      </c>
      <c r="H814" t="str">
        <f>IFERROR(INDEX(統合!H:H,1/LARGE(INDEX((統合!$A$1:$A$1000&lt;&gt;"")/ROW(統合!$A$1:$A$1000),0),ROW(H814))),"")</f>
        <v/>
      </c>
      <c r="I814" t="str">
        <f>IFERROR(INDEX(統合!I:I,1/LARGE(INDEX((統合!$A$1:$A$1000&lt;&gt;"")/ROW(統合!$A$1:$A$1000),0),ROW(I814))),"")</f>
        <v/>
      </c>
      <c r="J814" t="str">
        <f>IFERROR(INDEX(統合!J:J,1/LARGE(INDEX((統合!$A$1:$A$1000&lt;&gt;"")/ROW(統合!$A$1:$A$1000),0),ROW(J814))),"")</f>
        <v/>
      </c>
      <c r="K814" t="str">
        <f>IFERROR(INDEX(統合!K:K,1/LARGE(INDEX((統合!$A$1:$A$1000&lt;&gt;"")/ROW(統合!$A$1:$A$1000),0),ROW(K814))),"")</f>
        <v/>
      </c>
      <c r="L814" t="str">
        <f>IFERROR(INDEX(統合!L:L,1/LARGE(INDEX((統合!$A$1:$A$1000&lt;&gt;"")/ROW(統合!$A$1:$A$1000),0),ROW(L814))),"")</f>
        <v/>
      </c>
      <c r="M814" t="str">
        <f>IFERROR(INDEX(統合!M:M,1/LARGE(INDEX((統合!$A$1:$A$1000&lt;&gt;"")/ROW(統合!$A$1:$A$1000),0),ROW(M814))),"")</f>
        <v/>
      </c>
    </row>
    <row r="815" spans="1:13" x14ac:dyDescent="0.45">
      <c r="A815" t="str">
        <f>IFERROR(INDEX(統合!A:A,1/LARGE(INDEX((統合!$A$1:$A$1000&lt;&gt;"")/ROW(統合!$A$1:$A$1000),0),ROW(A815))),"")</f>
        <v/>
      </c>
      <c r="B815" t="str">
        <f>IFERROR(INDEX(統合!B:B,1/LARGE(INDEX((統合!$A$1:$A$1000&lt;&gt;"")/ROW(統合!$A$1:$A$1000),0),ROW(B815))),"")</f>
        <v/>
      </c>
      <c r="C815" t="str">
        <f>IFERROR(INDEX(統合!C:C,1/LARGE(INDEX((統合!$A$1:$A$1000&lt;&gt;"")/ROW(統合!$A$1:$A$1000),0),ROW(C815))),"")</f>
        <v/>
      </c>
      <c r="D815" t="str">
        <f>IFERROR(INDEX(統合!D:D,1/LARGE(INDEX((統合!$A$1:$A$1000&lt;&gt;"")/ROW(統合!$A$1:$A$1000),0),ROW(D815))),"")</f>
        <v/>
      </c>
      <c r="E815" t="str">
        <f>IFERROR(INDEX(統合!E:E,1/LARGE(INDEX((統合!$A$1:$A$1000&lt;&gt;"")/ROW(統合!$A$1:$A$1000),0),ROW(E815))),"")</f>
        <v/>
      </c>
      <c r="F815" t="str">
        <f>IFERROR(INDEX(統合!F:F,1/LARGE(INDEX((統合!$A$1:$A$1000&lt;&gt;"")/ROW(統合!$A$1:$A$1000),0),ROW(F815))),"")</f>
        <v/>
      </c>
      <c r="G815" t="str">
        <f>IFERROR(INDEX(統合!G:G,1/LARGE(INDEX((統合!$A$1:$A$1000&lt;&gt;"")/ROW(統合!$A$1:$A$1000),0),ROW(G815))),"")</f>
        <v/>
      </c>
      <c r="H815" t="str">
        <f>IFERROR(INDEX(統合!H:H,1/LARGE(INDEX((統合!$A$1:$A$1000&lt;&gt;"")/ROW(統合!$A$1:$A$1000),0),ROW(H815))),"")</f>
        <v/>
      </c>
      <c r="I815" t="str">
        <f>IFERROR(INDEX(統合!I:I,1/LARGE(INDEX((統合!$A$1:$A$1000&lt;&gt;"")/ROW(統合!$A$1:$A$1000),0),ROW(I815))),"")</f>
        <v/>
      </c>
      <c r="J815" t="str">
        <f>IFERROR(INDEX(統合!J:J,1/LARGE(INDEX((統合!$A$1:$A$1000&lt;&gt;"")/ROW(統合!$A$1:$A$1000),0),ROW(J815))),"")</f>
        <v/>
      </c>
      <c r="K815" t="str">
        <f>IFERROR(INDEX(統合!K:K,1/LARGE(INDEX((統合!$A$1:$A$1000&lt;&gt;"")/ROW(統合!$A$1:$A$1000),0),ROW(K815))),"")</f>
        <v/>
      </c>
      <c r="L815" t="str">
        <f>IFERROR(INDEX(統合!L:L,1/LARGE(INDEX((統合!$A$1:$A$1000&lt;&gt;"")/ROW(統合!$A$1:$A$1000),0),ROW(L815))),"")</f>
        <v/>
      </c>
      <c r="M815" t="str">
        <f>IFERROR(INDEX(統合!M:M,1/LARGE(INDEX((統合!$A$1:$A$1000&lt;&gt;"")/ROW(統合!$A$1:$A$1000),0),ROW(M815))),"")</f>
        <v/>
      </c>
    </row>
    <row r="816" spans="1:13" x14ac:dyDescent="0.45">
      <c r="A816" t="str">
        <f>IFERROR(INDEX(統合!A:A,1/LARGE(INDEX((統合!$A$1:$A$1000&lt;&gt;"")/ROW(統合!$A$1:$A$1000),0),ROW(A816))),"")</f>
        <v/>
      </c>
      <c r="B816" t="str">
        <f>IFERROR(INDEX(統合!B:B,1/LARGE(INDEX((統合!$A$1:$A$1000&lt;&gt;"")/ROW(統合!$A$1:$A$1000),0),ROW(B816))),"")</f>
        <v/>
      </c>
      <c r="C816" t="str">
        <f>IFERROR(INDEX(統合!C:C,1/LARGE(INDEX((統合!$A$1:$A$1000&lt;&gt;"")/ROW(統合!$A$1:$A$1000),0),ROW(C816))),"")</f>
        <v/>
      </c>
      <c r="D816" t="str">
        <f>IFERROR(INDEX(統合!D:D,1/LARGE(INDEX((統合!$A$1:$A$1000&lt;&gt;"")/ROW(統合!$A$1:$A$1000),0),ROW(D816))),"")</f>
        <v/>
      </c>
      <c r="E816" t="str">
        <f>IFERROR(INDEX(統合!E:E,1/LARGE(INDEX((統合!$A$1:$A$1000&lt;&gt;"")/ROW(統合!$A$1:$A$1000),0),ROW(E816))),"")</f>
        <v/>
      </c>
      <c r="F816" t="str">
        <f>IFERROR(INDEX(統合!F:F,1/LARGE(INDEX((統合!$A$1:$A$1000&lt;&gt;"")/ROW(統合!$A$1:$A$1000),0),ROW(F816))),"")</f>
        <v/>
      </c>
      <c r="G816" t="str">
        <f>IFERROR(INDEX(統合!G:G,1/LARGE(INDEX((統合!$A$1:$A$1000&lt;&gt;"")/ROW(統合!$A$1:$A$1000),0),ROW(G816))),"")</f>
        <v/>
      </c>
      <c r="H816" t="str">
        <f>IFERROR(INDEX(統合!H:H,1/LARGE(INDEX((統合!$A$1:$A$1000&lt;&gt;"")/ROW(統合!$A$1:$A$1000),0),ROW(H816))),"")</f>
        <v/>
      </c>
      <c r="I816" t="str">
        <f>IFERROR(INDEX(統合!I:I,1/LARGE(INDEX((統合!$A$1:$A$1000&lt;&gt;"")/ROW(統合!$A$1:$A$1000),0),ROW(I816))),"")</f>
        <v/>
      </c>
      <c r="J816" t="str">
        <f>IFERROR(INDEX(統合!J:J,1/LARGE(INDEX((統合!$A$1:$A$1000&lt;&gt;"")/ROW(統合!$A$1:$A$1000),0),ROW(J816))),"")</f>
        <v/>
      </c>
      <c r="K816" t="str">
        <f>IFERROR(INDEX(統合!K:K,1/LARGE(INDEX((統合!$A$1:$A$1000&lt;&gt;"")/ROW(統合!$A$1:$A$1000),0),ROW(K816))),"")</f>
        <v/>
      </c>
      <c r="L816" t="str">
        <f>IFERROR(INDEX(統合!L:L,1/LARGE(INDEX((統合!$A$1:$A$1000&lt;&gt;"")/ROW(統合!$A$1:$A$1000),0),ROW(L816))),"")</f>
        <v/>
      </c>
      <c r="M816" t="str">
        <f>IFERROR(INDEX(統合!M:M,1/LARGE(INDEX((統合!$A$1:$A$1000&lt;&gt;"")/ROW(統合!$A$1:$A$1000),0),ROW(M816))),"")</f>
        <v/>
      </c>
    </row>
    <row r="817" spans="1:13" x14ac:dyDescent="0.45">
      <c r="A817" t="str">
        <f>IFERROR(INDEX(統合!A:A,1/LARGE(INDEX((統合!$A$1:$A$1000&lt;&gt;"")/ROW(統合!$A$1:$A$1000),0),ROW(A817))),"")</f>
        <v/>
      </c>
      <c r="B817" t="str">
        <f>IFERROR(INDEX(統合!B:B,1/LARGE(INDEX((統合!$A$1:$A$1000&lt;&gt;"")/ROW(統合!$A$1:$A$1000),0),ROW(B817))),"")</f>
        <v/>
      </c>
      <c r="C817" t="str">
        <f>IFERROR(INDEX(統合!C:C,1/LARGE(INDEX((統合!$A$1:$A$1000&lt;&gt;"")/ROW(統合!$A$1:$A$1000),0),ROW(C817))),"")</f>
        <v/>
      </c>
      <c r="D817" t="str">
        <f>IFERROR(INDEX(統合!D:D,1/LARGE(INDEX((統合!$A$1:$A$1000&lt;&gt;"")/ROW(統合!$A$1:$A$1000),0),ROW(D817))),"")</f>
        <v/>
      </c>
      <c r="E817" t="str">
        <f>IFERROR(INDEX(統合!E:E,1/LARGE(INDEX((統合!$A$1:$A$1000&lt;&gt;"")/ROW(統合!$A$1:$A$1000),0),ROW(E817))),"")</f>
        <v/>
      </c>
      <c r="F817" t="str">
        <f>IFERROR(INDEX(統合!F:F,1/LARGE(INDEX((統合!$A$1:$A$1000&lt;&gt;"")/ROW(統合!$A$1:$A$1000),0),ROW(F817))),"")</f>
        <v/>
      </c>
      <c r="G817" t="str">
        <f>IFERROR(INDEX(統合!G:G,1/LARGE(INDEX((統合!$A$1:$A$1000&lt;&gt;"")/ROW(統合!$A$1:$A$1000),0),ROW(G817))),"")</f>
        <v/>
      </c>
      <c r="H817" t="str">
        <f>IFERROR(INDEX(統合!H:H,1/LARGE(INDEX((統合!$A$1:$A$1000&lt;&gt;"")/ROW(統合!$A$1:$A$1000),0),ROW(H817))),"")</f>
        <v/>
      </c>
      <c r="I817" t="str">
        <f>IFERROR(INDEX(統合!I:I,1/LARGE(INDEX((統合!$A$1:$A$1000&lt;&gt;"")/ROW(統合!$A$1:$A$1000),0),ROW(I817))),"")</f>
        <v/>
      </c>
      <c r="J817" t="str">
        <f>IFERROR(INDEX(統合!J:J,1/LARGE(INDEX((統合!$A$1:$A$1000&lt;&gt;"")/ROW(統合!$A$1:$A$1000),0),ROW(J817))),"")</f>
        <v/>
      </c>
      <c r="K817" t="str">
        <f>IFERROR(INDEX(統合!K:K,1/LARGE(INDEX((統合!$A$1:$A$1000&lt;&gt;"")/ROW(統合!$A$1:$A$1000),0),ROW(K817))),"")</f>
        <v/>
      </c>
      <c r="L817" t="str">
        <f>IFERROR(INDEX(統合!L:L,1/LARGE(INDEX((統合!$A$1:$A$1000&lt;&gt;"")/ROW(統合!$A$1:$A$1000),0),ROW(L817))),"")</f>
        <v/>
      </c>
      <c r="M817" t="str">
        <f>IFERROR(INDEX(統合!M:M,1/LARGE(INDEX((統合!$A$1:$A$1000&lt;&gt;"")/ROW(統合!$A$1:$A$1000),0),ROW(M817))),"")</f>
        <v/>
      </c>
    </row>
    <row r="818" spans="1:13" x14ac:dyDescent="0.45">
      <c r="A818" t="str">
        <f>IFERROR(INDEX(統合!A:A,1/LARGE(INDEX((統合!$A$1:$A$1000&lt;&gt;"")/ROW(統合!$A$1:$A$1000),0),ROW(A818))),"")</f>
        <v/>
      </c>
      <c r="B818" t="str">
        <f>IFERROR(INDEX(統合!B:B,1/LARGE(INDEX((統合!$A$1:$A$1000&lt;&gt;"")/ROW(統合!$A$1:$A$1000),0),ROW(B818))),"")</f>
        <v/>
      </c>
      <c r="C818" t="str">
        <f>IFERROR(INDEX(統合!C:C,1/LARGE(INDEX((統合!$A$1:$A$1000&lt;&gt;"")/ROW(統合!$A$1:$A$1000),0),ROW(C818))),"")</f>
        <v/>
      </c>
      <c r="D818" t="str">
        <f>IFERROR(INDEX(統合!D:D,1/LARGE(INDEX((統合!$A$1:$A$1000&lt;&gt;"")/ROW(統合!$A$1:$A$1000),0),ROW(D818))),"")</f>
        <v/>
      </c>
      <c r="E818" t="str">
        <f>IFERROR(INDEX(統合!E:E,1/LARGE(INDEX((統合!$A$1:$A$1000&lt;&gt;"")/ROW(統合!$A$1:$A$1000),0),ROW(E818))),"")</f>
        <v/>
      </c>
      <c r="F818" t="str">
        <f>IFERROR(INDEX(統合!F:F,1/LARGE(INDEX((統合!$A$1:$A$1000&lt;&gt;"")/ROW(統合!$A$1:$A$1000),0),ROW(F818))),"")</f>
        <v/>
      </c>
      <c r="G818" t="str">
        <f>IFERROR(INDEX(統合!G:G,1/LARGE(INDEX((統合!$A$1:$A$1000&lt;&gt;"")/ROW(統合!$A$1:$A$1000),0),ROW(G818))),"")</f>
        <v/>
      </c>
      <c r="H818" t="str">
        <f>IFERROR(INDEX(統合!H:H,1/LARGE(INDEX((統合!$A$1:$A$1000&lt;&gt;"")/ROW(統合!$A$1:$A$1000),0),ROW(H818))),"")</f>
        <v/>
      </c>
      <c r="I818" t="str">
        <f>IFERROR(INDEX(統合!I:I,1/LARGE(INDEX((統合!$A$1:$A$1000&lt;&gt;"")/ROW(統合!$A$1:$A$1000),0),ROW(I818))),"")</f>
        <v/>
      </c>
      <c r="J818" t="str">
        <f>IFERROR(INDEX(統合!J:J,1/LARGE(INDEX((統合!$A$1:$A$1000&lt;&gt;"")/ROW(統合!$A$1:$A$1000),0),ROW(J818))),"")</f>
        <v/>
      </c>
      <c r="K818" t="str">
        <f>IFERROR(INDEX(統合!K:K,1/LARGE(INDEX((統合!$A$1:$A$1000&lt;&gt;"")/ROW(統合!$A$1:$A$1000),0),ROW(K818))),"")</f>
        <v/>
      </c>
      <c r="L818" t="str">
        <f>IFERROR(INDEX(統合!L:L,1/LARGE(INDEX((統合!$A$1:$A$1000&lt;&gt;"")/ROW(統合!$A$1:$A$1000),0),ROW(L818))),"")</f>
        <v/>
      </c>
      <c r="M818" t="str">
        <f>IFERROR(INDEX(統合!M:M,1/LARGE(INDEX((統合!$A$1:$A$1000&lt;&gt;"")/ROW(統合!$A$1:$A$1000),0),ROW(M818))),"")</f>
        <v/>
      </c>
    </row>
    <row r="819" spans="1:13" x14ac:dyDescent="0.45">
      <c r="A819" t="str">
        <f>IFERROR(INDEX(統合!A:A,1/LARGE(INDEX((統合!$A$1:$A$1000&lt;&gt;"")/ROW(統合!$A$1:$A$1000),0),ROW(A819))),"")</f>
        <v/>
      </c>
      <c r="B819" t="str">
        <f>IFERROR(INDEX(統合!B:B,1/LARGE(INDEX((統合!$A$1:$A$1000&lt;&gt;"")/ROW(統合!$A$1:$A$1000),0),ROW(B819))),"")</f>
        <v/>
      </c>
      <c r="C819" t="str">
        <f>IFERROR(INDEX(統合!C:C,1/LARGE(INDEX((統合!$A$1:$A$1000&lt;&gt;"")/ROW(統合!$A$1:$A$1000),0),ROW(C819))),"")</f>
        <v/>
      </c>
      <c r="D819" t="str">
        <f>IFERROR(INDEX(統合!D:D,1/LARGE(INDEX((統合!$A$1:$A$1000&lt;&gt;"")/ROW(統合!$A$1:$A$1000),0),ROW(D819))),"")</f>
        <v/>
      </c>
      <c r="E819" t="str">
        <f>IFERROR(INDEX(統合!E:E,1/LARGE(INDEX((統合!$A$1:$A$1000&lt;&gt;"")/ROW(統合!$A$1:$A$1000),0),ROW(E819))),"")</f>
        <v/>
      </c>
      <c r="F819" t="str">
        <f>IFERROR(INDEX(統合!F:F,1/LARGE(INDEX((統合!$A$1:$A$1000&lt;&gt;"")/ROW(統合!$A$1:$A$1000),0),ROW(F819))),"")</f>
        <v/>
      </c>
      <c r="G819" t="str">
        <f>IFERROR(INDEX(統合!G:G,1/LARGE(INDEX((統合!$A$1:$A$1000&lt;&gt;"")/ROW(統合!$A$1:$A$1000),0),ROW(G819))),"")</f>
        <v/>
      </c>
      <c r="H819" t="str">
        <f>IFERROR(INDEX(統合!H:H,1/LARGE(INDEX((統合!$A$1:$A$1000&lt;&gt;"")/ROW(統合!$A$1:$A$1000),0),ROW(H819))),"")</f>
        <v/>
      </c>
      <c r="I819" t="str">
        <f>IFERROR(INDEX(統合!I:I,1/LARGE(INDEX((統合!$A$1:$A$1000&lt;&gt;"")/ROW(統合!$A$1:$A$1000),0),ROW(I819))),"")</f>
        <v/>
      </c>
      <c r="J819" t="str">
        <f>IFERROR(INDEX(統合!J:J,1/LARGE(INDEX((統合!$A$1:$A$1000&lt;&gt;"")/ROW(統合!$A$1:$A$1000),0),ROW(J819))),"")</f>
        <v/>
      </c>
      <c r="K819" t="str">
        <f>IFERROR(INDEX(統合!K:K,1/LARGE(INDEX((統合!$A$1:$A$1000&lt;&gt;"")/ROW(統合!$A$1:$A$1000),0),ROW(K819))),"")</f>
        <v/>
      </c>
      <c r="L819" t="str">
        <f>IFERROR(INDEX(統合!L:L,1/LARGE(INDEX((統合!$A$1:$A$1000&lt;&gt;"")/ROW(統合!$A$1:$A$1000),0),ROW(L819))),"")</f>
        <v/>
      </c>
      <c r="M819" t="str">
        <f>IFERROR(INDEX(統合!M:M,1/LARGE(INDEX((統合!$A$1:$A$1000&lt;&gt;"")/ROW(統合!$A$1:$A$1000),0),ROW(M819))),"")</f>
        <v/>
      </c>
    </row>
    <row r="820" spans="1:13" x14ac:dyDescent="0.45">
      <c r="A820" t="str">
        <f>IFERROR(INDEX(統合!A:A,1/LARGE(INDEX((統合!$A$1:$A$1000&lt;&gt;"")/ROW(統合!$A$1:$A$1000),0),ROW(A820))),"")</f>
        <v/>
      </c>
      <c r="B820" t="str">
        <f>IFERROR(INDEX(統合!B:B,1/LARGE(INDEX((統合!$A$1:$A$1000&lt;&gt;"")/ROW(統合!$A$1:$A$1000),0),ROW(B820))),"")</f>
        <v/>
      </c>
      <c r="C820" t="str">
        <f>IFERROR(INDEX(統合!C:C,1/LARGE(INDEX((統合!$A$1:$A$1000&lt;&gt;"")/ROW(統合!$A$1:$A$1000),0),ROW(C820))),"")</f>
        <v/>
      </c>
      <c r="D820" t="str">
        <f>IFERROR(INDEX(統合!D:D,1/LARGE(INDEX((統合!$A$1:$A$1000&lt;&gt;"")/ROW(統合!$A$1:$A$1000),0),ROW(D820))),"")</f>
        <v/>
      </c>
      <c r="E820" t="str">
        <f>IFERROR(INDEX(統合!E:E,1/LARGE(INDEX((統合!$A$1:$A$1000&lt;&gt;"")/ROW(統合!$A$1:$A$1000),0),ROW(E820))),"")</f>
        <v/>
      </c>
      <c r="F820" t="str">
        <f>IFERROR(INDEX(統合!F:F,1/LARGE(INDEX((統合!$A$1:$A$1000&lt;&gt;"")/ROW(統合!$A$1:$A$1000),0),ROW(F820))),"")</f>
        <v/>
      </c>
      <c r="G820" t="str">
        <f>IFERROR(INDEX(統合!G:G,1/LARGE(INDEX((統合!$A$1:$A$1000&lt;&gt;"")/ROW(統合!$A$1:$A$1000),0),ROW(G820))),"")</f>
        <v/>
      </c>
      <c r="H820" t="str">
        <f>IFERROR(INDEX(統合!H:H,1/LARGE(INDEX((統合!$A$1:$A$1000&lt;&gt;"")/ROW(統合!$A$1:$A$1000),0),ROW(H820))),"")</f>
        <v/>
      </c>
      <c r="I820" t="str">
        <f>IFERROR(INDEX(統合!I:I,1/LARGE(INDEX((統合!$A$1:$A$1000&lt;&gt;"")/ROW(統合!$A$1:$A$1000),0),ROW(I820))),"")</f>
        <v/>
      </c>
      <c r="J820" t="str">
        <f>IFERROR(INDEX(統合!J:J,1/LARGE(INDEX((統合!$A$1:$A$1000&lt;&gt;"")/ROW(統合!$A$1:$A$1000),0),ROW(J820))),"")</f>
        <v/>
      </c>
      <c r="K820" t="str">
        <f>IFERROR(INDEX(統合!K:K,1/LARGE(INDEX((統合!$A$1:$A$1000&lt;&gt;"")/ROW(統合!$A$1:$A$1000),0),ROW(K820))),"")</f>
        <v/>
      </c>
      <c r="L820" t="str">
        <f>IFERROR(INDEX(統合!L:L,1/LARGE(INDEX((統合!$A$1:$A$1000&lt;&gt;"")/ROW(統合!$A$1:$A$1000),0),ROW(L820))),"")</f>
        <v/>
      </c>
      <c r="M820" t="str">
        <f>IFERROR(INDEX(統合!M:M,1/LARGE(INDEX((統合!$A$1:$A$1000&lt;&gt;"")/ROW(統合!$A$1:$A$1000),0),ROW(M820))),"")</f>
        <v/>
      </c>
    </row>
    <row r="821" spans="1:13" x14ac:dyDescent="0.45">
      <c r="A821" t="str">
        <f>IFERROR(INDEX(統合!A:A,1/LARGE(INDEX((統合!$A$1:$A$1000&lt;&gt;"")/ROW(統合!$A$1:$A$1000),0),ROW(A821))),"")</f>
        <v/>
      </c>
      <c r="B821" t="str">
        <f>IFERROR(INDEX(統合!B:B,1/LARGE(INDEX((統合!$A$1:$A$1000&lt;&gt;"")/ROW(統合!$A$1:$A$1000),0),ROW(B821))),"")</f>
        <v/>
      </c>
      <c r="C821" t="str">
        <f>IFERROR(INDEX(統合!C:C,1/LARGE(INDEX((統合!$A$1:$A$1000&lt;&gt;"")/ROW(統合!$A$1:$A$1000),0),ROW(C821))),"")</f>
        <v/>
      </c>
      <c r="D821" t="str">
        <f>IFERROR(INDEX(統合!D:D,1/LARGE(INDEX((統合!$A$1:$A$1000&lt;&gt;"")/ROW(統合!$A$1:$A$1000),0),ROW(D821))),"")</f>
        <v/>
      </c>
      <c r="E821" t="str">
        <f>IFERROR(INDEX(統合!E:E,1/LARGE(INDEX((統合!$A$1:$A$1000&lt;&gt;"")/ROW(統合!$A$1:$A$1000),0),ROW(E821))),"")</f>
        <v/>
      </c>
      <c r="F821" t="str">
        <f>IFERROR(INDEX(統合!F:F,1/LARGE(INDEX((統合!$A$1:$A$1000&lt;&gt;"")/ROW(統合!$A$1:$A$1000),0),ROW(F821))),"")</f>
        <v/>
      </c>
      <c r="G821" t="str">
        <f>IFERROR(INDEX(統合!G:G,1/LARGE(INDEX((統合!$A$1:$A$1000&lt;&gt;"")/ROW(統合!$A$1:$A$1000),0),ROW(G821))),"")</f>
        <v/>
      </c>
      <c r="H821" t="str">
        <f>IFERROR(INDEX(統合!H:H,1/LARGE(INDEX((統合!$A$1:$A$1000&lt;&gt;"")/ROW(統合!$A$1:$A$1000),0),ROW(H821))),"")</f>
        <v/>
      </c>
      <c r="I821" t="str">
        <f>IFERROR(INDEX(統合!I:I,1/LARGE(INDEX((統合!$A$1:$A$1000&lt;&gt;"")/ROW(統合!$A$1:$A$1000),0),ROW(I821))),"")</f>
        <v/>
      </c>
      <c r="J821" t="str">
        <f>IFERROR(INDEX(統合!J:J,1/LARGE(INDEX((統合!$A$1:$A$1000&lt;&gt;"")/ROW(統合!$A$1:$A$1000),0),ROW(J821))),"")</f>
        <v/>
      </c>
      <c r="K821" t="str">
        <f>IFERROR(INDEX(統合!K:K,1/LARGE(INDEX((統合!$A$1:$A$1000&lt;&gt;"")/ROW(統合!$A$1:$A$1000),0),ROW(K821))),"")</f>
        <v/>
      </c>
      <c r="L821" t="str">
        <f>IFERROR(INDEX(統合!L:L,1/LARGE(INDEX((統合!$A$1:$A$1000&lt;&gt;"")/ROW(統合!$A$1:$A$1000),0),ROW(L821))),"")</f>
        <v/>
      </c>
      <c r="M821" t="str">
        <f>IFERROR(INDEX(統合!M:M,1/LARGE(INDEX((統合!$A$1:$A$1000&lt;&gt;"")/ROW(統合!$A$1:$A$1000),0),ROW(M821))),"")</f>
        <v/>
      </c>
    </row>
    <row r="822" spans="1:13" x14ac:dyDescent="0.45">
      <c r="A822" t="str">
        <f>IFERROR(INDEX(統合!A:A,1/LARGE(INDEX((統合!$A$1:$A$1000&lt;&gt;"")/ROW(統合!$A$1:$A$1000),0),ROW(A822))),"")</f>
        <v/>
      </c>
      <c r="B822" t="str">
        <f>IFERROR(INDEX(統合!B:B,1/LARGE(INDEX((統合!$A$1:$A$1000&lt;&gt;"")/ROW(統合!$A$1:$A$1000),0),ROW(B822))),"")</f>
        <v/>
      </c>
      <c r="C822" t="str">
        <f>IFERROR(INDEX(統合!C:C,1/LARGE(INDEX((統合!$A$1:$A$1000&lt;&gt;"")/ROW(統合!$A$1:$A$1000),0),ROW(C822))),"")</f>
        <v/>
      </c>
      <c r="D822" t="str">
        <f>IFERROR(INDEX(統合!D:D,1/LARGE(INDEX((統合!$A$1:$A$1000&lt;&gt;"")/ROW(統合!$A$1:$A$1000),0),ROW(D822))),"")</f>
        <v/>
      </c>
      <c r="E822" t="str">
        <f>IFERROR(INDEX(統合!E:E,1/LARGE(INDEX((統合!$A$1:$A$1000&lt;&gt;"")/ROW(統合!$A$1:$A$1000),0),ROW(E822))),"")</f>
        <v/>
      </c>
      <c r="F822" t="str">
        <f>IFERROR(INDEX(統合!F:F,1/LARGE(INDEX((統合!$A$1:$A$1000&lt;&gt;"")/ROW(統合!$A$1:$A$1000),0),ROW(F822))),"")</f>
        <v/>
      </c>
      <c r="G822" t="str">
        <f>IFERROR(INDEX(統合!G:G,1/LARGE(INDEX((統合!$A$1:$A$1000&lt;&gt;"")/ROW(統合!$A$1:$A$1000),0),ROW(G822))),"")</f>
        <v/>
      </c>
      <c r="H822" t="str">
        <f>IFERROR(INDEX(統合!H:H,1/LARGE(INDEX((統合!$A$1:$A$1000&lt;&gt;"")/ROW(統合!$A$1:$A$1000),0),ROW(H822))),"")</f>
        <v/>
      </c>
      <c r="I822" t="str">
        <f>IFERROR(INDEX(統合!I:I,1/LARGE(INDEX((統合!$A$1:$A$1000&lt;&gt;"")/ROW(統合!$A$1:$A$1000),0),ROW(I822))),"")</f>
        <v/>
      </c>
      <c r="J822" t="str">
        <f>IFERROR(INDEX(統合!J:J,1/LARGE(INDEX((統合!$A$1:$A$1000&lt;&gt;"")/ROW(統合!$A$1:$A$1000),0),ROW(J822))),"")</f>
        <v/>
      </c>
      <c r="K822" t="str">
        <f>IFERROR(INDEX(統合!K:K,1/LARGE(INDEX((統合!$A$1:$A$1000&lt;&gt;"")/ROW(統合!$A$1:$A$1000),0),ROW(K822))),"")</f>
        <v/>
      </c>
      <c r="L822" t="str">
        <f>IFERROR(INDEX(統合!L:L,1/LARGE(INDEX((統合!$A$1:$A$1000&lt;&gt;"")/ROW(統合!$A$1:$A$1000),0),ROW(L822))),"")</f>
        <v/>
      </c>
      <c r="M822" t="str">
        <f>IFERROR(INDEX(統合!M:M,1/LARGE(INDEX((統合!$A$1:$A$1000&lt;&gt;"")/ROW(統合!$A$1:$A$1000),0),ROW(M822))),"")</f>
        <v/>
      </c>
    </row>
    <row r="823" spans="1:13" x14ac:dyDescent="0.45">
      <c r="A823" t="str">
        <f>IFERROR(INDEX(統合!A:A,1/LARGE(INDEX((統合!$A$1:$A$1000&lt;&gt;"")/ROW(統合!$A$1:$A$1000),0),ROW(A823))),"")</f>
        <v/>
      </c>
      <c r="B823" t="str">
        <f>IFERROR(INDEX(統合!B:B,1/LARGE(INDEX((統合!$A$1:$A$1000&lt;&gt;"")/ROW(統合!$A$1:$A$1000),0),ROW(B823))),"")</f>
        <v/>
      </c>
      <c r="C823" t="str">
        <f>IFERROR(INDEX(統合!C:C,1/LARGE(INDEX((統合!$A$1:$A$1000&lt;&gt;"")/ROW(統合!$A$1:$A$1000),0),ROW(C823))),"")</f>
        <v/>
      </c>
      <c r="D823" t="str">
        <f>IFERROR(INDEX(統合!D:D,1/LARGE(INDEX((統合!$A$1:$A$1000&lt;&gt;"")/ROW(統合!$A$1:$A$1000),0),ROW(D823))),"")</f>
        <v/>
      </c>
      <c r="E823" t="str">
        <f>IFERROR(INDEX(統合!E:E,1/LARGE(INDEX((統合!$A$1:$A$1000&lt;&gt;"")/ROW(統合!$A$1:$A$1000),0),ROW(E823))),"")</f>
        <v/>
      </c>
      <c r="F823" t="str">
        <f>IFERROR(INDEX(統合!F:F,1/LARGE(INDEX((統合!$A$1:$A$1000&lt;&gt;"")/ROW(統合!$A$1:$A$1000),0),ROW(F823))),"")</f>
        <v/>
      </c>
      <c r="G823" t="str">
        <f>IFERROR(INDEX(統合!G:G,1/LARGE(INDEX((統合!$A$1:$A$1000&lt;&gt;"")/ROW(統合!$A$1:$A$1000),0),ROW(G823))),"")</f>
        <v/>
      </c>
      <c r="H823" t="str">
        <f>IFERROR(INDEX(統合!H:H,1/LARGE(INDEX((統合!$A$1:$A$1000&lt;&gt;"")/ROW(統合!$A$1:$A$1000),0),ROW(H823))),"")</f>
        <v/>
      </c>
      <c r="I823" t="str">
        <f>IFERROR(INDEX(統合!I:I,1/LARGE(INDEX((統合!$A$1:$A$1000&lt;&gt;"")/ROW(統合!$A$1:$A$1000),0),ROW(I823))),"")</f>
        <v/>
      </c>
      <c r="J823" t="str">
        <f>IFERROR(INDEX(統合!J:J,1/LARGE(INDEX((統合!$A$1:$A$1000&lt;&gt;"")/ROW(統合!$A$1:$A$1000),0),ROW(J823))),"")</f>
        <v/>
      </c>
      <c r="K823" t="str">
        <f>IFERROR(INDEX(統合!K:K,1/LARGE(INDEX((統合!$A$1:$A$1000&lt;&gt;"")/ROW(統合!$A$1:$A$1000),0),ROW(K823))),"")</f>
        <v/>
      </c>
      <c r="L823" t="str">
        <f>IFERROR(INDEX(統合!L:L,1/LARGE(INDEX((統合!$A$1:$A$1000&lt;&gt;"")/ROW(統合!$A$1:$A$1000),0),ROW(L823))),"")</f>
        <v/>
      </c>
      <c r="M823" t="str">
        <f>IFERROR(INDEX(統合!M:M,1/LARGE(INDEX((統合!$A$1:$A$1000&lt;&gt;"")/ROW(統合!$A$1:$A$1000),0),ROW(M823))),"")</f>
        <v/>
      </c>
    </row>
    <row r="824" spans="1:13" x14ac:dyDescent="0.45">
      <c r="A824" t="str">
        <f>IFERROR(INDEX(統合!A:A,1/LARGE(INDEX((統合!$A$1:$A$1000&lt;&gt;"")/ROW(統合!$A$1:$A$1000),0),ROW(A824))),"")</f>
        <v/>
      </c>
      <c r="B824" t="str">
        <f>IFERROR(INDEX(統合!B:B,1/LARGE(INDEX((統合!$A$1:$A$1000&lt;&gt;"")/ROW(統合!$A$1:$A$1000),0),ROW(B824))),"")</f>
        <v/>
      </c>
      <c r="C824" t="str">
        <f>IFERROR(INDEX(統合!C:C,1/LARGE(INDEX((統合!$A$1:$A$1000&lt;&gt;"")/ROW(統合!$A$1:$A$1000),0),ROW(C824))),"")</f>
        <v/>
      </c>
      <c r="D824" t="str">
        <f>IFERROR(INDEX(統合!D:D,1/LARGE(INDEX((統合!$A$1:$A$1000&lt;&gt;"")/ROW(統合!$A$1:$A$1000),0),ROW(D824))),"")</f>
        <v/>
      </c>
      <c r="E824" t="str">
        <f>IFERROR(INDEX(統合!E:E,1/LARGE(INDEX((統合!$A$1:$A$1000&lt;&gt;"")/ROW(統合!$A$1:$A$1000),0),ROW(E824))),"")</f>
        <v/>
      </c>
      <c r="F824" t="str">
        <f>IFERROR(INDEX(統合!F:F,1/LARGE(INDEX((統合!$A$1:$A$1000&lt;&gt;"")/ROW(統合!$A$1:$A$1000),0),ROW(F824))),"")</f>
        <v/>
      </c>
      <c r="G824" t="str">
        <f>IFERROR(INDEX(統合!G:G,1/LARGE(INDEX((統合!$A$1:$A$1000&lt;&gt;"")/ROW(統合!$A$1:$A$1000),0),ROW(G824))),"")</f>
        <v/>
      </c>
      <c r="H824" t="str">
        <f>IFERROR(INDEX(統合!H:H,1/LARGE(INDEX((統合!$A$1:$A$1000&lt;&gt;"")/ROW(統合!$A$1:$A$1000),0),ROW(H824))),"")</f>
        <v/>
      </c>
      <c r="I824" t="str">
        <f>IFERROR(INDEX(統合!I:I,1/LARGE(INDEX((統合!$A$1:$A$1000&lt;&gt;"")/ROW(統合!$A$1:$A$1000),0),ROW(I824))),"")</f>
        <v/>
      </c>
      <c r="J824" t="str">
        <f>IFERROR(INDEX(統合!J:J,1/LARGE(INDEX((統合!$A$1:$A$1000&lt;&gt;"")/ROW(統合!$A$1:$A$1000),0),ROW(J824))),"")</f>
        <v/>
      </c>
      <c r="K824" t="str">
        <f>IFERROR(INDEX(統合!K:K,1/LARGE(INDEX((統合!$A$1:$A$1000&lt;&gt;"")/ROW(統合!$A$1:$A$1000),0),ROW(K824))),"")</f>
        <v/>
      </c>
      <c r="L824" t="str">
        <f>IFERROR(INDEX(統合!L:L,1/LARGE(INDEX((統合!$A$1:$A$1000&lt;&gt;"")/ROW(統合!$A$1:$A$1000),0),ROW(L824))),"")</f>
        <v/>
      </c>
      <c r="M824" t="str">
        <f>IFERROR(INDEX(統合!M:M,1/LARGE(INDEX((統合!$A$1:$A$1000&lt;&gt;"")/ROW(統合!$A$1:$A$1000),0),ROW(M824))),"")</f>
        <v/>
      </c>
    </row>
    <row r="825" spans="1:13" x14ac:dyDescent="0.45">
      <c r="A825" t="str">
        <f>IFERROR(INDEX(統合!A:A,1/LARGE(INDEX((統合!$A$1:$A$1000&lt;&gt;"")/ROW(統合!$A$1:$A$1000),0),ROW(A825))),"")</f>
        <v/>
      </c>
      <c r="B825" t="str">
        <f>IFERROR(INDEX(統合!B:B,1/LARGE(INDEX((統合!$A$1:$A$1000&lt;&gt;"")/ROW(統合!$A$1:$A$1000),0),ROW(B825))),"")</f>
        <v/>
      </c>
      <c r="C825" t="str">
        <f>IFERROR(INDEX(統合!C:C,1/LARGE(INDEX((統合!$A$1:$A$1000&lt;&gt;"")/ROW(統合!$A$1:$A$1000),0),ROW(C825))),"")</f>
        <v/>
      </c>
      <c r="D825" t="str">
        <f>IFERROR(INDEX(統合!D:D,1/LARGE(INDEX((統合!$A$1:$A$1000&lt;&gt;"")/ROW(統合!$A$1:$A$1000),0),ROW(D825))),"")</f>
        <v/>
      </c>
      <c r="E825" t="str">
        <f>IFERROR(INDEX(統合!E:E,1/LARGE(INDEX((統合!$A$1:$A$1000&lt;&gt;"")/ROW(統合!$A$1:$A$1000),0),ROW(E825))),"")</f>
        <v/>
      </c>
      <c r="F825" t="str">
        <f>IFERROR(INDEX(統合!F:F,1/LARGE(INDEX((統合!$A$1:$A$1000&lt;&gt;"")/ROW(統合!$A$1:$A$1000),0),ROW(F825))),"")</f>
        <v/>
      </c>
      <c r="G825" t="str">
        <f>IFERROR(INDEX(統合!G:G,1/LARGE(INDEX((統合!$A$1:$A$1000&lt;&gt;"")/ROW(統合!$A$1:$A$1000),0),ROW(G825))),"")</f>
        <v/>
      </c>
      <c r="H825" t="str">
        <f>IFERROR(INDEX(統合!H:H,1/LARGE(INDEX((統合!$A$1:$A$1000&lt;&gt;"")/ROW(統合!$A$1:$A$1000),0),ROW(H825))),"")</f>
        <v/>
      </c>
      <c r="I825" t="str">
        <f>IFERROR(INDEX(統合!I:I,1/LARGE(INDEX((統合!$A$1:$A$1000&lt;&gt;"")/ROW(統合!$A$1:$A$1000),0),ROW(I825))),"")</f>
        <v/>
      </c>
      <c r="J825" t="str">
        <f>IFERROR(INDEX(統合!J:J,1/LARGE(INDEX((統合!$A$1:$A$1000&lt;&gt;"")/ROW(統合!$A$1:$A$1000),0),ROW(J825))),"")</f>
        <v/>
      </c>
      <c r="K825" t="str">
        <f>IFERROR(INDEX(統合!K:K,1/LARGE(INDEX((統合!$A$1:$A$1000&lt;&gt;"")/ROW(統合!$A$1:$A$1000),0),ROW(K825))),"")</f>
        <v/>
      </c>
      <c r="L825" t="str">
        <f>IFERROR(INDEX(統合!L:L,1/LARGE(INDEX((統合!$A$1:$A$1000&lt;&gt;"")/ROW(統合!$A$1:$A$1000),0),ROW(L825))),"")</f>
        <v/>
      </c>
      <c r="M825" t="str">
        <f>IFERROR(INDEX(統合!M:M,1/LARGE(INDEX((統合!$A$1:$A$1000&lt;&gt;"")/ROW(統合!$A$1:$A$1000),0),ROW(M825))),"")</f>
        <v/>
      </c>
    </row>
    <row r="826" spans="1:13" x14ac:dyDescent="0.45">
      <c r="A826" t="str">
        <f>IFERROR(INDEX(統合!A:A,1/LARGE(INDEX((統合!$A$1:$A$1000&lt;&gt;"")/ROW(統合!$A$1:$A$1000),0),ROW(A826))),"")</f>
        <v/>
      </c>
      <c r="B826" t="str">
        <f>IFERROR(INDEX(統合!B:B,1/LARGE(INDEX((統合!$A$1:$A$1000&lt;&gt;"")/ROW(統合!$A$1:$A$1000),0),ROW(B826))),"")</f>
        <v/>
      </c>
      <c r="C826" t="str">
        <f>IFERROR(INDEX(統合!C:C,1/LARGE(INDEX((統合!$A$1:$A$1000&lt;&gt;"")/ROW(統合!$A$1:$A$1000),0),ROW(C826))),"")</f>
        <v/>
      </c>
      <c r="D826" t="str">
        <f>IFERROR(INDEX(統合!D:D,1/LARGE(INDEX((統合!$A$1:$A$1000&lt;&gt;"")/ROW(統合!$A$1:$A$1000),0),ROW(D826))),"")</f>
        <v/>
      </c>
      <c r="E826" t="str">
        <f>IFERROR(INDEX(統合!E:E,1/LARGE(INDEX((統合!$A$1:$A$1000&lt;&gt;"")/ROW(統合!$A$1:$A$1000),0),ROW(E826))),"")</f>
        <v/>
      </c>
      <c r="F826" t="str">
        <f>IFERROR(INDEX(統合!F:F,1/LARGE(INDEX((統合!$A$1:$A$1000&lt;&gt;"")/ROW(統合!$A$1:$A$1000),0),ROW(F826))),"")</f>
        <v/>
      </c>
      <c r="G826" t="str">
        <f>IFERROR(INDEX(統合!G:G,1/LARGE(INDEX((統合!$A$1:$A$1000&lt;&gt;"")/ROW(統合!$A$1:$A$1000),0),ROW(G826))),"")</f>
        <v/>
      </c>
      <c r="H826" t="str">
        <f>IFERROR(INDEX(統合!H:H,1/LARGE(INDEX((統合!$A$1:$A$1000&lt;&gt;"")/ROW(統合!$A$1:$A$1000),0),ROW(H826))),"")</f>
        <v/>
      </c>
      <c r="I826" t="str">
        <f>IFERROR(INDEX(統合!I:I,1/LARGE(INDEX((統合!$A$1:$A$1000&lt;&gt;"")/ROW(統合!$A$1:$A$1000),0),ROW(I826))),"")</f>
        <v/>
      </c>
      <c r="J826" t="str">
        <f>IFERROR(INDEX(統合!J:J,1/LARGE(INDEX((統合!$A$1:$A$1000&lt;&gt;"")/ROW(統合!$A$1:$A$1000),0),ROW(J826))),"")</f>
        <v/>
      </c>
      <c r="K826" t="str">
        <f>IFERROR(INDEX(統合!K:K,1/LARGE(INDEX((統合!$A$1:$A$1000&lt;&gt;"")/ROW(統合!$A$1:$A$1000),0),ROW(K826))),"")</f>
        <v/>
      </c>
      <c r="L826" t="str">
        <f>IFERROR(INDEX(統合!L:L,1/LARGE(INDEX((統合!$A$1:$A$1000&lt;&gt;"")/ROW(統合!$A$1:$A$1000),0),ROW(L826))),"")</f>
        <v/>
      </c>
      <c r="M826" t="str">
        <f>IFERROR(INDEX(統合!M:M,1/LARGE(INDEX((統合!$A$1:$A$1000&lt;&gt;"")/ROW(統合!$A$1:$A$1000),0),ROW(M826))),"")</f>
        <v/>
      </c>
    </row>
    <row r="827" spans="1:13" x14ac:dyDescent="0.45">
      <c r="A827" t="str">
        <f>IFERROR(INDEX(統合!A:A,1/LARGE(INDEX((統合!$A$1:$A$1000&lt;&gt;"")/ROW(統合!$A$1:$A$1000),0),ROW(A827))),"")</f>
        <v/>
      </c>
      <c r="B827" t="str">
        <f>IFERROR(INDEX(統合!B:B,1/LARGE(INDEX((統合!$A$1:$A$1000&lt;&gt;"")/ROW(統合!$A$1:$A$1000),0),ROW(B827))),"")</f>
        <v/>
      </c>
      <c r="C827" t="str">
        <f>IFERROR(INDEX(統合!C:C,1/LARGE(INDEX((統合!$A$1:$A$1000&lt;&gt;"")/ROW(統合!$A$1:$A$1000),0),ROW(C827))),"")</f>
        <v/>
      </c>
      <c r="D827" t="str">
        <f>IFERROR(INDEX(統合!D:D,1/LARGE(INDEX((統合!$A$1:$A$1000&lt;&gt;"")/ROW(統合!$A$1:$A$1000),0),ROW(D827))),"")</f>
        <v/>
      </c>
      <c r="E827" t="str">
        <f>IFERROR(INDEX(統合!E:E,1/LARGE(INDEX((統合!$A$1:$A$1000&lt;&gt;"")/ROW(統合!$A$1:$A$1000),0),ROW(E827))),"")</f>
        <v/>
      </c>
      <c r="F827" t="str">
        <f>IFERROR(INDEX(統合!F:F,1/LARGE(INDEX((統合!$A$1:$A$1000&lt;&gt;"")/ROW(統合!$A$1:$A$1000),0),ROW(F827))),"")</f>
        <v/>
      </c>
      <c r="G827" t="str">
        <f>IFERROR(INDEX(統合!G:G,1/LARGE(INDEX((統合!$A$1:$A$1000&lt;&gt;"")/ROW(統合!$A$1:$A$1000),0),ROW(G827))),"")</f>
        <v/>
      </c>
      <c r="H827" t="str">
        <f>IFERROR(INDEX(統合!H:H,1/LARGE(INDEX((統合!$A$1:$A$1000&lt;&gt;"")/ROW(統合!$A$1:$A$1000),0),ROW(H827))),"")</f>
        <v/>
      </c>
      <c r="I827" t="str">
        <f>IFERROR(INDEX(統合!I:I,1/LARGE(INDEX((統合!$A$1:$A$1000&lt;&gt;"")/ROW(統合!$A$1:$A$1000),0),ROW(I827))),"")</f>
        <v/>
      </c>
      <c r="J827" t="str">
        <f>IFERROR(INDEX(統合!J:J,1/LARGE(INDEX((統合!$A$1:$A$1000&lt;&gt;"")/ROW(統合!$A$1:$A$1000),0),ROW(J827))),"")</f>
        <v/>
      </c>
      <c r="K827" t="str">
        <f>IFERROR(INDEX(統合!K:K,1/LARGE(INDEX((統合!$A$1:$A$1000&lt;&gt;"")/ROW(統合!$A$1:$A$1000),0),ROW(K827))),"")</f>
        <v/>
      </c>
      <c r="L827" t="str">
        <f>IFERROR(INDEX(統合!L:L,1/LARGE(INDEX((統合!$A$1:$A$1000&lt;&gt;"")/ROW(統合!$A$1:$A$1000),0),ROW(L827))),"")</f>
        <v/>
      </c>
      <c r="M827" t="str">
        <f>IFERROR(INDEX(統合!M:M,1/LARGE(INDEX((統合!$A$1:$A$1000&lt;&gt;"")/ROW(統合!$A$1:$A$1000),0),ROW(M827))),"")</f>
        <v/>
      </c>
    </row>
    <row r="828" spans="1:13" x14ac:dyDescent="0.45">
      <c r="A828" t="str">
        <f>IFERROR(INDEX(統合!A:A,1/LARGE(INDEX((統合!$A$1:$A$1000&lt;&gt;"")/ROW(統合!$A$1:$A$1000),0),ROW(A828))),"")</f>
        <v/>
      </c>
      <c r="B828" t="str">
        <f>IFERROR(INDEX(統合!B:B,1/LARGE(INDEX((統合!$A$1:$A$1000&lt;&gt;"")/ROW(統合!$A$1:$A$1000),0),ROW(B828))),"")</f>
        <v/>
      </c>
      <c r="C828" t="str">
        <f>IFERROR(INDEX(統合!C:C,1/LARGE(INDEX((統合!$A$1:$A$1000&lt;&gt;"")/ROW(統合!$A$1:$A$1000),0),ROW(C828))),"")</f>
        <v/>
      </c>
      <c r="D828" t="str">
        <f>IFERROR(INDEX(統合!D:D,1/LARGE(INDEX((統合!$A$1:$A$1000&lt;&gt;"")/ROW(統合!$A$1:$A$1000),0),ROW(D828))),"")</f>
        <v/>
      </c>
      <c r="E828" t="str">
        <f>IFERROR(INDEX(統合!E:E,1/LARGE(INDEX((統合!$A$1:$A$1000&lt;&gt;"")/ROW(統合!$A$1:$A$1000),0),ROW(E828))),"")</f>
        <v/>
      </c>
      <c r="F828" t="str">
        <f>IFERROR(INDEX(統合!F:F,1/LARGE(INDEX((統合!$A$1:$A$1000&lt;&gt;"")/ROW(統合!$A$1:$A$1000),0),ROW(F828))),"")</f>
        <v/>
      </c>
      <c r="G828" t="str">
        <f>IFERROR(INDEX(統合!G:G,1/LARGE(INDEX((統合!$A$1:$A$1000&lt;&gt;"")/ROW(統合!$A$1:$A$1000),0),ROW(G828))),"")</f>
        <v/>
      </c>
      <c r="H828" t="str">
        <f>IFERROR(INDEX(統合!H:H,1/LARGE(INDEX((統合!$A$1:$A$1000&lt;&gt;"")/ROW(統合!$A$1:$A$1000),0),ROW(H828))),"")</f>
        <v/>
      </c>
      <c r="I828" t="str">
        <f>IFERROR(INDEX(統合!I:I,1/LARGE(INDEX((統合!$A$1:$A$1000&lt;&gt;"")/ROW(統合!$A$1:$A$1000),0),ROW(I828))),"")</f>
        <v/>
      </c>
      <c r="J828" t="str">
        <f>IFERROR(INDEX(統合!J:J,1/LARGE(INDEX((統合!$A$1:$A$1000&lt;&gt;"")/ROW(統合!$A$1:$A$1000),0),ROW(J828))),"")</f>
        <v/>
      </c>
      <c r="K828" t="str">
        <f>IFERROR(INDEX(統合!K:K,1/LARGE(INDEX((統合!$A$1:$A$1000&lt;&gt;"")/ROW(統合!$A$1:$A$1000),0),ROW(K828))),"")</f>
        <v/>
      </c>
      <c r="L828" t="str">
        <f>IFERROR(INDEX(統合!L:L,1/LARGE(INDEX((統合!$A$1:$A$1000&lt;&gt;"")/ROW(統合!$A$1:$A$1000),0),ROW(L828))),"")</f>
        <v/>
      </c>
      <c r="M828" t="str">
        <f>IFERROR(INDEX(統合!M:M,1/LARGE(INDEX((統合!$A$1:$A$1000&lt;&gt;"")/ROW(統合!$A$1:$A$1000),0),ROW(M828))),"")</f>
        <v/>
      </c>
    </row>
    <row r="829" spans="1:13" x14ac:dyDescent="0.45">
      <c r="A829" t="str">
        <f>IFERROR(INDEX(統合!A:A,1/LARGE(INDEX((統合!$A$1:$A$1000&lt;&gt;"")/ROW(統合!$A$1:$A$1000),0),ROW(A829))),"")</f>
        <v/>
      </c>
      <c r="B829" t="str">
        <f>IFERROR(INDEX(統合!B:B,1/LARGE(INDEX((統合!$A$1:$A$1000&lt;&gt;"")/ROW(統合!$A$1:$A$1000),0),ROW(B829))),"")</f>
        <v/>
      </c>
      <c r="C829" t="str">
        <f>IFERROR(INDEX(統合!C:C,1/LARGE(INDEX((統合!$A$1:$A$1000&lt;&gt;"")/ROW(統合!$A$1:$A$1000),0),ROW(C829))),"")</f>
        <v/>
      </c>
      <c r="D829" t="str">
        <f>IFERROR(INDEX(統合!D:D,1/LARGE(INDEX((統合!$A$1:$A$1000&lt;&gt;"")/ROW(統合!$A$1:$A$1000),0),ROW(D829))),"")</f>
        <v/>
      </c>
      <c r="E829" t="str">
        <f>IFERROR(INDEX(統合!E:E,1/LARGE(INDEX((統合!$A$1:$A$1000&lt;&gt;"")/ROW(統合!$A$1:$A$1000),0),ROW(E829))),"")</f>
        <v/>
      </c>
      <c r="F829" t="str">
        <f>IFERROR(INDEX(統合!F:F,1/LARGE(INDEX((統合!$A$1:$A$1000&lt;&gt;"")/ROW(統合!$A$1:$A$1000),0),ROW(F829))),"")</f>
        <v/>
      </c>
      <c r="G829" t="str">
        <f>IFERROR(INDEX(統合!G:G,1/LARGE(INDEX((統合!$A$1:$A$1000&lt;&gt;"")/ROW(統合!$A$1:$A$1000),0),ROW(G829))),"")</f>
        <v/>
      </c>
      <c r="H829" t="str">
        <f>IFERROR(INDEX(統合!H:H,1/LARGE(INDEX((統合!$A$1:$A$1000&lt;&gt;"")/ROW(統合!$A$1:$A$1000),0),ROW(H829))),"")</f>
        <v/>
      </c>
      <c r="I829" t="str">
        <f>IFERROR(INDEX(統合!I:I,1/LARGE(INDEX((統合!$A$1:$A$1000&lt;&gt;"")/ROW(統合!$A$1:$A$1000),0),ROW(I829))),"")</f>
        <v/>
      </c>
      <c r="J829" t="str">
        <f>IFERROR(INDEX(統合!J:J,1/LARGE(INDEX((統合!$A$1:$A$1000&lt;&gt;"")/ROW(統合!$A$1:$A$1000),0),ROW(J829))),"")</f>
        <v/>
      </c>
      <c r="K829" t="str">
        <f>IFERROR(INDEX(統合!K:K,1/LARGE(INDEX((統合!$A$1:$A$1000&lt;&gt;"")/ROW(統合!$A$1:$A$1000),0),ROW(K829))),"")</f>
        <v/>
      </c>
      <c r="L829" t="str">
        <f>IFERROR(INDEX(統合!L:L,1/LARGE(INDEX((統合!$A$1:$A$1000&lt;&gt;"")/ROW(統合!$A$1:$A$1000),0),ROW(L829))),"")</f>
        <v/>
      </c>
      <c r="M829" t="str">
        <f>IFERROR(INDEX(統合!M:M,1/LARGE(INDEX((統合!$A$1:$A$1000&lt;&gt;"")/ROW(統合!$A$1:$A$1000),0),ROW(M829))),"")</f>
        <v/>
      </c>
    </row>
    <row r="830" spans="1:13" x14ac:dyDescent="0.45">
      <c r="A830" t="str">
        <f>IFERROR(INDEX(統合!A:A,1/LARGE(INDEX((統合!$A$1:$A$1000&lt;&gt;"")/ROW(統合!$A$1:$A$1000),0),ROW(A830))),"")</f>
        <v/>
      </c>
      <c r="B830" t="str">
        <f>IFERROR(INDEX(統合!B:B,1/LARGE(INDEX((統合!$A$1:$A$1000&lt;&gt;"")/ROW(統合!$A$1:$A$1000),0),ROW(B830))),"")</f>
        <v/>
      </c>
      <c r="C830" t="str">
        <f>IFERROR(INDEX(統合!C:C,1/LARGE(INDEX((統合!$A$1:$A$1000&lt;&gt;"")/ROW(統合!$A$1:$A$1000),0),ROW(C830))),"")</f>
        <v/>
      </c>
      <c r="D830" t="str">
        <f>IFERROR(INDEX(統合!D:D,1/LARGE(INDEX((統合!$A$1:$A$1000&lt;&gt;"")/ROW(統合!$A$1:$A$1000),0),ROW(D830))),"")</f>
        <v/>
      </c>
      <c r="E830" t="str">
        <f>IFERROR(INDEX(統合!E:E,1/LARGE(INDEX((統合!$A$1:$A$1000&lt;&gt;"")/ROW(統合!$A$1:$A$1000),0),ROW(E830))),"")</f>
        <v/>
      </c>
      <c r="F830" t="str">
        <f>IFERROR(INDEX(統合!F:F,1/LARGE(INDEX((統合!$A$1:$A$1000&lt;&gt;"")/ROW(統合!$A$1:$A$1000),0),ROW(F830))),"")</f>
        <v/>
      </c>
      <c r="G830" t="str">
        <f>IFERROR(INDEX(統合!G:G,1/LARGE(INDEX((統合!$A$1:$A$1000&lt;&gt;"")/ROW(統合!$A$1:$A$1000),0),ROW(G830))),"")</f>
        <v/>
      </c>
      <c r="H830" t="str">
        <f>IFERROR(INDEX(統合!H:H,1/LARGE(INDEX((統合!$A$1:$A$1000&lt;&gt;"")/ROW(統合!$A$1:$A$1000),0),ROW(H830))),"")</f>
        <v/>
      </c>
      <c r="I830" t="str">
        <f>IFERROR(INDEX(統合!I:I,1/LARGE(INDEX((統合!$A$1:$A$1000&lt;&gt;"")/ROW(統合!$A$1:$A$1000),0),ROW(I830))),"")</f>
        <v/>
      </c>
      <c r="J830" t="str">
        <f>IFERROR(INDEX(統合!J:J,1/LARGE(INDEX((統合!$A$1:$A$1000&lt;&gt;"")/ROW(統合!$A$1:$A$1000),0),ROW(J830))),"")</f>
        <v/>
      </c>
      <c r="K830" t="str">
        <f>IFERROR(INDEX(統合!K:K,1/LARGE(INDEX((統合!$A$1:$A$1000&lt;&gt;"")/ROW(統合!$A$1:$A$1000),0),ROW(K830))),"")</f>
        <v/>
      </c>
      <c r="L830" t="str">
        <f>IFERROR(INDEX(統合!L:L,1/LARGE(INDEX((統合!$A$1:$A$1000&lt;&gt;"")/ROW(統合!$A$1:$A$1000),0),ROW(L830))),"")</f>
        <v/>
      </c>
      <c r="M830" t="str">
        <f>IFERROR(INDEX(統合!M:M,1/LARGE(INDEX((統合!$A$1:$A$1000&lt;&gt;"")/ROW(統合!$A$1:$A$1000),0),ROW(M830))),"")</f>
        <v/>
      </c>
    </row>
    <row r="831" spans="1:13" x14ac:dyDescent="0.45">
      <c r="A831" t="str">
        <f>IFERROR(INDEX(統合!A:A,1/LARGE(INDEX((統合!$A$1:$A$1000&lt;&gt;"")/ROW(統合!$A$1:$A$1000),0),ROW(A831))),"")</f>
        <v/>
      </c>
      <c r="B831" t="str">
        <f>IFERROR(INDEX(統合!B:B,1/LARGE(INDEX((統合!$A$1:$A$1000&lt;&gt;"")/ROW(統合!$A$1:$A$1000),0),ROW(B831))),"")</f>
        <v/>
      </c>
      <c r="C831" t="str">
        <f>IFERROR(INDEX(統合!C:C,1/LARGE(INDEX((統合!$A$1:$A$1000&lt;&gt;"")/ROW(統合!$A$1:$A$1000),0),ROW(C831))),"")</f>
        <v/>
      </c>
      <c r="D831" t="str">
        <f>IFERROR(INDEX(統合!D:D,1/LARGE(INDEX((統合!$A$1:$A$1000&lt;&gt;"")/ROW(統合!$A$1:$A$1000),0),ROW(D831))),"")</f>
        <v/>
      </c>
      <c r="E831" t="str">
        <f>IFERROR(INDEX(統合!E:E,1/LARGE(INDEX((統合!$A$1:$A$1000&lt;&gt;"")/ROW(統合!$A$1:$A$1000),0),ROW(E831))),"")</f>
        <v/>
      </c>
      <c r="F831" t="str">
        <f>IFERROR(INDEX(統合!F:F,1/LARGE(INDEX((統合!$A$1:$A$1000&lt;&gt;"")/ROW(統合!$A$1:$A$1000),0),ROW(F831))),"")</f>
        <v/>
      </c>
      <c r="G831" t="str">
        <f>IFERROR(INDEX(統合!G:G,1/LARGE(INDEX((統合!$A$1:$A$1000&lt;&gt;"")/ROW(統合!$A$1:$A$1000),0),ROW(G831))),"")</f>
        <v/>
      </c>
      <c r="H831" t="str">
        <f>IFERROR(INDEX(統合!H:H,1/LARGE(INDEX((統合!$A$1:$A$1000&lt;&gt;"")/ROW(統合!$A$1:$A$1000),0),ROW(H831))),"")</f>
        <v/>
      </c>
      <c r="I831" t="str">
        <f>IFERROR(INDEX(統合!I:I,1/LARGE(INDEX((統合!$A$1:$A$1000&lt;&gt;"")/ROW(統合!$A$1:$A$1000),0),ROW(I831))),"")</f>
        <v/>
      </c>
      <c r="J831" t="str">
        <f>IFERROR(INDEX(統合!J:J,1/LARGE(INDEX((統合!$A$1:$A$1000&lt;&gt;"")/ROW(統合!$A$1:$A$1000),0),ROW(J831))),"")</f>
        <v/>
      </c>
      <c r="K831" t="str">
        <f>IFERROR(INDEX(統合!K:K,1/LARGE(INDEX((統合!$A$1:$A$1000&lt;&gt;"")/ROW(統合!$A$1:$A$1000),0),ROW(K831))),"")</f>
        <v/>
      </c>
      <c r="L831" t="str">
        <f>IFERROR(INDEX(統合!L:L,1/LARGE(INDEX((統合!$A$1:$A$1000&lt;&gt;"")/ROW(統合!$A$1:$A$1000),0),ROW(L831))),"")</f>
        <v/>
      </c>
      <c r="M831" t="str">
        <f>IFERROR(INDEX(統合!M:M,1/LARGE(INDEX((統合!$A$1:$A$1000&lt;&gt;"")/ROW(統合!$A$1:$A$1000),0),ROW(M831))),"")</f>
        <v/>
      </c>
    </row>
    <row r="832" spans="1:13" x14ac:dyDescent="0.45">
      <c r="A832" t="str">
        <f>IFERROR(INDEX(統合!A:A,1/LARGE(INDEX((統合!$A$1:$A$1000&lt;&gt;"")/ROW(統合!$A$1:$A$1000),0),ROW(A832))),"")</f>
        <v/>
      </c>
      <c r="B832" t="str">
        <f>IFERROR(INDEX(統合!B:B,1/LARGE(INDEX((統合!$A$1:$A$1000&lt;&gt;"")/ROW(統合!$A$1:$A$1000),0),ROW(B832))),"")</f>
        <v/>
      </c>
      <c r="C832" t="str">
        <f>IFERROR(INDEX(統合!C:C,1/LARGE(INDEX((統合!$A$1:$A$1000&lt;&gt;"")/ROW(統合!$A$1:$A$1000),0),ROW(C832))),"")</f>
        <v/>
      </c>
      <c r="D832" t="str">
        <f>IFERROR(INDEX(統合!D:D,1/LARGE(INDEX((統合!$A$1:$A$1000&lt;&gt;"")/ROW(統合!$A$1:$A$1000),0),ROW(D832))),"")</f>
        <v/>
      </c>
      <c r="E832" t="str">
        <f>IFERROR(INDEX(統合!E:E,1/LARGE(INDEX((統合!$A$1:$A$1000&lt;&gt;"")/ROW(統合!$A$1:$A$1000),0),ROW(E832))),"")</f>
        <v/>
      </c>
      <c r="F832" t="str">
        <f>IFERROR(INDEX(統合!F:F,1/LARGE(INDEX((統合!$A$1:$A$1000&lt;&gt;"")/ROW(統合!$A$1:$A$1000),0),ROW(F832))),"")</f>
        <v/>
      </c>
      <c r="G832" t="str">
        <f>IFERROR(INDEX(統合!G:G,1/LARGE(INDEX((統合!$A$1:$A$1000&lt;&gt;"")/ROW(統合!$A$1:$A$1000),0),ROW(G832))),"")</f>
        <v/>
      </c>
      <c r="H832" t="str">
        <f>IFERROR(INDEX(統合!H:H,1/LARGE(INDEX((統合!$A$1:$A$1000&lt;&gt;"")/ROW(統合!$A$1:$A$1000),0),ROW(H832))),"")</f>
        <v/>
      </c>
      <c r="I832" t="str">
        <f>IFERROR(INDEX(統合!I:I,1/LARGE(INDEX((統合!$A$1:$A$1000&lt;&gt;"")/ROW(統合!$A$1:$A$1000),0),ROW(I832))),"")</f>
        <v/>
      </c>
      <c r="J832" t="str">
        <f>IFERROR(INDEX(統合!J:J,1/LARGE(INDEX((統合!$A$1:$A$1000&lt;&gt;"")/ROW(統合!$A$1:$A$1000),0),ROW(J832))),"")</f>
        <v/>
      </c>
      <c r="K832" t="str">
        <f>IFERROR(INDEX(統合!K:K,1/LARGE(INDEX((統合!$A$1:$A$1000&lt;&gt;"")/ROW(統合!$A$1:$A$1000),0),ROW(K832))),"")</f>
        <v/>
      </c>
      <c r="L832" t="str">
        <f>IFERROR(INDEX(統合!L:L,1/LARGE(INDEX((統合!$A$1:$A$1000&lt;&gt;"")/ROW(統合!$A$1:$A$1000),0),ROW(L832))),"")</f>
        <v/>
      </c>
      <c r="M832" t="str">
        <f>IFERROR(INDEX(統合!M:M,1/LARGE(INDEX((統合!$A$1:$A$1000&lt;&gt;"")/ROW(統合!$A$1:$A$1000),0),ROW(M832))),"")</f>
        <v/>
      </c>
    </row>
    <row r="833" spans="1:13" x14ac:dyDescent="0.45">
      <c r="A833" t="str">
        <f>IFERROR(INDEX(統合!A:A,1/LARGE(INDEX((統合!$A$1:$A$1000&lt;&gt;"")/ROW(統合!$A$1:$A$1000),0),ROW(A833))),"")</f>
        <v/>
      </c>
      <c r="B833" t="str">
        <f>IFERROR(INDEX(統合!B:B,1/LARGE(INDEX((統合!$A$1:$A$1000&lt;&gt;"")/ROW(統合!$A$1:$A$1000),0),ROW(B833))),"")</f>
        <v/>
      </c>
      <c r="C833" t="str">
        <f>IFERROR(INDEX(統合!C:C,1/LARGE(INDEX((統合!$A$1:$A$1000&lt;&gt;"")/ROW(統合!$A$1:$A$1000),0),ROW(C833))),"")</f>
        <v/>
      </c>
      <c r="D833" t="str">
        <f>IFERROR(INDEX(統合!D:D,1/LARGE(INDEX((統合!$A$1:$A$1000&lt;&gt;"")/ROW(統合!$A$1:$A$1000),0),ROW(D833))),"")</f>
        <v/>
      </c>
      <c r="E833" t="str">
        <f>IFERROR(INDEX(統合!E:E,1/LARGE(INDEX((統合!$A$1:$A$1000&lt;&gt;"")/ROW(統合!$A$1:$A$1000),0),ROW(E833))),"")</f>
        <v/>
      </c>
      <c r="F833" t="str">
        <f>IFERROR(INDEX(統合!F:F,1/LARGE(INDEX((統合!$A$1:$A$1000&lt;&gt;"")/ROW(統合!$A$1:$A$1000),0),ROW(F833))),"")</f>
        <v/>
      </c>
      <c r="G833" t="str">
        <f>IFERROR(INDEX(統合!G:G,1/LARGE(INDEX((統合!$A$1:$A$1000&lt;&gt;"")/ROW(統合!$A$1:$A$1000),0),ROW(G833))),"")</f>
        <v/>
      </c>
      <c r="H833" t="str">
        <f>IFERROR(INDEX(統合!H:H,1/LARGE(INDEX((統合!$A$1:$A$1000&lt;&gt;"")/ROW(統合!$A$1:$A$1000),0),ROW(H833))),"")</f>
        <v/>
      </c>
      <c r="I833" t="str">
        <f>IFERROR(INDEX(統合!I:I,1/LARGE(INDEX((統合!$A$1:$A$1000&lt;&gt;"")/ROW(統合!$A$1:$A$1000),0),ROW(I833))),"")</f>
        <v/>
      </c>
      <c r="J833" t="str">
        <f>IFERROR(INDEX(統合!J:J,1/LARGE(INDEX((統合!$A$1:$A$1000&lt;&gt;"")/ROW(統合!$A$1:$A$1000),0),ROW(J833))),"")</f>
        <v/>
      </c>
      <c r="K833" t="str">
        <f>IFERROR(INDEX(統合!K:K,1/LARGE(INDEX((統合!$A$1:$A$1000&lt;&gt;"")/ROW(統合!$A$1:$A$1000),0),ROW(K833))),"")</f>
        <v/>
      </c>
      <c r="L833" t="str">
        <f>IFERROR(INDEX(統合!L:L,1/LARGE(INDEX((統合!$A$1:$A$1000&lt;&gt;"")/ROW(統合!$A$1:$A$1000),0),ROW(L833))),"")</f>
        <v/>
      </c>
      <c r="M833" t="str">
        <f>IFERROR(INDEX(統合!M:M,1/LARGE(INDEX((統合!$A$1:$A$1000&lt;&gt;"")/ROW(統合!$A$1:$A$1000),0),ROW(M833))),"")</f>
        <v/>
      </c>
    </row>
    <row r="834" spans="1:13" x14ac:dyDescent="0.45">
      <c r="A834" t="str">
        <f>IFERROR(INDEX(統合!A:A,1/LARGE(INDEX((統合!$A$1:$A$1000&lt;&gt;"")/ROW(統合!$A$1:$A$1000),0),ROW(A834))),"")</f>
        <v/>
      </c>
      <c r="B834" t="str">
        <f>IFERROR(INDEX(統合!B:B,1/LARGE(INDEX((統合!$A$1:$A$1000&lt;&gt;"")/ROW(統合!$A$1:$A$1000),0),ROW(B834))),"")</f>
        <v/>
      </c>
      <c r="C834" t="str">
        <f>IFERROR(INDEX(統合!C:C,1/LARGE(INDEX((統合!$A$1:$A$1000&lt;&gt;"")/ROW(統合!$A$1:$A$1000),0),ROW(C834))),"")</f>
        <v/>
      </c>
      <c r="D834" t="str">
        <f>IFERROR(INDEX(統合!D:D,1/LARGE(INDEX((統合!$A$1:$A$1000&lt;&gt;"")/ROW(統合!$A$1:$A$1000),0),ROW(D834))),"")</f>
        <v/>
      </c>
      <c r="E834" t="str">
        <f>IFERROR(INDEX(統合!E:E,1/LARGE(INDEX((統合!$A$1:$A$1000&lt;&gt;"")/ROW(統合!$A$1:$A$1000),0),ROW(E834))),"")</f>
        <v/>
      </c>
      <c r="F834" t="str">
        <f>IFERROR(INDEX(統合!F:F,1/LARGE(INDEX((統合!$A$1:$A$1000&lt;&gt;"")/ROW(統合!$A$1:$A$1000),0),ROW(F834))),"")</f>
        <v/>
      </c>
      <c r="G834" t="str">
        <f>IFERROR(INDEX(統合!G:G,1/LARGE(INDEX((統合!$A$1:$A$1000&lt;&gt;"")/ROW(統合!$A$1:$A$1000),0),ROW(G834))),"")</f>
        <v/>
      </c>
      <c r="H834" t="str">
        <f>IFERROR(INDEX(統合!H:H,1/LARGE(INDEX((統合!$A$1:$A$1000&lt;&gt;"")/ROW(統合!$A$1:$A$1000),0),ROW(H834))),"")</f>
        <v/>
      </c>
      <c r="I834" t="str">
        <f>IFERROR(INDEX(統合!I:I,1/LARGE(INDEX((統合!$A$1:$A$1000&lt;&gt;"")/ROW(統合!$A$1:$A$1000),0),ROW(I834))),"")</f>
        <v/>
      </c>
      <c r="J834" t="str">
        <f>IFERROR(INDEX(統合!J:J,1/LARGE(INDEX((統合!$A$1:$A$1000&lt;&gt;"")/ROW(統合!$A$1:$A$1000),0),ROW(J834))),"")</f>
        <v/>
      </c>
      <c r="K834" t="str">
        <f>IFERROR(INDEX(統合!K:K,1/LARGE(INDEX((統合!$A$1:$A$1000&lt;&gt;"")/ROW(統合!$A$1:$A$1000),0),ROW(K834))),"")</f>
        <v/>
      </c>
      <c r="L834" t="str">
        <f>IFERROR(INDEX(統合!L:L,1/LARGE(INDEX((統合!$A$1:$A$1000&lt;&gt;"")/ROW(統合!$A$1:$A$1000),0),ROW(L834))),"")</f>
        <v/>
      </c>
      <c r="M834" t="str">
        <f>IFERROR(INDEX(統合!M:M,1/LARGE(INDEX((統合!$A$1:$A$1000&lt;&gt;"")/ROW(統合!$A$1:$A$1000),0),ROW(M834))),"")</f>
        <v/>
      </c>
    </row>
    <row r="835" spans="1:13" x14ac:dyDescent="0.45">
      <c r="A835" t="str">
        <f>IFERROR(INDEX(統合!A:A,1/LARGE(INDEX((統合!$A$1:$A$1000&lt;&gt;"")/ROW(統合!$A$1:$A$1000),0),ROW(A835))),"")</f>
        <v/>
      </c>
      <c r="B835" t="str">
        <f>IFERROR(INDEX(統合!B:B,1/LARGE(INDEX((統合!$A$1:$A$1000&lt;&gt;"")/ROW(統合!$A$1:$A$1000),0),ROW(B835))),"")</f>
        <v/>
      </c>
      <c r="C835" t="str">
        <f>IFERROR(INDEX(統合!C:C,1/LARGE(INDEX((統合!$A$1:$A$1000&lt;&gt;"")/ROW(統合!$A$1:$A$1000),0),ROW(C835))),"")</f>
        <v/>
      </c>
      <c r="D835" t="str">
        <f>IFERROR(INDEX(統合!D:D,1/LARGE(INDEX((統合!$A$1:$A$1000&lt;&gt;"")/ROW(統合!$A$1:$A$1000),0),ROW(D835))),"")</f>
        <v/>
      </c>
      <c r="E835" t="str">
        <f>IFERROR(INDEX(統合!E:E,1/LARGE(INDEX((統合!$A$1:$A$1000&lt;&gt;"")/ROW(統合!$A$1:$A$1000),0),ROW(E835))),"")</f>
        <v/>
      </c>
      <c r="F835" t="str">
        <f>IFERROR(INDEX(統合!F:F,1/LARGE(INDEX((統合!$A$1:$A$1000&lt;&gt;"")/ROW(統合!$A$1:$A$1000),0),ROW(F835))),"")</f>
        <v/>
      </c>
      <c r="G835" t="str">
        <f>IFERROR(INDEX(統合!G:G,1/LARGE(INDEX((統合!$A$1:$A$1000&lt;&gt;"")/ROW(統合!$A$1:$A$1000),0),ROW(G835))),"")</f>
        <v/>
      </c>
      <c r="H835" t="str">
        <f>IFERROR(INDEX(統合!H:H,1/LARGE(INDEX((統合!$A$1:$A$1000&lt;&gt;"")/ROW(統合!$A$1:$A$1000),0),ROW(H835))),"")</f>
        <v/>
      </c>
      <c r="I835" t="str">
        <f>IFERROR(INDEX(統合!I:I,1/LARGE(INDEX((統合!$A$1:$A$1000&lt;&gt;"")/ROW(統合!$A$1:$A$1000),0),ROW(I835))),"")</f>
        <v/>
      </c>
      <c r="J835" t="str">
        <f>IFERROR(INDEX(統合!J:J,1/LARGE(INDEX((統合!$A$1:$A$1000&lt;&gt;"")/ROW(統合!$A$1:$A$1000),0),ROW(J835))),"")</f>
        <v/>
      </c>
      <c r="K835" t="str">
        <f>IFERROR(INDEX(統合!K:K,1/LARGE(INDEX((統合!$A$1:$A$1000&lt;&gt;"")/ROW(統合!$A$1:$A$1000),0),ROW(K835))),"")</f>
        <v/>
      </c>
      <c r="L835" t="str">
        <f>IFERROR(INDEX(統合!L:L,1/LARGE(INDEX((統合!$A$1:$A$1000&lt;&gt;"")/ROW(統合!$A$1:$A$1000),0),ROW(L835))),"")</f>
        <v/>
      </c>
      <c r="M835" t="str">
        <f>IFERROR(INDEX(統合!M:M,1/LARGE(INDEX((統合!$A$1:$A$1000&lt;&gt;"")/ROW(統合!$A$1:$A$1000),0),ROW(M835))),"")</f>
        <v/>
      </c>
    </row>
    <row r="836" spans="1:13" x14ac:dyDescent="0.45">
      <c r="A836" t="str">
        <f>IFERROR(INDEX(統合!A:A,1/LARGE(INDEX((統合!$A$1:$A$1000&lt;&gt;"")/ROW(統合!$A$1:$A$1000),0),ROW(A836))),"")</f>
        <v/>
      </c>
      <c r="B836" t="str">
        <f>IFERROR(INDEX(統合!B:B,1/LARGE(INDEX((統合!$A$1:$A$1000&lt;&gt;"")/ROW(統合!$A$1:$A$1000),0),ROW(B836))),"")</f>
        <v/>
      </c>
      <c r="C836" t="str">
        <f>IFERROR(INDEX(統合!C:C,1/LARGE(INDEX((統合!$A$1:$A$1000&lt;&gt;"")/ROW(統合!$A$1:$A$1000),0),ROW(C836))),"")</f>
        <v/>
      </c>
      <c r="D836" t="str">
        <f>IFERROR(INDEX(統合!D:D,1/LARGE(INDEX((統合!$A$1:$A$1000&lt;&gt;"")/ROW(統合!$A$1:$A$1000),0),ROW(D836))),"")</f>
        <v/>
      </c>
      <c r="E836" t="str">
        <f>IFERROR(INDEX(統合!E:E,1/LARGE(INDEX((統合!$A$1:$A$1000&lt;&gt;"")/ROW(統合!$A$1:$A$1000),0),ROW(E836))),"")</f>
        <v/>
      </c>
      <c r="F836" t="str">
        <f>IFERROR(INDEX(統合!F:F,1/LARGE(INDEX((統合!$A$1:$A$1000&lt;&gt;"")/ROW(統合!$A$1:$A$1000),0),ROW(F836))),"")</f>
        <v/>
      </c>
      <c r="G836" t="str">
        <f>IFERROR(INDEX(統合!G:G,1/LARGE(INDEX((統合!$A$1:$A$1000&lt;&gt;"")/ROW(統合!$A$1:$A$1000),0),ROW(G836))),"")</f>
        <v/>
      </c>
      <c r="H836" t="str">
        <f>IFERROR(INDEX(統合!H:H,1/LARGE(INDEX((統合!$A$1:$A$1000&lt;&gt;"")/ROW(統合!$A$1:$A$1000),0),ROW(H836))),"")</f>
        <v/>
      </c>
      <c r="I836" t="str">
        <f>IFERROR(INDEX(統合!I:I,1/LARGE(INDEX((統合!$A$1:$A$1000&lt;&gt;"")/ROW(統合!$A$1:$A$1000),0),ROW(I836))),"")</f>
        <v/>
      </c>
      <c r="J836" t="str">
        <f>IFERROR(INDEX(統合!J:J,1/LARGE(INDEX((統合!$A$1:$A$1000&lt;&gt;"")/ROW(統合!$A$1:$A$1000),0),ROW(J836))),"")</f>
        <v/>
      </c>
      <c r="K836" t="str">
        <f>IFERROR(INDEX(統合!K:K,1/LARGE(INDEX((統合!$A$1:$A$1000&lt;&gt;"")/ROW(統合!$A$1:$A$1000),0),ROW(K836))),"")</f>
        <v/>
      </c>
      <c r="L836" t="str">
        <f>IFERROR(INDEX(統合!L:L,1/LARGE(INDEX((統合!$A$1:$A$1000&lt;&gt;"")/ROW(統合!$A$1:$A$1000),0),ROW(L836))),"")</f>
        <v/>
      </c>
      <c r="M836" t="str">
        <f>IFERROR(INDEX(統合!M:M,1/LARGE(INDEX((統合!$A$1:$A$1000&lt;&gt;"")/ROW(統合!$A$1:$A$1000),0),ROW(M836))),"")</f>
        <v/>
      </c>
    </row>
    <row r="837" spans="1:13" x14ac:dyDescent="0.45">
      <c r="A837" t="str">
        <f>IFERROR(INDEX(統合!A:A,1/LARGE(INDEX((統合!$A$1:$A$1000&lt;&gt;"")/ROW(統合!$A$1:$A$1000),0),ROW(A837))),"")</f>
        <v/>
      </c>
      <c r="B837" t="str">
        <f>IFERROR(INDEX(統合!B:B,1/LARGE(INDEX((統合!$A$1:$A$1000&lt;&gt;"")/ROW(統合!$A$1:$A$1000),0),ROW(B837))),"")</f>
        <v/>
      </c>
      <c r="C837" t="str">
        <f>IFERROR(INDEX(統合!C:C,1/LARGE(INDEX((統合!$A$1:$A$1000&lt;&gt;"")/ROW(統合!$A$1:$A$1000),0),ROW(C837))),"")</f>
        <v/>
      </c>
      <c r="D837" t="str">
        <f>IFERROR(INDEX(統合!D:D,1/LARGE(INDEX((統合!$A$1:$A$1000&lt;&gt;"")/ROW(統合!$A$1:$A$1000),0),ROW(D837))),"")</f>
        <v/>
      </c>
      <c r="E837" t="str">
        <f>IFERROR(INDEX(統合!E:E,1/LARGE(INDEX((統合!$A$1:$A$1000&lt;&gt;"")/ROW(統合!$A$1:$A$1000),0),ROW(E837))),"")</f>
        <v/>
      </c>
      <c r="F837" t="str">
        <f>IFERROR(INDEX(統合!F:F,1/LARGE(INDEX((統合!$A$1:$A$1000&lt;&gt;"")/ROW(統合!$A$1:$A$1000),0),ROW(F837))),"")</f>
        <v/>
      </c>
      <c r="G837" t="str">
        <f>IFERROR(INDEX(統合!G:G,1/LARGE(INDEX((統合!$A$1:$A$1000&lt;&gt;"")/ROW(統合!$A$1:$A$1000),0),ROW(G837))),"")</f>
        <v/>
      </c>
      <c r="H837" t="str">
        <f>IFERROR(INDEX(統合!H:H,1/LARGE(INDEX((統合!$A$1:$A$1000&lt;&gt;"")/ROW(統合!$A$1:$A$1000),0),ROW(H837))),"")</f>
        <v/>
      </c>
      <c r="I837" t="str">
        <f>IFERROR(INDEX(統合!I:I,1/LARGE(INDEX((統合!$A$1:$A$1000&lt;&gt;"")/ROW(統合!$A$1:$A$1000),0),ROW(I837))),"")</f>
        <v/>
      </c>
      <c r="J837" t="str">
        <f>IFERROR(INDEX(統合!J:J,1/LARGE(INDEX((統合!$A$1:$A$1000&lt;&gt;"")/ROW(統合!$A$1:$A$1000),0),ROW(J837))),"")</f>
        <v/>
      </c>
      <c r="K837" t="str">
        <f>IFERROR(INDEX(統合!K:K,1/LARGE(INDEX((統合!$A$1:$A$1000&lt;&gt;"")/ROW(統合!$A$1:$A$1000),0),ROW(K837))),"")</f>
        <v/>
      </c>
      <c r="L837" t="str">
        <f>IFERROR(INDEX(統合!L:L,1/LARGE(INDEX((統合!$A$1:$A$1000&lt;&gt;"")/ROW(統合!$A$1:$A$1000),0),ROW(L837))),"")</f>
        <v/>
      </c>
      <c r="M837" t="str">
        <f>IFERROR(INDEX(統合!M:M,1/LARGE(INDEX((統合!$A$1:$A$1000&lt;&gt;"")/ROW(統合!$A$1:$A$1000),0),ROW(M837))),"")</f>
        <v/>
      </c>
    </row>
    <row r="838" spans="1:13" x14ac:dyDescent="0.45">
      <c r="A838" t="str">
        <f>IFERROR(INDEX(統合!A:A,1/LARGE(INDEX((統合!$A$1:$A$1000&lt;&gt;"")/ROW(統合!$A$1:$A$1000),0),ROW(A838))),"")</f>
        <v/>
      </c>
      <c r="B838" t="str">
        <f>IFERROR(INDEX(統合!B:B,1/LARGE(INDEX((統合!$A$1:$A$1000&lt;&gt;"")/ROW(統合!$A$1:$A$1000),0),ROW(B838))),"")</f>
        <v/>
      </c>
      <c r="C838" t="str">
        <f>IFERROR(INDEX(統合!C:C,1/LARGE(INDEX((統合!$A$1:$A$1000&lt;&gt;"")/ROW(統合!$A$1:$A$1000),0),ROW(C838))),"")</f>
        <v/>
      </c>
      <c r="D838" t="str">
        <f>IFERROR(INDEX(統合!D:D,1/LARGE(INDEX((統合!$A$1:$A$1000&lt;&gt;"")/ROW(統合!$A$1:$A$1000),0),ROW(D838))),"")</f>
        <v/>
      </c>
      <c r="E838" t="str">
        <f>IFERROR(INDEX(統合!E:E,1/LARGE(INDEX((統合!$A$1:$A$1000&lt;&gt;"")/ROW(統合!$A$1:$A$1000),0),ROW(E838))),"")</f>
        <v/>
      </c>
      <c r="F838" t="str">
        <f>IFERROR(INDEX(統合!F:F,1/LARGE(INDEX((統合!$A$1:$A$1000&lt;&gt;"")/ROW(統合!$A$1:$A$1000),0),ROW(F838))),"")</f>
        <v/>
      </c>
      <c r="G838" t="str">
        <f>IFERROR(INDEX(統合!G:G,1/LARGE(INDEX((統合!$A$1:$A$1000&lt;&gt;"")/ROW(統合!$A$1:$A$1000),0),ROW(G838))),"")</f>
        <v/>
      </c>
      <c r="H838" t="str">
        <f>IFERROR(INDEX(統合!H:H,1/LARGE(INDEX((統合!$A$1:$A$1000&lt;&gt;"")/ROW(統合!$A$1:$A$1000),0),ROW(H838))),"")</f>
        <v/>
      </c>
      <c r="I838" t="str">
        <f>IFERROR(INDEX(統合!I:I,1/LARGE(INDEX((統合!$A$1:$A$1000&lt;&gt;"")/ROW(統合!$A$1:$A$1000),0),ROW(I838))),"")</f>
        <v/>
      </c>
      <c r="J838" t="str">
        <f>IFERROR(INDEX(統合!J:J,1/LARGE(INDEX((統合!$A$1:$A$1000&lt;&gt;"")/ROW(統合!$A$1:$A$1000),0),ROW(J838))),"")</f>
        <v/>
      </c>
      <c r="K838" t="str">
        <f>IFERROR(INDEX(統合!K:K,1/LARGE(INDEX((統合!$A$1:$A$1000&lt;&gt;"")/ROW(統合!$A$1:$A$1000),0),ROW(K838))),"")</f>
        <v/>
      </c>
      <c r="L838" t="str">
        <f>IFERROR(INDEX(統合!L:L,1/LARGE(INDEX((統合!$A$1:$A$1000&lt;&gt;"")/ROW(統合!$A$1:$A$1000),0),ROW(L838))),"")</f>
        <v/>
      </c>
      <c r="M838" t="str">
        <f>IFERROR(INDEX(統合!M:M,1/LARGE(INDEX((統合!$A$1:$A$1000&lt;&gt;"")/ROW(統合!$A$1:$A$1000),0),ROW(M838))),"")</f>
        <v/>
      </c>
    </row>
    <row r="839" spans="1:13" x14ac:dyDescent="0.45">
      <c r="A839" t="str">
        <f>IFERROR(INDEX(統合!A:A,1/LARGE(INDEX((統合!$A$1:$A$1000&lt;&gt;"")/ROW(統合!$A$1:$A$1000),0),ROW(A839))),"")</f>
        <v/>
      </c>
      <c r="B839" t="str">
        <f>IFERROR(INDEX(統合!B:B,1/LARGE(INDEX((統合!$A$1:$A$1000&lt;&gt;"")/ROW(統合!$A$1:$A$1000),0),ROW(B839))),"")</f>
        <v/>
      </c>
      <c r="C839" t="str">
        <f>IFERROR(INDEX(統合!C:C,1/LARGE(INDEX((統合!$A$1:$A$1000&lt;&gt;"")/ROW(統合!$A$1:$A$1000),0),ROW(C839))),"")</f>
        <v/>
      </c>
      <c r="D839" t="str">
        <f>IFERROR(INDEX(統合!D:D,1/LARGE(INDEX((統合!$A$1:$A$1000&lt;&gt;"")/ROW(統合!$A$1:$A$1000),0),ROW(D839))),"")</f>
        <v/>
      </c>
      <c r="E839" t="str">
        <f>IFERROR(INDEX(統合!E:E,1/LARGE(INDEX((統合!$A$1:$A$1000&lt;&gt;"")/ROW(統合!$A$1:$A$1000),0),ROW(E839))),"")</f>
        <v/>
      </c>
      <c r="F839" t="str">
        <f>IFERROR(INDEX(統合!F:F,1/LARGE(INDEX((統合!$A$1:$A$1000&lt;&gt;"")/ROW(統合!$A$1:$A$1000),0),ROW(F839))),"")</f>
        <v/>
      </c>
      <c r="G839" t="str">
        <f>IFERROR(INDEX(統合!G:G,1/LARGE(INDEX((統合!$A$1:$A$1000&lt;&gt;"")/ROW(統合!$A$1:$A$1000),0),ROW(G839))),"")</f>
        <v/>
      </c>
      <c r="H839" t="str">
        <f>IFERROR(INDEX(統合!H:H,1/LARGE(INDEX((統合!$A$1:$A$1000&lt;&gt;"")/ROW(統合!$A$1:$A$1000),0),ROW(H839))),"")</f>
        <v/>
      </c>
      <c r="I839" t="str">
        <f>IFERROR(INDEX(統合!I:I,1/LARGE(INDEX((統合!$A$1:$A$1000&lt;&gt;"")/ROW(統合!$A$1:$A$1000),0),ROW(I839))),"")</f>
        <v/>
      </c>
      <c r="J839" t="str">
        <f>IFERROR(INDEX(統合!J:J,1/LARGE(INDEX((統合!$A$1:$A$1000&lt;&gt;"")/ROW(統合!$A$1:$A$1000),0),ROW(J839))),"")</f>
        <v/>
      </c>
      <c r="K839" t="str">
        <f>IFERROR(INDEX(統合!K:K,1/LARGE(INDEX((統合!$A$1:$A$1000&lt;&gt;"")/ROW(統合!$A$1:$A$1000),0),ROW(K839))),"")</f>
        <v/>
      </c>
      <c r="L839" t="str">
        <f>IFERROR(INDEX(統合!L:L,1/LARGE(INDEX((統合!$A$1:$A$1000&lt;&gt;"")/ROW(統合!$A$1:$A$1000),0),ROW(L839))),"")</f>
        <v/>
      </c>
      <c r="M839" t="str">
        <f>IFERROR(INDEX(統合!M:M,1/LARGE(INDEX((統合!$A$1:$A$1000&lt;&gt;"")/ROW(統合!$A$1:$A$1000),0),ROW(M839))),"")</f>
        <v/>
      </c>
    </row>
    <row r="840" spans="1:13" x14ac:dyDescent="0.45">
      <c r="A840" t="str">
        <f>IFERROR(INDEX(統合!A:A,1/LARGE(INDEX((統合!$A$1:$A$1000&lt;&gt;"")/ROW(統合!$A$1:$A$1000),0),ROW(A840))),"")</f>
        <v/>
      </c>
      <c r="B840" t="str">
        <f>IFERROR(INDEX(統合!B:B,1/LARGE(INDEX((統合!$A$1:$A$1000&lt;&gt;"")/ROW(統合!$A$1:$A$1000),0),ROW(B840))),"")</f>
        <v/>
      </c>
      <c r="C840" t="str">
        <f>IFERROR(INDEX(統合!C:C,1/LARGE(INDEX((統合!$A$1:$A$1000&lt;&gt;"")/ROW(統合!$A$1:$A$1000),0),ROW(C840))),"")</f>
        <v/>
      </c>
      <c r="D840" t="str">
        <f>IFERROR(INDEX(統合!D:D,1/LARGE(INDEX((統合!$A$1:$A$1000&lt;&gt;"")/ROW(統合!$A$1:$A$1000),0),ROW(D840))),"")</f>
        <v/>
      </c>
      <c r="E840" t="str">
        <f>IFERROR(INDEX(統合!E:E,1/LARGE(INDEX((統合!$A$1:$A$1000&lt;&gt;"")/ROW(統合!$A$1:$A$1000),0),ROW(E840))),"")</f>
        <v/>
      </c>
      <c r="F840" t="str">
        <f>IFERROR(INDEX(統合!F:F,1/LARGE(INDEX((統合!$A$1:$A$1000&lt;&gt;"")/ROW(統合!$A$1:$A$1000),0),ROW(F840))),"")</f>
        <v/>
      </c>
      <c r="G840" t="str">
        <f>IFERROR(INDEX(統合!G:G,1/LARGE(INDEX((統合!$A$1:$A$1000&lt;&gt;"")/ROW(統合!$A$1:$A$1000),0),ROW(G840))),"")</f>
        <v/>
      </c>
      <c r="H840" t="str">
        <f>IFERROR(INDEX(統合!H:H,1/LARGE(INDEX((統合!$A$1:$A$1000&lt;&gt;"")/ROW(統合!$A$1:$A$1000),0),ROW(H840))),"")</f>
        <v/>
      </c>
      <c r="I840" t="str">
        <f>IFERROR(INDEX(統合!I:I,1/LARGE(INDEX((統合!$A$1:$A$1000&lt;&gt;"")/ROW(統合!$A$1:$A$1000),0),ROW(I840))),"")</f>
        <v/>
      </c>
      <c r="J840" t="str">
        <f>IFERROR(INDEX(統合!J:J,1/LARGE(INDEX((統合!$A$1:$A$1000&lt;&gt;"")/ROW(統合!$A$1:$A$1000),0),ROW(J840))),"")</f>
        <v/>
      </c>
      <c r="K840" t="str">
        <f>IFERROR(INDEX(統合!K:K,1/LARGE(INDEX((統合!$A$1:$A$1000&lt;&gt;"")/ROW(統合!$A$1:$A$1000),0),ROW(K840))),"")</f>
        <v/>
      </c>
      <c r="L840" t="str">
        <f>IFERROR(INDEX(統合!L:L,1/LARGE(INDEX((統合!$A$1:$A$1000&lt;&gt;"")/ROW(統合!$A$1:$A$1000),0),ROW(L840))),"")</f>
        <v/>
      </c>
      <c r="M840" t="str">
        <f>IFERROR(INDEX(統合!M:M,1/LARGE(INDEX((統合!$A$1:$A$1000&lt;&gt;"")/ROW(統合!$A$1:$A$1000),0),ROW(M840))),"")</f>
        <v/>
      </c>
    </row>
    <row r="841" spans="1:13" x14ac:dyDescent="0.45">
      <c r="A841" t="str">
        <f>IFERROR(INDEX(統合!A:A,1/LARGE(INDEX((統合!$A$1:$A$1000&lt;&gt;"")/ROW(統合!$A$1:$A$1000),0),ROW(A841))),"")</f>
        <v/>
      </c>
      <c r="B841" t="str">
        <f>IFERROR(INDEX(統合!B:B,1/LARGE(INDEX((統合!$A$1:$A$1000&lt;&gt;"")/ROW(統合!$A$1:$A$1000),0),ROW(B841))),"")</f>
        <v/>
      </c>
      <c r="C841" t="str">
        <f>IFERROR(INDEX(統合!C:C,1/LARGE(INDEX((統合!$A$1:$A$1000&lt;&gt;"")/ROW(統合!$A$1:$A$1000),0),ROW(C841))),"")</f>
        <v/>
      </c>
      <c r="D841" t="str">
        <f>IFERROR(INDEX(統合!D:D,1/LARGE(INDEX((統合!$A$1:$A$1000&lt;&gt;"")/ROW(統合!$A$1:$A$1000),0),ROW(D841))),"")</f>
        <v/>
      </c>
      <c r="E841" t="str">
        <f>IFERROR(INDEX(統合!E:E,1/LARGE(INDEX((統合!$A$1:$A$1000&lt;&gt;"")/ROW(統合!$A$1:$A$1000),0),ROW(E841))),"")</f>
        <v/>
      </c>
      <c r="F841" t="str">
        <f>IFERROR(INDEX(統合!F:F,1/LARGE(INDEX((統合!$A$1:$A$1000&lt;&gt;"")/ROW(統合!$A$1:$A$1000),0),ROW(F841))),"")</f>
        <v/>
      </c>
      <c r="G841" t="str">
        <f>IFERROR(INDEX(統合!G:G,1/LARGE(INDEX((統合!$A$1:$A$1000&lt;&gt;"")/ROW(統合!$A$1:$A$1000),0),ROW(G841))),"")</f>
        <v/>
      </c>
      <c r="H841" t="str">
        <f>IFERROR(INDEX(統合!H:H,1/LARGE(INDEX((統合!$A$1:$A$1000&lt;&gt;"")/ROW(統合!$A$1:$A$1000),0),ROW(H841))),"")</f>
        <v/>
      </c>
      <c r="I841" t="str">
        <f>IFERROR(INDEX(統合!I:I,1/LARGE(INDEX((統合!$A$1:$A$1000&lt;&gt;"")/ROW(統合!$A$1:$A$1000),0),ROW(I841))),"")</f>
        <v/>
      </c>
      <c r="J841" t="str">
        <f>IFERROR(INDEX(統合!J:J,1/LARGE(INDEX((統合!$A$1:$A$1000&lt;&gt;"")/ROW(統合!$A$1:$A$1000),0),ROW(J841))),"")</f>
        <v/>
      </c>
      <c r="K841" t="str">
        <f>IFERROR(INDEX(統合!K:K,1/LARGE(INDEX((統合!$A$1:$A$1000&lt;&gt;"")/ROW(統合!$A$1:$A$1000),0),ROW(K841))),"")</f>
        <v/>
      </c>
      <c r="L841" t="str">
        <f>IFERROR(INDEX(統合!L:L,1/LARGE(INDEX((統合!$A$1:$A$1000&lt;&gt;"")/ROW(統合!$A$1:$A$1000),0),ROW(L841))),"")</f>
        <v/>
      </c>
      <c r="M841" t="str">
        <f>IFERROR(INDEX(統合!M:M,1/LARGE(INDEX((統合!$A$1:$A$1000&lt;&gt;"")/ROW(統合!$A$1:$A$1000),0),ROW(M841))),"")</f>
        <v/>
      </c>
    </row>
    <row r="842" spans="1:13" x14ac:dyDescent="0.45">
      <c r="A842" t="str">
        <f>IFERROR(INDEX(統合!A:A,1/LARGE(INDEX((統合!$A$1:$A$1000&lt;&gt;"")/ROW(統合!$A$1:$A$1000),0),ROW(A842))),"")</f>
        <v/>
      </c>
      <c r="B842" t="str">
        <f>IFERROR(INDEX(統合!B:B,1/LARGE(INDEX((統合!$A$1:$A$1000&lt;&gt;"")/ROW(統合!$A$1:$A$1000),0),ROW(B842))),"")</f>
        <v/>
      </c>
      <c r="C842" t="str">
        <f>IFERROR(INDEX(統合!C:C,1/LARGE(INDEX((統合!$A$1:$A$1000&lt;&gt;"")/ROW(統合!$A$1:$A$1000),0),ROW(C842))),"")</f>
        <v/>
      </c>
      <c r="D842" t="str">
        <f>IFERROR(INDEX(統合!D:D,1/LARGE(INDEX((統合!$A$1:$A$1000&lt;&gt;"")/ROW(統合!$A$1:$A$1000),0),ROW(D842))),"")</f>
        <v/>
      </c>
      <c r="E842" t="str">
        <f>IFERROR(INDEX(統合!E:E,1/LARGE(INDEX((統合!$A$1:$A$1000&lt;&gt;"")/ROW(統合!$A$1:$A$1000),0),ROW(E842))),"")</f>
        <v/>
      </c>
      <c r="F842" t="str">
        <f>IFERROR(INDEX(統合!F:F,1/LARGE(INDEX((統合!$A$1:$A$1000&lt;&gt;"")/ROW(統合!$A$1:$A$1000),0),ROW(F842))),"")</f>
        <v/>
      </c>
      <c r="G842" t="str">
        <f>IFERROR(INDEX(統合!G:G,1/LARGE(INDEX((統合!$A$1:$A$1000&lt;&gt;"")/ROW(統合!$A$1:$A$1000),0),ROW(G842))),"")</f>
        <v/>
      </c>
      <c r="H842" t="str">
        <f>IFERROR(INDEX(統合!H:H,1/LARGE(INDEX((統合!$A$1:$A$1000&lt;&gt;"")/ROW(統合!$A$1:$A$1000),0),ROW(H842))),"")</f>
        <v/>
      </c>
      <c r="I842" t="str">
        <f>IFERROR(INDEX(統合!I:I,1/LARGE(INDEX((統合!$A$1:$A$1000&lt;&gt;"")/ROW(統合!$A$1:$A$1000),0),ROW(I842))),"")</f>
        <v/>
      </c>
      <c r="J842" t="str">
        <f>IFERROR(INDEX(統合!J:J,1/LARGE(INDEX((統合!$A$1:$A$1000&lt;&gt;"")/ROW(統合!$A$1:$A$1000),0),ROW(J842))),"")</f>
        <v/>
      </c>
      <c r="K842" t="str">
        <f>IFERROR(INDEX(統合!K:K,1/LARGE(INDEX((統合!$A$1:$A$1000&lt;&gt;"")/ROW(統合!$A$1:$A$1000),0),ROW(K842))),"")</f>
        <v/>
      </c>
      <c r="L842" t="str">
        <f>IFERROR(INDEX(統合!L:L,1/LARGE(INDEX((統合!$A$1:$A$1000&lt;&gt;"")/ROW(統合!$A$1:$A$1000),0),ROW(L842))),"")</f>
        <v/>
      </c>
      <c r="M842" t="str">
        <f>IFERROR(INDEX(統合!M:M,1/LARGE(INDEX((統合!$A$1:$A$1000&lt;&gt;"")/ROW(統合!$A$1:$A$1000),0),ROW(M842))),"")</f>
        <v/>
      </c>
    </row>
    <row r="843" spans="1:13" x14ac:dyDescent="0.45">
      <c r="A843" t="str">
        <f>IFERROR(INDEX(統合!A:A,1/LARGE(INDEX((統合!$A$1:$A$1000&lt;&gt;"")/ROW(統合!$A$1:$A$1000),0),ROW(A843))),"")</f>
        <v/>
      </c>
      <c r="B843" t="str">
        <f>IFERROR(INDEX(統合!B:B,1/LARGE(INDEX((統合!$A$1:$A$1000&lt;&gt;"")/ROW(統合!$A$1:$A$1000),0),ROW(B843))),"")</f>
        <v/>
      </c>
      <c r="C843" t="str">
        <f>IFERROR(INDEX(統合!C:C,1/LARGE(INDEX((統合!$A$1:$A$1000&lt;&gt;"")/ROW(統合!$A$1:$A$1000),0),ROW(C843))),"")</f>
        <v/>
      </c>
      <c r="D843" t="str">
        <f>IFERROR(INDEX(統合!D:D,1/LARGE(INDEX((統合!$A$1:$A$1000&lt;&gt;"")/ROW(統合!$A$1:$A$1000),0),ROW(D843))),"")</f>
        <v/>
      </c>
      <c r="E843" t="str">
        <f>IFERROR(INDEX(統合!E:E,1/LARGE(INDEX((統合!$A$1:$A$1000&lt;&gt;"")/ROW(統合!$A$1:$A$1000),0),ROW(E843))),"")</f>
        <v/>
      </c>
      <c r="F843" t="str">
        <f>IFERROR(INDEX(統合!F:F,1/LARGE(INDEX((統合!$A$1:$A$1000&lt;&gt;"")/ROW(統合!$A$1:$A$1000),0),ROW(F843))),"")</f>
        <v/>
      </c>
      <c r="G843" t="str">
        <f>IFERROR(INDEX(統合!G:G,1/LARGE(INDEX((統合!$A$1:$A$1000&lt;&gt;"")/ROW(統合!$A$1:$A$1000),0),ROW(G843))),"")</f>
        <v/>
      </c>
      <c r="H843" t="str">
        <f>IFERROR(INDEX(統合!H:H,1/LARGE(INDEX((統合!$A$1:$A$1000&lt;&gt;"")/ROW(統合!$A$1:$A$1000),0),ROW(H843))),"")</f>
        <v/>
      </c>
      <c r="I843" t="str">
        <f>IFERROR(INDEX(統合!I:I,1/LARGE(INDEX((統合!$A$1:$A$1000&lt;&gt;"")/ROW(統合!$A$1:$A$1000),0),ROW(I843))),"")</f>
        <v/>
      </c>
      <c r="J843" t="str">
        <f>IFERROR(INDEX(統合!J:J,1/LARGE(INDEX((統合!$A$1:$A$1000&lt;&gt;"")/ROW(統合!$A$1:$A$1000),0),ROW(J843))),"")</f>
        <v/>
      </c>
      <c r="K843" t="str">
        <f>IFERROR(INDEX(統合!K:K,1/LARGE(INDEX((統合!$A$1:$A$1000&lt;&gt;"")/ROW(統合!$A$1:$A$1000),0),ROW(K843))),"")</f>
        <v/>
      </c>
      <c r="L843" t="str">
        <f>IFERROR(INDEX(統合!L:L,1/LARGE(INDEX((統合!$A$1:$A$1000&lt;&gt;"")/ROW(統合!$A$1:$A$1000),0),ROW(L843))),"")</f>
        <v/>
      </c>
      <c r="M843" t="str">
        <f>IFERROR(INDEX(統合!M:M,1/LARGE(INDEX((統合!$A$1:$A$1000&lt;&gt;"")/ROW(統合!$A$1:$A$1000),0),ROW(M843))),"")</f>
        <v/>
      </c>
    </row>
    <row r="844" spans="1:13" x14ac:dyDescent="0.45">
      <c r="A844" t="str">
        <f>IFERROR(INDEX(統合!A:A,1/LARGE(INDEX((統合!$A$1:$A$1000&lt;&gt;"")/ROW(統合!$A$1:$A$1000),0),ROW(A844))),"")</f>
        <v/>
      </c>
      <c r="B844" t="str">
        <f>IFERROR(INDEX(統合!B:B,1/LARGE(INDEX((統合!$A$1:$A$1000&lt;&gt;"")/ROW(統合!$A$1:$A$1000),0),ROW(B844))),"")</f>
        <v/>
      </c>
      <c r="C844" t="str">
        <f>IFERROR(INDEX(統合!C:C,1/LARGE(INDEX((統合!$A$1:$A$1000&lt;&gt;"")/ROW(統合!$A$1:$A$1000),0),ROW(C844))),"")</f>
        <v/>
      </c>
      <c r="D844" t="str">
        <f>IFERROR(INDEX(統合!D:D,1/LARGE(INDEX((統合!$A$1:$A$1000&lt;&gt;"")/ROW(統合!$A$1:$A$1000),0),ROW(D844))),"")</f>
        <v/>
      </c>
      <c r="E844" t="str">
        <f>IFERROR(INDEX(統合!E:E,1/LARGE(INDEX((統合!$A$1:$A$1000&lt;&gt;"")/ROW(統合!$A$1:$A$1000),0),ROW(E844))),"")</f>
        <v/>
      </c>
      <c r="F844" t="str">
        <f>IFERROR(INDEX(統合!F:F,1/LARGE(INDEX((統合!$A$1:$A$1000&lt;&gt;"")/ROW(統合!$A$1:$A$1000),0),ROW(F844))),"")</f>
        <v/>
      </c>
      <c r="G844" t="str">
        <f>IFERROR(INDEX(統合!G:G,1/LARGE(INDEX((統合!$A$1:$A$1000&lt;&gt;"")/ROW(統合!$A$1:$A$1000),0),ROW(G844))),"")</f>
        <v/>
      </c>
      <c r="H844" t="str">
        <f>IFERROR(INDEX(統合!H:H,1/LARGE(INDEX((統合!$A$1:$A$1000&lt;&gt;"")/ROW(統合!$A$1:$A$1000),0),ROW(H844))),"")</f>
        <v/>
      </c>
      <c r="I844" t="str">
        <f>IFERROR(INDEX(統合!I:I,1/LARGE(INDEX((統合!$A$1:$A$1000&lt;&gt;"")/ROW(統合!$A$1:$A$1000),0),ROW(I844))),"")</f>
        <v/>
      </c>
      <c r="J844" t="str">
        <f>IFERROR(INDEX(統合!J:J,1/LARGE(INDEX((統合!$A$1:$A$1000&lt;&gt;"")/ROW(統合!$A$1:$A$1000),0),ROW(J844))),"")</f>
        <v/>
      </c>
      <c r="K844" t="str">
        <f>IFERROR(INDEX(統合!K:K,1/LARGE(INDEX((統合!$A$1:$A$1000&lt;&gt;"")/ROW(統合!$A$1:$A$1000),0),ROW(K844))),"")</f>
        <v/>
      </c>
      <c r="L844" t="str">
        <f>IFERROR(INDEX(統合!L:L,1/LARGE(INDEX((統合!$A$1:$A$1000&lt;&gt;"")/ROW(統合!$A$1:$A$1000),0),ROW(L844))),"")</f>
        <v/>
      </c>
      <c r="M844" t="str">
        <f>IFERROR(INDEX(統合!M:M,1/LARGE(INDEX((統合!$A$1:$A$1000&lt;&gt;"")/ROW(統合!$A$1:$A$1000),0),ROW(M844))),"")</f>
        <v/>
      </c>
    </row>
    <row r="845" spans="1:13" x14ac:dyDescent="0.45">
      <c r="A845" t="str">
        <f>IFERROR(INDEX(統合!A:A,1/LARGE(INDEX((統合!$A$1:$A$1000&lt;&gt;"")/ROW(統合!$A$1:$A$1000),0),ROW(A845))),"")</f>
        <v/>
      </c>
      <c r="B845" t="str">
        <f>IFERROR(INDEX(統合!B:B,1/LARGE(INDEX((統合!$A$1:$A$1000&lt;&gt;"")/ROW(統合!$A$1:$A$1000),0),ROW(B845))),"")</f>
        <v/>
      </c>
      <c r="C845" t="str">
        <f>IFERROR(INDEX(統合!C:C,1/LARGE(INDEX((統合!$A$1:$A$1000&lt;&gt;"")/ROW(統合!$A$1:$A$1000),0),ROW(C845))),"")</f>
        <v/>
      </c>
      <c r="D845" t="str">
        <f>IFERROR(INDEX(統合!D:D,1/LARGE(INDEX((統合!$A$1:$A$1000&lt;&gt;"")/ROW(統合!$A$1:$A$1000),0),ROW(D845))),"")</f>
        <v/>
      </c>
      <c r="E845" t="str">
        <f>IFERROR(INDEX(統合!E:E,1/LARGE(INDEX((統合!$A$1:$A$1000&lt;&gt;"")/ROW(統合!$A$1:$A$1000),0),ROW(E845))),"")</f>
        <v/>
      </c>
      <c r="F845" t="str">
        <f>IFERROR(INDEX(統合!F:F,1/LARGE(INDEX((統合!$A$1:$A$1000&lt;&gt;"")/ROW(統合!$A$1:$A$1000),0),ROW(F845))),"")</f>
        <v/>
      </c>
      <c r="G845" t="str">
        <f>IFERROR(INDEX(統合!G:G,1/LARGE(INDEX((統合!$A$1:$A$1000&lt;&gt;"")/ROW(統合!$A$1:$A$1000),0),ROW(G845))),"")</f>
        <v/>
      </c>
      <c r="H845" t="str">
        <f>IFERROR(INDEX(統合!H:H,1/LARGE(INDEX((統合!$A$1:$A$1000&lt;&gt;"")/ROW(統合!$A$1:$A$1000),0),ROW(H845))),"")</f>
        <v/>
      </c>
      <c r="I845" t="str">
        <f>IFERROR(INDEX(統合!I:I,1/LARGE(INDEX((統合!$A$1:$A$1000&lt;&gt;"")/ROW(統合!$A$1:$A$1000),0),ROW(I845))),"")</f>
        <v/>
      </c>
      <c r="J845" t="str">
        <f>IFERROR(INDEX(統合!J:J,1/LARGE(INDEX((統合!$A$1:$A$1000&lt;&gt;"")/ROW(統合!$A$1:$A$1000),0),ROW(J845))),"")</f>
        <v/>
      </c>
      <c r="K845" t="str">
        <f>IFERROR(INDEX(統合!K:K,1/LARGE(INDEX((統合!$A$1:$A$1000&lt;&gt;"")/ROW(統合!$A$1:$A$1000),0),ROW(K845))),"")</f>
        <v/>
      </c>
      <c r="L845" t="str">
        <f>IFERROR(INDEX(統合!L:L,1/LARGE(INDEX((統合!$A$1:$A$1000&lt;&gt;"")/ROW(統合!$A$1:$A$1000),0),ROW(L845))),"")</f>
        <v/>
      </c>
      <c r="M845" t="str">
        <f>IFERROR(INDEX(統合!M:M,1/LARGE(INDEX((統合!$A$1:$A$1000&lt;&gt;"")/ROW(統合!$A$1:$A$1000),0),ROW(M845))),"")</f>
        <v/>
      </c>
    </row>
    <row r="846" spans="1:13" x14ac:dyDescent="0.45">
      <c r="A846" t="str">
        <f>IFERROR(INDEX(統合!A:A,1/LARGE(INDEX((統合!$A$1:$A$1000&lt;&gt;"")/ROW(統合!$A$1:$A$1000),0),ROW(A846))),"")</f>
        <v/>
      </c>
      <c r="B846" t="str">
        <f>IFERROR(INDEX(統合!B:B,1/LARGE(INDEX((統合!$A$1:$A$1000&lt;&gt;"")/ROW(統合!$A$1:$A$1000),0),ROW(B846))),"")</f>
        <v/>
      </c>
      <c r="C846" t="str">
        <f>IFERROR(INDEX(統合!C:C,1/LARGE(INDEX((統合!$A$1:$A$1000&lt;&gt;"")/ROW(統合!$A$1:$A$1000),0),ROW(C846))),"")</f>
        <v/>
      </c>
      <c r="D846" t="str">
        <f>IFERROR(INDEX(統合!D:D,1/LARGE(INDEX((統合!$A$1:$A$1000&lt;&gt;"")/ROW(統合!$A$1:$A$1000),0),ROW(D846))),"")</f>
        <v/>
      </c>
      <c r="E846" t="str">
        <f>IFERROR(INDEX(統合!E:E,1/LARGE(INDEX((統合!$A$1:$A$1000&lt;&gt;"")/ROW(統合!$A$1:$A$1000),0),ROW(E846))),"")</f>
        <v/>
      </c>
      <c r="F846" t="str">
        <f>IFERROR(INDEX(統合!F:F,1/LARGE(INDEX((統合!$A$1:$A$1000&lt;&gt;"")/ROW(統合!$A$1:$A$1000),0),ROW(F846))),"")</f>
        <v/>
      </c>
      <c r="G846" t="str">
        <f>IFERROR(INDEX(統合!G:G,1/LARGE(INDEX((統合!$A$1:$A$1000&lt;&gt;"")/ROW(統合!$A$1:$A$1000),0),ROW(G846))),"")</f>
        <v/>
      </c>
      <c r="H846" t="str">
        <f>IFERROR(INDEX(統合!H:H,1/LARGE(INDEX((統合!$A$1:$A$1000&lt;&gt;"")/ROW(統合!$A$1:$A$1000),0),ROW(H846))),"")</f>
        <v/>
      </c>
      <c r="I846" t="str">
        <f>IFERROR(INDEX(統合!I:I,1/LARGE(INDEX((統合!$A$1:$A$1000&lt;&gt;"")/ROW(統合!$A$1:$A$1000),0),ROW(I846))),"")</f>
        <v/>
      </c>
      <c r="J846" t="str">
        <f>IFERROR(INDEX(統合!J:J,1/LARGE(INDEX((統合!$A$1:$A$1000&lt;&gt;"")/ROW(統合!$A$1:$A$1000),0),ROW(J846))),"")</f>
        <v/>
      </c>
      <c r="K846" t="str">
        <f>IFERROR(INDEX(統合!K:K,1/LARGE(INDEX((統合!$A$1:$A$1000&lt;&gt;"")/ROW(統合!$A$1:$A$1000),0),ROW(K846))),"")</f>
        <v/>
      </c>
      <c r="L846" t="str">
        <f>IFERROR(INDEX(統合!L:L,1/LARGE(INDEX((統合!$A$1:$A$1000&lt;&gt;"")/ROW(統合!$A$1:$A$1000),0),ROW(L846))),"")</f>
        <v/>
      </c>
      <c r="M846" t="str">
        <f>IFERROR(INDEX(統合!M:M,1/LARGE(INDEX((統合!$A$1:$A$1000&lt;&gt;"")/ROW(統合!$A$1:$A$1000),0),ROW(M846))),"")</f>
        <v/>
      </c>
    </row>
    <row r="847" spans="1:13" x14ac:dyDescent="0.45">
      <c r="A847" t="str">
        <f>IFERROR(INDEX(統合!A:A,1/LARGE(INDEX((統合!$A$1:$A$1000&lt;&gt;"")/ROW(統合!$A$1:$A$1000),0),ROW(A847))),"")</f>
        <v/>
      </c>
      <c r="B847" t="str">
        <f>IFERROR(INDEX(統合!B:B,1/LARGE(INDEX((統合!$A$1:$A$1000&lt;&gt;"")/ROW(統合!$A$1:$A$1000),0),ROW(B847))),"")</f>
        <v/>
      </c>
      <c r="C847" t="str">
        <f>IFERROR(INDEX(統合!C:C,1/LARGE(INDEX((統合!$A$1:$A$1000&lt;&gt;"")/ROW(統合!$A$1:$A$1000),0),ROW(C847))),"")</f>
        <v/>
      </c>
      <c r="D847" t="str">
        <f>IFERROR(INDEX(統合!D:D,1/LARGE(INDEX((統合!$A$1:$A$1000&lt;&gt;"")/ROW(統合!$A$1:$A$1000),0),ROW(D847))),"")</f>
        <v/>
      </c>
      <c r="E847" t="str">
        <f>IFERROR(INDEX(統合!E:E,1/LARGE(INDEX((統合!$A$1:$A$1000&lt;&gt;"")/ROW(統合!$A$1:$A$1000),0),ROW(E847))),"")</f>
        <v/>
      </c>
      <c r="F847" t="str">
        <f>IFERROR(INDEX(統合!F:F,1/LARGE(INDEX((統合!$A$1:$A$1000&lt;&gt;"")/ROW(統合!$A$1:$A$1000),0),ROW(F847))),"")</f>
        <v/>
      </c>
      <c r="G847" t="str">
        <f>IFERROR(INDEX(統合!G:G,1/LARGE(INDEX((統合!$A$1:$A$1000&lt;&gt;"")/ROW(統合!$A$1:$A$1000),0),ROW(G847))),"")</f>
        <v/>
      </c>
      <c r="H847" t="str">
        <f>IFERROR(INDEX(統合!H:H,1/LARGE(INDEX((統合!$A$1:$A$1000&lt;&gt;"")/ROW(統合!$A$1:$A$1000),0),ROW(H847))),"")</f>
        <v/>
      </c>
      <c r="I847" t="str">
        <f>IFERROR(INDEX(統合!I:I,1/LARGE(INDEX((統合!$A$1:$A$1000&lt;&gt;"")/ROW(統合!$A$1:$A$1000),0),ROW(I847))),"")</f>
        <v/>
      </c>
      <c r="J847" t="str">
        <f>IFERROR(INDEX(統合!J:J,1/LARGE(INDEX((統合!$A$1:$A$1000&lt;&gt;"")/ROW(統合!$A$1:$A$1000),0),ROW(J847))),"")</f>
        <v/>
      </c>
      <c r="K847" t="str">
        <f>IFERROR(INDEX(統合!K:K,1/LARGE(INDEX((統合!$A$1:$A$1000&lt;&gt;"")/ROW(統合!$A$1:$A$1000),0),ROW(K847))),"")</f>
        <v/>
      </c>
      <c r="L847" t="str">
        <f>IFERROR(INDEX(統合!L:L,1/LARGE(INDEX((統合!$A$1:$A$1000&lt;&gt;"")/ROW(統合!$A$1:$A$1000),0),ROW(L847))),"")</f>
        <v/>
      </c>
      <c r="M847" t="str">
        <f>IFERROR(INDEX(統合!M:M,1/LARGE(INDEX((統合!$A$1:$A$1000&lt;&gt;"")/ROW(統合!$A$1:$A$1000),0),ROW(M847))),"")</f>
        <v/>
      </c>
    </row>
    <row r="848" spans="1:13" x14ac:dyDescent="0.45">
      <c r="A848" t="str">
        <f>IFERROR(INDEX(統合!A:A,1/LARGE(INDEX((統合!$A$1:$A$1000&lt;&gt;"")/ROW(統合!$A$1:$A$1000),0),ROW(A848))),"")</f>
        <v/>
      </c>
      <c r="B848" t="str">
        <f>IFERROR(INDEX(統合!B:B,1/LARGE(INDEX((統合!$A$1:$A$1000&lt;&gt;"")/ROW(統合!$A$1:$A$1000),0),ROW(B848))),"")</f>
        <v/>
      </c>
      <c r="C848" t="str">
        <f>IFERROR(INDEX(統合!C:C,1/LARGE(INDEX((統合!$A$1:$A$1000&lt;&gt;"")/ROW(統合!$A$1:$A$1000),0),ROW(C848))),"")</f>
        <v/>
      </c>
      <c r="D848" t="str">
        <f>IFERROR(INDEX(統合!D:D,1/LARGE(INDEX((統合!$A$1:$A$1000&lt;&gt;"")/ROW(統合!$A$1:$A$1000),0),ROW(D848))),"")</f>
        <v/>
      </c>
      <c r="E848" t="str">
        <f>IFERROR(INDEX(統合!E:E,1/LARGE(INDEX((統合!$A$1:$A$1000&lt;&gt;"")/ROW(統合!$A$1:$A$1000),0),ROW(E848))),"")</f>
        <v/>
      </c>
      <c r="F848" t="str">
        <f>IFERROR(INDEX(統合!F:F,1/LARGE(INDEX((統合!$A$1:$A$1000&lt;&gt;"")/ROW(統合!$A$1:$A$1000),0),ROW(F848))),"")</f>
        <v/>
      </c>
      <c r="G848" t="str">
        <f>IFERROR(INDEX(統合!G:G,1/LARGE(INDEX((統合!$A$1:$A$1000&lt;&gt;"")/ROW(統合!$A$1:$A$1000),0),ROW(G848))),"")</f>
        <v/>
      </c>
      <c r="H848" t="str">
        <f>IFERROR(INDEX(統合!H:H,1/LARGE(INDEX((統合!$A$1:$A$1000&lt;&gt;"")/ROW(統合!$A$1:$A$1000),0),ROW(H848))),"")</f>
        <v/>
      </c>
      <c r="I848" t="str">
        <f>IFERROR(INDEX(統合!I:I,1/LARGE(INDEX((統合!$A$1:$A$1000&lt;&gt;"")/ROW(統合!$A$1:$A$1000),0),ROW(I848))),"")</f>
        <v/>
      </c>
      <c r="J848" t="str">
        <f>IFERROR(INDEX(統合!J:J,1/LARGE(INDEX((統合!$A$1:$A$1000&lt;&gt;"")/ROW(統合!$A$1:$A$1000),0),ROW(J848))),"")</f>
        <v/>
      </c>
      <c r="K848" t="str">
        <f>IFERROR(INDEX(統合!K:K,1/LARGE(INDEX((統合!$A$1:$A$1000&lt;&gt;"")/ROW(統合!$A$1:$A$1000),0),ROW(K848))),"")</f>
        <v/>
      </c>
      <c r="L848" t="str">
        <f>IFERROR(INDEX(統合!L:L,1/LARGE(INDEX((統合!$A$1:$A$1000&lt;&gt;"")/ROW(統合!$A$1:$A$1000),0),ROW(L848))),"")</f>
        <v/>
      </c>
      <c r="M848" t="str">
        <f>IFERROR(INDEX(統合!M:M,1/LARGE(INDEX((統合!$A$1:$A$1000&lt;&gt;"")/ROW(統合!$A$1:$A$1000),0),ROW(M848))),"")</f>
        <v/>
      </c>
    </row>
    <row r="849" spans="1:13" x14ac:dyDescent="0.45">
      <c r="A849" t="str">
        <f>IFERROR(INDEX(統合!A:A,1/LARGE(INDEX((統合!$A$1:$A$1000&lt;&gt;"")/ROW(統合!$A$1:$A$1000),0),ROW(A849))),"")</f>
        <v/>
      </c>
      <c r="B849" t="str">
        <f>IFERROR(INDEX(統合!B:B,1/LARGE(INDEX((統合!$A$1:$A$1000&lt;&gt;"")/ROW(統合!$A$1:$A$1000),0),ROW(B849))),"")</f>
        <v/>
      </c>
      <c r="C849" t="str">
        <f>IFERROR(INDEX(統合!C:C,1/LARGE(INDEX((統合!$A$1:$A$1000&lt;&gt;"")/ROW(統合!$A$1:$A$1000),0),ROW(C849))),"")</f>
        <v/>
      </c>
      <c r="D849" t="str">
        <f>IFERROR(INDEX(統合!D:D,1/LARGE(INDEX((統合!$A$1:$A$1000&lt;&gt;"")/ROW(統合!$A$1:$A$1000),0),ROW(D849))),"")</f>
        <v/>
      </c>
      <c r="E849" t="str">
        <f>IFERROR(INDEX(統合!E:E,1/LARGE(INDEX((統合!$A$1:$A$1000&lt;&gt;"")/ROW(統合!$A$1:$A$1000),0),ROW(E849))),"")</f>
        <v/>
      </c>
      <c r="F849" t="str">
        <f>IFERROR(INDEX(統合!F:F,1/LARGE(INDEX((統合!$A$1:$A$1000&lt;&gt;"")/ROW(統合!$A$1:$A$1000),0),ROW(F849))),"")</f>
        <v/>
      </c>
      <c r="G849" t="str">
        <f>IFERROR(INDEX(統合!G:G,1/LARGE(INDEX((統合!$A$1:$A$1000&lt;&gt;"")/ROW(統合!$A$1:$A$1000),0),ROW(G849))),"")</f>
        <v/>
      </c>
      <c r="H849" t="str">
        <f>IFERROR(INDEX(統合!H:H,1/LARGE(INDEX((統合!$A$1:$A$1000&lt;&gt;"")/ROW(統合!$A$1:$A$1000),0),ROW(H849))),"")</f>
        <v/>
      </c>
      <c r="I849" t="str">
        <f>IFERROR(INDEX(統合!I:I,1/LARGE(INDEX((統合!$A$1:$A$1000&lt;&gt;"")/ROW(統合!$A$1:$A$1000),0),ROW(I849))),"")</f>
        <v/>
      </c>
      <c r="J849" t="str">
        <f>IFERROR(INDEX(統合!J:J,1/LARGE(INDEX((統合!$A$1:$A$1000&lt;&gt;"")/ROW(統合!$A$1:$A$1000),0),ROW(J849))),"")</f>
        <v/>
      </c>
      <c r="K849" t="str">
        <f>IFERROR(INDEX(統合!K:K,1/LARGE(INDEX((統合!$A$1:$A$1000&lt;&gt;"")/ROW(統合!$A$1:$A$1000),0),ROW(K849))),"")</f>
        <v/>
      </c>
      <c r="L849" t="str">
        <f>IFERROR(INDEX(統合!L:L,1/LARGE(INDEX((統合!$A$1:$A$1000&lt;&gt;"")/ROW(統合!$A$1:$A$1000),0),ROW(L849))),"")</f>
        <v/>
      </c>
      <c r="M849" t="str">
        <f>IFERROR(INDEX(統合!M:M,1/LARGE(INDEX((統合!$A$1:$A$1000&lt;&gt;"")/ROW(統合!$A$1:$A$1000),0),ROW(M849))),"")</f>
        <v/>
      </c>
    </row>
    <row r="850" spans="1:13" x14ac:dyDescent="0.45">
      <c r="A850" t="str">
        <f>IFERROR(INDEX(統合!A:A,1/LARGE(INDEX((統合!$A$1:$A$1000&lt;&gt;"")/ROW(統合!$A$1:$A$1000),0),ROW(A850))),"")</f>
        <v/>
      </c>
      <c r="B850" t="str">
        <f>IFERROR(INDEX(統合!B:B,1/LARGE(INDEX((統合!$A$1:$A$1000&lt;&gt;"")/ROW(統合!$A$1:$A$1000),0),ROW(B850))),"")</f>
        <v/>
      </c>
      <c r="C850" t="str">
        <f>IFERROR(INDEX(統合!C:C,1/LARGE(INDEX((統合!$A$1:$A$1000&lt;&gt;"")/ROW(統合!$A$1:$A$1000),0),ROW(C850))),"")</f>
        <v/>
      </c>
      <c r="D850" t="str">
        <f>IFERROR(INDEX(統合!D:D,1/LARGE(INDEX((統合!$A$1:$A$1000&lt;&gt;"")/ROW(統合!$A$1:$A$1000),0),ROW(D850))),"")</f>
        <v/>
      </c>
      <c r="E850" t="str">
        <f>IFERROR(INDEX(統合!E:E,1/LARGE(INDEX((統合!$A$1:$A$1000&lt;&gt;"")/ROW(統合!$A$1:$A$1000),0),ROW(E850))),"")</f>
        <v/>
      </c>
      <c r="F850" t="str">
        <f>IFERROR(INDEX(統合!F:F,1/LARGE(INDEX((統合!$A$1:$A$1000&lt;&gt;"")/ROW(統合!$A$1:$A$1000),0),ROW(F850))),"")</f>
        <v/>
      </c>
      <c r="G850" t="str">
        <f>IFERROR(INDEX(統合!G:G,1/LARGE(INDEX((統合!$A$1:$A$1000&lt;&gt;"")/ROW(統合!$A$1:$A$1000),0),ROW(G850))),"")</f>
        <v/>
      </c>
      <c r="H850" t="str">
        <f>IFERROR(INDEX(統合!H:H,1/LARGE(INDEX((統合!$A$1:$A$1000&lt;&gt;"")/ROW(統合!$A$1:$A$1000),0),ROW(H850))),"")</f>
        <v/>
      </c>
      <c r="I850" t="str">
        <f>IFERROR(INDEX(統合!I:I,1/LARGE(INDEX((統合!$A$1:$A$1000&lt;&gt;"")/ROW(統合!$A$1:$A$1000),0),ROW(I850))),"")</f>
        <v/>
      </c>
      <c r="J850" t="str">
        <f>IFERROR(INDEX(統合!J:J,1/LARGE(INDEX((統合!$A$1:$A$1000&lt;&gt;"")/ROW(統合!$A$1:$A$1000),0),ROW(J850))),"")</f>
        <v/>
      </c>
      <c r="K850" t="str">
        <f>IFERROR(INDEX(統合!K:K,1/LARGE(INDEX((統合!$A$1:$A$1000&lt;&gt;"")/ROW(統合!$A$1:$A$1000),0),ROW(K850))),"")</f>
        <v/>
      </c>
      <c r="L850" t="str">
        <f>IFERROR(INDEX(統合!L:L,1/LARGE(INDEX((統合!$A$1:$A$1000&lt;&gt;"")/ROW(統合!$A$1:$A$1000),0),ROW(L850))),"")</f>
        <v/>
      </c>
      <c r="M850" t="str">
        <f>IFERROR(INDEX(統合!M:M,1/LARGE(INDEX((統合!$A$1:$A$1000&lt;&gt;"")/ROW(統合!$A$1:$A$1000),0),ROW(M850))),"")</f>
        <v/>
      </c>
    </row>
    <row r="851" spans="1:13" x14ac:dyDescent="0.45">
      <c r="A851" t="str">
        <f>IFERROR(INDEX(統合!A:A,1/LARGE(INDEX((統合!$A$1:$A$1000&lt;&gt;"")/ROW(統合!$A$1:$A$1000),0),ROW(A851))),"")</f>
        <v/>
      </c>
      <c r="B851" t="str">
        <f>IFERROR(INDEX(統合!B:B,1/LARGE(INDEX((統合!$A$1:$A$1000&lt;&gt;"")/ROW(統合!$A$1:$A$1000),0),ROW(B851))),"")</f>
        <v/>
      </c>
      <c r="C851" t="str">
        <f>IFERROR(INDEX(統合!C:C,1/LARGE(INDEX((統合!$A$1:$A$1000&lt;&gt;"")/ROW(統合!$A$1:$A$1000),0),ROW(C851))),"")</f>
        <v/>
      </c>
      <c r="D851" t="str">
        <f>IFERROR(INDEX(統合!D:D,1/LARGE(INDEX((統合!$A$1:$A$1000&lt;&gt;"")/ROW(統合!$A$1:$A$1000),0),ROW(D851))),"")</f>
        <v/>
      </c>
      <c r="E851" t="str">
        <f>IFERROR(INDEX(統合!E:E,1/LARGE(INDEX((統合!$A$1:$A$1000&lt;&gt;"")/ROW(統合!$A$1:$A$1000),0),ROW(E851))),"")</f>
        <v/>
      </c>
      <c r="F851" t="str">
        <f>IFERROR(INDEX(統合!F:F,1/LARGE(INDEX((統合!$A$1:$A$1000&lt;&gt;"")/ROW(統合!$A$1:$A$1000),0),ROW(F851))),"")</f>
        <v/>
      </c>
      <c r="G851" t="str">
        <f>IFERROR(INDEX(統合!G:G,1/LARGE(INDEX((統合!$A$1:$A$1000&lt;&gt;"")/ROW(統合!$A$1:$A$1000),0),ROW(G851))),"")</f>
        <v/>
      </c>
      <c r="H851" t="str">
        <f>IFERROR(INDEX(統合!H:H,1/LARGE(INDEX((統合!$A$1:$A$1000&lt;&gt;"")/ROW(統合!$A$1:$A$1000),0),ROW(H851))),"")</f>
        <v/>
      </c>
      <c r="I851" t="str">
        <f>IFERROR(INDEX(統合!I:I,1/LARGE(INDEX((統合!$A$1:$A$1000&lt;&gt;"")/ROW(統合!$A$1:$A$1000),0),ROW(I851))),"")</f>
        <v/>
      </c>
      <c r="J851" t="str">
        <f>IFERROR(INDEX(統合!J:J,1/LARGE(INDEX((統合!$A$1:$A$1000&lt;&gt;"")/ROW(統合!$A$1:$A$1000),0),ROW(J851))),"")</f>
        <v/>
      </c>
      <c r="K851" t="str">
        <f>IFERROR(INDEX(統合!K:K,1/LARGE(INDEX((統合!$A$1:$A$1000&lt;&gt;"")/ROW(統合!$A$1:$A$1000),0),ROW(K851))),"")</f>
        <v/>
      </c>
      <c r="L851" t="str">
        <f>IFERROR(INDEX(統合!L:L,1/LARGE(INDEX((統合!$A$1:$A$1000&lt;&gt;"")/ROW(統合!$A$1:$A$1000),0),ROW(L851))),"")</f>
        <v/>
      </c>
      <c r="M851" t="str">
        <f>IFERROR(INDEX(統合!M:M,1/LARGE(INDEX((統合!$A$1:$A$1000&lt;&gt;"")/ROW(統合!$A$1:$A$1000),0),ROW(M851))),"")</f>
        <v/>
      </c>
    </row>
    <row r="852" spans="1:13" x14ac:dyDescent="0.45">
      <c r="A852" t="str">
        <f>IFERROR(INDEX(統合!A:A,1/LARGE(INDEX((統合!$A$1:$A$1000&lt;&gt;"")/ROW(統合!$A$1:$A$1000),0),ROW(A852))),"")</f>
        <v/>
      </c>
      <c r="B852" t="str">
        <f>IFERROR(INDEX(統合!B:B,1/LARGE(INDEX((統合!$A$1:$A$1000&lt;&gt;"")/ROW(統合!$A$1:$A$1000),0),ROW(B852))),"")</f>
        <v/>
      </c>
      <c r="C852" t="str">
        <f>IFERROR(INDEX(統合!C:C,1/LARGE(INDEX((統合!$A$1:$A$1000&lt;&gt;"")/ROW(統合!$A$1:$A$1000),0),ROW(C852))),"")</f>
        <v/>
      </c>
      <c r="D852" t="str">
        <f>IFERROR(INDEX(統合!D:D,1/LARGE(INDEX((統合!$A$1:$A$1000&lt;&gt;"")/ROW(統合!$A$1:$A$1000),0),ROW(D852))),"")</f>
        <v/>
      </c>
      <c r="E852" t="str">
        <f>IFERROR(INDEX(統合!E:E,1/LARGE(INDEX((統合!$A$1:$A$1000&lt;&gt;"")/ROW(統合!$A$1:$A$1000),0),ROW(E852))),"")</f>
        <v/>
      </c>
      <c r="F852" t="str">
        <f>IFERROR(INDEX(統合!F:F,1/LARGE(INDEX((統合!$A$1:$A$1000&lt;&gt;"")/ROW(統合!$A$1:$A$1000),0),ROW(F852))),"")</f>
        <v/>
      </c>
      <c r="G852" t="str">
        <f>IFERROR(INDEX(統合!G:G,1/LARGE(INDEX((統合!$A$1:$A$1000&lt;&gt;"")/ROW(統合!$A$1:$A$1000),0),ROW(G852))),"")</f>
        <v/>
      </c>
      <c r="H852" t="str">
        <f>IFERROR(INDEX(統合!H:H,1/LARGE(INDEX((統合!$A$1:$A$1000&lt;&gt;"")/ROW(統合!$A$1:$A$1000),0),ROW(H852))),"")</f>
        <v/>
      </c>
      <c r="I852" t="str">
        <f>IFERROR(INDEX(統合!I:I,1/LARGE(INDEX((統合!$A$1:$A$1000&lt;&gt;"")/ROW(統合!$A$1:$A$1000),0),ROW(I852))),"")</f>
        <v/>
      </c>
      <c r="J852" t="str">
        <f>IFERROR(INDEX(統合!J:J,1/LARGE(INDEX((統合!$A$1:$A$1000&lt;&gt;"")/ROW(統合!$A$1:$A$1000),0),ROW(J852))),"")</f>
        <v/>
      </c>
      <c r="K852" t="str">
        <f>IFERROR(INDEX(統合!K:K,1/LARGE(INDEX((統合!$A$1:$A$1000&lt;&gt;"")/ROW(統合!$A$1:$A$1000),0),ROW(K852))),"")</f>
        <v/>
      </c>
      <c r="L852" t="str">
        <f>IFERROR(INDEX(統合!L:L,1/LARGE(INDEX((統合!$A$1:$A$1000&lt;&gt;"")/ROW(統合!$A$1:$A$1000),0),ROW(L852))),"")</f>
        <v/>
      </c>
      <c r="M852" t="str">
        <f>IFERROR(INDEX(統合!M:M,1/LARGE(INDEX((統合!$A$1:$A$1000&lt;&gt;"")/ROW(統合!$A$1:$A$1000),0),ROW(M852))),"")</f>
        <v/>
      </c>
    </row>
    <row r="853" spans="1:13" x14ac:dyDescent="0.45">
      <c r="A853" t="str">
        <f>IFERROR(INDEX(統合!A:A,1/LARGE(INDEX((統合!$A$1:$A$1000&lt;&gt;"")/ROW(統合!$A$1:$A$1000),0),ROW(A853))),"")</f>
        <v/>
      </c>
      <c r="B853" t="str">
        <f>IFERROR(INDEX(統合!B:B,1/LARGE(INDEX((統合!$A$1:$A$1000&lt;&gt;"")/ROW(統合!$A$1:$A$1000),0),ROW(B853))),"")</f>
        <v/>
      </c>
      <c r="C853" t="str">
        <f>IFERROR(INDEX(統合!C:C,1/LARGE(INDEX((統合!$A$1:$A$1000&lt;&gt;"")/ROW(統合!$A$1:$A$1000),0),ROW(C853))),"")</f>
        <v/>
      </c>
      <c r="D853" t="str">
        <f>IFERROR(INDEX(統合!D:D,1/LARGE(INDEX((統合!$A$1:$A$1000&lt;&gt;"")/ROW(統合!$A$1:$A$1000),0),ROW(D853))),"")</f>
        <v/>
      </c>
      <c r="E853" t="str">
        <f>IFERROR(INDEX(統合!E:E,1/LARGE(INDEX((統合!$A$1:$A$1000&lt;&gt;"")/ROW(統合!$A$1:$A$1000),0),ROW(E853))),"")</f>
        <v/>
      </c>
      <c r="F853" t="str">
        <f>IFERROR(INDEX(統合!F:F,1/LARGE(INDEX((統合!$A$1:$A$1000&lt;&gt;"")/ROW(統合!$A$1:$A$1000),0),ROW(F853))),"")</f>
        <v/>
      </c>
      <c r="G853" t="str">
        <f>IFERROR(INDEX(統合!G:G,1/LARGE(INDEX((統合!$A$1:$A$1000&lt;&gt;"")/ROW(統合!$A$1:$A$1000),0),ROW(G853))),"")</f>
        <v/>
      </c>
      <c r="H853" t="str">
        <f>IFERROR(INDEX(統合!H:H,1/LARGE(INDEX((統合!$A$1:$A$1000&lt;&gt;"")/ROW(統合!$A$1:$A$1000),0),ROW(H853))),"")</f>
        <v/>
      </c>
      <c r="I853" t="str">
        <f>IFERROR(INDEX(統合!I:I,1/LARGE(INDEX((統合!$A$1:$A$1000&lt;&gt;"")/ROW(統合!$A$1:$A$1000),0),ROW(I853))),"")</f>
        <v/>
      </c>
      <c r="J853" t="str">
        <f>IFERROR(INDEX(統合!J:J,1/LARGE(INDEX((統合!$A$1:$A$1000&lt;&gt;"")/ROW(統合!$A$1:$A$1000),0),ROW(J853))),"")</f>
        <v/>
      </c>
      <c r="K853" t="str">
        <f>IFERROR(INDEX(統合!K:K,1/LARGE(INDEX((統合!$A$1:$A$1000&lt;&gt;"")/ROW(統合!$A$1:$A$1000),0),ROW(K853))),"")</f>
        <v/>
      </c>
      <c r="L853" t="str">
        <f>IFERROR(INDEX(統合!L:L,1/LARGE(INDEX((統合!$A$1:$A$1000&lt;&gt;"")/ROW(統合!$A$1:$A$1000),0),ROW(L853))),"")</f>
        <v/>
      </c>
      <c r="M853" t="str">
        <f>IFERROR(INDEX(統合!M:M,1/LARGE(INDEX((統合!$A$1:$A$1000&lt;&gt;"")/ROW(統合!$A$1:$A$1000),0),ROW(M853))),"")</f>
        <v/>
      </c>
    </row>
    <row r="854" spans="1:13" x14ac:dyDescent="0.45">
      <c r="A854" t="str">
        <f>IFERROR(INDEX(統合!A:A,1/LARGE(INDEX((統合!$A$1:$A$1000&lt;&gt;"")/ROW(統合!$A$1:$A$1000),0),ROW(A854))),"")</f>
        <v/>
      </c>
      <c r="B854" t="str">
        <f>IFERROR(INDEX(統合!B:B,1/LARGE(INDEX((統合!$A$1:$A$1000&lt;&gt;"")/ROW(統合!$A$1:$A$1000),0),ROW(B854))),"")</f>
        <v/>
      </c>
      <c r="C854" t="str">
        <f>IFERROR(INDEX(統合!C:C,1/LARGE(INDEX((統合!$A$1:$A$1000&lt;&gt;"")/ROW(統合!$A$1:$A$1000),0),ROW(C854))),"")</f>
        <v/>
      </c>
      <c r="D854" t="str">
        <f>IFERROR(INDEX(統合!D:D,1/LARGE(INDEX((統合!$A$1:$A$1000&lt;&gt;"")/ROW(統合!$A$1:$A$1000),0),ROW(D854))),"")</f>
        <v/>
      </c>
      <c r="E854" t="str">
        <f>IFERROR(INDEX(統合!E:E,1/LARGE(INDEX((統合!$A$1:$A$1000&lt;&gt;"")/ROW(統合!$A$1:$A$1000),0),ROW(E854))),"")</f>
        <v/>
      </c>
      <c r="F854" t="str">
        <f>IFERROR(INDEX(統合!F:F,1/LARGE(INDEX((統合!$A$1:$A$1000&lt;&gt;"")/ROW(統合!$A$1:$A$1000),0),ROW(F854))),"")</f>
        <v/>
      </c>
      <c r="G854" t="str">
        <f>IFERROR(INDEX(統合!G:G,1/LARGE(INDEX((統合!$A$1:$A$1000&lt;&gt;"")/ROW(統合!$A$1:$A$1000),0),ROW(G854))),"")</f>
        <v/>
      </c>
      <c r="H854" t="str">
        <f>IFERROR(INDEX(統合!H:H,1/LARGE(INDEX((統合!$A$1:$A$1000&lt;&gt;"")/ROW(統合!$A$1:$A$1000),0),ROW(H854))),"")</f>
        <v/>
      </c>
      <c r="I854" t="str">
        <f>IFERROR(INDEX(統合!I:I,1/LARGE(INDEX((統合!$A$1:$A$1000&lt;&gt;"")/ROW(統合!$A$1:$A$1000),0),ROW(I854))),"")</f>
        <v/>
      </c>
      <c r="J854" t="str">
        <f>IFERROR(INDEX(統合!J:J,1/LARGE(INDEX((統合!$A$1:$A$1000&lt;&gt;"")/ROW(統合!$A$1:$A$1000),0),ROW(J854))),"")</f>
        <v/>
      </c>
      <c r="K854" t="str">
        <f>IFERROR(INDEX(統合!K:K,1/LARGE(INDEX((統合!$A$1:$A$1000&lt;&gt;"")/ROW(統合!$A$1:$A$1000),0),ROW(K854))),"")</f>
        <v/>
      </c>
      <c r="L854" t="str">
        <f>IFERROR(INDEX(統合!L:L,1/LARGE(INDEX((統合!$A$1:$A$1000&lt;&gt;"")/ROW(統合!$A$1:$A$1000),0),ROW(L854))),"")</f>
        <v/>
      </c>
      <c r="M854" t="str">
        <f>IFERROR(INDEX(統合!M:M,1/LARGE(INDEX((統合!$A$1:$A$1000&lt;&gt;"")/ROW(統合!$A$1:$A$1000),0),ROW(M854))),"")</f>
        <v/>
      </c>
    </row>
    <row r="855" spans="1:13" x14ac:dyDescent="0.45">
      <c r="A855" t="str">
        <f>IFERROR(INDEX(統合!A:A,1/LARGE(INDEX((統合!$A$1:$A$1000&lt;&gt;"")/ROW(統合!$A$1:$A$1000),0),ROW(A855))),"")</f>
        <v/>
      </c>
      <c r="B855" t="str">
        <f>IFERROR(INDEX(統合!B:B,1/LARGE(INDEX((統合!$A$1:$A$1000&lt;&gt;"")/ROW(統合!$A$1:$A$1000),0),ROW(B855))),"")</f>
        <v/>
      </c>
      <c r="C855" t="str">
        <f>IFERROR(INDEX(統合!C:C,1/LARGE(INDEX((統合!$A$1:$A$1000&lt;&gt;"")/ROW(統合!$A$1:$A$1000),0),ROW(C855))),"")</f>
        <v/>
      </c>
      <c r="D855" t="str">
        <f>IFERROR(INDEX(統合!D:D,1/LARGE(INDEX((統合!$A$1:$A$1000&lt;&gt;"")/ROW(統合!$A$1:$A$1000),0),ROW(D855))),"")</f>
        <v/>
      </c>
      <c r="E855" t="str">
        <f>IFERROR(INDEX(統合!E:E,1/LARGE(INDEX((統合!$A$1:$A$1000&lt;&gt;"")/ROW(統合!$A$1:$A$1000),0),ROW(E855))),"")</f>
        <v/>
      </c>
      <c r="F855" t="str">
        <f>IFERROR(INDEX(統合!F:F,1/LARGE(INDEX((統合!$A$1:$A$1000&lt;&gt;"")/ROW(統合!$A$1:$A$1000),0),ROW(F855))),"")</f>
        <v/>
      </c>
      <c r="G855" t="str">
        <f>IFERROR(INDEX(統合!G:G,1/LARGE(INDEX((統合!$A$1:$A$1000&lt;&gt;"")/ROW(統合!$A$1:$A$1000),0),ROW(G855))),"")</f>
        <v/>
      </c>
      <c r="H855" t="str">
        <f>IFERROR(INDEX(統合!H:H,1/LARGE(INDEX((統合!$A$1:$A$1000&lt;&gt;"")/ROW(統合!$A$1:$A$1000),0),ROW(H855))),"")</f>
        <v/>
      </c>
      <c r="I855" t="str">
        <f>IFERROR(INDEX(統合!I:I,1/LARGE(INDEX((統合!$A$1:$A$1000&lt;&gt;"")/ROW(統合!$A$1:$A$1000),0),ROW(I855))),"")</f>
        <v/>
      </c>
      <c r="J855" t="str">
        <f>IFERROR(INDEX(統合!J:J,1/LARGE(INDEX((統合!$A$1:$A$1000&lt;&gt;"")/ROW(統合!$A$1:$A$1000),0),ROW(J855))),"")</f>
        <v/>
      </c>
      <c r="K855" t="str">
        <f>IFERROR(INDEX(統合!K:K,1/LARGE(INDEX((統合!$A$1:$A$1000&lt;&gt;"")/ROW(統合!$A$1:$A$1000),0),ROW(K855))),"")</f>
        <v/>
      </c>
      <c r="L855" t="str">
        <f>IFERROR(INDEX(統合!L:L,1/LARGE(INDEX((統合!$A$1:$A$1000&lt;&gt;"")/ROW(統合!$A$1:$A$1000),0),ROW(L855))),"")</f>
        <v/>
      </c>
      <c r="M855" t="str">
        <f>IFERROR(INDEX(統合!M:M,1/LARGE(INDEX((統合!$A$1:$A$1000&lt;&gt;"")/ROW(統合!$A$1:$A$1000),0),ROW(M855))),"")</f>
        <v/>
      </c>
    </row>
    <row r="856" spans="1:13" x14ac:dyDescent="0.45">
      <c r="A856" t="str">
        <f>IFERROR(INDEX(統合!A:A,1/LARGE(INDEX((統合!$A$1:$A$1000&lt;&gt;"")/ROW(統合!$A$1:$A$1000),0),ROW(A856))),"")</f>
        <v/>
      </c>
      <c r="B856" t="str">
        <f>IFERROR(INDEX(統合!B:B,1/LARGE(INDEX((統合!$A$1:$A$1000&lt;&gt;"")/ROW(統合!$A$1:$A$1000),0),ROW(B856))),"")</f>
        <v/>
      </c>
      <c r="C856" t="str">
        <f>IFERROR(INDEX(統合!C:C,1/LARGE(INDEX((統合!$A$1:$A$1000&lt;&gt;"")/ROW(統合!$A$1:$A$1000),0),ROW(C856))),"")</f>
        <v/>
      </c>
      <c r="D856" t="str">
        <f>IFERROR(INDEX(統合!D:D,1/LARGE(INDEX((統合!$A$1:$A$1000&lt;&gt;"")/ROW(統合!$A$1:$A$1000),0),ROW(D856))),"")</f>
        <v/>
      </c>
      <c r="E856" t="str">
        <f>IFERROR(INDEX(統合!E:E,1/LARGE(INDEX((統合!$A$1:$A$1000&lt;&gt;"")/ROW(統合!$A$1:$A$1000),0),ROW(E856))),"")</f>
        <v/>
      </c>
      <c r="F856" t="str">
        <f>IFERROR(INDEX(統合!F:F,1/LARGE(INDEX((統合!$A$1:$A$1000&lt;&gt;"")/ROW(統合!$A$1:$A$1000),0),ROW(F856))),"")</f>
        <v/>
      </c>
      <c r="G856" t="str">
        <f>IFERROR(INDEX(統合!G:G,1/LARGE(INDEX((統合!$A$1:$A$1000&lt;&gt;"")/ROW(統合!$A$1:$A$1000),0),ROW(G856))),"")</f>
        <v/>
      </c>
      <c r="H856" t="str">
        <f>IFERROR(INDEX(統合!H:H,1/LARGE(INDEX((統合!$A$1:$A$1000&lt;&gt;"")/ROW(統合!$A$1:$A$1000),0),ROW(H856))),"")</f>
        <v/>
      </c>
      <c r="I856" t="str">
        <f>IFERROR(INDEX(統合!I:I,1/LARGE(INDEX((統合!$A$1:$A$1000&lt;&gt;"")/ROW(統合!$A$1:$A$1000),0),ROW(I856))),"")</f>
        <v/>
      </c>
      <c r="J856" t="str">
        <f>IFERROR(INDEX(統合!J:J,1/LARGE(INDEX((統合!$A$1:$A$1000&lt;&gt;"")/ROW(統合!$A$1:$A$1000),0),ROW(J856))),"")</f>
        <v/>
      </c>
      <c r="K856" t="str">
        <f>IFERROR(INDEX(統合!K:K,1/LARGE(INDEX((統合!$A$1:$A$1000&lt;&gt;"")/ROW(統合!$A$1:$A$1000),0),ROW(K856))),"")</f>
        <v/>
      </c>
      <c r="L856" t="str">
        <f>IFERROR(INDEX(統合!L:L,1/LARGE(INDEX((統合!$A$1:$A$1000&lt;&gt;"")/ROW(統合!$A$1:$A$1000),0),ROW(L856))),"")</f>
        <v/>
      </c>
      <c r="M856" t="str">
        <f>IFERROR(INDEX(統合!M:M,1/LARGE(INDEX((統合!$A$1:$A$1000&lt;&gt;"")/ROW(統合!$A$1:$A$1000),0),ROW(M856))),"")</f>
        <v/>
      </c>
    </row>
    <row r="857" spans="1:13" x14ac:dyDescent="0.45">
      <c r="A857" t="str">
        <f>IFERROR(INDEX(統合!A:A,1/LARGE(INDEX((統合!$A$1:$A$1000&lt;&gt;"")/ROW(統合!$A$1:$A$1000),0),ROW(A857))),"")</f>
        <v/>
      </c>
      <c r="B857" t="str">
        <f>IFERROR(INDEX(統合!B:B,1/LARGE(INDEX((統合!$A$1:$A$1000&lt;&gt;"")/ROW(統合!$A$1:$A$1000),0),ROW(B857))),"")</f>
        <v/>
      </c>
      <c r="C857" t="str">
        <f>IFERROR(INDEX(統合!C:C,1/LARGE(INDEX((統合!$A$1:$A$1000&lt;&gt;"")/ROW(統合!$A$1:$A$1000),0),ROW(C857))),"")</f>
        <v/>
      </c>
      <c r="D857" t="str">
        <f>IFERROR(INDEX(統合!D:D,1/LARGE(INDEX((統合!$A$1:$A$1000&lt;&gt;"")/ROW(統合!$A$1:$A$1000),0),ROW(D857))),"")</f>
        <v/>
      </c>
      <c r="E857" t="str">
        <f>IFERROR(INDEX(統合!E:E,1/LARGE(INDEX((統合!$A$1:$A$1000&lt;&gt;"")/ROW(統合!$A$1:$A$1000),0),ROW(E857))),"")</f>
        <v/>
      </c>
      <c r="F857" t="str">
        <f>IFERROR(INDEX(統合!F:F,1/LARGE(INDEX((統合!$A$1:$A$1000&lt;&gt;"")/ROW(統合!$A$1:$A$1000),0),ROW(F857))),"")</f>
        <v/>
      </c>
      <c r="G857" t="str">
        <f>IFERROR(INDEX(統合!G:G,1/LARGE(INDEX((統合!$A$1:$A$1000&lt;&gt;"")/ROW(統合!$A$1:$A$1000),0),ROW(G857))),"")</f>
        <v/>
      </c>
      <c r="H857" t="str">
        <f>IFERROR(INDEX(統合!H:H,1/LARGE(INDEX((統合!$A$1:$A$1000&lt;&gt;"")/ROW(統合!$A$1:$A$1000),0),ROW(H857))),"")</f>
        <v/>
      </c>
      <c r="I857" t="str">
        <f>IFERROR(INDEX(統合!I:I,1/LARGE(INDEX((統合!$A$1:$A$1000&lt;&gt;"")/ROW(統合!$A$1:$A$1000),0),ROW(I857))),"")</f>
        <v/>
      </c>
      <c r="J857" t="str">
        <f>IFERROR(INDEX(統合!J:J,1/LARGE(INDEX((統合!$A$1:$A$1000&lt;&gt;"")/ROW(統合!$A$1:$A$1000),0),ROW(J857))),"")</f>
        <v/>
      </c>
      <c r="K857" t="str">
        <f>IFERROR(INDEX(統合!K:K,1/LARGE(INDEX((統合!$A$1:$A$1000&lt;&gt;"")/ROW(統合!$A$1:$A$1000),0),ROW(K857))),"")</f>
        <v/>
      </c>
      <c r="L857" t="str">
        <f>IFERROR(INDEX(統合!L:L,1/LARGE(INDEX((統合!$A$1:$A$1000&lt;&gt;"")/ROW(統合!$A$1:$A$1000),0),ROW(L857))),"")</f>
        <v/>
      </c>
      <c r="M857" t="str">
        <f>IFERROR(INDEX(統合!M:M,1/LARGE(INDEX((統合!$A$1:$A$1000&lt;&gt;"")/ROW(統合!$A$1:$A$1000),0),ROW(M857))),"")</f>
        <v/>
      </c>
    </row>
    <row r="858" spans="1:13" x14ac:dyDescent="0.45">
      <c r="A858" t="str">
        <f>IFERROR(INDEX(統合!A:A,1/LARGE(INDEX((統合!$A$1:$A$1000&lt;&gt;"")/ROW(統合!$A$1:$A$1000),0),ROW(A858))),"")</f>
        <v/>
      </c>
      <c r="B858" t="str">
        <f>IFERROR(INDEX(統合!B:B,1/LARGE(INDEX((統合!$A$1:$A$1000&lt;&gt;"")/ROW(統合!$A$1:$A$1000),0),ROW(B858))),"")</f>
        <v/>
      </c>
      <c r="C858" t="str">
        <f>IFERROR(INDEX(統合!C:C,1/LARGE(INDEX((統合!$A$1:$A$1000&lt;&gt;"")/ROW(統合!$A$1:$A$1000),0),ROW(C858))),"")</f>
        <v/>
      </c>
      <c r="D858" t="str">
        <f>IFERROR(INDEX(統合!D:D,1/LARGE(INDEX((統合!$A$1:$A$1000&lt;&gt;"")/ROW(統合!$A$1:$A$1000),0),ROW(D858))),"")</f>
        <v/>
      </c>
      <c r="E858" t="str">
        <f>IFERROR(INDEX(統合!E:E,1/LARGE(INDEX((統合!$A$1:$A$1000&lt;&gt;"")/ROW(統合!$A$1:$A$1000),0),ROW(E858))),"")</f>
        <v/>
      </c>
      <c r="F858" t="str">
        <f>IFERROR(INDEX(統合!F:F,1/LARGE(INDEX((統合!$A$1:$A$1000&lt;&gt;"")/ROW(統合!$A$1:$A$1000),0),ROW(F858))),"")</f>
        <v/>
      </c>
      <c r="G858" t="str">
        <f>IFERROR(INDEX(統合!G:G,1/LARGE(INDEX((統合!$A$1:$A$1000&lt;&gt;"")/ROW(統合!$A$1:$A$1000),0),ROW(G858))),"")</f>
        <v/>
      </c>
      <c r="H858" t="str">
        <f>IFERROR(INDEX(統合!H:H,1/LARGE(INDEX((統合!$A$1:$A$1000&lt;&gt;"")/ROW(統合!$A$1:$A$1000),0),ROW(H858))),"")</f>
        <v/>
      </c>
      <c r="I858" t="str">
        <f>IFERROR(INDEX(統合!I:I,1/LARGE(INDEX((統合!$A$1:$A$1000&lt;&gt;"")/ROW(統合!$A$1:$A$1000),0),ROW(I858))),"")</f>
        <v/>
      </c>
      <c r="J858" t="str">
        <f>IFERROR(INDEX(統合!J:J,1/LARGE(INDEX((統合!$A$1:$A$1000&lt;&gt;"")/ROW(統合!$A$1:$A$1000),0),ROW(J858))),"")</f>
        <v/>
      </c>
      <c r="K858" t="str">
        <f>IFERROR(INDEX(統合!K:K,1/LARGE(INDEX((統合!$A$1:$A$1000&lt;&gt;"")/ROW(統合!$A$1:$A$1000),0),ROW(K858))),"")</f>
        <v/>
      </c>
      <c r="L858" t="str">
        <f>IFERROR(INDEX(統合!L:L,1/LARGE(INDEX((統合!$A$1:$A$1000&lt;&gt;"")/ROW(統合!$A$1:$A$1000),0),ROW(L858))),"")</f>
        <v/>
      </c>
      <c r="M858" t="str">
        <f>IFERROR(INDEX(統合!M:M,1/LARGE(INDEX((統合!$A$1:$A$1000&lt;&gt;"")/ROW(統合!$A$1:$A$1000),0),ROW(M858))),"")</f>
        <v/>
      </c>
    </row>
    <row r="859" spans="1:13" x14ac:dyDescent="0.45">
      <c r="A859" t="str">
        <f>IFERROR(INDEX(統合!A:A,1/LARGE(INDEX((統合!$A$1:$A$1000&lt;&gt;"")/ROW(統合!$A$1:$A$1000),0),ROW(A859))),"")</f>
        <v/>
      </c>
      <c r="B859" t="str">
        <f>IFERROR(INDEX(統合!B:B,1/LARGE(INDEX((統合!$A$1:$A$1000&lt;&gt;"")/ROW(統合!$A$1:$A$1000),0),ROW(B859))),"")</f>
        <v/>
      </c>
      <c r="C859" t="str">
        <f>IFERROR(INDEX(統合!C:C,1/LARGE(INDEX((統合!$A$1:$A$1000&lt;&gt;"")/ROW(統合!$A$1:$A$1000),0),ROW(C859))),"")</f>
        <v/>
      </c>
      <c r="D859" t="str">
        <f>IFERROR(INDEX(統合!D:D,1/LARGE(INDEX((統合!$A$1:$A$1000&lt;&gt;"")/ROW(統合!$A$1:$A$1000),0),ROW(D859))),"")</f>
        <v/>
      </c>
      <c r="E859" t="str">
        <f>IFERROR(INDEX(統合!E:E,1/LARGE(INDEX((統合!$A$1:$A$1000&lt;&gt;"")/ROW(統合!$A$1:$A$1000),0),ROW(E859))),"")</f>
        <v/>
      </c>
      <c r="F859" t="str">
        <f>IFERROR(INDEX(統合!F:F,1/LARGE(INDEX((統合!$A$1:$A$1000&lt;&gt;"")/ROW(統合!$A$1:$A$1000),0),ROW(F859))),"")</f>
        <v/>
      </c>
      <c r="G859" t="str">
        <f>IFERROR(INDEX(統合!G:G,1/LARGE(INDEX((統合!$A$1:$A$1000&lt;&gt;"")/ROW(統合!$A$1:$A$1000),0),ROW(G859))),"")</f>
        <v/>
      </c>
      <c r="H859" t="str">
        <f>IFERROR(INDEX(統合!H:H,1/LARGE(INDEX((統合!$A$1:$A$1000&lt;&gt;"")/ROW(統合!$A$1:$A$1000),0),ROW(H859))),"")</f>
        <v/>
      </c>
      <c r="I859" t="str">
        <f>IFERROR(INDEX(統合!I:I,1/LARGE(INDEX((統合!$A$1:$A$1000&lt;&gt;"")/ROW(統合!$A$1:$A$1000),0),ROW(I859))),"")</f>
        <v/>
      </c>
      <c r="J859" t="str">
        <f>IFERROR(INDEX(統合!J:J,1/LARGE(INDEX((統合!$A$1:$A$1000&lt;&gt;"")/ROW(統合!$A$1:$A$1000),0),ROW(J859))),"")</f>
        <v/>
      </c>
      <c r="K859" t="str">
        <f>IFERROR(INDEX(統合!K:K,1/LARGE(INDEX((統合!$A$1:$A$1000&lt;&gt;"")/ROW(統合!$A$1:$A$1000),0),ROW(K859))),"")</f>
        <v/>
      </c>
      <c r="L859" t="str">
        <f>IFERROR(INDEX(統合!L:L,1/LARGE(INDEX((統合!$A$1:$A$1000&lt;&gt;"")/ROW(統合!$A$1:$A$1000),0),ROW(L859))),"")</f>
        <v/>
      </c>
      <c r="M859" t="str">
        <f>IFERROR(INDEX(統合!M:M,1/LARGE(INDEX((統合!$A$1:$A$1000&lt;&gt;"")/ROW(統合!$A$1:$A$1000),0),ROW(M859))),"")</f>
        <v/>
      </c>
    </row>
    <row r="860" spans="1:13" x14ac:dyDescent="0.45">
      <c r="A860" t="str">
        <f>IFERROR(INDEX(統合!A:A,1/LARGE(INDEX((統合!$A$1:$A$1000&lt;&gt;"")/ROW(統合!$A$1:$A$1000),0),ROW(A860))),"")</f>
        <v/>
      </c>
      <c r="B860" t="str">
        <f>IFERROR(INDEX(統合!B:B,1/LARGE(INDEX((統合!$A$1:$A$1000&lt;&gt;"")/ROW(統合!$A$1:$A$1000),0),ROW(B860))),"")</f>
        <v/>
      </c>
      <c r="C860" t="str">
        <f>IFERROR(INDEX(統合!C:C,1/LARGE(INDEX((統合!$A$1:$A$1000&lt;&gt;"")/ROW(統合!$A$1:$A$1000),0),ROW(C860))),"")</f>
        <v/>
      </c>
      <c r="D860" t="str">
        <f>IFERROR(INDEX(統合!D:D,1/LARGE(INDEX((統合!$A$1:$A$1000&lt;&gt;"")/ROW(統合!$A$1:$A$1000),0),ROW(D860))),"")</f>
        <v/>
      </c>
      <c r="E860" t="str">
        <f>IFERROR(INDEX(統合!E:E,1/LARGE(INDEX((統合!$A$1:$A$1000&lt;&gt;"")/ROW(統合!$A$1:$A$1000),0),ROW(E860))),"")</f>
        <v/>
      </c>
      <c r="F860" t="str">
        <f>IFERROR(INDEX(統合!F:F,1/LARGE(INDEX((統合!$A$1:$A$1000&lt;&gt;"")/ROW(統合!$A$1:$A$1000),0),ROW(F860))),"")</f>
        <v/>
      </c>
      <c r="G860" t="str">
        <f>IFERROR(INDEX(統合!G:G,1/LARGE(INDEX((統合!$A$1:$A$1000&lt;&gt;"")/ROW(統合!$A$1:$A$1000),0),ROW(G860))),"")</f>
        <v/>
      </c>
      <c r="H860" t="str">
        <f>IFERROR(INDEX(統合!H:H,1/LARGE(INDEX((統合!$A$1:$A$1000&lt;&gt;"")/ROW(統合!$A$1:$A$1000),0),ROW(H860))),"")</f>
        <v/>
      </c>
      <c r="I860" t="str">
        <f>IFERROR(INDEX(統合!I:I,1/LARGE(INDEX((統合!$A$1:$A$1000&lt;&gt;"")/ROW(統合!$A$1:$A$1000),0),ROW(I860))),"")</f>
        <v/>
      </c>
      <c r="J860" t="str">
        <f>IFERROR(INDEX(統合!J:J,1/LARGE(INDEX((統合!$A$1:$A$1000&lt;&gt;"")/ROW(統合!$A$1:$A$1000),0),ROW(J860))),"")</f>
        <v/>
      </c>
      <c r="K860" t="str">
        <f>IFERROR(INDEX(統合!K:K,1/LARGE(INDEX((統合!$A$1:$A$1000&lt;&gt;"")/ROW(統合!$A$1:$A$1000),0),ROW(K860))),"")</f>
        <v/>
      </c>
      <c r="L860" t="str">
        <f>IFERROR(INDEX(統合!L:L,1/LARGE(INDEX((統合!$A$1:$A$1000&lt;&gt;"")/ROW(統合!$A$1:$A$1000),0),ROW(L860))),"")</f>
        <v/>
      </c>
      <c r="M860" t="str">
        <f>IFERROR(INDEX(統合!M:M,1/LARGE(INDEX((統合!$A$1:$A$1000&lt;&gt;"")/ROW(統合!$A$1:$A$1000),0),ROW(M860))),"")</f>
        <v/>
      </c>
    </row>
    <row r="861" spans="1:13" x14ac:dyDescent="0.45">
      <c r="A861" t="str">
        <f>IFERROR(INDEX(統合!A:A,1/LARGE(INDEX((統合!$A$1:$A$1000&lt;&gt;"")/ROW(統合!$A$1:$A$1000),0),ROW(A861))),"")</f>
        <v/>
      </c>
      <c r="B861" t="str">
        <f>IFERROR(INDEX(統合!B:B,1/LARGE(INDEX((統合!$A$1:$A$1000&lt;&gt;"")/ROW(統合!$A$1:$A$1000),0),ROW(B861))),"")</f>
        <v/>
      </c>
      <c r="C861" t="str">
        <f>IFERROR(INDEX(統合!C:C,1/LARGE(INDEX((統合!$A$1:$A$1000&lt;&gt;"")/ROW(統合!$A$1:$A$1000),0),ROW(C861))),"")</f>
        <v/>
      </c>
      <c r="D861" t="str">
        <f>IFERROR(INDEX(統合!D:D,1/LARGE(INDEX((統合!$A$1:$A$1000&lt;&gt;"")/ROW(統合!$A$1:$A$1000),0),ROW(D861))),"")</f>
        <v/>
      </c>
      <c r="E861" t="str">
        <f>IFERROR(INDEX(統合!E:E,1/LARGE(INDEX((統合!$A$1:$A$1000&lt;&gt;"")/ROW(統合!$A$1:$A$1000),0),ROW(E861))),"")</f>
        <v/>
      </c>
      <c r="F861" t="str">
        <f>IFERROR(INDEX(統合!F:F,1/LARGE(INDEX((統合!$A$1:$A$1000&lt;&gt;"")/ROW(統合!$A$1:$A$1000),0),ROW(F861))),"")</f>
        <v/>
      </c>
      <c r="G861" t="str">
        <f>IFERROR(INDEX(統合!G:G,1/LARGE(INDEX((統合!$A$1:$A$1000&lt;&gt;"")/ROW(統合!$A$1:$A$1000),0),ROW(G861))),"")</f>
        <v/>
      </c>
      <c r="H861" t="str">
        <f>IFERROR(INDEX(統合!H:H,1/LARGE(INDEX((統合!$A$1:$A$1000&lt;&gt;"")/ROW(統合!$A$1:$A$1000),0),ROW(H861))),"")</f>
        <v/>
      </c>
      <c r="I861" t="str">
        <f>IFERROR(INDEX(統合!I:I,1/LARGE(INDEX((統合!$A$1:$A$1000&lt;&gt;"")/ROW(統合!$A$1:$A$1000),0),ROW(I861))),"")</f>
        <v/>
      </c>
      <c r="J861" t="str">
        <f>IFERROR(INDEX(統合!J:J,1/LARGE(INDEX((統合!$A$1:$A$1000&lt;&gt;"")/ROW(統合!$A$1:$A$1000),0),ROW(J861))),"")</f>
        <v/>
      </c>
      <c r="K861" t="str">
        <f>IFERROR(INDEX(統合!K:K,1/LARGE(INDEX((統合!$A$1:$A$1000&lt;&gt;"")/ROW(統合!$A$1:$A$1000),0),ROW(K861))),"")</f>
        <v/>
      </c>
      <c r="L861" t="str">
        <f>IFERROR(INDEX(統合!L:L,1/LARGE(INDEX((統合!$A$1:$A$1000&lt;&gt;"")/ROW(統合!$A$1:$A$1000),0),ROW(L861))),"")</f>
        <v/>
      </c>
      <c r="M861" t="str">
        <f>IFERROR(INDEX(統合!M:M,1/LARGE(INDEX((統合!$A$1:$A$1000&lt;&gt;"")/ROW(統合!$A$1:$A$1000),0),ROW(M861))),"")</f>
        <v/>
      </c>
    </row>
    <row r="862" spans="1:13" x14ac:dyDescent="0.45">
      <c r="A862" t="str">
        <f>IFERROR(INDEX(統合!A:A,1/LARGE(INDEX((統合!$A$1:$A$1000&lt;&gt;"")/ROW(統合!$A$1:$A$1000),0),ROW(A862))),"")</f>
        <v/>
      </c>
      <c r="B862" t="str">
        <f>IFERROR(INDEX(統合!B:B,1/LARGE(INDEX((統合!$A$1:$A$1000&lt;&gt;"")/ROW(統合!$A$1:$A$1000),0),ROW(B862))),"")</f>
        <v/>
      </c>
      <c r="C862" t="str">
        <f>IFERROR(INDEX(統合!C:C,1/LARGE(INDEX((統合!$A$1:$A$1000&lt;&gt;"")/ROW(統合!$A$1:$A$1000),0),ROW(C862))),"")</f>
        <v/>
      </c>
      <c r="D862" t="str">
        <f>IFERROR(INDEX(統合!D:D,1/LARGE(INDEX((統合!$A$1:$A$1000&lt;&gt;"")/ROW(統合!$A$1:$A$1000),0),ROW(D862))),"")</f>
        <v/>
      </c>
      <c r="E862" t="str">
        <f>IFERROR(INDEX(統合!E:E,1/LARGE(INDEX((統合!$A$1:$A$1000&lt;&gt;"")/ROW(統合!$A$1:$A$1000),0),ROW(E862))),"")</f>
        <v/>
      </c>
      <c r="F862" t="str">
        <f>IFERROR(INDEX(統合!F:F,1/LARGE(INDEX((統合!$A$1:$A$1000&lt;&gt;"")/ROW(統合!$A$1:$A$1000),0),ROW(F862))),"")</f>
        <v/>
      </c>
      <c r="G862" t="str">
        <f>IFERROR(INDEX(統合!G:G,1/LARGE(INDEX((統合!$A$1:$A$1000&lt;&gt;"")/ROW(統合!$A$1:$A$1000),0),ROW(G862))),"")</f>
        <v/>
      </c>
      <c r="H862" t="str">
        <f>IFERROR(INDEX(統合!H:H,1/LARGE(INDEX((統合!$A$1:$A$1000&lt;&gt;"")/ROW(統合!$A$1:$A$1000),0),ROW(H862))),"")</f>
        <v/>
      </c>
      <c r="I862" t="str">
        <f>IFERROR(INDEX(統合!I:I,1/LARGE(INDEX((統合!$A$1:$A$1000&lt;&gt;"")/ROW(統合!$A$1:$A$1000),0),ROW(I862))),"")</f>
        <v/>
      </c>
      <c r="J862" t="str">
        <f>IFERROR(INDEX(統合!J:J,1/LARGE(INDEX((統合!$A$1:$A$1000&lt;&gt;"")/ROW(統合!$A$1:$A$1000),0),ROW(J862))),"")</f>
        <v/>
      </c>
      <c r="K862" t="str">
        <f>IFERROR(INDEX(統合!K:K,1/LARGE(INDEX((統合!$A$1:$A$1000&lt;&gt;"")/ROW(統合!$A$1:$A$1000),0),ROW(K862))),"")</f>
        <v/>
      </c>
      <c r="L862" t="str">
        <f>IFERROR(INDEX(統合!L:L,1/LARGE(INDEX((統合!$A$1:$A$1000&lt;&gt;"")/ROW(統合!$A$1:$A$1000),0),ROW(L862))),"")</f>
        <v/>
      </c>
      <c r="M862" t="str">
        <f>IFERROR(INDEX(統合!M:M,1/LARGE(INDEX((統合!$A$1:$A$1000&lt;&gt;"")/ROW(統合!$A$1:$A$1000),0),ROW(M862))),"")</f>
        <v/>
      </c>
    </row>
    <row r="863" spans="1:13" x14ac:dyDescent="0.45">
      <c r="A863" t="str">
        <f>IFERROR(INDEX(統合!A:A,1/LARGE(INDEX((統合!$A$1:$A$1000&lt;&gt;"")/ROW(統合!$A$1:$A$1000),0),ROW(A863))),"")</f>
        <v/>
      </c>
      <c r="B863" t="str">
        <f>IFERROR(INDEX(統合!B:B,1/LARGE(INDEX((統合!$A$1:$A$1000&lt;&gt;"")/ROW(統合!$A$1:$A$1000),0),ROW(B863))),"")</f>
        <v/>
      </c>
      <c r="C863" t="str">
        <f>IFERROR(INDEX(統合!C:C,1/LARGE(INDEX((統合!$A$1:$A$1000&lt;&gt;"")/ROW(統合!$A$1:$A$1000),0),ROW(C863))),"")</f>
        <v/>
      </c>
      <c r="D863" t="str">
        <f>IFERROR(INDEX(統合!D:D,1/LARGE(INDEX((統合!$A$1:$A$1000&lt;&gt;"")/ROW(統合!$A$1:$A$1000),0),ROW(D863))),"")</f>
        <v/>
      </c>
      <c r="E863" t="str">
        <f>IFERROR(INDEX(統合!E:E,1/LARGE(INDEX((統合!$A$1:$A$1000&lt;&gt;"")/ROW(統合!$A$1:$A$1000),0),ROW(E863))),"")</f>
        <v/>
      </c>
      <c r="F863" t="str">
        <f>IFERROR(INDEX(統合!F:F,1/LARGE(INDEX((統合!$A$1:$A$1000&lt;&gt;"")/ROW(統合!$A$1:$A$1000),0),ROW(F863))),"")</f>
        <v/>
      </c>
      <c r="G863" t="str">
        <f>IFERROR(INDEX(統合!G:G,1/LARGE(INDEX((統合!$A$1:$A$1000&lt;&gt;"")/ROW(統合!$A$1:$A$1000),0),ROW(G863))),"")</f>
        <v/>
      </c>
      <c r="H863" t="str">
        <f>IFERROR(INDEX(統合!H:H,1/LARGE(INDEX((統合!$A$1:$A$1000&lt;&gt;"")/ROW(統合!$A$1:$A$1000),0),ROW(H863))),"")</f>
        <v/>
      </c>
      <c r="I863" t="str">
        <f>IFERROR(INDEX(統合!I:I,1/LARGE(INDEX((統合!$A$1:$A$1000&lt;&gt;"")/ROW(統合!$A$1:$A$1000),0),ROW(I863))),"")</f>
        <v/>
      </c>
      <c r="J863" t="str">
        <f>IFERROR(INDEX(統合!J:J,1/LARGE(INDEX((統合!$A$1:$A$1000&lt;&gt;"")/ROW(統合!$A$1:$A$1000),0),ROW(J863))),"")</f>
        <v/>
      </c>
      <c r="K863" t="str">
        <f>IFERROR(INDEX(統合!K:K,1/LARGE(INDEX((統合!$A$1:$A$1000&lt;&gt;"")/ROW(統合!$A$1:$A$1000),0),ROW(K863))),"")</f>
        <v/>
      </c>
      <c r="L863" t="str">
        <f>IFERROR(INDEX(統合!L:L,1/LARGE(INDEX((統合!$A$1:$A$1000&lt;&gt;"")/ROW(統合!$A$1:$A$1000),0),ROW(L863))),"")</f>
        <v/>
      </c>
      <c r="M863" t="str">
        <f>IFERROR(INDEX(統合!M:M,1/LARGE(INDEX((統合!$A$1:$A$1000&lt;&gt;"")/ROW(統合!$A$1:$A$1000),0),ROW(M863))),"")</f>
        <v/>
      </c>
    </row>
    <row r="864" spans="1:13" x14ac:dyDescent="0.45">
      <c r="A864" t="str">
        <f>IFERROR(INDEX(統合!A:A,1/LARGE(INDEX((統合!$A$1:$A$1000&lt;&gt;"")/ROW(統合!$A$1:$A$1000),0),ROW(A864))),"")</f>
        <v/>
      </c>
      <c r="B864" t="str">
        <f>IFERROR(INDEX(統合!B:B,1/LARGE(INDEX((統合!$A$1:$A$1000&lt;&gt;"")/ROW(統合!$A$1:$A$1000),0),ROW(B864))),"")</f>
        <v/>
      </c>
      <c r="C864" t="str">
        <f>IFERROR(INDEX(統合!C:C,1/LARGE(INDEX((統合!$A$1:$A$1000&lt;&gt;"")/ROW(統合!$A$1:$A$1000),0),ROW(C864))),"")</f>
        <v/>
      </c>
      <c r="D864" t="str">
        <f>IFERROR(INDEX(統合!D:D,1/LARGE(INDEX((統合!$A$1:$A$1000&lt;&gt;"")/ROW(統合!$A$1:$A$1000),0),ROW(D864))),"")</f>
        <v/>
      </c>
      <c r="E864" t="str">
        <f>IFERROR(INDEX(統合!E:E,1/LARGE(INDEX((統合!$A$1:$A$1000&lt;&gt;"")/ROW(統合!$A$1:$A$1000),0),ROW(E864))),"")</f>
        <v/>
      </c>
      <c r="F864" t="str">
        <f>IFERROR(INDEX(統合!F:F,1/LARGE(INDEX((統合!$A$1:$A$1000&lt;&gt;"")/ROW(統合!$A$1:$A$1000),0),ROW(F864))),"")</f>
        <v/>
      </c>
      <c r="G864" t="str">
        <f>IFERROR(INDEX(統合!G:G,1/LARGE(INDEX((統合!$A$1:$A$1000&lt;&gt;"")/ROW(統合!$A$1:$A$1000),0),ROW(G864))),"")</f>
        <v/>
      </c>
      <c r="H864" t="str">
        <f>IFERROR(INDEX(統合!H:H,1/LARGE(INDEX((統合!$A$1:$A$1000&lt;&gt;"")/ROW(統合!$A$1:$A$1000),0),ROW(H864))),"")</f>
        <v/>
      </c>
      <c r="I864" t="str">
        <f>IFERROR(INDEX(統合!I:I,1/LARGE(INDEX((統合!$A$1:$A$1000&lt;&gt;"")/ROW(統合!$A$1:$A$1000),0),ROW(I864))),"")</f>
        <v/>
      </c>
      <c r="J864" t="str">
        <f>IFERROR(INDEX(統合!J:J,1/LARGE(INDEX((統合!$A$1:$A$1000&lt;&gt;"")/ROW(統合!$A$1:$A$1000),0),ROW(J864))),"")</f>
        <v/>
      </c>
      <c r="K864" t="str">
        <f>IFERROR(INDEX(統合!K:K,1/LARGE(INDEX((統合!$A$1:$A$1000&lt;&gt;"")/ROW(統合!$A$1:$A$1000),0),ROW(K864))),"")</f>
        <v/>
      </c>
      <c r="L864" t="str">
        <f>IFERROR(INDEX(統合!L:L,1/LARGE(INDEX((統合!$A$1:$A$1000&lt;&gt;"")/ROW(統合!$A$1:$A$1000),0),ROW(L864))),"")</f>
        <v/>
      </c>
      <c r="M864" t="str">
        <f>IFERROR(INDEX(統合!M:M,1/LARGE(INDEX((統合!$A$1:$A$1000&lt;&gt;"")/ROW(統合!$A$1:$A$1000),0),ROW(M864))),"")</f>
        <v/>
      </c>
    </row>
    <row r="865" spans="1:13" x14ac:dyDescent="0.45">
      <c r="A865" t="str">
        <f>IFERROR(INDEX(統合!A:A,1/LARGE(INDEX((統合!$A$1:$A$1000&lt;&gt;"")/ROW(統合!$A$1:$A$1000),0),ROW(A865))),"")</f>
        <v/>
      </c>
      <c r="B865" t="str">
        <f>IFERROR(INDEX(統合!B:B,1/LARGE(INDEX((統合!$A$1:$A$1000&lt;&gt;"")/ROW(統合!$A$1:$A$1000),0),ROW(B865))),"")</f>
        <v/>
      </c>
      <c r="C865" t="str">
        <f>IFERROR(INDEX(統合!C:C,1/LARGE(INDEX((統合!$A$1:$A$1000&lt;&gt;"")/ROW(統合!$A$1:$A$1000),0),ROW(C865))),"")</f>
        <v/>
      </c>
      <c r="D865" t="str">
        <f>IFERROR(INDEX(統合!D:D,1/LARGE(INDEX((統合!$A$1:$A$1000&lt;&gt;"")/ROW(統合!$A$1:$A$1000),0),ROW(D865))),"")</f>
        <v/>
      </c>
      <c r="E865" t="str">
        <f>IFERROR(INDEX(統合!E:E,1/LARGE(INDEX((統合!$A$1:$A$1000&lt;&gt;"")/ROW(統合!$A$1:$A$1000),0),ROW(E865))),"")</f>
        <v/>
      </c>
      <c r="F865" t="str">
        <f>IFERROR(INDEX(統合!F:F,1/LARGE(INDEX((統合!$A$1:$A$1000&lt;&gt;"")/ROW(統合!$A$1:$A$1000),0),ROW(F865))),"")</f>
        <v/>
      </c>
      <c r="G865" t="str">
        <f>IFERROR(INDEX(統合!G:G,1/LARGE(INDEX((統合!$A$1:$A$1000&lt;&gt;"")/ROW(統合!$A$1:$A$1000),0),ROW(G865))),"")</f>
        <v/>
      </c>
      <c r="H865" t="str">
        <f>IFERROR(INDEX(統合!H:H,1/LARGE(INDEX((統合!$A$1:$A$1000&lt;&gt;"")/ROW(統合!$A$1:$A$1000),0),ROW(H865))),"")</f>
        <v/>
      </c>
      <c r="I865" t="str">
        <f>IFERROR(INDEX(統合!I:I,1/LARGE(INDEX((統合!$A$1:$A$1000&lt;&gt;"")/ROW(統合!$A$1:$A$1000),0),ROW(I865))),"")</f>
        <v/>
      </c>
      <c r="J865" t="str">
        <f>IFERROR(INDEX(統合!J:J,1/LARGE(INDEX((統合!$A$1:$A$1000&lt;&gt;"")/ROW(統合!$A$1:$A$1000),0),ROW(J865))),"")</f>
        <v/>
      </c>
      <c r="K865" t="str">
        <f>IFERROR(INDEX(統合!K:K,1/LARGE(INDEX((統合!$A$1:$A$1000&lt;&gt;"")/ROW(統合!$A$1:$A$1000),0),ROW(K865))),"")</f>
        <v/>
      </c>
      <c r="L865" t="str">
        <f>IFERROR(INDEX(統合!L:L,1/LARGE(INDEX((統合!$A$1:$A$1000&lt;&gt;"")/ROW(統合!$A$1:$A$1000),0),ROW(L865))),"")</f>
        <v/>
      </c>
      <c r="M865" t="str">
        <f>IFERROR(INDEX(統合!M:M,1/LARGE(INDEX((統合!$A$1:$A$1000&lt;&gt;"")/ROW(統合!$A$1:$A$1000),0),ROW(M865))),"")</f>
        <v/>
      </c>
    </row>
    <row r="866" spans="1:13" x14ac:dyDescent="0.45">
      <c r="A866" t="str">
        <f>IFERROR(INDEX(統合!A:A,1/LARGE(INDEX((統合!$A$1:$A$1000&lt;&gt;"")/ROW(統合!$A$1:$A$1000),0),ROW(A866))),"")</f>
        <v/>
      </c>
      <c r="B866" t="str">
        <f>IFERROR(INDEX(統合!B:B,1/LARGE(INDEX((統合!$A$1:$A$1000&lt;&gt;"")/ROW(統合!$A$1:$A$1000),0),ROW(B866))),"")</f>
        <v/>
      </c>
      <c r="C866" t="str">
        <f>IFERROR(INDEX(統合!C:C,1/LARGE(INDEX((統合!$A$1:$A$1000&lt;&gt;"")/ROW(統合!$A$1:$A$1000),0),ROW(C866))),"")</f>
        <v/>
      </c>
      <c r="D866" t="str">
        <f>IFERROR(INDEX(統合!D:D,1/LARGE(INDEX((統合!$A$1:$A$1000&lt;&gt;"")/ROW(統合!$A$1:$A$1000),0),ROW(D866))),"")</f>
        <v/>
      </c>
      <c r="E866" t="str">
        <f>IFERROR(INDEX(統合!E:E,1/LARGE(INDEX((統合!$A$1:$A$1000&lt;&gt;"")/ROW(統合!$A$1:$A$1000),0),ROW(E866))),"")</f>
        <v/>
      </c>
      <c r="F866" t="str">
        <f>IFERROR(INDEX(統合!F:F,1/LARGE(INDEX((統合!$A$1:$A$1000&lt;&gt;"")/ROW(統合!$A$1:$A$1000),0),ROW(F866))),"")</f>
        <v/>
      </c>
      <c r="G866" t="str">
        <f>IFERROR(INDEX(統合!G:G,1/LARGE(INDEX((統合!$A$1:$A$1000&lt;&gt;"")/ROW(統合!$A$1:$A$1000),0),ROW(G866))),"")</f>
        <v/>
      </c>
      <c r="H866" t="str">
        <f>IFERROR(INDEX(統合!H:H,1/LARGE(INDEX((統合!$A$1:$A$1000&lt;&gt;"")/ROW(統合!$A$1:$A$1000),0),ROW(H866))),"")</f>
        <v/>
      </c>
      <c r="I866" t="str">
        <f>IFERROR(INDEX(統合!I:I,1/LARGE(INDEX((統合!$A$1:$A$1000&lt;&gt;"")/ROW(統合!$A$1:$A$1000),0),ROW(I866))),"")</f>
        <v/>
      </c>
      <c r="J866" t="str">
        <f>IFERROR(INDEX(統合!J:J,1/LARGE(INDEX((統合!$A$1:$A$1000&lt;&gt;"")/ROW(統合!$A$1:$A$1000),0),ROW(J866))),"")</f>
        <v/>
      </c>
      <c r="K866" t="str">
        <f>IFERROR(INDEX(統合!K:K,1/LARGE(INDEX((統合!$A$1:$A$1000&lt;&gt;"")/ROW(統合!$A$1:$A$1000),0),ROW(K866))),"")</f>
        <v/>
      </c>
      <c r="L866" t="str">
        <f>IFERROR(INDEX(統合!L:L,1/LARGE(INDEX((統合!$A$1:$A$1000&lt;&gt;"")/ROW(統合!$A$1:$A$1000),0),ROW(L866))),"")</f>
        <v/>
      </c>
      <c r="M866" t="str">
        <f>IFERROR(INDEX(統合!M:M,1/LARGE(INDEX((統合!$A$1:$A$1000&lt;&gt;"")/ROW(統合!$A$1:$A$1000),0),ROW(M866))),"")</f>
        <v/>
      </c>
    </row>
    <row r="867" spans="1:13" x14ac:dyDescent="0.45">
      <c r="A867" t="str">
        <f>IFERROR(INDEX(統合!A:A,1/LARGE(INDEX((統合!$A$1:$A$1000&lt;&gt;"")/ROW(統合!$A$1:$A$1000),0),ROW(A867))),"")</f>
        <v/>
      </c>
      <c r="B867" t="str">
        <f>IFERROR(INDEX(統合!B:B,1/LARGE(INDEX((統合!$A$1:$A$1000&lt;&gt;"")/ROW(統合!$A$1:$A$1000),0),ROW(B867))),"")</f>
        <v/>
      </c>
      <c r="C867" t="str">
        <f>IFERROR(INDEX(統合!C:C,1/LARGE(INDEX((統合!$A$1:$A$1000&lt;&gt;"")/ROW(統合!$A$1:$A$1000),0),ROW(C867))),"")</f>
        <v/>
      </c>
      <c r="D867" t="str">
        <f>IFERROR(INDEX(統合!D:D,1/LARGE(INDEX((統合!$A$1:$A$1000&lt;&gt;"")/ROW(統合!$A$1:$A$1000),0),ROW(D867))),"")</f>
        <v/>
      </c>
      <c r="E867" t="str">
        <f>IFERROR(INDEX(統合!E:E,1/LARGE(INDEX((統合!$A$1:$A$1000&lt;&gt;"")/ROW(統合!$A$1:$A$1000),0),ROW(E867))),"")</f>
        <v/>
      </c>
      <c r="F867" t="str">
        <f>IFERROR(INDEX(統合!F:F,1/LARGE(INDEX((統合!$A$1:$A$1000&lt;&gt;"")/ROW(統合!$A$1:$A$1000),0),ROW(F867))),"")</f>
        <v/>
      </c>
      <c r="G867" t="str">
        <f>IFERROR(INDEX(統合!G:G,1/LARGE(INDEX((統合!$A$1:$A$1000&lt;&gt;"")/ROW(統合!$A$1:$A$1000),0),ROW(G867))),"")</f>
        <v/>
      </c>
      <c r="H867" t="str">
        <f>IFERROR(INDEX(統合!H:H,1/LARGE(INDEX((統合!$A$1:$A$1000&lt;&gt;"")/ROW(統合!$A$1:$A$1000),0),ROW(H867))),"")</f>
        <v/>
      </c>
      <c r="I867" t="str">
        <f>IFERROR(INDEX(統合!I:I,1/LARGE(INDEX((統合!$A$1:$A$1000&lt;&gt;"")/ROW(統合!$A$1:$A$1000),0),ROW(I867))),"")</f>
        <v/>
      </c>
      <c r="J867" t="str">
        <f>IFERROR(INDEX(統合!J:J,1/LARGE(INDEX((統合!$A$1:$A$1000&lt;&gt;"")/ROW(統合!$A$1:$A$1000),0),ROW(J867))),"")</f>
        <v/>
      </c>
      <c r="K867" t="str">
        <f>IFERROR(INDEX(統合!K:K,1/LARGE(INDEX((統合!$A$1:$A$1000&lt;&gt;"")/ROW(統合!$A$1:$A$1000),0),ROW(K867))),"")</f>
        <v/>
      </c>
      <c r="L867" t="str">
        <f>IFERROR(INDEX(統合!L:L,1/LARGE(INDEX((統合!$A$1:$A$1000&lt;&gt;"")/ROW(統合!$A$1:$A$1000),0),ROW(L867))),"")</f>
        <v/>
      </c>
      <c r="M867" t="str">
        <f>IFERROR(INDEX(統合!M:M,1/LARGE(INDEX((統合!$A$1:$A$1000&lt;&gt;"")/ROW(統合!$A$1:$A$1000),0),ROW(M867))),"")</f>
        <v/>
      </c>
    </row>
    <row r="868" spans="1:13" x14ac:dyDescent="0.45">
      <c r="A868" t="str">
        <f>IFERROR(INDEX(統合!A:A,1/LARGE(INDEX((統合!$A$1:$A$1000&lt;&gt;"")/ROW(統合!$A$1:$A$1000),0),ROW(A868))),"")</f>
        <v/>
      </c>
      <c r="B868" t="str">
        <f>IFERROR(INDEX(統合!B:B,1/LARGE(INDEX((統合!$A$1:$A$1000&lt;&gt;"")/ROW(統合!$A$1:$A$1000),0),ROW(B868))),"")</f>
        <v/>
      </c>
      <c r="C868" t="str">
        <f>IFERROR(INDEX(統合!C:C,1/LARGE(INDEX((統合!$A$1:$A$1000&lt;&gt;"")/ROW(統合!$A$1:$A$1000),0),ROW(C868))),"")</f>
        <v/>
      </c>
      <c r="D868" t="str">
        <f>IFERROR(INDEX(統合!D:D,1/LARGE(INDEX((統合!$A$1:$A$1000&lt;&gt;"")/ROW(統合!$A$1:$A$1000),0),ROW(D868))),"")</f>
        <v/>
      </c>
      <c r="E868" t="str">
        <f>IFERROR(INDEX(統合!E:E,1/LARGE(INDEX((統合!$A$1:$A$1000&lt;&gt;"")/ROW(統合!$A$1:$A$1000),0),ROW(E868))),"")</f>
        <v/>
      </c>
      <c r="F868" t="str">
        <f>IFERROR(INDEX(統合!F:F,1/LARGE(INDEX((統合!$A$1:$A$1000&lt;&gt;"")/ROW(統合!$A$1:$A$1000),0),ROW(F868))),"")</f>
        <v/>
      </c>
      <c r="G868" t="str">
        <f>IFERROR(INDEX(統合!G:G,1/LARGE(INDEX((統合!$A$1:$A$1000&lt;&gt;"")/ROW(統合!$A$1:$A$1000),0),ROW(G868))),"")</f>
        <v/>
      </c>
      <c r="H868" t="str">
        <f>IFERROR(INDEX(統合!H:H,1/LARGE(INDEX((統合!$A$1:$A$1000&lt;&gt;"")/ROW(統合!$A$1:$A$1000),0),ROW(H868))),"")</f>
        <v/>
      </c>
      <c r="I868" t="str">
        <f>IFERROR(INDEX(統合!I:I,1/LARGE(INDEX((統合!$A$1:$A$1000&lt;&gt;"")/ROW(統合!$A$1:$A$1000),0),ROW(I868))),"")</f>
        <v/>
      </c>
      <c r="J868" t="str">
        <f>IFERROR(INDEX(統合!J:J,1/LARGE(INDEX((統合!$A$1:$A$1000&lt;&gt;"")/ROW(統合!$A$1:$A$1000),0),ROW(J868))),"")</f>
        <v/>
      </c>
      <c r="K868" t="str">
        <f>IFERROR(INDEX(統合!K:K,1/LARGE(INDEX((統合!$A$1:$A$1000&lt;&gt;"")/ROW(統合!$A$1:$A$1000),0),ROW(K868))),"")</f>
        <v/>
      </c>
      <c r="L868" t="str">
        <f>IFERROR(INDEX(統合!L:L,1/LARGE(INDEX((統合!$A$1:$A$1000&lt;&gt;"")/ROW(統合!$A$1:$A$1000),0),ROW(L868))),"")</f>
        <v/>
      </c>
      <c r="M868" t="str">
        <f>IFERROR(INDEX(統合!M:M,1/LARGE(INDEX((統合!$A$1:$A$1000&lt;&gt;"")/ROW(統合!$A$1:$A$1000),0),ROW(M868))),"")</f>
        <v/>
      </c>
    </row>
    <row r="869" spans="1:13" x14ac:dyDescent="0.45">
      <c r="A869" t="str">
        <f>IFERROR(INDEX(統合!A:A,1/LARGE(INDEX((統合!$A$1:$A$1000&lt;&gt;"")/ROW(統合!$A$1:$A$1000),0),ROW(A869))),"")</f>
        <v/>
      </c>
      <c r="B869" t="str">
        <f>IFERROR(INDEX(統合!B:B,1/LARGE(INDEX((統合!$A$1:$A$1000&lt;&gt;"")/ROW(統合!$A$1:$A$1000),0),ROW(B869))),"")</f>
        <v/>
      </c>
      <c r="C869" t="str">
        <f>IFERROR(INDEX(統合!C:C,1/LARGE(INDEX((統合!$A$1:$A$1000&lt;&gt;"")/ROW(統合!$A$1:$A$1000),0),ROW(C869))),"")</f>
        <v/>
      </c>
      <c r="D869" t="str">
        <f>IFERROR(INDEX(統合!D:D,1/LARGE(INDEX((統合!$A$1:$A$1000&lt;&gt;"")/ROW(統合!$A$1:$A$1000),0),ROW(D869))),"")</f>
        <v/>
      </c>
      <c r="E869" t="str">
        <f>IFERROR(INDEX(統合!E:E,1/LARGE(INDEX((統合!$A$1:$A$1000&lt;&gt;"")/ROW(統合!$A$1:$A$1000),0),ROW(E869))),"")</f>
        <v/>
      </c>
      <c r="F869" t="str">
        <f>IFERROR(INDEX(統合!F:F,1/LARGE(INDEX((統合!$A$1:$A$1000&lt;&gt;"")/ROW(統合!$A$1:$A$1000),0),ROW(F869))),"")</f>
        <v/>
      </c>
      <c r="G869" t="str">
        <f>IFERROR(INDEX(統合!G:G,1/LARGE(INDEX((統合!$A$1:$A$1000&lt;&gt;"")/ROW(統合!$A$1:$A$1000),0),ROW(G869))),"")</f>
        <v/>
      </c>
      <c r="H869" t="str">
        <f>IFERROR(INDEX(統合!H:H,1/LARGE(INDEX((統合!$A$1:$A$1000&lt;&gt;"")/ROW(統合!$A$1:$A$1000),0),ROW(H869))),"")</f>
        <v/>
      </c>
      <c r="I869" t="str">
        <f>IFERROR(INDEX(統合!I:I,1/LARGE(INDEX((統合!$A$1:$A$1000&lt;&gt;"")/ROW(統合!$A$1:$A$1000),0),ROW(I869))),"")</f>
        <v/>
      </c>
      <c r="J869" t="str">
        <f>IFERROR(INDEX(統合!J:J,1/LARGE(INDEX((統合!$A$1:$A$1000&lt;&gt;"")/ROW(統合!$A$1:$A$1000),0),ROW(J869))),"")</f>
        <v/>
      </c>
      <c r="K869" t="str">
        <f>IFERROR(INDEX(統合!K:K,1/LARGE(INDEX((統合!$A$1:$A$1000&lt;&gt;"")/ROW(統合!$A$1:$A$1000),0),ROW(K869))),"")</f>
        <v/>
      </c>
      <c r="L869" t="str">
        <f>IFERROR(INDEX(統合!L:L,1/LARGE(INDEX((統合!$A$1:$A$1000&lt;&gt;"")/ROW(統合!$A$1:$A$1000),0),ROW(L869))),"")</f>
        <v/>
      </c>
      <c r="M869" t="str">
        <f>IFERROR(INDEX(統合!M:M,1/LARGE(INDEX((統合!$A$1:$A$1000&lt;&gt;"")/ROW(統合!$A$1:$A$1000),0),ROW(M869))),"")</f>
        <v/>
      </c>
    </row>
    <row r="870" spans="1:13" x14ac:dyDescent="0.45">
      <c r="A870" t="str">
        <f>IFERROR(INDEX(統合!A:A,1/LARGE(INDEX((統合!$A$1:$A$1000&lt;&gt;"")/ROW(統合!$A$1:$A$1000),0),ROW(A870))),"")</f>
        <v/>
      </c>
      <c r="B870" t="str">
        <f>IFERROR(INDEX(統合!B:B,1/LARGE(INDEX((統合!$A$1:$A$1000&lt;&gt;"")/ROW(統合!$A$1:$A$1000),0),ROW(B870))),"")</f>
        <v/>
      </c>
      <c r="C870" t="str">
        <f>IFERROR(INDEX(統合!C:C,1/LARGE(INDEX((統合!$A$1:$A$1000&lt;&gt;"")/ROW(統合!$A$1:$A$1000),0),ROW(C870))),"")</f>
        <v/>
      </c>
      <c r="D870" t="str">
        <f>IFERROR(INDEX(統合!D:D,1/LARGE(INDEX((統合!$A$1:$A$1000&lt;&gt;"")/ROW(統合!$A$1:$A$1000),0),ROW(D870))),"")</f>
        <v/>
      </c>
      <c r="E870" t="str">
        <f>IFERROR(INDEX(統合!E:E,1/LARGE(INDEX((統合!$A$1:$A$1000&lt;&gt;"")/ROW(統合!$A$1:$A$1000),0),ROW(E870))),"")</f>
        <v/>
      </c>
      <c r="F870" t="str">
        <f>IFERROR(INDEX(統合!F:F,1/LARGE(INDEX((統合!$A$1:$A$1000&lt;&gt;"")/ROW(統合!$A$1:$A$1000),0),ROW(F870))),"")</f>
        <v/>
      </c>
      <c r="G870" t="str">
        <f>IFERROR(INDEX(統合!G:G,1/LARGE(INDEX((統合!$A$1:$A$1000&lt;&gt;"")/ROW(統合!$A$1:$A$1000),0),ROW(G870))),"")</f>
        <v/>
      </c>
      <c r="H870" t="str">
        <f>IFERROR(INDEX(統合!H:H,1/LARGE(INDEX((統合!$A$1:$A$1000&lt;&gt;"")/ROW(統合!$A$1:$A$1000),0),ROW(H870))),"")</f>
        <v/>
      </c>
      <c r="I870" t="str">
        <f>IFERROR(INDEX(統合!I:I,1/LARGE(INDEX((統合!$A$1:$A$1000&lt;&gt;"")/ROW(統合!$A$1:$A$1000),0),ROW(I870))),"")</f>
        <v/>
      </c>
      <c r="J870" t="str">
        <f>IFERROR(INDEX(統合!J:J,1/LARGE(INDEX((統合!$A$1:$A$1000&lt;&gt;"")/ROW(統合!$A$1:$A$1000),0),ROW(J870))),"")</f>
        <v/>
      </c>
      <c r="K870" t="str">
        <f>IFERROR(INDEX(統合!K:K,1/LARGE(INDEX((統合!$A$1:$A$1000&lt;&gt;"")/ROW(統合!$A$1:$A$1000),0),ROW(K870))),"")</f>
        <v/>
      </c>
      <c r="L870" t="str">
        <f>IFERROR(INDEX(統合!L:L,1/LARGE(INDEX((統合!$A$1:$A$1000&lt;&gt;"")/ROW(統合!$A$1:$A$1000),0),ROW(L870))),"")</f>
        <v/>
      </c>
      <c r="M870" t="str">
        <f>IFERROR(INDEX(統合!M:M,1/LARGE(INDEX((統合!$A$1:$A$1000&lt;&gt;"")/ROW(統合!$A$1:$A$1000),0),ROW(M870))),"")</f>
        <v/>
      </c>
    </row>
    <row r="871" spans="1:13" x14ac:dyDescent="0.45">
      <c r="A871" t="str">
        <f>IFERROR(INDEX(統合!A:A,1/LARGE(INDEX((統合!$A$1:$A$1000&lt;&gt;"")/ROW(統合!$A$1:$A$1000),0),ROW(A871))),"")</f>
        <v/>
      </c>
      <c r="B871" t="str">
        <f>IFERROR(INDEX(統合!B:B,1/LARGE(INDEX((統合!$A$1:$A$1000&lt;&gt;"")/ROW(統合!$A$1:$A$1000),0),ROW(B871))),"")</f>
        <v/>
      </c>
      <c r="C871" t="str">
        <f>IFERROR(INDEX(統合!C:C,1/LARGE(INDEX((統合!$A$1:$A$1000&lt;&gt;"")/ROW(統合!$A$1:$A$1000),0),ROW(C871))),"")</f>
        <v/>
      </c>
      <c r="D871" t="str">
        <f>IFERROR(INDEX(統合!D:D,1/LARGE(INDEX((統合!$A$1:$A$1000&lt;&gt;"")/ROW(統合!$A$1:$A$1000),0),ROW(D871))),"")</f>
        <v/>
      </c>
      <c r="E871" t="str">
        <f>IFERROR(INDEX(統合!E:E,1/LARGE(INDEX((統合!$A$1:$A$1000&lt;&gt;"")/ROW(統合!$A$1:$A$1000),0),ROW(E871))),"")</f>
        <v/>
      </c>
      <c r="F871" t="str">
        <f>IFERROR(INDEX(統合!F:F,1/LARGE(INDEX((統合!$A$1:$A$1000&lt;&gt;"")/ROW(統合!$A$1:$A$1000),0),ROW(F871))),"")</f>
        <v/>
      </c>
      <c r="G871" t="str">
        <f>IFERROR(INDEX(統合!G:G,1/LARGE(INDEX((統合!$A$1:$A$1000&lt;&gt;"")/ROW(統合!$A$1:$A$1000),0),ROW(G871))),"")</f>
        <v/>
      </c>
      <c r="H871" t="str">
        <f>IFERROR(INDEX(統合!H:H,1/LARGE(INDEX((統合!$A$1:$A$1000&lt;&gt;"")/ROW(統合!$A$1:$A$1000),0),ROW(H871))),"")</f>
        <v/>
      </c>
      <c r="I871" t="str">
        <f>IFERROR(INDEX(統合!I:I,1/LARGE(INDEX((統合!$A$1:$A$1000&lt;&gt;"")/ROW(統合!$A$1:$A$1000),0),ROW(I871))),"")</f>
        <v/>
      </c>
      <c r="J871" t="str">
        <f>IFERROR(INDEX(統合!J:J,1/LARGE(INDEX((統合!$A$1:$A$1000&lt;&gt;"")/ROW(統合!$A$1:$A$1000),0),ROW(J871))),"")</f>
        <v/>
      </c>
      <c r="K871" t="str">
        <f>IFERROR(INDEX(統合!K:K,1/LARGE(INDEX((統合!$A$1:$A$1000&lt;&gt;"")/ROW(統合!$A$1:$A$1000),0),ROW(K871))),"")</f>
        <v/>
      </c>
      <c r="L871" t="str">
        <f>IFERROR(INDEX(統合!L:L,1/LARGE(INDEX((統合!$A$1:$A$1000&lt;&gt;"")/ROW(統合!$A$1:$A$1000),0),ROW(L871))),"")</f>
        <v/>
      </c>
      <c r="M871" t="str">
        <f>IFERROR(INDEX(統合!M:M,1/LARGE(INDEX((統合!$A$1:$A$1000&lt;&gt;"")/ROW(統合!$A$1:$A$1000),0),ROW(M871))),"")</f>
        <v/>
      </c>
    </row>
    <row r="872" spans="1:13" x14ac:dyDescent="0.45">
      <c r="A872" t="str">
        <f>IFERROR(INDEX(統合!A:A,1/LARGE(INDEX((統合!$A$1:$A$1000&lt;&gt;"")/ROW(統合!$A$1:$A$1000),0),ROW(A872))),"")</f>
        <v/>
      </c>
      <c r="B872" t="str">
        <f>IFERROR(INDEX(統合!B:B,1/LARGE(INDEX((統合!$A$1:$A$1000&lt;&gt;"")/ROW(統合!$A$1:$A$1000),0),ROW(B872))),"")</f>
        <v/>
      </c>
      <c r="C872" t="str">
        <f>IFERROR(INDEX(統合!C:C,1/LARGE(INDEX((統合!$A$1:$A$1000&lt;&gt;"")/ROW(統合!$A$1:$A$1000),0),ROW(C872))),"")</f>
        <v/>
      </c>
      <c r="D872" t="str">
        <f>IFERROR(INDEX(統合!D:D,1/LARGE(INDEX((統合!$A$1:$A$1000&lt;&gt;"")/ROW(統合!$A$1:$A$1000),0),ROW(D872))),"")</f>
        <v/>
      </c>
      <c r="E872" t="str">
        <f>IFERROR(INDEX(統合!E:E,1/LARGE(INDEX((統合!$A$1:$A$1000&lt;&gt;"")/ROW(統合!$A$1:$A$1000),0),ROW(E872))),"")</f>
        <v/>
      </c>
      <c r="F872" t="str">
        <f>IFERROR(INDEX(統合!F:F,1/LARGE(INDEX((統合!$A$1:$A$1000&lt;&gt;"")/ROW(統合!$A$1:$A$1000),0),ROW(F872))),"")</f>
        <v/>
      </c>
      <c r="G872" t="str">
        <f>IFERROR(INDEX(統合!G:G,1/LARGE(INDEX((統合!$A$1:$A$1000&lt;&gt;"")/ROW(統合!$A$1:$A$1000),0),ROW(G872))),"")</f>
        <v/>
      </c>
      <c r="H872" t="str">
        <f>IFERROR(INDEX(統合!H:H,1/LARGE(INDEX((統合!$A$1:$A$1000&lt;&gt;"")/ROW(統合!$A$1:$A$1000),0),ROW(H872))),"")</f>
        <v/>
      </c>
      <c r="I872" t="str">
        <f>IFERROR(INDEX(統合!I:I,1/LARGE(INDEX((統合!$A$1:$A$1000&lt;&gt;"")/ROW(統合!$A$1:$A$1000),0),ROW(I872))),"")</f>
        <v/>
      </c>
      <c r="J872" t="str">
        <f>IFERROR(INDEX(統合!J:J,1/LARGE(INDEX((統合!$A$1:$A$1000&lt;&gt;"")/ROW(統合!$A$1:$A$1000),0),ROW(J872))),"")</f>
        <v/>
      </c>
      <c r="K872" t="str">
        <f>IFERROR(INDEX(統合!K:K,1/LARGE(INDEX((統合!$A$1:$A$1000&lt;&gt;"")/ROW(統合!$A$1:$A$1000),0),ROW(K872))),"")</f>
        <v/>
      </c>
      <c r="L872" t="str">
        <f>IFERROR(INDEX(統合!L:L,1/LARGE(INDEX((統合!$A$1:$A$1000&lt;&gt;"")/ROW(統合!$A$1:$A$1000),0),ROW(L872))),"")</f>
        <v/>
      </c>
      <c r="M872" t="str">
        <f>IFERROR(INDEX(統合!M:M,1/LARGE(INDEX((統合!$A$1:$A$1000&lt;&gt;"")/ROW(統合!$A$1:$A$1000),0),ROW(M872))),"")</f>
        <v/>
      </c>
    </row>
    <row r="873" spans="1:13" x14ac:dyDescent="0.45">
      <c r="A873" t="str">
        <f>IFERROR(INDEX(統合!A:A,1/LARGE(INDEX((統合!$A$1:$A$1000&lt;&gt;"")/ROW(統合!$A$1:$A$1000),0),ROW(A873))),"")</f>
        <v/>
      </c>
      <c r="B873" t="str">
        <f>IFERROR(INDEX(統合!B:B,1/LARGE(INDEX((統合!$A$1:$A$1000&lt;&gt;"")/ROW(統合!$A$1:$A$1000),0),ROW(B873))),"")</f>
        <v/>
      </c>
      <c r="C873" t="str">
        <f>IFERROR(INDEX(統合!C:C,1/LARGE(INDEX((統合!$A$1:$A$1000&lt;&gt;"")/ROW(統合!$A$1:$A$1000),0),ROW(C873))),"")</f>
        <v/>
      </c>
      <c r="D873" t="str">
        <f>IFERROR(INDEX(統合!D:D,1/LARGE(INDEX((統合!$A$1:$A$1000&lt;&gt;"")/ROW(統合!$A$1:$A$1000),0),ROW(D873))),"")</f>
        <v/>
      </c>
      <c r="E873" t="str">
        <f>IFERROR(INDEX(統合!E:E,1/LARGE(INDEX((統合!$A$1:$A$1000&lt;&gt;"")/ROW(統合!$A$1:$A$1000),0),ROW(E873))),"")</f>
        <v/>
      </c>
      <c r="F873" t="str">
        <f>IFERROR(INDEX(統合!F:F,1/LARGE(INDEX((統合!$A$1:$A$1000&lt;&gt;"")/ROW(統合!$A$1:$A$1000),0),ROW(F873))),"")</f>
        <v/>
      </c>
      <c r="G873" t="str">
        <f>IFERROR(INDEX(統合!G:G,1/LARGE(INDEX((統合!$A$1:$A$1000&lt;&gt;"")/ROW(統合!$A$1:$A$1000),0),ROW(G873))),"")</f>
        <v/>
      </c>
      <c r="H873" t="str">
        <f>IFERROR(INDEX(統合!H:H,1/LARGE(INDEX((統合!$A$1:$A$1000&lt;&gt;"")/ROW(統合!$A$1:$A$1000),0),ROW(H873))),"")</f>
        <v/>
      </c>
      <c r="I873" t="str">
        <f>IFERROR(INDEX(統合!I:I,1/LARGE(INDEX((統合!$A$1:$A$1000&lt;&gt;"")/ROW(統合!$A$1:$A$1000),0),ROW(I873))),"")</f>
        <v/>
      </c>
      <c r="J873" t="str">
        <f>IFERROR(INDEX(統合!J:J,1/LARGE(INDEX((統合!$A$1:$A$1000&lt;&gt;"")/ROW(統合!$A$1:$A$1000),0),ROW(J873))),"")</f>
        <v/>
      </c>
      <c r="K873" t="str">
        <f>IFERROR(INDEX(統合!K:K,1/LARGE(INDEX((統合!$A$1:$A$1000&lt;&gt;"")/ROW(統合!$A$1:$A$1000),0),ROW(K873))),"")</f>
        <v/>
      </c>
      <c r="L873" t="str">
        <f>IFERROR(INDEX(統合!L:L,1/LARGE(INDEX((統合!$A$1:$A$1000&lt;&gt;"")/ROW(統合!$A$1:$A$1000),0),ROW(L873))),"")</f>
        <v/>
      </c>
      <c r="M873" t="str">
        <f>IFERROR(INDEX(統合!M:M,1/LARGE(INDEX((統合!$A$1:$A$1000&lt;&gt;"")/ROW(統合!$A$1:$A$1000),0),ROW(M873))),"")</f>
        <v/>
      </c>
    </row>
    <row r="874" spans="1:13" x14ac:dyDescent="0.45">
      <c r="A874" t="str">
        <f>IFERROR(INDEX(統合!A:A,1/LARGE(INDEX((統合!$A$1:$A$1000&lt;&gt;"")/ROW(統合!$A$1:$A$1000),0),ROW(A874))),"")</f>
        <v/>
      </c>
      <c r="B874" t="str">
        <f>IFERROR(INDEX(統合!B:B,1/LARGE(INDEX((統合!$A$1:$A$1000&lt;&gt;"")/ROW(統合!$A$1:$A$1000),0),ROW(B874))),"")</f>
        <v/>
      </c>
      <c r="C874" t="str">
        <f>IFERROR(INDEX(統合!C:C,1/LARGE(INDEX((統合!$A$1:$A$1000&lt;&gt;"")/ROW(統合!$A$1:$A$1000),0),ROW(C874))),"")</f>
        <v/>
      </c>
      <c r="D874" t="str">
        <f>IFERROR(INDEX(統合!D:D,1/LARGE(INDEX((統合!$A$1:$A$1000&lt;&gt;"")/ROW(統合!$A$1:$A$1000),0),ROW(D874))),"")</f>
        <v/>
      </c>
      <c r="E874" t="str">
        <f>IFERROR(INDEX(統合!E:E,1/LARGE(INDEX((統合!$A$1:$A$1000&lt;&gt;"")/ROW(統合!$A$1:$A$1000),0),ROW(E874))),"")</f>
        <v/>
      </c>
      <c r="F874" t="str">
        <f>IFERROR(INDEX(統合!F:F,1/LARGE(INDEX((統合!$A$1:$A$1000&lt;&gt;"")/ROW(統合!$A$1:$A$1000),0),ROW(F874))),"")</f>
        <v/>
      </c>
      <c r="G874" t="str">
        <f>IFERROR(INDEX(統合!G:G,1/LARGE(INDEX((統合!$A$1:$A$1000&lt;&gt;"")/ROW(統合!$A$1:$A$1000),0),ROW(G874))),"")</f>
        <v/>
      </c>
      <c r="H874" t="str">
        <f>IFERROR(INDEX(統合!H:H,1/LARGE(INDEX((統合!$A$1:$A$1000&lt;&gt;"")/ROW(統合!$A$1:$A$1000),0),ROW(H874))),"")</f>
        <v/>
      </c>
      <c r="I874" t="str">
        <f>IFERROR(INDEX(統合!I:I,1/LARGE(INDEX((統合!$A$1:$A$1000&lt;&gt;"")/ROW(統合!$A$1:$A$1000),0),ROW(I874))),"")</f>
        <v/>
      </c>
      <c r="J874" t="str">
        <f>IFERROR(INDEX(統合!J:J,1/LARGE(INDEX((統合!$A$1:$A$1000&lt;&gt;"")/ROW(統合!$A$1:$A$1000),0),ROW(J874))),"")</f>
        <v/>
      </c>
      <c r="K874" t="str">
        <f>IFERROR(INDEX(統合!K:K,1/LARGE(INDEX((統合!$A$1:$A$1000&lt;&gt;"")/ROW(統合!$A$1:$A$1000),0),ROW(K874))),"")</f>
        <v/>
      </c>
      <c r="L874" t="str">
        <f>IFERROR(INDEX(統合!L:L,1/LARGE(INDEX((統合!$A$1:$A$1000&lt;&gt;"")/ROW(統合!$A$1:$A$1000),0),ROW(L874))),"")</f>
        <v/>
      </c>
      <c r="M874" t="str">
        <f>IFERROR(INDEX(統合!M:M,1/LARGE(INDEX((統合!$A$1:$A$1000&lt;&gt;"")/ROW(統合!$A$1:$A$1000),0),ROW(M874))),"")</f>
        <v/>
      </c>
    </row>
    <row r="875" spans="1:13" x14ac:dyDescent="0.45">
      <c r="A875" t="str">
        <f>IFERROR(INDEX(統合!A:A,1/LARGE(INDEX((統合!$A$1:$A$1000&lt;&gt;"")/ROW(統合!$A$1:$A$1000),0),ROW(A875))),"")</f>
        <v/>
      </c>
      <c r="B875" t="str">
        <f>IFERROR(INDEX(統合!B:B,1/LARGE(INDEX((統合!$A$1:$A$1000&lt;&gt;"")/ROW(統合!$A$1:$A$1000),0),ROW(B875))),"")</f>
        <v/>
      </c>
      <c r="C875" t="str">
        <f>IFERROR(INDEX(統合!C:C,1/LARGE(INDEX((統合!$A$1:$A$1000&lt;&gt;"")/ROW(統合!$A$1:$A$1000),0),ROW(C875))),"")</f>
        <v/>
      </c>
      <c r="D875" t="str">
        <f>IFERROR(INDEX(統合!D:D,1/LARGE(INDEX((統合!$A$1:$A$1000&lt;&gt;"")/ROW(統合!$A$1:$A$1000),0),ROW(D875))),"")</f>
        <v/>
      </c>
      <c r="E875" t="str">
        <f>IFERROR(INDEX(統合!E:E,1/LARGE(INDEX((統合!$A$1:$A$1000&lt;&gt;"")/ROW(統合!$A$1:$A$1000),0),ROW(E875))),"")</f>
        <v/>
      </c>
      <c r="F875" t="str">
        <f>IFERROR(INDEX(統合!F:F,1/LARGE(INDEX((統合!$A$1:$A$1000&lt;&gt;"")/ROW(統合!$A$1:$A$1000),0),ROW(F875))),"")</f>
        <v/>
      </c>
      <c r="G875" t="str">
        <f>IFERROR(INDEX(統合!G:G,1/LARGE(INDEX((統合!$A$1:$A$1000&lt;&gt;"")/ROW(統合!$A$1:$A$1000),0),ROW(G875))),"")</f>
        <v/>
      </c>
      <c r="H875" t="str">
        <f>IFERROR(INDEX(統合!H:H,1/LARGE(INDEX((統合!$A$1:$A$1000&lt;&gt;"")/ROW(統合!$A$1:$A$1000),0),ROW(H875))),"")</f>
        <v/>
      </c>
      <c r="I875" t="str">
        <f>IFERROR(INDEX(統合!I:I,1/LARGE(INDEX((統合!$A$1:$A$1000&lt;&gt;"")/ROW(統合!$A$1:$A$1000),0),ROW(I875))),"")</f>
        <v/>
      </c>
      <c r="J875" t="str">
        <f>IFERROR(INDEX(統合!J:J,1/LARGE(INDEX((統合!$A$1:$A$1000&lt;&gt;"")/ROW(統合!$A$1:$A$1000),0),ROW(J875))),"")</f>
        <v/>
      </c>
      <c r="K875" t="str">
        <f>IFERROR(INDEX(統合!K:K,1/LARGE(INDEX((統合!$A$1:$A$1000&lt;&gt;"")/ROW(統合!$A$1:$A$1000),0),ROW(K875))),"")</f>
        <v/>
      </c>
      <c r="L875" t="str">
        <f>IFERROR(INDEX(統合!L:L,1/LARGE(INDEX((統合!$A$1:$A$1000&lt;&gt;"")/ROW(統合!$A$1:$A$1000),0),ROW(L875))),"")</f>
        <v/>
      </c>
      <c r="M875" t="str">
        <f>IFERROR(INDEX(統合!M:M,1/LARGE(INDEX((統合!$A$1:$A$1000&lt;&gt;"")/ROW(統合!$A$1:$A$1000),0),ROW(M875))),"")</f>
        <v/>
      </c>
    </row>
    <row r="876" spans="1:13" x14ac:dyDescent="0.45">
      <c r="A876" t="str">
        <f>IFERROR(INDEX(統合!A:A,1/LARGE(INDEX((統合!$A$1:$A$1000&lt;&gt;"")/ROW(統合!$A$1:$A$1000),0),ROW(A876))),"")</f>
        <v/>
      </c>
      <c r="B876" t="str">
        <f>IFERROR(INDEX(統合!B:B,1/LARGE(INDEX((統合!$A$1:$A$1000&lt;&gt;"")/ROW(統合!$A$1:$A$1000),0),ROW(B876))),"")</f>
        <v/>
      </c>
      <c r="C876" t="str">
        <f>IFERROR(INDEX(統合!C:C,1/LARGE(INDEX((統合!$A$1:$A$1000&lt;&gt;"")/ROW(統合!$A$1:$A$1000),0),ROW(C876))),"")</f>
        <v/>
      </c>
      <c r="D876" t="str">
        <f>IFERROR(INDEX(統合!D:D,1/LARGE(INDEX((統合!$A$1:$A$1000&lt;&gt;"")/ROW(統合!$A$1:$A$1000),0),ROW(D876))),"")</f>
        <v/>
      </c>
      <c r="E876" t="str">
        <f>IFERROR(INDEX(統合!E:E,1/LARGE(INDEX((統合!$A$1:$A$1000&lt;&gt;"")/ROW(統合!$A$1:$A$1000),0),ROW(E876))),"")</f>
        <v/>
      </c>
      <c r="F876" t="str">
        <f>IFERROR(INDEX(統合!F:F,1/LARGE(INDEX((統合!$A$1:$A$1000&lt;&gt;"")/ROW(統合!$A$1:$A$1000),0),ROW(F876))),"")</f>
        <v/>
      </c>
      <c r="G876" t="str">
        <f>IFERROR(INDEX(統合!G:G,1/LARGE(INDEX((統合!$A$1:$A$1000&lt;&gt;"")/ROW(統合!$A$1:$A$1000),0),ROW(G876))),"")</f>
        <v/>
      </c>
      <c r="H876" t="str">
        <f>IFERROR(INDEX(統合!H:H,1/LARGE(INDEX((統合!$A$1:$A$1000&lt;&gt;"")/ROW(統合!$A$1:$A$1000),0),ROW(H876))),"")</f>
        <v/>
      </c>
      <c r="I876" t="str">
        <f>IFERROR(INDEX(統合!I:I,1/LARGE(INDEX((統合!$A$1:$A$1000&lt;&gt;"")/ROW(統合!$A$1:$A$1000),0),ROW(I876))),"")</f>
        <v/>
      </c>
      <c r="J876" t="str">
        <f>IFERROR(INDEX(統合!J:J,1/LARGE(INDEX((統合!$A$1:$A$1000&lt;&gt;"")/ROW(統合!$A$1:$A$1000),0),ROW(J876))),"")</f>
        <v/>
      </c>
      <c r="K876" t="str">
        <f>IFERROR(INDEX(統合!K:K,1/LARGE(INDEX((統合!$A$1:$A$1000&lt;&gt;"")/ROW(統合!$A$1:$A$1000),0),ROW(K876))),"")</f>
        <v/>
      </c>
      <c r="L876" t="str">
        <f>IFERROR(INDEX(統合!L:L,1/LARGE(INDEX((統合!$A$1:$A$1000&lt;&gt;"")/ROW(統合!$A$1:$A$1000),0),ROW(L876))),"")</f>
        <v/>
      </c>
      <c r="M876" t="str">
        <f>IFERROR(INDEX(統合!M:M,1/LARGE(INDEX((統合!$A$1:$A$1000&lt;&gt;"")/ROW(統合!$A$1:$A$1000),0),ROW(M876))),"")</f>
        <v/>
      </c>
    </row>
    <row r="877" spans="1:13" x14ac:dyDescent="0.45">
      <c r="A877" t="str">
        <f>IFERROR(INDEX(統合!A:A,1/LARGE(INDEX((統合!$A$1:$A$1000&lt;&gt;"")/ROW(統合!$A$1:$A$1000),0),ROW(A877))),"")</f>
        <v/>
      </c>
      <c r="B877" t="str">
        <f>IFERROR(INDEX(統合!B:B,1/LARGE(INDEX((統合!$A$1:$A$1000&lt;&gt;"")/ROW(統合!$A$1:$A$1000),0),ROW(B877))),"")</f>
        <v/>
      </c>
      <c r="C877" t="str">
        <f>IFERROR(INDEX(統合!C:C,1/LARGE(INDEX((統合!$A$1:$A$1000&lt;&gt;"")/ROW(統合!$A$1:$A$1000),0),ROW(C877))),"")</f>
        <v/>
      </c>
      <c r="D877" t="str">
        <f>IFERROR(INDEX(統合!D:D,1/LARGE(INDEX((統合!$A$1:$A$1000&lt;&gt;"")/ROW(統合!$A$1:$A$1000),0),ROW(D877))),"")</f>
        <v/>
      </c>
      <c r="E877" t="str">
        <f>IFERROR(INDEX(統合!E:E,1/LARGE(INDEX((統合!$A$1:$A$1000&lt;&gt;"")/ROW(統合!$A$1:$A$1000),0),ROW(E877))),"")</f>
        <v/>
      </c>
      <c r="F877" t="str">
        <f>IFERROR(INDEX(統合!F:F,1/LARGE(INDEX((統合!$A$1:$A$1000&lt;&gt;"")/ROW(統合!$A$1:$A$1000),0),ROW(F877))),"")</f>
        <v/>
      </c>
      <c r="G877" t="str">
        <f>IFERROR(INDEX(統合!G:G,1/LARGE(INDEX((統合!$A$1:$A$1000&lt;&gt;"")/ROW(統合!$A$1:$A$1000),0),ROW(G877))),"")</f>
        <v/>
      </c>
      <c r="H877" t="str">
        <f>IFERROR(INDEX(統合!H:H,1/LARGE(INDEX((統合!$A$1:$A$1000&lt;&gt;"")/ROW(統合!$A$1:$A$1000),0),ROW(H877))),"")</f>
        <v/>
      </c>
      <c r="I877" t="str">
        <f>IFERROR(INDEX(統合!I:I,1/LARGE(INDEX((統合!$A$1:$A$1000&lt;&gt;"")/ROW(統合!$A$1:$A$1000),0),ROW(I877))),"")</f>
        <v/>
      </c>
      <c r="J877" t="str">
        <f>IFERROR(INDEX(統合!J:J,1/LARGE(INDEX((統合!$A$1:$A$1000&lt;&gt;"")/ROW(統合!$A$1:$A$1000),0),ROW(J877))),"")</f>
        <v/>
      </c>
      <c r="K877" t="str">
        <f>IFERROR(INDEX(統合!K:K,1/LARGE(INDEX((統合!$A$1:$A$1000&lt;&gt;"")/ROW(統合!$A$1:$A$1000),0),ROW(K877))),"")</f>
        <v/>
      </c>
      <c r="L877" t="str">
        <f>IFERROR(INDEX(統合!L:L,1/LARGE(INDEX((統合!$A$1:$A$1000&lt;&gt;"")/ROW(統合!$A$1:$A$1000),0),ROW(L877))),"")</f>
        <v/>
      </c>
      <c r="M877" t="str">
        <f>IFERROR(INDEX(統合!M:M,1/LARGE(INDEX((統合!$A$1:$A$1000&lt;&gt;"")/ROW(統合!$A$1:$A$1000),0),ROW(M877))),"")</f>
        <v/>
      </c>
    </row>
    <row r="878" spans="1:13" x14ac:dyDescent="0.45">
      <c r="A878" t="str">
        <f>IFERROR(INDEX(統合!A:A,1/LARGE(INDEX((統合!$A$1:$A$1000&lt;&gt;"")/ROW(統合!$A$1:$A$1000),0),ROW(A878))),"")</f>
        <v/>
      </c>
      <c r="B878" t="str">
        <f>IFERROR(INDEX(統合!B:B,1/LARGE(INDEX((統合!$A$1:$A$1000&lt;&gt;"")/ROW(統合!$A$1:$A$1000),0),ROW(B878))),"")</f>
        <v/>
      </c>
      <c r="C878" t="str">
        <f>IFERROR(INDEX(統合!C:C,1/LARGE(INDEX((統合!$A$1:$A$1000&lt;&gt;"")/ROW(統合!$A$1:$A$1000),0),ROW(C878))),"")</f>
        <v/>
      </c>
      <c r="D878" t="str">
        <f>IFERROR(INDEX(統合!D:D,1/LARGE(INDEX((統合!$A$1:$A$1000&lt;&gt;"")/ROW(統合!$A$1:$A$1000),0),ROW(D878))),"")</f>
        <v/>
      </c>
      <c r="E878" t="str">
        <f>IFERROR(INDEX(統合!E:E,1/LARGE(INDEX((統合!$A$1:$A$1000&lt;&gt;"")/ROW(統合!$A$1:$A$1000),0),ROW(E878))),"")</f>
        <v/>
      </c>
      <c r="F878" t="str">
        <f>IFERROR(INDEX(統合!F:F,1/LARGE(INDEX((統合!$A$1:$A$1000&lt;&gt;"")/ROW(統合!$A$1:$A$1000),0),ROW(F878))),"")</f>
        <v/>
      </c>
      <c r="G878" t="str">
        <f>IFERROR(INDEX(統合!G:G,1/LARGE(INDEX((統合!$A$1:$A$1000&lt;&gt;"")/ROW(統合!$A$1:$A$1000),0),ROW(G878))),"")</f>
        <v/>
      </c>
      <c r="H878" t="str">
        <f>IFERROR(INDEX(統合!H:H,1/LARGE(INDEX((統合!$A$1:$A$1000&lt;&gt;"")/ROW(統合!$A$1:$A$1000),0),ROW(H878))),"")</f>
        <v/>
      </c>
      <c r="I878" t="str">
        <f>IFERROR(INDEX(統合!I:I,1/LARGE(INDEX((統合!$A$1:$A$1000&lt;&gt;"")/ROW(統合!$A$1:$A$1000),0),ROW(I878))),"")</f>
        <v/>
      </c>
      <c r="J878" t="str">
        <f>IFERROR(INDEX(統合!J:J,1/LARGE(INDEX((統合!$A$1:$A$1000&lt;&gt;"")/ROW(統合!$A$1:$A$1000),0),ROW(J878))),"")</f>
        <v/>
      </c>
      <c r="K878" t="str">
        <f>IFERROR(INDEX(統合!K:K,1/LARGE(INDEX((統合!$A$1:$A$1000&lt;&gt;"")/ROW(統合!$A$1:$A$1000),0),ROW(K878))),"")</f>
        <v/>
      </c>
      <c r="L878" t="str">
        <f>IFERROR(INDEX(統合!L:L,1/LARGE(INDEX((統合!$A$1:$A$1000&lt;&gt;"")/ROW(統合!$A$1:$A$1000),0),ROW(L878))),"")</f>
        <v/>
      </c>
      <c r="M878" t="str">
        <f>IFERROR(INDEX(統合!M:M,1/LARGE(INDEX((統合!$A$1:$A$1000&lt;&gt;"")/ROW(統合!$A$1:$A$1000),0),ROW(M878))),"")</f>
        <v/>
      </c>
    </row>
    <row r="879" spans="1:13" x14ac:dyDescent="0.45">
      <c r="A879" t="str">
        <f>IFERROR(INDEX(統合!A:A,1/LARGE(INDEX((統合!$A$1:$A$1000&lt;&gt;"")/ROW(統合!$A$1:$A$1000),0),ROW(A879))),"")</f>
        <v/>
      </c>
      <c r="B879" t="str">
        <f>IFERROR(INDEX(統合!B:B,1/LARGE(INDEX((統合!$A$1:$A$1000&lt;&gt;"")/ROW(統合!$A$1:$A$1000),0),ROW(B879))),"")</f>
        <v/>
      </c>
      <c r="C879" t="str">
        <f>IFERROR(INDEX(統合!C:C,1/LARGE(INDEX((統合!$A$1:$A$1000&lt;&gt;"")/ROW(統合!$A$1:$A$1000),0),ROW(C879))),"")</f>
        <v/>
      </c>
      <c r="D879" t="str">
        <f>IFERROR(INDEX(統合!D:D,1/LARGE(INDEX((統合!$A$1:$A$1000&lt;&gt;"")/ROW(統合!$A$1:$A$1000),0),ROW(D879))),"")</f>
        <v/>
      </c>
      <c r="E879" t="str">
        <f>IFERROR(INDEX(統合!E:E,1/LARGE(INDEX((統合!$A$1:$A$1000&lt;&gt;"")/ROW(統合!$A$1:$A$1000),0),ROW(E879))),"")</f>
        <v/>
      </c>
      <c r="F879" t="str">
        <f>IFERROR(INDEX(統合!F:F,1/LARGE(INDEX((統合!$A$1:$A$1000&lt;&gt;"")/ROW(統合!$A$1:$A$1000),0),ROW(F879))),"")</f>
        <v/>
      </c>
      <c r="G879" t="str">
        <f>IFERROR(INDEX(統合!G:G,1/LARGE(INDEX((統合!$A$1:$A$1000&lt;&gt;"")/ROW(統合!$A$1:$A$1000),0),ROW(G879))),"")</f>
        <v/>
      </c>
      <c r="H879" t="str">
        <f>IFERROR(INDEX(統合!H:H,1/LARGE(INDEX((統合!$A$1:$A$1000&lt;&gt;"")/ROW(統合!$A$1:$A$1000),0),ROW(H879))),"")</f>
        <v/>
      </c>
      <c r="I879" t="str">
        <f>IFERROR(INDEX(統合!I:I,1/LARGE(INDEX((統合!$A$1:$A$1000&lt;&gt;"")/ROW(統合!$A$1:$A$1000),0),ROW(I879))),"")</f>
        <v/>
      </c>
      <c r="J879" t="str">
        <f>IFERROR(INDEX(統合!J:J,1/LARGE(INDEX((統合!$A$1:$A$1000&lt;&gt;"")/ROW(統合!$A$1:$A$1000),0),ROW(J879))),"")</f>
        <v/>
      </c>
      <c r="K879" t="str">
        <f>IFERROR(INDEX(統合!K:K,1/LARGE(INDEX((統合!$A$1:$A$1000&lt;&gt;"")/ROW(統合!$A$1:$A$1000),0),ROW(K879))),"")</f>
        <v/>
      </c>
      <c r="L879" t="str">
        <f>IFERROR(INDEX(統合!L:L,1/LARGE(INDEX((統合!$A$1:$A$1000&lt;&gt;"")/ROW(統合!$A$1:$A$1000),0),ROW(L879))),"")</f>
        <v/>
      </c>
      <c r="M879" t="str">
        <f>IFERROR(INDEX(統合!M:M,1/LARGE(INDEX((統合!$A$1:$A$1000&lt;&gt;"")/ROW(統合!$A$1:$A$1000),0),ROW(M879))),"")</f>
        <v/>
      </c>
    </row>
    <row r="880" spans="1:13" x14ac:dyDescent="0.45">
      <c r="A880" t="str">
        <f>IFERROR(INDEX(統合!A:A,1/LARGE(INDEX((統合!$A$1:$A$1000&lt;&gt;"")/ROW(統合!$A$1:$A$1000),0),ROW(A880))),"")</f>
        <v/>
      </c>
      <c r="B880" t="str">
        <f>IFERROR(INDEX(統合!B:B,1/LARGE(INDEX((統合!$A$1:$A$1000&lt;&gt;"")/ROW(統合!$A$1:$A$1000),0),ROW(B880))),"")</f>
        <v/>
      </c>
      <c r="C880" t="str">
        <f>IFERROR(INDEX(統合!C:C,1/LARGE(INDEX((統合!$A$1:$A$1000&lt;&gt;"")/ROW(統合!$A$1:$A$1000),0),ROW(C880))),"")</f>
        <v/>
      </c>
      <c r="D880" t="str">
        <f>IFERROR(INDEX(統合!D:D,1/LARGE(INDEX((統合!$A$1:$A$1000&lt;&gt;"")/ROW(統合!$A$1:$A$1000),0),ROW(D880))),"")</f>
        <v/>
      </c>
      <c r="E880" t="str">
        <f>IFERROR(INDEX(統合!E:E,1/LARGE(INDEX((統合!$A$1:$A$1000&lt;&gt;"")/ROW(統合!$A$1:$A$1000),0),ROW(E880))),"")</f>
        <v/>
      </c>
      <c r="F880" t="str">
        <f>IFERROR(INDEX(統合!F:F,1/LARGE(INDEX((統合!$A$1:$A$1000&lt;&gt;"")/ROW(統合!$A$1:$A$1000),0),ROW(F880))),"")</f>
        <v/>
      </c>
      <c r="G880" t="str">
        <f>IFERROR(INDEX(統合!G:G,1/LARGE(INDEX((統合!$A$1:$A$1000&lt;&gt;"")/ROW(統合!$A$1:$A$1000),0),ROW(G880))),"")</f>
        <v/>
      </c>
      <c r="H880" t="str">
        <f>IFERROR(INDEX(統合!H:H,1/LARGE(INDEX((統合!$A$1:$A$1000&lt;&gt;"")/ROW(統合!$A$1:$A$1000),0),ROW(H880))),"")</f>
        <v/>
      </c>
      <c r="I880" t="str">
        <f>IFERROR(INDEX(統合!I:I,1/LARGE(INDEX((統合!$A$1:$A$1000&lt;&gt;"")/ROW(統合!$A$1:$A$1000),0),ROW(I880))),"")</f>
        <v/>
      </c>
      <c r="J880" t="str">
        <f>IFERROR(INDEX(統合!J:J,1/LARGE(INDEX((統合!$A$1:$A$1000&lt;&gt;"")/ROW(統合!$A$1:$A$1000),0),ROW(J880))),"")</f>
        <v/>
      </c>
      <c r="K880" t="str">
        <f>IFERROR(INDEX(統合!K:K,1/LARGE(INDEX((統合!$A$1:$A$1000&lt;&gt;"")/ROW(統合!$A$1:$A$1000),0),ROW(K880))),"")</f>
        <v/>
      </c>
      <c r="L880" t="str">
        <f>IFERROR(INDEX(統合!L:L,1/LARGE(INDEX((統合!$A$1:$A$1000&lt;&gt;"")/ROW(統合!$A$1:$A$1000),0),ROW(L880))),"")</f>
        <v/>
      </c>
      <c r="M880" t="str">
        <f>IFERROR(INDEX(統合!M:M,1/LARGE(INDEX((統合!$A$1:$A$1000&lt;&gt;"")/ROW(統合!$A$1:$A$1000),0),ROW(M880))),"")</f>
        <v/>
      </c>
    </row>
    <row r="881" spans="1:13" x14ac:dyDescent="0.45">
      <c r="A881" t="str">
        <f>IFERROR(INDEX(統合!A:A,1/LARGE(INDEX((統合!$A$1:$A$1000&lt;&gt;"")/ROW(統合!$A$1:$A$1000),0),ROW(A881))),"")</f>
        <v/>
      </c>
      <c r="B881" t="str">
        <f>IFERROR(INDEX(統合!B:B,1/LARGE(INDEX((統合!$A$1:$A$1000&lt;&gt;"")/ROW(統合!$A$1:$A$1000),0),ROW(B881))),"")</f>
        <v/>
      </c>
      <c r="C881" t="str">
        <f>IFERROR(INDEX(統合!C:C,1/LARGE(INDEX((統合!$A$1:$A$1000&lt;&gt;"")/ROW(統合!$A$1:$A$1000),0),ROW(C881))),"")</f>
        <v/>
      </c>
      <c r="D881" t="str">
        <f>IFERROR(INDEX(統合!D:D,1/LARGE(INDEX((統合!$A$1:$A$1000&lt;&gt;"")/ROW(統合!$A$1:$A$1000),0),ROW(D881))),"")</f>
        <v/>
      </c>
      <c r="E881" t="str">
        <f>IFERROR(INDEX(統合!E:E,1/LARGE(INDEX((統合!$A$1:$A$1000&lt;&gt;"")/ROW(統合!$A$1:$A$1000),0),ROW(E881))),"")</f>
        <v/>
      </c>
      <c r="F881" t="str">
        <f>IFERROR(INDEX(統合!F:F,1/LARGE(INDEX((統合!$A$1:$A$1000&lt;&gt;"")/ROW(統合!$A$1:$A$1000),0),ROW(F881))),"")</f>
        <v/>
      </c>
      <c r="G881" t="str">
        <f>IFERROR(INDEX(統合!G:G,1/LARGE(INDEX((統合!$A$1:$A$1000&lt;&gt;"")/ROW(統合!$A$1:$A$1000),0),ROW(G881))),"")</f>
        <v/>
      </c>
      <c r="H881" t="str">
        <f>IFERROR(INDEX(統合!H:H,1/LARGE(INDEX((統合!$A$1:$A$1000&lt;&gt;"")/ROW(統合!$A$1:$A$1000),0),ROW(H881))),"")</f>
        <v/>
      </c>
      <c r="I881" t="str">
        <f>IFERROR(INDEX(統合!I:I,1/LARGE(INDEX((統合!$A$1:$A$1000&lt;&gt;"")/ROW(統合!$A$1:$A$1000),0),ROW(I881))),"")</f>
        <v/>
      </c>
      <c r="J881" t="str">
        <f>IFERROR(INDEX(統合!J:J,1/LARGE(INDEX((統合!$A$1:$A$1000&lt;&gt;"")/ROW(統合!$A$1:$A$1000),0),ROW(J881))),"")</f>
        <v/>
      </c>
      <c r="K881" t="str">
        <f>IFERROR(INDEX(統合!K:K,1/LARGE(INDEX((統合!$A$1:$A$1000&lt;&gt;"")/ROW(統合!$A$1:$A$1000),0),ROW(K881))),"")</f>
        <v/>
      </c>
      <c r="L881" t="str">
        <f>IFERROR(INDEX(統合!L:L,1/LARGE(INDEX((統合!$A$1:$A$1000&lt;&gt;"")/ROW(統合!$A$1:$A$1000),0),ROW(L881))),"")</f>
        <v/>
      </c>
      <c r="M881" t="str">
        <f>IFERROR(INDEX(統合!M:M,1/LARGE(INDEX((統合!$A$1:$A$1000&lt;&gt;"")/ROW(統合!$A$1:$A$1000),0),ROW(M881))),"")</f>
        <v/>
      </c>
    </row>
    <row r="882" spans="1:13" x14ac:dyDescent="0.45">
      <c r="A882" t="str">
        <f>IFERROR(INDEX(統合!A:A,1/LARGE(INDEX((統合!$A$1:$A$1000&lt;&gt;"")/ROW(統合!$A$1:$A$1000),0),ROW(A882))),"")</f>
        <v/>
      </c>
      <c r="B882" t="str">
        <f>IFERROR(INDEX(統合!B:B,1/LARGE(INDEX((統合!$A$1:$A$1000&lt;&gt;"")/ROW(統合!$A$1:$A$1000),0),ROW(B882))),"")</f>
        <v/>
      </c>
      <c r="C882" t="str">
        <f>IFERROR(INDEX(統合!C:C,1/LARGE(INDEX((統合!$A$1:$A$1000&lt;&gt;"")/ROW(統合!$A$1:$A$1000),0),ROW(C882))),"")</f>
        <v/>
      </c>
      <c r="D882" t="str">
        <f>IFERROR(INDEX(統合!D:D,1/LARGE(INDEX((統合!$A$1:$A$1000&lt;&gt;"")/ROW(統合!$A$1:$A$1000),0),ROW(D882))),"")</f>
        <v/>
      </c>
      <c r="E882" t="str">
        <f>IFERROR(INDEX(統合!E:E,1/LARGE(INDEX((統合!$A$1:$A$1000&lt;&gt;"")/ROW(統合!$A$1:$A$1000),0),ROW(E882))),"")</f>
        <v/>
      </c>
      <c r="F882" t="str">
        <f>IFERROR(INDEX(統合!F:F,1/LARGE(INDEX((統合!$A$1:$A$1000&lt;&gt;"")/ROW(統合!$A$1:$A$1000),0),ROW(F882))),"")</f>
        <v/>
      </c>
      <c r="G882" t="str">
        <f>IFERROR(INDEX(統合!G:G,1/LARGE(INDEX((統合!$A$1:$A$1000&lt;&gt;"")/ROW(統合!$A$1:$A$1000),0),ROW(G882))),"")</f>
        <v/>
      </c>
      <c r="H882" t="str">
        <f>IFERROR(INDEX(統合!H:H,1/LARGE(INDEX((統合!$A$1:$A$1000&lt;&gt;"")/ROW(統合!$A$1:$A$1000),0),ROW(H882))),"")</f>
        <v/>
      </c>
      <c r="I882" t="str">
        <f>IFERROR(INDEX(統合!I:I,1/LARGE(INDEX((統合!$A$1:$A$1000&lt;&gt;"")/ROW(統合!$A$1:$A$1000),0),ROW(I882))),"")</f>
        <v/>
      </c>
      <c r="J882" t="str">
        <f>IFERROR(INDEX(統合!J:J,1/LARGE(INDEX((統合!$A$1:$A$1000&lt;&gt;"")/ROW(統合!$A$1:$A$1000),0),ROW(J882))),"")</f>
        <v/>
      </c>
      <c r="K882" t="str">
        <f>IFERROR(INDEX(統合!K:K,1/LARGE(INDEX((統合!$A$1:$A$1000&lt;&gt;"")/ROW(統合!$A$1:$A$1000),0),ROW(K882))),"")</f>
        <v/>
      </c>
      <c r="L882" t="str">
        <f>IFERROR(INDEX(統合!L:L,1/LARGE(INDEX((統合!$A$1:$A$1000&lt;&gt;"")/ROW(統合!$A$1:$A$1000),0),ROW(L882))),"")</f>
        <v/>
      </c>
      <c r="M882" t="str">
        <f>IFERROR(INDEX(統合!M:M,1/LARGE(INDEX((統合!$A$1:$A$1000&lt;&gt;"")/ROW(統合!$A$1:$A$1000),0),ROW(M882))),"")</f>
        <v/>
      </c>
    </row>
    <row r="883" spans="1:13" x14ac:dyDescent="0.45">
      <c r="A883" t="str">
        <f>IFERROR(INDEX(統合!A:A,1/LARGE(INDEX((統合!$A$1:$A$1000&lt;&gt;"")/ROW(統合!$A$1:$A$1000),0),ROW(A883))),"")</f>
        <v/>
      </c>
      <c r="B883" t="str">
        <f>IFERROR(INDEX(統合!B:B,1/LARGE(INDEX((統合!$A$1:$A$1000&lt;&gt;"")/ROW(統合!$A$1:$A$1000),0),ROW(B883))),"")</f>
        <v/>
      </c>
      <c r="C883" t="str">
        <f>IFERROR(INDEX(統合!C:C,1/LARGE(INDEX((統合!$A$1:$A$1000&lt;&gt;"")/ROW(統合!$A$1:$A$1000),0),ROW(C883))),"")</f>
        <v/>
      </c>
      <c r="D883" t="str">
        <f>IFERROR(INDEX(統合!D:D,1/LARGE(INDEX((統合!$A$1:$A$1000&lt;&gt;"")/ROW(統合!$A$1:$A$1000),0),ROW(D883))),"")</f>
        <v/>
      </c>
      <c r="E883" t="str">
        <f>IFERROR(INDEX(統合!E:E,1/LARGE(INDEX((統合!$A$1:$A$1000&lt;&gt;"")/ROW(統合!$A$1:$A$1000),0),ROW(E883))),"")</f>
        <v/>
      </c>
      <c r="F883" t="str">
        <f>IFERROR(INDEX(統合!F:F,1/LARGE(INDEX((統合!$A$1:$A$1000&lt;&gt;"")/ROW(統合!$A$1:$A$1000),0),ROW(F883))),"")</f>
        <v/>
      </c>
      <c r="G883" t="str">
        <f>IFERROR(INDEX(統合!G:G,1/LARGE(INDEX((統合!$A$1:$A$1000&lt;&gt;"")/ROW(統合!$A$1:$A$1000),0),ROW(G883))),"")</f>
        <v/>
      </c>
      <c r="H883" t="str">
        <f>IFERROR(INDEX(統合!H:H,1/LARGE(INDEX((統合!$A$1:$A$1000&lt;&gt;"")/ROW(統合!$A$1:$A$1000),0),ROW(H883))),"")</f>
        <v/>
      </c>
      <c r="I883" t="str">
        <f>IFERROR(INDEX(統合!I:I,1/LARGE(INDEX((統合!$A$1:$A$1000&lt;&gt;"")/ROW(統合!$A$1:$A$1000),0),ROW(I883))),"")</f>
        <v/>
      </c>
      <c r="J883" t="str">
        <f>IFERROR(INDEX(統合!J:J,1/LARGE(INDEX((統合!$A$1:$A$1000&lt;&gt;"")/ROW(統合!$A$1:$A$1000),0),ROW(J883))),"")</f>
        <v/>
      </c>
      <c r="K883" t="str">
        <f>IFERROR(INDEX(統合!K:K,1/LARGE(INDEX((統合!$A$1:$A$1000&lt;&gt;"")/ROW(統合!$A$1:$A$1000),0),ROW(K883))),"")</f>
        <v/>
      </c>
      <c r="L883" t="str">
        <f>IFERROR(INDEX(統合!L:L,1/LARGE(INDEX((統合!$A$1:$A$1000&lt;&gt;"")/ROW(統合!$A$1:$A$1000),0),ROW(L883))),"")</f>
        <v/>
      </c>
      <c r="M883" t="str">
        <f>IFERROR(INDEX(統合!M:M,1/LARGE(INDEX((統合!$A$1:$A$1000&lt;&gt;"")/ROW(統合!$A$1:$A$1000),0),ROW(M883))),"")</f>
        <v/>
      </c>
    </row>
    <row r="884" spans="1:13" x14ac:dyDescent="0.45">
      <c r="A884" t="str">
        <f>IFERROR(INDEX(統合!A:A,1/LARGE(INDEX((統合!$A$1:$A$1000&lt;&gt;"")/ROW(統合!$A$1:$A$1000),0),ROW(A884))),"")</f>
        <v/>
      </c>
      <c r="B884" t="str">
        <f>IFERROR(INDEX(統合!B:B,1/LARGE(INDEX((統合!$A$1:$A$1000&lt;&gt;"")/ROW(統合!$A$1:$A$1000),0),ROW(B884))),"")</f>
        <v/>
      </c>
      <c r="C884" t="str">
        <f>IFERROR(INDEX(統合!C:C,1/LARGE(INDEX((統合!$A$1:$A$1000&lt;&gt;"")/ROW(統合!$A$1:$A$1000),0),ROW(C884))),"")</f>
        <v/>
      </c>
      <c r="D884" t="str">
        <f>IFERROR(INDEX(統合!D:D,1/LARGE(INDEX((統合!$A$1:$A$1000&lt;&gt;"")/ROW(統合!$A$1:$A$1000),0),ROW(D884))),"")</f>
        <v/>
      </c>
      <c r="E884" t="str">
        <f>IFERROR(INDEX(統合!E:E,1/LARGE(INDEX((統合!$A$1:$A$1000&lt;&gt;"")/ROW(統合!$A$1:$A$1000),0),ROW(E884))),"")</f>
        <v/>
      </c>
      <c r="F884" t="str">
        <f>IFERROR(INDEX(統合!F:F,1/LARGE(INDEX((統合!$A$1:$A$1000&lt;&gt;"")/ROW(統合!$A$1:$A$1000),0),ROW(F884))),"")</f>
        <v/>
      </c>
      <c r="G884" t="str">
        <f>IFERROR(INDEX(統合!G:G,1/LARGE(INDEX((統合!$A$1:$A$1000&lt;&gt;"")/ROW(統合!$A$1:$A$1000),0),ROW(G884))),"")</f>
        <v/>
      </c>
      <c r="H884" t="str">
        <f>IFERROR(INDEX(統合!H:H,1/LARGE(INDEX((統合!$A$1:$A$1000&lt;&gt;"")/ROW(統合!$A$1:$A$1000),0),ROW(H884))),"")</f>
        <v/>
      </c>
      <c r="I884" t="str">
        <f>IFERROR(INDEX(統合!I:I,1/LARGE(INDEX((統合!$A$1:$A$1000&lt;&gt;"")/ROW(統合!$A$1:$A$1000),0),ROW(I884))),"")</f>
        <v/>
      </c>
      <c r="J884" t="str">
        <f>IFERROR(INDEX(統合!J:J,1/LARGE(INDEX((統合!$A$1:$A$1000&lt;&gt;"")/ROW(統合!$A$1:$A$1000),0),ROW(J884))),"")</f>
        <v/>
      </c>
      <c r="K884" t="str">
        <f>IFERROR(INDEX(統合!K:K,1/LARGE(INDEX((統合!$A$1:$A$1000&lt;&gt;"")/ROW(統合!$A$1:$A$1000),0),ROW(K884))),"")</f>
        <v/>
      </c>
      <c r="L884" t="str">
        <f>IFERROR(INDEX(統合!L:L,1/LARGE(INDEX((統合!$A$1:$A$1000&lt;&gt;"")/ROW(統合!$A$1:$A$1000),0),ROW(L884))),"")</f>
        <v/>
      </c>
      <c r="M884" t="str">
        <f>IFERROR(INDEX(統合!M:M,1/LARGE(INDEX((統合!$A$1:$A$1000&lt;&gt;"")/ROW(統合!$A$1:$A$1000),0),ROW(M884))),"")</f>
        <v/>
      </c>
    </row>
    <row r="885" spans="1:13" x14ac:dyDescent="0.45">
      <c r="A885" t="str">
        <f>IFERROR(INDEX(統合!A:A,1/LARGE(INDEX((統合!$A$1:$A$1000&lt;&gt;"")/ROW(統合!$A$1:$A$1000),0),ROW(A885))),"")</f>
        <v/>
      </c>
      <c r="B885" t="str">
        <f>IFERROR(INDEX(統合!B:B,1/LARGE(INDEX((統合!$A$1:$A$1000&lt;&gt;"")/ROW(統合!$A$1:$A$1000),0),ROW(B885))),"")</f>
        <v/>
      </c>
      <c r="C885" t="str">
        <f>IFERROR(INDEX(統合!C:C,1/LARGE(INDEX((統合!$A$1:$A$1000&lt;&gt;"")/ROW(統合!$A$1:$A$1000),0),ROW(C885))),"")</f>
        <v/>
      </c>
      <c r="D885" t="str">
        <f>IFERROR(INDEX(統合!D:D,1/LARGE(INDEX((統合!$A$1:$A$1000&lt;&gt;"")/ROW(統合!$A$1:$A$1000),0),ROW(D885))),"")</f>
        <v/>
      </c>
      <c r="E885" t="str">
        <f>IFERROR(INDEX(統合!E:E,1/LARGE(INDEX((統合!$A$1:$A$1000&lt;&gt;"")/ROW(統合!$A$1:$A$1000),0),ROW(E885))),"")</f>
        <v/>
      </c>
      <c r="F885" t="str">
        <f>IFERROR(INDEX(統合!F:F,1/LARGE(INDEX((統合!$A$1:$A$1000&lt;&gt;"")/ROW(統合!$A$1:$A$1000),0),ROW(F885))),"")</f>
        <v/>
      </c>
      <c r="G885" t="str">
        <f>IFERROR(INDEX(統合!G:G,1/LARGE(INDEX((統合!$A$1:$A$1000&lt;&gt;"")/ROW(統合!$A$1:$A$1000),0),ROW(G885))),"")</f>
        <v/>
      </c>
      <c r="H885" t="str">
        <f>IFERROR(INDEX(統合!H:H,1/LARGE(INDEX((統合!$A$1:$A$1000&lt;&gt;"")/ROW(統合!$A$1:$A$1000),0),ROW(H885))),"")</f>
        <v/>
      </c>
      <c r="I885" t="str">
        <f>IFERROR(INDEX(統合!I:I,1/LARGE(INDEX((統合!$A$1:$A$1000&lt;&gt;"")/ROW(統合!$A$1:$A$1000),0),ROW(I885))),"")</f>
        <v/>
      </c>
      <c r="J885" t="str">
        <f>IFERROR(INDEX(統合!J:J,1/LARGE(INDEX((統合!$A$1:$A$1000&lt;&gt;"")/ROW(統合!$A$1:$A$1000),0),ROW(J885))),"")</f>
        <v/>
      </c>
      <c r="K885" t="str">
        <f>IFERROR(INDEX(統合!K:K,1/LARGE(INDEX((統合!$A$1:$A$1000&lt;&gt;"")/ROW(統合!$A$1:$A$1000),0),ROW(K885))),"")</f>
        <v/>
      </c>
      <c r="L885" t="str">
        <f>IFERROR(INDEX(統合!L:L,1/LARGE(INDEX((統合!$A$1:$A$1000&lt;&gt;"")/ROW(統合!$A$1:$A$1000),0),ROW(L885))),"")</f>
        <v/>
      </c>
      <c r="M885" t="str">
        <f>IFERROR(INDEX(統合!M:M,1/LARGE(INDEX((統合!$A$1:$A$1000&lt;&gt;"")/ROW(統合!$A$1:$A$1000),0),ROW(M885))),"")</f>
        <v/>
      </c>
    </row>
    <row r="886" spans="1:13" x14ac:dyDescent="0.45">
      <c r="A886" t="str">
        <f>IFERROR(INDEX(統合!A:A,1/LARGE(INDEX((統合!$A$1:$A$1000&lt;&gt;"")/ROW(統合!$A$1:$A$1000),0),ROW(A886))),"")</f>
        <v/>
      </c>
      <c r="B886" t="str">
        <f>IFERROR(INDEX(統合!B:B,1/LARGE(INDEX((統合!$A$1:$A$1000&lt;&gt;"")/ROW(統合!$A$1:$A$1000),0),ROW(B886))),"")</f>
        <v/>
      </c>
      <c r="C886" t="str">
        <f>IFERROR(INDEX(統合!C:C,1/LARGE(INDEX((統合!$A$1:$A$1000&lt;&gt;"")/ROW(統合!$A$1:$A$1000),0),ROW(C886))),"")</f>
        <v/>
      </c>
      <c r="D886" t="str">
        <f>IFERROR(INDEX(統合!D:D,1/LARGE(INDEX((統合!$A$1:$A$1000&lt;&gt;"")/ROW(統合!$A$1:$A$1000),0),ROW(D886))),"")</f>
        <v/>
      </c>
      <c r="E886" t="str">
        <f>IFERROR(INDEX(統合!E:E,1/LARGE(INDEX((統合!$A$1:$A$1000&lt;&gt;"")/ROW(統合!$A$1:$A$1000),0),ROW(E886))),"")</f>
        <v/>
      </c>
      <c r="F886" t="str">
        <f>IFERROR(INDEX(統合!F:F,1/LARGE(INDEX((統合!$A$1:$A$1000&lt;&gt;"")/ROW(統合!$A$1:$A$1000),0),ROW(F886))),"")</f>
        <v/>
      </c>
      <c r="G886" t="str">
        <f>IFERROR(INDEX(統合!G:G,1/LARGE(INDEX((統合!$A$1:$A$1000&lt;&gt;"")/ROW(統合!$A$1:$A$1000),0),ROW(G886))),"")</f>
        <v/>
      </c>
      <c r="H886" t="str">
        <f>IFERROR(INDEX(統合!H:H,1/LARGE(INDEX((統合!$A$1:$A$1000&lt;&gt;"")/ROW(統合!$A$1:$A$1000),0),ROW(H886))),"")</f>
        <v/>
      </c>
      <c r="I886" t="str">
        <f>IFERROR(INDEX(統合!I:I,1/LARGE(INDEX((統合!$A$1:$A$1000&lt;&gt;"")/ROW(統合!$A$1:$A$1000),0),ROW(I886))),"")</f>
        <v/>
      </c>
      <c r="J886" t="str">
        <f>IFERROR(INDEX(統合!J:J,1/LARGE(INDEX((統合!$A$1:$A$1000&lt;&gt;"")/ROW(統合!$A$1:$A$1000),0),ROW(J886))),"")</f>
        <v/>
      </c>
      <c r="K886" t="str">
        <f>IFERROR(INDEX(統合!K:K,1/LARGE(INDEX((統合!$A$1:$A$1000&lt;&gt;"")/ROW(統合!$A$1:$A$1000),0),ROW(K886))),"")</f>
        <v/>
      </c>
      <c r="L886" t="str">
        <f>IFERROR(INDEX(統合!L:L,1/LARGE(INDEX((統合!$A$1:$A$1000&lt;&gt;"")/ROW(統合!$A$1:$A$1000),0),ROW(L886))),"")</f>
        <v/>
      </c>
      <c r="M886" t="str">
        <f>IFERROR(INDEX(統合!M:M,1/LARGE(INDEX((統合!$A$1:$A$1000&lt;&gt;"")/ROW(統合!$A$1:$A$1000),0),ROW(M886))),"")</f>
        <v/>
      </c>
    </row>
    <row r="887" spans="1:13" x14ac:dyDescent="0.45">
      <c r="A887" t="str">
        <f>IFERROR(INDEX(統合!A:A,1/LARGE(INDEX((統合!$A$1:$A$1000&lt;&gt;"")/ROW(統合!$A$1:$A$1000),0),ROW(A887))),"")</f>
        <v/>
      </c>
      <c r="B887" t="str">
        <f>IFERROR(INDEX(統合!B:B,1/LARGE(INDEX((統合!$A$1:$A$1000&lt;&gt;"")/ROW(統合!$A$1:$A$1000),0),ROW(B887))),"")</f>
        <v/>
      </c>
      <c r="C887" t="str">
        <f>IFERROR(INDEX(統合!C:C,1/LARGE(INDEX((統合!$A$1:$A$1000&lt;&gt;"")/ROW(統合!$A$1:$A$1000),0),ROW(C887))),"")</f>
        <v/>
      </c>
      <c r="D887" t="str">
        <f>IFERROR(INDEX(統合!D:D,1/LARGE(INDEX((統合!$A$1:$A$1000&lt;&gt;"")/ROW(統合!$A$1:$A$1000),0),ROW(D887))),"")</f>
        <v/>
      </c>
      <c r="E887" t="str">
        <f>IFERROR(INDEX(統合!E:E,1/LARGE(INDEX((統合!$A$1:$A$1000&lt;&gt;"")/ROW(統合!$A$1:$A$1000),0),ROW(E887))),"")</f>
        <v/>
      </c>
      <c r="F887" t="str">
        <f>IFERROR(INDEX(統合!F:F,1/LARGE(INDEX((統合!$A$1:$A$1000&lt;&gt;"")/ROW(統合!$A$1:$A$1000),0),ROW(F887))),"")</f>
        <v/>
      </c>
      <c r="G887" t="str">
        <f>IFERROR(INDEX(統合!G:G,1/LARGE(INDEX((統合!$A$1:$A$1000&lt;&gt;"")/ROW(統合!$A$1:$A$1000),0),ROW(G887))),"")</f>
        <v/>
      </c>
      <c r="H887" t="str">
        <f>IFERROR(INDEX(統合!H:H,1/LARGE(INDEX((統合!$A$1:$A$1000&lt;&gt;"")/ROW(統合!$A$1:$A$1000),0),ROW(H887))),"")</f>
        <v/>
      </c>
      <c r="I887" t="str">
        <f>IFERROR(INDEX(統合!I:I,1/LARGE(INDEX((統合!$A$1:$A$1000&lt;&gt;"")/ROW(統合!$A$1:$A$1000),0),ROW(I887))),"")</f>
        <v/>
      </c>
      <c r="J887" t="str">
        <f>IFERROR(INDEX(統合!J:J,1/LARGE(INDEX((統合!$A$1:$A$1000&lt;&gt;"")/ROW(統合!$A$1:$A$1000),0),ROW(J887))),"")</f>
        <v/>
      </c>
      <c r="K887" t="str">
        <f>IFERROR(INDEX(統合!K:K,1/LARGE(INDEX((統合!$A$1:$A$1000&lt;&gt;"")/ROW(統合!$A$1:$A$1000),0),ROW(K887))),"")</f>
        <v/>
      </c>
      <c r="L887" t="str">
        <f>IFERROR(INDEX(統合!L:L,1/LARGE(INDEX((統合!$A$1:$A$1000&lt;&gt;"")/ROW(統合!$A$1:$A$1000),0),ROW(L887))),"")</f>
        <v/>
      </c>
      <c r="M887" t="str">
        <f>IFERROR(INDEX(統合!M:M,1/LARGE(INDEX((統合!$A$1:$A$1000&lt;&gt;"")/ROW(統合!$A$1:$A$1000),0),ROW(M887))),"")</f>
        <v/>
      </c>
    </row>
    <row r="888" spans="1:13" x14ac:dyDescent="0.45">
      <c r="A888" t="str">
        <f>IFERROR(INDEX(統合!A:A,1/LARGE(INDEX((統合!$A$1:$A$1000&lt;&gt;"")/ROW(統合!$A$1:$A$1000),0),ROW(A888))),"")</f>
        <v/>
      </c>
      <c r="B888" t="str">
        <f>IFERROR(INDEX(統合!B:B,1/LARGE(INDEX((統合!$A$1:$A$1000&lt;&gt;"")/ROW(統合!$A$1:$A$1000),0),ROW(B888))),"")</f>
        <v/>
      </c>
      <c r="C888" t="str">
        <f>IFERROR(INDEX(統合!C:C,1/LARGE(INDEX((統合!$A$1:$A$1000&lt;&gt;"")/ROW(統合!$A$1:$A$1000),0),ROW(C888))),"")</f>
        <v/>
      </c>
      <c r="D888" t="str">
        <f>IFERROR(INDEX(統合!D:D,1/LARGE(INDEX((統合!$A$1:$A$1000&lt;&gt;"")/ROW(統合!$A$1:$A$1000),0),ROW(D888))),"")</f>
        <v/>
      </c>
      <c r="E888" t="str">
        <f>IFERROR(INDEX(統合!E:E,1/LARGE(INDEX((統合!$A$1:$A$1000&lt;&gt;"")/ROW(統合!$A$1:$A$1000),0),ROW(E888))),"")</f>
        <v/>
      </c>
      <c r="F888" t="str">
        <f>IFERROR(INDEX(統合!F:F,1/LARGE(INDEX((統合!$A$1:$A$1000&lt;&gt;"")/ROW(統合!$A$1:$A$1000),0),ROW(F888))),"")</f>
        <v/>
      </c>
      <c r="G888" t="str">
        <f>IFERROR(INDEX(統合!G:G,1/LARGE(INDEX((統合!$A$1:$A$1000&lt;&gt;"")/ROW(統合!$A$1:$A$1000),0),ROW(G888))),"")</f>
        <v/>
      </c>
      <c r="H888" t="str">
        <f>IFERROR(INDEX(統合!H:H,1/LARGE(INDEX((統合!$A$1:$A$1000&lt;&gt;"")/ROW(統合!$A$1:$A$1000),0),ROW(H888))),"")</f>
        <v/>
      </c>
      <c r="I888" t="str">
        <f>IFERROR(INDEX(統合!I:I,1/LARGE(INDEX((統合!$A$1:$A$1000&lt;&gt;"")/ROW(統合!$A$1:$A$1000),0),ROW(I888))),"")</f>
        <v/>
      </c>
      <c r="J888" t="str">
        <f>IFERROR(INDEX(統合!J:J,1/LARGE(INDEX((統合!$A$1:$A$1000&lt;&gt;"")/ROW(統合!$A$1:$A$1000),0),ROW(J888))),"")</f>
        <v/>
      </c>
      <c r="K888" t="str">
        <f>IFERROR(INDEX(統合!K:K,1/LARGE(INDEX((統合!$A$1:$A$1000&lt;&gt;"")/ROW(統合!$A$1:$A$1000),0),ROW(K888))),"")</f>
        <v/>
      </c>
      <c r="L888" t="str">
        <f>IFERROR(INDEX(統合!L:L,1/LARGE(INDEX((統合!$A$1:$A$1000&lt;&gt;"")/ROW(統合!$A$1:$A$1000),0),ROW(L888))),"")</f>
        <v/>
      </c>
      <c r="M888" t="str">
        <f>IFERROR(INDEX(統合!M:M,1/LARGE(INDEX((統合!$A$1:$A$1000&lt;&gt;"")/ROW(統合!$A$1:$A$1000),0),ROW(M888))),"")</f>
        <v/>
      </c>
    </row>
    <row r="889" spans="1:13" x14ac:dyDescent="0.45">
      <c r="A889" t="str">
        <f>IFERROR(INDEX(統合!A:A,1/LARGE(INDEX((統合!$A$1:$A$1000&lt;&gt;"")/ROW(統合!$A$1:$A$1000),0),ROW(A889))),"")</f>
        <v/>
      </c>
      <c r="B889" t="str">
        <f>IFERROR(INDEX(統合!B:B,1/LARGE(INDEX((統合!$A$1:$A$1000&lt;&gt;"")/ROW(統合!$A$1:$A$1000),0),ROW(B889))),"")</f>
        <v/>
      </c>
      <c r="C889" t="str">
        <f>IFERROR(INDEX(統合!C:C,1/LARGE(INDEX((統合!$A$1:$A$1000&lt;&gt;"")/ROW(統合!$A$1:$A$1000),0),ROW(C889))),"")</f>
        <v/>
      </c>
      <c r="D889" t="str">
        <f>IFERROR(INDEX(統合!D:D,1/LARGE(INDEX((統合!$A$1:$A$1000&lt;&gt;"")/ROW(統合!$A$1:$A$1000),0),ROW(D889))),"")</f>
        <v/>
      </c>
      <c r="E889" t="str">
        <f>IFERROR(INDEX(統合!E:E,1/LARGE(INDEX((統合!$A$1:$A$1000&lt;&gt;"")/ROW(統合!$A$1:$A$1000),0),ROW(E889))),"")</f>
        <v/>
      </c>
      <c r="F889" t="str">
        <f>IFERROR(INDEX(統合!F:F,1/LARGE(INDEX((統合!$A$1:$A$1000&lt;&gt;"")/ROW(統合!$A$1:$A$1000),0),ROW(F889))),"")</f>
        <v/>
      </c>
      <c r="G889" t="str">
        <f>IFERROR(INDEX(統合!G:G,1/LARGE(INDEX((統合!$A$1:$A$1000&lt;&gt;"")/ROW(統合!$A$1:$A$1000),0),ROW(G889))),"")</f>
        <v/>
      </c>
      <c r="H889" t="str">
        <f>IFERROR(INDEX(統合!H:H,1/LARGE(INDEX((統合!$A$1:$A$1000&lt;&gt;"")/ROW(統合!$A$1:$A$1000),0),ROW(H889))),"")</f>
        <v/>
      </c>
      <c r="I889" t="str">
        <f>IFERROR(INDEX(統合!I:I,1/LARGE(INDEX((統合!$A$1:$A$1000&lt;&gt;"")/ROW(統合!$A$1:$A$1000),0),ROW(I889))),"")</f>
        <v/>
      </c>
      <c r="J889" t="str">
        <f>IFERROR(INDEX(統合!J:J,1/LARGE(INDEX((統合!$A$1:$A$1000&lt;&gt;"")/ROW(統合!$A$1:$A$1000),0),ROW(J889))),"")</f>
        <v/>
      </c>
      <c r="K889" t="str">
        <f>IFERROR(INDEX(統合!K:K,1/LARGE(INDEX((統合!$A$1:$A$1000&lt;&gt;"")/ROW(統合!$A$1:$A$1000),0),ROW(K889))),"")</f>
        <v/>
      </c>
      <c r="L889" t="str">
        <f>IFERROR(INDEX(統合!L:L,1/LARGE(INDEX((統合!$A$1:$A$1000&lt;&gt;"")/ROW(統合!$A$1:$A$1000),0),ROW(L889))),"")</f>
        <v/>
      </c>
      <c r="M889" t="str">
        <f>IFERROR(INDEX(統合!M:M,1/LARGE(INDEX((統合!$A$1:$A$1000&lt;&gt;"")/ROW(統合!$A$1:$A$1000),0),ROW(M889))),"")</f>
        <v/>
      </c>
    </row>
    <row r="890" spans="1:13" x14ac:dyDescent="0.45">
      <c r="A890" t="str">
        <f>IFERROR(INDEX(統合!A:A,1/LARGE(INDEX((統合!$A$1:$A$1000&lt;&gt;"")/ROW(統合!$A$1:$A$1000),0),ROW(A890))),"")</f>
        <v/>
      </c>
      <c r="B890" t="str">
        <f>IFERROR(INDEX(統合!B:B,1/LARGE(INDEX((統合!$A$1:$A$1000&lt;&gt;"")/ROW(統合!$A$1:$A$1000),0),ROW(B890))),"")</f>
        <v/>
      </c>
      <c r="C890" t="str">
        <f>IFERROR(INDEX(統合!C:C,1/LARGE(INDEX((統合!$A$1:$A$1000&lt;&gt;"")/ROW(統合!$A$1:$A$1000),0),ROW(C890))),"")</f>
        <v/>
      </c>
      <c r="D890" t="str">
        <f>IFERROR(INDEX(統合!D:D,1/LARGE(INDEX((統合!$A$1:$A$1000&lt;&gt;"")/ROW(統合!$A$1:$A$1000),0),ROW(D890))),"")</f>
        <v/>
      </c>
      <c r="E890" t="str">
        <f>IFERROR(INDEX(統合!E:E,1/LARGE(INDEX((統合!$A$1:$A$1000&lt;&gt;"")/ROW(統合!$A$1:$A$1000),0),ROW(E890))),"")</f>
        <v/>
      </c>
      <c r="F890" t="str">
        <f>IFERROR(INDEX(統合!F:F,1/LARGE(INDEX((統合!$A$1:$A$1000&lt;&gt;"")/ROW(統合!$A$1:$A$1000),0),ROW(F890))),"")</f>
        <v/>
      </c>
      <c r="G890" t="str">
        <f>IFERROR(INDEX(統合!G:G,1/LARGE(INDEX((統合!$A$1:$A$1000&lt;&gt;"")/ROW(統合!$A$1:$A$1000),0),ROW(G890))),"")</f>
        <v/>
      </c>
      <c r="H890" t="str">
        <f>IFERROR(INDEX(統合!H:H,1/LARGE(INDEX((統合!$A$1:$A$1000&lt;&gt;"")/ROW(統合!$A$1:$A$1000),0),ROW(H890))),"")</f>
        <v/>
      </c>
      <c r="I890" t="str">
        <f>IFERROR(INDEX(統合!I:I,1/LARGE(INDEX((統合!$A$1:$A$1000&lt;&gt;"")/ROW(統合!$A$1:$A$1000),0),ROW(I890))),"")</f>
        <v/>
      </c>
      <c r="J890" t="str">
        <f>IFERROR(INDEX(統合!J:J,1/LARGE(INDEX((統合!$A$1:$A$1000&lt;&gt;"")/ROW(統合!$A$1:$A$1000),0),ROW(J890))),"")</f>
        <v/>
      </c>
      <c r="K890" t="str">
        <f>IFERROR(INDEX(統合!K:K,1/LARGE(INDEX((統合!$A$1:$A$1000&lt;&gt;"")/ROW(統合!$A$1:$A$1000),0),ROW(K890))),"")</f>
        <v/>
      </c>
      <c r="L890" t="str">
        <f>IFERROR(INDEX(統合!L:L,1/LARGE(INDEX((統合!$A$1:$A$1000&lt;&gt;"")/ROW(統合!$A$1:$A$1000),0),ROW(L890))),"")</f>
        <v/>
      </c>
      <c r="M890" t="str">
        <f>IFERROR(INDEX(統合!M:M,1/LARGE(INDEX((統合!$A$1:$A$1000&lt;&gt;"")/ROW(統合!$A$1:$A$1000),0),ROW(M890))),"")</f>
        <v/>
      </c>
    </row>
    <row r="891" spans="1:13" x14ac:dyDescent="0.45">
      <c r="A891" t="str">
        <f>IFERROR(INDEX(統合!A:A,1/LARGE(INDEX((統合!$A$1:$A$1000&lt;&gt;"")/ROW(統合!$A$1:$A$1000),0),ROW(A891))),"")</f>
        <v/>
      </c>
      <c r="B891" t="str">
        <f>IFERROR(INDEX(統合!B:B,1/LARGE(INDEX((統合!$A$1:$A$1000&lt;&gt;"")/ROW(統合!$A$1:$A$1000),0),ROW(B891))),"")</f>
        <v/>
      </c>
      <c r="C891" t="str">
        <f>IFERROR(INDEX(統合!C:C,1/LARGE(INDEX((統合!$A$1:$A$1000&lt;&gt;"")/ROW(統合!$A$1:$A$1000),0),ROW(C891))),"")</f>
        <v/>
      </c>
      <c r="D891" t="str">
        <f>IFERROR(INDEX(統合!D:D,1/LARGE(INDEX((統合!$A$1:$A$1000&lt;&gt;"")/ROW(統合!$A$1:$A$1000),0),ROW(D891))),"")</f>
        <v/>
      </c>
      <c r="E891" t="str">
        <f>IFERROR(INDEX(統合!E:E,1/LARGE(INDEX((統合!$A$1:$A$1000&lt;&gt;"")/ROW(統合!$A$1:$A$1000),0),ROW(E891))),"")</f>
        <v/>
      </c>
      <c r="F891" t="str">
        <f>IFERROR(INDEX(統合!F:F,1/LARGE(INDEX((統合!$A$1:$A$1000&lt;&gt;"")/ROW(統合!$A$1:$A$1000),0),ROW(F891))),"")</f>
        <v/>
      </c>
      <c r="G891" t="str">
        <f>IFERROR(INDEX(統合!G:G,1/LARGE(INDEX((統合!$A$1:$A$1000&lt;&gt;"")/ROW(統合!$A$1:$A$1000),0),ROW(G891))),"")</f>
        <v/>
      </c>
      <c r="H891" t="str">
        <f>IFERROR(INDEX(統合!H:H,1/LARGE(INDEX((統合!$A$1:$A$1000&lt;&gt;"")/ROW(統合!$A$1:$A$1000),0),ROW(H891))),"")</f>
        <v/>
      </c>
      <c r="I891" t="str">
        <f>IFERROR(INDEX(統合!I:I,1/LARGE(INDEX((統合!$A$1:$A$1000&lt;&gt;"")/ROW(統合!$A$1:$A$1000),0),ROW(I891))),"")</f>
        <v/>
      </c>
      <c r="J891" t="str">
        <f>IFERROR(INDEX(統合!J:J,1/LARGE(INDEX((統合!$A$1:$A$1000&lt;&gt;"")/ROW(統合!$A$1:$A$1000),0),ROW(J891))),"")</f>
        <v/>
      </c>
      <c r="K891" t="str">
        <f>IFERROR(INDEX(統合!K:K,1/LARGE(INDEX((統合!$A$1:$A$1000&lt;&gt;"")/ROW(統合!$A$1:$A$1000),0),ROW(K891))),"")</f>
        <v/>
      </c>
      <c r="L891" t="str">
        <f>IFERROR(INDEX(統合!L:L,1/LARGE(INDEX((統合!$A$1:$A$1000&lt;&gt;"")/ROW(統合!$A$1:$A$1000),0),ROW(L891))),"")</f>
        <v/>
      </c>
      <c r="M891" t="str">
        <f>IFERROR(INDEX(統合!M:M,1/LARGE(INDEX((統合!$A$1:$A$1000&lt;&gt;"")/ROW(統合!$A$1:$A$1000),0),ROW(M891))),"")</f>
        <v/>
      </c>
    </row>
    <row r="892" spans="1:13" x14ac:dyDescent="0.45">
      <c r="A892" t="str">
        <f>IFERROR(INDEX(統合!A:A,1/LARGE(INDEX((統合!$A$1:$A$1000&lt;&gt;"")/ROW(統合!$A$1:$A$1000),0),ROW(A892))),"")</f>
        <v/>
      </c>
      <c r="B892" t="str">
        <f>IFERROR(INDEX(統合!B:B,1/LARGE(INDEX((統合!$A$1:$A$1000&lt;&gt;"")/ROW(統合!$A$1:$A$1000),0),ROW(B892))),"")</f>
        <v/>
      </c>
      <c r="C892" t="str">
        <f>IFERROR(INDEX(統合!C:C,1/LARGE(INDEX((統合!$A$1:$A$1000&lt;&gt;"")/ROW(統合!$A$1:$A$1000),0),ROW(C892))),"")</f>
        <v/>
      </c>
      <c r="D892" t="str">
        <f>IFERROR(INDEX(統合!D:D,1/LARGE(INDEX((統合!$A$1:$A$1000&lt;&gt;"")/ROW(統合!$A$1:$A$1000),0),ROW(D892))),"")</f>
        <v/>
      </c>
      <c r="E892" t="str">
        <f>IFERROR(INDEX(統合!E:E,1/LARGE(INDEX((統合!$A$1:$A$1000&lt;&gt;"")/ROW(統合!$A$1:$A$1000),0),ROW(E892))),"")</f>
        <v/>
      </c>
      <c r="F892" t="str">
        <f>IFERROR(INDEX(統合!F:F,1/LARGE(INDEX((統合!$A$1:$A$1000&lt;&gt;"")/ROW(統合!$A$1:$A$1000),0),ROW(F892))),"")</f>
        <v/>
      </c>
      <c r="G892" t="str">
        <f>IFERROR(INDEX(統合!G:G,1/LARGE(INDEX((統合!$A$1:$A$1000&lt;&gt;"")/ROW(統合!$A$1:$A$1000),0),ROW(G892))),"")</f>
        <v/>
      </c>
      <c r="H892" t="str">
        <f>IFERROR(INDEX(統合!H:H,1/LARGE(INDEX((統合!$A$1:$A$1000&lt;&gt;"")/ROW(統合!$A$1:$A$1000),0),ROW(H892))),"")</f>
        <v/>
      </c>
      <c r="I892" t="str">
        <f>IFERROR(INDEX(統合!I:I,1/LARGE(INDEX((統合!$A$1:$A$1000&lt;&gt;"")/ROW(統合!$A$1:$A$1000),0),ROW(I892))),"")</f>
        <v/>
      </c>
      <c r="J892" t="str">
        <f>IFERROR(INDEX(統合!J:J,1/LARGE(INDEX((統合!$A$1:$A$1000&lt;&gt;"")/ROW(統合!$A$1:$A$1000),0),ROW(J892))),"")</f>
        <v/>
      </c>
      <c r="K892" t="str">
        <f>IFERROR(INDEX(統合!K:K,1/LARGE(INDEX((統合!$A$1:$A$1000&lt;&gt;"")/ROW(統合!$A$1:$A$1000),0),ROW(K892))),"")</f>
        <v/>
      </c>
      <c r="L892" t="str">
        <f>IFERROR(INDEX(統合!L:L,1/LARGE(INDEX((統合!$A$1:$A$1000&lt;&gt;"")/ROW(統合!$A$1:$A$1000),0),ROW(L892))),"")</f>
        <v/>
      </c>
      <c r="M892" t="str">
        <f>IFERROR(INDEX(統合!M:M,1/LARGE(INDEX((統合!$A$1:$A$1000&lt;&gt;"")/ROW(統合!$A$1:$A$1000),0),ROW(M892))),"")</f>
        <v/>
      </c>
    </row>
    <row r="893" spans="1:13" x14ac:dyDescent="0.45">
      <c r="A893" t="str">
        <f>IFERROR(INDEX(統合!A:A,1/LARGE(INDEX((統合!$A$1:$A$1000&lt;&gt;"")/ROW(統合!$A$1:$A$1000),0),ROW(A893))),"")</f>
        <v/>
      </c>
      <c r="B893" t="str">
        <f>IFERROR(INDEX(統合!B:B,1/LARGE(INDEX((統合!$A$1:$A$1000&lt;&gt;"")/ROW(統合!$A$1:$A$1000),0),ROW(B893))),"")</f>
        <v/>
      </c>
      <c r="C893" t="str">
        <f>IFERROR(INDEX(統合!C:C,1/LARGE(INDEX((統合!$A$1:$A$1000&lt;&gt;"")/ROW(統合!$A$1:$A$1000),0),ROW(C893))),"")</f>
        <v/>
      </c>
      <c r="D893" t="str">
        <f>IFERROR(INDEX(統合!D:D,1/LARGE(INDEX((統合!$A$1:$A$1000&lt;&gt;"")/ROW(統合!$A$1:$A$1000),0),ROW(D893))),"")</f>
        <v/>
      </c>
      <c r="E893" t="str">
        <f>IFERROR(INDEX(統合!E:E,1/LARGE(INDEX((統合!$A$1:$A$1000&lt;&gt;"")/ROW(統合!$A$1:$A$1000),0),ROW(E893))),"")</f>
        <v/>
      </c>
      <c r="F893" t="str">
        <f>IFERROR(INDEX(統合!F:F,1/LARGE(INDEX((統合!$A$1:$A$1000&lt;&gt;"")/ROW(統合!$A$1:$A$1000),0),ROW(F893))),"")</f>
        <v/>
      </c>
      <c r="G893" t="str">
        <f>IFERROR(INDEX(統合!G:G,1/LARGE(INDEX((統合!$A$1:$A$1000&lt;&gt;"")/ROW(統合!$A$1:$A$1000),0),ROW(G893))),"")</f>
        <v/>
      </c>
      <c r="H893" t="str">
        <f>IFERROR(INDEX(統合!H:H,1/LARGE(INDEX((統合!$A$1:$A$1000&lt;&gt;"")/ROW(統合!$A$1:$A$1000),0),ROW(H893))),"")</f>
        <v/>
      </c>
      <c r="I893" t="str">
        <f>IFERROR(INDEX(統合!I:I,1/LARGE(INDEX((統合!$A$1:$A$1000&lt;&gt;"")/ROW(統合!$A$1:$A$1000),0),ROW(I893))),"")</f>
        <v/>
      </c>
      <c r="J893" t="str">
        <f>IFERROR(INDEX(統合!J:J,1/LARGE(INDEX((統合!$A$1:$A$1000&lt;&gt;"")/ROW(統合!$A$1:$A$1000),0),ROW(J893))),"")</f>
        <v/>
      </c>
      <c r="K893" t="str">
        <f>IFERROR(INDEX(統合!K:K,1/LARGE(INDEX((統合!$A$1:$A$1000&lt;&gt;"")/ROW(統合!$A$1:$A$1000),0),ROW(K893))),"")</f>
        <v/>
      </c>
      <c r="L893" t="str">
        <f>IFERROR(INDEX(統合!L:L,1/LARGE(INDEX((統合!$A$1:$A$1000&lt;&gt;"")/ROW(統合!$A$1:$A$1000),0),ROW(L893))),"")</f>
        <v/>
      </c>
      <c r="M893" t="str">
        <f>IFERROR(INDEX(統合!M:M,1/LARGE(INDEX((統合!$A$1:$A$1000&lt;&gt;"")/ROW(統合!$A$1:$A$1000),0),ROW(M893))),"")</f>
        <v/>
      </c>
    </row>
    <row r="894" spans="1:13" x14ac:dyDescent="0.45">
      <c r="A894" t="str">
        <f>IFERROR(INDEX(統合!A:A,1/LARGE(INDEX((統合!$A$1:$A$1000&lt;&gt;"")/ROW(統合!$A$1:$A$1000),0),ROW(A894))),"")</f>
        <v/>
      </c>
      <c r="B894" t="str">
        <f>IFERROR(INDEX(統合!B:B,1/LARGE(INDEX((統合!$A$1:$A$1000&lt;&gt;"")/ROW(統合!$A$1:$A$1000),0),ROW(B894))),"")</f>
        <v/>
      </c>
      <c r="C894" t="str">
        <f>IFERROR(INDEX(統合!C:C,1/LARGE(INDEX((統合!$A$1:$A$1000&lt;&gt;"")/ROW(統合!$A$1:$A$1000),0),ROW(C894))),"")</f>
        <v/>
      </c>
      <c r="D894" t="str">
        <f>IFERROR(INDEX(統合!D:D,1/LARGE(INDEX((統合!$A$1:$A$1000&lt;&gt;"")/ROW(統合!$A$1:$A$1000),0),ROW(D894))),"")</f>
        <v/>
      </c>
      <c r="E894" t="str">
        <f>IFERROR(INDEX(統合!E:E,1/LARGE(INDEX((統合!$A$1:$A$1000&lt;&gt;"")/ROW(統合!$A$1:$A$1000),0),ROW(E894))),"")</f>
        <v/>
      </c>
      <c r="F894" t="str">
        <f>IFERROR(INDEX(統合!F:F,1/LARGE(INDEX((統合!$A$1:$A$1000&lt;&gt;"")/ROW(統合!$A$1:$A$1000),0),ROW(F894))),"")</f>
        <v/>
      </c>
      <c r="G894" t="str">
        <f>IFERROR(INDEX(統合!G:G,1/LARGE(INDEX((統合!$A$1:$A$1000&lt;&gt;"")/ROW(統合!$A$1:$A$1000),0),ROW(G894))),"")</f>
        <v/>
      </c>
      <c r="H894" t="str">
        <f>IFERROR(INDEX(統合!H:H,1/LARGE(INDEX((統合!$A$1:$A$1000&lt;&gt;"")/ROW(統合!$A$1:$A$1000),0),ROW(H894))),"")</f>
        <v/>
      </c>
      <c r="I894" t="str">
        <f>IFERROR(INDEX(統合!I:I,1/LARGE(INDEX((統合!$A$1:$A$1000&lt;&gt;"")/ROW(統合!$A$1:$A$1000),0),ROW(I894))),"")</f>
        <v/>
      </c>
      <c r="J894" t="str">
        <f>IFERROR(INDEX(統合!J:J,1/LARGE(INDEX((統合!$A$1:$A$1000&lt;&gt;"")/ROW(統合!$A$1:$A$1000),0),ROW(J894))),"")</f>
        <v/>
      </c>
      <c r="K894" t="str">
        <f>IFERROR(INDEX(統合!K:K,1/LARGE(INDEX((統合!$A$1:$A$1000&lt;&gt;"")/ROW(統合!$A$1:$A$1000),0),ROW(K894))),"")</f>
        <v/>
      </c>
      <c r="L894" t="str">
        <f>IFERROR(INDEX(統合!L:L,1/LARGE(INDEX((統合!$A$1:$A$1000&lt;&gt;"")/ROW(統合!$A$1:$A$1000),0),ROW(L894))),"")</f>
        <v/>
      </c>
      <c r="M894" t="str">
        <f>IFERROR(INDEX(統合!M:M,1/LARGE(INDEX((統合!$A$1:$A$1000&lt;&gt;"")/ROW(統合!$A$1:$A$1000),0),ROW(M894))),"")</f>
        <v/>
      </c>
    </row>
    <row r="895" spans="1:13" x14ac:dyDescent="0.45">
      <c r="A895" t="str">
        <f>IFERROR(INDEX(統合!A:A,1/LARGE(INDEX((統合!$A$1:$A$1000&lt;&gt;"")/ROW(統合!$A$1:$A$1000),0),ROW(A895))),"")</f>
        <v/>
      </c>
      <c r="B895" t="str">
        <f>IFERROR(INDEX(統合!B:B,1/LARGE(INDEX((統合!$A$1:$A$1000&lt;&gt;"")/ROW(統合!$A$1:$A$1000),0),ROW(B895))),"")</f>
        <v/>
      </c>
      <c r="C895" t="str">
        <f>IFERROR(INDEX(統合!C:C,1/LARGE(INDEX((統合!$A$1:$A$1000&lt;&gt;"")/ROW(統合!$A$1:$A$1000),0),ROW(C895))),"")</f>
        <v/>
      </c>
      <c r="D895" t="str">
        <f>IFERROR(INDEX(統合!D:D,1/LARGE(INDEX((統合!$A$1:$A$1000&lt;&gt;"")/ROW(統合!$A$1:$A$1000),0),ROW(D895))),"")</f>
        <v/>
      </c>
      <c r="E895" t="str">
        <f>IFERROR(INDEX(統合!E:E,1/LARGE(INDEX((統合!$A$1:$A$1000&lt;&gt;"")/ROW(統合!$A$1:$A$1000),0),ROW(E895))),"")</f>
        <v/>
      </c>
      <c r="F895" t="str">
        <f>IFERROR(INDEX(統合!F:F,1/LARGE(INDEX((統合!$A$1:$A$1000&lt;&gt;"")/ROW(統合!$A$1:$A$1000),0),ROW(F895))),"")</f>
        <v/>
      </c>
      <c r="G895" t="str">
        <f>IFERROR(INDEX(統合!G:G,1/LARGE(INDEX((統合!$A$1:$A$1000&lt;&gt;"")/ROW(統合!$A$1:$A$1000),0),ROW(G895))),"")</f>
        <v/>
      </c>
      <c r="H895" t="str">
        <f>IFERROR(INDEX(統合!H:H,1/LARGE(INDEX((統合!$A$1:$A$1000&lt;&gt;"")/ROW(統合!$A$1:$A$1000),0),ROW(H895))),"")</f>
        <v/>
      </c>
      <c r="I895" t="str">
        <f>IFERROR(INDEX(統合!I:I,1/LARGE(INDEX((統合!$A$1:$A$1000&lt;&gt;"")/ROW(統合!$A$1:$A$1000),0),ROW(I895))),"")</f>
        <v/>
      </c>
      <c r="J895" t="str">
        <f>IFERROR(INDEX(統合!J:J,1/LARGE(INDEX((統合!$A$1:$A$1000&lt;&gt;"")/ROW(統合!$A$1:$A$1000),0),ROW(J895))),"")</f>
        <v/>
      </c>
      <c r="K895" t="str">
        <f>IFERROR(INDEX(統合!K:K,1/LARGE(INDEX((統合!$A$1:$A$1000&lt;&gt;"")/ROW(統合!$A$1:$A$1000),0),ROW(K895))),"")</f>
        <v/>
      </c>
      <c r="L895" t="str">
        <f>IFERROR(INDEX(統合!L:L,1/LARGE(INDEX((統合!$A$1:$A$1000&lt;&gt;"")/ROW(統合!$A$1:$A$1000),0),ROW(L895))),"")</f>
        <v/>
      </c>
      <c r="M895" t="str">
        <f>IFERROR(INDEX(統合!M:M,1/LARGE(INDEX((統合!$A$1:$A$1000&lt;&gt;"")/ROW(統合!$A$1:$A$1000),0),ROW(M895))),"")</f>
        <v/>
      </c>
    </row>
    <row r="896" spans="1:13" x14ac:dyDescent="0.45">
      <c r="A896" t="str">
        <f>IFERROR(INDEX(統合!A:A,1/LARGE(INDEX((統合!$A$1:$A$1000&lt;&gt;"")/ROW(統合!$A$1:$A$1000),0),ROW(A896))),"")</f>
        <v/>
      </c>
      <c r="B896" t="str">
        <f>IFERROR(INDEX(統合!B:B,1/LARGE(INDEX((統合!$A$1:$A$1000&lt;&gt;"")/ROW(統合!$A$1:$A$1000),0),ROW(B896))),"")</f>
        <v/>
      </c>
      <c r="C896" t="str">
        <f>IFERROR(INDEX(統合!C:C,1/LARGE(INDEX((統合!$A$1:$A$1000&lt;&gt;"")/ROW(統合!$A$1:$A$1000),0),ROW(C896))),"")</f>
        <v/>
      </c>
      <c r="D896" t="str">
        <f>IFERROR(INDEX(統合!D:D,1/LARGE(INDEX((統合!$A$1:$A$1000&lt;&gt;"")/ROW(統合!$A$1:$A$1000),0),ROW(D896))),"")</f>
        <v/>
      </c>
      <c r="E896" t="str">
        <f>IFERROR(INDEX(統合!E:E,1/LARGE(INDEX((統合!$A$1:$A$1000&lt;&gt;"")/ROW(統合!$A$1:$A$1000),0),ROW(E896))),"")</f>
        <v/>
      </c>
      <c r="F896" t="str">
        <f>IFERROR(INDEX(統合!F:F,1/LARGE(INDEX((統合!$A$1:$A$1000&lt;&gt;"")/ROW(統合!$A$1:$A$1000),0),ROW(F896))),"")</f>
        <v/>
      </c>
      <c r="G896" t="str">
        <f>IFERROR(INDEX(統合!G:G,1/LARGE(INDEX((統合!$A$1:$A$1000&lt;&gt;"")/ROW(統合!$A$1:$A$1000),0),ROW(G896))),"")</f>
        <v/>
      </c>
      <c r="H896" t="str">
        <f>IFERROR(INDEX(統合!H:H,1/LARGE(INDEX((統合!$A$1:$A$1000&lt;&gt;"")/ROW(統合!$A$1:$A$1000),0),ROW(H896))),"")</f>
        <v/>
      </c>
      <c r="I896" t="str">
        <f>IFERROR(INDEX(統合!I:I,1/LARGE(INDEX((統合!$A$1:$A$1000&lt;&gt;"")/ROW(統合!$A$1:$A$1000),0),ROW(I896))),"")</f>
        <v/>
      </c>
      <c r="J896" t="str">
        <f>IFERROR(INDEX(統合!J:J,1/LARGE(INDEX((統合!$A$1:$A$1000&lt;&gt;"")/ROW(統合!$A$1:$A$1000),0),ROW(J896))),"")</f>
        <v/>
      </c>
      <c r="K896" t="str">
        <f>IFERROR(INDEX(統合!K:K,1/LARGE(INDEX((統合!$A$1:$A$1000&lt;&gt;"")/ROW(統合!$A$1:$A$1000),0),ROW(K896))),"")</f>
        <v/>
      </c>
      <c r="L896" t="str">
        <f>IFERROR(INDEX(統合!L:L,1/LARGE(INDEX((統合!$A$1:$A$1000&lt;&gt;"")/ROW(統合!$A$1:$A$1000),0),ROW(L896))),"")</f>
        <v/>
      </c>
      <c r="M896" t="str">
        <f>IFERROR(INDEX(統合!M:M,1/LARGE(INDEX((統合!$A$1:$A$1000&lt;&gt;"")/ROW(統合!$A$1:$A$1000),0),ROW(M896))),"")</f>
        <v/>
      </c>
    </row>
    <row r="897" spans="1:13" x14ac:dyDescent="0.45">
      <c r="A897" t="str">
        <f>IFERROR(INDEX(統合!A:A,1/LARGE(INDEX((統合!$A$1:$A$1000&lt;&gt;"")/ROW(統合!$A$1:$A$1000),0),ROW(A897))),"")</f>
        <v/>
      </c>
      <c r="B897" t="str">
        <f>IFERROR(INDEX(統合!B:B,1/LARGE(INDEX((統合!$A$1:$A$1000&lt;&gt;"")/ROW(統合!$A$1:$A$1000),0),ROW(B897))),"")</f>
        <v/>
      </c>
      <c r="C897" t="str">
        <f>IFERROR(INDEX(統合!C:C,1/LARGE(INDEX((統合!$A$1:$A$1000&lt;&gt;"")/ROW(統合!$A$1:$A$1000),0),ROW(C897))),"")</f>
        <v/>
      </c>
      <c r="D897" t="str">
        <f>IFERROR(INDEX(統合!D:D,1/LARGE(INDEX((統合!$A$1:$A$1000&lt;&gt;"")/ROW(統合!$A$1:$A$1000),0),ROW(D897))),"")</f>
        <v/>
      </c>
      <c r="E897" t="str">
        <f>IFERROR(INDEX(統合!E:E,1/LARGE(INDEX((統合!$A$1:$A$1000&lt;&gt;"")/ROW(統合!$A$1:$A$1000),0),ROW(E897))),"")</f>
        <v/>
      </c>
      <c r="F897" t="str">
        <f>IFERROR(INDEX(統合!F:F,1/LARGE(INDEX((統合!$A$1:$A$1000&lt;&gt;"")/ROW(統合!$A$1:$A$1000),0),ROW(F897))),"")</f>
        <v/>
      </c>
      <c r="G897" t="str">
        <f>IFERROR(INDEX(統合!G:G,1/LARGE(INDEX((統合!$A$1:$A$1000&lt;&gt;"")/ROW(統合!$A$1:$A$1000),0),ROW(G897))),"")</f>
        <v/>
      </c>
      <c r="H897" t="str">
        <f>IFERROR(INDEX(統合!H:H,1/LARGE(INDEX((統合!$A$1:$A$1000&lt;&gt;"")/ROW(統合!$A$1:$A$1000),0),ROW(H897))),"")</f>
        <v/>
      </c>
      <c r="I897" t="str">
        <f>IFERROR(INDEX(統合!I:I,1/LARGE(INDEX((統合!$A$1:$A$1000&lt;&gt;"")/ROW(統合!$A$1:$A$1000),0),ROW(I897))),"")</f>
        <v/>
      </c>
      <c r="J897" t="str">
        <f>IFERROR(INDEX(統合!J:J,1/LARGE(INDEX((統合!$A$1:$A$1000&lt;&gt;"")/ROW(統合!$A$1:$A$1000),0),ROW(J897))),"")</f>
        <v/>
      </c>
      <c r="K897" t="str">
        <f>IFERROR(INDEX(統合!K:K,1/LARGE(INDEX((統合!$A$1:$A$1000&lt;&gt;"")/ROW(統合!$A$1:$A$1000),0),ROW(K897))),"")</f>
        <v/>
      </c>
      <c r="L897" t="str">
        <f>IFERROR(INDEX(統合!L:L,1/LARGE(INDEX((統合!$A$1:$A$1000&lt;&gt;"")/ROW(統合!$A$1:$A$1000),0),ROW(L897))),"")</f>
        <v/>
      </c>
      <c r="M897" t="str">
        <f>IFERROR(INDEX(統合!M:M,1/LARGE(INDEX((統合!$A$1:$A$1000&lt;&gt;"")/ROW(統合!$A$1:$A$1000),0),ROW(M897))),"")</f>
        <v/>
      </c>
    </row>
    <row r="898" spans="1:13" x14ac:dyDescent="0.45">
      <c r="A898" t="str">
        <f>IFERROR(INDEX(統合!A:A,1/LARGE(INDEX((統合!$A$1:$A$1000&lt;&gt;"")/ROW(統合!$A$1:$A$1000),0),ROW(A898))),"")</f>
        <v/>
      </c>
      <c r="B898" t="str">
        <f>IFERROR(INDEX(統合!B:B,1/LARGE(INDEX((統合!$A$1:$A$1000&lt;&gt;"")/ROW(統合!$A$1:$A$1000),0),ROW(B898))),"")</f>
        <v/>
      </c>
      <c r="C898" t="str">
        <f>IFERROR(INDEX(統合!C:C,1/LARGE(INDEX((統合!$A$1:$A$1000&lt;&gt;"")/ROW(統合!$A$1:$A$1000),0),ROW(C898))),"")</f>
        <v/>
      </c>
      <c r="D898" t="str">
        <f>IFERROR(INDEX(統合!D:D,1/LARGE(INDEX((統合!$A$1:$A$1000&lt;&gt;"")/ROW(統合!$A$1:$A$1000),0),ROW(D898))),"")</f>
        <v/>
      </c>
      <c r="E898" t="str">
        <f>IFERROR(INDEX(統合!E:E,1/LARGE(INDEX((統合!$A$1:$A$1000&lt;&gt;"")/ROW(統合!$A$1:$A$1000),0),ROW(E898))),"")</f>
        <v/>
      </c>
      <c r="F898" t="str">
        <f>IFERROR(INDEX(統合!F:F,1/LARGE(INDEX((統合!$A$1:$A$1000&lt;&gt;"")/ROW(統合!$A$1:$A$1000),0),ROW(F898))),"")</f>
        <v/>
      </c>
      <c r="G898" t="str">
        <f>IFERROR(INDEX(統合!G:G,1/LARGE(INDEX((統合!$A$1:$A$1000&lt;&gt;"")/ROW(統合!$A$1:$A$1000),0),ROW(G898))),"")</f>
        <v/>
      </c>
      <c r="H898" t="str">
        <f>IFERROR(INDEX(統合!H:H,1/LARGE(INDEX((統合!$A$1:$A$1000&lt;&gt;"")/ROW(統合!$A$1:$A$1000),0),ROW(H898))),"")</f>
        <v/>
      </c>
      <c r="I898" t="str">
        <f>IFERROR(INDEX(統合!I:I,1/LARGE(INDEX((統合!$A$1:$A$1000&lt;&gt;"")/ROW(統合!$A$1:$A$1000),0),ROW(I898))),"")</f>
        <v/>
      </c>
      <c r="J898" t="str">
        <f>IFERROR(INDEX(統合!J:J,1/LARGE(INDEX((統合!$A$1:$A$1000&lt;&gt;"")/ROW(統合!$A$1:$A$1000),0),ROW(J898))),"")</f>
        <v/>
      </c>
      <c r="K898" t="str">
        <f>IFERROR(INDEX(統合!K:K,1/LARGE(INDEX((統合!$A$1:$A$1000&lt;&gt;"")/ROW(統合!$A$1:$A$1000),0),ROW(K898))),"")</f>
        <v/>
      </c>
      <c r="L898" t="str">
        <f>IFERROR(INDEX(統合!L:L,1/LARGE(INDEX((統合!$A$1:$A$1000&lt;&gt;"")/ROW(統合!$A$1:$A$1000),0),ROW(L898))),"")</f>
        <v/>
      </c>
      <c r="M898" t="str">
        <f>IFERROR(INDEX(統合!M:M,1/LARGE(INDEX((統合!$A$1:$A$1000&lt;&gt;"")/ROW(統合!$A$1:$A$1000),0),ROW(M898))),"")</f>
        <v/>
      </c>
    </row>
    <row r="899" spans="1:13" x14ac:dyDescent="0.45">
      <c r="A899" t="str">
        <f>IFERROR(INDEX(統合!A:A,1/LARGE(INDEX((統合!$A$1:$A$1000&lt;&gt;"")/ROW(統合!$A$1:$A$1000),0),ROW(A899))),"")</f>
        <v/>
      </c>
      <c r="B899" t="str">
        <f>IFERROR(INDEX(統合!B:B,1/LARGE(INDEX((統合!$A$1:$A$1000&lt;&gt;"")/ROW(統合!$A$1:$A$1000),0),ROW(B899))),"")</f>
        <v/>
      </c>
      <c r="C899" t="str">
        <f>IFERROR(INDEX(統合!C:C,1/LARGE(INDEX((統合!$A$1:$A$1000&lt;&gt;"")/ROW(統合!$A$1:$A$1000),0),ROW(C899))),"")</f>
        <v/>
      </c>
      <c r="D899" t="str">
        <f>IFERROR(INDEX(統合!D:D,1/LARGE(INDEX((統合!$A$1:$A$1000&lt;&gt;"")/ROW(統合!$A$1:$A$1000),0),ROW(D899))),"")</f>
        <v/>
      </c>
      <c r="E899" t="str">
        <f>IFERROR(INDEX(統合!E:E,1/LARGE(INDEX((統合!$A$1:$A$1000&lt;&gt;"")/ROW(統合!$A$1:$A$1000),0),ROW(E899))),"")</f>
        <v/>
      </c>
      <c r="F899" t="str">
        <f>IFERROR(INDEX(統合!F:F,1/LARGE(INDEX((統合!$A$1:$A$1000&lt;&gt;"")/ROW(統合!$A$1:$A$1000),0),ROW(F899))),"")</f>
        <v/>
      </c>
      <c r="G899" t="str">
        <f>IFERROR(INDEX(統合!G:G,1/LARGE(INDEX((統合!$A$1:$A$1000&lt;&gt;"")/ROW(統合!$A$1:$A$1000),0),ROW(G899))),"")</f>
        <v/>
      </c>
      <c r="H899" t="str">
        <f>IFERROR(INDEX(統合!H:H,1/LARGE(INDEX((統合!$A$1:$A$1000&lt;&gt;"")/ROW(統合!$A$1:$A$1000),0),ROW(H899))),"")</f>
        <v/>
      </c>
      <c r="I899" t="str">
        <f>IFERROR(INDEX(統合!I:I,1/LARGE(INDEX((統合!$A$1:$A$1000&lt;&gt;"")/ROW(統合!$A$1:$A$1000),0),ROW(I899))),"")</f>
        <v/>
      </c>
      <c r="J899" t="str">
        <f>IFERROR(INDEX(統合!J:J,1/LARGE(INDEX((統合!$A$1:$A$1000&lt;&gt;"")/ROW(統合!$A$1:$A$1000),0),ROW(J899))),"")</f>
        <v/>
      </c>
      <c r="K899" t="str">
        <f>IFERROR(INDEX(統合!K:K,1/LARGE(INDEX((統合!$A$1:$A$1000&lt;&gt;"")/ROW(統合!$A$1:$A$1000),0),ROW(K899))),"")</f>
        <v/>
      </c>
      <c r="L899" t="str">
        <f>IFERROR(INDEX(統合!L:L,1/LARGE(INDEX((統合!$A$1:$A$1000&lt;&gt;"")/ROW(統合!$A$1:$A$1000),0),ROW(L899))),"")</f>
        <v/>
      </c>
      <c r="M899" t="str">
        <f>IFERROR(INDEX(統合!M:M,1/LARGE(INDEX((統合!$A$1:$A$1000&lt;&gt;"")/ROW(統合!$A$1:$A$1000),0),ROW(M899))),"")</f>
        <v/>
      </c>
    </row>
    <row r="900" spans="1:13" x14ac:dyDescent="0.45">
      <c r="A900" t="str">
        <f>IFERROR(INDEX(統合!A:A,1/LARGE(INDEX((統合!$A$1:$A$1000&lt;&gt;"")/ROW(統合!$A$1:$A$1000),0),ROW(A900))),"")</f>
        <v/>
      </c>
      <c r="B900" t="str">
        <f>IFERROR(INDEX(統合!B:B,1/LARGE(INDEX((統合!$A$1:$A$1000&lt;&gt;"")/ROW(統合!$A$1:$A$1000),0),ROW(B900))),"")</f>
        <v/>
      </c>
      <c r="C900" t="str">
        <f>IFERROR(INDEX(統合!C:C,1/LARGE(INDEX((統合!$A$1:$A$1000&lt;&gt;"")/ROW(統合!$A$1:$A$1000),0),ROW(C900))),"")</f>
        <v/>
      </c>
      <c r="D900" t="str">
        <f>IFERROR(INDEX(統合!D:D,1/LARGE(INDEX((統合!$A$1:$A$1000&lt;&gt;"")/ROW(統合!$A$1:$A$1000),0),ROW(D900))),"")</f>
        <v/>
      </c>
      <c r="E900" t="str">
        <f>IFERROR(INDEX(統合!E:E,1/LARGE(INDEX((統合!$A$1:$A$1000&lt;&gt;"")/ROW(統合!$A$1:$A$1000),0),ROW(E900))),"")</f>
        <v/>
      </c>
      <c r="F900" t="str">
        <f>IFERROR(INDEX(統合!F:F,1/LARGE(INDEX((統合!$A$1:$A$1000&lt;&gt;"")/ROW(統合!$A$1:$A$1000),0),ROW(F900))),"")</f>
        <v/>
      </c>
      <c r="G900" t="str">
        <f>IFERROR(INDEX(統合!G:G,1/LARGE(INDEX((統合!$A$1:$A$1000&lt;&gt;"")/ROW(統合!$A$1:$A$1000),0),ROW(G900))),"")</f>
        <v/>
      </c>
      <c r="H900" t="str">
        <f>IFERROR(INDEX(統合!H:H,1/LARGE(INDEX((統合!$A$1:$A$1000&lt;&gt;"")/ROW(統合!$A$1:$A$1000),0),ROW(H900))),"")</f>
        <v/>
      </c>
      <c r="I900" t="str">
        <f>IFERROR(INDEX(統合!I:I,1/LARGE(INDEX((統合!$A$1:$A$1000&lt;&gt;"")/ROW(統合!$A$1:$A$1000),0),ROW(I900))),"")</f>
        <v/>
      </c>
      <c r="J900" t="str">
        <f>IFERROR(INDEX(統合!J:J,1/LARGE(INDEX((統合!$A$1:$A$1000&lt;&gt;"")/ROW(統合!$A$1:$A$1000),0),ROW(J900))),"")</f>
        <v/>
      </c>
      <c r="K900" t="str">
        <f>IFERROR(INDEX(統合!K:K,1/LARGE(INDEX((統合!$A$1:$A$1000&lt;&gt;"")/ROW(統合!$A$1:$A$1000),0),ROW(K900))),"")</f>
        <v/>
      </c>
      <c r="L900" t="str">
        <f>IFERROR(INDEX(統合!L:L,1/LARGE(INDEX((統合!$A$1:$A$1000&lt;&gt;"")/ROW(統合!$A$1:$A$1000),0),ROW(L900))),"")</f>
        <v/>
      </c>
      <c r="M900" t="str">
        <f>IFERROR(INDEX(統合!M:M,1/LARGE(INDEX((統合!$A$1:$A$1000&lt;&gt;"")/ROW(統合!$A$1:$A$1000),0),ROW(M900))),"")</f>
        <v/>
      </c>
    </row>
    <row r="901" spans="1:13" x14ac:dyDescent="0.45">
      <c r="A901" t="str">
        <f>IFERROR(INDEX(統合!A:A,1/LARGE(INDEX((統合!$A$1:$A$1000&lt;&gt;"")/ROW(統合!$A$1:$A$1000),0),ROW(A901))),"")</f>
        <v/>
      </c>
      <c r="B901" t="str">
        <f>IFERROR(INDEX(統合!B:B,1/LARGE(INDEX((統合!$A$1:$A$1000&lt;&gt;"")/ROW(統合!$A$1:$A$1000),0),ROW(B901))),"")</f>
        <v/>
      </c>
      <c r="C901" t="str">
        <f>IFERROR(INDEX(統合!C:C,1/LARGE(INDEX((統合!$A$1:$A$1000&lt;&gt;"")/ROW(統合!$A$1:$A$1000),0),ROW(C901))),"")</f>
        <v/>
      </c>
      <c r="D901" t="str">
        <f>IFERROR(INDEX(統合!D:D,1/LARGE(INDEX((統合!$A$1:$A$1000&lt;&gt;"")/ROW(統合!$A$1:$A$1000),0),ROW(D901))),"")</f>
        <v/>
      </c>
      <c r="E901" t="str">
        <f>IFERROR(INDEX(統合!E:E,1/LARGE(INDEX((統合!$A$1:$A$1000&lt;&gt;"")/ROW(統合!$A$1:$A$1000),0),ROW(E901))),"")</f>
        <v/>
      </c>
      <c r="F901" t="str">
        <f>IFERROR(INDEX(統合!F:F,1/LARGE(INDEX((統合!$A$1:$A$1000&lt;&gt;"")/ROW(統合!$A$1:$A$1000),0),ROW(F901))),"")</f>
        <v/>
      </c>
      <c r="G901" t="str">
        <f>IFERROR(INDEX(統合!G:G,1/LARGE(INDEX((統合!$A$1:$A$1000&lt;&gt;"")/ROW(統合!$A$1:$A$1000),0),ROW(G901))),"")</f>
        <v/>
      </c>
      <c r="H901" t="str">
        <f>IFERROR(INDEX(統合!H:H,1/LARGE(INDEX((統合!$A$1:$A$1000&lt;&gt;"")/ROW(統合!$A$1:$A$1000),0),ROW(H901))),"")</f>
        <v/>
      </c>
      <c r="I901" t="str">
        <f>IFERROR(INDEX(統合!I:I,1/LARGE(INDEX((統合!$A$1:$A$1000&lt;&gt;"")/ROW(統合!$A$1:$A$1000),0),ROW(I901))),"")</f>
        <v/>
      </c>
      <c r="J901" t="str">
        <f>IFERROR(INDEX(統合!J:J,1/LARGE(INDEX((統合!$A$1:$A$1000&lt;&gt;"")/ROW(統合!$A$1:$A$1000),0),ROW(J901))),"")</f>
        <v/>
      </c>
      <c r="K901" t="str">
        <f>IFERROR(INDEX(統合!K:K,1/LARGE(INDEX((統合!$A$1:$A$1000&lt;&gt;"")/ROW(統合!$A$1:$A$1000),0),ROW(K901))),"")</f>
        <v/>
      </c>
      <c r="L901" t="str">
        <f>IFERROR(INDEX(統合!L:L,1/LARGE(INDEX((統合!$A$1:$A$1000&lt;&gt;"")/ROW(統合!$A$1:$A$1000),0),ROW(L901))),"")</f>
        <v/>
      </c>
      <c r="M901" t="str">
        <f>IFERROR(INDEX(統合!M:M,1/LARGE(INDEX((統合!$A$1:$A$1000&lt;&gt;"")/ROW(統合!$A$1:$A$1000),0),ROW(M901))),"")</f>
        <v/>
      </c>
    </row>
    <row r="902" spans="1:13" x14ac:dyDescent="0.45">
      <c r="A902" t="str">
        <f>IFERROR(INDEX(統合!A:A,1/LARGE(INDEX((統合!$A$1:$A$1000&lt;&gt;"")/ROW(統合!$A$1:$A$1000),0),ROW(A902))),"")</f>
        <v/>
      </c>
      <c r="B902" t="str">
        <f>IFERROR(INDEX(統合!B:B,1/LARGE(INDEX((統合!$A$1:$A$1000&lt;&gt;"")/ROW(統合!$A$1:$A$1000),0),ROW(B902))),"")</f>
        <v/>
      </c>
      <c r="C902" t="str">
        <f>IFERROR(INDEX(統合!C:C,1/LARGE(INDEX((統合!$A$1:$A$1000&lt;&gt;"")/ROW(統合!$A$1:$A$1000),0),ROW(C902))),"")</f>
        <v/>
      </c>
      <c r="D902" t="str">
        <f>IFERROR(INDEX(統合!D:D,1/LARGE(INDEX((統合!$A$1:$A$1000&lt;&gt;"")/ROW(統合!$A$1:$A$1000),0),ROW(D902))),"")</f>
        <v/>
      </c>
      <c r="E902" t="str">
        <f>IFERROR(INDEX(統合!E:E,1/LARGE(INDEX((統合!$A$1:$A$1000&lt;&gt;"")/ROW(統合!$A$1:$A$1000),0),ROW(E902))),"")</f>
        <v/>
      </c>
      <c r="F902" t="str">
        <f>IFERROR(INDEX(統合!F:F,1/LARGE(INDEX((統合!$A$1:$A$1000&lt;&gt;"")/ROW(統合!$A$1:$A$1000),0),ROW(F902))),"")</f>
        <v/>
      </c>
      <c r="G902" t="str">
        <f>IFERROR(INDEX(統合!G:G,1/LARGE(INDEX((統合!$A$1:$A$1000&lt;&gt;"")/ROW(統合!$A$1:$A$1000),0),ROW(G902))),"")</f>
        <v/>
      </c>
      <c r="H902" t="str">
        <f>IFERROR(INDEX(統合!H:H,1/LARGE(INDEX((統合!$A$1:$A$1000&lt;&gt;"")/ROW(統合!$A$1:$A$1000),0),ROW(H902))),"")</f>
        <v/>
      </c>
      <c r="I902" t="str">
        <f>IFERROR(INDEX(統合!I:I,1/LARGE(INDEX((統合!$A$1:$A$1000&lt;&gt;"")/ROW(統合!$A$1:$A$1000),0),ROW(I902))),"")</f>
        <v/>
      </c>
      <c r="J902" t="str">
        <f>IFERROR(INDEX(統合!J:J,1/LARGE(INDEX((統合!$A$1:$A$1000&lt;&gt;"")/ROW(統合!$A$1:$A$1000),0),ROW(J902))),"")</f>
        <v/>
      </c>
      <c r="K902" t="str">
        <f>IFERROR(INDEX(統合!K:K,1/LARGE(INDEX((統合!$A$1:$A$1000&lt;&gt;"")/ROW(統合!$A$1:$A$1000),0),ROW(K902))),"")</f>
        <v/>
      </c>
      <c r="L902" t="str">
        <f>IFERROR(INDEX(統合!L:L,1/LARGE(INDEX((統合!$A$1:$A$1000&lt;&gt;"")/ROW(統合!$A$1:$A$1000),0),ROW(L902))),"")</f>
        <v/>
      </c>
      <c r="M902" t="str">
        <f>IFERROR(INDEX(統合!M:M,1/LARGE(INDEX((統合!$A$1:$A$1000&lt;&gt;"")/ROW(統合!$A$1:$A$1000),0),ROW(M902))),"")</f>
        <v/>
      </c>
    </row>
    <row r="903" spans="1:13" x14ac:dyDescent="0.45">
      <c r="A903" t="str">
        <f>IFERROR(INDEX(統合!A:A,1/LARGE(INDEX((統合!$A$1:$A$1000&lt;&gt;"")/ROW(統合!$A$1:$A$1000),0),ROW(A903))),"")</f>
        <v/>
      </c>
      <c r="B903" t="str">
        <f>IFERROR(INDEX(統合!B:B,1/LARGE(INDEX((統合!$A$1:$A$1000&lt;&gt;"")/ROW(統合!$A$1:$A$1000),0),ROW(B903))),"")</f>
        <v/>
      </c>
      <c r="C903" t="str">
        <f>IFERROR(INDEX(統合!C:C,1/LARGE(INDEX((統合!$A$1:$A$1000&lt;&gt;"")/ROW(統合!$A$1:$A$1000),0),ROW(C903))),"")</f>
        <v/>
      </c>
      <c r="D903" t="str">
        <f>IFERROR(INDEX(統合!D:D,1/LARGE(INDEX((統合!$A$1:$A$1000&lt;&gt;"")/ROW(統合!$A$1:$A$1000),0),ROW(D903))),"")</f>
        <v/>
      </c>
      <c r="E903" t="str">
        <f>IFERROR(INDEX(統合!E:E,1/LARGE(INDEX((統合!$A$1:$A$1000&lt;&gt;"")/ROW(統合!$A$1:$A$1000),0),ROW(E903))),"")</f>
        <v/>
      </c>
      <c r="F903" t="str">
        <f>IFERROR(INDEX(統合!F:F,1/LARGE(INDEX((統合!$A$1:$A$1000&lt;&gt;"")/ROW(統合!$A$1:$A$1000),0),ROW(F903))),"")</f>
        <v/>
      </c>
      <c r="G903" t="str">
        <f>IFERROR(INDEX(統合!G:G,1/LARGE(INDEX((統合!$A$1:$A$1000&lt;&gt;"")/ROW(統合!$A$1:$A$1000),0),ROW(G903))),"")</f>
        <v/>
      </c>
      <c r="H903" t="str">
        <f>IFERROR(INDEX(統合!H:H,1/LARGE(INDEX((統合!$A$1:$A$1000&lt;&gt;"")/ROW(統合!$A$1:$A$1000),0),ROW(H903))),"")</f>
        <v/>
      </c>
      <c r="I903" t="str">
        <f>IFERROR(INDEX(統合!I:I,1/LARGE(INDEX((統合!$A$1:$A$1000&lt;&gt;"")/ROW(統合!$A$1:$A$1000),0),ROW(I903))),"")</f>
        <v/>
      </c>
      <c r="J903" t="str">
        <f>IFERROR(INDEX(統合!J:J,1/LARGE(INDEX((統合!$A$1:$A$1000&lt;&gt;"")/ROW(統合!$A$1:$A$1000),0),ROW(J903))),"")</f>
        <v/>
      </c>
      <c r="K903" t="str">
        <f>IFERROR(INDEX(統合!K:K,1/LARGE(INDEX((統合!$A$1:$A$1000&lt;&gt;"")/ROW(統合!$A$1:$A$1000),0),ROW(K903))),"")</f>
        <v/>
      </c>
      <c r="L903" t="str">
        <f>IFERROR(INDEX(統合!L:L,1/LARGE(INDEX((統合!$A$1:$A$1000&lt;&gt;"")/ROW(統合!$A$1:$A$1000),0),ROW(L903))),"")</f>
        <v/>
      </c>
      <c r="M903" t="str">
        <f>IFERROR(INDEX(統合!M:M,1/LARGE(INDEX((統合!$A$1:$A$1000&lt;&gt;"")/ROW(統合!$A$1:$A$1000),0),ROW(M903))),"")</f>
        <v/>
      </c>
    </row>
    <row r="904" spans="1:13" x14ac:dyDescent="0.45">
      <c r="A904" t="str">
        <f>IFERROR(INDEX(統合!A:A,1/LARGE(INDEX((統合!$A$1:$A$1000&lt;&gt;"")/ROW(統合!$A$1:$A$1000),0),ROW(A904))),"")</f>
        <v/>
      </c>
      <c r="B904" t="str">
        <f>IFERROR(INDEX(統合!B:B,1/LARGE(INDEX((統合!$A$1:$A$1000&lt;&gt;"")/ROW(統合!$A$1:$A$1000),0),ROW(B904))),"")</f>
        <v/>
      </c>
      <c r="C904" t="str">
        <f>IFERROR(INDEX(統合!C:C,1/LARGE(INDEX((統合!$A$1:$A$1000&lt;&gt;"")/ROW(統合!$A$1:$A$1000),0),ROW(C904))),"")</f>
        <v/>
      </c>
      <c r="D904" t="str">
        <f>IFERROR(INDEX(統合!D:D,1/LARGE(INDEX((統合!$A$1:$A$1000&lt;&gt;"")/ROW(統合!$A$1:$A$1000),0),ROW(D904))),"")</f>
        <v/>
      </c>
      <c r="E904" t="str">
        <f>IFERROR(INDEX(統合!E:E,1/LARGE(INDEX((統合!$A$1:$A$1000&lt;&gt;"")/ROW(統合!$A$1:$A$1000),0),ROW(E904))),"")</f>
        <v/>
      </c>
      <c r="F904" t="str">
        <f>IFERROR(INDEX(統合!F:F,1/LARGE(INDEX((統合!$A$1:$A$1000&lt;&gt;"")/ROW(統合!$A$1:$A$1000),0),ROW(F904))),"")</f>
        <v/>
      </c>
      <c r="G904" t="str">
        <f>IFERROR(INDEX(統合!G:G,1/LARGE(INDEX((統合!$A$1:$A$1000&lt;&gt;"")/ROW(統合!$A$1:$A$1000),0),ROW(G904))),"")</f>
        <v/>
      </c>
      <c r="H904" t="str">
        <f>IFERROR(INDEX(統合!H:H,1/LARGE(INDEX((統合!$A$1:$A$1000&lt;&gt;"")/ROW(統合!$A$1:$A$1000),0),ROW(H904))),"")</f>
        <v/>
      </c>
      <c r="I904" t="str">
        <f>IFERROR(INDEX(統合!I:I,1/LARGE(INDEX((統合!$A$1:$A$1000&lt;&gt;"")/ROW(統合!$A$1:$A$1000),0),ROW(I904))),"")</f>
        <v/>
      </c>
      <c r="J904" t="str">
        <f>IFERROR(INDEX(統合!J:J,1/LARGE(INDEX((統合!$A$1:$A$1000&lt;&gt;"")/ROW(統合!$A$1:$A$1000),0),ROW(J904))),"")</f>
        <v/>
      </c>
      <c r="K904" t="str">
        <f>IFERROR(INDEX(統合!K:K,1/LARGE(INDEX((統合!$A$1:$A$1000&lt;&gt;"")/ROW(統合!$A$1:$A$1000),0),ROW(K904))),"")</f>
        <v/>
      </c>
      <c r="L904" t="str">
        <f>IFERROR(INDEX(統合!L:L,1/LARGE(INDEX((統合!$A$1:$A$1000&lt;&gt;"")/ROW(統合!$A$1:$A$1000),0),ROW(L904))),"")</f>
        <v/>
      </c>
      <c r="M904" t="str">
        <f>IFERROR(INDEX(統合!M:M,1/LARGE(INDEX((統合!$A$1:$A$1000&lt;&gt;"")/ROW(統合!$A$1:$A$1000),0),ROW(M904))),"")</f>
        <v/>
      </c>
    </row>
    <row r="905" spans="1:13" x14ac:dyDescent="0.45">
      <c r="A905" t="str">
        <f>IFERROR(INDEX(統合!A:A,1/LARGE(INDEX((統合!$A$1:$A$1000&lt;&gt;"")/ROW(統合!$A$1:$A$1000),0),ROW(A905))),"")</f>
        <v/>
      </c>
      <c r="B905" t="str">
        <f>IFERROR(INDEX(統合!B:B,1/LARGE(INDEX((統合!$A$1:$A$1000&lt;&gt;"")/ROW(統合!$A$1:$A$1000),0),ROW(B905))),"")</f>
        <v/>
      </c>
      <c r="C905" t="str">
        <f>IFERROR(INDEX(統合!C:C,1/LARGE(INDEX((統合!$A$1:$A$1000&lt;&gt;"")/ROW(統合!$A$1:$A$1000),0),ROW(C905))),"")</f>
        <v/>
      </c>
      <c r="D905" t="str">
        <f>IFERROR(INDEX(統合!D:D,1/LARGE(INDEX((統合!$A$1:$A$1000&lt;&gt;"")/ROW(統合!$A$1:$A$1000),0),ROW(D905))),"")</f>
        <v/>
      </c>
      <c r="E905" t="str">
        <f>IFERROR(INDEX(統合!E:E,1/LARGE(INDEX((統合!$A$1:$A$1000&lt;&gt;"")/ROW(統合!$A$1:$A$1000),0),ROW(E905))),"")</f>
        <v/>
      </c>
      <c r="F905" t="str">
        <f>IFERROR(INDEX(統合!F:F,1/LARGE(INDEX((統合!$A$1:$A$1000&lt;&gt;"")/ROW(統合!$A$1:$A$1000),0),ROW(F905))),"")</f>
        <v/>
      </c>
      <c r="G905" t="str">
        <f>IFERROR(INDEX(統合!G:G,1/LARGE(INDEX((統合!$A$1:$A$1000&lt;&gt;"")/ROW(統合!$A$1:$A$1000),0),ROW(G905))),"")</f>
        <v/>
      </c>
      <c r="H905" t="str">
        <f>IFERROR(INDEX(統合!H:H,1/LARGE(INDEX((統合!$A$1:$A$1000&lt;&gt;"")/ROW(統合!$A$1:$A$1000),0),ROW(H905))),"")</f>
        <v/>
      </c>
      <c r="I905" t="str">
        <f>IFERROR(INDEX(統合!I:I,1/LARGE(INDEX((統合!$A$1:$A$1000&lt;&gt;"")/ROW(統合!$A$1:$A$1000),0),ROW(I905))),"")</f>
        <v/>
      </c>
      <c r="J905" t="str">
        <f>IFERROR(INDEX(統合!J:J,1/LARGE(INDEX((統合!$A$1:$A$1000&lt;&gt;"")/ROW(統合!$A$1:$A$1000),0),ROW(J905))),"")</f>
        <v/>
      </c>
      <c r="K905" t="str">
        <f>IFERROR(INDEX(統合!K:K,1/LARGE(INDEX((統合!$A$1:$A$1000&lt;&gt;"")/ROW(統合!$A$1:$A$1000),0),ROW(K905))),"")</f>
        <v/>
      </c>
      <c r="L905" t="str">
        <f>IFERROR(INDEX(統合!L:L,1/LARGE(INDEX((統合!$A$1:$A$1000&lt;&gt;"")/ROW(統合!$A$1:$A$1000),0),ROW(L905))),"")</f>
        <v/>
      </c>
      <c r="M905" t="str">
        <f>IFERROR(INDEX(統合!M:M,1/LARGE(INDEX((統合!$A$1:$A$1000&lt;&gt;"")/ROW(統合!$A$1:$A$1000),0),ROW(M905))),"")</f>
        <v/>
      </c>
    </row>
    <row r="906" spans="1:13" x14ac:dyDescent="0.45">
      <c r="A906" t="str">
        <f>IFERROR(INDEX(統合!A:A,1/LARGE(INDEX((統合!$A$1:$A$1000&lt;&gt;"")/ROW(統合!$A$1:$A$1000),0),ROW(A906))),"")</f>
        <v/>
      </c>
      <c r="B906" t="str">
        <f>IFERROR(INDEX(統合!B:B,1/LARGE(INDEX((統合!$A$1:$A$1000&lt;&gt;"")/ROW(統合!$A$1:$A$1000),0),ROW(B906))),"")</f>
        <v/>
      </c>
      <c r="C906" t="str">
        <f>IFERROR(INDEX(統合!C:C,1/LARGE(INDEX((統合!$A$1:$A$1000&lt;&gt;"")/ROW(統合!$A$1:$A$1000),0),ROW(C906))),"")</f>
        <v/>
      </c>
      <c r="D906" t="str">
        <f>IFERROR(INDEX(統合!D:D,1/LARGE(INDEX((統合!$A$1:$A$1000&lt;&gt;"")/ROW(統合!$A$1:$A$1000),0),ROW(D906))),"")</f>
        <v/>
      </c>
      <c r="E906" t="str">
        <f>IFERROR(INDEX(統合!E:E,1/LARGE(INDEX((統合!$A$1:$A$1000&lt;&gt;"")/ROW(統合!$A$1:$A$1000),0),ROW(E906))),"")</f>
        <v/>
      </c>
      <c r="F906" t="str">
        <f>IFERROR(INDEX(統合!F:F,1/LARGE(INDEX((統合!$A$1:$A$1000&lt;&gt;"")/ROW(統合!$A$1:$A$1000),0),ROW(F906))),"")</f>
        <v/>
      </c>
      <c r="G906" t="str">
        <f>IFERROR(INDEX(統合!G:G,1/LARGE(INDEX((統合!$A$1:$A$1000&lt;&gt;"")/ROW(統合!$A$1:$A$1000),0),ROW(G906))),"")</f>
        <v/>
      </c>
      <c r="H906" t="str">
        <f>IFERROR(INDEX(統合!H:H,1/LARGE(INDEX((統合!$A$1:$A$1000&lt;&gt;"")/ROW(統合!$A$1:$A$1000),0),ROW(H906))),"")</f>
        <v/>
      </c>
      <c r="I906" t="str">
        <f>IFERROR(INDEX(統合!I:I,1/LARGE(INDEX((統合!$A$1:$A$1000&lt;&gt;"")/ROW(統合!$A$1:$A$1000),0),ROW(I906))),"")</f>
        <v/>
      </c>
      <c r="J906" t="str">
        <f>IFERROR(INDEX(統合!J:J,1/LARGE(INDEX((統合!$A$1:$A$1000&lt;&gt;"")/ROW(統合!$A$1:$A$1000),0),ROW(J906))),"")</f>
        <v/>
      </c>
      <c r="K906" t="str">
        <f>IFERROR(INDEX(統合!K:K,1/LARGE(INDEX((統合!$A$1:$A$1000&lt;&gt;"")/ROW(統合!$A$1:$A$1000),0),ROW(K906))),"")</f>
        <v/>
      </c>
      <c r="L906" t="str">
        <f>IFERROR(INDEX(統合!L:L,1/LARGE(INDEX((統合!$A$1:$A$1000&lt;&gt;"")/ROW(統合!$A$1:$A$1000),0),ROW(L906))),"")</f>
        <v/>
      </c>
      <c r="M906" t="str">
        <f>IFERROR(INDEX(統合!M:M,1/LARGE(INDEX((統合!$A$1:$A$1000&lt;&gt;"")/ROW(統合!$A$1:$A$1000),0),ROW(M906))),"")</f>
        <v/>
      </c>
    </row>
    <row r="907" spans="1:13" x14ac:dyDescent="0.45">
      <c r="A907" t="str">
        <f>IFERROR(INDEX(統合!A:A,1/LARGE(INDEX((統合!$A$1:$A$1000&lt;&gt;"")/ROW(統合!$A$1:$A$1000),0),ROW(A907))),"")</f>
        <v/>
      </c>
      <c r="B907" t="str">
        <f>IFERROR(INDEX(統合!B:B,1/LARGE(INDEX((統合!$A$1:$A$1000&lt;&gt;"")/ROW(統合!$A$1:$A$1000),0),ROW(B907))),"")</f>
        <v/>
      </c>
      <c r="C907" t="str">
        <f>IFERROR(INDEX(統合!C:C,1/LARGE(INDEX((統合!$A$1:$A$1000&lt;&gt;"")/ROW(統合!$A$1:$A$1000),0),ROW(C907))),"")</f>
        <v/>
      </c>
      <c r="D907" t="str">
        <f>IFERROR(INDEX(統合!D:D,1/LARGE(INDEX((統合!$A$1:$A$1000&lt;&gt;"")/ROW(統合!$A$1:$A$1000),0),ROW(D907))),"")</f>
        <v/>
      </c>
      <c r="E907" t="str">
        <f>IFERROR(INDEX(統合!E:E,1/LARGE(INDEX((統合!$A$1:$A$1000&lt;&gt;"")/ROW(統合!$A$1:$A$1000),0),ROW(E907))),"")</f>
        <v/>
      </c>
      <c r="F907" t="str">
        <f>IFERROR(INDEX(統合!F:F,1/LARGE(INDEX((統合!$A$1:$A$1000&lt;&gt;"")/ROW(統合!$A$1:$A$1000),0),ROW(F907))),"")</f>
        <v/>
      </c>
      <c r="G907" t="str">
        <f>IFERROR(INDEX(統合!G:G,1/LARGE(INDEX((統合!$A$1:$A$1000&lt;&gt;"")/ROW(統合!$A$1:$A$1000),0),ROW(G907))),"")</f>
        <v/>
      </c>
      <c r="H907" t="str">
        <f>IFERROR(INDEX(統合!H:H,1/LARGE(INDEX((統合!$A$1:$A$1000&lt;&gt;"")/ROW(統合!$A$1:$A$1000),0),ROW(H907))),"")</f>
        <v/>
      </c>
      <c r="I907" t="str">
        <f>IFERROR(INDEX(統合!I:I,1/LARGE(INDEX((統合!$A$1:$A$1000&lt;&gt;"")/ROW(統合!$A$1:$A$1000),0),ROW(I907))),"")</f>
        <v/>
      </c>
      <c r="J907" t="str">
        <f>IFERROR(INDEX(統合!J:J,1/LARGE(INDEX((統合!$A$1:$A$1000&lt;&gt;"")/ROW(統合!$A$1:$A$1000),0),ROW(J907))),"")</f>
        <v/>
      </c>
      <c r="K907" t="str">
        <f>IFERROR(INDEX(統合!K:K,1/LARGE(INDEX((統合!$A$1:$A$1000&lt;&gt;"")/ROW(統合!$A$1:$A$1000),0),ROW(K907))),"")</f>
        <v/>
      </c>
      <c r="L907" t="str">
        <f>IFERROR(INDEX(統合!L:L,1/LARGE(INDEX((統合!$A$1:$A$1000&lt;&gt;"")/ROW(統合!$A$1:$A$1000),0),ROW(L907))),"")</f>
        <v/>
      </c>
      <c r="M907" t="str">
        <f>IFERROR(INDEX(統合!M:M,1/LARGE(INDEX((統合!$A$1:$A$1000&lt;&gt;"")/ROW(統合!$A$1:$A$1000),0),ROW(M907))),"")</f>
        <v/>
      </c>
    </row>
    <row r="908" spans="1:13" x14ac:dyDescent="0.45">
      <c r="A908" t="str">
        <f>IFERROR(INDEX(統合!A:A,1/LARGE(INDEX((統合!$A$1:$A$1000&lt;&gt;"")/ROW(統合!$A$1:$A$1000),0),ROW(A908))),"")</f>
        <v/>
      </c>
      <c r="B908" t="str">
        <f>IFERROR(INDEX(統合!B:B,1/LARGE(INDEX((統合!$A$1:$A$1000&lt;&gt;"")/ROW(統合!$A$1:$A$1000),0),ROW(B908))),"")</f>
        <v/>
      </c>
      <c r="C908" t="str">
        <f>IFERROR(INDEX(統合!C:C,1/LARGE(INDEX((統合!$A$1:$A$1000&lt;&gt;"")/ROW(統合!$A$1:$A$1000),0),ROW(C908))),"")</f>
        <v/>
      </c>
      <c r="D908" t="str">
        <f>IFERROR(INDEX(統合!D:D,1/LARGE(INDEX((統合!$A$1:$A$1000&lt;&gt;"")/ROW(統合!$A$1:$A$1000),0),ROW(D908))),"")</f>
        <v/>
      </c>
      <c r="E908" t="str">
        <f>IFERROR(INDEX(統合!E:E,1/LARGE(INDEX((統合!$A$1:$A$1000&lt;&gt;"")/ROW(統合!$A$1:$A$1000),0),ROW(E908))),"")</f>
        <v/>
      </c>
      <c r="F908" t="str">
        <f>IFERROR(INDEX(統合!F:F,1/LARGE(INDEX((統合!$A$1:$A$1000&lt;&gt;"")/ROW(統合!$A$1:$A$1000),0),ROW(F908))),"")</f>
        <v/>
      </c>
      <c r="G908" t="str">
        <f>IFERROR(INDEX(統合!G:G,1/LARGE(INDEX((統合!$A$1:$A$1000&lt;&gt;"")/ROW(統合!$A$1:$A$1000),0),ROW(G908))),"")</f>
        <v/>
      </c>
      <c r="H908" t="str">
        <f>IFERROR(INDEX(統合!H:H,1/LARGE(INDEX((統合!$A$1:$A$1000&lt;&gt;"")/ROW(統合!$A$1:$A$1000),0),ROW(H908))),"")</f>
        <v/>
      </c>
      <c r="I908" t="str">
        <f>IFERROR(INDEX(統合!I:I,1/LARGE(INDEX((統合!$A$1:$A$1000&lt;&gt;"")/ROW(統合!$A$1:$A$1000),0),ROW(I908))),"")</f>
        <v/>
      </c>
      <c r="J908" t="str">
        <f>IFERROR(INDEX(統合!J:J,1/LARGE(INDEX((統合!$A$1:$A$1000&lt;&gt;"")/ROW(統合!$A$1:$A$1000),0),ROW(J908))),"")</f>
        <v/>
      </c>
      <c r="K908" t="str">
        <f>IFERROR(INDEX(統合!K:K,1/LARGE(INDEX((統合!$A$1:$A$1000&lt;&gt;"")/ROW(統合!$A$1:$A$1000),0),ROW(K908))),"")</f>
        <v/>
      </c>
      <c r="L908" t="str">
        <f>IFERROR(INDEX(統合!L:L,1/LARGE(INDEX((統合!$A$1:$A$1000&lt;&gt;"")/ROW(統合!$A$1:$A$1000),0),ROW(L908))),"")</f>
        <v/>
      </c>
      <c r="M908" t="str">
        <f>IFERROR(INDEX(統合!M:M,1/LARGE(INDEX((統合!$A$1:$A$1000&lt;&gt;"")/ROW(統合!$A$1:$A$1000),0),ROW(M908))),"")</f>
        <v/>
      </c>
    </row>
    <row r="909" spans="1:13" x14ac:dyDescent="0.45">
      <c r="A909" t="str">
        <f>IFERROR(INDEX(統合!A:A,1/LARGE(INDEX((統合!$A$1:$A$1000&lt;&gt;"")/ROW(統合!$A$1:$A$1000),0),ROW(A909))),"")</f>
        <v/>
      </c>
      <c r="B909" t="str">
        <f>IFERROR(INDEX(統合!B:B,1/LARGE(INDEX((統合!$A$1:$A$1000&lt;&gt;"")/ROW(統合!$A$1:$A$1000),0),ROW(B909))),"")</f>
        <v/>
      </c>
      <c r="C909" t="str">
        <f>IFERROR(INDEX(統合!C:C,1/LARGE(INDEX((統合!$A$1:$A$1000&lt;&gt;"")/ROW(統合!$A$1:$A$1000),0),ROW(C909))),"")</f>
        <v/>
      </c>
      <c r="D909" t="str">
        <f>IFERROR(INDEX(統合!D:D,1/LARGE(INDEX((統合!$A$1:$A$1000&lt;&gt;"")/ROW(統合!$A$1:$A$1000),0),ROW(D909))),"")</f>
        <v/>
      </c>
      <c r="E909" t="str">
        <f>IFERROR(INDEX(統合!E:E,1/LARGE(INDEX((統合!$A$1:$A$1000&lt;&gt;"")/ROW(統合!$A$1:$A$1000),0),ROW(E909))),"")</f>
        <v/>
      </c>
      <c r="F909" t="str">
        <f>IFERROR(INDEX(統合!F:F,1/LARGE(INDEX((統合!$A$1:$A$1000&lt;&gt;"")/ROW(統合!$A$1:$A$1000),0),ROW(F909))),"")</f>
        <v/>
      </c>
      <c r="G909" t="str">
        <f>IFERROR(INDEX(統合!G:G,1/LARGE(INDEX((統合!$A$1:$A$1000&lt;&gt;"")/ROW(統合!$A$1:$A$1000),0),ROW(G909))),"")</f>
        <v/>
      </c>
      <c r="H909" t="str">
        <f>IFERROR(INDEX(統合!H:H,1/LARGE(INDEX((統合!$A$1:$A$1000&lt;&gt;"")/ROW(統合!$A$1:$A$1000),0),ROW(H909))),"")</f>
        <v/>
      </c>
      <c r="I909" t="str">
        <f>IFERROR(INDEX(統合!I:I,1/LARGE(INDEX((統合!$A$1:$A$1000&lt;&gt;"")/ROW(統合!$A$1:$A$1000),0),ROW(I909))),"")</f>
        <v/>
      </c>
      <c r="J909" t="str">
        <f>IFERROR(INDEX(統合!J:J,1/LARGE(INDEX((統合!$A$1:$A$1000&lt;&gt;"")/ROW(統合!$A$1:$A$1000),0),ROW(J909))),"")</f>
        <v/>
      </c>
      <c r="K909" t="str">
        <f>IFERROR(INDEX(統合!K:K,1/LARGE(INDEX((統合!$A$1:$A$1000&lt;&gt;"")/ROW(統合!$A$1:$A$1000),0),ROW(K909))),"")</f>
        <v/>
      </c>
      <c r="L909" t="str">
        <f>IFERROR(INDEX(統合!L:L,1/LARGE(INDEX((統合!$A$1:$A$1000&lt;&gt;"")/ROW(統合!$A$1:$A$1000),0),ROW(L909))),"")</f>
        <v/>
      </c>
      <c r="M909" t="str">
        <f>IFERROR(INDEX(統合!M:M,1/LARGE(INDEX((統合!$A$1:$A$1000&lt;&gt;"")/ROW(統合!$A$1:$A$1000),0),ROW(M909))),"")</f>
        <v/>
      </c>
    </row>
    <row r="910" spans="1:13" x14ac:dyDescent="0.45">
      <c r="A910" t="str">
        <f>IFERROR(INDEX(統合!A:A,1/LARGE(INDEX((統合!$A$1:$A$1000&lt;&gt;"")/ROW(統合!$A$1:$A$1000),0),ROW(A910))),"")</f>
        <v/>
      </c>
      <c r="B910" t="str">
        <f>IFERROR(INDEX(統合!B:B,1/LARGE(INDEX((統合!$A$1:$A$1000&lt;&gt;"")/ROW(統合!$A$1:$A$1000),0),ROW(B910))),"")</f>
        <v/>
      </c>
      <c r="C910" t="str">
        <f>IFERROR(INDEX(統合!C:C,1/LARGE(INDEX((統合!$A$1:$A$1000&lt;&gt;"")/ROW(統合!$A$1:$A$1000),0),ROW(C910))),"")</f>
        <v/>
      </c>
      <c r="D910" t="str">
        <f>IFERROR(INDEX(統合!D:D,1/LARGE(INDEX((統合!$A$1:$A$1000&lt;&gt;"")/ROW(統合!$A$1:$A$1000),0),ROW(D910))),"")</f>
        <v/>
      </c>
      <c r="E910" t="str">
        <f>IFERROR(INDEX(統合!E:E,1/LARGE(INDEX((統合!$A$1:$A$1000&lt;&gt;"")/ROW(統合!$A$1:$A$1000),0),ROW(E910))),"")</f>
        <v/>
      </c>
      <c r="F910" t="str">
        <f>IFERROR(INDEX(統合!F:F,1/LARGE(INDEX((統合!$A$1:$A$1000&lt;&gt;"")/ROW(統合!$A$1:$A$1000),0),ROW(F910))),"")</f>
        <v/>
      </c>
      <c r="G910" t="str">
        <f>IFERROR(INDEX(統合!G:G,1/LARGE(INDEX((統合!$A$1:$A$1000&lt;&gt;"")/ROW(統合!$A$1:$A$1000),0),ROW(G910))),"")</f>
        <v/>
      </c>
      <c r="H910" t="str">
        <f>IFERROR(INDEX(統合!H:H,1/LARGE(INDEX((統合!$A$1:$A$1000&lt;&gt;"")/ROW(統合!$A$1:$A$1000),0),ROW(H910))),"")</f>
        <v/>
      </c>
      <c r="I910" t="str">
        <f>IFERROR(INDEX(統合!I:I,1/LARGE(INDEX((統合!$A$1:$A$1000&lt;&gt;"")/ROW(統合!$A$1:$A$1000),0),ROW(I910))),"")</f>
        <v/>
      </c>
      <c r="J910" t="str">
        <f>IFERROR(INDEX(統合!J:J,1/LARGE(INDEX((統合!$A$1:$A$1000&lt;&gt;"")/ROW(統合!$A$1:$A$1000),0),ROW(J910))),"")</f>
        <v/>
      </c>
      <c r="K910" t="str">
        <f>IFERROR(INDEX(統合!K:K,1/LARGE(INDEX((統合!$A$1:$A$1000&lt;&gt;"")/ROW(統合!$A$1:$A$1000),0),ROW(K910))),"")</f>
        <v/>
      </c>
      <c r="L910" t="str">
        <f>IFERROR(INDEX(統合!L:L,1/LARGE(INDEX((統合!$A$1:$A$1000&lt;&gt;"")/ROW(統合!$A$1:$A$1000),0),ROW(L910))),"")</f>
        <v/>
      </c>
      <c r="M910" t="str">
        <f>IFERROR(INDEX(統合!M:M,1/LARGE(INDEX((統合!$A$1:$A$1000&lt;&gt;"")/ROW(統合!$A$1:$A$1000),0),ROW(M910))),"")</f>
        <v/>
      </c>
    </row>
    <row r="911" spans="1:13" x14ac:dyDescent="0.45">
      <c r="A911" t="str">
        <f>IFERROR(INDEX(統合!A:A,1/LARGE(INDEX((統合!$A$1:$A$1000&lt;&gt;"")/ROW(統合!$A$1:$A$1000),0),ROW(A911))),"")</f>
        <v/>
      </c>
      <c r="B911" t="str">
        <f>IFERROR(INDEX(統合!B:B,1/LARGE(INDEX((統合!$A$1:$A$1000&lt;&gt;"")/ROW(統合!$A$1:$A$1000),0),ROW(B911))),"")</f>
        <v/>
      </c>
      <c r="C911" t="str">
        <f>IFERROR(INDEX(統合!C:C,1/LARGE(INDEX((統合!$A$1:$A$1000&lt;&gt;"")/ROW(統合!$A$1:$A$1000),0),ROW(C911))),"")</f>
        <v/>
      </c>
      <c r="D911" t="str">
        <f>IFERROR(INDEX(統合!D:D,1/LARGE(INDEX((統合!$A$1:$A$1000&lt;&gt;"")/ROW(統合!$A$1:$A$1000),0),ROW(D911))),"")</f>
        <v/>
      </c>
      <c r="E911" t="str">
        <f>IFERROR(INDEX(統合!E:E,1/LARGE(INDEX((統合!$A$1:$A$1000&lt;&gt;"")/ROW(統合!$A$1:$A$1000),0),ROW(E911))),"")</f>
        <v/>
      </c>
      <c r="F911" t="str">
        <f>IFERROR(INDEX(統合!F:F,1/LARGE(INDEX((統合!$A$1:$A$1000&lt;&gt;"")/ROW(統合!$A$1:$A$1000),0),ROW(F911))),"")</f>
        <v/>
      </c>
      <c r="G911" t="str">
        <f>IFERROR(INDEX(統合!G:G,1/LARGE(INDEX((統合!$A$1:$A$1000&lt;&gt;"")/ROW(統合!$A$1:$A$1000),0),ROW(G911))),"")</f>
        <v/>
      </c>
      <c r="H911" t="str">
        <f>IFERROR(INDEX(統合!H:H,1/LARGE(INDEX((統合!$A$1:$A$1000&lt;&gt;"")/ROW(統合!$A$1:$A$1000),0),ROW(H911))),"")</f>
        <v/>
      </c>
      <c r="I911" t="str">
        <f>IFERROR(INDEX(統合!I:I,1/LARGE(INDEX((統合!$A$1:$A$1000&lt;&gt;"")/ROW(統合!$A$1:$A$1000),0),ROW(I911))),"")</f>
        <v/>
      </c>
      <c r="J911" t="str">
        <f>IFERROR(INDEX(統合!J:J,1/LARGE(INDEX((統合!$A$1:$A$1000&lt;&gt;"")/ROW(統合!$A$1:$A$1000),0),ROW(J911))),"")</f>
        <v/>
      </c>
      <c r="K911" t="str">
        <f>IFERROR(INDEX(統合!K:K,1/LARGE(INDEX((統合!$A$1:$A$1000&lt;&gt;"")/ROW(統合!$A$1:$A$1000),0),ROW(K911))),"")</f>
        <v/>
      </c>
      <c r="L911" t="str">
        <f>IFERROR(INDEX(統合!L:L,1/LARGE(INDEX((統合!$A$1:$A$1000&lt;&gt;"")/ROW(統合!$A$1:$A$1000),0),ROW(L911))),"")</f>
        <v/>
      </c>
      <c r="M911" t="str">
        <f>IFERROR(INDEX(統合!M:M,1/LARGE(INDEX((統合!$A$1:$A$1000&lt;&gt;"")/ROW(統合!$A$1:$A$1000),0),ROW(M911))),"")</f>
        <v/>
      </c>
    </row>
    <row r="912" spans="1:13" x14ac:dyDescent="0.45">
      <c r="A912" t="str">
        <f>IFERROR(INDEX(統合!A:A,1/LARGE(INDEX((統合!$A$1:$A$1000&lt;&gt;"")/ROW(統合!$A$1:$A$1000),0),ROW(A912))),"")</f>
        <v/>
      </c>
      <c r="B912" t="str">
        <f>IFERROR(INDEX(統合!B:B,1/LARGE(INDEX((統合!$A$1:$A$1000&lt;&gt;"")/ROW(統合!$A$1:$A$1000),0),ROW(B912))),"")</f>
        <v/>
      </c>
      <c r="C912" t="str">
        <f>IFERROR(INDEX(統合!C:C,1/LARGE(INDEX((統合!$A$1:$A$1000&lt;&gt;"")/ROW(統合!$A$1:$A$1000),0),ROW(C912))),"")</f>
        <v/>
      </c>
      <c r="D912" t="str">
        <f>IFERROR(INDEX(統合!D:D,1/LARGE(INDEX((統合!$A$1:$A$1000&lt;&gt;"")/ROW(統合!$A$1:$A$1000),0),ROW(D912))),"")</f>
        <v/>
      </c>
      <c r="E912" t="str">
        <f>IFERROR(INDEX(統合!E:E,1/LARGE(INDEX((統合!$A$1:$A$1000&lt;&gt;"")/ROW(統合!$A$1:$A$1000),0),ROW(E912))),"")</f>
        <v/>
      </c>
      <c r="F912" t="str">
        <f>IFERROR(INDEX(統合!F:F,1/LARGE(INDEX((統合!$A$1:$A$1000&lt;&gt;"")/ROW(統合!$A$1:$A$1000),0),ROW(F912))),"")</f>
        <v/>
      </c>
      <c r="G912" t="str">
        <f>IFERROR(INDEX(統合!G:G,1/LARGE(INDEX((統合!$A$1:$A$1000&lt;&gt;"")/ROW(統合!$A$1:$A$1000),0),ROW(G912))),"")</f>
        <v/>
      </c>
      <c r="H912" t="str">
        <f>IFERROR(INDEX(統合!H:H,1/LARGE(INDEX((統合!$A$1:$A$1000&lt;&gt;"")/ROW(統合!$A$1:$A$1000),0),ROW(H912))),"")</f>
        <v/>
      </c>
      <c r="I912" t="str">
        <f>IFERROR(INDEX(統合!I:I,1/LARGE(INDEX((統合!$A$1:$A$1000&lt;&gt;"")/ROW(統合!$A$1:$A$1000),0),ROW(I912))),"")</f>
        <v/>
      </c>
      <c r="J912" t="str">
        <f>IFERROR(INDEX(統合!J:J,1/LARGE(INDEX((統合!$A$1:$A$1000&lt;&gt;"")/ROW(統合!$A$1:$A$1000),0),ROW(J912))),"")</f>
        <v/>
      </c>
      <c r="K912" t="str">
        <f>IFERROR(INDEX(統合!K:K,1/LARGE(INDEX((統合!$A$1:$A$1000&lt;&gt;"")/ROW(統合!$A$1:$A$1000),0),ROW(K912))),"")</f>
        <v/>
      </c>
      <c r="L912" t="str">
        <f>IFERROR(INDEX(統合!L:L,1/LARGE(INDEX((統合!$A$1:$A$1000&lt;&gt;"")/ROW(統合!$A$1:$A$1000),0),ROW(L912))),"")</f>
        <v/>
      </c>
      <c r="M912" t="str">
        <f>IFERROR(INDEX(統合!M:M,1/LARGE(INDEX((統合!$A$1:$A$1000&lt;&gt;"")/ROW(統合!$A$1:$A$1000),0),ROW(M912))),"")</f>
        <v/>
      </c>
    </row>
    <row r="913" spans="1:13" x14ac:dyDescent="0.45">
      <c r="A913" t="str">
        <f>IFERROR(INDEX(統合!A:A,1/LARGE(INDEX((統合!$A$1:$A$1000&lt;&gt;"")/ROW(統合!$A$1:$A$1000),0),ROW(A913))),"")</f>
        <v/>
      </c>
      <c r="B913" t="str">
        <f>IFERROR(INDEX(統合!B:B,1/LARGE(INDEX((統合!$A$1:$A$1000&lt;&gt;"")/ROW(統合!$A$1:$A$1000),0),ROW(B913))),"")</f>
        <v/>
      </c>
      <c r="C913" t="str">
        <f>IFERROR(INDEX(統合!C:C,1/LARGE(INDEX((統合!$A$1:$A$1000&lt;&gt;"")/ROW(統合!$A$1:$A$1000),0),ROW(C913))),"")</f>
        <v/>
      </c>
      <c r="D913" t="str">
        <f>IFERROR(INDEX(統合!D:D,1/LARGE(INDEX((統合!$A$1:$A$1000&lt;&gt;"")/ROW(統合!$A$1:$A$1000),0),ROW(D913))),"")</f>
        <v/>
      </c>
      <c r="E913" t="str">
        <f>IFERROR(INDEX(統合!E:E,1/LARGE(INDEX((統合!$A$1:$A$1000&lt;&gt;"")/ROW(統合!$A$1:$A$1000),0),ROW(E913))),"")</f>
        <v/>
      </c>
      <c r="F913" t="str">
        <f>IFERROR(INDEX(統合!F:F,1/LARGE(INDEX((統合!$A$1:$A$1000&lt;&gt;"")/ROW(統合!$A$1:$A$1000),0),ROW(F913))),"")</f>
        <v/>
      </c>
      <c r="G913" t="str">
        <f>IFERROR(INDEX(統合!G:G,1/LARGE(INDEX((統合!$A$1:$A$1000&lt;&gt;"")/ROW(統合!$A$1:$A$1000),0),ROW(G913))),"")</f>
        <v/>
      </c>
      <c r="H913" t="str">
        <f>IFERROR(INDEX(統合!H:H,1/LARGE(INDEX((統合!$A$1:$A$1000&lt;&gt;"")/ROW(統合!$A$1:$A$1000),0),ROW(H913))),"")</f>
        <v/>
      </c>
      <c r="I913" t="str">
        <f>IFERROR(INDEX(統合!I:I,1/LARGE(INDEX((統合!$A$1:$A$1000&lt;&gt;"")/ROW(統合!$A$1:$A$1000),0),ROW(I913))),"")</f>
        <v/>
      </c>
      <c r="J913" t="str">
        <f>IFERROR(INDEX(統合!J:J,1/LARGE(INDEX((統合!$A$1:$A$1000&lt;&gt;"")/ROW(統合!$A$1:$A$1000),0),ROW(J913))),"")</f>
        <v/>
      </c>
      <c r="K913" t="str">
        <f>IFERROR(INDEX(統合!K:K,1/LARGE(INDEX((統合!$A$1:$A$1000&lt;&gt;"")/ROW(統合!$A$1:$A$1000),0),ROW(K913))),"")</f>
        <v/>
      </c>
      <c r="L913" t="str">
        <f>IFERROR(INDEX(統合!L:L,1/LARGE(INDEX((統合!$A$1:$A$1000&lt;&gt;"")/ROW(統合!$A$1:$A$1000),0),ROW(L913))),"")</f>
        <v/>
      </c>
      <c r="M913" t="str">
        <f>IFERROR(INDEX(統合!M:M,1/LARGE(INDEX((統合!$A$1:$A$1000&lt;&gt;"")/ROW(統合!$A$1:$A$1000),0),ROW(M913))),"")</f>
        <v/>
      </c>
    </row>
    <row r="914" spans="1:13" x14ac:dyDescent="0.45">
      <c r="A914" t="str">
        <f>IFERROR(INDEX(統合!A:A,1/LARGE(INDEX((統合!$A$1:$A$1000&lt;&gt;"")/ROW(統合!$A$1:$A$1000),0),ROW(A914))),"")</f>
        <v/>
      </c>
      <c r="B914" t="str">
        <f>IFERROR(INDEX(統合!B:B,1/LARGE(INDEX((統合!$A$1:$A$1000&lt;&gt;"")/ROW(統合!$A$1:$A$1000),0),ROW(B914))),"")</f>
        <v/>
      </c>
      <c r="C914" t="str">
        <f>IFERROR(INDEX(統合!C:C,1/LARGE(INDEX((統合!$A$1:$A$1000&lt;&gt;"")/ROW(統合!$A$1:$A$1000),0),ROW(C914))),"")</f>
        <v/>
      </c>
      <c r="D914" t="str">
        <f>IFERROR(INDEX(統合!D:D,1/LARGE(INDEX((統合!$A$1:$A$1000&lt;&gt;"")/ROW(統合!$A$1:$A$1000),0),ROW(D914))),"")</f>
        <v/>
      </c>
      <c r="E914" t="str">
        <f>IFERROR(INDEX(統合!E:E,1/LARGE(INDEX((統合!$A$1:$A$1000&lt;&gt;"")/ROW(統合!$A$1:$A$1000),0),ROW(E914))),"")</f>
        <v/>
      </c>
      <c r="F914" t="str">
        <f>IFERROR(INDEX(統合!F:F,1/LARGE(INDEX((統合!$A$1:$A$1000&lt;&gt;"")/ROW(統合!$A$1:$A$1000),0),ROW(F914))),"")</f>
        <v/>
      </c>
      <c r="G914" t="str">
        <f>IFERROR(INDEX(統合!G:G,1/LARGE(INDEX((統合!$A$1:$A$1000&lt;&gt;"")/ROW(統合!$A$1:$A$1000),0),ROW(G914))),"")</f>
        <v/>
      </c>
      <c r="H914" t="str">
        <f>IFERROR(INDEX(統合!H:H,1/LARGE(INDEX((統合!$A$1:$A$1000&lt;&gt;"")/ROW(統合!$A$1:$A$1000),0),ROW(H914))),"")</f>
        <v/>
      </c>
      <c r="I914" t="str">
        <f>IFERROR(INDEX(統合!I:I,1/LARGE(INDEX((統合!$A$1:$A$1000&lt;&gt;"")/ROW(統合!$A$1:$A$1000),0),ROW(I914))),"")</f>
        <v/>
      </c>
      <c r="J914" t="str">
        <f>IFERROR(INDEX(統合!J:J,1/LARGE(INDEX((統合!$A$1:$A$1000&lt;&gt;"")/ROW(統合!$A$1:$A$1000),0),ROW(J914))),"")</f>
        <v/>
      </c>
      <c r="K914" t="str">
        <f>IFERROR(INDEX(統合!K:K,1/LARGE(INDEX((統合!$A$1:$A$1000&lt;&gt;"")/ROW(統合!$A$1:$A$1000),0),ROW(K914))),"")</f>
        <v/>
      </c>
      <c r="L914" t="str">
        <f>IFERROR(INDEX(統合!L:L,1/LARGE(INDEX((統合!$A$1:$A$1000&lt;&gt;"")/ROW(統合!$A$1:$A$1000),0),ROW(L914))),"")</f>
        <v/>
      </c>
      <c r="M914" t="str">
        <f>IFERROR(INDEX(統合!M:M,1/LARGE(INDEX((統合!$A$1:$A$1000&lt;&gt;"")/ROW(統合!$A$1:$A$1000),0),ROW(M914))),"")</f>
        <v/>
      </c>
    </row>
    <row r="915" spans="1:13" x14ac:dyDescent="0.45">
      <c r="A915" t="str">
        <f>IFERROR(INDEX(統合!A:A,1/LARGE(INDEX((統合!$A$1:$A$1000&lt;&gt;"")/ROW(統合!$A$1:$A$1000),0),ROW(A915))),"")</f>
        <v/>
      </c>
      <c r="B915" t="str">
        <f>IFERROR(INDEX(統合!B:B,1/LARGE(INDEX((統合!$A$1:$A$1000&lt;&gt;"")/ROW(統合!$A$1:$A$1000),0),ROW(B915))),"")</f>
        <v/>
      </c>
      <c r="C915" t="str">
        <f>IFERROR(INDEX(統合!C:C,1/LARGE(INDEX((統合!$A$1:$A$1000&lt;&gt;"")/ROW(統合!$A$1:$A$1000),0),ROW(C915))),"")</f>
        <v/>
      </c>
      <c r="D915" t="str">
        <f>IFERROR(INDEX(統合!D:D,1/LARGE(INDEX((統合!$A$1:$A$1000&lt;&gt;"")/ROW(統合!$A$1:$A$1000),0),ROW(D915))),"")</f>
        <v/>
      </c>
      <c r="E915" t="str">
        <f>IFERROR(INDEX(統合!E:E,1/LARGE(INDEX((統合!$A$1:$A$1000&lt;&gt;"")/ROW(統合!$A$1:$A$1000),0),ROW(E915))),"")</f>
        <v/>
      </c>
      <c r="F915" t="str">
        <f>IFERROR(INDEX(統合!F:F,1/LARGE(INDEX((統合!$A$1:$A$1000&lt;&gt;"")/ROW(統合!$A$1:$A$1000),0),ROW(F915))),"")</f>
        <v/>
      </c>
      <c r="G915" t="str">
        <f>IFERROR(INDEX(統合!G:G,1/LARGE(INDEX((統合!$A$1:$A$1000&lt;&gt;"")/ROW(統合!$A$1:$A$1000),0),ROW(G915))),"")</f>
        <v/>
      </c>
      <c r="H915" t="str">
        <f>IFERROR(INDEX(統合!H:H,1/LARGE(INDEX((統合!$A$1:$A$1000&lt;&gt;"")/ROW(統合!$A$1:$A$1000),0),ROW(H915))),"")</f>
        <v/>
      </c>
      <c r="I915" t="str">
        <f>IFERROR(INDEX(統合!I:I,1/LARGE(INDEX((統合!$A$1:$A$1000&lt;&gt;"")/ROW(統合!$A$1:$A$1000),0),ROW(I915))),"")</f>
        <v/>
      </c>
      <c r="J915" t="str">
        <f>IFERROR(INDEX(統合!J:J,1/LARGE(INDEX((統合!$A$1:$A$1000&lt;&gt;"")/ROW(統合!$A$1:$A$1000),0),ROW(J915))),"")</f>
        <v/>
      </c>
      <c r="K915" t="str">
        <f>IFERROR(INDEX(統合!K:K,1/LARGE(INDEX((統合!$A$1:$A$1000&lt;&gt;"")/ROW(統合!$A$1:$A$1000),0),ROW(K915))),"")</f>
        <v/>
      </c>
      <c r="L915" t="str">
        <f>IFERROR(INDEX(統合!L:L,1/LARGE(INDEX((統合!$A$1:$A$1000&lt;&gt;"")/ROW(統合!$A$1:$A$1000),0),ROW(L915))),"")</f>
        <v/>
      </c>
      <c r="M915" t="str">
        <f>IFERROR(INDEX(統合!M:M,1/LARGE(INDEX((統合!$A$1:$A$1000&lt;&gt;"")/ROW(統合!$A$1:$A$1000),0),ROW(M915))),"")</f>
        <v/>
      </c>
    </row>
    <row r="916" spans="1:13" x14ac:dyDescent="0.45">
      <c r="A916" t="str">
        <f>IFERROR(INDEX(統合!A:A,1/LARGE(INDEX((統合!$A$1:$A$1000&lt;&gt;"")/ROW(統合!$A$1:$A$1000),0),ROW(A916))),"")</f>
        <v/>
      </c>
      <c r="B916" t="str">
        <f>IFERROR(INDEX(統合!B:B,1/LARGE(INDEX((統合!$A$1:$A$1000&lt;&gt;"")/ROW(統合!$A$1:$A$1000),0),ROW(B916))),"")</f>
        <v/>
      </c>
      <c r="C916" t="str">
        <f>IFERROR(INDEX(統合!C:C,1/LARGE(INDEX((統合!$A$1:$A$1000&lt;&gt;"")/ROW(統合!$A$1:$A$1000),0),ROW(C916))),"")</f>
        <v/>
      </c>
      <c r="D916" t="str">
        <f>IFERROR(INDEX(統合!D:D,1/LARGE(INDEX((統合!$A$1:$A$1000&lt;&gt;"")/ROW(統合!$A$1:$A$1000),0),ROW(D916))),"")</f>
        <v/>
      </c>
      <c r="E916" t="str">
        <f>IFERROR(INDEX(統合!E:E,1/LARGE(INDEX((統合!$A$1:$A$1000&lt;&gt;"")/ROW(統合!$A$1:$A$1000),0),ROW(E916))),"")</f>
        <v/>
      </c>
      <c r="F916" t="str">
        <f>IFERROR(INDEX(統合!F:F,1/LARGE(INDEX((統合!$A$1:$A$1000&lt;&gt;"")/ROW(統合!$A$1:$A$1000),0),ROW(F916))),"")</f>
        <v/>
      </c>
      <c r="G916" t="str">
        <f>IFERROR(INDEX(統合!G:G,1/LARGE(INDEX((統合!$A$1:$A$1000&lt;&gt;"")/ROW(統合!$A$1:$A$1000),0),ROW(G916))),"")</f>
        <v/>
      </c>
      <c r="H916" t="str">
        <f>IFERROR(INDEX(統合!H:H,1/LARGE(INDEX((統合!$A$1:$A$1000&lt;&gt;"")/ROW(統合!$A$1:$A$1000),0),ROW(H916))),"")</f>
        <v/>
      </c>
      <c r="I916" t="str">
        <f>IFERROR(INDEX(統合!I:I,1/LARGE(INDEX((統合!$A$1:$A$1000&lt;&gt;"")/ROW(統合!$A$1:$A$1000),0),ROW(I916))),"")</f>
        <v/>
      </c>
      <c r="J916" t="str">
        <f>IFERROR(INDEX(統合!J:J,1/LARGE(INDEX((統合!$A$1:$A$1000&lt;&gt;"")/ROW(統合!$A$1:$A$1000),0),ROW(J916))),"")</f>
        <v/>
      </c>
      <c r="K916" t="str">
        <f>IFERROR(INDEX(統合!K:K,1/LARGE(INDEX((統合!$A$1:$A$1000&lt;&gt;"")/ROW(統合!$A$1:$A$1000),0),ROW(K916))),"")</f>
        <v/>
      </c>
      <c r="L916" t="str">
        <f>IFERROR(INDEX(統合!L:L,1/LARGE(INDEX((統合!$A$1:$A$1000&lt;&gt;"")/ROW(統合!$A$1:$A$1000),0),ROW(L916))),"")</f>
        <v/>
      </c>
      <c r="M916" t="str">
        <f>IFERROR(INDEX(統合!M:M,1/LARGE(INDEX((統合!$A$1:$A$1000&lt;&gt;"")/ROW(統合!$A$1:$A$1000),0),ROW(M916))),"")</f>
        <v/>
      </c>
    </row>
    <row r="917" spans="1:13" x14ac:dyDescent="0.45">
      <c r="A917" t="str">
        <f>IFERROR(INDEX(統合!A:A,1/LARGE(INDEX((統合!$A$1:$A$1000&lt;&gt;"")/ROW(統合!$A$1:$A$1000),0),ROW(A917))),"")</f>
        <v/>
      </c>
      <c r="B917" t="str">
        <f>IFERROR(INDEX(統合!B:B,1/LARGE(INDEX((統合!$A$1:$A$1000&lt;&gt;"")/ROW(統合!$A$1:$A$1000),0),ROW(B917))),"")</f>
        <v/>
      </c>
      <c r="C917" t="str">
        <f>IFERROR(INDEX(統合!C:C,1/LARGE(INDEX((統合!$A$1:$A$1000&lt;&gt;"")/ROW(統合!$A$1:$A$1000),0),ROW(C917))),"")</f>
        <v/>
      </c>
      <c r="D917" t="str">
        <f>IFERROR(INDEX(統合!D:D,1/LARGE(INDEX((統合!$A$1:$A$1000&lt;&gt;"")/ROW(統合!$A$1:$A$1000),0),ROW(D917))),"")</f>
        <v/>
      </c>
      <c r="E917" t="str">
        <f>IFERROR(INDEX(統合!E:E,1/LARGE(INDEX((統合!$A$1:$A$1000&lt;&gt;"")/ROW(統合!$A$1:$A$1000),0),ROW(E917))),"")</f>
        <v/>
      </c>
      <c r="F917" t="str">
        <f>IFERROR(INDEX(統合!F:F,1/LARGE(INDEX((統合!$A$1:$A$1000&lt;&gt;"")/ROW(統合!$A$1:$A$1000),0),ROW(F917))),"")</f>
        <v/>
      </c>
      <c r="G917" t="str">
        <f>IFERROR(INDEX(統合!G:G,1/LARGE(INDEX((統合!$A$1:$A$1000&lt;&gt;"")/ROW(統合!$A$1:$A$1000),0),ROW(G917))),"")</f>
        <v/>
      </c>
      <c r="H917" t="str">
        <f>IFERROR(INDEX(統合!H:H,1/LARGE(INDEX((統合!$A$1:$A$1000&lt;&gt;"")/ROW(統合!$A$1:$A$1000),0),ROW(H917))),"")</f>
        <v/>
      </c>
      <c r="I917" t="str">
        <f>IFERROR(INDEX(統合!I:I,1/LARGE(INDEX((統合!$A$1:$A$1000&lt;&gt;"")/ROW(統合!$A$1:$A$1000),0),ROW(I917))),"")</f>
        <v/>
      </c>
      <c r="J917" t="str">
        <f>IFERROR(INDEX(統合!J:J,1/LARGE(INDEX((統合!$A$1:$A$1000&lt;&gt;"")/ROW(統合!$A$1:$A$1000),0),ROW(J917))),"")</f>
        <v/>
      </c>
      <c r="K917" t="str">
        <f>IFERROR(INDEX(統合!K:K,1/LARGE(INDEX((統合!$A$1:$A$1000&lt;&gt;"")/ROW(統合!$A$1:$A$1000),0),ROW(K917))),"")</f>
        <v/>
      </c>
      <c r="L917" t="str">
        <f>IFERROR(INDEX(統合!L:L,1/LARGE(INDEX((統合!$A$1:$A$1000&lt;&gt;"")/ROW(統合!$A$1:$A$1000),0),ROW(L917))),"")</f>
        <v/>
      </c>
      <c r="M917" t="str">
        <f>IFERROR(INDEX(統合!M:M,1/LARGE(INDEX((統合!$A$1:$A$1000&lt;&gt;"")/ROW(統合!$A$1:$A$1000),0),ROW(M917))),"")</f>
        <v/>
      </c>
    </row>
    <row r="918" spans="1:13" x14ac:dyDescent="0.45">
      <c r="A918" t="str">
        <f>IFERROR(INDEX(統合!A:A,1/LARGE(INDEX((統合!$A$1:$A$1000&lt;&gt;"")/ROW(統合!$A$1:$A$1000),0),ROW(A918))),"")</f>
        <v/>
      </c>
      <c r="B918" t="str">
        <f>IFERROR(INDEX(統合!B:B,1/LARGE(INDEX((統合!$A$1:$A$1000&lt;&gt;"")/ROW(統合!$A$1:$A$1000),0),ROW(B918))),"")</f>
        <v/>
      </c>
      <c r="C918" t="str">
        <f>IFERROR(INDEX(統合!C:C,1/LARGE(INDEX((統合!$A$1:$A$1000&lt;&gt;"")/ROW(統合!$A$1:$A$1000),0),ROW(C918))),"")</f>
        <v/>
      </c>
      <c r="D918" t="str">
        <f>IFERROR(INDEX(統合!D:D,1/LARGE(INDEX((統合!$A$1:$A$1000&lt;&gt;"")/ROW(統合!$A$1:$A$1000),0),ROW(D918))),"")</f>
        <v/>
      </c>
      <c r="E918" t="str">
        <f>IFERROR(INDEX(統合!E:E,1/LARGE(INDEX((統合!$A$1:$A$1000&lt;&gt;"")/ROW(統合!$A$1:$A$1000),0),ROW(E918))),"")</f>
        <v/>
      </c>
      <c r="F918" t="str">
        <f>IFERROR(INDEX(統合!F:F,1/LARGE(INDEX((統合!$A$1:$A$1000&lt;&gt;"")/ROW(統合!$A$1:$A$1000),0),ROW(F918))),"")</f>
        <v/>
      </c>
      <c r="G918" t="str">
        <f>IFERROR(INDEX(統合!G:G,1/LARGE(INDEX((統合!$A$1:$A$1000&lt;&gt;"")/ROW(統合!$A$1:$A$1000),0),ROW(G918))),"")</f>
        <v/>
      </c>
      <c r="H918" t="str">
        <f>IFERROR(INDEX(統合!H:H,1/LARGE(INDEX((統合!$A$1:$A$1000&lt;&gt;"")/ROW(統合!$A$1:$A$1000),0),ROW(H918))),"")</f>
        <v/>
      </c>
      <c r="I918" t="str">
        <f>IFERROR(INDEX(統合!I:I,1/LARGE(INDEX((統合!$A$1:$A$1000&lt;&gt;"")/ROW(統合!$A$1:$A$1000),0),ROW(I918))),"")</f>
        <v/>
      </c>
      <c r="J918" t="str">
        <f>IFERROR(INDEX(統合!J:J,1/LARGE(INDEX((統合!$A$1:$A$1000&lt;&gt;"")/ROW(統合!$A$1:$A$1000),0),ROW(J918))),"")</f>
        <v/>
      </c>
      <c r="K918" t="str">
        <f>IFERROR(INDEX(統合!K:K,1/LARGE(INDEX((統合!$A$1:$A$1000&lt;&gt;"")/ROW(統合!$A$1:$A$1000),0),ROW(K918))),"")</f>
        <v/>
      </c>
      <c r="L918" t="str">
        <f>IFERROR(INDEX(統合!L:L,1/LARGE(INDEX((統合!$A$1:$A$1000&lt;&gt;"")/ROW(統合!$A$1:$A$1000),0),ROW(L918))),"")</f>
        <v/>
      </c>
      <c r="M918" t="str">
        <f>IFERROR(INDEX(統合!M:M,1/LARGE(INDEX((統合!$A$1:$A$1000&lt;&gt;"")/ROW(統合!$A$1:$A$1000),0),ROW(M918))),"")</f>
        <v/>
      </c>
    </row>
    <row r="919" spans="1:13" x14ac:dyDescent="0.45">
      <c r="A919" t="str">
        <f>IFERROR(INDEX(統合!A:A,1/LARGE(INDEX((統合!$A$1:$A$1000&lt;&gt;"")/ROW(統合!$A$1:$A$1000),0),ROW(A919))),"")</f>
        <v/>
      </c>
      <c r="B919" t="str">
        <f>IFERROR(INDEX(統合!B:B,1/LARGE(INDEX((統合!$A$1:$A$1000&lt;&gt;"")/ROW(統合!$A$1:$A$1000),0),ROW(B919))),"")</f>
        <v/>
      </c>
      <c r="C919" t="str">
        <f>IFERROR(INDEX(統合!C:C,1/LARGE(INDEX((統合!$A$1:$A$1000&lt;&gt;"")/ROW(統合!$A$1:$A$1000),0),ROW(C919))),"")</f>
        <v/>
      </c>
      <c r="D919" t="str">
        <f>IFERROR(INDEX(統合!D:D,1/LARGE(INDEX((統合!$A$1:$A$1000&lt;&gt;"")/ROW(統合!$A$1:$A$1000),0),ROW(D919))),"")</f>
        <v/>
      </c>
      <c r="E919" t="str">
        <f>IFERROR(INDEX(統合!E:E,1/LARGE(INDEX((統合!$A$1:$A$1000&lt;&gt;"")/ROW(統合!$A$1:$A$1000),0),ROW(E919))),"")</f>
        <v/>
      </c>
      <c r="F919" t="str">
        <f>IFERROR(INDEX(統合!F:F,1/LARGE(INDEX((統合!$A$1:$A$1000&lt;&gt;"")/ROW(統合!$A$1:$A$1000),0),ROW(F919))),"")</f>
        <v/>
      </c>
      <c r="G919" t="str">
        <f>IFERROR(INDEX(統合!G:G,1/LARGE(INDEX((統合!$A$1:$A$1000&lt;&gt;"")/ROW(統合!$A$1:$A$1000),0),ROW(G919))),"")</f>
        <v/>
      </c>
      <c r="H919" t="str">
        <f>IFERROR(INDEX(統合!H:H,1/LARGE(INDEX((統合!$A$1:$A$1000&lt;&gt;"")/ROW(統合!$A$1:$A$1000),0),ROW(H919))),"")</f>
        <v/>
      </c>
      <c r="I919" t="str">
        <f>IFERROR(INDEX(統合!I:I,1/LARGE(INDEX((統合!$A$1:$A$1000&lt;&gt;"")/ROW(統合!$A$1:$A$1000),0),ROW(I919))),"")</f>
        <v/>
      </c>
      <c r="J919" t="str">
        <f>IFERROR(INDEX(統合!J:J,1/LARGE(INDEX((統合!$A$1:$A$1000&lt;&gt;"")/ROW(統合!$A$1:$A$1000),0),ROW(J919))),"")</f>
        <v/>
      </c>
      <c r="K919" t="str">
        <f>IFERROR(INDEX(統合!K:K,1/LARGE(INDEX((統合!$A$1:$A$1000&lt;&gt;"")/ROW(統合!$A$1:$A$1000),0),ROW(K919))),"")</f>
        <v/>
      </c>
      <c r="L919" t="str">
        <f>IFERROR(INDEX(統合!L:L,1/LARGE(INDEX((統合!$A$1:$A$1000&lt;&gt;"")/ROW(統合!$A$1:$A$1000),0),ROW(L919))),"")</f>
        <v/>
      </c>
      <c r="M919" t="str">
        <f>IFERROR(INDEX(統合!M:M,1/LARGE(INDEX((統合!$A$1:$A$1000&lt;&gt;"")/ROW(統合!$A$1:$A$1000),0),ROW(M919))),"")</f>
        <v/>
      </c>
    </row>
    <row r="920" spans="1:13" x14ac:dyDescent="0.45">
      <c r="A920" t="str">
        <f>IFERROR(INDEX(統合!A:A,1/LARGE(INDEX((統合!$A$1:$A$1000&lt;&gt;"")/ROW(統合!$A$1:$A$1000),0),ROW(A920))),"")</f>
        <v/>
      </c>
      <c r="B920" t="str">
        <f>IFERROR(INDEX(統合!B:B,1/LARGE(INDEX((統合!$A$1:$A$1000&lt;&gt;"")/ROW(統合!$A$1:$A$1000),0),ROW(B920))),"")</f>
        <v/>
      </c>
      <c r="C920" t="str">
        <f>IFERROR(INDEX(統合!C:C,1/LARGE(INDEX((統合!$A$1:$A$1000&lt;&gt;"")/ROW(統合!$A$1:$A$1000),0),ROW(C920))),"")</f>
        <v/>
      </c>
      <c r="D920" t="str">
        <f>IFERROR(INDEX(統合!D:D,1/LARGE(INDEX((統合!$A$1:$A$1000&lt;&gt;"")/ROW(統合!$A$1:$A$1000),0),ROW(D920))),"")</f>
        <v/>
      </c>
      <c r="E920" t="str">
        <f>IFERROR(INDEX(統合!E:E,1/LARGE(INDEX((統合!$A$1:$A$1000&lt;&gt;"")/ROW(統合!$A$1:$A$1000),0),ROW(E920))),"")</f>
        <v/>
      </c>
      <c r="F920" t="str">
        <f>IFERROR(INDEX(統合!F:F,1/LARGE(INDEX((統合!$A$1:$A$1000&lt;&gt;"")/ROW(統合!$A$1:$A$1000),0),ROW(F920))),"")</f>
        <v/>
      </c>
      <c r="G920" t="str">
        <f>IFERROR(INDEX(統合!G:G,1/LARGE(INDEX((統合!$A$1:$A$1000&lt;&gt;"")/ROW(統合!$A$1:$A$1000),0),ROW(G920))),"")</f>
        <v/>
      </c>
      <c r="H920" t="str">
        <f>IFERROR(INDEX(統合!H:H,1/LARGE(INDEX((統合!$A$1:$A$1000&lt;&gt;"")/ROW(統合!$A$1:$A$1000),0),ROW(H920))),"")</f>
        <v/>
      </c>
      <c r="I920" t="str">
        <f>IFERROR(INDEX(統合!I:I,1/LARGE(INDEX((統合!$A$1:$A$1000&lt;&gt;"")/ROW(統合!$A$1:$A$1000),0),ROW(I920))),"")</f>
        <v/>
      </c>
      <c r="J920" t="str">
        <f>IFERROR(INDEX(統合!J:J,1/LARGE(INDEX((統合!$A$1:$A$1000&lt;&gt;"")/ROW(統合!$A$1:$A$1000),0),ROW(J920))),"")</f>
        <v/>
      </c>
      <c r="K920" t="str">
        <f>IFERROR(INDEX(統合!K:K,1/LARGE(INDEX((統合!$A$1:$A$1000&lt;&gt;"")/ROW(統合!$A$1:$A$1000),0),ROW(K920))),"")</f>
        <v/>
      </c>
      <c r="L920" t="str">
        <f>IFERROR(INDEX(統合!L:L,1/LARGE(INDEX((統合!$A$1:$A$1000&lt;&gt;"")/ROW(統合!$A$1:$A$1000),0),ROW(L920))),"")</f>
        <v/>
      </c>
      <c r="M920" t="str">
        <f>IFERROR(INDEX(統合!M:M,1/LARGE(INDEX((統合!$A$1:$A$1000&lt;&gt;"")/ROW(統合!$A$1:$A$1000),0),ROW(M920))),"")</f>
        <v/>
      </c>
    </row>
    <row r="921" spans="1:13" x14ac:dyDescent="0.45">
      <c r="A921" t="str">
        <f>IFERROR(INDEX(統合!A:A,1/LARGE(INDEX((統合!$A$1:$A$1000&lt;&gt;"")/ROW(統合!$A$1:$A$1000),0),ROW(A921))),"")</f>
        <v/>
      </c>
      <c r="B921" t="str">
        <f>IFERROR(INDEX(統合!B:B,1/LARGE(INDEX((統合!$A$1:$A$1000&lt;&gt;"")/ROW(統合!$A$1:$A$1000),0),ROW(B921))),"")</f>
        <v/>
      </c>
      <c r="C921" t="str">
        <f>IFERROR(INDEX(統合!C:C,1/LARGE(INDEX((統合!$A$1:$A$1000&lt;&gt;"")/ROW(統合!$A$1:$A$1000),0),ROW(C921))),"")</f>
        <v/>
      </c>
      <c r="D921" t="str">
        <f>IFERROR(INDEX(統合!D:D,1/LARGE(INDEX((統合!$A$1:$A$1000&lt;&gt;"")/ROW(統合!$A$1:$A$1000),0),ROW(D921))),"")</f>
        <v/>
      </c>
      <c r="E921" t="str">
        <f>IFERROR(INDEX(統合!E:E,1/LARGE(INDEX((統合!$A$1:$A$1000&lt;&gt;"")/ROW(統合!$A$1:$A$1000),0),ROW(E921))),"")</f>
        <v/>
      </c>
      <c r="F921" t="str">
        <f>IFERROR(INDEX(統合!F:F,1/LARGE(INDEX((統合!$A$1:$A$1000&lt;&gt;"")/ROW(統合!$A$1:$A$1000),0),ROW(F921))),"")</f>
        <v/>
      </c>
      <c r="G921" t="str">
        <f>IFERROR(INDEX(統合!G:G,1/LARGE(INDEX((統合!$A$1:$A$1000&lt;&gt;"")/ROW(統合!$A$1:$A$1000),0),ROW(G921))),"")</f>
        <v/>
      </c>
      <c r="H921" t="str">
        <f>IFERROR(INDEX(統合!H:H,1/LARGE(INDEX((統合!$A$1:$A$1000&lt;&gt;"")/ROW(統合!$A$1:$A$1000),0),ROW(H921))),"")</f>
        <v/>
      </c>
      <c r="I921" t="str">
        <f>IFERROR(INDEX(統合!I:I,1/LARGE(INDEX((統合!$A$1:$A$1000&lt;&gt;"")/ROW(統合!$A$1:$A$1000),0),ROW(I921))),"")</f>
        <v/>
      </c>
      <c r="J921" t="str">
        <f>IFERROR(INDEX(統合!J:J,1/LARGE(INDEX((統合!$A$1:$A$1000&lt;&gt;"")/ROW(統合!$A$1:$A$1000),0),ROW(J921))),"")</f>
        <v/>
      </c>
      <c r="K921" t="str">
        <f>IFERROR(INDEX(統合!K:K,1/LARGE(INDEX((統合!$A$1:$A$1000&lt;&gt;"")/ROW(統合!$A$1:$A$1000),0),ROW(K921))),"")</f>
        <v/>
      </c>
      <c r="L921" t="str">
        <f>IFERROR(INDEX(統合!L:L,1/LARGE(INDEX((統合!$A$1:$A$1000&lt;&gt;"")/ROW(統合!$A$1:$A$1000),0),ROW(L921))),"")</f>
        <v/>
      </c>
      <c r="M921" t="str">
        <f>IFERROR(INDEX(統合!M:M,1/LARGE(INDEX((統合!$A$1:$A$1000&lt;&gt;"")/ROW(統合!$A$1:$A$1000),0),ROW(M921))),"")</f>
        <v/>
      </c>
    </row>
    <row r="922" spans="1:13" x14ac:dyDescent="0.45">
      <c r="A922" t="str">
        <f>IFERROR(INDEX(統合!A:A,1/LARGE(INDEX((統合!$A$1:$A$1000&lt;&gt;"")/ROW(統合!$A$1:$A$1000),0),ROW(A922))),"")</f>
        <v/>
      </c>
      <c r="B922" t="str">
        <f>IFERROR(INDEX(統合!B:B,1/LARGE(INDEX((統合!$A$1:$A$1000&lt;&gt;"")/ROW(統合!$A$1:$A$1000),0),ROW(B922))),"")</f>
        <v/>
      </c>
      <c r="C922" t="str">
        <f>IFERROR(INDEX(統合!C:C,1/LARGE(INDEX((統合!$A$1:$A$1000&lt;&gt;"")/ROW(統合!$A$1:$A$1000),0),ROW(C922))),"")</f>
        <v/>
      </c>
      <c r="D922" t="str">
        <f>IFERROR(INDEX(統合!D:D,1/LARGE(INDEX((統合!$A$1:$A$1000&lt;&gt;"")/ROW(統合!$A$1:$A$1000),0),ROW(D922))),"")</f>
        <v/>
      </c>
      <c r="E922" t="str">
        <f>IFERROR(INDEX(統合!E:E,1/LARGE(INDEX((統合!$A$1:$A$1000&lt;&gt;"")/ROW(統合!$A$1:$A$1000),0),ROW(E922))),"")</f>
        <v/>
      </c>
      <c r="F922" t="str">
        <f>IFERROR(INDEX(統合!F:F,1/LARGE(INDEX((統合!$A$1:$A$1000&lt;&gt;"")/ROW(統合!$A$1:$A$1000),0),ROW(F922))),"")</f>
        <v/>
      </c>
      <c r="G922" t="str">
        <f>IFERROR(INDEX(統合!G:G,1/LARGE(INDEX((統合!$A$1:$A$1000&lt;&gt;"")/ROW(統合!$A$1:$A$1000),0),ROW(G922))),"")</f>
        <v/>
      </c>
      <c r="H922" t="str">
        <f>IFERROR(INDEX(統合!H:H,1/LARGE(INDEX((統合!$A$1:$A$1000&lt;&gt;"")/ROW(統合!$A$1:$A$1000),0),ROW(H922))),"")</f>
        <v/>
      </c>
      <c r="I922" t="str">
        <f>IFERROR(INDEX(統合!I:I,1/LARGE(INDEX((統合!$A$1:$A$1000&lt;&gt;"")/ROW(統合!$A$1:$A$1000),0),ROW(I922))),"")</f>
        <v/>
      </c>
      <c r="J922" t="str">
        <f>IFERROR(INDEX(統合!J:J,1/LARGE(INDEX((統合!$A$1:$A$1000&lt;&gt;"")/ROW(統合!$A$1:$A$1000),0),ROW(J922))),"")</f>
        <v/>
      </c>
      <c r="K922" t="str">
        <f>IFERROR(INDEX(統合!K:K,1/LARGE(INDEX((統合!$A$1:$A$1000&lt;&gt;"")/ROW(統合!$A$1:$A$1000),0),ROW(K922))),"")</f>
        <v/>
      </c>
      <c r="L922" t="str">
        <f>IFERROR(INDEX(統合!L:L,1/LARGE(INDEX((統合!$A$1:$A$1000&lt;&gt;"")/ROW(統合!$A$1:$A$1000),0),ROW(L922))),"")</f>
        <v/>
      </c>
      <c r="M922" t="str">
        <f>IFERROR(INDEX(統合!M:M,1/LARGE(INDEX((統合!$A$1:$A$1000&lt;&gt;"")/ROW(統合!$A$1:$A$1000),0),ROW(M922))),"")</f>
        <v/>
      </c>
    </row>
    <row r="923" spans="1:13" x14ac:dyDescent="0.45">
      <c r="A923" t="str">
        <f>IFERROR(INDEX(統合!A:A,1/LARGE(INDEX((統合!$A$1:$A$1000&lt;&gt;"")/ROW(統合!$A$1:$A$1000),0),ROW(A923))),"")</f>
        <v/>
      </c>
      <c r="B923" t="str">
        <f>IFERROR(INDEX(統合!B:B,1/LARGE(INDEX((統合!$A$1:$A$1000&lt;&gt;"")/ROW(統合!$A$1:$A$1000),0),ROW(B923))),"")</f>
        <v/>
      </c>
      <c r="C923" t="str">
        <f>IFERROR(INDEX(統合!C:C,1/LARGE(INDEX((統合!$A$1:$A$1000&lt;&gt;"")/ROW(統合!$A$1:$A$1000),0),ROW(C923))),"")</f>
        <v/>
      </c>
      <c r="D923" t="str">
        <f>IFERROR(INDEX(統合!D:D,1/LARGE(INDEX((統合!$A$1:$A$1000&lt;&gt;"")/ROW(統合!$A$1:$A$1000),0),ROW(D923))),"")</f>
        <v/>
      </c>
      <c r="E923" t="str">
        <f>IFERROR(INDEX(統合!E:E,1/LARGE(INDEX((統合!$A$1:$A$1000&lt;&gt;"")/ROW(統合!$A$1:$A$1000),0),ROW(E923))),"")</f>
        <v/>
      </c>
      <c r="F923" t="str">
        <f>IFERROR(INDEX(統合!F:F,1/LARGE(INDEX((統合!$A$1:$A$1000&lt;&gt;"")/ROW(統合!$A$1:$A$1000),0),ROW(F923))),"")</f>
        <v/>
      </c>
      <c r="G923" t="str">
        <f>IFERROR(INDEX(統合!G:G,1/LARGE(INDEX((統合!$A$1:$A$1000&lt;&gt;"")/ROW(統合!$A$1:$A$1000),0),ROW(G923))),"")</f>
        <v/>
      </c>
      <c r="H923" t="str">
        <f>IFERROR(INDEX(統合!H:H,1/LARGE(INDEX((統合!$A$1:$A$1000&lt;&gt;"")/ROW(統合!$A$1:$A$1000),0),ROW(H923))),"")</f>
        <v/>
      </c>
      <c r="I923" t="str">
        <f>IFERROR(INDEX(統合!I:I,1/LARGE(INDEX((統合!$A$1:$A$1000&lt;&gt;"")/ROW(統合!$A$1:$A$1000),0),ROW(I923))),"")</f>
        <v/>
      </c>
      <c r="J923" t="str">
        <f>IFERROR(INDEX(統合!J:J,1/LARGE(INDEX((統合!$A$1:$A$1000&lt;&gt;"")/ROW(統合!$A$1:$A$1000),0),ROW(J923))),"")</f>
        <v/>
      </c>
      <c r="K923" t="str">
        <f>IFERROR(INDEX(統合!K:K,1/LARGE(INDEX((統合!$A$1:$A$1000&lt;&gt;"")/ROW(統合!$A$1:$A$1000),0),ROW(K923))),"")</f>
        <v/>
      </c>
      <c r="L923" t="str">
        <f>IFERROR(INDEX(統合!L:L,1/LARGE(INDEX((統合!$A$1:$A$1000&lt;&gt;"")/ROW(統合!$A$1:$A$1000),0),ROW(L923))),"")</f>
        <v/>
      </c>
      <c r="M923" t="str">
        <f>IFERROR(INDEX(統合!M:M,1/LARGE(INDEX((統合!$A$1:$A$1000&lt;&gt;"")/ROW(統合!$A$1:$A$1000),0),ROW(M923))),"")</f>
        <v/>
      </c>
    </row>
    <row r="924" spans="1:13" x14ac:dyDescent="0.45">
      <c r="A924" t="str">
        <f>IFERROR(INDEX(統合!A:A,1/LARGE(INDEX((統合!$A$1:$A$1000&lt;&gt;"")/ROW(統合!$A$1:$A$1000),0),ROW(A924))),"")</f>
        <v/>
      </c>
      <c r="B924" t="str">
        <f>IFERROR(INDEX(統合!B:B,1/LARGE(INDEX((統合!$A$1:$A$1000&lt;&gt;"")/ROW(統合!$A$1:$A$1000),0),ROW(B924))),"")</f>
        <v/>
      </c>
      <c r="C924" t="str">
        <f>IFERROR(INDEX(統合!C:C,1/LARGE(INDEX((統合!$A$1:$A$1000&lt;&gt;"")/ROW(統合!$A$1:$A$1000),0),ROW(C924))),"")</f>
        <v/>
      </c>
      <c r="D924" t="str">
        <f>IFERROR(INDEX(統合!D:D,1/LARGE(INDEX((統合!$A$1:$A$1000&lt;&gt;"")/ROW(統合!$A$1:$A$1000),0),ROW(D924))),"")</f>
        <v/>
      </c>
      <c r="E924" t="str">
        <f>IFERROR(INDEX(統合!E:E,1/LARGE(INDEX((統合!$A$1:$A$1000&lt;&gt;"")/ROW(統合!$A$1:$A$1000),0),ROW(E924))),"")</f>
        <v/>
      </c>
      <c r="F924" t="str">
        <f>IFERROR(INDEX(統合!F:F,1/LARGE(INDEX((統合!$A$1:$A$1000&lt;&gt;"")/ROW(統合!$A$1:$A$1000),0),ROW(F924))),"")</f>
        <v/>
      </c>
      <c r="G924" t="str">
        <f>IFERROR(INDEX(統合!G:G,1/LARGE(INDEX((統合!$A$1:$A$1000&lt;&gt;"")/ROW(統合!$A$1:$A$1000),0),ROW(G924))),"")</f>
        <v/>
      </c>
      <c r="H924" t="str">
        <f>IFERROR(INDEX(統合!H:H,1/LARGE(INDEX((統合!$A$1:$A$1000&lt;&gt;"")/ROW(統合!$A$1:$A$1000),0),ROW(H924))),"")</f>
        <v/>
      </c>
      <c r="I924" t="str">
        <f>IFERROR(INDEX(統合!I:I,1/LARGE(INDEX((統合!$A$1:$A$1000&lt;&gt;"")/ROW(統合!$A$1:$A$1000),0),ROW(I924))),"")</f>
        <v/>
      </c>
      <c r="J924" t="str">
        <f>IFERROR(INDEX(統合!J:J,1/LARGE(INDEX((統合!$A$1:$A$1000&lt;&gt;"")/ROW(統合!$A$1:$A$1000),0),ROW(J924))),"")</f>
        <v/>
      </c>
      <c r="K924" t="str">
        <f>IFERROR(INDEX(統合!K:K,1/LARGE(INDEX((統合!$A$1:$A$1000&lt;&gt;"")/ROW(統合!$A$1:$A$1000),0),ROW(K924))),"")</f>
        <v/>
      </c>
      <c r="L924" t="str">
        <f>IFERROR(INDEX(統合!L:L,1/LARGE(INDEX((統合!$A$1:$A$1000&lt;&gt;"")/ROW(統合!$A$1:$A$1000),0),ROW(L924))),"")</f>
        <v/>
      </c>
      <c r="M924" t="str">
        <f>IFERROR(INDEX(統合!M:M,1/LARGE(INDEX((統合!$A$1:$A$1000&lt;&gt;"")/ROW(統合!$A$1:$A$1000),0),ROW(M924))),"")</f>
        <v/>
      </c>
    </row>
    <row r="925" spans="1:13" x14ac:dyDescent="0.45">
      <c r="A925" t="str">
        <f>IFERROR(INDEX(統合!A:A,1/LARGE(INDEX((統合!$A$1:$A$1000&lt;&gt;"")/ROW(統合!$A$1:$A$1000),0),ROW(A925))),"")</f>
        <v/>
      </c>
      <c r="B925" t="str">
        <f>IFERROR(INDEX(統合!B:B,1/LARGE(INDEX((統合!$A$1:$A$1000&lt;&gt;"")/ROW(統合!$A$1:$A$1000),0),ROW(B925))),"")</f>
        <v/>
      </c>
      <c r="C925" t="str">
        <f>IFERROR(INDEX(統合!C:C,1/LARGE(INDEX((統合!$A$1:$A$1000&lt;&gt;"")/ROW(統合!$A$1:$A$1000),0),ROW(C925))),"")</f>
        <v/>
      </c>
      <c r="D925" t="str">
        <f>IFERROR(INDEX(統合!D:D,1/LARGE(INDEX((統合!$A$1:$A$1000&lt;&gt;"")/ROW(統合!$A$1:$A$1000),0),ROW(D925))),"")</f>
        <v/>
      </c>
      <c r="E925" t="str">
        <f>IFERROR(INDEX(統合!E:E,1/LARGE(INDEX((統合!$A$1:$A$1000&lt;&gt;"")/ROW(統合!$A$1:$A$1000),0),ROW(E925))),"")</f>
        <v/>
      </c>
      <c r="F925" t="str">
        <f>IFERROR(INDEX(統合!F:F,1/LARGE(INDEX((統合!$A$1:$A$1000&lt;&gt;"")/ROW(統合!$A$1:$A$1000),0),ROW(F925))),"")</f>
        <v/>
      </c>
      <c r="G925" t="str">
        <f>IFERROR(INDEX(統合!G:G,1/LARGE(INDEX((統合!$A$1:$A$1000&lt;&gt;"")/ROW(統合!$A$1:$A$1000),0),ROW(G925))),"")</f>
        <v/>
      </c>
      <c r="H925" t="str">
        <f>IFERROR(INDEX(統合!H:H,1/LARGE(INDEX((統合!$A$1:$A$1000&lt;&gt;"")/ROW(統合!$A$1:$A$1000),0),ROW(H925))),"")</f>
        <v/>
      </c>
      <c r="I925" t="str">
        <f>IFERROR(INDEX(統合!I:I,1/LARGE(INDEX((統合!$A$1:$A$1000&lt;&gt;"")/ROW(統合!$A$1:$A$1000),0),ROW(I925))),"")</f>
        <v/>
      </c>
      <c r="J925" t="str">
        <f>IFERROR(INDEX(統合!J:J,1/LARGE(INDEX((統合!$A$1:$A$1000&lt;&gt;"")/ROW(統合!$A$1:$A$1000),0),ROW(J925))),"")</f>
        <v/>
      </c>
      <c r="K925" t="str">
        <f>IFERROR(INDEX(統合!K:K,1/LARGE(INDEX((統合!$A$1:$A$1000&lt;&gt;"")/ROW(統合!$A$1:$A$1000),0),ROW(K925))),"")</f>
        <v/>
      </c>
      <c r="L925" t="str">
        <f>IFERROR(INDEX(統合!L:L,1/LARGE(INDEX((統合!$A$1:$A$1000&lt;&gt;"")/ROW(統合!$A$1:$A$1000),0),ROW(L925))),"")</f>
        <v/>
      </c>
      <c r="M925" t="str">
        <f>IFERROR(INDEX(統合!M:M,1/LARGE(INDEX((統合!$A$1:$A$1000&lt;&gt;"")/ROW(統合!$A$1:$A$1000),0),ROW(M925))),"")</f>
        <v/>
      </c>
    </row>
    <row r="926" spans="1:13" x14ac:dyDescent="0.45">
      <c r="A926" t="str">
        <f>IFERROR(INDEX(統合!A:A,1/LARGE(INDEX((統合!$A$1:$A$1000&lt;&gt;"")/ROW(統合!$A$1:$A$1000),0),ROW(A926))),"")</f>
        <v/>
      </c>
      <c r="B926" t="str">
        <f>IFERROR(INDEX(統合!B:B,1/LARGE(INDEX((統合!$A$1:$A$1000&lt;&gt;"")/ROW(統合!$A$1:$A$1000),0),ROW(B926))),"")</f>
        <v/>
      </c>
      <c r="C926" t="str">
        <f>IFERROR(INDEX(統合!C:C,1/LARGE(INDEX((統合!$A$1:$A$1000&lt;&gt;"")/ROW(統合!$A$1:$A$1000),0),ROW(C926))),"")</f>
        <v/>
      </c>
      <c r="D926" t="str">
        <f>IFERROR(INDEX(統合!D:D,1/LARGE(INDEX((統合!$A$1:$A$1000&lt;&gt;"")/ROW(統合!$A$1:$A$1000),0),ROW(D926))),"")</f>
        <v/>
      </c>
      <c r="E926" t="str">
        <f>IFERROR(INDEX(統合!E:E,1/LARGE(INDEX((統合!$A$1:$A$1000&lt;&gt;"")/ROW(統合!$A$1:$A$1000),0),ROW(E926))),"")</f>
        <v/>
      </c>
      <c r="F926" t="str">
        <f>IFERROR(INDEX(統合!F:F,1/LARGE(INDEX((統合!$A$1:$A$1000&lt;&gt;"")/ROW(統合!$A$1:$A$1000),0),ROW(F926))),"")</f>
        <v/>
      </c>
      <c r="G926" t="str">
        <f>IFERROR(INDEX(統合!G:G,1/LARGE(INDEX((統合!$A$1:$A$1000&lt;&gt;"")/ROW(統合!$A$1:$A$1000),0),ROW(G926))),"")</f>
        <v/>
      </c>
      <c r="H926" t="str">
        <f>IFERROR(INDEX(統合!H:H,1/LARGE(INDEX((統合!$A$1:$A$1000&lt;&gt;"")/ROW(統合!$A$1:$A$1000),0),ROW(H926))),"")</f>
        <v/>
      </c>
      <c r="I926" t="str">
        <f>IFERROR(INDEX(統合!I:I,1/LARGE(INDEX((統合!$A$1:$A$1000&lt;&gt;"")/ROW(統合!$A$1:$A$1000),0),ROW(I926))),"")</f>
        <v/>
      </c>
      <c r="J926" t="str">
        <f>IFERROR(INDEX(統合!J:J,1/LARGE(INDEX((統合!$A$1:$A$1000&lt;&gt;"")/ROW(統合!$A$1:$A$1000),0),ROW(J926))),"")</f>
        <v/>
      </c>
      <c r="K926" t="str">
        <f>IFERROR(INDEX(統合!K:K,1/LARGE(INDEX((統合!$A$1:$A$1000&lt;&gt;"")/ROW(統合!$A$1:$A$1000),0),ROW(K926))),"")</f>
        <v/>
      </c>
      <c r="L926" t="str">
        <f>IFERROR(INDEX(統合!L:L,1/LARGE(INDEX((統合!$A$1:$A$1000&lt;&gt;"")/ROW(統合!$A$1:$A$1000),0),ROW(L926))),"")</f>
        <v/>
      </c>
      <c r="M926" t="str">
        <f>IFERROR(INDEX(統合!M:M,1/LARGE(INDEX((統合!$A$1:$A$1000&lt;&gt;"")/ROW(統合!$A$1:$A$1000),0),ROW(M926))),"")</f>
        <v/>
      </c>
    </row>
    <row r="927" spans="1:13" x14ac:dyDescent="0.45">
      <c r="A927" t="str">
        <f>IFERROR(INDEX(統合!A:A,1/LARGE(INDEX((統合!$A$1:$A$1000&lt;&gt;"")/ROW(統合!$A$1:$A$1000),0),ROW(A927))),"")</f>
        <v/>
      </c>
      <c r="B927" t="str">
        <f>IFERROR(INDEX(統合!B:B,1/LARGE(INDEX((統合!$A$1:$A$1000&lt;&gt;"")/ROW(統合!$A$1:$A$1000),0),ROW(B927))),"")</f>
        <v/>
      </c>
      <c r="C927" t="str">
        <f>IFERROR(INDEX(統合!C:C,1/LARGE(INDEX((統合!$A$1:$A$1000&lt;&gt;"")/ROW(統合!$A$1:$A$1000),0),ROW(C927))),"")</f>
        <v/>
      </c>
      <c r="D927" t="str">
        <f>IFERROR(INDEX(統合!D:D,1/LARGE(INDEX((統合!$A$1:$A$1000&lt;&gt;"")/ROW(統合!$A$1:$A$1000),0),ROW(D927))),"")</f>
        <v/>
      </c>
      <c r="E927" t="str">
        <f>IFERROR(INDEX(統合!E:E,1/LARGE(INDEX((統合!$A$1:$A$1000&lt;&gt;"")/ROW(統合!$A$1:$A$1000),0),ROW(E927))),"")</f>
        <v/>
      </c>
      <c r="F927" t="str">
        <f>IFERROR(INDEX(統合!F:F,1/LARGE(INDEX((統合!$A$1:$A$1000&lt;&gt;"")/ROW(統合!$A$1:$A$1000),0),ROW(F927))),"")</f>
        <v/>
      </c>
      <c r="G927" t="str">
        <f>IFERROR(INDEX(統合!G:G,1/LARGE(INDEX((統合!$A$1:$A$1000&lt;&gt;"")/ROW(統合!$A$1:$A$1000),0),ROW(G927))),"")</f>
        <v/>
      </c>
      <c r="H927" t="str">
        <f>IFERROR(INDEX(統合!H:H,1/LARGE(INDEX((統合!$A$1:$A$1000&lt;&gt;"")/ROW(統合!$A$1:$A$1000),0),ROW(H927))),"")</f>
        <v/>
      </c>
      <c r="I927" t="str">
        <f>IFERROR(INDEX(統合!I:I,1/LARGE(INDEX((統合!$A$1:$A$1000&lt;&gt;"")/ROW(統合!$A$1:$A$1000),0),ROW(I927))),"")</f>
        <v/>
      </c>
      <c r="J927" t="str">
        <f>IFERROR(INDEX(統合!J:J,1/LARGE(INDEX((統合!$A$1:$A$1000&lt;&gt;"")/ROW(統合!$A$1:$A$1000),0),ROW(J927))),"")</f>
        <v/>
      </c>
      <c r="K927" t="str">
        <f>IFERROR(INDEX(統合!K:K,1/LARGE(INDEX((統合!$A$1:$A$1000&lt;&gt;"")/ROW(統合!$A$1:$A$1000),0),ROW(K927))),"")</f>
        <v/>
      </c>
      <c r="L927" t="str">
        <f>IFERROR(INDEX(統合!L:L,1/LARGE(INDEX((統合!$A$1:$A$1000&lt;&gt;"")/ROW(統合!$A$1:$A$1000),0),ROW(L927))),"")</f>
        <v/>
      </c>
      <c r="M927" t="str">
        <f>IFERROR(INDEX(統合!M:M,1/LARGE(INDEX((統合!$A$1:$A$1000&lt;&gt;"")/ROW(統合!$A$1:$A$1000),0),ROW(M927))),"")</f>
        <v/>
      </c>
    </row>
    <row r="928" spans="1:13" x14ac:dyDescent="0.45">
      <c r="A928" t="str">
        <f>IFERROR(INDEX(統合!A:A,1/LARGE(INDEX((統合!$A$1:$A$1000&lt;&gt;"")/ROW(統合!$A$1:$A$1000),0),ROW(A928))),"")</f>
        <v/>
      </c>
      <c r="B928" t="str">
        <f>IFERROR(INDEX(統合!B:B,1/LARGE(INDEX((統合!$A$1:$A$1000&lt;&gt;"")/ROW(統合!$A$1:$A$1000),0),ROW(B928))),"")</f>
        <v/>
      </c>
      <c r="C928" t="str">
        <f>IFERROR(INDEX(統合!C:C,1/LARGE(INDEX((統合!$A$1:$A$1000&lt;&gt;"")/ROW(統合!$A$1:$A$1000),0),ROW(C928))),"")</f>
        <v/>
      </c>
      <c r="D928" t="str">
        <f>IFERROR(INDEX(統合!D:D,1/LARGE(INDEX((統合!$A$1:$A$1000&lt;&gt;"")/ROW(統合!$A$1:$A$1000),0),ROW(D928))),"")</f>
        <v/>
      </c>
      <c r="E928" t="str">
        <f>IFERROR(INDEX(統合!E:E,1/LARGE(INDEX((統合!$A$1:$A$1000&lt;&gt;"")/ROW(統合!$A$1:$A$1000),0),ROW(E928))),"")</f>
        <v/>
      </c>
      <c r="F928" t="str">
        <f>IFERROR(INDEX(統合!F:F,1/LARGE(INDEX((統合!$A$1:$A$1000&lt;&gt;"")/ROW(統合!$A$1:$A$1000),0),ROW(F928))),"")</f>
        <v/>
      </c>
      <c r="G928" t="str">
        <f>IFERROR(INDEX(統合!G:G,1/LARGE(INDEX((統合!$A$1:$A$1000&lt;&gt;"")/ROW(統合!$A$1:$A$1000),0),ROW(G928))),"")</f>
        <v/>
      </c>
      <c r="H928" t="str">
        <f>IFERROR(INDEX(統合!H:H,1/LARGE(INDEX((統合!$A$1:$A$1000&lt;&gt;"")/ROW(統合!$A$1:$A$1000),0),ROW(H928))),"")</f>
        <v/>
      </c>
      <c r="I928" t="str">
        <f>IFERROR(INDEX(統合!I:I,1/LARGE(INDEX((統合!$A$1:$A$1000&lt;&gt;"")/ROW(統合!$A$1:$A$1000),0),ROW(I928))),"")</f>
        <v/>
      </c>
      <c r="J928" t="str">
        <f>IFERROR(INDEX(統合!J:J,1/LARGE(INDEX((統合!$A$1:$A$1000&lt;&gt;"")/ROW(統合!$A$1:$A$1000),0),ROW(J928))),"")</f>
        <v/>
      </c>
      <c r="K928" t="str">
        <f>IFERROR(INDEX(統合!K:K,1/LARGE(INDEX((統合!$A$1:$A$1000&lt;&gt;"")/ROW(統合!$A$1:$A$1000),0),ROW(K928))),"")</f>
        <v/>
      </c>
      <c r="L928" t="str">
        <f>IFERROR(INDEX(統合!L:L,1/LARGE(INDEX((統合!$A$1:$A$1000&lt;&gt;"")/ROW(統合!$A$1:$A$1000),0),ROW(L928))),"")</f>
        <v/>
      </c>
      <c r="M928" t="str">
        <f>IFERROR(INDEX(統合!M:M,1/LARGE(INDEX((統合!$A$1:$A$1000&lt;&gt;"")/ROW(統合!$A$1:$A$1000),0),ROW(M928))),"")</f>
        <v/>
      </c>
    </row>
    <row r="929" spans="1:13" x14ac:dyDescent="0.45">
      <c r="A929" t="str">
        <f>IFERROR(INDEX(統合!A:A,1/LARGE(INDEX((統合!$A$1:$A$1000&lt;&gt;"")/ROW(統合!$A$1:$A$1000),0),ROW(A929))),"")</f>
        <v/>
      </c>
      <c r="B929" t="str">
        <f>IFERROR(INDEX(統合!B:B,1/LARGE(INDEX((統合!$A$1:$A$1000&lt;&gt;"")/ROW(統合!$A$1:$A$1000),0),ROW(B929))),"")</f>
        <v/>
      </c>
      <c r="C929" t="str">
        <f>IFERROR(INDEX(統合!C:C,1/LARGE(INDEX((統合!$A$1:$A$1000&lt;&gt;"")/ROW(統合!$A$1:$A$1000),0),ROW(C929))),"")</f>
        <v/>
      </c>
      <c r="D929" t="str">
        <f>IFERROR(INDEX(統合!D:D,1/LARGE(INDEX((統合!$A$1:$A$1000&lt;&gt;"")/ROW(統合!$A$1:$A$1000),0),ROW(D929))),"")</f>
        <v/>
      </c>
      <c r="E929" t="str">
        <f>IFERROR(INDEX(統合!E:E,1/LARGE(INDEX((統合!$A$1:$A$1000&lt;&gt;"")/ROW(統合!$A$1:$A$1000),0),ROW(E929))),"")</f>
        <v/>
      </c>
      <c r="F929" t="str">
        <f>IFERROR(INDEX(統合!F:F,1/LARGE(INDEX((統合!$A$1:$A$1000&lt;&gt;"")/ROW(統合!$A$1:$A$1000),0),ROW(F929))),"")</f>
        <v/>
      </c>
      <c r="G929" t="str">
        <f>IFERROR(INDEX(統合!G:G,1/LARGE(INDEX((統合!$A$1:$A$1000&lt;&gt;"")/ROW(統合!$A$1:$A$1000),0),ROW(G929))),"")</f>
        <v/>
      </c>
      <c r="H929" t="str">
        <f>IFERROR(INDEX(統合!H:H,1/LARGE(INDEX((統合!$A$1:$A$1000&lt;&gt;"")/ROW(統合!$A$1:$A$1000),0),ROW(H929))),"")</f>
        <v/>
      </c>
      <c r="I929" t="str">
        <f>IFERROR(INDEX(統合!I:I,1/LARGE(INDEX((統合!$A$1:$A$1000&lt;&gt;"")/ROW(統合!$A$1:$A$1000),0),ROW(I929))),"")</f>
        <v/>
      </c>
      <c r="J929" t="str">
        <f>IFERROR(INDEX(統合!J:J,1/LARGE(INDEX((統合!$A$1:$A$1000&lt;&gt;"")/ROW(統合!$A$1:$A$1000),0),ROW(J929))),"")</f>
        <v/>
      </c>
      <c r="K929" t="str">
        <f>IFERROR(INDEX(統合!K:K,1/LARGE(INDEX((統合!$A$1:$A$1000&lt;&gt;"")/ROW(統合!$A$1:$A$1000),0),ROW(K929))),"")</f>
        <v/>
      </c>
      <c r="L929" t="str">
        <f>IFERROR(INDEX(統合!L:L,1/LARGE(INDEX((統合!$A$1:$A$1000&lt;&gt;"")/ROW(統合!$A$1:$A$1000),0),ROW(L929))),"")</f>
        <v/>
      </c>
      <c r="M929" t="str">
        <f>IFERROR(INDEX(統合!M:M,1/LARGE(INDEX((統合!$A$1:$A$1000&lt;&gt;"")/ROW(統合!$A$1:$A$1000),0),ROW(M929))),"")</f>
        <v/>
      </c>
    </row>
    <row r="930" spans="1:13" x14ac:dyDescent="0.45">
      <c r="A930" t="str">
        <f>IFERROR(INDEX(統合!A:A,1/LARGE(INDEX((統合!$A$1:$A$1000&lt;&gt;"")/ROW(統合!$A$1:$A$1000),0),ROW(A930))),"")</f>
        <v/>
      </c>
      <c r="B930" t="str">
        <f>IFERROR(INDEX(統合!B:B,1/LARGE(INDEX((統合!$A$1:$A$1000&lt;&gt;"")/ROW(統合!$A$1:$A$1000),0),ROW(B930))),"")</f>
        <v/>
      </c>
      <c r="C930" t="str">
        <f>IFERROR(INDEX(統合!C:C,1/LARGE(INDEX((統合!$A$1:$A$1000&lt;&gt;"")/ROW(統合!$A$1:$A$1000),0),ROW(C930))),"")</f>
        <v/>
      </c>
      <c r="D930" t="str">
        <f>IFERROR(INDEX(統合!D:D,1/LARGE(INDEX((統合!$A$1:$A$1000&lt;&gt;"")/ROW(統合!$A$1:$A$1000),0),ROW(D930))),"")</f>
        <v/>
      </c>
      <c r="E930" t="str">
        <f>IFERROR(INDEX(統合!E:E,1/LARGE(INDEX((統合!$A$1:$A$1000&lt;&gt;"")/ROW(統合!$A$1:$A$1000),0),ROW(E930))),"")</f>
        <v/>
      </c>
      <c r="F930" t="str">
        <f>IFERROR(INDEX(統合!F:F,1/LARGE(INDEX((統合!$A$1:$A$1000&lt;&gt;"")/ROW(統合!$A$1:$A$1000),0),ROW(F930))),"")</f>
        <v/>
      </c>
      <c r="G930" t="str">
        <f>IFERROR(INDEX(統合!G:G,1/LARGE(INDEX((統合!$A$1:$A$1000&lt;&gt;"")/ROW(統合!$A$1:$A$1000),0),ROW(G930))),"")</f>
        <v/>
      </c>
      <c r="H930" t="str">
        <f>IFERROR(INDEX(統合!H:H,1/LARGE(INDEX((統合!$A$1:$A$1000&lt;&gt;"")/ROW(統合!$A$1:$A$1000),0),ROW(H930))),"")</f>
        <v/>
      </c>
      <c r="I930" t="str">
        <f>IFERROR(INDEX(統合!I:I,1/LARGE(INDEX((統合!$A$1:$A$1000&lt;&gt;"")/ROW(統合!$A$1:$A$1000),0),ROW(I930))),"")</f>
        <v/>
      </c>
      <c r="J930" t="str">
        <f>IFERROR(INDEX(統合!J:J,1/LARGE(INDEX((統合!$A$1:$A$1000&lt;&gt;"")/ROW(統合!$A$1:$A$1000),0),ROW(J930))),"")</f>
        <v/>
      </c>
      <c r="K930" t="str">
        <f>IFERROR(INDEX(統合!K:K,1/LARGE(INDEX((統合!$A$1:$A$1000&lt;&gt;"")/ROW(統合!$A$1:$A$1000),0),ROW(K930))),"")</f>
        <v/>
      </c>
      <c r="L930" t="str">
        <f>IFERROR(INDEX(統合!L:L,1/LARGE(INDEX((統合!$A$1:$A$1000&lt;&gt;"")/ROW(統合!$A$1:$A$1000),0),ROW(L930))),"")</f>
        <v/>
      </c>
      <c r="M930" t="str">
        <f>IFERROR(INDEX(統合!M:M,1/LARGE(INDEX((統合!$A$1:$A$1000&lt;&gt;"")/ROW(統合!$A$1:$A$1000),0),ROW(M930))),"")</f>
        <v/>
      </c>
    </row>
    <row r="931" spans="1:13" x14ac:dyDescent="0.45">
      <c r="A931" t="str">
        <f>IFERROR(INDEX(統合!A:A,1/LARGE(INDEX((統合!$A$1:$A$1000&lt;&gt;"")/ROW(統合!$A$1:$A$1000),0),ROW(A931))),"")</f>
        <v/>
      </c>
      <c r="B931" t="str">
        <f>IFERROR(INDEX(統合!B:B,1/LARGE(INDEX((統合!$A$1:$A$1000&lt;&gt;"")/ROW(統合!$A$1:$A$1000),0),ROW(B931))),"")</f>
        <v/>
      </c>
      <c r="C931" t="str">
        <f>IFERROR(INDEX(統合!C:C,1/LARGE(INDEX((統合!$A$1:$A$1000&lt;&gt;"")/ROW(統合!$A$1:$A$1000),0),ROW(C931))),"")</f>
        <v/>
      </c>
      <c r="D931" t="str">
        <f>IFERROR(INDEX(統合!D:D,1/LARGE(INDEX((統合!$A$1:$A$1000&lt;&gt;"")/ROW(統合!$A$1:$A$1000),0),ROW(D931))),"")</f>
        <v/>
      </c>
      <c r="E931" t="str">
        <f>IFERROR(INDEX(統合!E:E,1/LARGE(INDEX((統合!$A$1:$A$1000&lt;&gt;"")/ROW(統合!$A$1:$A$1000),0),ROW(E931))),"")</f>
        <v/>
      </c>
      <c r="F931" t="str">
        <f>IFERROR(INDEX(統合!F:F,1/LARGE(INDEX((統合!$A$1:$A$1000&lt;&gt;"")/ROW(統合!$A$1:$A$1000),0),ROW(F931))),"")</f>
        <v/>
      </c>
      <c r="G931" t="str">
        <f>IFERROR(INDEX(統合!G:G,1/LARGE(INDEX((統合!$A$1:$A$1000&lt;&gt;"")/ROW(統合!$A$1:$A$1000),0),ROW(G931))),"")</f>
        <v/>
      </c>
      <c r="H931" t="str">
        <f>IFERROR(INDEX(統合!H:H,1/LARGE(INDEX((統合!$A$1:$A$1000&lt;&gt;"")/ROW(統合!$A$1:$A$1000),0),ROW(H931))),"")</f>
        <v/>
      </c>
      <c r="I931" t="str">
        <f>IFERROR(INDEX(統合!I:I,1/LARGE(INDEX((統合!$A$1:$A$1000&lt;&gt;"")/ROW(統合!$A$1:$A$1000),0),ROW(I931))),"")</f>
        <v/>
      </c>
      <c r="J931" t="str">
        <f>IFERROR(INDEX(統合!J:J,1/LARGE(INDEX((統合!$A$1:$A$1000&lt;&gt;"")/ROW(統合!$A$1:$A$1000),0),ROW(J931))),"")</f>
        <v/>
      </c>
      <c r="K931" t="str">
        <f>IFERROR(INDEX(統合!K:K,1/LARGE(INDEX((統合!$A$1:$A$1000&lt;&gt;"")/ROW(統合!$A$1:$A$1000),0),ROW(K931))),"")</f>
        <v/>
      </c>
      <c r="L931" t="str">
        <f>IFERROR(INDEX(統合!L:L,1/LARGE(INDEX((統合!$A$1:$A$1000&lt;&gt;"")/ROW(統合!$A$1:$A$1000),0),ROW(L931))),"")</f>
        <v/>
      </c>
      <c r="M931" t="str">
        <f>IFERROR(INDEX(統合!M:M,1/LARGE(INDEX((統合!$A$1:$A$1000&lt;&gt;"")/ROW(統合!$A$1:$A$1000),0),ROW(M931))),"")</f>
        <v/>
      </c>
    </row>
    <row r="932" spans="1:13" x14ac:dyDescent="0.45">
      <c r="A932" t="str">
        <f>IFERROR(INDEX(統合!A:A,1/LARGE(INDEX((統合!$A$1:$A$1000&lt;&gt;"")/ROW(統合!$A$1:$A$1000),0),ROW(A932))),"")</f>
        <v/>
      </c>
      <c r="B932" t="str">
        <f>IFERROR(INDEX(統合!B:B,1/LARGE(INDEX((統合!$A$1:$A$1000&lt;&gt;"")/ROW(統合!$A$1:$A$1000),0),ROW(B932))),"")</f>
        <v/>
      </c>
      <c r="C932" t="str">
        <f>IFERROR(INDEX(統合!C:C,1/LARGE(INDEX((統合!$A$1:$A$1000&lt;&gt;"")/ROW(統合!$A$1:$A$1000),0),ROW(C932))),"")</f>
        <v/>
      </c>
      <c r="D932" t="str">
        <f>IFERROR(INDEX(統合!D:D,1/LARGE(INDEX((統合!$A$1:$A$1000&lt;&gt;"")/ROW(統合!$A$1:$A$1000),0),ROW(D932))),"")</f>
        <v/>
      </c>
      <c r="E932" t="str">
        <f>IFERROR(INDEX(統合!E:E,1/LARGE(INDEX((統合!$A$1:$A$1000&lt;&gt;"")/ROW(統合!$A$1:$A$1000),0),ROW(E932))),"")</f>
        <v/>
      </c>
      <c r="F932" t="str">
        <f>IFERROR(INDEX(統合!F:F,1/LARGE(INDEX((統合!$A$1:$A$1000&lt;&gt;"")/ROW(統合!$A$1:$A$1000),0),ROW(F932))),"")</f>
        <v/>
      </c>
      <c r="G932" t="str">
        <f>IFERROR(INDEX(統合!G:G,1/LARGE(INDEX((統合!$A$1:$A$1000&lt;&gt;"")/ROW(統合!$A$1:$A$1000),0),ROW(G932))),"")</f>
        <v/>
      </c>
      <c r="H932" t="str">
        <f>IFERROR(INDEX(統合!H:H,1/LARGE(INDEX((統合!$A$1:$A$1000&lt;&gt;"")/ROW(統合!$A$1:$A$1000),0),ROW(H932))),"")</f>
        <v/>
      </c>
      <c r="I932" t="str">
        <f>IFERROR(INDEX(統合!I:I,1/LARGE(INDEX((統合!$A$1:$A$1000&lt;&gt;"")/ROW(統合!$A$1:$A$1000),0),ROW(I932))),"")</f>
        <v/>
      </c>
      <c r="J932" t="str">
        <f>IFERROR(INDEX(統合!J:J,1/LARGE(INDEX((統合!$A$1:$A$1000&lt;&gt;"")/ROW(統合!$A$1:$A$1000),0),ROW(J932))),"")</f>
        <v/>
      </c>
      <c r="K932" t="str">
        <f>IFERROR(INDEX(統合!K:K,1/LARGE(INDEX((統合!$A$1:$A$1000&lt;&gt;"")/ROW(統合!$A$1:$A$1000),0),ROW(K932))),"")</f>
        <v/>
      </c>
      <c r="L932" t="str">
        <f>IFERROR(INDEX(統合!L:L,1/LARGE(INDEX((統合!$A$1:$A$1000&lt;&gt;"")/ROW(統合!$A$1:$A$1000),0),ROW(L932))),"")</f>
        <v/>
      </c>
      <c r="M932" t="str">
        <f>IFERROR(INDEX(統合!M:M,1/LARGE(INDEX((統合!$A$1:$A$1000&lt;&gt;"")/ROW(統合!$A$1:$A$1000),0),ROW(M932))),"")</f>
        <v/>
      </c>
    </row>
    <row r="933" spans="1:13" x14ac:dyDescent="0.45">
      <c r="A933" t="str">
        <f>IFERROR(INDEX(統合!A:A,1/LARGE(INDEX((統合!$A$1:$A$1000&lt;&gt;"")/ROW(統合!$A$1:$A$1000),0),ROW(A933))),"")</f>
        <v/>
      </c>
      <c r="B933" t="str">
        <f>IFERROR(INDEX(統合!B:B,1/LARGE(INDEX((統合!$A$1:$A$1000&lt;&gt;"")/ROW(統合!$A$1:$A$1000),0),ROW(B933))),"")</f>
        <v/>
      </c>
      <c r="C933" t="str">
        <f>IFERROR(INDEX(統合!C:C,1/LARGE(INDEX((統合!$A$1:$A$1000&lt;&gt;"")/ROW(統合!$A$1:$A$1000),0),ROW(C933))),"")</f>
        <v/>
      </c>
      <c r="D933" t="str">
        <f>IFERROR(INDEX(統合!D:D,1/LARGE(INDEX((統合!$A$1:$A$1000&lt;&gt;"")/ROW(統合!$A$1:$A$1000),0),ROW(D933))),"")</f>
        <v/>
      </c>
      <c r="E933" t="str">
        <f>IFERROR(INDEX(統合!E:E,1/LARGE(INDEX((統合!$A$1:$A$1000&lt;&gt;"")/ROW(統合!$A$1:$A$1000),0),ROW(E933))),"")</f>
        <v/>
      </c>
      <c r="F933" t="str">
        <f>IFERROR(INDEX(統合!F:F,1/LARGE(INDEX((統合!$A$1:$A$1000&lt;&gt;"")/ROW(統合!$A$1:$A$1000),0),ROW(F933))),"")</f>
        <v/>
      </c>
      <c r="G933" t="str">
        <f>IFERROR(INDEX(統合!G:G,1/LARGE(INDEX((統合!$A$1:$A$1000&lt;&gt;"")/ROW(統合!$A$1:$A$1000),0),ROW(G933))),"")</f>
        <v/>
      </c>
      <c r="H933" t="str">
        <f>IFERROR(INDEX(統合!H:H,1/LARGE(INDEX((統合!$A$1:$A$1000&lt;&gt;"")/ROW(統合!$A$1:$A$1000),0),ROW(H933))),"")</f>
        <v/>
      </c>
      <c r="I933" t="str">
        <f>IFERROR(INDEX(統合!I:I,1/LARGE(INDEX((統合!$A$1:$A$1000&lt;&gt;"")/ROW(統合!$A$1:$A$1000),0),ROW(I933))),"")</f>
        <v/>
      </c>
      <c r="J933" t="str">
        <f>IFERROR(INDEX(統合!J:J,1/LARGE(INDEX((統合!$A$1:$A$1000&lt;&gt;"")/ROW(統合!$A$1:$A$1000),0),ROW(J933))),"")</f>
        <v/>
      </c>
      <c r="K933" t="str">
        <f>IFERROR(INDEX(統合!K:K,1/LARGE(INDEX((統合!$A$1:$A$1000&lt;&gt;"")/ROW(統合!$A$1:$A$1000),0),ROW(K933))),"")</f>
        <v/>
      </c>
      <c r="L933" t="str">
        <f>IFERROR(INDEX(統合!L:L,1/LARGE(INDEX((統合!$A$1:$A$1000&lt;&gt;"")/ROW(統合!$A$1:$A$1000),0),ROW(L933))),"")</f>
        <v/>
      </c>
      <c r="M933" t="str">
        <f>IFERROR(INDEX(統合!M:M,1/LARGE(INDEX((統合!$A$1:$A$1000&lt;&gt;"")/ROW(統合!$A$1:$A$1000),0),ROW(M933))),"")</f>
        <v/>
      </c>
    </row>
    <row r="934" spans="1:13" x14ac:dyDescent="0.45">
      <c r="A934" t="str">
        <f>IFERROR(INDEX(統合!A:A,1/LARGE(INDEX((統合!$A$1:$A$1000&lt;&gt;"")/ROW(統合!$A$1:$A$1000),0),ROW(A934))),"")</f>
        <v/>
      </c>
      <c r="B934" t="str">
        <f>IFERROR(INDEX(統合!B:B,1/LARGE(INDEX((統合!$A$1:$A$1000&lt;&gt;"")/ROW(統合!$A$1:$A$1000),0),ROW(B934))),"")</f>
        <v/>
      </c>
      <c r="C934" t="str">
        <f>IFERROR(INDEX(統合!C:C,1/LARGE(INDEX((統合!$A$1:$A$1000&lt;&gt;"")/ROW(統合!$A$1:$A$1000),0),ROW(C934))),"")</f>
        <v/>
      </c>
      <c r="D934" t="str">
        <f>IFERROR(INDEX(統合!D:D,1/LARGE(INDEX((統合!$A$1:$A$1000&lt;&gt;"")/ROW(統合!$A$1:$A$1000),0),ROW(D934))),"")</f>
        <v/>
      </c>
      <c r="E934" t="str">
        <f>IFERROR(INDEX(統合!E:E,1/LARGE(INDEX((統合!$A$1:$A$1000&lt;&gt;"")/ROW(統合!$A$1:$A$1000),0),ROW(E934))),"")</f>
        <v/>
      </c>
      <c r="F934" t="str">
        <f>IFERROR(INDEX(統合!F:F,1/LARGE(INDEX((統合!$A$1:$A$1000&lt;&gt;"")/ROW(統合!$A$1:$A$1000),0),ROW(F934))),"")</f>
        <v/>
      </c>
      <c r="G934" t="str">
        <f>IFERROR(INDEX(統合!G:G,1/LARGE(INDEX((統合!$A$1:$A$1000&lt;&gt;"")/ROW(統合!$A$1:$A$1000),0),ROW(G934))),"")</f>
        <v/>
      </c>
      <c r="H934" t="str">
        <f>IFERROR(INDEX(統合!H:H,1/LARGE(INDEX((統合!$A$1:$A$1000&lt;&gt;"")/ROW(統合!$A$1:$A$1000),0),ROW(H934))),"")</f>
        <v/>
      </c>
      <c r="I934" t="str">
        <f>IFERROR(INDEX(統合!I:I,1/LARGE(INDEX((統合!$A$1:$A$1000&lt;&gt;"")/ROW(統合!$A$1:$A$1000),0),ROW(I934))),"")</f>
        <v/>
      </c>
      <c r="J934" t="str">
        <f>IFERROR(INDEX(統合!J:J,1/LARGE(INDEX((統合!$A$1:$A$1000&lt;&gt;"")/ROW(統合!$A$1:$A$1000),0),ROW(J934))),"")</f>
        <v/>
      </c>
      <c r="K934" t="str">
        <f>IFERROR(INDEX(統合!K:K,1/LARGE(INDEX((統合!$A$1:$A$1000&lt;&gt;"")/ROW(統合!$A$1:$A$1000),0),ROW(K934))),"")</f>
        <v/>
      </c>
      <c r="L934" t="str">
        <f>IFERROR(INDEX(統合!L:L,1/LARGE(INDEX((統合!$A$1:$A$1000&lt;&gt;"")/ROW(統合!$A$1:$A$1000),0),ROW(L934))),"")</f>
        <v/>
      </c>
      <c r="M934" t="str">
        <f>IFERROR(INDEX(統合!M:M,1/LARGE(INDEX((統合!$A$1:$A$1000&lt;&gt;"")/ROW(統合!$A$1:$A$1000),0),ROW(M934))),"")</f>
        <v/>
      </c>
    </row>
    <row r="935" spans="1:13" x14ac:dyDescent="0.45">
      <c r="A935" t="str">
        <f>IFERROR(INDEX(統合!A:A,1/LARGE(INDEX((統合!$A$1:$A$1000&lt;&gt;"")/ROW(統合!$A$1:$A$1000),0),ROW(A935))),"")</f>
        <v/>
      </c>
      <c r="B935" t="str">
        <f>IFERROR(INDEX(統合!B:B,1/LARGE(INDEX((統合!$A$1:$A$1000&lt;&gt;"")/ROW(統合!$A$1:$A$1000),0),ROW(B935))),"")</f>
        <v/>
      </c>
      <c r="C935" t="str">
        <f>IFERROR(INDEX(統合!C:C,1/LARGE(INDEX((統合!$A$1:$A$1000&lt;&gt;"")/ROW(統合!$A$1:$A$1000),0),ROW(C935))),"")</f>
        <v/>
      </c>
      <c r="D935" t="str">
        <f>IFERROR(INDEX(統合!D:D,1/LARGE(INDEX((統合!$A$1:$A$1000&lt;&gt;"")/ROW(統合!$A$1:$A$1000),0),ROW(D935))),"")</f>
        <v/>
      </c>
      <c r="E935" t="str">
        <f>IFERROR(INDEX(統合!E:E,1/LARGE(INDEX((統合!$A$1:$A$1000&lt;&gt;"")/ROW(統合!$A$1:$A$1000),0),ROW(E935))),"")</f>
        <v/>
      </c>
      <c r="F935" t="str">
        <f>IFERROR(INDEX(統合!F:F,1/LARGE(INDEX((統合!$A$1:$A$1000&lt;&gt;"")/ROW(統合!$A$1:$A$1000),0),ROW(F935))),"")</f>
        <v/>
      </c>
      <c r="G935" t="str">
        <f>IFERROR(INDEX(統合!G:G,1/LARGE(INDEX((統合!$A$1:$A$1000&lt;&gt;"")/ROW(統合!$A$1:$A$1000),0),ROW(G935))),"")</f>
        <v/>
      </c>
      <c r="H935" t="str">
        <f>IFERROR(INDEX(統合!H:H,1/LARGE(INDEX((統合!$A$1:$A$1000&lt;&gt;"")/ROW(統合!$A$1:$A$1000),0),ROW(H935))),"")</f>
        <v/>
      </c>
      <c r="I935" t="str">
        <f>IFERROR(INDEX(統合!I:I,1/LARGE(INDEX((統合!$A$1:$A$1000&lt;&gt;"")/ROW(統合!$A$1:$A$1000),0),ROW(I935))),"")</f>
        <v/>
      </c>
      <c r="J935" t="str">
        <f>IFERROR(INDEX(統合!J:J,1/LARGE(INDEX((統合!$A$1:$A$1000&lt;&gt;"")/ROW(統合!$A$1:$A$1000),0),ROW(J935))),"")</f>
        <v/>
      </c>
      <c r="K935" t="str">
        <f>IFERROR(INDEX(統合!K:K,1/LARGE(INDEX((統合!$A$1:$A$1000&lt;&gt;"")/ROW(統合!$A$1:$A$1000),0),ROW(K935))),"")</f>
        <v/>
      </c>
      <c r="L935" t="str">
        <f>IFERROR(INDEX(統合!L:L,1/LARGE(INDEX((統合!$A$1:$A$1000&lt;&gt;"")/ROW(統合!$A$1:$A$1000),0),ROW(L935))),"")</f>
        <v/>
      </c>
      <c r="M935" t="str">
        <f>IFERROR(INDEX(統合!M:M,1/LARGE(INDEX((統合!$A$1:$A$1000&lt;&gt;"")/ROW(統合!$A$1:$A$1000),0),ROW(M935))),"")</f>
        <v/>
      </c>
    </row>
    <row r="936" spans="1:13" x14ac:dyDescent="0.45">
      <c r="A936" t="str">
        <f>IFERROR(INDEX(統合!A:A,1/LARGE(INDEX((統合!$A$1:$A$1000&lt;&gt;"")/ROW(統合!$A$1:$A$1000),0),ROW(A936))),"")</f>
        <v/>
      </c>
      <c r="B936" t="str">
        <f>IFERROR(INDEX(統合!B:B,1/LARGE(INDEX((統合!$A$1:$A$1000&lt;&gt;"")/ROW(統合!$A$1:$A$1000),0),ROW(B936))),"")</f>
        <v/>
      </c>
      <c r="C936" t="str">
        <f>IFERROR(INDEX(統合!C:C,1/LARGE(INDEX((統合!$A$1:$A$1000&lt;&gt;"")/ROW(統合!$A$1:$A$1000),0),ROW(C936))),"")</f>
        <v/>
      </c>
      <c r="D936" t="str">
        <f>IFERROR(INDEX(統合!D:D,1/LARGE(INDEX((統合!$A$1:$A$1000&lt;&gt;"")/ROW(統合!$A$1:$A$1000),0),ROW(D936))),"")</f>
        <v/>
      </c>
      <c r="E936" t="str">
        <f>IFERROR(INDEX(統合!E:E,1/LARGE(INDEX((統合!$A$1:$A$1000&lt;&gt;"")/ROW(統合!$A$1:$A$1000),0),ROW(E936))),"")</f>
        <v/>
      </c>
      <c r="F936" t="str">
        <f>IFERROR(INDEX(統合!F:F,1/LARGE(INDEX((統合!$A$1:$A$1000&lt;&gt;"")/ROW(統合!$A$1:$A$1000),0),ROW(F936))),"")</f>
        <v/>
      </c>
      <c r="G936" t="str">
        <f>IFERROR(INDEX(統合!G:G,1/LARGE(INDEX((統合!$A$1:$A$1000&lt;&gt;"")/ROW(統合!$A$1:$A$1000),0),ROW(G936))),"")</f>
        <v/>
      </c>
      <c r="H936" t="str">
        <f>IFERROR(INDEX(統合!H:H,1/LARGE(INDEX((統合!$A$1:$A$1000&lt;&gt;"")/ROW(統合!$A$1:$A$1000),0),ROW(H936))),"")</f>
        <v/>
      </c>
      <c r="I936" t="str">
        <f>IFERROR(INDEX(統合!I:I,1/LARGE(INDEX((統合!$A$1:$A$1000&lt;&gt;"")/ROW(統合!$A$1:$A$1000),0),ROW(I936))),"")</f>
        <v/>
      </c>
      <c r="J936" t="str">
        <f>IFERROR(INDEX(統合!J:J,1/LARGE(INDEX((統合!$A$1:$A$1000&lt;&gt;"")/ROW(統合!$A$1:$A$1000),0),ROW(J936))),"")</f>
        <v/>
      </c>
      <c r="K936" t="str">
        <f>IFERROR(INDEX(統合!K:K,1/LARGE(INDEX((統合!$A$1:$A$1000&lt;&gt;"")/ROW(統合!$A$1:$A$1000),0),ROW(K936))),"")</f>
        <v/>
      </c>
      <c r="L936" t="str">
        <f>IFERROR(INDEX(統合!L:L,1/LARGE(INDEX((統合!$A$1:$A$1000&lt;&gt;"")/ROW(統合!$A$1:$A$1000),0),ROW(L936))),"")</f>
        <v/>
      </c>
      <c r="M936" t="str">
        <f>IFERROR(INDEX(統合!M:M,1/LARGE(INDEX((統合!$A$1:$A$1000&lt;&gt;"")/ROW(統合!$A$1:$A$1000),0),ROW(M936))),"")</f>
        <v/>
      </c>
    </row>
    <row r="937" spans="1:13" x14ac:dyDescent="0.45">
      <c r="A937" t="str">
        <f>IFERROR(INDEX(統合!A:A,1/LARGE(INDEX((統合!$A$1:$A$1000&lt;&gt;"")/ROW(統合!$A$1:$A$1000),0),ROW(A937))),"")</f>
        <v/>
      </c>
      <c r="B937" t="str">
        <f>IFERROR(INDEX(統合!B:B,1/LARGE(INDEX((統合!$A$1:$A$1000&lt;&gt;"")/ROW(統合!$A$1:$A$1000),0),ROW(B937))),"")</f>
        <v/>
      </c>
      <c r="C937" t="str">
        <f>IFERROR(INDEX(統合!C:C,1/LARGE(INDEX((統合!$A$1:$A$1000&lt;&gt;"")/ROW(統合!$A$1:$A$1000),0),ROW(C937))),"")</f>
        <v/>
      </c>
      <c r="D937" t="str">
        <f>IFERROR(INDEX(統合!D:D,1/LARGE(INDEX((統合!$A$1:$A$1000&lt;&gt;"")/ROW(統合!$A$1:$A$1000),0),ROW(D937))),"")</f>
        <v/>
      </c>
      <c r="E937" t="str">
        <f>IFERROR(INDEX(統合!E:E,1/LARGE(INDEX((統合!$A$1:$A$1000&lt;&gt;"")/ROW(統合!$A$1:$A$1000),0),ROW(E937))),"")</f>
        <v/>
      </c>
      <c r="F937" t="str">
        <f>IFERROR(INDEX(統合!F:F,1/LARGE(INDEX((統合!$A$1:$A$1000&lt;&gt;"")/ROW(統合!$A$1:$A$1000),0),ROW(F937))),"")</f>
        <v/>
      </c>
      <c r="G937" t="str">
        <f>IFERROR(INDEX(統合!G:G,1/LARGE(INDEX((統合!$A$1:$A$1000&lt;&gt;"")/ROW(統合!$A$1:$A$1000),0),ROW(G937))),"")</f>
        <v/>
      </c>
      <c r="H937" t="str">
        <f>IFERROR(INDEX(統合!H:H,1/LARGE(INDEX((統合!$A$1:$A$1000&lt;&gt;"")/ROW(統合!$A$1:$A$1000),0),ROW(H937))),"")</f>
        <v/>
      </c>
      <c r="I937" t="str">
        <f>IFERROR(INDEX(統合!I:I,1/LARGE(INDEX((統合!$A$1:$A$1000&lt;&gt;"")/ROW(統合!$A$1:$A$1000),0),ROW(I937))),"")</f>
        <v/>
      </c>
      <c r="J937" t="str">
        <f>IFERROR(INDEX(統合!J:J,1/LARGE(INDEX((統合!$A$1:$A$1000&lt;&gt;"")/ROW(統合!$A$1:$A$1000),0),ROW(J937))),"")</f>
        <v/>
      </c>
      <c r="K937" t="str">
        <f>IFERROR(INDEX(統合!K:K,1/LARGE(INDEX((統合!$A$1:$A$1000&lt;&gt;"")/ROW(統合!$A$1:$A$1000),0),ROW(K937))),"")</f>
        <v/>
      </c>
      <c r="L937" t="str">
        <f>IFERROR(INDEX(統合!L:L,1/LARGE(INDEX((統合!$A$1:$A$1000&lt;&gt;"")/ROW(統合!$A$1:$A$1000),0),ROW(L937))),"")</f>
        <v/>
      </c>
      <c r="M937" t="str">
        <f>IFERROR(INDEX(統合!M:M,1/LARGE(INDEX((統合!$A$1:$A$1000&lt;&gt;"")/ROW(統合!$A$1:$A$1000),0),ROW(M937))),"")</f>
        <v/>
      </c>
    </row>
    <row r="938" spans="1:13" x14ac:dyDescent="0.45">
      <c r="A938" t="str">
        <f>IFERROR(INDEX(統合!A:A,1/LARGE(INDEX((統合!$A$1:$A$1000&lt;&gt;"")/ROW(統合!$A$1:$A$1000),0),ROW(A938))),"")</f>
        <v/>
      </c>
      <c r="B938" t="str">
        <f>IFERROR(INDEX(統合!B:B,1/LARGE(INDEX((統合!$A$1:$A$1000&lt;&gt;"")/ROW(統合!$A$1:$A$1000),0),ROW(B938))),"")</f>
        <v/>
      </c>
      <c r="C938" t="str">
        <f>IFERROR(INDEX(統合!C:C,1/LARGE(INDEX((統合!$A$1:$A$1000&lt;&gt;"")/ROW(統合!$A$1:$A$1000),0),ROW(C938))),"")</f>
        <v/>
      </c>
      <c r="D938" t="str">
        <f>IFERROR(INDEX(統合!D:D,1/LARGE(INDEX((統合!$A$1:$A$1000&lt;&gt;"")/ROW(統合!$A$1:$A$1000),0),ROW(D938))),"")</f>
        <v/>
      </c>
      <c r="E938" t="str">
        <f>IFERROR(INDEX(統合!E:E,1/LARGE(INDEX((統合!$A$1:$A$1000&lt;&gt;"")/ROW(統合!$A$1:$A$1000),0),ROW(E938))),"")</f>
        <v/>
      </c>
      <c r="F938" t="str">
        <f>IFERROR(INDEX(統合!F:F,1/LARGE(INDEX((統合!$A$1:$A$1000&lt;&gt;"")/ROW(統合!$A$1:$A$1000),0),ROW(F938))),"")</f>
        <v/>
      </c>
      <c r="G938" t="str">
        <f>IFERROR(INDEX(統合!G:G,1/LARGE(INDEX((統合!$A$1:$A$1000&lt;&gt;"")/ROW(統合!$A$1:$A$1000),0),ROW(G938))),"")</f>
        <v/>
      </c>
      <c r="H938" t="str">
        <f>IFERROR(INDEX(統合!H:H,1/LARGE(INDEX((統合!$A$1:$A$1000&lt;&gt;"")/ROW(統合!$A$1:$A$1000),0),ROW(H938))),"")</f>
        <v/>
      </c>
      <c r="I938" t="str">
        <f>IFERROR(INDEX(統合!I:I,1/LARGE(INDEX((統合!$A$1:$A$1000&lt;&gt;"")/ROW(統合!$A$1:$A$1000),0),ROW(I938))),"")</f>
        <v/>
      </c>
      <c r="J938" t="str">
        <f>IFERROR(INDEX(統合!J:J,1/LARGE(INDEX((統合!$A$1:$A$1000&lt;&gt;"")/ROW(統合!$A$1:$A$1000),0),ROW(J938))),"")</f>
        <v/>
      </c>
      <c r="K938" t="str">
        <f>IFERROR(INDEX(統合!K:K,1/LARGE(INDEX((統合!$A$1:$A$1000&lt;&gt;"")/ROW(統合!$A$1:$A$1000),0),ROW(K938))),"")</f>
        <v/>
      </c>
      <c r="L938" t="str">
        <f>IFERROR(INDEX(統合!L:L,1/LARGE(INDEX((統合!$A$1:$A$1000&lt;&gt;"")/ROW(統合!$A$1:$A$1000),0),ROW(L938))),"")</f>
        <v/>
      </c>
      <c r="M938" t="str">
        <f>IFERROR(INDEX(統合!M:M,1/LARGE(INDEX((統合!$A$1:$A$1000&lt;&gt;"")/ROW(統合!$A$1:$A$1000),0),ROW(M938))),"")</f>
        <v/>
      </c>
    </row>
    <row r="939" spans="1:13" x14ac:dyDescent="0.45">
      <c r="A939" t="str">
        <f>IFERROR(INDEX(統合!A:A,1/LARGE(INDEX((統合!$A$1:$A$1000&lt;&gt;"")/ROW(統合!$A$1:$A$1000),0),ROW(A939))),"")</f>
        <v/>
      </c>
      <c r="B939" t="str">
        <f>IFERROR(INDEX(統合!B:B,1/LARGE(INDEX((統合!$A$1:$A$1000&lt;&gt;"")/ROW(統合!$A$1:$A$1000),0),ROW(B939))),"")</f>
        <v/>
      </c>
      <c r="C939" t="str">
        <f>IFERROR(INDEX(統合!C:C,1/LARGE(INDEX((統合!$A$1:$A$1000&lt;&gt;"")/ROW(統合!$A$1:$A$1000),0),ROW(C939))),"")</f>
        <v/>
      </c>
      <c r="D939" t="str">
        <f>IFERROR(INDEX(統合!D:D,1/LARGE(INDEX((統合!$A$1:$A$1000&lt;&gt;"")/ROW(統合!$A$1:$A$1000),0),ROW(D939))),"")</f>
        <v/>
      </c>
      <c r="E939" t="str">
        <f>IFERROR(INDEX(統合!E:E,1/LARGE(INDEX((統合!$A$1:$A$1000&lt;&gt;"")/ROW(統合!$A$1:$A$1000),0),ROW(E939))),"")</f>
        <v/>
      </c>
      <c r="F939" t="str">
        <f>IFERROR(INDEX(統合!F:F,1/LARGE(INDEX((統合!$A$1:$A$1000&lt;&gt;"")/ROW(統合!$A$1:$A$1000),0),ROW(F939))),"")</f>
        <v/>
      </c>
      <c r="G939" t="str">
        <f>IFERROR(INDEX(統合!G:G,1/LARGE(INDEX((統合!$A$1:$A$1000&lt;&gt;"")/ROW(統合!$A$1:$A$1000),0),ROW(G939))),"")</f>
        <v/>
      </c>
      <c r="H939" t="str">
        <f>IFERROR(INDEX(統合!H:H,1/LARGE(INDEX((統合!$A$1:$A$1000&lt;&gt;"")/ROW(統合!$A$1:$A$1000),0),ROW(H939))),"")</f>
        <v/>
      </c>
      <c r="I939" t="str">
        <f>IFERROR(INDEX(統合!I:I,1/LARGE(INDEX((統合!$A$1:$A$1000&lt;&gt;"")/ROW(統合!$A$1:$A$1000),0),ROW(I939))),"")</f>
        <v/>
      </c>
      <c r="J939" t="str">
        <f>IFERROR(INDEX(統合!J:J,1/LARGE(INDEX((統合!$A$1:$A$1000&lt;&gt;"")/ROW(統合!$A$1:$A$1000),0),ROW(J939))),"")</f>
        <v/>
      </c>
      <c r="K939" t="str">
        <f>IFERROR(INDEX(統合!K:K,1/LARGE(INDEX((統合!$A$1:$A$1000&lt;&gt;"")/ROW(統合!$A$1:$A$1000),0),ROW(K939))),"")</f>
        <v/>
      </c>
      <c r="L939" t="str">
        <f>IFERROR(INDEX(統合!L:L,1/LARGE(INDEX((統合!$A$1:$A$1000&lt;&gt;"")/ROW(統合!$A$1:$A$1000),0),ROW(L939))),"")</f>
        <v/>
      </c>
      <c r="M939" t="str">
        <f>IFERROR(INDEX(統合!M:M,1/LARGE(INDEX((統合!$A$1:$A$1000&lt;&gt;"")/ROW(統合!$A$1:$A$1000),0),ROW(M939))),"")</f>
        <v/>
      </c>
    </row>
    <row r="940" spans="1:13" x14ac:dyDescent="0.45">
      <c r="A940" t="str">
        <f>IFERROR(INDEX(統合!A:A,1/LARGE(INDEX((統合!$A$1:$A$1000&lt;&gt;"")/ROW(統合!$A$1:$A$1000),0),ROW(A940))),"")</f>
        <v/>
      </c>
      <c r="B940" t="str">
        <f>IFERROR(INDEX(統合!B:B,1/LARGE(INDEX((統合!$A$1:$A$1000&lt;&gt;"")/ROW(統合!$A$1:$A$1000),0),ROW(B940))),"")</f>
        <v/>
      </c>
      <c r="C940" t="str">
        <f>IFERROR(INDEX(統合!C:C,1/LARGE(INDEX((統合!$A$1:$A$1000&lt;&gt;"")/ROW(統合!$A$1:$A$1000),0),ROW(C940))),"")</f>
        <v/>
      </c>
      <c r="D940" t="str">
        <f>IFERROR(INDEX(統合!D:D,1/LARGE(INDEX((統合!$A$1:$A$1000&lt;&gt;"")/ROW(統合!$A$1:$A$1000),0),ROW(D940))),"")</f>
        <v/>
      </c>
      <c r="E940" t="str">
        <f>IFERROR(INDEX(統合!E:E,1/LARGE(INDEX((統合!$A$1:$A$1000&lt;&gt;"")/ROW(統合!$A$1:$A$1000),0),ROW(E940))),"")</f>
        <v/>
      </c>
      <c r="F940" t="str">
        <f>IFERROR(INDEX(統合!F:F,1/LARGE(INDEX((統合!$A$1:$A$1000&lt;&gt;"")/ROW(統合!$A$1:$A$1000),0),ROW(F940))),"")</f>
        <v/>
      </c>
      <c r="G940" t="str">
        <f>IFERROR(INDEX(統合!G:G,1/LARGE(INDEX((統合!$A$1:$A$1000&lt;&gt;"")/ROW(統合!$A$1:$A$1000),0),ROW(G940))),"")</f>
        <v/>
      </c>
      <c r="H940" t="str">
        <f>IFERROR(INDEX(統合!H:H,1/LARGE(INDEX((統合!$A$1:$A$1000&lt;&gt;"")/ROW(統合!$A$1:$A$1000),0),ROW(H940))),"")</f>
        <v/>
      </c>
      <c r="I940" t="str">
        <f>IFERROR(INDEX(統合!I:I,1/LARGE(INDEX((統合!$A$1:$A$1000&lt;&gt;"")/ROW(統合!$A$1:$A$1000),0),ROW(I940))),"")</f>
        <v/>
      </c>
      <c r="J940" t="str">
        <f>IFERROR(INDEX(統合!J:J,1/LARGE(INDEX((統合!$A$1:$A$1000&lt;&gt;"")/ROW(統合!$A$1:$A$1000),0),ROW(J940))),"")</f>
        <v/>
      </c>
      <c r="K940" t="str">
        <f>IFERROR(INDEX(統合!K:K,1/LARGE(INDEX((統合!$A$1:$A$1000&lt;&gt;"")/ROW(統合!$A$1:$A$1000),0),ROW(K940))),"")</f>
        <v/>
      </c>
      <c r="L940" t="str">
        <f>IFERROR(INDEX(統合!L:L,1/LARGE(INDEX((統合!$A$1:$A$1000&lt;&gt;"")/ROW(統合!$A$1:$A$1000),0),ROW(L940))),"")</f>
        <v/>
      </c>
      <c r="M940" t="str">
        <f>IFERROR(INDEX(統合!M:M,1/LARGE(INDEX((統合!$A$1:$A$1000&lt;&gt;"")/ROW(統合!$A$1:$A$1000),0),ROW(M940))),"")</f>
        <v/>
      </c>
    </row>
    <row r="941" spans="1:13" x14ac:dyDescent="0.45">
      <c r="A941" t="str">
        <f>IFERROR(INDEX(統合!A:A,1/LARGE(INDEX((統合!$A$1:$A$1000&lt;&gt;"")/ROW(統合!$A$1:$A$1000),0),ROW(A941))),"")</f>
        <v/>
      </c>
      <c r="B941" t="str">
        <f>IFERROR(INDEX(統合!B:B,1/LARGE(INDEX((統合!$A$1:$A$1000&lt;&gt;"")/ROW(統合!$A$1:$A$1000),0),ROW(B941))),"")</f>
        <v/>
      </c>
      <c r="C941" t="str">
        <f>IFERROR(INDEX(統合!C:C,1/LARGE(INDEX((統合!$A$1:$A$1000&lt;&gt;"")/ROW(統合!$A$1:$A$1000),0),ROW(C941))),"")</f>
        <v/>
      </c>
      <c r="D941" t="str">
        <f>IFERROR(INDEX(統合!D:D,1/LARGE(INDEX((統合!$A$1:$A$1000&lt;&gt;"")/ROW(統合!$A$1:$A$1000),0),ROW(D941))),"")</f>
        <v/>
      </c>
      <c r="E941" t="str">
        <f>IFERROR(INDEX(統合!E:E,1/LARGE(INDEX((統合!$A$1:$A$1000&lt;&gt;"")/ROW(統合!$A$1:$A$1000),0),ROW(E941))),"")</f>
        <v/>
      </c>
      <c r="F941" t="str">
        <f>IFERROR(INDEX(統合!F:F,1/LARGE(INDEX((統合!$A$1:$A$1000&lt;&gt;"")/ROW(統合!$A$1:$A$1000),0),ROW(F941))),"")</f>
        <v/>
      </c>
      <c r="G941" t="str">
        <f>IFERROR(INDEX(統合!G:G,1/LARGE(INDEX((統合!$A$1:$A$1000&lt;&gt;"")/ROW(統合!$A$1:$A$1000),0),ROW(G941))),"")</f>
        <v/>
      </c>
      <c r="H941" t="str">
        <f>IFERROR(INDEX(統合!H:H,1/LARGE(INDEX((統合!$A$1:$A$1000&lt;&gt;"")/ROW(統合!$A$1:$A$1000),0),ROW(H941))),"")</f>
        <v/>
      </c>
      <c r="I941" t="str">
        <f>IFERROR(INDEX(統合!I:I,1/LARGE(INDEX((統合!$A$1:$A$1000&lt;&gt;"")/ROW(統合!$A$1:$A$1000),0),ROW(I941))),"")</f>
        <v/>
      </c>
      <c r="J941" t="str">
        <f>IFERROR(INDEX(統合!J:J,1/LARGE(INDEX((統合!$A$1:$A$1000&lt;&gt;"")/ROW(統合!$A$1:$A$1000),0),ROW(J941))),"")</f>
        <v/>
      </c>
      <c r="K941" t="str">
        <f>IFERROR(INDEX(統合!K:K,1/LARGE(INDEX((統合!$A$1:$A$1000&lt;&gt;"")/ROW(統合!$A$1:$A$1000),0),ROW(K941))),"")</f>
        <v/>
      </c>
      <c r="L941" t="str">
        <f>IFERROR(INDEX(統合!L:L,1/LARGE(INDEX((統合!$A$1:$A$1000&lt;&gt;"")/ROW(統合!$A$1:$A$1000),0),ROW(L941))),"")</f>
        <v/>
      </c>
      <c r="M941" t="str">
        <f>IFERROR(INDEX(統合!M:M,1/LARGE(INDEX((統合!$A$1:$A$1000&lt;&gt;"")/ROW(統合!$A$1:$A$1000),0),ROW(M941))),"")</f>
        <v/>
      </c>
    </row>
    <row r="942" spans="1:13" x14ac:dyDescent="0.45">
      <c r="A942" t="str">
        <f>IFERROR(INDEX(統合!A:A,1/LARGE(INDEX((統合!$A$1:$A$1000&lt;&gt;"")/ROW(統合!$A$1:$A$1000),0),ROW(A942))),"")</f>
        <v/>
      </c>
      <c r="B942" t="str">
        <f>IFERROR(INDEX(統合!B:B,1/LARGE(INDEX((統合!$A$1:$A$1000&lt;&gt;"")/ROW(統合!$A$1:$A$1000),0),ROW(B942))),"")</f>
        <v/>
      </c>
      <c r="C942" t="str">
        <f>IFERROR(INDEX(統合!C:C,1/LARGE(INDEX((統合!$A$1:$A$1000&lt;&gt;"")/ROW(統合!$A$1:$A$1000),0),ROW(C942))),"")</f>
        <v/>
      </c>
      <c r="D942" t="str">
        <f>IFERROR(INDEX(統合!D:D,1/LARGE(INDEX((統合!$A$1:$A$1000&lt;&gt;"")/ROW(統合!$A$1:$A$1000),0),ROW(D942))),"")</f>
        <v/>
      </c>
      <c r="E942" t="str">
        <f>IFERROR(INDEX(統合!E:E,1/LARGE(INDEX((統合!$A$1:$A$1000&lt;&gt;"")/ROW(統合!$A$1:$A$1000),0),ROW(E942))),"")</f>
        <v/>
      </c>
      <c r="F942" t="str">
        <f>IFERROR(INDEX(統合!F:F,1/LARGE(INDEX((統合!$A$1:$A$1000&lt;&gt;"")/ROW(統合!$A$1:$A$1000),0),ROW(F942))),"")</f>
        <v/>
      </c>
      <c r="G942" t="str">
        <f>IFERROR(INDEX(統合!G:G,1/LARGE(INDEX((統合!$A$1:$A$1000&lt;&gt;"")/ROW(統合!$A$1:$A$1000),0),ROW(G942))),"")</f>
        <v/>
      </c>
      <c r="H942" t="str">
        <f>IFERROR(INDEX(統合!H:H,1/LARGE(INDEX((統合!$A$1:$A$1000&lt;&gt;"")/ROW(統合!$A$1:$A$1000),0),ROW(H942))),"")</f>
        <v/>
      </c>
      <c r="I942" t="str">
        <f>IFERROR(INDEX(統合!I:I,1/LARGE(INDEX((統合!$A$1:$A$1000&lt;&gt;"")/ROW(統合!$A$1:$A$1000),0),ROW(I942))),"")</f>
        <v/>
      </c>
      <c r="J942" t="str">
        <f>IFERROR(INDEX(統合!J:J,1/LARGE(INDEX((統合!$A$1:$A$1000&lt;&gt;"")/ROW(統合!$A$1:$A$1000),0),ROW(J942))),"")</f>
        <v/>
      </c>
      <c r="K942" t="str">
        <f>IFERROR(INDEX(統合!K:K,1/LARGE(INDEX((統合!$A$1:$A$1000&lt;&gt;"")/ROW(統合!$A$1:$A$1000),0),ROW(K942))),"")</f>
        <v/>
      </c>
      <c r="L942" t="str">
        <f>IFERROR(INDEX(統合!L:L,1/LARGE(INDEX((統合!$A$1:$A$1000&lt;&gt;"")/ROW(統合!$A$1:$A$1000),0),ROW(L942))),"")</f>
        <v/>
      </c>
      <c r="M942" t="str">
        <f>IFERROR(INDEX(統合!M:M,1/LARGE(INDEX((統合!$A$1:$A$1000&lt;&gt;"")/ROW(統合!$A$1:$A$1000),0),ROW(M942))),"")</f>
        <v/>
      </c>
    </row>
    <row r="943" spans="1:13" x14ac:dyDescent="0.45">
      <c r="A943" t="str">
        <f>IFERROR(INDEX(統合!A:A,1/LARGE(INDEX((統合!$A$1:$A$1000&lt;&gt;"")/ROW(統合!$A$1:$A$1000),0),ROW(A943))),"")</f>
        <v/>
      </c>
      <c r="B943" t="str">
        <f>IFERROR(INDEX(統合!B:B,1/LARGE(INDEX((統合!$A$1:$A$1000&lt;&gt;"")/ROW(統合!$A$1:$A$1000),0),ROW(B943))),"")</f>
        <v/>
      </c>
      <c r="C943" t="str">
        <f>IFERROR(INDEX(統合!C:C,1/LARGE(INDEX((統合!$A$1:$A$1000&lt;&gt;"")/ROW(統合!$A$1:$A$1000),0),ROW(C943))),"")</f>
        <v/>
      </c>
      <c r="D943" t="str">
        <f>IFERROR(INDEX(統合!D:D,1/LARGE(INDEX((統合!$A$1:$A$1000&lt;&gt;"")/ROW(統合!$A$1:$A$1000),0),ROW(D943))),"")</f>
        <v/>
      </c>
      <c r="E943" t="str">
        <f>IFERROR(INDEX(統合!E:E,1/LARGE(INDEX((統合!$A$1:$A$1000&lt;&gt;"")/ROW(統合!$A$1:$A$1000),0),ROW(E943))),"")</f>
        <v/>
      </c>
      <c r="F943" t="str">
        <f>IFERROR(INDEX(統合!F:F,1/LARGE(INDEX((統合!$A$1:$A$1000&lt;&gt;"")/ROW(統合!$A$1:$A$1000),0),ROW(F943))),"")</f>
        <v/>
      </c>
      <c r="G943" t="str">
        <f>IFERROR(INDEX(統合!G:G,1/LARGE(INDEX((統合!$A$1:$A$1000&lt;&gt;"")/ROW(統合!$A$1:$A$1000),0),ROW(G943))),"")</f>
        <v/>
      </c>
      <c r="H943" t="str">
        <f>IFERROR(INDEX(統合!H:H,1/LARGE(INDEX((統合!$A$1:$A$1000&lt;&gt;"")/ROW(統合!$A$1:$A$1000),0),ROW(H943))),"")</f>
        <v/>
      </c>
      <c r="I943" t="str">
        <f>IFERROR(INDEX(統合!I:I,1/LARGE(INDEX((統合!$A$1:$A$1000&lt;&gt;"")/ROW(統合!$A$1:$A$1000),0),ROW(I943))),"")</f>
        <v/>
      </c>
      <c r="J943" t="str">
        <f>IFERROR(INDEX(統合!J:J,1/LARGE(INDEX((統合!$A$1:$A$1000&lt;&gt;"")/ROW(統合!$A$1:$A$1000),0),ROW(J943))),"")</f>
        <v/>
      </c>
      <c r="K943" t="str">
        <f>IFERROR(INDEX(統合!K:K,1/LARGE(INDEX((統合!$A$1:$A$1000&lt;&gt;"")/ROW(統合!$A$1:$A$1000),0),ROW(K943))),"")</f>
        <v/>
      </c>
      <c r="L943" t="str">
        <f>IFERROR(INDEX(統合!L:L,1/LARGE(INDEX((統合!$A$1:$A$1000&lt;&gt;"")/ROW(統合!$A$1:$A$1000),0),ROW(L943))),"")</f>
        <v/>
      </c>
      <c r="M943" t="str">
        <f>IFERROR(INDEX(統合!M:M,1/LARGE(INDEX((統合!$A$1:$A$1000&lt;&gt;"")/ROW(統合!$A$1:$A$1000),0),ROW(M943))),"")</f>
        <v/>
      </c>
    </row>
    <row r="944" spans="1:13" x14ac:dyDescent="0.45">
      <c r="A944" t="str">
        <f>IFERROR(INDEX(統合!A:A,1/LARGE(INDEX((統合!$A$1:$A$1000&lt;&gt;"")/ROW(統合!$A$1:$A$1000),0),ROW(A944))),"")</f>
        <v/>
      </c>
      <c r="B944" t="str">
        <f>IFERROR(INDEX(統合!B:B,1/LARGE(INDEX((統合!$A$1:$A$1000&lt;&gt;"")/ROW(統合!$A$1:$A$1000),0),ROW(B944))),"")</f>
        <v/>
      </c>
      <c r="C944" t="str">
        <f>IFERROR(INDEX(統合!C:C,1/LARGE(INDEX((統合!$A$1:$A$1000&lt;&gt;"")/ROW(統合!$A$1:$A$1000),0),ROW(C944))),"")</f>
        <v/>
      </c>
      <c r="D944" t="str">
        <f>IFERROR(INDEX(統合!D:D,1/LARGE(INDEX((統合!$A$1:$A$1000&lt;&gt;"")/ROW(統合!$A$1:$A$1000),0),ROW(D944))),"")</f>
        <v/>
      </c>
      <c r="E944" t="str">
        <f>IFERROR(INDEX(統合!E:E,1/LARGE(INDEX((統合!$A$1:$A$1000&lt;&gt;"")/ROW(統合!$A$1:$A$1000),0),ROW(E944))),"")</f>
        <v/>
      </c>
      <c r="F944" t="str">
        <f>IFERROR(INDEX(統合!F:F,1/LARGE(INDEX((統合!$A$1:$A$1000&lt;&gt;"")/ROW(統合!$A$1:$A$1000),0),ROW(F944))),"")</f>
        <v/>
      </c>
      <c r="G944" t="str">
        <f>IFERROR(INDEX(統合!G:G,1/LARGE(INDEX((統合!$A$1:$A$1000&lt;&gt;"")/ROW(統合!$A$1:$A$1000),0),ROW(G944))),"")</f>
        <v/>
      </c>
      <c r="H944" t="str">
        <f>IFERROR(INDEX(統合!H:H,1/LARGE(INDEX((統合!$A$1:$A$1000&lt;&gt;"")/ROW(統合!$A$1:$A$1000),0),ROW(H944))),"")</f>
        <v/>
      </c>
      <c r="I944" t="str">
        <f>IFERROR(INDEX(統合!I:I,1/LARGE(INDEX((統合!$A$1:$A$1000&lt;&gt;"")/ROW(統合!$A$1:$A$1000),0),ROW(I944))),"")</f>
        <v/>
      </c>
      <c r="J944" t="str">
        <f>IFERROR(INDEX(統合!J:J,1/LARGE(INDEX((統合!$A$1:$A$1000&lt;&gt;"")/ROW(統合!$A$1:$A$1000),0),ROW(J944))),"")</f>
        <v/>
      </c>
      <c r="K944" t="str">
        <f>IFERROR(INDEX(統合!K:K,1/LARGE(INDEX((統合!$A$1:$A$1000&lt;&gt;"")/ROW(統合!$A$1:$A$1000),0),ROW(K944))),"")</f>
        <v/>
      </c>
      <c r="L944" t="str">
        <f>IFERROR(INDEX(統合!L:L,1/LARGE(INDEX((統合!$A$1:$A$1000&lt;&gt;"")/ROW(統合!$A$1:$A$1000),0),ROW(L944))),"")</f>
        <v/>
      </c>
      <c r="M944" t="str">
        <f>IFERROR(INDEX(統合!M:M,1/LARGE(INDEX((統合!$A$1:$A$1000&lt;&gt;"")/ROW(統合!$A$1:$A$1000),0),ROW(M944))),"")</f>
        <v/>
      </c>
    </row>
    <row r="945" spans="1:13" x14ac:dyDescent="0.45">
      <c r="A945" t="str">
        <f>IFERROR(INDEX(統合!A:A,1/LARGE(INDEX((統合!$A$1:$A$1000&lt;&gt;"")/ROW(統合!$A$1:$A$1000),0),ROW(A945))),"")</f>
        <v/>
      </c>
      <c r="B945" t="str">
        <f>IFERROR(INDEX(統合!B:B,1/LARGE(INDEX((統合!$A$1:$A$1000&lt;&gt;"")/ROW(統合!$A$1:$A$1000),0),ROW(B945))),"")</f>
        <v/>
      </c>
      <c r="C945" t="str">
        <f>IFERROR(INDEX(統合!C:C,1/LARGE(INDEX((統合!$A$1:$A$1000&lt;&gt;"")/ROW(統合!$A$1:$A$1000),0),ROW(C945))),"")</f>
        <v/>
      </c>
      <c r="D945" t="str">
        <f>IFERROR(INDEX(統合!D:D,1/LARGE(INDEX((統合!$A$1:$A$1000&lt;&gt;"")/ROW(統合!$A$1:$A$1000),0),ROW(D945))),"")</f>
        <v/>
      </c>
      <c r="E945" t="str">
        <f>IFERROR(INDEX(統合!E:E,1/LARGE(INDEX((統合!$A$1:$A$1000&lt;&gt;"")/ROW(統合!$A$1:$A$1000),0),ROW(E945))),"")</f>
        <v/>
      </c>
      <c r="F945" t="str">
        <f>IFERROR(INDEX(統合!F:F,1/LARGE(INDEX((統合!$A$1:$A$1000&lt;&gt;"")/ROW(統合!$A$1:$A$1000),0),ROW(F945))),"")</f>
        <v/>
      </c>
      <c r="G945" t="str">
        <f>IFERROR(INDEX(統合!G:G,1/LARGE(INDEX((統合!$A$1:$A$1000&lt;&gt;"")/ROW(統合!$A$1:$A$1000),0),ROW(G945))),"")</f>
        <v/>
      </c>
      <c r="H945" t="str">
        <f>IFERROR(INDEX(統合!H:H,1/LARGE(INDEX((統合!$A$1:$A$1000&lt;&gt;"")/ROW(統合!$A$1:$A$1000),0),ROW(H945))),"")</f>
        <v/>
      </c>
      <c r="I945" t="str">
        <f>IFERROR(INDEX(統合!I:I,1/LARGE(INDEX((統合!$A$1:$A$1000&lt;&gt;"")/ROW(統合!$A$1:$A$1000),0),ROW(I945))),"")</f>
        <v/>
      </c>
      <c r="J945" t="str">
        <f>IFERROR(INDEX(統合!J:J,1/LARGE(INDEX((統合!$A$1:$A$1000&lt;&gt;"")/ROW(統合!$A$1:$A$1000),0),ROW(J945))),"")</f>
        <v/>
      </c>
      <c r="K945" t="str">
        <f>IFERROR(INDEX(統合!K:K,1/LARGE(INDEX((統合!$A$1:$A$1000&lt;&gt;"")/ROW(統合!$A$1:$A$1000),0),ROW(K945))),"")</f>
        <v/>
      </c>
      <c r="L945" t="str">
        <f>IFERROR(INDEX(統合!L:L,1/LARGE(INDEX((統合!$A$1:$A$1000&lt;&gt;"")/ROW(統合!$A$1:$A$1000),0),ROW(L945))),"")</f>
        <v/>
      </c>
      <c r="M945" t="str">
        <f>IFERROR(INDEX(統合!M:M,1/LARGE(INDEX((統合!$A$1:$A$1000&lt;&gt;"")/ROW(統合!$A$1:$A$1000),0),ROW(M945))),"")</f>
        <v/>
      </c>
    </row>
    <row r="946" spans="1:13" x14ac:dyDescent="0.45">
      <c r="A946" t="str">
        <f>IFERROR(INDEX(統合!A:A,1/LARGE(INDEX((統合!$A$1:$A$1000&lt;&gt;"")/ROW(統合!$A$1:$A$1000),0),ROW(A946))),"")</f>
        <v/>
      </c>
      <c r="B946" t="str">
        <f>IFERROR(INDEX(統合!B:B,1/LARGE(INDEX((統合!$A$1:$A$1000&lt;&gt;"")/ROW(統合!$A$1:$A$1000),0),ROW(B946))),"")</f>
        <v/>
      </c>
      <c r="C946" t="str">
        <f>IFERROR(INDEX(統合!C:C,1/LARGE(INDEX((統合!$A$1:$A$1000&lt;&gt;"")/ROW(統合!$A$1:$A$1000),0),ROW(C946))),"")</f>
        <v/>
      </c>
      <c r="D946" t="str">
        <f>IFERROR(INDEX(統合!D:D,1/LARGE(INDEX((統合!$A$1:$A$1000&lt;&gt;"")/ROW(統合!$A$1:$A$1000),0),ROW(D946))),"")</f>
        <v/>
      </c>
      <c r="E946" t="str">
        <f>IFERROR(INDEX(統合!E:E,1/LARGE(INDEX((統合!$A$1:$A$1000&lt;&gt;"")/ROW(統合!$A$1:$A$1000),0),ROW(E946))),"")</f>
        <v/>
      </c>
      <c r="F946" t="str">
        <f>IFERROR(INDEX(統合!F:F,1/LARGE(INDEX((統合!$A$1:$A$1000&lt;&gt;"")/ROW(統合!$A$1:$A$1000),0),ROW(F946))),"")</f>
        <v/>
      </c>
      <c r="G946" t="str">
        <f>IFERROR(INDEX(統合!G:G,1/LARGE(INDEX((統合!$A$1:$A$1000&lt;&gt;"")/ROW(統合!$A$1:$A$1000),0),ROW(G946))),"")</f>
        <v/>
      </c>
      <c r="H946" t="str">
        <f>IFERROR(INDEX(統合!H:H,1/LARGE(INDEX((統合!$A$1:$A$1000&lt;&gt;"")/ROW(統合!$A$1:$A$1000),0),ROW(H946))),"")</f>
        <v/>
      </c>
      <c r="I946" t="str">
        <f>IFERROR(INDEX(統合!I:I,1/LARGE(INDEX((統合!$A$1:$A$1000&lt;&gt;"")/ROW(統合!$A$1:$A$1000),0),ROW(I946))),"")</f>
        <v/>
      </c>
      <c r="J946" t="str">
        <f>IFERROR(INDEX(統合!J:J,1/LARGE(INDEX((統合!$A$1:$A$1000&lt;&gt;"")/ROW(統合!$A$1:$A$1000),0),ROW(J946))),"")</f>
        <v/>
      </c>
      <c r="K946" t="str">
        <f>IFERROR(INDEX(統合!K:K,1/LARGE(INDEX((統合!$A$1:$A$1000&lt;&gt;"")/ROW(統合!$A$1:$A$1000),0),ROW(K946))),"")</f>
        <v/>
      </c>
      <c r="L946" t="str">
        <f>IFERROR(INDEX(統合!L:L,1/LARGE(INDEX((統合!$A$1:$A$1000&lt;&gt;"")/ROW(統合!$A$1:$A$1000),0),ROW(L946))),"")</f>
        <v/>
      </c>
      <c r="M946" t="str">
        <f>IFERROR(INDEX(統合!M:M,1/LARGE(INDEX((統合!$A$1:$A$1000&lt;&gt;"")/ROW(統合!$A$1:$A$1000),0),ROW(M946))),"")</f>
        <v/>
      </c>
    </row>
    <row r="947" spans="1:13" x14ac:dyDescent="0.45">
      <c r="A947" t="str">
        <f>IFERROR(INDEX(統合!A:A,1/LARGE(INDEX((統合!$A$1:$A$1000&lt;&gt;"")/ROW(統合!$A$1:$A$1000),0),ROW(A947))),"")</f>
        <v/>
      </c>
      <c r="B947" t="str">
        <f>IFERROR(INDEX(統合!B:B,1/LARGE(INDEX((統合!$A$1:$A$1000&lt;&gt;"")/ROW(統合!$A$1:$A$1000),0),ROW(B947))),"")</f>
        <v/>
      </c>
      <c r="C947" t="str">
        <f>IFERROR(INDEX(統合!C:C,1/LARGE(INDEX((統合!$A$1:$A$1000&lt;&gt;"")/ROW(統合!$A$1:$A$1000),0),ROW(C947))),"")</f>
        <v/>
      </c>
      <c r="D947" t="str">
        <f>IFERROR(INDEX(統合!D:D,1/LARGE(INDEX((統合!$A$1:$A$1000&lt;&gt;"")/ROW(統合!$A$1:$A$1000),0),ROW(D947))),"")</f>
        <v/>
      </c>
      <c r="E947" t="str">
        <f>IFERROR(INDEX(統合!E:E,1/LARGE(INDEX((統合!$A$1:$A$1000&lt;&gt;"")/ROW(統合!$A$1:$A$1000),0),ROW(E947))),"")</f>
        <v/>
      </c>
      <c r="F947" t="str">
        <f>IFERROR(INDEX(統合!F:F,1/LARGE(INDEX((統合!$A$1:$A$1000&lt;&gt;"")/ROW(統合!$A$1:$A$1000),0),ROW(F947))),"")</f>
        <v/>
      </c>
      <c r="G947" t="str">
        <f>IFERROR(INDEX(統合!G:G,1/LARGE(INDEX((統合!$A$1:$A$1000&lt;&gt;"")/ROW(統合!$A$1:$A$1000),0),ROW(G947))),"")</f>
        <v/>
      </c>
      <c r="H947" t="str">
        <f>IFERROR(INDEX(統合!H:H,1/LARGE(INDEX((統合!$A$1:$A$1000&lt;&gt;"")/ROW(統合!$A$1:$A$1000),0),ROW(H947))),"")</f>
        <v/>
      </c>
      <c r="I947" t="str">
        <f>IFERROR(INDEX(統合!I:I,1/LARGE(INDEX((統合!$A$1:$A$1000&lt;&gt;"")/ROW(統合!$A$1:$A$1000),0),ROW(I947))),"")</f>
        <v/>
      </c>
      <c r="J947" t="str">
        <f>IFERROR(INDEX(統合!J:J,1/LARGE(INDEX((統合!$A$1:$A$1000&lt;&gt;"")/ROW(統合!$A$1:$A$1000),0),ROW(J947))),"")</f>
        <v/>
      </c>
      <c r="K947" t="str">
        <f>IFERROR(INDEX(統合!K:K,1/LARGE(INDEX((統合!$A$1:$A$1000&lt;&gt;"")/ROW(統合!$A$1:$A$1000),0),ROW(K947))),"")</f>
        <v/>
      </c>
      <c r="L947" t="str">
        <f>IFERROR(INDEX(統合!L:L,1/LARGE(INDEX((統合!$A$1:$A$1000&lt;&gt;"")/ROW(統合!$A$1:$A$1000),0),ROW(L947))),"")</f>
        <v/>
      </c>
      <c r="M947" t="str">
        <f>IFERROR(INDEX(統合!M:M,1/LARGE(INDEX((統合!$A$1:$A$1000&lt;&gt;"")/ROW(統合!$A$1:$A$1000),0),ROW(M947))),"")</f>
        <v/>
      </c>
    </row>
    <row r="948" spans="1:13" x14ac:dyDescent="0.45">
      <c r="A948" t="str">
        <f>IFERROR(INDEX(統合!A:A,1/LARGE(INDEX((統合!$A$1:$A$1000&lt;&gt;"")/ROW(統合!$A$1:$A$1000),0),ROW(A948))),"")</f>
        <v/>
      </c>
      <c r="B948" t="str">
        <f>IFERROR(INDEX(統合!B:B,1/LARGE(INDEX((統合!$A$1:$A$1000&lt;&gt;"")/ROW(統合!$A$1:$A$1000),0),ROW(B948))),"")</f>
        <v/>
      </c>
      <c r="C948" t="str">
        <f>IFERROR(INDEX(統合!C:C,1/LARGE(INDEX((統合!$A$1:$A$1000&lt;&gt;"")/ROW(統合!$A$1:$A$1000),0),ROW(C948))),"")</f>
        <v/>
      </c>
      <c r="D948" t="str">
        <f>IFERROR(INDEX(統合!D:D,1/LARGE(INDEX((統合!$A$1:$A$1000&lt;&gt;"")/ROW(統合!$A$1:$A$1000),0),ROW(D948))),"")</f>
        <v/>
      </c>
      <c r="E948" t="str">
        <f>IFERROR(INDEX(統合!E:E,1/LARGE(INDEX((統合!$A$1:$A$1000&lt;&gt;"")/ROW(統合!$A$1:$A$1000),0),ROW(E948))),"")</f>
        <v/>
      </c>
      <c r="F948" t="str">
        <f>IFERROR(INDEX(統合!F:F,1/LARGE(INDEX((統合!$A$1:$A$1000&lt;&gt;"")/ROW(統合!$A$1:$A$1000),0),ROW(F948))),"")</f>
        <v/>
      </c>
      <c r="G948" t="str">
        <f>IFERROR(INDEX(統合!G:G,1/LARGE(INDEX((統合!$A$1:$A$1000&lt;&gt;"")/ROW(統合!$A$1:$A$1000),0),ROW(G948))),"")</f>
        <v/>
      </c>
      <c r="H948" t="str">
        <f>IFERROR(INDEX(統合!H:H,1/LARGE(INDEX((統合!$A$1:$A$1000&lt;&gt;"")/ROW(統合!$A$1:$A$1000),0),ROW(H948))),"")</f>
        <v/>
      </c>
      <c r="I948" t="str">
        <f>IFERROR(INDEX(統合!I:I,1/LARGE(INDEX((統合!$A$1:$A$1000&lt;&gt;"")/ROW(統合!$A$1:$A$1000),0),ROW(I948))),"")</f>
        <v/>
      </c>
      <c r="J948" t="str">
        <f>IFERROR(INDEX(統合!J:J,1/LARGE(INDEX((統合!$A$1:$A$1000&lt;&gt;"")/ROW(統合!$A$1:$A$1000),0),ROW(J948))),"")</f>
        <v/>
      </c>
      <c r="K948" t="str">
        <f>IFERROR(INDEX(統合!K:K,1/LARGE(INDEX((統合!$A$1:$A$1000&lt;&gt;"")/ROW(統合!$A$1:$A$1000),0),ROW(K948))),"")</f>
        <v/>
      </c>
      <c r="L948" t="str">
        <f>IFERROR(INDEX(統合!L:L,1/LARGE(INDEX((統合!$A$1:$A$1000&lt;&gt;"")/ROW(統合!$A$1:$A$1000),0),ROW(L948))),"")</f>
        <v/>
      </c>
      <c r="M948" t="str">
        <f>IFERROR(INDEX(統合!M:M,1/LARGE(INDEX((統合!$A$1:$A$1000&lt;&gt;"")/ROW(統合!$A$1:$A$1000),0),ROW(M948))),"")</f>
        <v/>
      </c>
    </row>
    <row r="949" spans="1:13" x14ac:dyDescent="0.45">
      <c r="A949" t="str">
        <f>IFERROR(INDEX(統合!A:A,1/LARGE(INDEX((統合!$A$1:$A$1000&lt;&gt;"")/ROW(統合!$A$1:$A$1000),0),ROW(A949))),"")</f>
        <v/>
      </c>
      <c r="B949" t="str">
        <f>IFERROR(INDEX(統合!B:B,1/LARGE(INDEX((統合!$A$1:$A$1000&lt;&gt;"")/ROW(統合!$A$1:$A$1000),0),ROW(B949))),"")</f>
        <v/>
      </c>
      <c r="C949" t="str">
        <f>IFERROR(INDEX(統合!C:C,1/LARGE(INDEX((統合!$A$1:$A$1000&lt;&gt;"")/ROW(統合!$A$1:$A$1000),0),ROW(C949))),"")</f>
        <v/>
      </c>
      <c r="D949" t="str">
        <f>IFERROR(INDEX(統合!D:D,1/LARGE(INDEX((統合!$A$1:$A$1000&lt;&gt;"")/ROW(統合!$A$1:$A$1000),0),ROW(D949))),"")</f>
        <v/>
      </c>
      <c r="E949" t="str">
        <f>IFERROR(INDEX(統合!E:E,1/LARGE(INDEX((統合!$A$1:$A$1000&lt;&gt;"")/ROW(統合!$A$1:$A$1000),0),ROW(E949))),"")</f>
        <v/>
      </c>
      <c r="F949" t="str">
        <f>IFERROR(INDEX(統合!F:F,1/LARGE(INDEX((統合!$A$1:$A$1000&lt;&gt;"")/ROW(統合!$A$1:$A$1000),0),ROW(F949))),"")</f>
        <v/>
      </c>
      <c r="G949" t="str">
        <f>IFERROR(INDEX(統合!G:G,1/LARGE(INDEX((統合!$A$1:$A$1000&lt;&gt;"")/ROW(統合!$A$1:$A$1000),0),ROW(G949))),"")</f>
        <v/>
      </c>
      <c r="H949" t="str">
        <f>IFERROR(INDEX(統合!H:H,1/LARGE(INDEX((統合!$A$1:$A$1000&lt;&gt;"")/ROW(統合!$A$1:$A$1000),0),ROW(H949))),"")</f>
        <v/>
      </c>
      <c r="I949" t="str">
        <f>IFERROR(INDEX(統合!I:I,1/LARGE(INDEX((統合!$A$1:$A$1000&lt;&gt;"")/ROW(統合!$A$1:$A$1000),0),ROW(I949))),"")</f>
        <v/>
      </c>
      <c r="J949" t="str">
        <f>IFERROR(INDEX(統合!J:J,1/LARGE(INDEX((統合!$A$1:$A$1000&lt;&gt;"")/ROW(統合!$A$1:$A$1000),0),ROW(J949))),"")</f>
        <v/>
      </c>
      <c r="K949" t="str">
        <f>IFERROR(INDEX(統合!K:K,1/LARGE(INDEX((統合!$A$1:$A$1000&lt;&gt;"")/ROW(統合!$A$1:$A$1000),0),ROW(K949))),"")</f>
        <v/>
      </c>
      <c r="L949" t="str">
        <f>IFERROR(INDEX(統合!L:L,1/LARGE(INDEX((統合!$A$1:$A$1000&lt;&gt;"")/ROW(統合!$A$1:$A$1000),0),ROW(L949))),"")</f>
        <v/>
      </c>
      <c r="M949" t="str">
        <f>IFERROR(INDEX(統合!M:M,1/LARGE(INDEX((統合!$A$1:$A$1000&lt;&gt;"")/ROW(統合!$A$1:$A$1000),0),ROW(M949))),"")</f>
        <v/>
      </c>
    </row>
    <row r="950" spans="1:13" x14ac:dyDescent="0.45">
      <c r="A950" t="str">
        <f>IFERROR(INDEX(統合!A:A,1/LARGE(INDEX((統合!$A$1:$A$1000&lt;&gt;"")/ROW(統合!$A$1:$A$1000),0),ROW(A950))),"")</f>
        <v/>
      </c>
      <c r="B950" t="str">
        <f>IFERROR(INDEX(統合!B:B,1/LARGE(INDEX((統合!$A$1:$A$1000&lt;&gt;"")/ROW(統合!$A$1:$A$1000),0),ROW(B950))),"")</f>
        <v/>
      </c>
      <c r="C950" t="str">
        <f>IFERROR(INDEX(統合!C:C,1/LARGE(INDEX((統合!$A$1:$A$1000&lt;&gt;"")/ROW(統合!$A$1:$A$1000),0),ROW(C950))),"")</f>
        <v/>
      </c>
      <c r="D950" t="str">
        <f>IFERROR(INDEX(統合!D:D,1/LARGE(INDEX((統合!$A$1:$A$1000&lt;&gt;"")/ROW(統合!$A$1:$A$1000),0),ROW(D950))),"")</f>
        <v/>
      </c>
      <c r="E950" t="str">
        <f>IFERROR(INDEX(統合!E:E,1/LARGE(INDEX((統合!$A$1:$A$1000&lt;&gt;"")/ROW(統合!$A$1:$A$1000),0),ROW(E950))),"")</f>
        <v/>
      </c>
      <c r="F950" t="str">
        <f>IFERROR(INDEX(統合!F:F,1/LARGE(INDEX((統合!$A$1:$A$1000&lt;&gt;"")/ROW(統合!$A$1:$A$1000),0),ROW(F950))),"")</f>
        <v/>
      </c>
      <c r="G950" t="str">
        <f>IFERROR(INDEX(統合!G:G,1/LARGE(INDEX((統合!$A$1:$A$1000&lt;&gt;"")/ROW(統合!$A$1:$A$1000),0),ROW(G950))),"")</f>
        <v/>
      </c>
      <c r="H950" t="str">
        <f>IFERROR(INDEX(統合!H:H,1/LARGE(INDEX((統合!$A$1:$A$1000&lt;&gt;"")/ROW(統合!$A$1:$A$1000),0),ROW(H950))),"")</f>
        <v/>
      </c>
      <c r="I950" t="str">
        <f>IFERROR(INDEX(統合!I:I,1/LARGE(INDEX((統合!$A$1:$A$1000&lt;&gt;"")/ROW(統合!$A$1:$A$1000),0),ROW(I950))),"")</f>
        <v/>
      </c>
      <c r="J950" t="str">
        <f>IFERROR(INDEX(統合!J:J,1/LARGE(INDEX((統合!$A$1:$A$1000&lt;&gt;"")/ROW(統合!$A$1:$A$1000),0),ROW(J950))),"")</f>
        <v/>
      </c>
      <c r="K950" t="str">
        <f>IFERROR(INDEX(統合!K:K,1/LARGE(INDEX((統合!$A$1:$A$1000&lt;&gt;"")/ROW(統合!$A$1:$A$1000),0),ROW(K950))),"")</f>
        <v/>
      </c>
      <c r="L950" t="str">
        <f>IFERROR(INDEX(統合!L:L,1/LARGE(INDEX((統合!$A$1:$A$1000&lt;&gt;"")/ROW(統合!$A$1:$A$1000),0),ROW(L950))),"")</f>
        <v/>
      </c>
      <c r="M950" t="str">
        <f>IFERROR(INDEX(統合!M:M,1/LARGE(INDEX((統合!$A$1:$A$1000&lt;&gt;"")/ROW(統合!$A$1:$A$1000),0),ROW(M950))),"")</f>
        <v/>
      </c>
    </row>
    <row r="951" spans="1:13" x14ac:dyDescent="0.45">
      <c r="A951" t="str">
        <f>IFERROR(INDEX(統合!A:A,1/LARGE(INDEX((統合!$A$1:$A$1000&lt;&gt;"")/ROW(統合!$A$1:$A$1000),0),ROW(A951))),"")</f>
        <v/>
      </c>
      <c r="B951" t="str">
        <f>IFERROR(INDEX(統合!B:B,1/LARGE(INDEX((統合!$A$1:$A$1000&lt;&gt;"")/ROW(統合!$A$1:$A$1000),0),ROW(B951))),"")</f>
        <v/>
      </c>
      <c r="C951" t="str">
        <f>IFERROR(INDEX(統合!C:C,1/LARGE(INDEX((統合!$A$1:$A$1000&lt;&gt;"")/ROW(統合!$A$1:$A$1000),0),ROW(C951))),"")</f>
        <v/>
      </c>
      <c r="D951" t="str">
        <f>IFERROR(INDEX(統合!D:D,1/LARGE(INDEX((統合!$A$1:$A$1000&lt;&gt;"")/ROW(統合!$A$1:$A$1000),0),ROW(D951))),"")</f>
        <v/>
      </c>
      <c r="E951" t="str">
        <f>IFERROR(INDEX(統合!E:E,1/LARGE(INDEX((統合!$A$1:$A$1000&lt;&gt;"")/ROW(統合!$A$1:$A$1000),0),ROW(E951))),"")</f>
        <v/>
      </c>
      <c r="F951" t="str">
        <f>IFERROR(INDEX(統合!F:F,1/LARGE(INDEX((統合!$A$1:$A$1000&lt;&gt;"")/ROW(統合!$A$1:$A$1000),0),ROW(F951))),"")</f>
        <v/>
      </c>
      <c r="G951" t="str">
        <f>IFERROR(INDEX(統合!G:G,1/LARGE(INDEX((統合!$A$1:$A$1000&lt;&gt;"")/ROW(統合!$A$1:$A$1000),0),ROW(G951))),"")</f>
        <v/>
      </c>
      <c r="H951" t="str">
        <f>IFERROR(INDEX(統合!H:H,1/LARGE(INDEX((統合!$A$1:$A$1000&lt;&gt;"")/ROW(統合!$A$1:$A$1000),0),ROW(H951))),"")</f>
        <v/>
      </c>
      <c r="I951" t="str">
        <f>IFERROR(INDEX(統合!I:I,1/LARGE(INDEX((統合!$A$1:$A$1000&lt;&gt;"")/ROW(統合!$A$1:$A$1000),0),ROW(I951))),"")</f>
        <v/>
      </c>
      <c r="J951" t="str">
        <f>IFERROR(INDEX(統合!J:J,1/LARGE(INDEX((統合!$A$1:$A$1000&lt;&gt;"")/ROW(統合!$A$1:$A$1000),0),ROW(J951))),"")</f>
        <v/>
      </c>
      <c r="K951" t="str">
        <f>IFERROR(INDEX(統合!K:K,1/LARGE(INDEX((統合!$A$1:$A$1000&lt;&gt;"")/ROW(統合!$A$1:$A$1000),0),ROW(K951))),"")</f>
        <v/>
      </c>
      <c r="L951" t="str">
        <f>IFERROR(INDEX(統合!L:L,1/LARGE(INDEX((統合!$A$1:$A$1000&lt;&gt;"")/ROW(統合!$A$1:$A$1000),0),ROW(L951))),"")</f>
        <v/>
      </c>
      <c r="M951" t="str">
        <f>IFERROR(INDEX(統合!M:M,1/LARGE(INDEX((統合!$A$1:$A$1000&lt;&gt;"")/ROW(統合!$A$1:$A$1000),0),ROW(M951))),"")</f>
        <v/>
      </c>
    </row>
    <row r="952" spans="1:13" x14ac:dyDescent="0.45">
      <c r="A952" t="str">
        <f>IFERROR(INDEX(統合!A:A,1/LARGE(INDEX((統合!$A$1:$A$1000&lt;&gt;"")/ROW(統合!$A$1:$A$1000),0),ROW(A952))),"")</f>
        <v/>
      </c>
      <c r="B952" t="str">
        <f>IFERROR(INDEX(統合!B:B,1/LARGE(INDEX((統合!$A$1:$A$1000&lt;&gt;"")/ROW(統合!$A$1:$A$1000),0),ROW(B952))),"")</f>
        <v/>
      </c>
      <c r="C952" t="str">
        <f>IFERROR(INDEX(統合!C:C,1/LARGE(INDEX((統合!$A$1:$A$1000&lt;&gt;"")/ROW(統合!$A$1:$A$1000),0),ROW(C952))),"")</f>
        <v/>
      </c>
      <c r="D952" t="str">
        <f>IFERROR(INDEX(統合!D:D,1/LARGE(INDEX((統合!$A$1:$A$1000&lt;&gt;"")/ROW(統合!$A$1:$A$1000),0),ROW(D952))),"")</f>
        <v/>
      </c>
      <c r="E952" t="str">
        <f>IFERROR(INDEX(統合!E:E,1/LARGE(INDEX((統合!$A$1:$A$1000&lt;&gt;"")/ROW(統合!$A$1:$A$1000),0),ROW(E952))),"")</f>
        <v/>
      </c>
      <c r="F952" t="str">
        <f>IFERROR(INDEX(統合!F:F,1/LARGE(INDEX((統合!$A$1:$A$1000&lt;&gt;"")/ROW(統合!$A$1:$A$1000),0),ROW(F952))),"")</f>
        <v/>
      </c>
      <c r="G952" t="str">
        <f>IFERROR(INDEX(統合!G:G,1/LARGE(INDEX((統合!$A$1:$A$1000&lt;&gt;"")/ROW(統合!$A$1:$A$1000),0),ROW(G952))),"")</f>
        <v/>
      </c>
      <c r="H952" t="str">
        <f>IFERROR(INDEX(統合!H:H,1/LARGE(INDEX((統合!$A$1:$A$1000&lt;&gt;"")/ROW(統合!$A$1:$A$1000),0),ROW(H952))),"")</f>
        <v/>
      </c>
      <c r="I952" t="str">
        <f>IFERROR(INDEX(統合!I:I,1/LARGE(INDEX((統合!$A$1:$A$1000&lt;&gt;"")/ROW(統合!$A$1:$A$1000),0),ROW(I952))),"")</f>
        <v/>
      </c>
      <c r="J952" t="str">
        <f>IFERROR(INDEX(統合!J:J,1/LARGE(INDEX((統合!$A$1:$A$1000&lt;&gt;"")/ROW(統合!$A$1:$A$1000),0),ROW(J952))),"")</f>
        <v/>
      </c>
      <c r="K952" t="str">
        <f>IFERROR(INDEX(統合!K:K,1/LARGE(INDEX((統合!$A$1:$A$1000&lt;&gt;"")/ROW(統合!$A$1:$A$1000),0),ROW(K952))),"")</f>
        <v/>
      </c>
      <c r="L952" t="str">
        <f>IFERROR(INDEX(統合!L:L,1/LARGE(INDEX((統合!$A$1:$A$1000&lt;&gt;"")/ROW(統合!$A$1:$A$1000),0),ROW(L952))),"")</f>
        <v/>
      </c>
      <c r="M952" t="str">
        <f>IFERROR(INDEX(統合!M:M,1/LARGE(INDEX((統合!$A$1:$A$1000&lt;&gt;"")/ROW(統合!$A$1:$A$1000),0),ROW(M952))),"")</f>
        <v/>
      </c>
    </row>
    <row r="953" spans="1:13" x14ac:dyDescent="0.45">
      <c r="A953" t="str">
        <f>IFERROR(INDEX(統合!A:A,1/LARGE(INDEX((統合!$A$1:$A$1000&lt;&gt;"")/ROW(統合!$A$1:$A$1000),0),ROW(A953))),"")</f>
        <v/>
      </c>
      <c r="B953" t="str">
        <f>IFERROR(INDEX(統合!B:B,1/LARGE(INDEX((統合!$A$1:$A$1000&lt;&gt;"")/ROW(統合!$A$1:$A$1000),0),ROW(B953))),"")</f>
        <v/>
      </c>
      <c r="C953" t="str">
        <f>IFERROR(INDEX(統合!C:C,1/LARGE(INDEX((統合!$A$1:$A$1000&lt;&gt;"")/ROW(統合!$A$1:$A$1000),0),ROW(C953))),"")</f>
        <v/>
      </c>
      <c r="D953" t="str">
        <f>IFERROR(INDEX(統合!D:D,1/LARGE(INDEX((統合!$A$1:$A$1000&lt;&gt;"")/ROW(統合!$A$1:$A$1000),0),ROW(D953))),"")</f>
        <v/>
      </c>
      <c r="E953" t="str">
        <f>IFERROR(INDEX(統合!E:E,1/LARGE(INDEX((統合!$A$1:$A$1000&lt;&gt;"")/ROW(統合!$A$1:$A$1000),0),ROW(E953))),"")</f>
        <v/>
      </c>
      <c r="F953" t="str">
        <f>IFERROR(INDEX(統合!F:F,1/LARGE(INDEX((統合!$A$1:$A$1000&lt;&gt;"")/ROW(統合!$A$1:$A$1000),0),ROW(F953))),"")</f>
        <v/>
      </c>
      <c r="G953" t="str">
        <f>IFERROR(INDEX(統合!G:G,1/LARGE(INDEX((統合!$A$1:$A$1000&lt;&gt;"")/ROW(統合!$A$1:$A$1000),0),ROW(G953))),"")</f>
        <v/>
      </c>
      <c r="H953" t="str">
        <f>IFERROR(INDEX(統合!H:H,1/LARGE(INDEX((統合!$A$1:$A$1000&lt;&gt;"")/ROW(統合!$A$1:$A$1000),0),ROW(H953))),"")</f>
        <v/>
      </c>
      <c r="I953" t="str">
        <f>IFERROR(INDEX(統合!I:I,1/LARGE(INDEX((統合!$A$1:$A$1000&lt;&gt;"")/ROW(統合!$A$1:$A$1000),0),ROW(I953))),"")</f>
        <v/>
      </c>
      <c r="J953" t="str">
        <f>IFERROR(INDEX(統合!J:J,1/LARGE(INDEX((統合!$A$1:$A$1000&lt;&gt;"")/ROW(統合!$A$1:$A$1000),0),ROW(J953))),"")</f>
        <v/>
      </c>
      <c r="K953" t="str">
        <f>IFERROR(INDEX(統合!K:K,1/LARGE(INDEX((統合!$A$1:$A$1000&lt;&gt;"")/ROW(統合!$A$1:$A$1000),0),ROW(K953))),"")</f>
        <v/>
      </c>
      <c r="L953" t="str">
        <f>IFERROR(INDEX(統合!L:L,1/LARGE(INDEX((統合!$A$1:$A$1000&lt;&gt;"")/ROW(統合!$A$1:$A$1000),0),ROW(L953))),"")</f>
        <v/>
      </c>
      <c r="M953" t="str">
        <f>IFERROR(INDEX(統合!M:M,1/LARGE(INDEX((統合!$A$1:$A$1000&lt;&gt;"")/ROW(統合!$A$1:$A$1000),0),ROW(M953))),"")</f>
        <v/>
      </c>
    </row>
    <row r="954" spans="1:13" x14ac:dyDescent="0.45">
      <c r="A954" t="str">
        <f>IFERROR(INDEX(統合!A:A,1/LARGE(INDEX((統合!$A$1:$A$1000&lt;&gt;"")/ROW(統合!$A$1:$A$1000),0),ROW(A954))),"")</f>
        <v/>
      </c>
      <c r="B954" t="str">
        <f>IFERROR(INDEX(統合!B:B,1/LARGE(INDEX((統合!$A$1:$A$1000&lt;&gt;"")/ROW(統合!$A$1:$A$1000),0),ROW(B954))),"")</f>
        <v/>
      </c>
      <c r="C954" t="str">
        <f>IFERROR(INDEX(統合!C:C,1/LARGE(INDEX((統合!$A$1:$A$1000&lt;&gt;"")/ROW(統合!$A$1:$A$1000),0),ROW(C954))),"")</f>
        <v/>
      </c>
      <c r="D954" t="str">
        <f>IFERROR(INDEX(統合!D:D,1/LARGE(INDEX((統合!$A$1:$A$1000&lt;&gt;"")/ROW(統合!$A$1:$A$1000),0),ROW(D954))),"")</f>
        <v/>
      </c>
      <c r="E954" t="str">
        <f>IFERROR(INDEX(統合!E:E,1/LARGE(INDEX((統合!$A$1:$A$1000&lt;&gt;"")/ROW(統合!$A$1:$A$1000),0),ROW(E954))),"")</f>
        <v/>
      </c>
      <c r="F954" t="str">
        <f>IFERROR(INDEX(統合!F:F,1/LARGE(INDEX((統合!$A$1:$A$1000&lt;&gt;"")/ROW(統合!$A$1:$A$1000),0),ROW(F954))),"")</f>
        <v/>
      </c>
      <c r="G954" t="str">
        <f>IFERROR(INDEX(統合!G:G,1/LARGE(INDEX((統合!$A$1:$A$1000&lt;&gt;"")/ROW(統合!$A$1:$A$1000),0),ROW(G954))),"")</f>
        <v/>
      </c>
      <c r="H954" t="str">
        <f>IFERROR(INDEX(統合!H:H,1/LARGE(INDEX((統合!$A$1:$A$1000&lt;&gt;"")/ROW(統合!$A$1:$A$1000),0),ROW(H954))),"")</f>
        <v/>
      </c>
      <c r="I954" t="str">
        <f>IFERROR(INDEX(統合!I:I,1/LARGE(INDEX((統合!$A$1:$A$1000&lt;&gt;"")/ROW(統合!$A$1:$A$1000),0),ROW(I954))),"")</f>
        <v/>
      </c>
      <c r="J954" t="str">
        <f>IFERROR(INDEX(統合!J:J,1/LARGE(INDEX((統合!$A$1:$A$1000&lt;&gt;"")/ROW(統合!$A$1:$A$1000),0),ROW(J954))),"")</f>
        <v/>
      </c>
      <c r="K954" t="str">
        <f>IFERROR(INDEX(統合!K:K,1/LARGE(INDEX((統合!$A$1:$A$1000&lt;&gt;"")/ROW(統合!$A$1:$A$1000),0),ROW(K954))),"")</f>
        <v/>
      </c>
      <c r="L954" t="str">
        <f>IFERROR(INDEX(統合!L:L,1/LARGE(INDEX((統合!$A$1:$A$1000&lt;&gt;"")/ROW(統合!$A$1:$A$1000),0),ROW(L954))),"")</f>
        <v/>
      </c>
      <c r="M954" t="str">
        <f>IFERROR(INDEX(統合!M:M,1/LARGE(INDEX((統合!$A$1:$A$1000&lt;&gt;"")/ROW(統合!$A$1:$A$1000),0),ROW(M954))),"")</f>
        <v/>
      </c>
    </row>
    <row r="955" spans="1:13" x14ac:dyDescent="0.45">
      <c r="A955" t="str">
        <f>IFERROR(INDEX(統合!A:A,1/LARGE(INDEX((統合!$A$1:$A$1000&lt;&gt;"")/ROW(統合!$A$1:$A$1000),0),ROW(A955))),"")</f>
        <v/>
      </c>
      <c r="B955" t="str">
        <f>IFERROR(INDEX(統合!B:B,1/LARGE(INDEX((統合!$A$1:$A$1000&lt;&gt;"")/ROW(統合!$A$1:$A$1000),0),ROW(B955))),"")</f>
        <v/>
      </c>
      <c r="C955" t="str">
        <f>IFERROR(INDEX(統合!C:C,1/LARGE(INDEX((統合!$A$1:$A$1000&lt;&gt;"")/ROW(統合!$A$1:$A$1000),0),ROW(C955))),"")</f>
        <v/>
      </c>
      <c r="D955" t="str">
        <f>IFERROR(INDEX(統合!D:D,1/LARGE(INDEX((統合!$A$1:$A$1000&lt;&gt;"")/ROW(統合!$A$1:$A$1000),0),ROW(D955))),"")</f>
        <v/>
      </c>
      <c r="E955" t="str">
        <f>IFERROR(INDEX(統合!E:E,1/LARGE(INDEX((統合!$A$1:$A$1000&lt;&gt;"")/ROW(統合!$A$1:$A$1000),0),ROW(E955))),"")</f>
        <v/>
      </c>
      <c r="F955" t="str">
        <f>IFERROR(INDEX(統合!F:F,1/LARGE(INDEX((統合!$A$1:$A$1000&lt;&gt;"")/ROW(統合!$A$1:$A$1000),0),ROW(F955))),"")</f>
        <v/>
      </c>
      <c r="G955" t="str">
        <f>IFERROR(INDEX(統合!G:G,1/LARGE(INDEX((統合!$A$1:$A$1000&lt;&gt;"")/ROW(統合!$A$1:$A$1000),0),ROW(G955))),"")</f>
        <v/>
      </c>
      <c r="H955" t="str">
        <f>IFERROR(INDEX(統合!H:H,1/LARGE(INDEX((統合!$A$1:$A$1000&lt;&gt;"")/ROW(統合!$A$1:$A$1000),0),ROW(H955))),"")</f>
        <v/>
      </c>
      <c r="I955" t="str">
        <f>IFERROR(INDEX(統合!I:I,1/LARGE(INDEX((統合!$A$1:$A$1000&lt;&gt;"")/ROW(統合!$A$1:$A$1000),0),ROW(I955))),"")</f>
        <v/>
      </c>
      <c r="J955" t="str">
        <f>IFERROR(INDEX(統合!J:J,1/LARGE(INDEX((統合!$A$1:$A$1000&lt;&gt;"")/ROW(統合!$A$1:$A$1000),0),ROW(J955))),"")</f>
        <v/>
      </c>
      <c r="K955" t="str">
        <f>IFERROR(INDEX(統合!K:K,1/LARGE(INDEX((統合!$A$1:$A$1000&lt;&gt;"")/ROW(統合!$A$1:$A$1000),0),ROW(K955))),"")</f>
        <v/>
      </c>
      <c r="L955" t="str">
        <f>IFERROR(INDEX(統合!L:L,1/LARGE(INDEX((統合!$A$1:$A$1000&lt;&gt;"")/ROW(統合!$A$1:$A$1000),0),ROW(L955))),"")</f>
        <v/>
      </c>
      <c r="M955" t="str">
        <f>IFERROR(INDEX(統合!M:M,1/LARGE(INDEX((統合!$A$1:$A$1000&lt;&gt;"")/ROW(統合!$A$1:$A$1000),0),ROW(M955))),"")</f>
        <v/>
      </c>
    </row>
    <row r="956" spans="1:13" x14ac:dyDescent="0.45">
      <c r="A956" t="str">
        <f>IFERROR(INDEX(統合!A:A,1/LARGE(INDEX((統合!$A$1:$A$1000&lt;&gt;"")/ROW(統合!$A$1:$A$1000),0),ROW(A956))),"")</f>
        <v/>
      </c>
      <c r="B956" t="str">
        <f>IFERROR(INDEX(統合!B:B,1/LARGE(INDEX((統合!$A$1:$A$1000&lt;&gt;"")/ROW(統合!$A$1:$A$1000),0),ROW(B956))),"")</f>
        <v/>
      </c>
      <c r="C956" t="str">
        <f>IFERROR(INDEX(統合!C:C,1/LARGE(INDEX((統合!$A$1:$A$1000&lt;&gt;"")/ROW(統合!$A$1:$A$1000),0),ROW(C956))),"")</f>
        <v/>
      </c>
      <c r="D956" t="str">
        <f>IFERROR(INDEX(統合!D:D,1/LARGE(INDEX((統合!$A$1:$A$1000&lt;&gt;"")/ROW(統合!$A$1:$A$1000),0),ROW(D956))),"")</f>
        <v/>
      </c>
      <c r="E956" t="str">
        <f>IFERROR(INDEX(統合!E:E,1/LARGE(INDEX((統合!$A$1:$A$1000&lt;&gt;"")/ROW(統合!$A$1:$A$1000),0),ROW(E956))),"")</f>
        <v/>
      </c>
      <c r="F956" t="str">
        <f>IFERROR(INDEX(統合!F:F,1/LARGE(INDEX((統合!$A$1:$A$1000&lt;&gt;"")/ROW(統合!$A$1:$A$1000),0),ROW(F956))),"")</f>
        <v/>
      </c>
      <c r="G956" t="str">
        <f>IFERROR(INDEX(統合!G:G,1/LARGE(INDEX((統合!$A$1:$A$1000&lt;&gt;"")/ROW(統合!$A$1:$A$1000),0),ROW(G956))),"")</f>
        <v/>
      </c>
      <c r="H956" t="str">
        <f>IFERROR(INDEX(統合!H:H,1/LARGE(INDEX((統合!$A$1:$A$1000&lt;&gt;"")/ROW(統合!$A$1:$A$1000),0),ROW(H956))),"")</f>
        <v/>
      </c>
      <c r="I956" t="str">
        <f>IFERROR(INDEX(統合!I:I,1/LARGE(INDEX((統合!$A$1:$A$1000&lt;&gt;"")/ROW(統合!$A$1:$A$1000),0),ROW(I956))),"")</f>
        <v/>
      </c>
      <c r="J956" t="str">
        <f>IFERROR(INDEX(統合!J:J,1/LARGE(INDEX((統合!$A$1:$A$1000&lt;&gt;"")/ROW(統合!$A$1:$A$1000),0),ROW(J956))),"")</f>
        <v/>
      </c>
      <c r="K956" t="str">
        <f>IFERROR(INDEX(統合!K:K,1/LARGE(INDEX((統合!$A$1:$A$1000&lt;&gt;"")/ROW(統合!$A$1:$A$1000),0),ROW(K956))),"")</f>
        <v/>
      </c>
      <c r="L956" t="str">
        <f>IFERROR(INDEX(統合!L:L,1/LARGE(INDEX((統合!$A$1:$A$1000&lt;&gt;"")/ROW(統合!$A$1:$A$1000),0),ROW(L956))),"")</f>
        <v/>
      </c>
      <c r="M956" t="str">
        <f>IFERROR(INDEX(統合!M:M,1/LARGE(INDEX((統合!$A$1:$A$1000&lt;&gt;"")/ROW(統合!$A$1:$A$1000),0),ROW(M956))),"")</f>
        <v/>
      </c>
    </row>
    <row r="957" spans="1:13" x14ac:dyDescent="0.45">
      <c r="A957" t="str">
        <f>IFERROR(INDEX(統合!A:A,1/LARGE(INDEX((統合!$A$1:$A$1000&lt;&gt;"")/ROW(統合!$A$1:$A$1000),0),ROW(A957))),"")</f>
        <v/>
      </c>
      <c r="B957" t="str">
        <f>IFERROR(INDEX(統合!B:B,1/LARGE(INDEX((統合!$A$1:$A$1000&lt;&gt;"")/ROW(統合!$A$1:$A$1000),0),ROW(B957))),"")</f>
        <v/>
      </c>
      <c r="C957" t="str">
        <f>IFERROR(INDEX(統合!C:C,1/LARGE(INDEX((統合!$A$1:$A$1000&lt;&gt;"")/ROW(統合!$A$1:$A$1000),0),ROW(C957))),"")</f>
        <v/>
      </c>
      <c r="D957" t="str">
        <f>IFERROR(INDEX(統合!D:D,1/LARGE(INDEX((統合!$A$1:$A$1000&lt;&gt;"")/ROW(統合!$A$1:$A$1000),0),ROW(D957))),"")</f>
        <v/>
      </c>
      <c r="E957" t="str">
        <f>IFERROR(INDEX(統合!E:E,1/LARGE(INDEX((統合!$A$1:$A$1000&lt;&gt;"")/ROW(統合!$A$1:$A$1000),0),ROW(E957))),"")</f>
        <v/>
      </c>
      <c r="F957" t="str">
        <f>IFERROR(INDEX(統合!F:F,1/LARGE(INDEX((統合!$A$1:$A$1000&lt;&gt;"")/ROW(統合!$A$1:$A$1000),0),ROW(F957))),"")</f>
        <v/>
      </c>
      <c r="G957" t="str">
        <f>IFERROR(INDEX(統合!G:G,1/LARGE(INDEX((統合!$A$1:$A$1000&lt;&gt;"")/ROW(統合!$A$1:$A$1000),0),ROW(G957))),"")</f>
        <v/>
      </c>
      <c r="H957" t="str">
        <f>IFERROR(INDEX(統合!H:H,1/LARGE(INDEX((統合!$A$1:$A$1000&lt;&gt;"")/ROW(統合!$A$1:$A$1000),0),ROW(H957))),"")</f>
        <v/>
      </c>
      <c r="I957" t="str">
        <f>IFERROR(INDEX(統合!I:I,1/LARGE(INDEX((統合!$A$1:$A$1000&lt;&gt;"")/ROW(統合!$A$1:$A$1000),0),ROW(I957))),"")</f>
        <v/>
      </c>
      <c r="J957" t="str">
        <f>IFERROR(INDEX(統合!J:J,1/LARGE(INDEX((統合!$A$1:$A$1000&lt;&gt;"")/ROW(統合!$A$1:$A$1000),0),ROW(J957))),"")</f>
        <v/>
      </c>
      <c r="K957" t="str">
        <f>IFERROR(INDEX(統合!K:K,1/LARGE(INDEX((統合!$A$1:$A$1000&lt;&gt;"")/ROW(統合!$A$1:$A$1000),0),ROW(K957))),"")</f>
        <v/>
      </c>
      <c r="L957" t="str">
        <f>IFERROR(INDEX(統合!L:L,1/LARGE(INDEX((統合!$A$1:$A$1000&lt;&gt;"")/ROW(統合!$A$1:$A$1000),0),ROW(L957))),"")</f>
        <v/>
      </c>
      <c r="M957" t="str">
        <f>IFERROR(INDEX(統合!M:M,1/LARGE(INDEX((統合!$A$1:$A$1000&lt;&gt;"")/ROW(統合!$A$1:$A$1000),0),ROW(M957))),"")</f>
        <v/>
      </c>
    </row>
    <row r="958" spans="1:13" x14ac:dyDescent="0.45">
      <c r="A958" t="str">
        <f>IFERROR(INDEX(統合!A:A,1/LARGE(INDEX((統合!$A$1:$A$1000&lt;&gt;"")/ROW(統合!$A$1:$A$1000),0),ROW(A958))),"")</f>
        <v/>
      </c>
      <c r="B958" t="str">
        <f>IFERROR(INDEX(統合!B:B,1/LARGE(INDEX((統合!$A$1:$A$1000&lt;&gt;"")/ROW(統合!$A$1:$A$1000),0),ROW(B958))),"")</f>
        <v/>
      </c>
      <c r="C958" t="str">
        <f>IFERROR(INDEX(統合!C:C,1/LARGE(INDEX((統合!$A$1:$A$1000&lt;&gt;"")/ROW(統合!$A$1:$A$1000),0),ROW(C958))),"")</f>
        <v/>
      </c>
      <c r="D958" t="str">
        <f>IFERROR(INDEX(統合!D:D,1/LARGE(INDEX((統合!$A$1:$A$1000&lt;&gt;"")/ROW(統合!$A$1:$A$1000),0),ROW(D958))),"")</f>
        <v/>
      </c>
      <c r="E958" t="str">
        <f>IFERROR(INDEX(統合!E:E,1/LARGE(INDEX((統合!$A$1:$A$1000&lt;&gt;"")/ROW(統合!$A$1:$A$1000),0),ROW(E958))),"")</f>
        <v/>
      </c>
      <c r="F958" t="str">
        <f>IFERROR(INDEX(統合!F:F,1/LARGE(INDEX((統合!$A$1:$A$1000&lt;&gt;"")/ROW(統合!$A$1:$A$1000),0),ROW(F958))),"")</f>
        <v/>
      </c>
      <c r="G958" t="str">
        <f>IFERROR(INDEX(統合!G:G,1/LARGE(INDEX((統合!$A$1:$A$1000&lt;&gt;"")/ROW(統合!$A$1:$A$1000),0),ROW(G958))),"")</f>
        <v/>
      </c>
      <c r="H958" t="str">
        <f>IFERROR(INDEX(統合!H:H,1/LARGE(INDEX((統合!$A$1:$A$1000&lt;&gt;"")/ROW(統合!$A$1:$A$1000),0),ROW(H958))),"")</f>
        <v/>
      </c>
      <c r="I958" t="str">
        <f>IFERROR(INDEX(統合!I:I,1/LARGE(INDEX((統合!$A$1:$A$1000&lt;&gt;"")/ROW(統合!$A$1:$A$1000),0),ROW(I958))),"")</f>
        <v/>
      </c>
      <c r="J958" t="str">
        <f>IFERROR(INDEX(統合!J:J,1/LARGE(INDEX((統合!$A$1:$A$1000&lt;&gt;"")/ROW(統合!$A$1:$A$1000),0),ROW(J958))),"")</f>
        <v/>
      </c>
      <c r="K958" t="str">
        <f>IFERROR(INDEX(統合!K:K,1/LARGE(INDEX((統合!$A$1:$A$1000&lt;&gt;"")/ROW(統合!$A$1:$A$1000),0),ROW(K958))),"")</f>
        <v/>
      </c>
      <c r="L958" t="str">
        <f>IFERROR(INDEX(統合!L:L,1/LARGE(INDEX((統合!$A$1:$A$1000&lt;&gt;"")/ROW(統合!$A$1:$A$1000),0),ROW(L958))),"")</f>
        <v/>
      </c>
      <c r="M958" t="str">
        <f>IFERROR(INDEX(統合!M:M,1/LARGE(INDEX((統合!$A$1:$A$1000&lt;&gt;"")/ROW(統合!$A$1:$A$1000),0),ROW(M958))),"")</f>
        <v/>
      </c>
    </row>
    <row r="959" spans="1:13" x14ac:dyDescent="0.45">
      <c r="A959" t="str">
        <f>IFERROR(INDEX(統合!A:A,1/LARGE(INDEX((統合!$A$1:$A$1000&lt;&gt;"")/ROW(統合!$A$1:$A$1000),0),ROW(A959))),"")</f>
        <v/>
      </c>
      <c r="B959" t="str">
        <f>IFERROR(INDEX(統合!B:B,1/LARGE(INDEX((統合!$A$1:$A$1000&lt;&gt;"")/ROW(統合!$A$1:$A$1000),0),ROW(B959))),"")</f>
        <v/>
      </c>
      <c r="C959" t="str">
        <f>IFERROR(INDEX(統合!C:C,1/LARGE(INDEX((統合!$A$1:$A$1000&lt;&gt;"")/ROW(統合!$A$1:$A$1000),0),ROW(C959))),"")</f>
        <v/>
      </c>
      <c r="D959" t="str">
        <f>IFERROR(INDEX(統合!D:D,1/LARGE(INDEX((統合!$A$1:$A$1000&lt;&gt;"")/ROW(統合!$A$1:$A$1000),0),ROW(D959))),"")</f>
        <v/>
      </c>
      <c r="E959" t="str">
        <f>IFERROR(INDEX(統合!E:E,1/LARGE(INDEX((統合!$A$1:$A$1000&lt;&gt;"")/ROW(統合!$A$1:$A$1000),0),ROW(E959))),"")</f>
        <v/>
      </c>
      <c r="F959" t="str">
        <f>IFERROR(INDEX(統合!F:F,1/LARGE(INDEX((統合!$A$1:$A$1000&lt;&gt;"")/ROW(統合!$A$1:$A$1000),0),ROW(F959))),"")</f>
        <v/>
      </c>
      <c r="G959" t="str">
        <f>IFERROR(INDEX(統合!G:G,1/LARGE(INDEX((統合!$A$1:$A$1000&lt;&gt;"")/ROW(統合!$A$1:$A$1000),0),ROW(G959))),"")</f>
        <v/>
      </c>
      <c r="H959" t="str">
        <f>IFERROR(INDEX(統合!H:H,1/LARGE(INDEX((統合!$A$1:$A$1000&lt;&gt;"")/ROW(統合!$A$1:$A$1000),0),ROW(H959))),"")</f>
        <v/>
      </c>
      <c r="I959" t="str">
        <f>IFERROR(INDEX(統合!I:I,1/LARGE(INDEX((統合!$A$1:$A$1000&lt;&gt;"")/ROW(統合!$A$1:$A$1000),0),ROW(I959))),"")</f>
        <v/>
      </c>
      <c r="J959" t="str">
        <f>IFERROR(INDEX(統合!J:J,1/LARGE(INDEX((統合!$A$1:$A$1000&lt;&gt;"")/ROW(統合!$A$1:$A$1000),0),ROW(J959))),"")</f>
        <v/>
      </c>
      <c r="K959" t="str">
        <f>IFERROR(INDEX(統合!K:K,1/LARGE(INDEX((統合!$A$1:$A$1000&lt;&gt;"")/ROW(統合!$A$1:$A$1000),0),ROW(K959))),"")</f>
        <v/>
      </c>
      <c r="L959" t="str">
        <f>IFERROR(INDEX(統合!L:L,1/LARGE(INDEX((統合!$A$1:$A$1000&lt;&gt;"")/ROW(統合!$A$1:$A$1000),0),ROW(L959))),"")</f>
        <v/>
      </c>
      <c r="M959" t="str">
        <f>IFERROR(INDEX(統合!M:M,1/LARGE(INDEX((統合!$A$1:$A$1000&lt;&gt;"")/ROW(統合!$A$1:$A$1000),0),ROW(M959))),"")</f>
        <v/>
      </c>
    </row>
    <row r="960" spans="1:13" x14ac:dyDescent="0.45">
      <c r="A960" t="str">
        <f>IFERROR(INDEX(統合!A:A,1/LARGE(INDEX((統合!$A$1:$A$1000&lt;&gt;"")/ROW(統合!$A$1:$A$1000),0),ROW(A960))),"")</f>
        <v/>
      </c>
      <c r="B960" t="str">
        <f>IFERROR(INDEX(統合!B:B,1/LARGE(INDEX((統合!$A$1:$A$1000&lt;&gt;"")/ROW(統合!$A$1:$A$1000),0),ROW(B960))),"")</f>
        <v/>
      </c>
      <c r="C960" t="str">
        <f>IFERROR(INDEX(統合!C:C,1/LARGE(INDEX((統合!$A$1:$A$1000&lt;&gt;"")/ROW(統合!$A$1:$A$1000),0),ROW(C960))),"")</f>
        <v/>
      </c>
      <c r="D960" t="str">
        <f>IFERROR(INDEX(統合!D:D,1/LARGE(INDEX((統合!$A$1:$A$1000&lt;&gt;"")/ROW(統合!$A$1:$A$1000),0),ROW(D960))),"")</f>
        <v/>
      </c>
      <c r="E960" t="str">
        <f>IFERROR(INDEX(統合!E:E,1/LARGE(INDEX((統合!$A$1:$A$1000&lt;&gt;"")/ROW(統合!$A$1:$A$1000),0),ROW(E960))),"")</f>
        <v/>
      </c>
      <c r="F960" t="str">
        <f>IFERROR(INDEX(統合!F:F,1/LARGE(INDEX((統合!$A$1:$A$1000&lt;&gt;"")/ROW(統合!$A$1:$A$1000),0),ROW(F960))),"")</f>
        <v/>
      </c>
      <c r="G960" t="str">
        <f>IFERROR(INDEX(統合!G:G,1/LARGE(INDEX((統合!$A$1:$A$1000&lt;&gt;"")/ROW(統合!$A$1:$A$1000),0),ROW(G960))),"")</f>
        <v/>
      </c>
      <c r="H960" t="str">
        <f>IFERROR(INDEX(統合!H:H,1/LARGE(INDEX((統合!$A$1:$A$1000&lt;&gt;"")/ROW(統合!$A$1:$A$1000),0),ROW(H960))),"")</f>
        <v/>
      </c>
      <c r="I960" t="str">
        <f>IFERROR(INDEX(統合!I:I,1/LARGE(INDEX((統合!$A$1:$A$1000&lt;&gt;"")/ROW(統合!$A$1:$A$1000),0),ROW(I960))),"")</f>
        <v/>
      </c>
      <c r="J960" t="str">
        <f>IFERROR(INDEX(統合!J:J,1/LARGE(INDEX((統合!$A$1:$A$1000&lt;&gt;"")/ROW(統合!$A$1:$A$1000),0),ROW(J960))),"")</f>
        <v/>
      </c>
      <c r="K960" t="str">
        <f>IFERROR(INDEX(統合!K:K,1/LARGE(INDEX((統合!$A$1:$A$1000&lt;&gt;"")/ROW(統合!$A$1:$A$1000),0),ROW(K960))),"")</f>
        <v/>
      </c>
      <c r="L960" t="str">
        <f>IFERROR(INDEX(統合!L:L,1/LARGE(INDEX((統合!$A$1:$A$1000&lt;&gt;"")/ROW(統合!$A$1:$A$1000),0),ROW(L960))),"")</f>
        <v/>
      </c>
      <c r="M960" t="str">
        <f>IFERROR(INDEX(統合!M:M,1/LARGE(INDEX((統合!$A$1:$A$1000&lt;&gt;"")/ROW(統合!$A$1:$A$1000),0),ROW(M960))),"")</f>
        <v/>
      </c>
    </row>
    <row r="961" spans="1:13" x14ac:dyDescent="0.45">
      <c r="A961" t="str">
        <f>IFERROR(INDEX(統合!A:A,1/LARGE(INDEX((統合!$A$1:$A$1000&lt;&gt;"")/ROW(統合!$A$1:$A$1000),0),ROW(A961))),"")</f>
        <v/>
      </c>
      <c r="B961" t="str">
        <f>IFERROR(INDEX(統合!B:B,1/LARGE(INDEX((統合!$A$1:$A$1000&lt;&gt;"")/ROW(統合!$A$1:$A$1000),0),ROW(B961))),"")</f>
        <v/>
      </c>
      <c r="C961" t="str">
        <f>IFERROR(INDEX(統合!C:C,1/LARGE(INDEX((統合!$A$1:$A$1000&lt;&gt;"")/ROW(統合!$A$1:$A$1000),0),ROW(C961))),"")</f>
        <v/>
      </c>
      <c r="D961" t="str">
        <f>IFERROR(INDEX(統合!D:D,1/LARGE(INDEX((統合!$A$1:$A$1000&lt;&gt;"")/ROW(統合!$A$1:$A$1000),0),ROW(D961))),"")</f>
        <v/>
      </c>
      <c r="E961" t="str">
        <f>IFERROR(INDEX(統合!E:E,1/LARGE(INDEX((統合!$A$1:$A$1000&lt;&gt;"")/ROW(統合!$A$1:$A$1000),0),ROW(E961))),"")</f>
        <v/>
      </c>
      <c r="F961" t="str">
        <f>IFERROR(INDEX(統合!F:F,1/LARGE(INDEX((統合!$A$1:$A$1000&lt;&gt;"")/ROW(統合!$A$1:$A$1000),0),ROW(F961))),"")</f>
        <v/>
      </c>
      <c r="G961" t="str">
        <f>IFERROR(INDEX(統合!G:G,1/LARGE(INDEX((統合!$A$1:$A$1000&lt;&gt;"")/ROW(統合!$A$1:$A$1000),0),ROW(G961))),"")</f>
        <v/>
      </c>
      <c r="H961" t="str">
        <f>IFERROR(INDEX(統合!H:H,1/LARGE(INDEX((統合!$A$1:$A$1000&lt;&gt;"")/ROW(統合!$A$1:$A$1000),0),ROW(H961))),"")</f>
        <v/>
      </c>
      <c r="I961" t="str">
        <f>IFERROR(INDEX(統合!I:I,1/LARGE(INDEX((統合!$A$1:$A$1000&lt;&gt;"")/ROW(統合!$A$1:$A$1000),0),ROW(I961))),"")</f>
        <v/>
      </c>
      <c r="J961" t="str">
        <f>IFERROR(INDEX(統合!J:J,1/LARGE(INDEX((統合!$A$1:$A$1000&lt;&gt;"")/ROW(統合!$A$1:$A$1000),0),ROW(J961))),"")</f>
        <v/>
      </c>
      <c r="K961" t="str">
        <f>IFERROR(INDEX(統合!K:K,1/LARGE(INDEX((統合!$A$1:$A$1000&lt;&gt;"")/ROW(統合!$A$1:$A$1000),0),ROW(K961))),"")</f>
        <v/>
      </c>
      <c r="L961" t="str">
        <f>IFERROR(INDEX(統合!L:L,1/LARGE(INDEX((統合!$A$1:$A$1000&lt;&gt;"")/ROW(統合!$A$1:$A$1000),0),ROW(L961))),"")</f>
        <v/>
      </c>
      <c r="M961" t="str">
        <f>IFERROR(INDEX(統合!M:M,1/LARGE(INDEX((統合!$A$1:$A$1000&lt;&gt;"")/ROW(統合!$A$1:$A$1000),0),ROW(M961))),"")</f>
        <v/>
      </c>
    </row>
    <row r="962" spans="1:13" x14ac:dyDescent="0.45">
      <c r="A962" t="str">
        <f>IFERROR(INDEX(統合!A:A,1/LARGE(INDEX((統合!$A$1:$A$1000&lt;&gt;"")/ROW(統合!$A$1:$A$1000),0),ROW(A962))),"")</f>
        <v/>
      </c>
      <c r="B962" t="str">
        <f>IFERROR(INDEX(統合!B:B,1/LARGE(INDEX((統合!$A$1:$A$1000&lt;&gt;"")/ROW(統合!$A$1:$A$1000),0),ROW(B962))),"")</f>
        <v/>
      </c>
      <c r="C962" t="str">
        <f>IFERROR(INDEX(統合!C:C,1/LARGE(INDEX((統合!$A$1:$A$1000&lt;&gt;"")/ROW(統合!$A$1:$A$1000),0),ROW(C962))),"")</f>
        <v/>
      </c>
      <c r="D962" t="str">
        <f>IFERROR(INDEX(統合!D:D,1/LARGE(INDEX((統合!$A$1:$A$1000&lt;&gt;"")/ROW(統合!$A$1:$A$1000),0),ROW(D962))),"")</f>
        <v/>
      </c>
      <c r="E962" t="str">
        <f>IFERROR(INDEX(統合!E:E,1/LARGE(INDEX((統合!$A$1:$A$1000&lt;&gt;"")/ROW(統合!$A$1:$A$1000),0),ROW(E962))),"")</f>
        <v/>
      </c>
      <c r="F962" t="str">
        <f>IFERROR(INDEX(統合!F:F,1/LARGE(INDEX((統合!$A$1:$A$1000&lt;&gt;"")/ROW(統合!$A$1:$A$1000),0),ROW(F962))),"")</f>
        <v/>
      </c>
      <c r="G962" t="str">
        <f>IFERROR(INDEX(統合!G:G,1/LARGE(INDEX((統合!$A$1:$A$1000&lt;&gt;"")/ROW(統合!$A$1:$A$1000),0),ROW(G962))),"")</f>
        <v/>
      </c>
      <c r="H962" t="str">
        <f>IFERROR(INDEX(統合!H:H,1/LARGE(INDEX((統合!$A$1:$A$1000&lt;&gt;"")/ROW(統合!$A$1:$A$1000),0),ROW(H962))),"")</f>
        <v/>
      </c>
      <c r="I962" t="str">
        <f>IFERROR(INDEX(統合!I:I,1/LARGE(INDEX((統合!$A$1:$A$1000&lt;&gt;"")/ROW(統合!$A$1:$A$1000),0),ROW(I962))),"")</f>
        <v/>
      </c>
      <c r="J962" t="str">
        <f>IFERROR(INDEX(統合!J:J,1/LARGE(INDEX((統合!$A$1:$A$1000&lt;&gt;"")/ROW(統合!$A$1:$A$1000),0),ROW(J962))),"")</f>
        <v/>
      </c>
      <c r="K962" t="str">
        <f>IFERROR(INDEX(統合!K:K,1/LARGE(INDEX((統合!$A$1:$A$1000&lt;&gt;"")/ROW(統合!$A$1:$A$1000),0),ROW(K962))),"")</f>
        <v/>
      </c>
      <c r="L962" t="str">
        <f>IFERROR(INDEX(統合!L:L,1/LARGE(INDEX((統合!$A$1:$A$1000&lt;&gt;"")/ROW(統合!$A$1:$A$1000),0),ROW(L962))),"")</f>
        <v/>
      </c>
      <c r="M962" t="str">
        <f>IFERROR(INDEX(統合!M:M,1/LARGE(INDEX((統合!$A$1:$A$1000&lt;&gt;"")/ROW(統合!$A$1:$A$1000),0),ROW(M962))),"")</f>
        <v/>
      </c>
    </row>
    <row r="963" spans="1:13" x14ac:dyDescent="0.45">
      <c r="A963" t="str">
        <f>IFERROR(INDEX(統合!A:A,1/LARGE(INDEX((統合!$A$1:$A$1000&lt;&gt;"")/ROW(統合!$A$1:$A$1000),0),ROW(A963))),"")</f>
        <v/>
      </c>
      <c r="B963" t="str">
        <f>IFERROR(INDEX(統合!B:B,1/LARGE(INDEX((統合!$A$1:$A$1000&lt;&gt;"")/ROW(統合!$A$1:$A$1000),0),ROW(B963))),"")</f>
        <v/>
      </c>
      <c r="C963" t="str">
        <f>IFERROR(INDEX(統合!C:C,1/LARGE(INDEX((統合!$A$1:$A$1000&lt;&gt;"")/ROW(統合!$A$1:$A$1000),0),ROW(C963))),"")</f>
        <v/>
      </c>
      <c r="D963" t="str">
        <f>IFERROR(INDEX(統合!D:D,1/LARGE(INDEX((統合!$A$1:$A$1000&lt;&gt;"")/ROW(統合!$A$1:$A$1000),0),ROW(D963))),"")</f>
        <v/>
      </c>
      <c r="E963" t="str">
        <f>IFERROR(INDEX(統合!E:E,1/LARGE(INDEX((統合!$A$1:$A$1000&lt;&gt;"")/ROW(統合!$A$1:$A$1000),0),ROW(E963))),"")</f>
        <v/>
      </c>
      <c r="F963" t="str">
        <f>IFERROR(INDEX(統合!F:F,1/LARGE(INDEX((統合!$A$1:$A$1000&lt;&gt;"")/ROW(統合!$A$1:$A$1000),0),ROW(F963))),"")</f>
        <v/>
      </c>
      <c r="G963" t="str">
        <f>IFERROR(INDEX(統合!G:G,1/LARGE(INDEX((統合!$A$1:$A$1000&lt;&gt;"")/ROW(統合!$A$1:$A$1000),0),ROW(G963))),"")</f>
        <v/>
      </c>
      <c r="H963" t="str">
        <f>IFERROR(INDEX(統合!H:H,1/LARGE(INDEX((統合!$A$1:$A$1000&lt;&gt;"")/ROW(統合!$A$1:$A$1000),0),ROW(H963))),"")</f>
        <v/>
      </c>
      <c r="I963" t="str">
        <f>IFERROR(INDEX(統合!I:I,1/LARGE(INDEX((統合!$A$1:$A$1000&lt;&gt;"")/ROW(統合!$A$1:$A$1000),0),ROW(I963))),"")</f>
        <v/>
      </c>
      <c r="J963" t="str">
        <f>IFERROR(INDEX(統合!J:J,1/LARGE(INDEX((統合!$A$1:$A$1000&lt;&gt;"")/ROW(統合!$A$1:$A$1000),0),ROW(J963))),"")</f>
        <v/>
      </c>
      <c r="K963" t="str">
        <f>IFERROR(INDEX(統合!K:K,1/LARGE(INDEX((統合!$A$1:$A$1000&lt;&gt;"")/ROW(統合!$A$1:$A$1000),0),ROW(K963))),"")</f>
        <v/>
      </c>
      <c r="L963" t="str">
        <f>IFERROR(INDEX(統合!L:L,1/LARGE(INDEX((統合!$A$1:$A$1000&lt;&gt;"")/ROW(統合!$A$1:$A$1000),0),ROW(L963))),"")</f>
        <v/>
      </c>
      <c r="M963" t="str">
        <f>IFERROR(INDEX(統合!M:M,1/LARGE(INDEX((統合!$A$1:$A$1000&lt;&gt;"")/ROW(統合!$A$1:$A$1000),0),ROW(M963))),"")</f>
        <v/>
      </c>
    </row>
    <row r="964" spans="1:13" x14ac:dyDescent="0.45">
      <c r="A964" t="str">
        <f>IFERROR(INDEX(統合!A:A,1/LARGE(INDEX((統合!$A$1:$A$1000&lt;&gt;"")/ROW(統合!$A$1:$A$1000),0),ROW(A964))),"")</f>
        <v/>
      </c>
      <c r="B964" t="str">
        <f>IFERROR(INDEX(統合!B:B,1/LARGE(INDEX((統合!$A$1:$A$1000&lt;&gt;"")/ROW(統合!$A$1:$A$1000),0),ROW(B964))),"")</f>
        <v/>
      </c>
      <c r="C964" t="str">
        <f>IFERROR(INDEX(統合!C:C,1/LARGE(INDEX((統合!$A$1:$A$1000&lt;&gt;"")/ROW(統合!$A$1:$A$1000),0),ROW(C964))),"")</f>
        <v/>
      </c>
      <c r="D964" t="str">
        <f>IFERROR(INDEX(統合!D:D,1/LARGE(INDEX((統合!$A$1:$A$1000&lt;&gt;"")/ROW(統合!$A$1:$A$1000),0),ROW(D964))),"")</f>
        <v/>
      </c>
      <c r="E964" t="str">
        <f>IFERROR(INDEX(統合!E:E,1/LARGE(INDEX((統合!$A$1:$A$1000&lt;&gt;"")/ROW(統合!$A$1:$A$1000),0),ROW(E964))),"")</f>
        <v/>
      </c>
      <c r="F964" t="str">
        <f>IFERROR(INDEX(統合!F:F,1/LARGE(INDEX((統合!$A$1:$A$1000&lt;&gt;"")/ROW(統合!$A$1:$A$1000),0),ROW(F964))),"")</f>
        <v/>
      </c>
      <c r="G964" t="str">
        <f>IFERROR(INDEX(統合!G:G,1/LARGE(INDEX((統合!$A$1:$A$1000&lt;&gt;"")/ROW(統合!$A$1:$A$1000),0),ROW(G964))),"")</f>
        <v/>
      </c>
      <c r="H964" t="str">
        <f>IFERROR(INDEX(統合!H:H,1/LARGE(INDEX((統合!$A$1:$A$1000&lt;&gt;"")/ROW(統合!$A$1:$A$1000),0),ROW(H964))),"")</f>
        <v/>
      </c>
      <c r="I964" t="str">
        <f>IFERROR(INDEX(統合!I:I,1/LARGE(INDEX((統合!$A$1:$A$1000&lt;&gt;"")/ROW(統合!$A$1:$A$1000),0),ROW(I964))),"")</f>
        <v/>
      </c>
      <c r="J964" t="str">
        <f>IFERROR(INDEX(統合!J:J,1/LARGE(INDEX((統合!$A$1:$A$1000&lt;&gt;"")/ROW(統合!$A$1:$A$1000),0),ROW(J964))),"")</f>
        <v/>
      </c>
      <c r="K964" t="str">
        <f>IFERROR(INDEX(統合!K:K,1/LARGE(INDEX((統合!$A$1:$A$1000&lt;&gt;"")/ROW(統合!$A$1:$A$1000),0),ROW(K964))),"")</f>
        <v/>
      </c>
      <c r="L964" t="str">
        <f>IFERROR(INDEX(統合!L:L,1/LARGE(INDEX((統合!$A$1:$A$1000&lt;&gt;"")/ROW(統合!$A$1:$A$1000),0),ROW(L964))),"")</f>
        <v/>
      </c>
      <c r="M964" t="str">
        <f>IFERROR(INDEX(統合!M:M,1/LARGE(INDEX((統合!$A$1:$A$1000&lt;&gt;"")/ROW(統合!$A$1:$A$1000),0),ROW(M964))),"")</f>
        <v/>
      </c>
    </row>
    <row r="965" spans="1:13" x14ac:dyDescent="0.45">
      <c r="A965" t="str">
        <f>IFERROR(INDEX(統合!A:A,1/LARGE(INDEX((統合!$A$1:$A$1000&lt;&gt;"")/ROW(統合!$A$1:$A$1000),0),ROW(A965))),"")</f>
        <v/>
      </c>
      <c r="B965" t="str">
        <f>IFERROR(INDEX(統合!B:B,1/LARGE(INDEX((統合!$A$1:$A$1000&lt;&gt;"")/ROW(統合!$A$1:$A$1000),0),ROW(B965))),"")</f>
        <v/>
      </c>
      <c r="C965" t="str">
        <f>IFERROR(INDEX(統合!C:C,1/LARGE(INDEX((統合!$A$1:$A$1000&lt;&gt;"")/ROW(統合!$A$1:$A$1000),0),ROW(C965))),"")</f>
        <v/>
      </c>
      <c r="D965" t="str">
        <f>IFERROR(INDEX(統合!D:D,1/LARGE(INDEX((統合!$A$1:$A$1000&lt;&gt;"")/ROW(統合!$A$1:$A$1000),0),ROW(D965))),"")</f>
        <v/>
      </c>
      <c r="E965" t="str">
        <f>IFERROR(INDEX(統合!E:E,1/LARGE(INDEX((統合!$A$1:$A$1000&lt;&gt;"")/ROW(統合!$A$1:$A$1000),0),ROW(E965))),"")</f>
        <v/>
      </c>
      <c r="F965" t="str">
        <f>IFERROR(INDEX(統合!F:F,1/LARGE(INDEX((統合!$A$1:$A$1000&lt;&gt;"")/ROW(統合!$A$1:$A$1000),0),ROW(F965))),"")</f>
        <v/>
      </c>
      <c r="G965" t="str">
        <f>IFERROR(INDEX(統合!G:G,1/LARGE(INDEX((統合!$A$1:$A$1000&lt;&gt;"")/ROW(統合!$A$1:$A$1000),0),ROW(G965))),"")</f>
        <v/>
      </c>
      <c r="H965" t="str">
        <f>IFERROR(INDEX(統合!H:H,1/LARGE(INDEX((統合!$A$1:$A$1000&lt;&gt;"")/ROW(統合!$A$1:$A$1000),0),ROW(H965))),"")</f>
        <v/>
      </c>
      <c r="I965" t="str">
        <f>IFERROR(INDEX(統合!I:I,1/LARGE(INDEX((統合!$A$1:$A$1000&lt;&gt;"")/ROW(統合!$A$1:$A$1000),0),ROW(I965))),"")</f>
        <v/>
      </c>
      <c r="J965" t="str">
        <f>IFERROR(INDEX(統合!J:J,1/LARGE(INDEX((統合!$A$1:$A$1000&lt;&gt;"")/ROW(統合!$A$1:$A$1000),0),ROW(J965))),"")</f>
        <v/>
      </c>
      <c r="K965" t="str">
        <f>IFERROR(INDEX(統合!K:K,1/LARGE(INDEX((統合!$A$1:$A$1000&lt;&gt;"")/ROW(統合!$A$1:$A$1000),0),ROW(K965))),"")</f>
        <v/>
      </c>
      <c r="L965" t="str">
        <f>IFERROR(INDEX(統合!L:L,1/LARGE(INDEX((統合!$A$1:$A$1000&lt;&gt;"")/ROW(統合!$A$1:$A$1000),0),ROW(L965))),"")</f>
        <v/>
      </c>
      <c r="M965" t="str">
        <f>IFERROR(INDEX(統合!M:M,1/LARGE(INDEX((統合!$A$1:$A$1000&lt;&gt;"")/ROW(統合!$A$1:$A$1000),0),ROW(M965))),"")</f>
        <v/>
      </c>
    </row>
    <row r="966" spans="1:13" x14ac:dyDescent="0.45">
      <c r="A966" t="str">
        <f>IFERROR(INDEX(統合!A:A,1/LARGE(INDEX((統合!$A$1:$A$1000&lt;&gt;"")/ROW(統合!$A$1:$A$1000),0),ROW(A966))),"")</f>
        <v/>
      </c>
      <c r="B966" t="str">
        <f>IFERROR(INDEX(統合!B:B,1/LARGE(INDEX((統合!$A$1:$A$1000&lt;&gt;"")/ROW(統合!$A$1:$A$1000),0),ROW(B966))),"")</f>
        <v/>
      </c>
      <c r="C966" t="str">
        <f>IFERROR(INDEX(統合!C:C,1/LARGE(INDEX((統合!$A$1:$A$1000&lt;&gt;"")/ROW(統合!$A$1:$A$1000),0),ROW(C966))),"")</f>
        <v/>
      </c>
      <c r="D966" t="str">
        <f>IFERROR(INDEX(統合!D:D,1/LARGE(INDEX((統合!$A$1:$A$1000&lt;&gt;"")/ROW(統合!$A$1:$A$1000),0),ROW(D966))),"")</f>
        <v/>
      </c>
      <c r="E966" t="str">
        <f>IFERROR(INDEX(統合!E:E,1/LARGE(INDEX((統合!$A$1:$A$1000&lt;&gt;"")/ROW(統合!$A$1:$A$1000),0),ROW(E966))),"")</f>
        <v/>
      </c>
      <c r="F966" t="str">
        <f>IFERROR(INDEX(統合!F:F,1/LARGE(INDEX((統合!$A$1:$A$1000&lt;&gt;"")/ROW(統合!$A$1:$A$1000),0),ROW(F966))),"")</f>
        <v/>
      </c>
      <c r="G966" t="str">
        <f>IFERROR(INDEX(統合!G:G,1/LARGE(INDEX((統合!$A$1:$A$1000&lt;&gt;"")/ROW(統合!$A$1:$A$1000),0),ROW(G966))),"")</f>
        <v/>
      </c>
      <c r="H966" t="str">
        <f>IFERROR(INDEX(統合!H:H,1/LARGE(INDEX((統合!$A$1:$A$1000&lt;&gt;"")/ROW(統合!$A$1:$A$1000),0),ROW(H966))),"")</f>
        <v/>
      </c>
      <c r="I966" t="str">
        <f>IFERROR(INDEX(統合!I:I,1/LARGE(INDEX((統合!$A$1:$A$1000&lt;&gt;"")/ROW(統合!$A$1:$A$1000),0),ROW(I966))),"")</f>
        <v/>
      </c>
      <c r="J966" t="str">
        <f>IFERROR(INDEX(統合!J:J,1/LARGE(INDEX((統合!$A$1:$A$1000&lt;&gt;"")/ROW(統合!$A$1:$A$1000),0),ROW(J966))),"")</f>
        <v/>
      </c>
      <c r="K966" t="str">
        <f>IFERROR(INDEX(統合!K:K,1/LARGE(INDEX((統合!$A$1:$A$1000&lt;&gt;"")/ROW(統合!$A$1:$A$1000),0),ROW(K966))),"")</f>
        <v/>
      </c>
      <c r="L966" t="str">
        <f>IFERROR(INDEX(統合!L:L,1/LARGE(INDEX((統合!$A$1:$A$1000&lt;&gt;"")/ROW(統合!$A$1:$A$1000),0),ROW(L966))),"")</f>
        <v/>
      </c>
      <c r="M966" t="str">
        <f>IFERROR(INDEX(統合!M:M,1/LARGE(INDEX((統合!$A$1:$A$1000&lt;&gt;"")/ROW(統合!$A$1:$A$1000),0),ROW(M966))),"")</f>
        <v/>
      </c>
    </row>
    <row r="967" spans="1:13" x14ac:dyDescent="0.45">
      <c r="A967" t="str">
        <f>IFERROR(INDEX(統合!A:A,1/LARGE(INDEX((統合!$A$1:$A$1000&lt;&gt;"")/ROW(統合!$A$1:$A$1000),0),ROW(A967))),"")</f>
        <v/>
      </c>
      <c r="B967" t="str">
        <f>IFERROR(INDEX(統合!B:B,1/LARGE(INDEX((統合!$A$1:$A$1000&lt;&gt;"")/ROW(統合!$A$1:$A$1000),0),ROW(B967))),"")</f>
        <v/>
      </c>
      <c r="C967" t="str">
        <f>IFERROR(INDEX(統合!C:C,1/LARGE(INDEX((統合!$A$1:$A$1000&lt;&gt;"")/ROW(統合!$A$1:$A$1000),0),ROW(C967))),"")</f>
        <v/>
      </c>
      <c r="D967" t="str">
        <f>IFERROR(INDEX(統合!D:D,1/LARGE(INDEX((統合!$A$1:$A$1000&lt;&gt;"")/ROW(統合!$A$1:$A$1000),0),ROW(D967))),"")</f>
        <v/>
      </c>
      <c r="E967" t="str">
        <f>IFERROR(INDEX(統合!E:E,1/LARGE(INDEX((統合!$A$1:$A$1000&lt;&gt;"")/ROW(統合!$A$1:$A$1000),0),ROW(E967))),"")</f>
        <v/>
      </c>
      <c r="F967" t="str">
        <f>IFERROR(INDEX(統合!F:F,1/LARGE(INDEX((統合!$A$1:$A$1000&lt;&gt;"")/ROW(統合!$A$1:$A$1000),0),ROW(F967))),"")</f>
        <v/>
      </c>
      <c r="G967" t="str">
        <f>IFERROR(INDEX(統合!G:G,1/LARGE(INDEX((統合!$A$1:$A$1000&lt;&gt;"")/ROW(統合!$A$1:$A$1000),0),ROW(G967))),"")</f>
        <v/>
      </c>
      <c r="H967" t="str">
        <f>IFERROR(INDEX(統合!H:H,1/LARGE(INDEX((統合!$A$1:$A$1000&lt;&gt;"")/ROW(統合!$A$1:$A$1000),0),ROW(H967))),"")</f>
        <v/>
      </c>
      <c r="I967" t="str">
        <f>IFERROR(INDEX(統合!I:I,1/LARGE(INDEX((統合!$A$1:$A$1000&lt;&gt;"")/ROW(統合!$A$1:$A$1000),0),ROW(I967))),"")</f>
        <v/>
      </c>
      <c r="J967" t="str">
        <f>IFERROR(INDEX(統合!J:J,1/LARGE(INDEX((統合!$A$1:$A$1000&lt;&gt;"")/ROW(統合!$A$1:$A$1000),0),ROW(J967))),"")</f>
        <v/>
      </c>
      <c r="K967" t="str">
        <f>IFERROR(INDEX(統合!K:K,1/LARGE(INDEX((統合!$A$1:$A$1000&lt;&gt;"")/ROW(統合!$A$1:$A$1000),0),ROW(K967))),"")</f>
        <v/>
      </c>
      <c r="L967" t="str">
        <f>IFERROR(INDEX(統合!L:L,1/LARGE(INDEX((統合!$A$1:$A$1000&lt;&gt;"")/ROW(統合!$A$1:$A$1000),0),ROW(L967))),"")</f>
        <v/>
      </c>
      <c r="M967" t="str">
        <f>IFERROR(INDEX(統合!M:M,1/LARGE(INDEX((統合!$A$1:$A$1000&lt;&gt;"")/ROW(統合!$A$1:$A$1000),0),ROW(M967))),"")</f>
        <v/>
      </c>
    </row>
    <row r="968" spans="1:13" x14ac:dyDescent="0.45">
      <c r="A968" t="str">
        <f>IFERROR(INDEX(統合!A:A,1/LARGE(INDEX((統合!$A$1:$A$1000&lt;&gt;"")/ROW(統合!$A$1:$A$1000),0),ROW(A968))),"")</f>
        <v/>
      </c>
      <c r="B968" t="str">
        <f>IFERROR(INDEX(統合!B:B,1/LARGE(INDEX((統合!$A$1:$A$1000&lt;&gt;"")/ROW(統合!$A$1:$A$1000),0),ROW(B968))),"")</f>
        <v/>
      </c>
      <c r="C968" t="str">
        <f>IFERROR(INDEX(統合!C:C,1/LARGE(INDEX((統合!$A$1:$A$1000&lt;&gt;"")/ROW(統合!$A$1:$A$1000),0),ROW(C968))),"")</f>
        <v/>
      </c>
      <c r="D968" t="str">
        <f>IFERROR(INDEX(統合!D:D,1/LARGE(INDEX((統合!$A$1:$A$1000&lt;&gt;"")/ROW(統合!$A$1:$A$1000),0),ROW(D968))),"")</f>
        <v/>
      </c>
      <c r="E968" t="str">
        <f>IFERROR(INDEX(統合!E:E,1/LARGE(INDEX((統合!$A$1:$A$1000&lt;&gt;"")/ROW(統合!$A$1:$A$1000),0),ROW(E968))),"")</f>
        <v/>
      </c>
      <c r="F968" t="str">
        <f>IFERROR(INDEX(統合!F:F,1/LARGE(INDEX((統合!$A$1:$A$1000&lt;&gt;"")/ROW(統合!$A$1:$A$1000),0),ROW(F968))),"")</f>
        <v/>
      </c>
      <c r="G968" t="str">
        <f>IFERROR(INDEX(統合!G:G,1/LARGE(INDEX((統合!$A$1:$A$1000&lt;&gt;"")/ROW(統合!$A$1:$A$1000),0),ROW(G968))),"")</f>
        <v/>
      </c>
      <c r="H968" t="str">
        <f>IFERROR(INDEX(統合!H:H,1/LARGE(INDEX((統合!$A$1:$A$1000&lt;&gt;"")/ROW(統合!$A$1:$A$1000),0),ROW(H968))),"")</f>
        <v/>
      </c>
      <c r="I968" t="str">
        <f>IFERROR(INDEX(統合!I:I,1/LARGE(INDEX((統合!$A$1:$A$1000&lt;&gt;"")/ROW(統合!$A$1:$A$1000),0),ROW(I968))),"")</f>
        <v/>
      </c>
      <c r="J968" t="str">
        <f>IFERROR(INDEX(統合!J:J,1/LARGE(INDEX((統合!$A$1:$A$1000&lt;&gt;"")/ROW(統合!$A$1:$A$1000),0),ROW(J968))),"")</f>
        <v/>
      </c>
      <c r="K968" t="str">
        <f>IFERROR(INDEX(統合!K:K,1/LARGE(INDEX((統合!$A$1:$A$1000&lt;&gt;"")/ROW(統合!$A$1:$A$1000),0),ROW(K968))),"")</f>
        <v/>
      </c>
      <c r="L968" t="str">
        <f>IFERROR(INDEX(統合!L:L,1/LARGE(INDEX((統合!$A$1:$A$1000&lt;&gt;"")/ROW(統合!$A$1:$A$1000),0),ROW(L968))),"")</f>
        <v/>
      </c>
      <c r="M968" t="str">
        <f>IFERROR(INDEX(統合!M:M,1/LARGE(INDEX((統合!$A$1:$A$1000&lt;&gt;"")/ROW(統合!$A$1:$A$1000),0),ROW(M968))),"")</f>
        <v/>
      </c>
    </row>
    <row r="969" spans="1:13" x14ac:dyDescent="0.45">
      <c r="A969" t="str">
        <f>IFERROR(INDEX(統合!A:A,1/LARGE(INDEX((統合!$A$1:$A$1000&lt;&gt;"")/ROW(統合!$A$1:$A$1000),0),ROW(A969))),"")</f>
        <v/>
      </c>
      <c r="B969" t="str">
        <f>IFERROR(INDEX(統合!B:B,1/LARGE(INDEX((統合!$A$1:$A$1000&lt;&gt;"")/ROW(統合!$A$1:$A$1000),0),ROW(B969))),"")</f>
        <v/>
      </c>
      <c r="C969" t="str">
        <f>IFERROR(INDEX(統合!C:C,1/LARGE(INDEX((統合!$A$1:$A$1000&lt;&gt;"")/ROW(統合!$A$1:$A$1000),0),ROW(C969))),"")</f>
        <v/>
      </c>
      <c r="D969" t="str">
        <f>IFERROR(INDEX(統合!D:D,1/LARGE(INDEX((統合!$A$1:$A$1000&lt;&gt;"")/ROW(統合!$A$1:$A$1000),0),ROW(D969))),"")</f>
        <v/>
      </c>
      <c r="E969" t="str">
        <f>IFERROR(INDEX(統合!E:E,1/LARGE(INDEX((統合!$A$1:$A$1000&lt;&gt;"")/ROW(統合!$A$1:$A$1000),0),ROW(E969))),"")</f>
        <v/>
      </c>
      <c r="F969" t="str">
        <f>IFERROR(INDEX(統合!F:F,1/LARGE(INDEX((統合!$A$1:$A$1000&lt;&gt;"")/ROW(統合!$A$1:$A$1000),0),ROW(F969))),"")</f>
        <v/>
      </c>
      <c r="G969" t="str">
        <f>IFERROR(INDEX(統合!G:G,1/LARGE(INDEX((統合!$A$1:$A$1000&lt;&gt;"")/ROW(統合!$A$1:$A$1000),0),ROW(G969))),"")</f>
        <v/>
      </c>
      <c r="H969" t="str">
        <f>IFERROR(INDEX(統合!H:H,1/LARGE(INDEX((統合!$A$1:$A$1000&lt;&gt;"")/ROW(統合!$A$1:$A$1000),0),ROW(H969))),"")</f>
        <v/>
      </c>
      <c r="I969" t="str">
        <f>IFERROR(INDEX(統合!I:I,1/LARGE(INDEX((統合!$A$1:$A$1000&lt;&gt;"")/ROW(統合!$A$1:$A$1000),0),ROW(I969))),"")</f>
        <v/>
      </c>
      <c r="J969" t="str">
        <f>IFERROR(INDEX(統合!J:J,1/LARGE(INDEX((統合!$A$1:$A$1000&lt;&gt;"")/ROW(統合!$A$1:$A$1000),0),ROW(J969))),"")</f>
        <v/>
      </c>
      <c r="K969" t="str">
        <f>IFERROR(INDEX(統合!K:K,1/LARGE(INDEX((統合!$A$1:$A$1000&lt;&gt;"")/ROW(統合!$A$1:$A$1000),0),ROW(K969))),"")</f>
        <v/>
      </c>
      <c r="L969" t="str">
        <f>IFERROR(INDEX(統合!L:L,1/LARGE(INDEX((統合!$A$1:$A$1000&lt;&gt;"")/ROW(統合!$A$1:$A$1000),0),ROW(L969))),"")</f>
        <v/>
      </c>
      <c r="M969" t="str">
        <f>IFERROR(INDEX(統合!M:M,1/LARGE(INDEX((統合!$A$1:$A$1000&lt;&gt;"")/ROW(統合!$A$1:$A$1000),0),ROW(M969))),"")</f>
        <v/>
      </c>
    </row>
    <row r="970" spans="1:13" x14ac:dyDescent="0.45">
      <c r="A970" t="str">
        <f>IFERROR(INDEX(統合!A:A,1/LARGE(INDEX((統合!$A$1:$A$1000&lt;&gt;"")/ROW(統合!$A$1:$A$1000),0),ROW(A970))),"")</f>
        <v/>
      </c>
      <c r="B970" t="str">
        <f>IFERROR(INDEX(統合!B:B,1/LARGE(INDEX((統合!$A$1:$A$1000&lt;&gt;"")/ROW(統合!$A$1:$A$1000),0),ROW(B970))),"")</f>
        <v/>
      </c>
      <c r="C970" t="str">
        <f>IFERROR(INDEX(統合!C:C,1/LARGE(INDEX((統合!$A$1:$A$1000&lt;&gt;"")/ROW(統合!$A$1:$A$1000),0),ROW(C970))),"")</f>
        <v/>
      </c>
      <c r="D970" t="str">
        <f>IFERROR(INDEX(統合!D:D,1/LARGE(INDEX((統合!$A$1:$A$1000&lt;&gt;"")/ROW(統合!$A$1:$A$1000),0),ROW(D970))),"")</f>
        <v/>
      </c>
      <c r="E970" t="str">
        <f>IFERROR(INDEX(統合!E:E,1/LARGE(INDEX((統合!$A$1:$A$1000&lt;&gt;"")/ROW(統合!$A$1:$A$1000),0),ROW(E970))),"")</f>
        <v/>
      </c>
      <c r="F970" t="str">
        <f>IFERROR(INDEX(統合!F:F,1/LARGE(INDEX((統合!$A$1:$A$1000&lt;&gt;"")/ROW(統合!$A$1:$A$1000),0),ROW(F970))),"")</f>
        <v/>
      </c>
      <c r="G970" t="str">
        <f>IFERROR(INDEX(統合!G:G,1/LARGE(INDEX((統合!$A$1:$A$1000&lt;&gt;"")/ROW(統合!$A$1:$A$1000),0),ROW(G970))),"")</f>
        <v/>
      </c>
      <c r="H970" t="str">
        <f>IFERROR(INDEX(統合!H:H,1/LARGE(INDEX((統合!$A$1:$A$1000&lt;&gt;"")/ROW(統合!$A$1:$A$1000),0),ROW(H970))),"")</f>
        <v/>
      </c>
      <c r="I970" t="str">
        <f>IFERROR(INDEX(統合!I:I,1/LARGE(INDEX((統合!$A$1:$A$1000&lt;&gt;"")/ROW(統合!$A$1:$A$1000),0),ROW(I970))),"")</f>
        <v/>
      </c>
      <c r="J970" t="str">
        <f>IFERROR(INDEX(統合!J:J,1/LARGE(INDEX((統合!$A$1:$A$1000&lt;&gt;"")/ROW(統合!$A$1:$A$1000),0),ROW(J970))),"")</f>
        <v/>
      </c>
      <c r="K970" t="str">
        <f>IFERROR(INDEX(統合!K:K,1/LARGE(INDEX((統合!$A$1:$A$1000&lt;&gt;"")/ROW(統合!$A$1:$A$1000),0),ROW(K970))),"")</f>
        <v/>
      </c>
      <c r="L970" t="str">
        <f>IFERROR(INDEX(統合!L:L,1/LARGE(INDEX((統合!$A$1:$A$1000&lt;&gt;"")/ROW(統合!$A$1:$A$1000),0),ROW(L970))),"")</f>
        <v/>
      </c>
      <c r="M970" t="str">
        <f>IFERROR(INDEX(統合!M:M,1/LARGE(INDEX((統合!$A$1:$A$1000&lt;&gt;"")/ROW(統合!$A$1:$A$1000),0),ROW(M970))),"")</f>
        <v/>
      </c>
    </row>
    <row r="971" spans="1:13" x14ac:dyDescent="0.45">
      <c r="A971" t="str">
        <f>IFERROR(INDEX(統合!A:A,1/LARGE(INDEX((統合!$A$1:$A$1000&lt;&gt;"")/ROW(統合!$A$1:$A$1000),0),ROW(A971))),"")</f>
        <v/>
      </c>
      <c r="B971" t="str">
        <f>IFERROR(INDEX(統合!B:B,1/LARGE(INDEX((統合!$A$1:$A$1000&lt;&gt;"")/ROW(統合!$A$1:$A$1000),0),ROW(B971))),"")</f>
        <v/>
      </c>
      <c r="C971" t="str">
        <f>IFERROR(INDEX(統合!C:C,1/LARGE(INDEX((統合!$A$1:$A$1000&lt;&gt;"")/ROW(統合!$A$1:$A$1000),0),ROW(C971))),"")</f>
        <v/>
      </c>
      <c r="D971" t="str">
        <f>IFERROR(INDEX(統合!D:D,1/LARGE(INDEX((統合!$A$1:$A$1000&lt;&gt;"")/ROW(統合!$A$1:$A$1000),0),ROW(D971))),"")</f>
        <v/>
      </c>
      <c r="E971" t="str">
        <f>IFERROR(INDEX(統合!E:E,1/LARGE(INDEX((統合!$A$1:$A$1000&lt;&gt;"")/ROW(統合!$A$1:$A$1000),0),ROW(E971))),"")</f>
        <v/>
      </c>
      <c r="F971" t="str">
        <f>IFERROR(INDEX(統合!F:F,1/LARGE(INDEX((統合!$A$1:$A$1000&lt;&gt;"")/ROW(統合!$A$1:$A$1000),0),ROW(F971))),"")</f>
        <v/>
      </c>
      <c r="G971" t="str">
        <f>IFERROR(INDEX(統合!G:G,1/LARGE(INDEX((統合!$A$1:$A$1000&lt;&gt;"")/ROW(統合!$A$1:$A$1000),0),ROW(G971))),"")</f>
        <v/>
      </c>
      <c r="H971" t="str">
        <f>IFERROR(INDEX(統合!H:H,1/LARGE(INDEX((統合!$A$1:$A$1000&lt;&gt;"")/ROW(統合!$A$1:$A$1000),0),ROW(H971))),"")</f>
        <v/>
      </c>
      <c r="I971" t="str">
        <f>IFERROR(INDEX(統合!I:I,1/LARGE(INDEX((統合!$A$1:$A$1000&lt;&gt;"")/ROW(統合!$A$1:$A$1000),0),ROW(I971))),"")</f>
        <v/>
      </c>
      <c r="J971" t="str">
        <f>IFERROR(INDEX(統合!J:J,1/LARGE(INDEX((統合!$A$1:$A$1000&lt;&gt;"")/ROW(統合!$A$1:$A$1000),0),ROW(J971))),"")</f>
        <v/>
      </c>
      <c r="K971" t="str">
        <f>IFERROR(INDEX(統合!K:K,1/LARGE(INDEX((統合!$A$1:$A$1000&lt;&gt;"")/ROW(統合!$A$1:$A$1000),0),ROW(K971))),"")</f>
        <v/>
      </c>
      <c r="L971" t="str">
        <f>IFERROR(INDEX(統合!L:L,1/LARGE(INDEX((統合!$A$1:$A$1000&lt;&gt;"")/ROW(統合!$A$1:$A$1000),0),ROW(L971))),"")</f>
        <v/>
      </c>
      <c r="M971" t="str">
        <f>IFERROR(INDEX(統合!M:M,1/LARGE(INDEX((統合!$A$1:$A$1000&lt;&gt;"")/ROW(統合!$A$1:$A$1000),0),ROW(M971))),"")</f>
        <v/>
      </c>
    </row>
    <row r="972" spans="1:13" x14ac:dyDescent="0.45">
      <c r="A972" t="str">
        <f>IFERROR(INDEX(統合!A:A,1/LARGE(INDEX((統合!$A$1:$A$1000&lt;&gt;"")/ROW(統合!$A$1:$A$1000),0),ROW(A972))),"")</f>
        <v/>
      </c>
      <c r="B972" t="str">
        <f>IFERROR(INDEX(統合!B:B,1/LARGE(INDEX((統合!$A$1:$A$1000&lt;&gt;"")/ROW(統合!$A$1:$A$1000),0),ROW(B972))),"")</f>
        <v/>
      </c>
      <c r="C972" t="str">
        <f>IFERROR(INDEX(統合!C:C,1/LARGE(INDEX((統合!$A$1:$A$1000&lt;&gt;"")/ROW(統合!$A$1:$A$1000),0),ROW(C972))),"")</f>
        <v/>
      </c>
      <c r="D972" t="str">
        <f>IFERROR(INDEX(統合!D:D,1/LARGE(INDEX((統合!$A$1:$A$1000&lt;&gt;"")/ROW(統合!$A$1:$A$1000),0),ROW(D972))),"")</f>
        <v/>
      </c>
      <c r="E972" t="str">
        <f>IFERROR(INDEX(統合!E:E,1/LARGE(INDEX((統合!$A$1:$A$1000&lt;&gt;"")/ROW(統合!$A$1:$A$1000),0),ROW(E972))),"")</f>
        <v/>
      </c>
      <c r="F972" t="str">
        <f>IFERROR(INDEX(統合!F:F,1/LARGE(INDEX((統合!$A$1:$A$1000&lt;&gt;"")/ROW(統合!$A$1:$A$1000),0),ROW(F972))),"")</f>
        <v/>
      </c>
      <c r="G972" t="str">
        <f>IFERROR(INDEX(統合!G:G,1/LARGE(INDEX((統合!$A$1:$A$1000&lt;&gt;"")/ROW(統合!$A$1:$A$1000),0),ROW(G972))),"")</f>
        <v/>
      </c>
      <c r="H972" t="str">
        <f>IFERROR(INDEX(統合!H:H,1/LARGE(INDEX((統合!$A$1:$A$1000&lt;&gt;"")/ROW(統合!$A$1:$A$1000),0),ROW(H972))),"")</f>
        <v/>
      </c>
      <c r="I972" t="str">
        <f>IFERROR(INDEX(統合!I:I,1/LARGE(INDEX((統合!$A$1:$A$1000&lt;&gt;"")/ROW(統合!$A$1:$A$1000),0),ROW(I972))),"")</f>
        <v/>
      </c>
      <c r="J972" t="str">
        <f>IFERROR(INDEX(統合!J:J,1/LARGE(INDEX((統合!$A$1:$A$1000&lt;&gt;"")/ROW(統合!$A$1:$A$1000),0),ROW(J972))),"")</f>
        <v/>
      </c>
      <c r="K972" t="str">
        <f>IFERROR(INDEX(統合!K:K,1/LARGE(INDEX((統合!$A$1:$A$1000&lt;&gt;"")/ROW(統合!$A$1:$A$1000),0),ROW(K972))),"")</f>
        <v/>
      </c>
      <c r="L972" t="str">
        <f>IFERROR(INDEX(統合!L:L,1/LARGE(INDEX((統合!$A$1:$A$1000&lt;&gt;"")/ROW(統合!$A$1:$A$1000),0),ROW(L972))),"")</f>
        <v/>
      </c>
      <c r="M972" t="str">
        <f>IFERROR(INDEX(統合!M:M,1/LARGE(INDEX((統合!$A$1:$A$1000&lt;&gt;"")/ROW(統合!$A$1:$A$1000),0),ROW(M972))),"")</f>
        <v/>
      </c>
    </row>
    <row r="973" spans="1:13" x14ac:dyDescent="0.45">
      <c r="A973" t="str">
        <f>IFERROR(INDEX(統合!A:A,1/LARGE(INDEX((統合!$A$1:$A$1000&lt;&gt;"")/ROW(統合!$A$1:$A$1000),0),ROW(A973))),"")</f>
        <v/>
      </c>
      <c r="B973" t="str">
        <f>IFERROR(INDEX(統合!B:B,1/LARGE(INDEX((統合!$A$1:$A$1000&lt;&gt;"")/ROW(統合!$A$1:$A$1000),0),ROW(B973))),"")</f>
        <v/>
      </c>
      <c r="C973" t="str">
        <f>IFERROR(INDEX(統合!C:C,1/LARGE(INDEX((統合!$A$1:$A$1000&lt;&gt;"")/ROW(統合!$A$1:$A$1000),0),ROW(C973))),"")</f>
        <v/>
      </c>
      <c r="D973" t="str">
        <f>IFERROR(INDEX(統合!D:D,1/LARGE(INDEX((統合!$A$1:$A$1000&lt;&gt;"")/ROW(統合!$A$1:$A$1000),0),ROW(D973))),"")</f>
        <v/>
      </c>
      <c r="E973" t="str">
        <f>IFERROR(INDEX(統合!E:E,1/LARGE(INDEX((統合!$A$1:$A$1000&lt;&gt;"")/ROW(統合!$A$1:$A$1000),0),ROW(E973))),"")</f>
        <v/>
      </c>
      <c r="F973" t="str">
        <f>IFERROR(INDEX(統合!F:F,1/LARGE(INDEX((統合!$A$1:$A$1000&lt;&gt;"")/ROW(統合!$A$1:$A$1000),0),ROW(F973))),"")</f>
        <v/>
      </c>
      <c r="G973" t="str">
        <f>IFERROR(INDEX(統合!G:G,1/LARGE(INDEX((統合!$A$1:$A$1000&lt;&gt;"")/ROW(統合!$A$1:$A$1000),0),ROW(G973))),"")</f>
        <v/>
      </c>
      <c r="H973" t="str">
        <f>IFERROR(INDEX(統合!H:H,1/LARGE(INDEX((統合!$A$1:$A$1000&lt;&gt;"")/ROW(統合!$A$1:$A$1000),0),ROW(H973))),"")</f>
        <v/>
      </c>
      <c r="I973" t="str">
        <f>IFERROR(INDEX(統合!I:I,1/LARGE(INDEX((統合!$A$1:$A$1000&lt;&gt;"")/ROW(統合!$A$1:$A$1000),0),ROW(I973))),"")</f>
        <v/>
      </c>
      <c r="J973" t="str">
        <f>IFERROR(INDEX(統合!J:J,1/LARGE(INDEX((統合!$A$1:$A$1000&lt;&gt;"")/ROW(統合!$A$1:$A$1000),0),ROW(J973))),"")</f>
        <v/>
      </c>
      <c r="K973" t="str">
        <f>IFERROR(INDEX(統合!K:K,1/LARGE(INDEX((統合!$A$1:$A$1000&lt;&gt;"")/ROW(統合!$A$1:$A$1000),0),ROW(K973))),"")</f>
        <v/>
      </c>
      <c r="L973" t="str">
        <f>IFERROR(INDEX(統合!L:L,1/LARGE(INDEX((統合!$A$1:$A$1000&lt;&gt;"")/ROW(統合!$A$1:$A$1000),0),ROW(L973))),"")</f>
        <v/>
      </c>
      <c r="M973" t="str">
        <f>IFERROR(INDEX(統合!M:M,1/LARGE(INDEX((統合!$A$1:$A$1000&lt;&gt;"")/ROW(統合!$A$1:$A$1000),0),ROW(M973))),"")</f>
        <v/>
      </c>
    </row>
    <row r="974" spans="1:13" x14ac:dyDescent="0.45">
      <c r="A974" t="str">
        <f>IFERROR(INDEX(統合!A:A,1/LARGE(INDEX((統合!$A$1:$A$1000&lt;&gt;"")/ROW(統合!$A$1:$A$1000),0),ROW(A974))),"")</f>
        <v/>
      </c>
      <c r="B974" t="str">
        <f>IFERROR(INDEX(統合!B:B,1/LARGE(INDEX((統合!$A$1:$A$1000&lt;&gt;"")/ROW(統合!$A$1:$A$1000),0),ROW(B974))),"")</f>
        <v/>
      </c>
      <c r="C974" t="str">
        <f>IFERROR(INDEX(統合!C:C,1/LARGE(INDEX((統合!$A$1:$A$1000&lt;&gt;"")/ROW(統合!$A$1:$A$1000),0),ROW(C974))),"")</f>
        <v/>
      </c>
      <c r="D974" t="str">
        <f>IFERROR(INDEX(統合!D:D,1/LARGE(INDEX((統合!$A$1:$A$1000&lt;&gt;"")/ROW(統合!$A$1:$A$1000),0),ROW(D974))),"")</f>
        <v/>
      </c>
      <c r="E974" t="str">
        <f>IFERROR(INDEX(統合!E:E,1/LARGE(INDEX((統合!$A$1:$A$1000&lt;&gt;"")/ROW(統合!$A$1:$A$1000),0),ROW(E974))),"")</f>
        <v/>
      </c>
      <c r="F974" t="str">
        <f>IFERROR(INDEX(統合!F:F,1/LARGE(INDEX((統合!$A$1:$A$1000&lt;&gt;"")/ROW(統合!$A$1:$A$1000),0),ROW(F974))),"")</f>
        <v/>
      </c>
      <c r="G974" t="str">
        <f>IFERROR(INDEX(統合!G:G,1/LARGE(INDEX((統合!$A$1:$A$1000&lt;&gt;"")/ROW(統合!$A$1:$A$1000),0),ROW(G974))),"")</f>
        <v/>
      </c>
      <c r="H974" t="str">
        <f>IFERROR(INDEX(統合!H:H,1/LARGE(INDEX((統合!$A$1:$A$1000&lt;&gt;"")/ROW(統合!$A$1:$A$1000),0),ROW(H974))),"")</f>
        <v/>
      </c>
      <c r="I974" t="str">
        <f>IFERROR(INDEX(統合!I:I,1/LARGE(INDEX((統合!$A$1:$A$1000&lt;&gt;"")/ROW(統合!$A$1:$A$1000),0),ROW(I974))),"")</f>
        <v/>
      </c>
      <c r="J974" t="str">
        <f>IFERROR(INDEX(統合!J:J,1/LARGE(INDEX((統合!$A$1:$A$1000&lt;&gt;"")/ROW(統合!$A$1:$A$1000),0),ROW(J974))),"")</f>
        <v/>
      </c>
      <c r="K974" t="str">
        <f>IFERROR(INDEX(統合!K:K,1/LARGE(INDEX((統合!$A$1:$A$1000&lt;&gt;"")/ROW(統合!$A$1:$A$1000),0),ROW(K974))),"")</f>
        <v/>
      </c>
      <c r="L974" t="str">
        <f>IFERROR(INDEX(統合!L:L,1/LARGE(INDEX((統合!$A$1:$A$1000&lt;&gt;"")/ROW(統合!$A$1:$A$1000),0),ROW(L974))),"")</f>
        <v/>
      </c>
      <c r="M974" t="str">
        <f>IFERROR(INDEX(統合!M:M,1/LARGE(INDEX((統合!$A$1:$A$1000&lt;&gt;"")/ROW(統合!$A$1:$A$1000),0),ROW(M974))),"")</f>
        <v/>
      </c>
    </row>
    <row r="975" spans="1:13" x14ac:dyDescent="0.45">
      <c r="A975" t="str">
        <f>IFERROR(INDEX(統合!A:A,1/LARGE(INDEX((統合!$A$1:$A$1000&lt;&gt;"")/ROW(統合!$A$1:$A$1000),0),ROW(A975))),"")</f>
        <v/>
      </c>
      <c r="B975" t="str">
        <f>IFERROR(INDEX(統合!B:B,1/LARGE(INDEX((統合!$A$1:$A$1000&lt;&gt;"")/ROW(統合!$A$1:$A$1000),0),ROW(B975))),"")</f>
        <v/>
      </c>
      <c r="C975" t="str">
        <f>IFERROR(INDEX(統合!C:C,1/LARGE(INDEX((統合!$A$1:$A$1000&lt;&gt;"")/ROW(統合!$A$1:$A$1000),0),ROW(C975))),"")</f>
        <v/>
      </c>
      <c r="D975" t="str">
        <f>IFERROR(INDEX(統合!D:D,1/LARGE(INDEX((統合!$A$1:$A$1000&lt;&gt;"")/ROW(統合!$A$1:$A$1000),0),ROW(D975))),"")</f>
        <v/>
      </c>
      <c r="E975" t="str">
        <f>IFERROR(INDEX(統合!E:E,1/LARGE(INDEX((統合!$A$1:$A$1000&lt;&gt;"")/ROW(統合!$A$1:$A$1000),0),ROW(E975))),"")</f>
        <v/>
      </c>
      <c r="F975" t="str">
        <f>IFERROR(INDEX(統合!F:F,1/LARGE(INDEX((統合!$A$1:$A$1000&lt;&gt;"")/ROW(統合!$A$1:$A$1000),0),ROW(F975))),"")</f>
        <v/>
      </c>
      <c r="G975" t="str">
        <f>IFERROR(INDEX(統合!G:G,1/LARGE(INDEX((統合!$A$1:$A$1000&lt;&gt;"")/ROW(統合!$A$1:$A$1000),0),ROW(G975))),"")</f>
        <v/>
      </c>
      <c r="H975" t="str">
        <f>IFERROR(INDEX(統合!H:H,1/LARGE(INDEX((統合!$A$1:$A$1000&lt;&gt;"")/ROW(統合!$A$1:$A$1000),0),ROW(H975))),"")</f>
        <v/>
      </c>
      <c r="I975" t="str">
        <f>IFERROR(INDEX(統合!I:I,1/LARGE(INDEX((統合!$A$1:$A$1000&lt;&gt;"")/ROW(統合!$A$1:$A$1000),0),ROW(I975))),"")</f>
        <v/>
      </c>
      <c r="J975" t="str">
        <f>IFERROR(INDEX(統合!J:J,1/LARGE(INDEX((統合!$A$1:$A$1000&lt;&gt;"")/ROW(統合!$A$1:$A$1000),0),ROW(J975))),"")</f>
        <v/>
      </c>
      <c r="K975" t="str">
        <f>IFERROR(INDEX(統合!K:K,1/LARGE(INDEX((統合!$A$1:$A$1000&lt;&gt;"")/ROW(統合!$A$1:$A$1000),0),ROW(K975))),"")</f>
        <v/>
      </c>
      <c r="L975" t="str">
        <f>IFERROR(INDEX(統合!L:L,1/LARGE(INDEX((統合!$A$1:$A$1000&lt;&gt;"")/ROW(統合!$A$1:$A$1000),0),ROW(L975))),"")</f>
        <v/>
      </c>
      <c r="M975" t="str">
        <f>IFERROR(INDEX(統合!M:M,1/LARGE(INDEX((統合!$A$1:$A$1000&lt;&gt;"")/ROW(統合!$A$1:$A$1000),0),ROW(M975))),"")</f>
        <v/>
      </c>
    </row>
    <row r="976" spans="1:13" x14ac:dyDescent="0.45">
      <c r="A976" t="str">
        <f>IFERROR(INDEX(統合!A:A,1/LARGE(INDEX((統合!$A$1:$A$1000&lt;&gt;"")/ROW(統合!$A$1:$A$1000),0),ROW(A976))),"")</f>
        <v/>
      </c>
      <c r="B976" t="str">
        <f>IFERROR(INDEX(統合!B:B,1/LARGE(INDEX((統合!$A$1:$A$1000&lt;&gt;"")/ROW(統合!$A$1:$A$1000),0),ROW(B976))),"")</f>
        <v/>
      </c>
      <c r="C976" t="str">
        <f>IFERROR(INDEX(統合!C:C,1/LARGE(INDEX((統合!$A$1:$A$1000&lt;&gt;"")/ROW(統合!$A$1:$A$1000),0),ROW(C976))),"")</f>
        <v/>
      </c>
      <c r="D976" t="str">
        <f>IFERROR(INDEX(統合!D:D,1/LARGE(INDEX((統合!$A$1:$A$1000&lt;&gt;"")/ROW(統合!$A$1:$A$1000),0),ROW(D976))),"")</f>
        <v/>
      </c>
      <c r="E976" t="str">
        <f>IFERROR(INDEX(統合!E:E,1/LARGE(INDEX((統合!$A$1:$A$1000&lt;&gt;"")/ROW(統合!$A$1:$A$1000),0),ROW(E976))),"")</f>
        <v/>
      </c>
      <c r="F976" t="str">
        <f>IFERROR(INDEX(統合!F:F,1/LARGE(INDEX((統合!$A$1:$A$1000&lt;&gt;"")/ROW(統合!$A$1:$A$1000),0),ROW(F976))),"")</f>
        <v/>
      </c>
      <c r="G976" t="str">
        <f>IFERROR(INDEX(統合!G:G,1/LARGE(INDEX((統合!$A$1:$A$1000&lt;&gt;"")/ROW(統合!$A$1:$A$1000),0),ROW(G976))),"")</f>
        <v/>
      </c>
      <c r="H976" t="str">
        <f>IFERROR(INDEX(統合!H:H,1/LARGE(INDEX((統合!$A$1:$A$1000&lt;&gt;"")/ROW(統合!$A$1:$A$1000),0),ROW(H976))),"")</f>
        <v/>
      </c>
      <c r="I976" t="str">
        <f>IFERROR(INDEX(統合!I:I,1/LARGE(INDEX((統合!$A$1:$A$1000&lt;&gt;"")/ROW(統合!$A$1:$A$1000),0),ROW(I976))),"")</f>
        <v/>
      </c>
      <c r="J976" t="str">
        <f>IFERROR(INDEX(統合!J:J,1/LARGE(INDEX((統合!$A$1:$A$1000&lt;&gt;"")/ROW(統合!$A$1:$A$1000),0),ROW(J976))),"")</f>
        <v/>
      </c>
      <c r="K976" t="str">
        <f>IFERROR(INDEX(統合!K:K,1/LARGE(INDEX((統合!$A$1:$A$1000&lt;&gt;"")/ROW(統合!$A$1:$A$1000),0),ROW(K976))),"")</f>
        <v/>
      </c>
      <c r="L976" t="str">
        <f>IFERROR(INDEX(統合!L:L,1/LARGE(INDEX((統合!$A$1:$A$1000&lt;&gt;"")/ROW(統合!$A$1:$A$1000),0),ROW(L976))),"")</f>
        <v/>
      </c>
      <c r="M976" t="str">
        <f>IFERROR(INDEX(統合!M:M,1/LARGE(INDEX((統合!$A$1:$A$1000&lt;&gt;"")/ROW(統合!$A$1:$A$1000),0),ROW(M976))),"")</f>
        <v/>
      </c>
    </row>
    <row r="977" spans="1:13" x14ac:dyDescent="0.45">
      <c r="A977" t="str">
        <f>IFERROR(INDEX(統合!A:A,1/LARGE(INDEX((統合!$A$1:$A$1000&lt;&gt;"")/ROW(統合!$A$1:$A$1000),0),ROW(A977))),"")</f>
        <v/>
      </c>
      <c r="B977" t="str">
        <f>IFERROR(INDEX(統合!B:B,1/LARGE(INDEX((統合!$A$1:$A$1000&lt;&gt;"")/ROW(統合!$A$1:$A$1000),0),ROW(B977))),"")</f>
        <v/>
      </c>
      <c r="C977" t="str">
        <f>IFERROR(INDEX(統合!C:C,1/LARGE(INDEX((統合!$A$1:$A$1000&lt;&gt;"")/ROW(統合!$A$1:$A$1000),0),ROW(C977))),"")</f>
        <v/>
      </c>
      <c r="D977" t="str">
        <f>IFERROR(INDEX(統合!D:D,1/LARGE(INDEX((統合!$A$1:$A$1000&lt;&gt;"")/ROW(統合!$A$1:$A$1000),0),ROW(D977))),"")</f>
        <v/>
      </c>
      <c r="E977" t="str">
        <f>IFERROR(INDEX(統合!E:E,1/LARGE(INDEX((統合!$A$1:$A$1000&lt;&gt;"")/ROW(統合!$A$1:$A$1000),0),ROW(E977))),"")</f>
        <v/>
      </c>
      <c r="F977" t="str">
        <f>IFERROR(INDEX(統合!F:F,1/LARGE(INDEX((統合!$A$1:$A$1000&lt;&gt;"")/ROW(統合!$A$1:$A$1000),0),ROW(F977))),"")</f>
        <v/>
      </c>
      <c r="G977" t="str">
        <f>IFERROR(INDEX(統合!G:G,1/LARGE(INDEX((統合!$A$1:$A$1000&lt;&gt;"")/ROW(統合!$A$1:$A$1000),0),ROW(G977))),"")</f>
        <v/>
      </c>
      <c r="H977" t="str">
        <f>IFERROR(INDEX(統合!H:H,1/LARGE(INDEX((統合!$A$1:$A$1000&lt;&gt;"")/ROW(統合!$A$1:$A$1000),0),ROW(H977))),"")</f>
        <v/>
      </c>
      <c r="I977" t="str">
        <f>IFERROR(INDEX(統合!I:I,1/LARGE(INDEX((統合!$A$1:$A$1000&lt;&gt;"")/ROW(統合!$A$1:$A$1000),0),ROW(I977))),"")</f>
        <v/>
      </c>
      <c r="J977" t="str">
        <f>IFERROR(INDEX(統合!J:J,1/LARGE(INDEX((統合!$A$1:$A$1000&lt;&gt;"")/ROW(統合!$A$1:$A$1000),0),ROW(J977))),"")</f>
        <v/>
      </c>
      <c r="K977" t="str">
        <f>IFERROR(INDEX(統合!K:K,1/LARGE(INDEX((統合!$A$1:$A$1000&lt;&gt;"")/ROW(統合!$A$1:$A$1000),0),ROW(K977))),"")</f>
        <v/>
      </c>
      <c r="L977" t="str">
        <f>IFERROR(INDEX(統合!L:L,1/LARGE(INDEX((統合!$A$1:$A$1000&lt;&gt;"")/ROW(統合!$A$1:$A$1000),0),ROW(L977))),"")</f>
        <v/>
      </c>
      <c r="M977" t="str">
        <f>IFERROR(INDEX(統合!M:M,1/LARGE(INDEX((統合!$A$1:$A$1000&lt;&gt;"")/ROW(統合!$A$1:$A$1000),0),ROW(M977))),"")</f>
        <v/>
      </c>
    </row>
    <row r="978" spans="1:13" x14ac:dyDescent="0.45">
      <c r="A978" t="str">
        <f>IFERROR(INDEX(統合!A:A,1/LARGE(INDEX((統合!$A$1:$A$1000&lt;&gt;"")/ROW(統合!$A$1:$A$1000),0),ROW(A978))),"")</f>
        <v/>
      </c>
      <c r="B978" t="str">
        <f>IFERROR(INDEX(統合!B:B,1/LARGE(INDEX((統合!$A$1:$A$1000&lt;&gt;"")/ROW(統合!$A$1:$A$1000),0),ROW(B978))),"")</f>
        <v/>
      </c>
      <c r="C978" t="str">
        <f>IFERROR(INDEX(統合!C:C,1/LARGE(INDEX((統合!$A$1:$A$1000&lt;&gt;"")/ROW(統合!$A$1:$A$1000),0),ROW(C978))),"")</f>
        <v/>
      </c>
      <c r="D978" t="str">
        <f>IFERROR(INDEX(統合!D:D,1/LARGE(INDEX((統合!$A$1:$A$1000&lt;&gt;"")/ROW(統合!$A$1:$A$1000),0),ROW(D978))),"")</f>
        <v/>
      </c>
      <c r="E978" t="str">
        <f>IFERROR(INDEX(統合!E:E,1/LARGE(INDEX((統合!$A$1:$A$1000&lt;&gt;"")/ROW(統合!$A$1:$A$1000),0),ROW(E978))),"")</f>
        <v/>
      </c>
      <c r="F978" t="str">
        <f>IFERROR(INDEX(統合!F:F,1/LARGE(INDEX((統合!$A$1:$A$1000&lt;&gt;"")/ROW(統合!$A$1:$A$1000),0),ROW(F978))),"")</f>
        <v/>
      </c>
      <c r="G978" t="str">
        <f>IFERROR(INDEX(統合!G:G,1/LARGE(INDEX((統合!$A$1:$A$1000&lt;&gt;"")/ROW(統合!$A$1:$A$1000),0),ROW(G978))),"")</f>
        <v/>
      </c>
      <c r="H978" t="str">
        <f>IFERROR(INDEX(統合!H:H,1/LARGE(INDEX((統合!$A$1:$A$1000&lt;&gt;"")/ROW(統合!$A$1:$A$1000),0),ROW(H978))),"")</f>
        <v/>
      </c>
      <c r="I978" t="str">
        <f>IFERROR(INDEX(統合!I:I,1/LARGE(INDEX((統合!$A$1:$A$1000&lt;&gt;"")/ROW(統合!$A$1:$A$1000),0),ROW(I978))),"")</f>
        <v/>
      </c>
      <c r="J978" t="str">
        <f>IFERROR(INDEX(統合!J:J,1/LARGE(INDEX((統合!$A$1:$A$1000&lt;&gt;"")/ROW(統合!$A$1:$A$1000),0),ROW(J978))),"")</f>
        <v/>
      </c>
      <c r="K978" t="str">
        <f>IFERROR(INDEX(統合!K:K,1/LARGE(INDEX((統合!$A$1:$A$1000&lt;&gt;"")/ROW(統合!$A$1:$A$1000),0),ROW(K978))),"")</f>
        <v/>
      </c>
      <c r="L978" t="str">
        <f>IFERROR(INDEX(統合!L:L,1/LARGE(INDEX((統合!$A$1:$A$1000&lt;&gt;"")/ROW(統合!$A$1:$A$1000),0),ROW(L978))),"")</f>
        <v/>
      </c>
      <c r="M978" t="str">
        <f>IFERROR(INDEX(統合!M:M,1/LARGE(INDEX((統合!$A$1:$A$1000&lt;&gt;"")/ROW(統合!$A$1:$A$1000),0),ROW(M978))),"")</f>
        <v/>
      </c>
    </row>
    <row r="979" spans="1:13" x14ac:dyDescent="0.45">
      <c r="A979" t="str">
        <f>IFERROR(INDEX(統合!A:A,1/LARGE(INDEX((統合!$A$1:$A$1000&lt;&gt;"")/ROW(統合!$A$1:$A$1000),0),ROW(A979))),"")</f>
        <v/>
      </c>
      <c r="B979" t="str">
        <f>IFERROR(INDEX(統合!B:B,1/LARGE(INDEX((統合!$A$1:$A$1000&lt;&gt;"")/ROW(統合!$A$1:$A$1000),0),ROW(B979))),"")</f>
        <v/>
      </c>
      <c r="C979" t="str">
        <f>IFERROR(INDEX(統合!C:C,1/LARGE(INDEX((統合!$A$1:$A$1000&lt;&gt;"")/ROW(統合!$A$1:$A$1000),0),ROW(C979))),"")</f>
        <v/>
      </c>
      <c r="D979" t="str">
        <f>IFERROR(INDEX(統合!D:D,1/LARGE(INDEX((統合!$A$1:$A$1000&lt;&gt;"")/ROW(統合!$A$1:$A$1000),0),ROW(D979))),"")</f>
        <v/>
      </c>
      <c r="E979" t="str">
        <f>IFERROR(INDEX(統合!E:E,1/LARGE(INDEX((統合!$A$1:$A$1000&lt;&gt;"")/ROW(統合!$A$1:$A$1000),0),ROW(E979))),"")</f>
        <v/>
      </c>
      <c r="F979" t="str">
        <f>IFERROR(INDEX(統合!F:F,1/LARGE(INDEX((統合!$A$1:$A$1000&lt;&gt;"")/ROW(統合!$A$1:$A$1000),0),ROW(F979))),"")</f>
        <v/>
      </c>
      <c r="G979" t="str">
        <f>IFERROR(INDEX(統合!G:G,1/LARGE(INDEX((統合!$A$1:$A$1000&lt;&gt;"")/ROW(統合!$A$1:$A$1000),0),ROW(G979))),"")</f>
        <v/>
      </c>
      <c r="H979" t="str">
        <f>IFERROR(INDEX(統合!H:H,1/LARGE(INDEX((統合!$A$1:$A$1000&lt;&gt;"")/ROW(統合!$A$1:$A$1000),0),ROW(H979))),"")</f>
        <v/>
      </c>
      <c r="I979" t="str">
        <f>IFERROR(INDEX(統合!I:I,1/LARGE(INDEX((統合!$A$1:$A$1000&lt;&gt;"")/ROW(統合!$A$1:$A$1000),0),ROW(I979))),"")</f>
        <v/>
      </c>
      <c r="J979" t="str">
        <f>IFERROR(INDEX(統合!J:J,1/LARGE(INDEX((統合!$A$1:$A$1000&lt;&gt;"")/ROW(統合!$A$1:$A$1000),0),ROW(J979))),"")</f>
        <v/>
      </c>
      <c r="K979" t="str">
        <f>IFERROR(INDEX(統合!K:K,1/LARGE(INDEX((統合!$A$1:$A$1000&lt;&gt;"")/ROW(統合!$A$1:$A$1000),0),ROW(K979))),"")</f>
        <v/>
      </c>
      <c r="L979" t="str">
        <f>IFERROR(INDEX(統合!L:L,1/LARGE(INDEX((統合!$A$1:$A$1000&lt;&gt;"")/ROW(統合!$A$1:$A$1000),0),ROW(L979))),"")</f>
        <v/>
      </c>
      <c r="M979" t="str">
        <f>IFERROR(INDEX(統合!M:M,1/LARGE(INDEX((統合!$A$1:$A$1000&lt;&gt;"")/ROW(統合!$A$1:$A$1000),0),ROW(M979))),"")</f>
        <v/>
      </c>
    </row>
    <row r="980" spans="1:13" x14ac:dyDescent="0.45">
      <c r="A980" t="str">
        <f>IFERROR(INDEX(統合!A:A,1/LARGE(INDEX((統合!$A$1:$A$1000&lt;&gt;"")/ROW(統合!$A$1:$A$1000),0),ROW(A980))),"")</f>
        <v/>
      </c>
      <c r="B980" t="str">
        <f>IFERROR(INDEX(統合!B:B,1/LARGE(INDEX((統合!$A$1:$A$1000&lt;&gt;"")/ROW(統合!$A$1:$A$1000),0),ROW(B980))),"")</f>
        <v/>
      </c>
      <c r="C980" t="str">
        <f>IFERROR(INDEX(統合!C:C,1/LARGE(INDEX((統合!$A$1:$A$1000&lt;&gt;"")/ROW(統合!$A$1:$A$1000),0),ROW(C980))),"")</f>
        <v/>
      </c>
      <c r="D980" t="str">
        <f>IFERROR(INDEX(統合!D:D,1/LARGE(INDEX((統合!$A$1:$A$1000&lt;&gt;"")/ROW(統合!$A$1:$A$1000),0),ROW(D980))),"")</f>
        <v/>
      </c>
      <c r="E980" t="str">
        <f>IFERROR(INDEX(統合!E:E,1/LARGE(INDEX((統合!$A$1:$A$1000&lt;&gt;"")/ROW(統合!$A$1:$A$1000),0),ROW(E980))),"")</f>
        <v/>
      </c>
      <c r="F980" t="str">
        <f>IFERROR(INDEX(統合!F:F,1/LARGE(INDEX((統合!$A$1:$A$1000&lt;&gt;"")/ROW(統合!$A$1:$A$1000),0),ROW(F980))),"")</f>
        <v/>
      </c>
      <c r="G980" t="str">
        <f>IFERROR(INDEX(統合!G:G,1/LARGE(INDEX((統合!$A$1:$A$1000&lt;&gt;"")/ROW(統合!$A$1:$A$1000),0),ROW(G980))),"")</f>
        <v/>
      </c>
      <c r="H980" t="str">
        <f>IFERROR(INDEX(統合!H:H,1/LARGE(INDEX((統合!$A$1:$A$1000&lt;&gt;"")/ROW(統合!$A$1:$A$1000),0),ROW(H980))),"")</f>
        <v/>
      </c>
      <c r="I980" t="str">
        <f>IFERROR(INDEX(統合!I:I,1/LARGE(INDEX((統合!$A$1:$A$1000&lt;&gt;"")/ROW(統合!$A$1:$A$1000),0),ROW(I980))),"")</f>
        <v/>
      </c>
      <c r="J980" t="str">
        <f>IFERROR(INDEX(統合!J:J,1/LARGE(INDEX((統合!$A$1:$A$1000&lt;&gt;"")/ROW(統合!$A$1:$A$1000),0),ROW(J980))),"")</f>
        <v/>
      </c>
      <c r="K980" t="str">
        <f>IFERROR(INDEX(統合!K:K,1/LARGE(INDEX((統合!$A$1:$A$1000&lt;&gt;"")/ROW(統合!$A$1:$A$1000),0),ROW(K980))),"")</f>
        <v/>
      </c>
      <c r="L980" t="str">
        <f>IFERROR(INDEX(統合!L:L,1/LARGE(INDEX((統合!$A$1:$A$1000&lt;&gt;"")/ROW(統合!$A$1:$A$1000),0),ROW(L980))),"")</f>
        <v/>
      </c>
      <c r="M980" t="str">
        <f>IFERROR(INDEX(統合!M:M,1/LARGE(INDEX((統合!$A$1:$A$1000&lt;&gt;"")/ROW(統合!$A$1:$A$1000),0),ROW(M980))),"")</f>
        <v/>
      </c>
    </row>
    <row r="981" spans="1:13" x14ac:dyDescent="0.45">
      <c r="A981" t="str">
        <f>IFERROR(INDEX(統合!A:A,1/LARGE(INDEX((統合!$A$1:$A$1000&lt;&gt;"")/ROW(統合!$A$1:$A$1000),0),ROW(A981))),"")</f>
        <v/>
      </c>
      <c r="B981" t="str">
        <f>IFERROR(INDEX(統合!B:B,1/LARGE(INDEX((統合!$A$1:$A$1000&lt;&gt;"")/ROW(統合!$A$1:$A$1000),0),ROW(B981))),"")</f>
        <v/>
      </c>
      <c r="C981" t="str">
        <f>IFERROR(INDEX(統合!C:C,1/LARGE(INDEX((統合!$A$1:$A$1000&lt;&gt;"")/ROW(統合!$A$1:$A$1000),0),ROW(C981))),"")</f>
        <v/>
      </c>
      <c r="D981" t="str">
        <f>IFERROR(INDEX(統合!D:D,1/LARGE(INDEX((統合!$A$1:$A$1000&lt;&gt;"")/ROW(統合!$A$1:$A$1000),0),ROW(D981))),"")</f>
        <v/>
      </c>
      <c r="E981" t="str">
        <f>IFERROR(INDEX(統合!E:E,1/LARGE(INDEX((統合!$A$1:$A$1000&lt;&gt;"")/ROW(統合!$A$1:$A$1000),0),ROW(E981))),"")</f>
        <v/>
      </c>
      <c r="F981" t="str">
        <f>IFERROR(INDEX(統合!F:F,1/LARGE(INDEX((統合!$A$1:$A$1000&lt;&gt;"")/ROW(統合!$A$1:$A$1000),0),ROW(F981))),"")</f>
        <v/>
      </c>
      <c r="G981" t="str">
        <f>IFERROR(INDEX(統合!G:G,1/LARGE(INDEX((統合!$A$1:$A$1000&lt;&gt;"")/ROW(統合!$A$1:$A$1000),0),ROW(G981))),"")</f>
        <v/>
      </c>
      <c r="H981" t="str">
        <f>IFERROR(INDEX(統合!H:H,1/LARGE(INDEX((統合!$A$1:$A$1000&lt;&gt;"")/ROW(統合!$A$1:$A$1000),0),ROW(H981))),"")</f>
        <v/>
      </c>
      <c r="I981" t="str">
        <f>IFERROR(INDEX(統合!I:I,1/LARGE(INDEX((統合!$A$1:$A$1000&lt;&gt;"")/ROW(統合!$A$1:$A$1000),0),ROW(I981))),"")</f>
        <v/>
      </c>
      <c r="J981" t="str">
        <f>IFERROR(INDEX(統合!J:J,1/LARGE(INDEX((統合!$A$1:$A$1000&lt;&gt;"")/ROW(統合!$A$1:$A$1000),0),ROW(J981))),"")</f>
        <v/>
      </c>
      <c r="K981" t="str">
        <f>IFERROR(INDEX(統合!K:K,1/LARGE(INDEX((統合!$A$1:$A$1000&lt;&gt;"")/ROW(統合!$A$1:$A$1000),0),ROW(K981))),"")</f>
        <v/>
      </c>
      <c r="L981" t="str">
        <f>IFERROR(INDEX(統合!L:L,1/LARGE(INDEX((統合!$A$1:$A$1000&lt;&gt;"")/ROW(統合!$A$1:$A$1000),0),ROW(L981))),"")</f>
        <v/>
      </c>
      <c r="M981" t="str">
        <f>IFERROR(INDEX(統合!M:M,1/LARGE(INDEX((統合!$A$1:$A$1000&lt;&gt;"")/ROW(統合!$A$1:$A$1000),0),ROW(M981))),"")</f>
        <v/>
      </c>
    </row>
    <row r="982" spans="1:13" x14ac:dyDescent="0.45">
      <c r="A982" t="str">
        <f>IFERROR(INDEX(統合!A:A,1/LARGE(INDEX((統合!$A$1:$A$1000&lt;&gt;"")/ROW(統合!$A$1:$A$1000),0),ROW(A982))),"")</f>
        <v/>
      </c>
      <c r="B982" t="str">
        <f>IFERROR(INDEX(統合!B:B,1/LARGE(INDEX((統合!$A$1:$A$1000&lt;&gt;"")/ROW(統合!$A$1:$A$1000),0),ROW(B982))),"")</f>
        <v/>
      </c>
      <c r="C982" t="str">
        <f>IFERROR(INDEX(統合!C:C,1/LARGE(INDEX((統合!$A$1:$A$1000&lt;&gt;"")/ROW(統合!$A$1:$A$1000),0),ROW(C982))),"")</f>
        <v/>
      </c>
      <c r="D982" t="str">
        <f>IFERROR(INDEX(統合!D:D,1/LARGE(INDEX((統合!$A$1:$A$1000&lt;&gt;"")/ROW(統合!$A$1:$A$1000),0),ROW(D982))),"")</f>
        <v/>
      </c>
      <c r="E982" t="str">
        <f>IFERROR(INDEX(統合!E:E,1/LARGE(INDEX((統合!$A$1:$A$1000&lt;&gt;"")/ROW(統合!$A$1:$A$1000),0),ROW(E982))),"")</f>
        <v/>
      </c>
      <c r="F982" t="str">
        <f>IFERROR(INDEX(統合!F:F,1/LARGE(INDEX((統合!$A$1:$A$1000&lt;&gt;"")/ROW(統合!$A$1:$A$1000),0),ROW(F982))),"")</f>
        <v/>
      </c>
      <c r="G982" t="str">
        <f>IFERROR(INDEX(統合!G:G,1/LARGE(INDEX((統合!$A$1:$A$1000&lt;&gt;"")/ROW(統合!$A$1:$A$1000),0),ROW(G982))),"")</f>
        <v/>
      </c>
      <c r="H982" t="str">
        <f>IFERROR(INDEX(統合!H:H,1/LARGE(INDEX((統合!$A$1:$A$1000&lt;&gt;"")/ROW(統合!$A$1:$A$1000),0),ROW(H982))),"")</f>
        <v/>
      </c>
      <c r="I982" t="str">
        <f>IFERROR(INDEX(統合!I:I,1/LARGE(INDEX((統合!$A$1:$A$1000&lt;&gt;"")/ROW(統合!$A$1:$A$1000),0),ROW(I982))),"")</f>
        <v/>
      </c>
      <c r="J982" t="str">
        <f>IFERROR(INDEX(統合!J:J,1/LARGE(INDEX((統合!$A$1:$A$1000&lt;&gt;"")/ROW(統合!$A$1:$A$1000),0),ROW(J982))),"")</f>
        <v/>
      </c>
      <c r="K982" t="str">
        <f>IFERROR(INDEX(統合!K:K,1/LARGE(INDEX((統合!$A$1:$A$1000&lt;&gt;"")/ROW(統合!$A$1:$A$1000),0),ROW(K982))),"")</f>
        <v/>
      </c>
      <c r="L982" t="str">
        <f>IFERROR(INDEX(統合!L:L,1/LARGE(INDEX((統合!$A$1:$A$1000&lt;&gt;"")/ROW(統合!$A$1:$A$1000),0),ROW(L982))),"")</f>
        <v/>
      </c>
      <c r="M982" t="str">
        <f>IFERROR(INDEX(統合!M:M,1/LARGE(INDEX((統合!$A$1:$A$1000&lt;&gt;"")/ROW(統合!$A$1:$A$1000),0),ROW(M982))),"")</f>
        <v/>
      </c>
    </row>
    <row r="983" spans="1:13" x14ac:dyDescent="0.45">
      <c r="A983" t="str">
        <f>IFERROR(INDEX(統合!A:A,1/LARGE(INDEX((統合!$A$1:$A$1000&lt;&gt;"")/ROW(統合!$A$1:$A$1000),0),ROW(A983))),"")</f>
        <v/>
      </c>
      <c r="B983" t="str">
        <f>IFERROR(INDEX(統合!B:B,1/LARGE(INDEX((統合!$A$1:$A$1000&lt;&gt;"")/ROW(統合!$A$1:$A$1000),0),ROW(B983))),"")</f>
        <v/>
      </c>
      <c r="C983" t="str">
        <f>IFERROR(INDEX(統合!C:C,1/LARGE(INDEX((統合!$A$1:$A$1000&lt;&gt;"")/ROW(統合!$A$1:$A$1000),0),ROW(C983))),"")</f>
        <v/>
      </c>
      <c r="D983" t="str">
        <f>IFERROR(INDEX(統合!D:D,1/LARGE(INDEX((統合!$A$1:$A$1000&lt;&gt;"")/ROW(統合!$A$1:$A$1000),0),ROW(D983))),"")</f>
        <v/>
      </c>
      <c r="E983" t="str">
        <f>IFERROR(INDEX(統合!E:E,1/LARGE(INDEX((統合!$A$1:$A$1000&lt;&gt;"")/ROW(統合!$A$1:$A$1000),0),ROW(E983))),"")</f>
        <v/>
      </c>
      <c r="F983" t="str">
        <f>IFERROR(INDEX(統合!F:F,1/LARGE(INDEX((統合!$A$1:$A$1000&lt;&gt;"")/ROW(統合!$A$1:$A$1000),0),ROW(F983))),"")</f>
        <v/>
      </c>
      <c r="G983" t="str">
        <f>IFERROR(INDEX(統合!G:G,1/LARGE(INDEX((統合!$A$1:$A$1000&lt;&gt;"")/ROW(統合!$A$1:$A$1000),0),ROW(G983))),"")</f>
        <v/>
      </c>
      <c r="H983" t="str">
        <f>IFERROR(INDEX(統合!H:H,1/LARGE(INDEX((統合!$A$1:$A$1000&lt;&gt;"")/ROW(統合!$A$1:$A$1000),0),ROW(H983))),"")</f>
        <v/>
      </c>
      <c r="I983" t="str">
        <f>IFERROR(INDEX(統合!I:I,1/LARGE(INDEX((統合!$A$1:$A$1000&lt;&gt;"")/ROW(統合!$A$1:$A$1000),0),ROW(I983))),"")</f>
        <v/>
      </c>
      <c r="J983" t="str">
        <f>IFERROR(INDEX(統合!J:J,1/LARGE(INDEX((統合!$A$1:$A$1000&lt;&gt;"")/ROW(統合!$A$1:$A$1000),0),ROW(J983))),"")</f>
        <v/>
      </c>
      <c r="K983" t="str">
        <f>IFERROR(INDEX(統合!K:K,1/LARGE(INDEX((統合!$A$1:$A$1000&lt;&gt;"")/ROW(統合!$A$1:$A$1000),0),ROW(K983))),"")</f>
        <v/>
      </c>
      <c r="L983" t="str">
        <f>IFERROR(INDEX(統合!L:L,1/LARGE(INDEX((統合!$A$1:$A$1000&lt;&gt;"")/ROW(統合!$A$1:$A$1000),0),ROW(L983))),"")</f>
        <v/>
      </c>
      <c r="M983" t="str">
        <f>IFERROR(INDEX(統合!M:M,1/LARGE(INDEX((統合!$A$1:$A$1000&lt;&gt;"")/ROW(統合!$A$1:$A$1000),0),ROW(M983))),"")</f>
        <v/>
      </c>
    </row>
    <row r="984" spans="1:13" x14ac:dyDescent="0.45">
      <c r="A984" t="str">
        <f>IFERROR(INDEX(統合!A:A,1/LARGE(INDEX((統合!$A$1:$A$1000&lt;&gt;"")/ROW(統合!$A$1:$A$1000),0),ROW(A984))),"")</f>
        <v/>
      </c>
      <c r="B984" t="str">
        <f>IFERROR(INDEX(統合!B:B,1/LARGE(INDEX((統合!$A$1:$A$1000&lt;&gt;"")/ROW(統合!$A$1:$A$1000),0),ROW(B984))),"")</f>
        <v/>
      </c>
      <c r="C984" t="str">
        <f>IFERROR(INDEX(統合!C:C,1/LARGE(INDEX((統合!$A$1:$A$1000&lt;&gt;"")/ROW(統合!$A$1:$A$1000),0),ROW(C984))),"")</f>
        <v/>
      </c>
      <c r="D984" t="str">
        <f>IFERROR(INDEX(統合!D:D,1/LARGE(INDEX((統合!$A$1:$A$1000&lt;&gt;"")/ROW(統合!$A$1:$A$1000),0),ROW(D984))),"")</f>
        <v/>
      </c>
      <c r="E984" t="str">
        <f>IFERROR(INDEX(統合!E:E,1/LARGE(INDEX((統合!$A$1:$A$1000&lt;&gt;"")/ROW(統合!$A$1:$A$1000),0),ROW(E984))),"")</f>
        <v/>
      </c>
      <c r="F984" t="str">
        <f>IFERROR(INDEX(統合!F:F,1/LARGE(INDEX((統合!$A$1:$A$1000&lt;&gt;"")/ROW(統合!$A$1:$A$1000),0),ROW(F984))),"")</f>
        <v/>
      </c>
      <c r="G984" t="str">
        <f>IFERROR(INDEX(統合!G:G,1/LARGE(INDEX((統合!$A$1:$A$1000&lt;&gt;"")/ROW(統合!$A$1:$A$1000),0),ROW(G984))),"")</f>
        <v/>
      </c>
      <c r="H984" t="str">
        <f>IFERROR(INDEX(統合!H:H,1/LARGE(INDEX((統合!$A$1:$A$1000&lt;&gt;"")/ROW(統合!$A$1:$A$1000),0),ROW(H984))),"")</f>
        <v/>
      </c>
      <c r="I984" t="str">
        <f>IFERROR(INDEX(統合!I:I,1/LARGE(INDEX((統合!$A$1:$A$1000&lt;&gt;"")/ROW(統合!$A$1:$A$1000),0),ROW(I984))),"")</f>
        <v/>
      </c>
      <c r="J984" t="str">
        <f>IFERROR(INDEX(統合!J:J,1/LARGE(INDEX((統合!$A$1:$A$1000&lt;&gt;"")/ROW(統合!$A$1:$A$1000),0),ROW(J984))),"")</f>
        <v/>
      </c>
      <c r="K984" t="str">
        <f>IFERROR(INDEX(統合!K:K,1/LARGE(INDEX((統合!$A$1:$A$1000&lt;&gt;"")/ROW(統合!$A$1:$A$1000),0),ROW(K984))),"")</f>
        <v/>
      </c>
      <c r="L984" t="str">
        <f>IFERROR(INDEX(統合!L:L,1/LARGE(INDEX((統合!$A$1:$A$1000&lt;&gt;"")/ROW(統合!$A$1:$A$1000),0),ROW(L984))),"")</f>
        <v/>
      </c>
      <c r="M984" t="str">
        <f>IFERROR(INDEX(統合!M:M,1/LARGE(INDEX((統合!$A$1:$A$1000&lt;&gt;"")/ROW(統合!$A$1:$A$1000),0),ROW(M984))),"")</f>
        <v/>
      </c>
    </row>
    <row r="985" spans="1:13" x14ac:dyDescent="0.45">
      <c r="A985" t="str">
        <f>IFERROR(INDEX(統合!A:A,1/LARGE(INDEX((統合!$A$1:$A$1000&lt;&gt;"")/ROW(統合!$A$1:$A$1000),0),ROW(A985))),"")</f>
        <v/>
      </c>
      <c r="B985" t="str">
        <f>IFERROR(INDEX(統合!B:B,1/LARGE(INDEX((統合!$A$1:$A$1000&lt;&gt;"")/ROW(統合!$A$1:$A$1000),0),ROW(B985))),"")</f>
        <v/>
      </c>
      <c r="C985" t="str">
        <f>IFERROR(INDEX(統合!C:C,1/LARGE(INDEX((統合!$A$1:$A$1000&lt;&gt;"")/ROW(統合!$A$1:$A$1000),0),ROW(C985))),"")</f>
        <v/>
      </c>
      <c r="D985" t="str">
        <f>IFERROR(INDEX(統合!D:D,1/LARGE(INDEX((統合!$A$1:$A$1000&lt;&gt;"")/ROW(統合!$A$1:$A$1000),0),ROW(D985))),"")</f>
        <v/>
      </c>
      <c r="E985" t="str">
        <f>IFERROR(INDEX(統合!E:E,1/LARGE(INDEX((統合!$A$1:$A$1000&lt;&gt;"")/ROW(統合!$A$1:$A$1000),0),ROW(E985))),"")</f>
        <v/>
      </c>
      <c r="F985" t="str">
        <f>IFERROR(INDEX(統合!F:F,1/LARGE(INDEX((統合!$A$1:$A$1000&lt;&gt;"")/ROW(統合!$A$1:$A$1000),0),ROW(F985))),"")</f>
        <v/>
      </c>
      <c r="G985" t="str">
        <f>IFERROR(INDEX(統合!G:G,1/LARGE(INDEX((統合!$A$1:$A$1000&lt;&gt;"")/ROW(統合!$A$1:$A$1000),0),ROW(G985))),"")</f>
        <v/>
      </c>
      <c r="H985" t="str">
        <f>IFERROR(INDEX(統合!H:H,1/LARGE(INDEX((統合!$A$1:$A$1000&lt;&gt;"")/ROW(統合!$A$1:$A$1000),0),ROW(H985))),"")</f>
        <v/>
      </c>
      <c r="I985" t="str">
        <f>IFERROR(INDEX(統合!I:I,1/LARGE(INDEX((統合!$A$1:$A$1000&lt;&gt;"")/ROW(統合!$A$1:$A$1000),0),ROW(I985))),"")</f>
        <v/>
      </c>
      <c r="J985" t="str">
        <f>IFERROR(INDEX(統合!J:J,1/LARGE(INDEX((統合!$A$1:$A$1000&lt;&gt;"")/ROW(統合!$A$1:$A$1000),0),ROW(J985))),"")</f>
        <v/>
      </c>
      <c r="K985" t="str">
        <f>IFERROR(INDEX(統合!K:K,1/LARGE(INDEX((統合!$A$1:$A$1000&lt;&gt;"")/ROW(統合!$A$1:$A$1000),0),ROW(K985))),"")</f>
        <v/>
      </c>
      <c r="L985" t="str">
        <f>IFERROR(INDEX(統合!L:L,1/LARGE(INDEX((統合!$A$1:$A$1000&lt;&gt;"")/ROW(統合!$A$1:$A$1000),0),ROW(L985))),"")</f>
        <v/>
      </c>
      <c r="M985" t="str">
        <f>IFERROR(INDEX(統合!M:M,1/LARGE(INDEX((統合!$A$1:$A$1000&lt;&gt;"")/ROW(統合!$A$1:$A$1000),0),ROW(M985))),"")</f>
        <v/>
      </c>
    </row>
    <row r="986" spans="1:13" x14ac:dyDescent="0.45">
      <c r="A986" t="str">
        <f>IFERROR(INDEX(統合!A:A,1/LARGE(INDEX((統合!$A$1:$A$1000&lt;&gt;"")/ROW(統合!$A$1:$A$1000),0),ROW(A986))),"")</f>
        <v/>
      </c>
      <c r="B986" t="str">
        <f>IFERROR(INDEX(統合!B:B,1/LARGE(INDEX((統合!$A$1:$A$1000&lt;&gt;"")/ROW(統合!$A$1:$A$1000),0),ROW(B986))),"")</f>
        <v/>
      </c>
      <c r="C986" t="str">
        <f>IFERROR(INDEX(統合!C:C,1/LARGE(INDEX((統合!$A$1:$A$1000&lt;&gt;"")/ROW(統合!$A$1:$A$1000),0),ROW(C986))),"")</f>
        <v/>
      </c>
      <c r="D986" t="str">
        <f>IFERROR(INDEX(統合!D:D,1/LARGE(INDEX((統合!$A$1:$A$1000&lt;&gt;"")/ROW(統合!$A$1:$A$1000),0),ROW(D986))),"")</f>
        <v/>
      </c>
      <c r="E986" t="str">
        <f>IFERROR(INDEX(統合!E:E,1/LARGE(INDEX((統合!$A$1:$A$1000&lt;&gt;"")/ROW(統合!$A$1:$A$1000),0),ROW(E986))),"")</f>
        <v/>
      </c>
      <c r="F986" t="str">
        <f>IFERROR(INDEX(統合!F:F,1/LARGE(INDEX((統合!$A$1:$A$1000&lt;&gt;"")/ROW(統合!$A$1:$A$1000),0),ROW(F986))),"")</f>
        <v/>
      </c>
      <c r="G986" t="str">
        <f>IFERROR(INDEX(統合!G:G,1/LARGE(INDEX((統合!$A$1:$A$1000&lt;&gt;"")/ROW(統合!$A$1:$A$1000),0),ROW(G986))),"")</f>
        <v/>
      </c>
      <c r="H986" t="str">
        <f>IFERROR(INDEX(統合!H:H,1/LARGE(INDEX((統合!$A$1:$A$1000&lt;&gt;"")/ROW(統合!$A$1:$A$1000),0),ROW(H986))),"")</f>
        <v/>
      </c>
      <c r="I986" t="str">
        <f>IFERROR(INDEX(統合!I:I,1/LARGE(INDEX((統合!$A$1:$A$1000&lt;&gt;"")/ROW(統合!$A$1:$A$1000),0),ROW(I986))),"")</f>
        <v/>
      </c>
      <c r="J986" t="str">
        <f>IFERROR(INDEX(統合!J:J,1/LARGE(INDEX((統合!$A$1:$A$1000&lt;&gt;"")/ROW(統合!$A$1:$A$1000),0),ROW(J986))),"")</f>
        <v/>
      </c>
      <c r="K986" t="str">
        <f>IFERROR(INDEX(統合!K:K,1/LARGE(INDEX((統合!$A$1:$A$1000&lt;&gt;"")/ROW(統合!$A$1:$A$1000),0),ROW(K986))),"")</f>
        <v/>
      </c>
      <c r="L986" t="str">
        <f>IFERROR(INDEX(統合!L:L,1/LARGE(INDEX((統合!$A$1:$A$1000&lt;&gt;"")/ROW(統合!$A$1:$A$1000),0),ROW(L986))),"")</f>
        <v/>
      </c>
      <c r="M986" t="str">
        <f>IFERROR(INDEX(統合!M:M,1/LARGE(INDEX((統合!$A$1:$A$1000&lt;&gt;"")/ROW(統合!$A$1:$A$1000),0),ROW(M986))),"")</f>
        <v/>
      </c>
    </row>
    <row r="987" spans="1:13" x14ac:dyDescent="0.45">
      <c r="A987" t="str">
        <f>IFERROR(INDEX(統合!A:A,1/LARGE(INDEX((統合!$A$1:$A$1000&lt;&gt;"")/ROW(統合!$A$1:$A$1000),0),ROW(A987))),"")</f>
        <v/>
      </c>
      <c r="B987" t="str">
        <f>IFERROR(INDEX(統合!B:B,1/LARGE(INDEX((統合!$A$1:$A$1000&lt;&gt;"")/ROW(統合!$A$1:$A$1000),0),ROW(B987))),"")</f>
        <v/>
      </c>
      <c r="C987" t="str">
        <f>IFERROR(INDEX(統合!C:C,1/LARGE(INDEX((統合!$A$1:$A$1000&lt;&gt;"")/ROW(統合!$A$1:$A$1000),0),ROW(C987))),"")</f>
        <v/>
      </c>
      <c r="D987" t="str">
        <f>IFERROR(INDEX(統合!D:D,1/LARGE(INDEX((統合!$A$1:$A$1000&lt;&gt;"")/ROW(統合!$A$1:$A$1000),0),ROW(D987))),"")</f>
        <v/>
      </c>
      <c r="E987" t="str">
        <f>IFERROR(INDEX(統合!E:E,1/LARGE(INDEX((統合!$A$1:$A$1000&lt;&gt;"")/ROW(統合!$A$1:$A$1000),0),ROW(E987))),"")</f>
        <v/>
      </c>
      <c r="F987" t="str">
        <f>IFERROR(INDEX(統合!F:F,1/LARGE(INDEX((統合!$A$1:$A$1000&lt;&gt;"")/ROW(統合!$A$1:$A$1000),0),ROW(F987))),"")</f>
        <v/>
      </c>
      <c r="G987" t="str">
        <f>IFERROR(INDEX(統合!G:G,1/LARGE(INDEX((統合!$A$1:$A$1000&lt;&gt;"")/ROW(統合!$A$1:$A$1000),0),ROW(G987))),"")</f>
        <v/>
      </c>
      <c r="H987" t="str">
        <f>IFERROR(INDEX(統合!H:H,1/LARGE(INDEX((統合!$A$1:$A$1000&lt;&gt;"")/ROW(統合!$A$1:$A$1000),0),ROW(H987))),"")</f>
        <v/>
      </c>
      <c r="I987" t="str">
        <f>IFERROR(INDEX(統合!I:I,1/LARGE(INDEX((統合!$A$1:$A$1000&lt;&gt;"")/ROW(統合!$A$1:$A$1000),0),ROW(I987))),"")</f>
        <v/>
      </c>
      <c r="J987" t="str">
        <f>IFERROR(INDEX(統合!J:J,1/LARGE(INDEX((統合!$A$1:$A$1000&lt;&gt;"")/ROW(統合!$A$1:$A$1000),0),ROW(J987))),"")</f>
        <v/>
      </c>
      <c r="K987" t="str">
        <f>IFERROR(INDEX(統合!K:K,1/LARGE(INDEX((統合!$A$1:$A$1000&lt;&gt;"")/ROW(統合!$A$1:$A$1000),0),ROW(K987))),"")</f>
        <v/>
      </c>
      <c r="L987" t="str">
        <f>IFERROR(INDEX(統合!L:L,1/LARGE(INDEX((統合!$A$1:$A$1000&lt;&gt;"")/ROW(統合!$A$1:$A$1000),0),ROW(L987))),"")</f>
        <v/>
      </c>
      <c r="M987" t="str">
        <f>IFERROR(INDEX(統合!M:M,1/LARGE(INDEX((統合!$A$1:$A$1000&lt;&gt;"")/ROW(統合!$A$1:$A$1000),0),ROW(M987))),"")</f>
        <v/>
      </c>
    </row>
    <row r="988" spans="1:13" x14ac:dyDescent="0.45">
      <c r="A988" t="str">
        <f>IFERROR(INDEX(統合!A:A,1/LARGE(INDEX((統合!$A$1:$A$1000&lt;&gt;"")/ROW(統合!$A$1:$A$1000),0),ROW(A988))),"")</f>
        <v/>
      </c>
      <c r="B988" t="str">
        <f>IFERROR(INDEX(統合!B:B,1/LARGE(INDEX((統合!$A$1:$A$1000&lt;&gt;"")/ROW(統合!$A$1:$A$1000),0),ROW(B988))),"")</f>
        <v/>
      </c>
      <c r="C988" t="str">
        <f>IFERROR(INDEX(統合!C:C,1/LARGE(INDEX((統合!$A$1:$A$1000&lt;&gt;"")/ROW(統合!$A$1:$A$1000),0),ROW(C988))),"")</f>
        <v/>
      </c>
      <c r="D988" t="str">
        <f>IFERROR(INDEX(統合!D:D,1/LARGE(INDEX((統合!$A$1:$A$1000&lt;&gt;"")/ROW(統合!$A$1:$A$1000),0),ROW(D988))),"")</f>
        <v/>
      </c>
      <c r="E988" t="str">
        <f>IFERROR(INDEX(統合!E:E,1/LARGE(INDEX((統合!$A$1:$A$1000&lt;&gt;"")/ROW(統合!$A$1:$A$1000),0),ROW(E988))),"")</f>
        <v/>
      </c>
      <c r="F988" t="str">
        <f>IFERROR(INDEX(統合!F:F,1/LARGE(INDEX((統合!$A$1:$A$1000&lt;&gt;"")/ROW(統合!$A$1:$A$1000),0),ROW(F988))),"")</f>
        <v/>
      </c>
      <c r="G988" t="str">
        <f>IFERROR(INDEX(統合!G:G,1/LARGE(INDEX((統合!$A$1:$A$1000&lt;&gt;"")/ROW(統合!$A$1:$A$1000),0),ROW(G988))),"")</f>
        <v/>
      </c>
      <c r="H988" t="str">
        <f>IFERROR(INDEX(統合!H:H,1/LARGE(INDEX((統合!$A$1:$A$1000&lt;&gt;"")/ROW(統合!$A$1:$A$1000),0),ROW(H988))),"")</f>
        <v/>
      </c>
      <c r="I988" t="str">
        <f>IFERROR(INDEX(統合!I:I,1/LARGE(INDEX((統合!$A$1:$A$1000&lt;&gt;"")/ROW(統合!$A$1:$A$1000),0),ROW(I988))),"")</f>
        <v/>
      </c>
      <c r="J988" t="str">
        <f>IFERROR(INDEX(統合!J:J,1/LARGE(INDEX((統合!$A$1:$A$1000&lt;&gt;"")/ROW(統合!$A$1:$A$1000),0),ROW(J988))),"")</f>
        <v/>
      </c>
      <c r="K988" t="str">
        <f>IFERROR(INDEX(統合!K:K,1/LARGE(INDEX((統合!$A$1:$A$1000&lt;&gt;"")/ROW(統合!$A$1:$A$1000),0),ROW(K988))),"")</f>
        <v/>
      </c>
      <c r="L988" t="str">
        <f>IFERROR(INDEX(統合!L:L,1/LARGE(INDEX((統合!$A$1:$A$1000&lt;&gt;"")/ROW(統合!$A$1:$A$1000),0),ROW(L988))),"")</f>
        <v/>
      </c>
      <c r="M988" t="str">
        <f>IFERROR(INDEX(統合!M:M,1/LARGE(INDEX((統合!$A$1:$A$1000&lt;&gt;"")/ROW(統合!$A$1:$A$1000),0),ROW(M988))),"")</f>
        <v/>
      </c>
    </row>
    <row r="989" spans="1:13" x14ac:dyDescent="0.45">
      <c r="A989" t="str">
        <f>IFERROR(INDEX(統合!A:A,1/LARGE(INDEX((統合!$A$1:$A$1000&lt;&gt;"")/ROW(統合!$A$1:$A$1000),0),ROW(A989))),"")</f>
        <v/>
      </c>
      <c r="B989" t="str">
        <f>IFERROR(INDEX(統合!B:B,1/LARGE(INDEX((統合!$A$1:$A$1000&lt;&gt;"")/ROW(統合!$A$1:$A$1000),0),ROW(B989))),"")</f>
        <v/>
      </c>
      <c r="C989" t="str">
        <f>IFERROR(INDEX(統合!C:C,1/LARGE(INDEX((統合!$A$1:$A$1000&lt;&gt;"")/ROW(統合!$A$1:$A$1000),0),ROW(C989))),"")</f>
        <v/>
      </c>
      <c r="D989" t="str">
        <f>IFERROR(INDEX(統合!D:D,1/LARGE(INDEX((統合!$A$1:$A$1000&lt;&gt;"")/ROW(統合!$A$1:$A$1000),0),ROW(D989))),"")</f>
        <v/>
      </c>
      <c r="E989" t="str">
        <f>IFERROR(INDEX(統合!E:E,1/LARGE(INDEX((統合!$A$1:$A$1000&lt;&gt;"")/ROW(統合!$A$1:$A$1000),0),ROW(E989))),"")</f>
        <v/>
      </c>
      <c r="F989" t="str">
        <f>IFERROR(INDEX(統合!F:F,1/LARGE(INDEX((統合!$A$1:$A$1000&lt;&gt;"")/ROW(統合!$A$1:$A$1000),0),ROW(F989))),"")</f>
        <v/>
      </c>
      <c r="G989" t="str">
        <f>IFERROR(INDEX(統合!G:G,1/LARGE(INDEX((統合!$A$1:$A$1000&lt;&gt;"")/ROW(統合!$A$1:$A$1000),0),ROW(G989))),"")</f>
        <v/>
      </c>
      <c r="H989" t="str">
        <f>IFERROR(INDEX(統合!H:H,1/LARGE(INDEX((統合!$A$1:$A$1000&lt;&gt;"")/ROW(統合!$A$1:$A$1000),0),ROW(H989))),"")</f>
        <v/>
      </c>
      <c r="I989" t="str">
        <f>IFERROR(INDEX(統合!I:I,1/LARGE(INDEX((統合!$A$1:$A$1000&lt;&gt;"")/ROW(統合!$A$1:$A$1000),0),ROW(I989))),"")</f>
        <v/>
      </c>
      <c r="J989" t="str">
        <f>IFERROR(INDEX(統合!J:J,1/LARGE(INDEX((統合!$A$1:$A$1000&lt;&gt;"")/ROW(統合!$A$1:$A$1000),0),ROW(J989))),"")</f>
        <v/>
      </c>
      <c r="K989" t="str">
        <f>IFERROR(INDEX(統合!K:K,1/LARGE(INDEX((統合!$A$1:$A$1000&lt;&gt;"")/ROW(統合!$A$1:$A$1000),0),ROW(K989))),"")</f>
        <v/>
      </c>
      <c r="L989" t="str">
        <f>IFERROR(INDEX(統合!L:L,1/LARGE(INDEX((統合!$A$1:$A$1000&lt;&gt;"")/ROW(統合!$A$1:$A$1000),0),ROW(L989))),"")</f>
        <v/>
      </c>
      <c r="M989" t="str">
        <f>IFERROR(INDEX(統合!M:M,1/LARGE(INDEX((統合!$A$1:$A$1000&lt;&gt;"")/ROW(統合!$A$1:$A$1000),0),ROW(M989))),"")</f>
        <v/>
      </c>
    </row>
    <row r="990" spans="1:13" x14ac:dyDescent="0.45">
      <c r="A990" t="str">
        <f>IFERROR(INDEX(統合!A:A,1/LARGE(INDEX((統合!$A$1:$A$1000&lt;&gt;"")/ROW(統合!$A$1:$A$1000),0),ROW(A990))),"")</f>
        <v/>
      </c>
      <c r="B990" t="str">
        <f>IFERROR(INDEX(統合!B:B,1/LARGE(INDEX((統合!$A$1:$A$1000&lt;&gt;"")/ROW(統合!$A$1:$A$1000),0),ROW(B990))),"")</f>
        <v/>
      </c>
      <c r="C990" t="str">
        <f>IFERROR(INDEX(統合!C:C,1/LARGE(INDEX((統合!$A$1:$A$1000&lt;&gt;"")/ROW(統合!$A$1:$A$1000),0),ROW(C990))),"")</f>
        <v/>
      </c>
      <c r="D990" t="str">
        <f>IFERROR(INDEX(統合!D:D,1/LARGE(INDEX((統合!$A$1:$A$1000&lt;&gt;"")/ROW(統合!$A$1:$A$1000),0),ROW(D990))),"")</f>
        <v/>
      </c>
      <c r="E990" t="str">
        <f>IFERROR(INDEX(統合!E:E,1/LARGE(INDEX((統合!$A$1:$A$1000&lt;&gt;"")/ROW(統合!$A$1:$A$1000),0),ROW(E990))),"")</f>
        <v/>
      </c>
      <c r="F990" t="str">
        <f>IFERROR(INDEX(統合!F:F,1/LARGE(INDEX((統合!$A$1:$A$1000&lt;&gt;"")/ROW(統合!$A$1:$A$1000),0),ROW(F990))),"")</f>
        <v/>
      </c>
      <c r="G990" t="str">
        <f>IFERROR(INDEX(統合!G:G,1/LARGE(INDEX((統合!$A$1:$A$1000&lt;&gt;"")/ROW(統合!$A$1:$A$1000),0),ROW(G990))),"")</f>
        <v/>
      </c>
      <c r="H990" t="str">
        <f>IFERROR(INDEX(統合!H:H,1/LARGE(INDEX((統合!$A$1:$A$1000&lt;&gt;"")/ROW(統合!$A$1:$A$1000),0),ROW(H990))),"")</f>
        <v/>
      </c>
      <c r="I990" t="str">
        <f>IFERROR(INDEX(統合!I:I,1/LARGE(INDEX((統合!$A$1:$A$1000&lt;&gt;"")/ROW(統合!$A$1:$A$1000),0),ROW(I990))),"")</f>
        <v/>
      </c>
      <c r="J990" t="str">
        <f>IFERROR(INDEX(統合!J:J,1/LARGE(INDEX((統合!$A$1:$A$1000&lt;&gt;"")/ROW(統合!$A$1:$A$1000),0),ROW(J990))),"")</f>
        <v/>
      </c>
      <c r="K990" t="str">
        <f>IFERROR(INDEX(統合!K:K,1/LARGE(INDEX((統合!$A$1:$A$1000&lt;&gt;"")/ROW(統合!$A$1:$A$1000),0),ROW(K990))),"")</f>
        <v/>
      </c>
      <c r="L990" t="str">
        <f>IFERROR(INDEX(統合!L:L,1/LARGE(INDEX((統合!$A$1:$A$1000&lt;&gt;"")/ROW(統合!$A$1:$A$1000),0),ROW(L990))),"")</f>
        <v/>
      </c>
      <c r="M990" t="str">
        <f>IFERROR(INDEX(統合!M:M,1/LARGE(INDEX((統合!$A$1:$A$1000&lt;&gt;"")/ROW(統合!$A$1:$A$1000),0),ROW(M990))),"")</f>
        <v/>
      </c>
    </row>
    <row r="991" spans="1:13" x14ac:dyDescent="0.45">
      <c r="A991" t="str">
        <f>IFERROR(INDEX(統合!A:A,1/LARGE(INDEX((統合!$A$1:$A$1000&lt;&gt;"")/ROW(統合!$A$1:$A$1000),0),ROW(A991))),"")</f>
        <v/>
      </c>
      <c r="B991" t="str">
        <f>IFERROR(INDEX(統合!B:B,1/LARGE(INDEX((統合!$A$1:$A$1000&lt;&gt;"")/ROW(統合!$A$1:$A$1000),0),ROW(B991))),"")</f>
        <v/>
      </c>
      <c r="C991" t="str">
        <f>IFERROR(INDEX(統合!C:C,1/LARGE(INDEX((統合!$A$1:$A$1000&lt;&gt;"")/ROW(統合!$A$1:$A$1000),0),ROW(C991))),"")</f>
        <v/>
      </c>
      <c r="D991" t="str">
        <f>IFERROR(INDEX(統合!D:D,1/LARGE(INDEX((統合!$A$1:$A$1000&lt;&gt;"")/ROW(統合!$A$1:$A$1000),0),ROW(D991))),"")</f>
        <v/>
      </c>
      <c r="E991" t="str">
        <f>IFERROR(INDEX(統合!E:E,1/LARGE(INDEX((統合!$A$1:$A$1000&lt;&gt;"")/ROW(統合!$A$1:$A$1000),0),ROW(E991))),"")</f>
        <v/>
      </c>
      <c r="F991" t="str">
        <f>IFERROR(INDEX(統合!F:F,1/LARGE(INDEX((統合!$A$1:$A$1000&lt;&gt;"")/ROW(統合!$A$1:$A$1000),0),ROW(F991))),"")</f>
        <v/>
      </c>
      <c r="G991" t="str">
        <f>IFERROR(INDEX(統合!G:G,1/LARGE(INDEX((統合!$A$1:$A$1000&lt;&gt;"")/ROW(統合!$A$1:$A$1000),0),ROW(G991))),"")</f>
        <v/>
      </c>
      <c r="H991" t="str">
        <f>IFERROR(INDEX(統合!H:H,1/LARGE(INDEX((統合!$A$1:$A$1000&lt;&gt;"")/ROW(統合!$A$1:$A$1000),0),ROW(H991))),"")</f>
        <v/>
      </c>
      <c r="I991" t="str">
        <f>IFERROR(INDEX(統合!I:I,1/LARGE(INDEX((統合!$A$1:$A$1000&lt;&gt;"")/ROW(統合!$A$1:$A$1000),0),ROW(I991))),"")</f>
        <v/>
      </c>
      <c r="J991" t="str">
        <f>IFERROR(INDEX(統合!J:J,1/LARGE(INDEX((統合!$A$1:$A$1000&lt;&gt;"")/ROW(統合!$A$1:$A$1000),0),ROW(J991))),"")</f>
        <v/>
      </c>
      <c r="K991" t="str">
        <f>IFERROR(INDEX(統合!K:K,1/LARGE(INDEX((統合!$A$1:$A$1000&lt;&gt;"")/ROW(統合!$A$1:$A$1000),0),ROW(K991))),"")</f>
        <v/>
      </c>
      <c r="L991" t="str">
        <f>IFERROR(INDEX(統合!L:L,1/LARGE(INDEX((統合!$A$1:$A$1000&lt;&gt;"")/ROW(統合!$A$1:$A$1000),0),ROW(L991))),"")</f>
        <v/>
      </c>
      <c r="M991" t="str">
        <f>IFERROR(INDEX(統合!M:M,1/LARGE(INDEX((統合!$A$1:$A$1000&lt;&gt;"")/ROW(統合!$A$1:$A$1000),0),ROW(M991))),"")</f>
        <v/>
      </c>
    </row>
    <row r="992" spans="1:13" x14ac:dyDescent="0.45">
      <c r="A992" t="str">
        <f>IFERROR(INDEX(統合!A:A,1/LARGE(INDEX((統合!$A$1:$A$1000&lt;&gt;"")/ROW(統合!$A$1:$A$1000),0),ROW(A992))),"")</f>
        <v/>
      </c>
      <c r="B992" t="str">
        <f>IFERROR(INDEX(統合!B:B,1/LARGE(INDEX((統合!$A$1:$A$1000&lt;&gt;"")/ROW(統合!$A$1:$A$1000),0),ROW(B992))),"")</f>
        <v/>
      </c>
      <c r="C992" t="str">
        <f>IFERROR(INDEX(統合!C:C,1/LARGE(INDEX((統合!$A$1:$A$1000&lt;&gt;"")/ROW(統合!$A$1:$A$1000),0),ROW(C992))),"")</f>
        <v/>
      </c>
      <c r="D992" t="str">
        <f>IFERROR(INDEX(統合!D:D,1/LARGE(INDEX((統合!$A$1:$A$1000&lt;&gt;"")/ROW(統合!$A$1:$A$1000),0),ROW(D992))),"")</f>
        <v/>
      </c>
      <c r="E992" t="str">
        <f>IFERROR(INDEX(統合!E:E,1/LARGE(INDEX((統合!$A$1:$A$1000&lt;&gt;"")/ROW(統合!$A$1:$A$1000),0),ROW(E992))),"")</f>
        <v/>
      </c>
      <c r="F992" t="str">
        <f>IFERROR(INDEX(統合!F:F,1/LARGE(INDEX((統合!$A$1:$A$1000&lt;&gt;"")/ROW(統合!$A$1:$A$1000),0),ROW(F992))),"")</f>
        <v/>
      </c>
      <c r="G992" t="str">
        <f>IFERROR(INDEX(統合!G:G,1/LARGE(INDEX((統合!$A$1:$A$1000&lt;&gt;"")/ROW(統合!$A$1:$A$1000),0),ROW(G992))),"")</f>
        <v/>
      </c>
      <c r="H992" t="str">
        <f>IFERROR(INDEX(統合!H:H,1/LARGE(INDEX((統合!$A$1:$A$1000&lt;&gt;"")/ROW(統合!$A$1:$A$1000),0),ROW(H992))),"")</f>
        <v/>
      </c>
      <c r="I992" t="str">
        <f>IFERROR(INDEX(統合!I:I,1/LARGE(INDEX((統合!$A$1:$A$1000&lt;&gt;"")/ROW(統合!$A$1:$A$1000),0),ROW(I992))),"")</f>
        <v/>
      </c>
      <c r="J992" t="str">
        <f>IFERROR(INDEX(統合!J:J,1/LARGE(INDEX((統合!$A$1:$A$1000&lt;&gt;"")/ROW(統合!$A$1:$A$1000),0),ROW(J992))),"")</f>
        <v/>
      </c>
      <c r="K992" t="str">
        <f>IFERROR(INDEX(統合!K:K,1/LARGE(INDEX((統合!$A$1:$A$1000&lt;&gt;"")/ROW(統合!$A$1:$A$1000),0),ROW(K992))),"")</f>
        <v/>
      </c>
      <c r="L992" t="str">
        <f>IFERROR(INDEX(統合!L:L,1/LARGE(INDEX((統合!$A$1:$A$1000&lt;&gt;"")/ROW(統合!$A$1:$A$1000),0),ROW(L992))),"")</f>
        <v/>
      </c>
      <c r="M992" t="str">
        <f>IFERROR(INDEX(統合!M:M,1/LARGE(INDEX((統合!$A$1:$A$1000&lt;&gt;"")/ROW(統合!$A$1:$A$1000),0),ROW(M992))),"")</f>
        <v/>
      </c>
    </row>
    <row r="993" spans="1:13" x14ac:dyDescent="0.45">
      <c r="A993" t="str">
        <f>IFERROR(INDEX(統合!A:A,1/LARGE(INDEX((統合!$A$1:$A$1000&lt;&gt;"")/ROW(統合!$A$1:$A$1000),0),ROW(A993))),"")</f>
        <v/>
      </c>
      <c r="B993" t="str">
        <f>IFERROR(INDEX(統合!B:B,1/LARGE(INDEX((統合!$A$1:$A$1000&lt;&gt;"")/ROW(統合!$A$1:$A$1000),0),ROW(B993))),"")</f>
        <v/>
      </c>
      <c r="C993" t="str">
        <f>IFERROR(INDEX(統合!C:C,1/LARGE(INDEX((統合!$A$1:$A$1000&lt;&gt;"")/ROW(統合!$A$1:$A$1000),0),ROW(C993))),"")</f>
        <v/>
      </c>
      <c r="D993" t="str">
        <f>IFERROR(INDEX(統合!D:D,1/LARGE(INDEX((統合!$A$1:$A$1000&lt;&gt;"")/ROW(統合!$A$1:$A$1000),0),ROW(D993))),"")</f>
        <v/>
      </c>
      <c r="E993" t="str">
        <f>IFERROR(INDEX(統合!E:E,1/LARGE(INDEX((統合!$A$1:$A$1000&lt;&gt;"")/ROW(統合!$A$1:$A$1000),0),ROW(E993))),"")</f>
        <v/>
      </c>
      <c r="F993" t="str">
        <f>IFERROR(INDEX(統合!F:F,1/LARGE(INDEX((統合!$A$1:$A$1000&lt;&gt;"")/ROW(統合!$A$1:$A$1000),0),ROW(F993))),"")</f>
        <v/>
      </c>
      <c r="G993" t="str">
        <f>IFERROR(INDEX(統合!G:G,1/LARGE(INDEX((統合!$A$1:$A$1000&lt;&gt;"")/ROW(統合!$A$1:$A$1000),0),ROW(G993))),"")</f>
        <v/>
      </c>
      <c r="H993" t="str">
        <f>IFERROR(INDEX(統合!H:H,1/LARGE(INDEX((統合!$A$1:$A$1000&lt;&gt;"")/ROW(統合!$A$1:$A$1000),0),ROW(H993))),"")</f>
        <v/>
      </c>
      <c r="I993" t="str">
        <f>IFERROR(INDEX(統合!I:I,1/LARGE(INDEX((統合!$A$1:$A$1000&lt;&gt;"")/ROW(統合!$A$1:$A$1000),0),ROW(I993))),"")</f>
        <v/>
      </c>
      <c r="J993" t="str">
        <f>IFERROR(INDEX(統合!J:J,1/LARGE(INDEX((統合!$A$1:$A$1000&lt;&gt;"")/ROW(統合!$A$1:$A$1000),0),ROW(J993))),"")</f>
        <v/>
      </c>
      <c r="K993" t="str">
        <f>IFERROR(INDEX(統合!K:K,1/LARGE(INDEX((統合!$A$1:$A$1000&lt;&gt;"")/ROW(統合!$A$1:$A$1000),0),ROW(K993))),"")</f>
        <v/>
      </c>
      <c r="L993" t="str">
        <f>IFERROR(INDEX(統合!L:L,1/LARGE(INDEX((統合!$A$1:$A$1000&lt;&gt;"")/ROW(統合!$A$1:$A$1000),0),ROW(L993))),"")</f>
        <v/>
      </c>
      <c r="M993" t="str">
        <f>IFERROR(INDEX(統合!M:M,1/LARGE(INDEX((統合!$A$1:$A$1000&lt;&gt;"")/ROW(統合!$A$1:$A$1000),0),ROW(M993))),"")</f>
        <v/>
      </c>
    </row>
    <row r="994" spans="1:13" x14ac:dyDescent="0.45">
      <c r="A994" t="str">
        <f>IFERROR(INDEX(統合!A:A,1/LARGE(INDEX((統合!$A$1:$A$1000&lt;&gt;"")/ROW(統合!$A$1:$A$1000),0),ROW(A994))),"")</f>
        <v/>
      </c>
      <c r="B994" t="str">
        <f>IFERROR(INDEX(統合!B:B,1/LARGE(INDEX((統合!$A$1:$A$1000&lt;&gt;"")/ROW(統合!$A$1:$A$1000),0),ROW(B994))),"")</f>
        <v/>
      </c>
      <c r="C994" t="str">
        <f>IFERROR(INDEX(統合!C:C,1/LARGE(INDEX((統合!$A$1:$A$1000&lt;&gt;"")/ROW(統合!$A$1:$A$1000),0),ROW(C994))),"")</f>
        <v/>
      </c>
      <c r="D994" t="str">
        <f>IFERROR(INDEX(統合!D:D,1/LARGE(INDEX((統合!$A$1:$A$1000&lt;&gt;"")/ROW(統合!$A$1:$A$1000),0),ROW(D994))),"")</f>
        <v/>
      </c>
      <c r="E994" t="str">
        <f>IFERROR(INDEX(統合!E:E,1/LARGE(INDEX((統合!$A$1:$A$1000&lt;&gt;"")/ROW(統合!$A$1:$A$1000),0),ROW(E994))),"")</f>
        <v/>
      </c>
      <c r="F994" t="str">
        <f>IFERROR(INDEX(統合!F:F,1/LARGE(INDEX((統合!$A$1:$A$1000&lt;&gt;"")/ROW(統合!$A$1:$A$1000),0),ROW(F994))),"")</f>
        <v/>
      </c>
      <c r="G994" t="str">
        <f>IFERROR(INDEX(統合!G:G,1/LARGE(INDEX((統合!$A$1:$A$1000&lt;&gt;"")/ROW(統合!$A$1:$A$1000),0),ROW(G994))),"")</f>
        <v/>
      </c>
      <c r="H994" t="str">
        <f>IFERROR(INDEX(統合!H:H,1/LARGE(INDEX((統合!$A$1:$A$1000&lt;&gt;"")/ROW(統合!$A$1:$A$1000),0),ROW(H994))),"")</f>
        <v/>
      </c>
      <c r="I994" t="str">
        <f>IFERROR(INDEX(統合!I:I,1/LARGE(INDEX((統合!$A$1:$A$1000&lt;&gt;"")/ROW(統合!$A$1:$A$1000),0),ROW(I994))),"")</f>
        <v/>
      </c>
      <c r="J994" t="str">
        <f>IFERROR(INDEX(統合!J:J,1/LARGE(INDEX((統合!$A$1:$A$1000&lt;&gt;"")/ROW(統合!$A$1:$A$1000),0),ROW(J994))),"")</f>
        <v/>
      </c>
      <c r="K994" t="str">
        <f>IFERROR(INDEX(統合!K:K,1/LARGE(INDEX((統合!$A$1:$A$1000&lt;&gt;"")/ROW(統合!$A$1:$A$1000),0),ROW(K994))),"")</f>
        <v/>
      </c>
      <c r="L994" t="str">
        <f>IFERROR(INDEX(統合!L:L,1/LARGE(INDEX((統合!$A$1:$A$1000&lt;&gt;"")/ROW(統合!$A$1:$A$1000),0),ROW(L994))),"")</f>
        <v/>
      </c>
      <c r="M994" t="str">
        <f>IFERROR(INDEX(統合!M:M,1/LARGE(INDEX((統合!$A$1:$A$1000&lt;&gt;"")/ROW(統合!$A$1:$A$1000),0),ROW(M994))),"")</f>
        <v/>
      </c>
    </row>
    <row r="995" spans="1:13" x14ac:dyDescent="0.45">
      <c r="A995" t="str">
        <f>IFERROR(INDEX(統合!A:A,1/LARGE(INDEX((統合!$A$1:$A$1000&lt;&gt;"")/ROW(統合!$A$1:$A$1000),0),ROW(A995))),"")</f>
        <v/>
      </c>
      <c r="B995" t="str">
        <f>IFERROR(INDEX(統合!B:B,1/LARGE(INDEX((統合!$A$1:$A$1000&lt;&gt;"")/ROW(統合!$A$1:$A$1000),0),ROW(B995))),"")</f>
        <v/>
      </c>
      <c r="C995" t="str">
        <f>IFERROR(INDEX(統合!C:C,1/LARGE(INDEX((統合!$A$1:$A$1000&lt;&gt;"")/ROW(統合!$A$1:$A$1000),0),ROW(C995))),"")</f>
        <v/>
      </c>
      <c r="D995" t="str">
        <f>IFERROR(INDEX(統合!D:D,1/LARGE(INDEX((統合!$A$1:$A$1000&lt;&gt;"")/ROW(統合!$A$1:$A$1000),0),ROW(D995))),"")</f>
        <v/>
      </c>
      <c r="E995" t="str">
        <f>IFERROR(INDEX(統合!E:E,1/LARGE(INDEX((統合!$A$1:$A$1000&lt;&gt;"")/ROW(統合!$A$1:$A$1000),0),ROW(E995))),"")</f>
        <v/>
      </c>
      <c r="F995" t="str">
        <f>IFERROR(INDEX(統合!F:F,1/LARGE(INDEX((統合!$A$1:$A$1000&lt;&gt;"")/ROW(統合!$A$1:$A$1000),0),ROW(F995))),"")</f>
        <v/>
      </c>
      <c r="G995" t="str">
        <f>IFERROR(INDEX(統合!G:G,1/LARGE(INDEX((統合!$A$1:$A$1000&lt;&gt;"")/ROW(統合!$A$1:$A$1000),0),ROW(G995))),"")</f>
        <v/>
      </c>
      <c r="H995" t="str">
        <f>IFERROR(INDEX(統合!H:H,1/LARGE(INDEX((統合!$A$1:$A$1000&lt;&gt;"")/ROW(統合!$A$1:$A$1000),0),ROW(H995))),"")</f>
        <v/>
      </c>
      <c r="I995" t="str">
        <f>IFERROR(INDEX(統合!I:I,1/LARGE(INDEX((統合!$A$1:$A$1000&lt;&gt;"")/ROW(統合!$A$1:$A$1000),0),ROW(I995))),"")</f>
        <v/>
      </c>
      <c r="J995" t="str">
        <f>IFERROR(INDEX(統合!J:J,1/LARGE(INDEX((統合!$A$1:$A$1000&lt;&gt;"")/ROW(統合!$A$1:$A$1000),0),ROW(J995))),"")</f>
        <v/>
      </c>
      <c r="K995" t="str">
        <f>IFERROR(INDEX(統合!K:K,1/LARGE(INDEX((統合!$A$1:$A$1000&lt;&gt;"")/ROW(統合!$A$1:$A$1000),0),ROW(K995))),"")</f>
        <v/>
      </c>
      <c r="L995" t="str">
        <f>IFERROR(INDEX(統合!L:L,1/LARGE(INDEX((統合!$A$1:$A$1000&lt;&gt;"")/ROW(統合!$A$1:$A$1000),0),ROW(L995))),"")</f>
        <v/>
      </c>
      <c r="M995" t="str">
        <f>IFERROR(INDEX(統合!M:M,1/LARGE(INDEX((統合!$A$1:$A$1000&lt;&gt;"")/ROW(統合!$A$1:$A$1000),0),ROW(M995))),"")</f>
        <v/>
      </c>
    </row>
    <row r="996" spans="1:13" x14ac:dyDescent="0.45">
      <c r="A996" t="str">
        <f>IFERROR(INDEX(統合!A:A,1/LARGE(INDEX((統合!$A$1:$A$1000&lt;&gt;"")/ROW(統合!$A$1:$A$1000),0),ROW(A996))),"")</f>
        <v/>
      </c>
      <c r="B996" t="str">
        <f>IFERROR(INDEX(統合!B:B,1/LARGE(INDEX((統合!$A$1:$A$1000&lt;&gt;"")/ROW(統合!$A$1:$A$1000),0),ROW(B996))),"")</f>
        <v/>
      </c>
      <c r="C996" t="str">
        <f>IFERROR(INDEX(統合!C:C,1/LARGE(INDEX((統合!$A$1:$A$1000&lt;&gt;"")/ROW(統合!$A$1:$A$1000),0),ROW(C996))),"")</f>
        <v/>
      </c>
      <c r="D996" t="str">
        <f>IFERROR(INDEX(統合!D:D,1/LARGE(INDEX((統合!$A$1:$A$1000&lt;&gt;"")/ROW(統合!$A$1:$A$1000),0),ROW(D996))),"")</f>
        <v/>
      </c>
      <c r="E996" t="str">
        <f>IFERROR(INDEX(統合!E:E,1/LARGE(INDEX((統合!$A$1:$A$1000&lt;&gt;"")/ROW(統合!$A$1:$A$1000),0),ROW(E996))),"")</f>
        <v/>
      </c>
      <c r="F996" t="str">
        <f>IFERROR(INDEX(統合!F:F,1/LARGE(INDEX((統合!$A$1:$A$1000&lt;&gt;"")/ROW(統合!$A$1:$A$1000),0),ROW(F996))),"")</f>
        <v/>
      </c>
      <c r="G996" t="str">
        <f>IFERROR(INDEX(統合!G:G,1/LARGE(INDEX((統合!$A$1:$A$1000&lt;&gt;"")/ROW(統合!$A$1:$A$1000),0),ROW(G996))),"")</f>
        <v/>
      </c>
      <c r="H996" t="str">
        <f>IFERROR(INDEX(統合!H:H,1/LARGE(INDEX((統合!$A$1:$A$1000&lt;&gt;"")/ROW(統合!$A$1:$A$1000),0),ROW(H996))),"")</f>
        <v/>
      </c>
      <c r="I996" t="str">
        <f>IFERROR(INDEX(統合!I:I,1/LARGE(INDEX((統合!$A$1:$A$1000&lt;&gt;"")/ROW(統合!$A$1:$A$1000),0),ROW(I996))),"")</f>
        <v/>
      </c>
      <c r="J996" t="str">
        <f>IFERROR(INDEX(統合!J:J,1/LARGE(INDEX((統合!$A$1:$A$1000&lt;&gt;"")/ROW(統合!$A$1:$A$1000),0),ROW(J996))),"")</f>
        <v/>
      </c>
      <c r="K996" t="str">
        <f>IFERROR(INDEX(統合!K:K,1/LARGE(INDEX((統合!$A$1:$A$1000&lt;&gt;"")/ROW(統合!$A$1:$A$1000),0),ROW(K996))),"")</f>
        <v/>
      </c>
      <c r="L996" t="str">
        <f>IFERROR(INDEX(統合!L:L,1/LARGE(INDEX((統合!$A$1:$A$1000&lt;&gt;"")/ROW(統合!$A$1:$A$1000),0),ROW(L996))),"")</f>
        <v/>
      </c>
      <c r="M996" t="str">
        <f>IFERROR(INDEX(統合!M:M,1/LARGE(INDEX((統合!$A$1:$A$1000&lt;&gt;"")/ROW(統合!$A$1:$A$1000),0),ROW(M996))),"")</f>
        <v/>
      </c>
    </row>
    <row r="997" spans="1:13" x14ac:dyDescent="0.45">
      <c r="A997" t="str">
        <f>IFERROR(INDEX(統合!A:A,1/LARGE(INDEX((統合!$A$1:$A$1000&lt;&gt;"")/ROW(統合!$A$1:$A$1000),0),ROW(A997))),"")</f>
        <v/>
      </c>
      <c r="B997" t="str">
        <f>IFERROR(INDEX(統合!B:B,1/LARGE(INDEX((統合!$A$1:$A$1000&lt;&gt;"")/ROW(統合!$A$1:$A$1000),0),ROW(B997))),"")</f>
        <v/>
      </c>
      <c r="C997" t="str">
        <f>IFERROR(INDEX(統合!C:C,1/LARGE(INDEX((統合!$A$1:$A$1000&lt;&gt;"")/ROW(統合!$A$1:$A$1000),0),ROW(C997))),"")</f>
        <v/>
      </c>
      <c r="D997" t="str">
        <f>IFERROR(INDEX(統合!D:D,1/LARGE(INDEX((統合!$A$1:$A$1000&lt;&gt;"")/ROW(統合!$A$1:$A$1000),0),ROW(D997))),"")</f>
        <v/>
      </c>
      <c r="E997" t="str">
        <f>IFERROR(INDEX(統合!E:E,1/LARGE(INDEX((統合!$A$1:$A$1000&lt;&gt;"")/ROW(統合!$A$1:$A$1000),0),ROW(E997))),"")</f>
        <v/>
      </c>
      <c r="F997" t="str">
        <f>IFERROR(INDEX(統合!F:F,1/LARGE(INDEX((統合!$A$1:$A$1000&lt;&gt;"")/ROW(統合!$A$1:$A$1000),0),ROW(F997))),"")</f>
        <v/>
      </c>
      <c r="G997" t="str">
        <f>IFERROR(INDEX(統合!G:G,1/LARGE(INDEX((統合!$A$1:$A$1000&lt;&gt;"")/ROW(統合!$A$1:$A$1000),0),ROW(G997))),"")</f>
        <v/>
      </c>
      <c r="H997" t="str">
        <f>IFERROR(INDEX(統合!H:H,1/LARGE(INDEX((統合!$A$1:$A$1000&lt;&gt;"")/ROW(統合!$A$1:$A$1000),0),ROW(H997))),"")</f>
        <v/>
      </c>
      <c r="I997" t="str">
        <f>IFERROR(INDEX(統合!I:I,1/LARGE(INDEX((統合!$A$1:$A$1000&lt;&gt;"")/ROW(統合!$A$1:$A$1000),0),ROW(I997))),"")</f>
        <v/>
      </c>
      <c r="J997" t="str">
        <f>IFERROR(INDEX(統合!J:J,1/LARGE(INDEX((統合!$A$1:$A$1000&lt;&gt;"")/ROW(統合!$A$1:$A$1000),0),ROW(J997))),"")</f>
        <v/>
      </c>
      <c r="K997" t="str">
        <f>IFERROR(INDEX(統合!K:K,1/LARGE(INDEX((統合!$A$1:$A$1000&lt;&gt;"")/ROW(統合!$A$1:$A$1000),0),ROW(K997))),"")</f>
        <v/>
      </c>
      <c r="L997" t="str">
        <f>IFERROR(INDEX(統合!L:L,1/LARGE(INDEX((統合!$A$1:$A$1000&lt;&gt;"")/ROW(統合!$A$1:$A$1000),0),ROW(L997))),"")</f>
        <v/>
      </c>
      <c r="M997" t="str">
        <f>IFERROR(INDEX(統合!M:M,1/LARGE(INDEX((統合!$A$1:$A$1000&lt;&gt;"")/ROW(統合!$A$1:$A$1000),0),ROW(M997))),"")</f>
        <v/>
      </c>
    </row>
    <row r="998" spans="1:13" x14ac:dyDescent="0.45">
      <c r="A998" t="str">
        <f>IFERROR(INDEX(統合!A:A,1/LARGE(INDEX((統合!$A$1:$A$1000&lt;&gt;"")/ROW(統合!$A$1:$A$1000),0),ROW(A998))),"")</f>
        <v/>
      </c>
      <c r="B998" t="str">
        <f>IFERROR(INDEX(統合!B:B,1/LARGE(INDEX((統合!$A$1:$A$1000&lt;&gt;"")/ROW(統合!$A$1:$A$1000),0),ROW(B998))),"")</f>
        <v/>
      </c>
      <c r="C998" t="str">
        <f>IFERROR(INDEX(統合!C:C,1/LARGE(INDEX((統合!$A$1:$A$1000&lt;&gt;"")/ROW(統合!$A$1:$A$1000),0),ROW(C998))),"")</f>
        <v/>
      </c>
      <c r="D998" t="str">
        <f>IFERROR(INDEX(統合!D:D,1/LARGE(INDEX((統合!$A$1:$A$1000&lt;&gt;"")/ROW(統合!$A$1:$A$1000),0),ROW(D998))),"")</f>
        <v/>
      </c>
      <c r="E998" t="str">
        <f>IFERROR(INDEX(統合!E:E,1/LARGE(INDEX((統合!$A$1:$A$1000&lt;&gt;"")/ROW(統合!$A$1:$A$1000),0),ROW(E998))),"")</f>
        <v/>
      </c>
      <c r="F998" t="str">
        <f>IFERROR(INDEX(統合!F:F,1/LARGE(INDEX((統合!$A$1:$A$1000&lt;&gt;"")/ROW(統合!$A$1:$A$1000),0),ROW(F998))),"")</f>
        <v/>
      </c>
      <c r="G998" t="str">
        <f>IFERROR(INDEX(統合!G:G,1/LARGE(INDEX((統合!$A$1:$A$1000&lt;&gt;"")/ROW(統合!$A$1:$A$1000),0),ROW(G998))),"")</f>
        <v/>
      </c>
      <c r="H998" t="str">
        <f>IFERROR(INDEX(統合!H:H,1/LARGE(INDEX((統合!$A$1:$A$1000&lt;&gt;"")/ROW(統合!$A$1:$A$1000),0),ROW(H998))),"")</f>
        <v/>
      </c>
      <c r="I998" t="str">
        <f>IFERROR(INDEX(統合!I:I,1/LARGE(INDEX((統合!$A$1:$A$1000&lt;&gt;"")/ROW(統合!$A$1:$A$1000),0),ROW(I998))),"")</f>
        <v/>
      </c>
      <c r="J998" t="str">
        <f>IFERROR(INDEX(統合!J:J,1/LARGE(INDEX((統合!$A$1:$A$1000&lt;&gt;"")/ROW(統合!$A$1:$A$1000),0),ROW(J998))),"")</f>
        <v/>
      </c>
      <c r="K998" t="str">
        <f>IFERROR(INDEX(統合!K:K,1/LARGE(INDEX((統合!$A$1:$A$1000&lt;&gt;"")/ROW(統合!$A$1:$A$1000),0),ROW(K998))),"")</f>
        <v/>
      </c>
      <c r="L998" t="str">
        <f>IFERROR(INDEX(統合!L:L,1/LARGE(INDEX((統合!$A$1:$A$1000&lt;&gt;"")/ROW(統合!$A$1:$A$1000),0),ROW(L998))),"")</f>
        <v/>
      </c>
      <c r="M998" t="str">
        <f>IFERROR(INDEX(統合!M:M,1/LARGE(INDEX((統合!$A$1:$A$1000&lt;&gt;"")/ROW(統合!$A$1:$A$1000),0),ROW(M998))),"")</f>
        <v/>
      </c>
    </row>
    <row r="999" spans="1:13" x14ac:dyDescent="0.45">
      <c r="A999" t="str">
        <f>IFERROR(INDEX(統合!A:A,1/LARGE(INDEX((統合!$A$1:$A$1000&lt;&gt;"")/ROW(統合!$A$1:$A$1000),0),ROW(A999))),"")</f>
        <v/>
      </c>
      <c r="B999" t="str">
        <f>IFERROR(INDEX(統合!B:B,1/LARGE(INDEX((統合!$A$1:$A$1000&lt;&gt;"")/ROW(統合!$A$1:$A$1000),0),ROW(B999))),"")</f>
        <v/>
      </c>
      <c r="C999" t="str">
        <f>IFERROR(INDEX(統合!C:C,1/LARGE(INDEX((統合!$A$1:$A$1000&lt;&gt;"")/ROW(統合!$A$1:$A$1000),0),ROW(C999))),"")</f>
        <v/>
      </c>
      <c r="D999" t="str">
        <f>IFERROR(INDEX(統合!D:D,1/LARGE(INDEX((統合!$A$1:$A$1000&lt;&gt;"")/ROW(統合!$A$1:$A$1000),0),ROW(D999))),"")</f>
        <v/>
      </c>
      <c r="E999" t="str">
        <f>IFERROR(INDEX(統合!E:E,1/LARGE(INDEX((統合!$A$1:$A$1000&lt;&gt;"")/ROW(統合!$A$1:$A$1000),0),ROW(E999))),"")</f>
        <v/>
      </c>
      <c r="F999" t="str">
        <f>IFERROR(INDEX(統合!F:F,1/LARGE(INDEX((統合!$A$1:$A$1000&lt;&gt;"")/ROW(統合!$A$1:$A$1000),0),ROW(F999))),"")</f>
        <v/>
      </c>
      <c r="G999" t="str">
        <f>IFERROR(INDEX(統合!G:G,1/LARGE(INDEX((統合!$A$1:$A$1000&lt;&gt;"")/ROW(統合!$A$1:$A$1000),0),ROW(G999))),"")</f>
        <v/>
      </c>
      <c r="H999" t="str">
        <f>IFERROR(INDEX(統合!H:H,1/LARGE(INDEX((統合!$A$1:$A$1000&lt;&gt;"")/ROW(統合!$A$1:$A$1000),0),ROW(H999))),"")</f>
        <v/>
      </c>
      <c r="I999" t="str">
        <f>IFERROR(INDEX(統合!I:I,1/LARGE(INDEX((統合!$A$1:$A$1000&lt;&gt;"")/ROW(統合!$A$1:$A$1000),0),ROW(I999))),"")</f>
        <v/>
      </c>
      <c r="J999" t="str">
        <f>IFERROR(INDEX(統合!J:J,1/LARGE(INDEX((統合!$A$1:$A$1000&lt;&gt;"")/ROW(統合!$A$1:$A$1000),0),ROW(J999))),"")</f>
        <v/>
      </c>
      <c r="K999" t="str">
        <f>IFERROR(INDEX(統合!K:K,1/LARGE(INDEX((統合!$A$1:$A$1000&lt;&gt;"")/ROW(統合!$A$1:$A$1000),0),ROW(K999))),"")</f>
        <v/>
      </c>
      <c r="L999" t="str">
        <f>IFERROR(INDEX(統合!L:L,1/LARGE(INDEX((統合!$A$1:$A$1000&lt;&gt;"")/ROW(統合!$A$1:$A$1000),0),ROW(L999))),"")</f>
        <v/>
      </c>
      <c r="M999" t="str">
        <f>IFERROR(INDEX(統合!M:M,1/LARGE(INDEX((統合!$A$1:$A$1000&lt;&gt;"")/ROW(統合!$A$1:$A$1000),0),ROW(M999))),"")</f>
        <v/>
      </c>
    </row>
    <row r="1000" spans="1:13" x14ac:dyDescent="0.45">
      <c r="A1000" t="str">
        <f>IFERROR(INDEX(統合!A:A,1/LARGE(INDEX((統合!$A$1:$A$1000&lt;&gt;"")/ROW(統合!$A$1:$A$1000),0),ROW(A1000))),"")</f>
        <v/>
      </c>
      <c r="B1000" t="str">
        <f>IFERROR(INDEX(統合!B:B,1/LARGE(INDEX((統合!$A$1:$A$1000&lt;&gt;"")/ROW(統合!$A$1:$A$1000),0),ROW(B1000))),"")</f>
        <v/>
      </c>
      <c r="C1000" t="str">
        <f>IFERROR(INDEX(統合!C:C,1/LARGE(INDEX((統合!$A$1:$A$1000&lt;&gt;"")/ROW(統合!$A$1:$A$1000),0),ROW(C1000))),"")</f>
        <v/>
      </c>
      <c r="D1000" t="str">
        <f>IFERROR(INDEX(統合!D:D,1/LARGE(INDEX((統合!$A$1:$A$1000&lt;&gt;"")/ROW(統合!$A$1:$A$1000),0),ROW(D1000))),"")</f>
        <v/>
      </c>
      <c r="E1000" t="str">
        <f>IFERROR(INDEX(統合!E:E,1/LARGE(INDEX((統合!$A$1:$A$1000&lt;&gt;"")/ROW(統合!$A$1:$A$1000),0),ROW(E1000))),"")</f>
        <v/>
      </c>
      <c r="F1000" t="str">
        <f>IFERROR(INDEX(統合!F:F,1/LARGE(INDEX((統合!$A$1:$A$1000&lt;&gt;"")/ROW(統合!$A$1:$A$1000),0),ROW(F1000))),"")</f>
        <v/>
      </c>
      <c r="G1000" t="str">
        <f>IFERROR(INDEX(統合!G:G,1/LARGE(INDEX((統合!$A$1:$A$1000&lt;&gt;"")/ROW(統合!$A$1:$A$1000),0),ROW(G1000))),"")</f>
        <v/>
      </c>
      <c r="H1000" t="str">
        <f>IFERROR(INDEX(統合!H:H,1/LARGE(INDEX((統合!$A$1:$A$1000&lt;&gt;"")/ROW(統合!$A$1:$A$1000),0),ROW(H1000))),"")</f>
        <v/>
      </c>
      <c r="I1000" t="str">
        <f>IFERROR(INDEX(統合!I:I,1/LARGE(INDEX((統合!$A$1:$A$1000&lt;&gt;"")/ROW(統合!$A$1:$A$1000),0),ROW(I1000))),"")</f>
        <v/>
      </c>
      <c r="J1000" t="str">
        <f>IFERROR(INDEX(統合!J:J,1/LARGE(INDEX((統合!$A$1:$A$1000&lt;&gt;"")/ROW(統合!$A$1:$A$1000),0),ROW(J1000))),"")</f>
        <v/>
      </c>
      <c r="K1000" t="str">
        <f>IFERROR(INDEX(統合!K:K,1/LARGE(INDEX((統合!$A$1:$A$1000&lt;&gt;"")/ROW(統合!$A$1:$A$1000),0),ROW(K1000))),"")</f>
        <v/>
      </c>
      <c r="L1000" t="str">
        <f>IFERROR(INDEX(統合!L:L,1/LARGE(INDEX((統合!$A$1:$A$1000&lt;&gt;"")/ROW(統合!$A$1:$A$1000),0),ROW(L1000))),"")</f>
        <v/>
      </c>
      <c r="M1000" t="str">
        <f>IFERROR(INDEX(統合!M:M,1/LARGE(INDEX((統合!$A$1:$A$1000&lt;&gt;"")/ROW(統合!$A$1:$A$1000),0),ROW(M1000))),"")</f>
        <v/>
      </c>
    </row>
  </sheetData>
  <phoneticPr fontId="1"/>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198"/>
  <sheetViews>
    <sheetView view="pageBreakPreview" topLeftCell="A7" zoomScale="115" zoomScaleNormal="100" zoomScaleSheetLayoutView="115" workbookViewId="0">
      <selection activeCell="E40" sqref="E40"/>
    </sheetView>
  </sheetViews>
  <sheetFormatPr defaultColWidth="9" defaultRowHeight="12" x14ac:dyDescent="0.15"/>
  <cols>
    <col min="1" max="1" width="10" style="33" customWidth="1"/>
    <col min="2" max="4" width="9" style="26"/>
    <col min="5" max="5" width="22.5" style="26" customWidth="1"/>
    <col min="6" max="6" width="16.19921875" style="26" customWidth="1"/>
    <col min="7" max="7" width="9" style="26" customWidth="1"/>
    <col min="8" max="8" width="15.09765625" style="26" customWidth="1"/>
    <col min="9" max="9" width="16.5" style="26" customWidth="1"/>
    <col min="10" max="16384" width="9" style="26"/>
  </cols>
  <sheetData>
    <row r="1" spans="1:10" ht="21.75" customHeight="1" thickBot="1" x14ac:dyDescent="0.2">
      <c r="A1" s="32" t="s">
        <v>87</v>
      </c>
    </row>
    <row r="2" spans="1:10" ht="15" customHeight="1" x14ac:dyDescent="0.15">
      <c r="A2" s="173" t="s">
        <v>81</v>
      </c>
      <c r="B2" s="175" t="s">
        <v>82</v>
      </c>
      <c r="C2" s="177" t="s">
        <v>83</v>
      </c>
      <c r="D2" s="177" t="s">
        <v>2</v>
      </c>
      <c r="E2" s="177" t="s">
        <v>86</v>
      </c>
      <c r="F2" s="177"/>
      <c r="G2" s="177"/>
      <c r="H2" s="175" t="s">
        <v>85</v>
      </c>
      <c r="I2" s="191" t="s">
        <v>7</v>
      </c>
      <c r="J2" s="31"/>
    </row>
    <row r="3" spans="1:10" ht="24" customHeight="1" x14ac:dyDescent="0.15">
      <c r="A3" s="174"/>
      <c r="B3" s="176"/>
      <c r="C3" s="178"/>
      <c r="D3" s="178"/>
      <c r="E3" s="29" t="s">
        <v>84</v>
      </c>
      <c r="F3" s="30" t="s">
        <v>5</v>
      </c>
      <c r="G3" s="30" t="s">
        <v>6</v>
      </c>
      <c r="H3" s="176"/>
      <c r="I3" s="186"/>
      <c r="J3" s="31"/>
    </row>
    <row r="4" spans="1:10" ht="33.75" customHeight="1" x14ac:dyDescent="0.15">
      <c r="A4" s="42">
        <f>統合整理!A1</f>
        <v>44593</v>
      </c>
      <c r="B4" s="34">
        <f>統合整理!B1</f>
        <v>20000</v>
      </c>
      <c r="C4" s="43" t="str">
        <f>統合整理!C1</f>
        <v>立候補準備</v>
      </c>
      <c r="D4" s="36" t="str">
        <f>統合整理!D1</f>
        <v>車上運動員報酬</v>
      </c>
      <c r="E4" s="36" t="str">
        <f>統合整理!E1</f>
        <v>美作市美来4</v>
      </c>
      <c r="F4" s="36" t="str">
        <f>統合整理!F1</f>
        <v>美作　花子</v>
      </c>
      <c r="G4" s="38" t="str">
        <f>統合整理!G1</f>
        <v>自営業</v>
      </c>
      <c r="H4" s="36" t="str">
        <f>IF(統合整理!H1=0,"",統合整理!H1)</f>
        <v/>
      </c>
      <c r="I4" s="40" t="str">
        <f>IF(統合整理!J1=0,"",統合整理!J1)&amp;CHAR(10)&amp;IF(統合整理!L1="",IF(統合整理!K1="","",統合整理!K1),統合整理!L1)</f>
        <v xml:space="preserve">
3/14支払</v>
      </c>
      <c r="J4" s="44" t="str">
        <f>IF(統合整理!I1="0食分","",統合整理!I1)</f>
        <v/>
      </c>
    </row>
    <row r="5" spans="1:10" ht="33.75" customHeight="1" x14ac:dyDescent="0.15">
      <c r="A5" s="42">
        <f>統合整理!A2</f>
        <v>46082</v>
      </c>
      <c r="B5" s="34">
        <f>統合整理!B2</f>
        <v>10000</v>
      </c>
      <c r="C5" s="43" t="str">
        <f>統合整理!C2</f>
        <v>立候補準備</v>
      </c>
      <c r="D5" s="36" t="str">
        <f>統合整理!D2</f>
        <v>事務員報酬</v>
      </c>
      <c r="E5" s="36" t="str">
        <f>統合整理!E2</f>
        <v>美作市美来11</v>
      </c>
      <c r="F5" s="36" t="str">
        <f>統合整理!F2</f>
        <v>美作　一郎</v>
      </c>
      <c r="G5" s="38" t="str">
        <f>統合整理!G2</f>
        <v>無職</v>
      </c>
      <c r="H5" s="36" t="str">
        <f>IF(統合整理!H2=0,"",統合整理!H2)</f>
        <v/>
      </c>
      <c r="I5" s="40" t="str">
        <f>IF(統合整理!J2=0,"",統合整理!J2)&amp;CHAR(10)&amp;IF(統合整理!L2="",IF(統合整理!K2="","",統合整理!K2),統合整理!L2)</f>
        <v xml:space="preserve">
3/14支払</v>
      </c>
      <c r="J5" s="44" t="str">
        <f>IF(統合整理!I2="0食分","",統合整理!I2)</f>
        <v/>
      </c>
    </row>
    <row r="6" spans="1:10" ht="33.75" customHeight="1" x14ac:dyDescent="0.15">
      <c r="A6" s="42" t="str">
        <f>統合整理!A3</f>
        <v>（人件費 計）</v>
      </c>
      <c r="B6" s="34">
        <f>統合整理!B3</f>
        <v>30000</v>
      </c>
      <c r="C6" s="43" t="str">
        <f>統合整理!C3</f>
        <v/>
      </c>
      <c r="D6" s="36" t="str">
        <f>統合整理!D3</f>
        <v/>
      </c>
      <c r="E6" s="36" t="str">
        <f>統合整理!E3</f>
        <v/>
      </c>
      <c r="F6" s="36" t="str">
        <f>統合整理!F3</f>
        <v/>
      </c>
      <c r="G6" s="38" t="str">
        <f>統合整理!G3</f>
        <v/>
      </c>
      <c r="H6" s="36" t="str">
        <f>IF(統合整理!H3=0,"",統合整理!H3)</f>
        <v/>
      </c>
      <c r="I6" s="40" t="str">
        <f>IF(統合整理!J3=0,"",統合整理!J3)&amp;CHAR(10)&amp;IF(統合整理!L3="",IF(統合整理!K3="","",統合整理!K3),統合整理!L3)</f>
        <v xml:space="preserve">
</v>
      </c>
      <c r="J6" s="44" t="str">
        <f>IF(統合整理!I3="0食分","",統合整理!I3)</f>
        <v/>
      </c>
    </row>
    <row r="7" spans="1:10" ht="33.75" customHeight="1" x14ac:dyDescent="0.15">
      <c r="A7" s="42">
        <f>統合整理!A4</f>
        <v>46053</v>
      </c>
      <c r="B7" s="34">
        <f>統合整理!B4</f>
        <v>56000</v>
      </c>
      <c r="C7" s="43" t="str">
        <f>統合整理!C4</f>
        <v>立候補準備</v>
      </c>
      <c r="D7" s="36" t="str">
        <f>統合整理!D4</f>
        <v>事務所設置費</v>
      </c>
      <c r="E7" s="36" t="str">
        <f>統合整理!E4</f>
        <v>美作市美来2</v>
      </c>
      <c r="F7" s="36" t="str">
        <f>統合整理!F4</f>
        <v>株式会社美作建設</v>
      </c>
      <c r="G7" s="38" t="str">
        <f>統合整理!G4</f>
        <v>建設業</v>
      </c>
      <c r="H7" s="36" t="str">
        <f>IF(統合整理!H4=0,"",統合整理!H4)</f>
        <v/>
      </c>
      <c r="I7" s="40" t="str">
        <f>IF(統合整理!J4=0,"",統合整理!J4)&amp;CHAR(10)&amp;IF(統合整理!L4="",IF(統合整理!K4="","",統合整理!K4),統合整理!L4)</f>
        <v xml:space="preserve">
3/17支払</v>
      </c>
      <c r="J7" s="44" t="str">
        <f>IF(統合整理!I4="0食分","",統合整理!I4)</f>
        <v/>
      </c>
    </row>
    <row r="8" spans="1:10" ht="33.75" customHeight="1" x14ac:dyDescent="0.15">
      <c r="A8" s="42">
        <f>統合整理!A5</f>
        <v>46053</v>
      </c>
      <c r="B8" s="34">
        <f>統合整理!B5</f>
        <v>21000</v>
      </c>
      <c r="C8" s="43" t="str">
        <f>統合整理!C5</f>
        <v>立候補準備</v>
      </c>
      <c r="D8" s="36" t="str">
        <f>統合整理!D5</f>
        <v>土地借上代</v>
      </c>
      <c r="E8" s="36" t="str">
        <f>統合整理!E5</f>
        <v>美作市美来3</v>
      </c>
      <c r="F8" s="36" t="str">
        <f>統合整理!F5</f>
        <v>美作　太郎</v>
      </c>
      <c r="G8" s="38" t="str">
        <f>統合整理!G5</f>
        <v>無職</v>
      </c>
      <c r="H8" s="36" t="str">
        <f>IF(統合整理!H5=0,"",統合整理!H5)</f>
        <v>日額3,000円×7日分</v>
      </c>
      <c r="I8" s="40" t="str">
        <f>IF(統合整理!J5=0,"",統合整理!J5)&amp;CHAR(10)&amp;IF(統合整理!L5="",IF(統合整理!K5="","",統合整理!K5),統合整理!L5)</f>
        <v xml:space="preserve">
3/17支払</v>
      </c>
      <c r="J8" s="44" t="str">
        <f>IF(統合整理!I5="0食分","",統合整理!I5)</f>
        <v/>
      </c>
    </row>
    <row r="9" spans="1:10" ht="33.75" customHeight="1" x14ac:dyDescent="0.15">
      <c r="A9" s="42" t="str">
        <f>統合整理!A6</f>
        <v>（家屋費 計）</v>
      </c>
      <c r="B9" s="34">
        <f>統合整理!B6</f>
        <v>77000</v>
      </c>
      <c r="C9" s="43" t="str">
        <f>統合整理!C6</f>
        <v/>
      </c>
      <c r="D9" s="36" t="str">
        <f>統合整理!D6</f>
        <v/>
      </c>
      <c r="E9" s="36" t="str">
        <f>統合整理!E6</f>
        <v/>
      </c>
      <c r="F9" s="36" t="str">
        <f>統合整理!F6</f>
        <v/>
      </c>
      <c r="G9" s="38" t="str">
        <f>統合整理!G6</f>
        <v/>
      </c>
      <c r="H9" s="36" t="str">
        <f>IF(統合整理!H6=0,"",統合整理!H6)</f>
        <v/>
      </c>
      <c r="I9" s="40" t="str">
        <f>IF(統合整理!J6=0,"",統合整理!J6)&amp;CHAR(10)&amp;IF(統合整理!L6="",IF(統合整理!K6="","",統合整理!K6),統合整理!L6)</f>
        <v xml:space="preserve">
</v>
      </c>
      <c r="J9" s="44" t="str">
        <f>IF(統合整理!I6="0食分","",統合整理!I6)</f>
        <v/>
      </c>
    </row>
    <row r="10" spans="1:10" ht="33.75" customHeight="1" x14ac:dyDescent="0.15">
      <c r="A10" s="42">
        <f>統合整理!A7</f>
        <v>46082</v>
      </c>
      <c r="B10" s="34">
        <f>統合整理!B7</f>
        <v>2100</v>
      </c>
      <c r="C10" s="43" t="str">
        <f>統合整理!C7</f>
        <v>立候補準備</v>
      </c>
      <c r="D10" s="36" t="str">
        <f>統合整理!D7</f>
        <v>仮設電話代</v>
      </c>
      <c r="E10" s="36" t="str">
        <f>統合整理!E7</f>
        <v>美作市美来6</v>
      </c>
      <c r="F10" s="36" t="str">
        <f>統合整理!F7</f>
        <v>株式会社美作通信</v>
      </c>
      <c r="G10" s="38" t="str">
        <f>統合整理!G7</f>
        <v>通信業</v>
      </c>
      <c r="H10" s="36" t="str">
        <f>IF(統合整理!H7=0,"",統合整理!H7)</f>
        <v/>
      </c>
      <c r="I10" s="40" t="str">
        <f>IF(統合整理!J7=0,"",統合整理!J7)&amp;CHAR(10)&amp;IF(統合整理!L7="",IF(統合整理!K7="","",統合整理!K7),統合整理!L7)</f>
        <v>9,300円÷31日×7日分
3/20支払</v>
      </c>
      <c r="J10" s="44" t="str">
        <f>IF(統合整理!I7="0食分","",統合整理!I7)</f>
        <v/>
      </c>
    </row>
    <row r="11" spans="1:10" ht="33.75" customHeight="1" x14ac:dyDescent="0.15">
      <c r="A11" s="42" t="str">
        <f>統合整理!A8</f>
        <v>（通信費 計）</v>
      </c>
      <c r="B11" s="34">
        <f>統合整理!B8</f>
        <v>2100</v>
      </c>
      <c r="C11" s="43" t="str">
        <f>統合整理!C8</f>
        <v/>
      </c>
      <c r="D11" s="36" t="str">
        <f>統合整理!D8</f>
        <v/>
      </c>
      <c r="E11" s="36" t="str">
        <f>統合整理!E8</f>
        <v/>
      </c>
      <c r="F11" s="36" t="str">
        <f>統合整理!F8</f>
        <v/>
      </c>
      <c r="G11" s="38" t="str">
        <f>統合整理!G8</f>
        <v/>
      </c>
      <c r="H11" s="36" t="str">
        <f>IF(統合整理!H8=0,"",統合整理!H8)</f>
        <v/>
      </c>
      <c r="I11" s="40" t="str">
        <f>IF(統合整理!J8=0,"",統合整理!J8)&amp;CHAR(10)&amp;IF(統合整理!L8="",IF(統合整理!K8="","",統合整理!K8),統合整理!L8)</f>
        <v xml:space="preserve">
</v>
      </c>
      <c r="J11" s="44" t="str">
        <f>IF(統合整理!I8="0食分","",統合整理!I8)</f>
        <v/>
      </c>
    </row>
    <row r="12" spans="1:10" ht="33.75" customHeight="1" x14ac:dyDescent="0.15">
      <c r="A12" s="42">
        <f>統合整理!A9</f>
        <v>46054</v>
      </c>
      <c r="B12" s="34">
        <f>統合整理!B9</f>
        <v>4500</v>
      </c>
      <c r="C12" s="43" t="str">
        <f>統合整理!C9</f>
        <v>立候補準備</v>
      </c>
      <c r="D12" s="36" t="str">
        <f>統合整理!D9</f>
        <v>鉄道賃実費弁償</v>
      </c>
      <c r="E12" s="36" t="str">
        <f>統合整理!E9</f>
        <v>美作市美来12</v>
      </c>
      <c r="F12" s="36" t="str">
        <f>統合整理!F9</f>
        <v>美作　花子</v>
      </c>
      <c r="G12" s="38" t="str">
        <f>統合整理!G9</f>
        <v>自営業</v>
      </c>
      <c r="H12" s="36" t="str">
        <f>IF(統合整理!H9=0,"",統合整理!H9)</f>
        <v/>
      </c>
      <c r="I12" s="40" t="str">
        <f>IF(統合整理!J9=0,"",統合整理!J9)&amp;CHAR(10)&amp;IF(統合整理!L9="",IF(統合整理!K9="","",統合整理!K9),統合整理!L9)</f>
        <v xml:space="preserve">
3/15支払</v>
      </c>
      <c r="J12" s="44" t="str">
        <f>IF(統合整理!I9="0食分","",統合整理!I9)</f>
        <v/>
      </c>
    </row>
    <row r="13" spans="1:10" ht="33.75" customHeight="1" x14ac:dyDescent="0.15">
      <c r="A13" s="42" t="str">
        <f>統合整理!A10</f>
        <v>（交通費 計）</v>
      </c>
      <c r="B13" s="34">
        <f>統合整理!B10</f>
        <v>4500</v>
      </c>
      <c r="C13" s="43" t="str">
        <f>統合整理!C10</f>
        <v/>
      </c>
      <c r="D13" s="36" t="str">
        <f>統合整理!D10</f>
        <v/>
      </c>
      <c r="E13" s="36" t="str">
        <f>統合整理!E10</f>
        <v/>
      </c>
      <c r="F13" s="36" t="str">
        <f>統合整理!F10</f>
        <v/>
      </c>
      <c r="G13" s="38" t="str">
        <f>統合整理!G10</f>
        <v/>
      </c>
      <c r="H13" s="36" t="str">
        <f>IF(統合整理!H10=0,"",統合整理!H10)</f>
        <v/>
      </c>
      <c r="I13" s="40" t="str">
        <f>IF(統合整理!J10=0,"",統合整理!J10)&amp;CHAR(10)&amp;IF(統合整理!L10="",IF(統合整理!K10="","",統合整理!K10),統合整理!L10)</f>
        <v xml:space="preserve">
</v>
      </c>
      <c r="J13" s="44" t="str">
        <f>IF(統合整理!I10="0食分","",統合整理!I10)</f>
        <v/>
      </c>
    </row>
    <row r="14" spans="1:10" ht="33.75" customHeight="1" x14ac:dyDescent="0.15">
      <c r="A14" s="42">
        <f>統合整理!A11</f>
        <v>46037</v>
      </c>
      <c r="B14" s="34">
        <f>統合整理!B11</f>
        <v>194000</v>
      </c>
      <c r="C14" s="43" t="str">
        <f>統合整理!C11</f>
        <v>立候補準備</v>
      </c>
      <c r="D14" s="36" t="str">
        <f>統合整理!D11</f>
        <v>ポスター印刷代</v>
      </c>
      <c r="E14" s="36" t="str">
        <f>統合整理!E11</f>
        <v>美作市美来9</v>
      </c>
      <c r="F14" s="36" t="str">
        <f>統合整理!F11</f>
        <v>株式会社美作印刷</v>
      </c>
      <c r="G14" s="38" t="str">
        <f>統合整理!G11</f>
        <v>印刷業</v>
      </c>
      <c r="H14" s="36" t="str">
        <f>IF(統合整理!H11=0,"",統合整理!H11)</f>
        <v/>
      </c>
      <c r="I14" s="40" t="str">
        <f>IF(統合整理!J11=0,"",統合整理!J11)&amp;CHAR(10)&amp;IF(統合整理!L11="",IF(統合整理!K11="","",統合整理!K11),統合整理!L11)</f>
        <v xml:space="preserve">
公費負担</v>
      </c>
      <c r="J14" s="44" t="str">
        <f>IF(統合整理!I11="0食分","",統合整理!I11)</f>
        <v/>
      </c>
    </row>
    <row r="15" spans="1:10" ht="33.75" customHeight="1" x14ac:dyDescent="0.15">
      <c r="A15" s="42">
        <f>統合整理!A12</f>
        <v>46037</v>
      </c>
      <c r="B15" s="34">
        <f>統合整理!B12</f>
        <v>40000</v>
      </c>
      <c r="C15" s="43" t="str">
        <f>統合整理!C12</f>
        <v>立候補準備</v>
      </c>
      <c r="D15" s="36" t="str">
        <f>統合整理!D12</f>
        <v>はがき印刷代</v>
      </c>
      <c r="E15" s="36" t="str">
        <f>統合整理!E12</f>
        <v>美作市美来17</v>
      </c>
      <c r="F15" s="36" t="str">
        <f>統合整理!F12</f>
        <v>株式会社美作印刷</v>
      </c>
      <c r="G15" s="38" t="str">
        <f>統合整理!G12</f>
        <v>印刷業</v>
      </c>
      <c r="H15" s="36" t="str">
        <f>IF(統合整理!H12=0,"",統合整理!H12)</f>
        <v/>
      </c>
      <c r="I15" s="40" t="str">
        <f>IF(統合整理!J12=0,"",統合整理!J12)&amp;CHAR(10)&amp;IF(統合整理!L12="",IF(統合整理!K12="","",統合整理!K12),統合整理!L12)</f>
        <v xml:space="preserve">
3/18支払</v>
      </c>
      <c r="J15" s="44" t="str">
        <f>IF(統合整理!I12="0食分","",統合整理!I12)</f>
        <v/>
      </c>
    </row>
    <row r="16" spans="1:10" ht="33.75" customHeight="1" thickBot="1" x14ac:dyDescent="0.2">
      <c r="A16" s="45">
        <f>統合整理!A13</f>
        <v>46037</v>
      </c>
      <c r="B16" s="35">
        <f>統合整理!B13</f>
        <v>80000</v>
      </c>
      <c r="C16" s="46" t="str">
        <f>統合整理!C13</f>
        <v>立候補準備</v>
      </c>
      <c r="D16" s="37" t="str">
        <f>統合整理!D13</f>
        <v>ビラ印刷代</v>
      </c>
      <c r="E16" s="37" t="str">
        <f>統合整理!E13</f>
        <v>美作市美来19</v>
      </c>
      <c r="F16" s="37" t="str">
        <f>統合整理!F13</f>
        <v>株式会社美作印刷</v>
      </c>
      <c r="G16" s="39" t="str">
        <f>統合整理!G13</f>
        <v>印刷業</v>
      </c>
      <c r="H16" s="37" t="str">
        <f>IF(統合整理!H13=0,"",統合整理!H13)</f>
        <v/>
      </c>
      <c r="I16" s="41" t="str">
        <f>IF(統合整理!J13=0,"",統合整理!J13)&amp;CHAR(10)&amp;IF(統合整理!L13="",IF(統合整理!K13="","",統合整理!K13),統合整理!L13)</f>
        <v xml:space="preserve">
3/18支払</v>
      </c>
      <c r="J16" s="44" t="str">
        <f>IF(統合整理!I13="0食分","",統合整理!I13)</f>
        <v/>
      </c>
    </row>
    <row r="17" spans="1:10" ht="33.75" customHeight="1" x14ac:dyDescent="0.15">
      <c r="A17" s="47" t="str">
        <f>統合整理!A14</f>
        <v>（印刷費 計）</v>
      </c>
      <c r="B17" s="34">
        <f>統合整理!B14</f>
        <v>314000</v>
      </c>
      <c r="C17" s="43" t="str">
        <f>統合整理!C14</f>
        <v/>
      </c>
      <c r="D17" s="36" t="str">
        <f>統合整理!D14</f>
        <v/>
      </c>
      <c r="E17" s="36" t="str">
        <f>統合整理!E14</f>
        <v/>
      </c>
      <c r="F17" s="36" t="str">
        <f>統合整理!F14</f>
        <v/>
      </c>
      <c r="G17" s="38" t="str">
        <f>統合整理!G14</f>
        <v/>
      </c>
      <c r="H17" s="36" t="str">
        <f>IF(統合整理!H14=0,"",統合整理!H14)</f>
        <v/>
      </c>
      <c r="I17" s="40" t="str">
        <f>IF(統合整理!J14=0,"",統合整理!J14)&amp;CHAR(10)&amp;IF(統合整理!L14="",IF(統合整理!K14="","",統合整理!K14),統合整理!L14)</f>
        <v xml:space="preserve">
</v>
      </c>
      <c r="J17" s="44" t="str">
        <f>IF(統合整理!I14="0食分","",統合整理!I14)</f>
        <v/>
      </c>
    </row>
    <row r="18" spans="1:10" ht="33.75" customHeight="1" x14ac:dyDescent="0.15">
      <c r="A18" s="42">
        <f>統合整理!A15</f>
        <v>46054</v>
      </c>
      <c r="B18" s="34">
        <f>統合整理!B15</f>
        <v>75000</v>
      </c>
      <c r="C18" s="43" t="str">
        <f>統合整理!C15</f>
        <v>立候補準備</v>
      </c>
      <c r="D18" s="36" t="str">
        <f>統合整理!D15</f>
        <v>自動車看板作成費</v>
      </c>
      <c r="E18" s="36" t="str">
        <f>統合整理!E15</f>
        <v>美作市美来16</v>
      </c>
      <c r="F18" s="36" t="str">
        <f>統合整理!F15</f>
        <v>株式会社美作工芸</v>
      </c>
      <c r="G18" s="38" t="str">
        <f>統合整理!G15</f>
        <v>広告業</v>
      </c>
      <c r="H18" s="36" t="str">
        <f>IF(統合整理!H15=0,"",統合整理!H15)</f>
        <v/>
      </c>
      <c r="I18" s="40" t="str">
        <f>IF(統合整理!J15=0,"",統合整理!J15)&amp;CHAR(10)&amp;IF(統合整理!L15="",IF(統合整理!K15="","",統合整理!K15),統合整理!L15)</f>
        <v xml:space="preserve">
3/20支払</v>
      </c>
      <c r="J18" s="44" t="str">
        <f>IF(統合整理!I15="0食分","",統合整理!I15)</f>
        <v/>
      </c>
    </row>
    <row r="19" spans="1:10" ht="33.75" customHeight="1" x14ac:dyDescent="0.15">
      <c r="A19" s="42">
        <f>統合整理!A16</f>
        <v>46058</v>
      </c>
      <c r="B19" s="34">
        <f>統合整理!B16</f>
        <v>35000</v>
      </c>
      <c r="C19" s="43" t="str">
        <f>統合整理!C16</f>
        <v>立候補準備</v>
      </c>
      <c r="D19" s="36" t="str">
        <f>統合整理!D16</f>
        <v>事務所看板作成費</v>
      </c>
      <c r="E19" s="36" t="str">
        <f>統合整理!E16</f>
        <v>美作市美来10</v>
      </c>
      <c r="F19" s="36" t="str">
        <f>統合整理!F16</f>
        <v>株式会社美作ペイント</v>
      </c>
      <c r="G19" s="38" t="str">
        <f>統合整理!G16</f>
        <v>広告業</v>
      </c>
      <c r="H19" s="36" t="str">
        <f>IF(統合整理!H16=0,"",統合整理!H16)</f>
        <v/>
      </c>
      <c r="I19" s="40" t="str">
        <f>IF(統合整理!J16=0,"",統合整理!J16)&amp;CHAR(10)&amp;IF(統合整理!L16="",IF(統合整理!K16="","",統合整理!K16),統合整理!L16)</f>
        <v xml:space="preserve">
3/16支払</v>
      </c>
      <c r="J19" s="44" t="str">
        <f>IF(統合整理!I16="0食分","",統合整理!I16)</f>
        <v/>
      </c>
    </row>
    <row r="20" spans="1:10" ht="33.75" customHeight="1" x14ac:dyDescent="0.15">
      <c r="A20" s="42">
        <f>統合整理!A17</f>
        <v>46078</v>
      </c>
      <c r="B20" s="34">
        <f>統合整理!B17</f>
        <v>50000</v>
      </c>
      <c r="C20" s="43" t="str">
        <f>統合整理!C17</f>
        <v>立候補準備</v>
      </c>
      <c r="D20" s="36" t="str">
        <f>統合整理!D17</f>
        <v>拡声器リース代</v>
      </c>
      <c r="E20" s="36" t="str">
        <f>統合整理!E17</f>
        <v>美作市美来18</v>
      </c>
      <c r="F20" s="36" t="str">
        <f>統合整理!F17</f>
        <v>株式会社美作リース</v>
      </c>
      <c r="G20" s="38" t="str">
        <f>統合整理!G17</f>
        <v>リース業</v>
      </c>
      <c r="H20" s="36" t="str">
        <f>IF(統合整理!H17=0,"",統合整理!H17)</f>
        <v/>
      </c>
      <c r="I20" s="40" t="str">
        <f>IF(統合整理!J17=0,"",統合整理!J17)&amp;CHAR(10)&amp;IF(統合整理!L17="",IF(統合整理!K17="","",統合整理!K17),統合整理!L17)</f>
        <v xml:space="preserve">
3/17支払</v>
      </c>
      <c r="J20" s="44" t="str">
        <f>IF(統合整理!I17="0食分","",統合整理!I17)</f>
        <v/>
      </c>
    </row>
    <row r="21" spans="1:10" ht="33.75" customHeight="1" x14ac:dyDescent="0.15">
      <c r="A21" s="42" t="str">
        <f>統合整理!A18</f>
        <v>（広告費 計）</v>
      </c>
      <c r="B21" s="34">
        <f>統合整理!B18</f>
        <v>160000</v>
      </c>
      <c r="C21" s="43" t="str">
        <f>統合整理!C18</f>
        <v/>
      </c>
      <c r="D21" s="36" t="str">
        <f>統合整理!D18</f>
        <v/>
      </c>
      <c r="E21" s="36" t="str">
        <f>統合整理!E18</f>
        <v/>
      </c>
      <c r="F21" s="36" t="str">
        <f>統合整理!F18</f>
        <v/>
      </c>
      <c r="G21" s="38" t="str">
        <f>統合整理!G18</f>
        <v/>
      </c>
      <c r="H21" s="36" t="str">
        <f>IF(統合整理!H18=0,"",統合整理!H18)</f>
        <v/>
      </c>
      <c r="I21" s="40" t="str">
        <f>IF(統合整理!J18=0,"",統合整理!J18)&amp;CHAR(10)&amp;IF(統合整理!L18="",IF(統合整理!K18="","",統合整理!K18),統合整理!L18)</f>
        <v xml:space="preserve">
</v>
      </c>
      <c r="J21" s="44" t="str">
        <f>IF(統合整理!I18="0食分","",統合整理!I18)</f>
        <v/>
      </c>
    </row>
    <row r="22" spans="1:10" ht="33.75" customHeight="1" x14ac:dyDescent="0.15">
      <c r="A22" s="42">
        <f>統合整理!A19</f>
        <v>46090</v>
      </c>
      <c r="B22" s="34">
        <f>統合整理!B19</f>
        <v>550</v>
      </c>
      <c r="C22" s="43" t="str">
        <f>統合整理!C19</f>
        <v>選挙運動</v>
      </c>
      <c r="D22" s="36" t="str">
        <f>統合整理!D19</f>
        <v>文具</v>
      </c>
      <c r="E22" s="36" t="str">
        <f>統合整理!E19</f>
        <v>美作市美来8</v>
      </c>
      <c r="F22" s="36" t="str">
        <f>統合整理!F19</f>
        <v>株式会社美作文具</v>
      </c>
      <c r="G22" s="38" t="str">
        <f>統合整理!G19</f>
        <v>文具店</v>
      </c>
      <c r="H22" s="36" t="str">
        <f>IF(統合整理!H19=0,"",統合整理!H19)</f>
        <v/>
      </c>
      <c r="I22" s="40" t="str">
        <f>IF(統合整理!J19=0,"",統合整理!J19)&amp;CHAR(10)&amp;IF(統合整理!L19="",IF(統合整理!K19="","",統合整理!K19),統合整理!L19)</f>
        <v xml:space="preserve">
</v>
      </c>
      <c r="J22" s="44" t="str">
        <f>IF(統合整理!I19="0食分","",統合整理!I19)</f>
        <v/>
      </c>
    </row>
    <row r="23" spans="1:10" ht="33.75" customHeight="1" x14ac:dyDescent="0.15">
      <c r="A23" s="42" t="str">
        <f>統合整理!A20</f>
        <v>（文具費 計）</v>
      </c>
      <c r="B23" s="34">
        <f>統合整理!B20</f>
        <v>550</v>
      </c>
      <c r="C23" s="43" t="str">
        <f>統合整理!C20</f>
        <v/>
      </c>
      <c r="D23" s="36" t="str">
        <f>統合整理!D20</f>
        <v/>
      </c>
      <c r="E23" s="36" t="str">
        <f>統合整理!E20</f>
        <v/>
      </c>
      <c r="F23" s="36" t="str">
        <f>統合整理!F20</f>
        <v/>
      </c>
      <c r="G23" s="38" t="str">
        <f>統合整理!G20</f>
        <v/>
      </c>
      <c r="H23" s="36" t="str">
        <f>IF(統合整理!H20=0,"",統合整理!H20)</f>
        <v/>
      </c>
      <c r="I23" s="40" t="str">
        <f>IF(統合整理!J20=0,"",統合整理!J20)&amp;CHAR(10)&amp;IF(統合整理!L20="",IF(統合整理!K20="","",統合整理!K20),統合整理!L20)</f>
        <v xml:space="preserve">
</v>
      </c>
      <c r="J23" s="44" t="str">
        <f>IF(統合整理!I20="0食分","",統合整理!I20)</f>
        <v/>
      </c>
    </row>
    <row r="24" spans="1:10" ht="33.75" customHeight="1" x14ac:dyDescent="0.15">
      <c r="A24" s="42">
        <f>統合整理!A21</f>
        <v>46090</v>
      </c>
      <c r="B24" s="34">
        <f>統合整理!B21</f>
        <v>1100</v>
      </c>
      <c r="C24" s="43" t="str">
        <f>統合整理!C21</f>
        <v>選挙運動</v>
      </c>
      <c r="D24" s="36" t="str">
        <f>統合整理!D21</f>
        <v>茶菓料</v>
      </c>
      <c r="E24" s="36" t="str">
        <f>統合整理!E21</f>
        <v>美作市美来13</v>
      </c>
      <c r="F24" s="36" t="str">
        <f>統合整理!F21</f>
        <v>株式会社美作マート</v>
      </c>
      <c r="G24" s="38" t="str">
        <f>統合整理!G21</f>
        <v>小売業</v>
      </c>
      <c r="H24" s="36" t="str">
        <f>IF(統合整理!H21=0,"",統合整理!H21)</f>
        <v/>
      </c>
      <c r="I24" s="40" t="str">
        <f>IF(統合整理!J21=0,"",統合整理!J21)&amp;CHAR(10)&amp;IF(統合整理!L21="",IF(統合整理!K21="","",統合整理!K21),統合整理!L21)</f>
        <v xml:space="preserve">
</v>
      </c>
      <c r="J24" s="44" t="str">
        <f>IF(統合整理!I21="0食分","",統合整理!I21)</f>
        <v/>
      </c>
    </row>
    <row r="25" spans="1:10" ht="33.75" customHeight="1" x14ac:dyDescent="0.15">
      <c r="A25" s="42">
        <f>統合整理!A22</f>
        <v>46095</v>
      </c>
      <c r="B25" s="34">
        <f>統合整理!B22</f>
        <v>27000</v>
      </c>
      <c r="C25" s="43" t="str">
        <f>統合整理!C22</f>
        <v>選挙運動</v>
      </c>
      <c r="D25" s="36" t="str">
        <f>統合整理!D22</f>
        <v>弁当代</v>
      </c>
      <c r="E25" s="36" t="str">
        <f>統合整理!E22</f>
        <v>美作市美来5</v>
      </c>
      <c r="F25" s="36" t="str">
        <f>統合整理!F22</f>
        <v>株式会社美作弁当</v>
      </c>
      <c r="G25" s="38" t="str">
        <f>統合整理!G22</f>
        <v>飲食業</v>
      </c>
      <c r="H25" s="36" t="str">
        <f>IF(統合整理!H22=0,"",統合整理!H22)</f>
        <v/>
      </c>
      <c r="I25" s="40" t="str">
        <f>IF(統合整理!J22=0,"",統合整理!J22)&amp;CHAR(10)&amp;IF(統合整理!L22="",IF(統合整理!K22="","",統合整理!K22),統合整理!L22)</f>
        <v xml:space="preserve">
</v>
      </c>
      <c r="J25" s="44" t="str">
        <f>IF(統合整理!I22="0食分","",統合整理!I22)</f>
        <v>27食分</v>
      </c>
    </row>
    <row r="26" spans="1:10" ht="33.75" customHeight="1" x14ac:dyDescent="0.15">
      <c r="A26" s="42" t="str">
        <f>統合整理!A23</f>
        <v>（食糧費 計）</v>
      </c>
      <c r="B26" s="34">
        <f>統合整理!B23</f>
        <v>28100</v>
      </c>
      <c r="C26" s="43" t="str">
        <f>統合整理!C23</f>
        <v/>
      </c>
      <c r="D26" s="36" t="str">
        <f>統合整理!D23</f>
        <v/>
      </c>
      <c r="E26" s="36" t="str">
        <f>統合整理!E23</f>
        <v/>
      </c>
      <c r="F26" s="36" t="str">
        <f>統合整理!F23</f>
        <v/>
      </c>
      <c r="G26" s="38" t="str">
        <f>統合整理!G23</f>
        <v/>
      </c>
      <c r="H26" s="36" t="str">
        <f>IF(統合整理!H23=0,"",統合整理!H23)</f>
        <v/>
      </c>
      <c r="I26" s="40" t="str">
        <f>IF(統合整理!J23=0,"",統合整理!J23)&amp;CHAR(10)&amp;IF(統合整理!L23="",IF(統合整理!K23="","",統合整理!K23),統合整理!L23)</f>
        <v xml:space="preserve">
</v>
      </c>
      <c r="J26" s="44" t="str">
        <f>IF(統合整理!I23="0食分","",統合整理!I23)</f>
        <v/>
      </c>
    </row>
    <row r="27" spans="1:10" ht="33.75" customHeight="1" x14ac:dyDescent="0.15">
      <c r="A27" s="42">
        <f>統合整理!A24</f>
        <v>46054</v>
      </c>
      <c r="B27" s="34">
        <f>統合整理!B24</f>
        <v>9000</v>
      </c>
      <c r="C27" s="43" t="str">
        <f>統合整理!C24</f>
        <v>立候補準備</v>
      </c>
      <c r="D27" s="36" t="str">
        <f>統合整理!D24</f>
        <v>宿泊代実費弁償</v>
      </c>
      <c r="E27" s="36" t="str">
        <f>統合整理!E24</f>
        <v>美作市美来7</v>
      </c>
      <c r="F27" s="36" t="str">
        <f>統合整理!F24</f>
        <v>美作　花子</v>
      </c>
      <c r="G27" s="38" t="str">
        <f>統合整理!G24</f>
        <v>自営業</v>
      </c>
      <c r="H27" s="36" t="str">
        <f>IF(統合整理!H24=0,"",統合整理!H24)</f>
        <v/>
      </c>
      <c r="I27" s="40" t="str">
        <f>IF(統合整理!J24=0,"",統合整理!J24)&amp;CHAR(10)&amp;IF(統合整理!L24="",IF(統合整理!K24="","",統合整理!K24),統合整理!L24)</f>
        <v xml:space="preserve">
3/13支払</v>
      </c>
      <c r="J27" s="44" t="str">
        <f>IF(統合整理!I24="0食分","",統合整理!I24)</f>
        <v/>
      </c>
    </row>
    <row r="28" spans="1:10" ht="33.75" customHeight="1" x14ac:dyDescent="0.15">
      <c r="A28" s="42" t="str">
        <f>統合整理!A25</f>
        <v>（休泊費 計）</v>
      </c>
      <c r="B28" s="34">
        <f>統合整理!B25</f>
        <v>9000</v>
      </c>
      <c r="C28" s="43" t="str">
        <f>統合整理!C25</f>
        <v/>
      </c>
      <c r="D28" s="36" t="str">
        <f>統合整理!D25</f>
        <v/>
      </c>
      <c r="E28" s="36" t="str">
        <f>統合整理!E25</f>
        <v/>
      </c>
      <c r="F28" s="36" t="str">
        <f>統合整理!F25</f>
        <v/>
      </c>
      <c r="G28" s="38" t="str">
        <f>統合整理!G25</f>
        <v/>
      </c>
      <c r="H28" s="36" t="str">
        <f>IF(統合整理!H25=0,"",統合整理!H25)</f>
        <v/>
      </c>
      <c r="I28" s="40" t="str">
        <f>IF(統合整理!J25=0,"",統合整理!J25)&amp;CHAR(10)&amp;IF(統合整理!L25="",IF(統合整理!K25="","",統合整理!K25),統合整理!L25)</f>
        <v xml:space="preserve">
</v>
      </c>
      <c r="J28" s="44" t="str">
        <f>IF(統合整理!I25="0食分","",統合整理!I25)</f>
        <v/>
      </c>
    </row>
    <row r="29" spans="1:10" ht="33.75" customHeight="1" thickBot="1" x14ac:dyDescent="0.2">
      <c r="A29" s="45">
        <f>統合整理!A26</f>
        <v>46082</v>
      </c>
      <c r="B29" s="35">
        <f>統合整理!B26</f>
        <v>2400</v>
      </c>
      <c r="C29" s="46" t="str">
        <f>統合整理!C26</f>
        <v>立候補準備</v>
      </c>
      <c r="D29" s="37" t="str">
        <f>統合整理!D26</f>
        <v>事務所電気代</v>
      </c>
      <c r="E29" s="37" t="str">
        <f>統合整理!E26</f>
        <v>美作市美来14</v>
      </c>
      <c r="F29" s="37" t="str">
        <f>統合整理!F26</f>
        <v>株式会社美作電力</v>
      </c>
      <c r="G29" s="39" t="str">
        <f>統合整理!G26</f>
        <v>電力会社</v>
      </c>
      <c r="H29" s="37" t="str">
        <f>IF(統合整理!H26=0,"",統合整理!H26)</f>
        <v/>
      </c>
      <c r="I29" s="41" t="str">
        <f>IF(統合整理!J26=0,"",統合整理!J26)&amp;CHAR(10)&amp;IF(統合整理!L26="",IF(統合整理!K26="","",統合整理!K26),統合整理!L26)</f>
        <v xml:space="preserve">
3/19支払</v>
      </c>
      <c r="J29" s="44" t="str">
        <f>IF(統合整理!I26="0食分","",統合整理!I26)</f>
        <v/>
      </c>
    </row>
    <row r="30" spans="1:10" ht="33.75" customHeight="1" x14ac:dyDescent="0.15">
      <c r="A30" s="47">
        <f>統合整理!A27</f>
        <v>46090</v>
      </c>
      <c r="B30" s="34">
        <f>統合整理!B27</f>
        <v>300</v>
      </c>
      <c r="C30" s="43" t="str">
        <f>統合整理!C27</f>
        <v>選挙運動</v>
      </c>
      <c r="D30" s="36" t="str">
        <f>統合整理!D27</f>
        <v>ゴミ袋</v>
      </c>
      <c r="E30" s="36" t="str">
        <f>統合整理!E27</f>
        <v>美作市美来15</v>
      </c>
      <c r="F30" s="36" t="str">
        <f>統合整理!F27</f>
        <v>株式会社美作ホーム</v>
      </c>
      <c r="G30" s="38" t="str">
        <f>統合整理!G27</f>
        <v>小売業</v>
      </c>
      <c r="H30" s="36" t="str">
        <f>IF(統合整理!H27=0,"",統合整理!H27)</f>
        <v/>
      </c>
      <c r="I30" s="40" t="str">
        <f>IF(統合整理!J27=0,"",統合整理!J27)&amp;CHAR(10)&amp;IF(統合整理!L27="",IF(統合整理!K27="","",統合整理!K27),統合整理!L27)</f>
        <v xml:space="preserve">
</v>
      </c>
      <c r="J30" s="44" t="str">
        <f>IF(統合整理!I27="0食分","",統合整理!I27)</f>
        <v/>
      </c>
    </row>
    <row r="31" spans="1:10" ht="33.75" customHeight="1" x14ac:dyDescent="0.15">
      <c r="A31" s="42" t="str">
        <f>統合整理!A28</f>
        <v>（雑費 計）</v>
      </c>
      <c r="B31" s="34">
        <f>統合整理!B28</f>
        <v>2700</v>
      </c>
      <c r="C31" s="43" t="str">
        <f>統合整理!C28</f>
        <v/>
      </c>
      <c r="D31" s="36" t="str">
        <f>統合整理!D28</f>
        <v/>
      </c>
      <c r="E31" s="36" t="str">
        <f>統合整理!E28</f>
        <v/>
      </c>
      <c r="F31" s="36" t="str">
        <f>統合整理!F28</f>
        <v/>
      </c>
      <c r="G31" s="38" t="str">
        <f>統合整理!G28</f>
        <v/>
      </c>
      <c r="H31" s="36" t="str">
        <f>IF(統合整理!H28=0,"",統合整理!H28)</f>
        <v/>
      </c>
      <c r="I31" s="40" t="str">
        <f>IF(統合整理!J28=0,"",統合整理!J28)&amp;CHAR(10)&amp;IF(統合整理!L28="",IF(統合整理!K28="","",統合整理!K28),統合整理!L28)</f>
        <v xml:space="preserve">
</v>
      </c>
      <c r="J31" s="44" t="str">
        <f>IF(統合整理!I28="0食分","",統合整理!I28)</f>
        <v/>
      </c>
    </row>
    <row r="32" spans="1:10" ht="33.75" customHeight="1" x14ac:dyDescent="0.15">
      <c r="A32" s="42" t="str">
        <f>統合整理!A29</f>
        <v/>
      </c>
      <c r="B32" s="34" t="str">
        <f>統合整理!B29</f>
        <v/>
      </c>
      <c r="C32" s="43" t="str">
        <f>統合整理!C29</f>
        <v/>
      </c>
      <c r="D32" s="36" t="str">
        <f>統合整理!D29</f>
        <v/>
      </c>
      <c r="E32" s="36" t="str">
        <f>統合整理!E29</f>
        <v/>
      </c>
      <c r="F32" s="36" t="str">
        <f>統合整理!F29</f>
        <v/>
      </c>
      <c r="G32" s="38" t="str">
        <f>統合整理!G29</f>
        <v/>
      </c>
      <c r="H32" s="36" t="str">
        <f>IF(統合整理!H29=0,"",統合整理!H29)</f>
        <v/>
      </c>
      <c r="I32" s="40" t="str">
        <f>IF(統合整理!J29=0,"",統合整理!J29)&amp;CHAR(10)&amp;IF(統合整理!L29="",IF(統合整理!K29="","",統合整理!K29),統合整理!L29)</f>
        <v xml:space="preserve">
</v>
      </c>
      <c r="J32" s="44" t="str">
        <f>IF(統合整理!I29="0食分","",統合整理!I29)</f>
        <v/>
      </c>
    </row>
    <row r="33" spans="1:10" ht="33.75" customHeight="1" x14ac:dyDescent="0.15">
      <c r="A33" s="42" t="str">
        <f>統合整理!A30</f>
        <v/>
      </c>
      <c r="B33" s="34" t="str">
        <f>統合整理!B30</f>
        <v/>
      </c>
      <c r="C33" s="43" t="str">
        <f>統合整理!C30</f>
        <v/>
      </c>
      <c r="D33" s="36" t="str">
        <f>統合整理!D30</f>
        <v/>
      </c>
      <c r="E33" s="36" t="str">
        <f>統合整理!E30</f>
        <v/>
      </c>
      <c r="F33" s="36" t="str">
        <f>統合整理!F30</f>
        <v/>
      </c>
      <c r="G33" s="38" t="str">
        <f>統合整理!G30</f>
        <v/>
      </c>
      <c r="H33" s="36" t="str">
        <f>IF(統合整理!H30=0,"",統合整理!H30)</f>
        <v/>
      </c>
      <c r="I33" s="40" t="str">
        <f>IF(統合整理!J30=0,"",統合整理!J30)&amp;CHAR(10)&amp;IF(統合整理!L30="",IF(統合整理!K30="","",統合整理!K30),統合整理!L30)</f>
        <v xml:space="preserve">
</v>
      </c>
      <c r="J33" s="44" t="str">
        <f>IF(統合整理!I30="0食分","",統合整理!I30)</f>
        <v/>
      </c>
    </row>
    <row r="34" spans="1:10" ht="33.75" customHeight="1" x14ac:dyDescent="0.15">
      <c r="A34" s="42" t="str">
        <f>統合整理!A31</f>
        <v/>
      </c>
      <c r="B34" s="34" t="str">
        <f>統合整理!B31</f>
        <v/>
      </c>
      <c r="C34" s="43" t="str">
        <f>統合整理!C31</f>
        <v/>
      </c>
      <c r="D34" s="36" t="str">
        <f>統合整理!D31</f>
        <v/>
      </c>
      <c r="E34" s="36" t="str">
        <f>統合整理!E31</f>
        <v/>
      </c>
      <c r="F34" s="36" t="str">
        <f>統合整理!F31</f>
        <v/>
      </c>
      <c r="G34" s="38" t="str">
        <f>統合整理!G31</f>
        <v/>
      </c>
      <c r="H34" s="36" t="str">
        <f>IF(統合整理!H31=0,"",統合整理!H31)</f>
        <v/>
      </c>
      <c r="I34" s="40" t="str">
        <f>IF(統合整理!J31=0,"",統合整理!J31)&amp;CHAR(10)&amp;IF(統合整理!L31="",IF(統合整理!K31="","",統合整理!K31),統合整理!L31)</f>
        <v xml:space="preserve">
</v>
      </c>
      <c r="J34" s="44" t="str">
        <f>IF(統合整理!I31="0食分","",統合整理!I31)</f>
        <v/>
      </c>
    </row>
    <row r="35" spans="1:10" ht="33.75" customHeight="1" x14ac:dyDescent="0.15">
      <c r="A35" s="42" t="str">
        <f>統合整理!A32</f>
        <v/>
      </c>
      <c r="B35" s="34" t="str">
        <f>統合整理!B32</f>
        <v/>
      </c>
      <c r="C35" s="43" t="str">
        <f>統合整理!C32</f>
        <v/>
      </c>
      <c r="D35" s="36" t="str">
        <f>統合整理!D32</f>
        <v/>
      </c>
      <c r="E35" s="36" t="str">
        <f>統合整理!E32</f>
        <v/>
      </c>
      <c r="F35" s="36" t="str">
        <f>統合整理!F32</f>
        <v/>
      </c>
      <c r="G35" s="38" t="str">
        <f>統合整理!G32</f>
        <v/>
      </c>
      <c r="H35" s="36" t="str">
        <f>IF(統合整理!H32=0,"",統合整理!H32)</f>
        <v/>
      </c>
      <c r="I35" s="40" t="str">
        <f>IF(統合整理!J32=0,"",統合整理!J32)&amp;CHAR(10)&amp;IF(統合整理!L32="",IF(統合整理!K32="","",統合整理!K32),統合整理!L32)</f>
        <v xml:space="preserve">
</v>
      </c>
      <c r="J35" s="44" t="str">
        <f>IF(統合整理!I32="0食分","",統合整理!I32)</f>
        <v/>
      </c>
    </row>
    <row r="36" spans="1:10" ht="33.75" customHeight="1" x14ac:dyDescent="0.15">
      <c r="A36" s="42" t="str">
        <f>統合整理!A33</f>
        <v/>
      </c>
      <c r="B36" s="34" t="str">
        <f>統合整理!B33</f>
        <v/>
      </c>
      <c r="C36" s="43" t="str">
        <f>統合整理!C33</f>
        <v/>
      </c>
      <c r="D36" s="36" t="str">
        <f>統合整理!D33</f>
        <v/>
      </c>
      <c r="E36" s="36" t="str">
        <f>統合整理!E33</f>
        <v/>
      </c>
      <c r="F36" s="36" t="str">
        <f>統合整理!F33</f>
        <v/>
      </c>
      <c r="G36" s="38" t="str">
        <f>統合整理!G33</f>
        <v/>
      </c>
      <c r="H36" s="36" t="str">
        <f>IF(統合整理!H33=0,"",統合整理!H33)</f>
        <v/>
      </c>
      <c r="I36" s="40" t="str">
        <f>IF(統合整理!J33=0,"",統合整理!J33)&amp;CHAR(10)&amp;IF(統合整理!L33="",IF(統合整理!K33="","",統合整理!K33),統合整理!L33)</f>
        <v xml:space="preserve">
</v>
      </c>
      <c r="J36" s="44" t="str">
        <f>IF(統合整理!I33="0食分","",統合整理!I33)</f>
        <v/>
      </c>
    </row>
    <row r="37" spans="1:10" ht="33.75" customHeight="1" x14ac:dyDescent="0.15">
      <c r="A37" s="42" t="str">
        <f>統合整理!A34</f>
        <v/>
      </c>
      <c r="B37" s="34" t="str">
        <f>統合整理!B34</f>
        <v/>
      </c>
      <c r="C37" s="43" t="str">
        <f>統合整理!C34</f>
        <v/>
      </c>
      <c r="D37" s="36" t="str">
        <f>統合整理!D34</f>
        <v/>
      </c>
      <c r="E37" s="36" t="str">
        <f>統合整理!E34</f>
        <v/>
      </c>
      <c r="F37" s="36" t="str">
        <f>統合整理!F34</f>
        <v/>
      </c>
      <c r="G37" s="38" t="str">
        <f>統合整理!G34</f>
        <v/>
      </c>
      <c r="H37" s="36" t="str">
        <f>IF(統合整理!H34=0,"",統合整理!H34)</f>
        <v/>
      </c>
      <c r="I37" s="40" t="str">
        <f>IF(統合整理!J34=0,"",統合整理!J34)&amp;CHAR(10)&amp;IF(統合整理!L34="",IF(統合整理!K34="","",統合整理!K34),統合整理!L34)</f>
        <v xml:space="preserve">
</v>
      </c>
      <c r="J37" s="44" t="str">
        <f>IF(統合整理!I34="0食分","",統合整理!I34)</f>
        <v/>
      </c>
    </row>
    <row r="38" spans="1:10" ht="33.75" customHeight="1" x14ac:dyDescent="0.15">
      <c r="A38" s="42" t="str">
        <f>統合整理!A35</f>
        <v/>
      </c>
      <c r="B38" s="34" t="str">
        <f>統合整理!B35</f>
        <v/>
      </c>
      <c r="C38" s="43" t="str">
        <f>統合整理!C35</f>
        <v/>
      </c>
      <c r="D38" s="36" t="str">
        <f>統合整理!D35</f>
        <v/>
      </c>
      <c r="E38" s="36" t="str">
        <f>統合整理!E35</f>
        <v/>
      </c>
      <c r="F38" s="36" t="str">
        <f>統合整理!F35</f>
        <v/>
      </c>
      <c r="G38" s="38" t="str">
        <f>統合整理!G35</f>
        <v/>
      </c>
      <c r="H38" s="36" t="str">
        <f>IF(統合整理!H35=0,"",統合整理!H35)</f>
        <v/>
      </c>
      <c r="I38" s="40" t="str">
        <f>IF(統合整理!J35=0,"",統合整理!J35)&amp;CHAR(10)&amp;IF(統合整理!L35="",IF(統合整理!K35="","",統合整理!K35),統合整理!L35)</f>
        <v xml:space="preserve">
</v>
      </c>
      <c r="J38" s="44" t="str">
        <f>IF(統合整理!I35="0食分","",統合整理!I35)</f>
        <v/>
      </c>
    </row>
    <row r="39" spans="1:10" ht="33.75" customHeight="1" x14ac:dyDescent="0.15">
      <c r="A39" s="42" t="str">
        <f>統合整理!A36</f>
        <v/>
      </c>
      <c r="B39" s="34" t="str">
        <f>統合整理!B36</f>
        <v/>
      </c>
      <c r="C39" s="43" t="str">
        <f>統合整理!C36</f>
        <v/>
      </c>
      <c r="D39" s="36" t="str">
        <f>統合整理!D36</f>
        <v/>
      </c>
      <c r="E39" s="36" t="str">
        <f>統合整理!E36</f>
        <v/>
      </c>
      <c r="F39" s="36" t="str">
        <f>統合整理!F36</f>
        <v/>
      </c>
      <c r="G39" s="38" t="str">
        <f>統合整理!G36</f>
        <v/>
      </c>
      <c r="H39" s="36" t="str">
        <f>IF(統合整理!H36=0,"",統合整理!H36)</f>
        <v/>
      </c>
      <c r="I39" s="40" t="str">
        <f>IF(統合整理!J36=0,"",統合整理!J36)&amp;CHAR(10)&amp;IF(統合整理!L36="",IF(統合整理!K36="","",統合整理!K36),統合整理!L36)</f>
        <v xml:space="preserve">
</v>
      </c>
      <c r="J39" s="44" t="str">
        <f>IF(統合整理!I36="0食分","",統合整理!I36)</f>
        <v/>
      </c>
    </row>
    <row r="40" spans="1:10" ht="33.75" customHeight="1" x14ac:dyDescent="0.15">
      <c r="A40" s="42" t="str">
        <f>統合整理!A37</f>
        <v/>
      </c>
      <c r="B40" s="34" t="str">
        <f>統合整理!B37</f>
        <v/>
      </c>
      <c r="C40" s="43" t="str">
        <f>統合整理!C37</f>
        <v/>
      </c>
      <c r="D40" s="36" t="str">
        <f>統合整理!D37</f>
        <v/>
      </c>
      <c r="E40" s="36" t="str">
        <f>統合整理!E37</f>
        <v/>
      </c>
      <c r="F40" s="36" t="str">
        <f>統合整理!F37</f>
        <v/>
      </c>
      <c r="G40" s="38" t="str">
        <f>統合整理!G37</f>
        <v/>
      </c>
      <c r="H40" s="36" t="str">
        <f>IF(統合整理!H37=0,"",統合整理!H37)</f>
        <v/>
      </c>
      <c r="I40" s="40" t="str">
        <f>IF(統合整理!J37=0,"",統合整理!J37)&amp;CHAR(10)&amp;IF(統合整理!L37="",IF(統合整理!K37="","",統合整理!K37),統合整理!L37)</f>
        <v xml:space="preserve">
</v>
      </c>
      <c r="J40" s="44" t="str">
        <f>IF(統合整理!I37="0食分","",統合整理!I37)</f>
        <v/>
      </c>
    </row>
    <row r="41" spans="1:10" ht="33.75" customHeight="1" x14ac:dyDescent="0.15">
      <c r="A41" s="42" t="str">
        <f>統合整理!A38</f>
        <v/>
      </c>
      <c r="B41" s="34" t="str">
        <f>統合整理!B38</f>
        <v/>
      </c>
      <c r="C41" s="43" t="str">
        <f>統合整理!C38</f>
        <v/>
      </c>
      <c r="D41" s="36" t="str">
        <f>統合整理!D38</f>
        <v/>
      </c>
      <c r="E41" s="36" t="str">
        <f>統合整理!E38</f>
        <v/>
      </c>
      <c r="F41" s="36" t="str">
        <f>統合整理!F38</f>
        <v/>
      </c>
      <c r="G41" s="38" t="str">
        <f>統合整理!G38</f>
        <v/>
      </c>
      <c r="H41" s="36" t="str">
        <f>IF(統合整理!H38=0,"",統合整理!H38)</f>
        <v/>
      </c>
      <c r="I41" s="40" t="str">
        <f>IF(統合整理!J38=0,"",統合整理!J38)&amp;CHAR(10)&amp;IF(統合整理!L38="",IF(統合整理!K38="","",統合整理!K38),統合整理!L38)</f>
        <v xml:space="preserve">
</v>
      </c>
      <c r="J41" s="44" t="str">
        <f>IF(統合整理!I38="0食分","",統合整理!I38)</f>
        <v/>
      </c>
    </row>
    <row r="42" spans="1:10" ht="33.75" customHeight="1" thickBot="1" x14ac:dyDescent="0.2">
      <c r="A42" s="45" t="str">
        <f>統合整理!A39</f>
        <v/>
      </c>
      <c r="B42" s="35" t="str">
        <f>統合整理!B39</f>
        <v/>
      </c>
      <c r="C42" s="46" t="str">
        <f>統合整理!C39</f>
        <v/>
      </c>
      <c r="D42" s="37" t="str">
        <f>統合整理!D39</f>
        <v/>
      </c>
      <c r="E42" s="37" t="str">
        <f>統合整理!E39</f>
        <v/>
      </c>
      <c r="F42" s="37" t="str">
        <f>統合整理!F39</f>
        <v/>
      </c>
      <c r="G42" s="39" t="str">
        <f>統合整理!G39</f>
        <v/>
      </c>
      <c r="H42" s="37" t="str">
        <f>IF(統合整理!H39=0,"",統合整理!H39)</f>
        <v/>
      </c>
      <c r="I42" s="41" t="str">
        <f>IF(統合整理!J39=0,"",統合整理!J39)&amp;CHAR(10)&amp;IF(統合整理!L39="",IF(統合整理!K39="","",統合整理!K39),統合整理!L39)</f>
        <v xml:space="preserve">
</v>
      </c>
      <c r="J42" s="44" t="str">
        <f>IF(統合整理!I39="0食分","",統合整理!I39)</f>
        <v/>
      </c>
    </row>
    <row r="43" spans="1:10" ht="33.75" customHeight="1" x14ac:dyDescent="0.15">
      <c r="A43" s="47" t="str">
        <f>統合整理!A40</f>
        <v/>
      </c>
      <c r="B43" s="34" t="str">
        <f>統合整理!B40</f>
        <v/>
      </c>
      <c r="C43" s="43" t="str">
        <f>統合整理!C40</f>
        <v/>
      </c>
      <c r="D43" s="36" t="str">
        <f>統合整理!D40</f>
        <v/>
      </c>
      <c r="E43" s="36" t="str">
        <f>統合整理!E40</f>
        <v/>
      </c>
      <c r="F43" s="36" t="str">
        <f>統合整理!F40</f>
        <v/>
      </c>
      <c r="G43" s="38" t="str">
        <f>統合整理!G40</f>
        <v/>
      </c>
      <c r="H43" s="36" t="str">
        <f>IF(統合整理!H40=0,"",統合整理!H40)</f>
        <v/>
      </c>
      <c r="I43" s="40" t="str">
        <f>IF(統合整理!J40=0,"",統合整理!J40)&amp;CHAR(10)&amp;IF(統合整理!L40="",IF(統合整理!K40="","",統合整理!K40),統合整理!L40)</f>
        <v xml:space="preserve">
</v>
      </c>
      <c r="J43" s="44" t="str">
        <f>IF(統合整理!I40="0食分","",統合整理!I40)</f>
        <v/>
      </c>
    </row>
    <row r="44" spans="1:10" ht="33.75" customHeight="1" x14ac:dyDescent="0.15">
      <c r="A44" s="42" t="str">
        <f>統合整理!A41</f>
        <v/>
      </c>
      <c r="B44" s="34" t="str">
        <f>統合整理!B41</f>
        <v/>
      </c>
      <c r="C44" s="43" t="str">
        <f>統合整理!C41</f>
        <v/>
      </c>
      <c r="D44" s="36" t="str">
        <f>統合整理!D41</f>
        <v/>
      </c>
      <c r="E44" s="36" t="str">
        <f>統合整理!E41</f>
        <v/>
      </c>
      <c r="F44" s="36" t="str">
        <f>統合整理!F41</f>
        <v/>
      </c>
      <c r="G44" s="38" t="str">
        <f>統合整理!G41</f>
        <v/>
      </c>
      <c r="H44" s="36" t="str">
        <f>IF(統合整理!H41=0,"",統合整理!H41)</f>
        <v/>
      </c>
      <c r="I44" s="40" t="str">
        <f>IF(統合整理!J41=0,"",統合整理!J41)&amp;CHAR(10)&amp;IF(統合整理!L41="",IF(統合整理!K41="","",統合整理!K41),統合整理!L41)</f>
        <v xml:space="preserve">
</v>
      </c>
      <c r="J44" s="44" t="str">
        <f>IF(統合整理!I41="0食分","",統合整理!I41)</f>
        <v/>
      </c>
    </row>
    <row r="45" spans="1:10" ht="33.75" customHeight="1" x14ac:dyDescent="0.15">
      <c r="A45" s="42" t="str">
        <f>統合整理!A42</f>
        <v/>
      </c>
      <c r="B45" s="34" t="str">
        <f>統合整理!B42</f>
        <v/>
      </c>
      <c r="C45" s="43" t="str">
        <f>統合整理!C42</f>
        <v/>
      </c>
      <c r="D45" s="36" t="str">
        <f>統合整理!D42</f>
        <v/>
      </c>
      <c r="E45" s="36" t="str">
        <f>統合整理!E42</f>
        <v/>
      </c>
      <c r="F45" s="36" t="str">
        <f>統合整理!F42</f>
        <v/>
      </c>
      <c r="G45" s="38" t="str">
        <f>統合整理!G42</f>
        <v/>
      </c>
      <c r="H45" s="36" t="str">
        <f>IF(統合整理!H42=0,"",統合整理!H42)</f>
        <v/>
      </c>
      <c r="I45" s="40" t="str">
        <f>IF(統合整理!J42=0,"",統合整理!J42)&amp;CHAR(10)&amp;IF(統合整理!L42="",IF(統合整理!K42="","",統合整理!K42),統合整理!L42)</f>
        <v xml:space="preserve">
</v>
      </c>
      <c r="J45" s="44" t="str">
        <f>IF(統合整理!I42="0食分","",統合整理!I42)</f>
        <v/>
      </c>
    </row>
    <row r="46" spans="1:10" ht="33.75" customHeight="1" x14ac:dyDescent="0.15">
      <c r="A46" s="42" t="str">
        <f>統合整理!A43</f>
        <v/>
      </c>
      <c r="B46" s="34" t="str">
        <f>統合整理!B43</f>
        <v/>
      </c>
      <c r="C46" s="43" t="str">
        <f>統合整理!C43</f>
        <v/>
      </c>
      <c r="D46" s="36" t="str">
        <f>統合整理!D43</f>
        <v/>
      </c>
      <c r="E46" s="36" t="str">
        <f>統合整理!E43</f>
        <v/>
      </c>
      <c r="F46" s="36" t="str">
        <f>統合整理!F43</f>
        <v/>
      </c>
      <c r="G46" s="38" t="str">
        <f>統合整理!G43</f>
        <v/>
      </c>
      <c r="H46" s="36" t="str">
        <f>IF(統合整理!H43=0,"",統合整理!H43)</f>
        <v/>
      </c>
      <c r="I46" s="40" t="str">
        <f>IF(統合整理!J43=0,"",統合整理!J43)&amp;CHAR(10)&amp;IF(統合整理!L43="",IF(統合整理!K43="","",統合整理!K43),統合整理!L43)</f>
        <v xml:space="preserve">
</v>
      </c>
      <c r="J46" s="44" t="str">
        <f>IF(統合整理!I43="0食分","",統合整理!I43)</f>
        <v/>
      </c>
    </row>
    <row r="47" spans="1:10" ht="33.75" customHeight="1" x14ac:dyDescent="0.15">
      <c r="A47" s="42" t="str">
        <f>統合整理!A44</f>
        <v/>
      </c>
      <c r="B47" s="34" t="str">
        <f>統合整理!B44</f>
        <v/>
      </c>
      <c r="C47" s="43" t="str">
        <f>統合整理!C44</f>
        <v/>
      </c>
      <c r="D47" s="36" t="str">
        <f>統合整理!D44</f>
        <v/>
      </c>
      <c r="E47" s="36" t="str">
        <f>統合整理!E44</f>
        <v/>
      </c>
      <c r="F47" s="36" t="str">
        <f>統合整理!F44</f>
        <v/>
      </c>
      <c r="G47" s="38" t="str">
        <f>統合整理!G44</f>
        <v/>
      </c>
      <c r="H47" s="36" t="str">
        <f>IF(統合整理!H44=0,"",統合整理!H44)</f>
        <v/>
      </c>
      <c r="I47" s="40" t="str">
        <f>IF(統合整理!J44=0,"",統合整理!J44)&amp;CHAR(10)&amp;IF(統合整理!L44="",IF(統合整理!K44="","",統合整理!K44),統合整理!L44)</f>
        <v xml:space="preserve">
</v>
      </c>
      <c r="J47" s="44" t="str">
        <f>IF(統合整理!I44="0食分","",統合整理!I44)</f>
        <v/>
      </c>
    </row>
    <row r="48" spans="1:10" ht="33.75" customHeight="1" x14ac:dyDescent="0.15">
      <c r="A48" s="42" t="str">
        <f>統合整理!A45</f>
        <v/>
      </c>
      <c r="B48" s="34" t="str">
        <f>統合整理!B45</f>
        <v/>
      </c>
      <c r="C48" s="43" t="str">
        <f>統合整理!C45</f>
        <v/>
      </c>
      <c r="D48" s="36" t="str">
        <f>統合整理!D45</f>
        <v/>
      </c>
      <c r="E48" s="36" t="str">
        <f>統合整理!E45</f>
        <v/>
      </c>
      <c r="F48" s="36" t="str">
        <f>統合整理!F45</f>
        <v/>
      </c>
      <c r="G48" s="38" t="str">
        <f>統合整理!G45</f>
        <v/>
      </c>
      <c r="H48" s="36" t="str">
        <f>IF(統合整理!H45=0,"",統合整理!H45)</f>
        <v/>
      </c>
      <c r="I48" s="40" t="str">
        <f>IF(統合整理!J45=0,"",統合整理!J45)&amp;CHAR(10)&amp;IF(統合整理!L45="",IF(統合整理!K45="","",統合整理!K45),統合整理!L45)</f>
        <v xml:space="preserve">
</v>
      </c>
      <c r="J48" s="44" t="str">
        <f>IF(統合整理!I45="0食分","",統合整理!I45)</f>
        <v/>
      </c>
    </row>
    <row r="49" spans="1:10" ht="33.75" customHeight="1" x14ac:dyDescent="0.15">
      <c r="A49" s="42" t="str">
        <f>統合整理!A46</f>
        <v/>
      </c>
      <c r="B49" s="34" t="str">
        <f>統合整理!B46</f>
        <v/>
      </c>
      <c r="C49" s="43" t="str">
        <f>統合整理!C46</f>
        <v/>
      </c>
      <c r="D49" s="36" t="str">
        <f>統合整理!D46</f>
        <v/>
      </c>
      <c r="E49" s="36" t="str">
        <f>統合整理!E46</f>
        <v/>
      </c>
      <c r="F49" s="36" t="str">
        <f>統合整理!F46</f>
        <v/>
      </c>
      <c r="G49" s="38" t="str">
        <f>統合整理!G46</f>
        <v/>
      </c>
      <c r="H49" s="36" t="str">
        <f>IF(統合整理!H46=0,"",統合整理!H46)</f>
        <v/>
      </c>
      <c r="I49" s="40" t="str">
        <f>IF(統合整理!J46=0,"",統合整理!J46)&amp;CHAR(10)&amp;IF(統合整理!L46="",IF(統合整理!K46="","",統合整理!K46),統合整理!L46)</f>
        <v xml:space="preserve">
</v>
      </c>
      <c r="J49" s="44" t="str">
        <f>IF(統合整理!I46="0食分","",統合整理!I46)</f>
        <v/>
      </c>
    </row>
    <row r="50" spans="1:10" ht="33.75" customHeight="1" x14ac:dyDescent="0.15">
      <c r="A50" s="42" t="str">
        <f>統合整理!A47</f>
        <v/>
      </c>
      <c r="B50" s="34" t="str">
        <f>統合整理!B47</f>
        <v/>
      </c>
      <c r="C50" s="43" t="str">
        <f>統合整理!C47</f>
        <v/>
      </c>
      <c r="D50" s="36" t="str">
        <f>統合整理!D47</f>
        <v/>
      </c>
      <c r="E50" s="36" t="str">
        <f>統合整理!E47</f>
        <v/>
      </c>
      <c r="F50" s="36" t="str">
        <f>統合整理!F47</f>
        <v/>
      </c>
      <c r="G50" s="38" t="str">
        <f>統合整理!G47</f>
        <v/>
      </c>
      <c r="H50" s="36" t="str">
        <f>IF(統合整理!H47=0,"",統合整理!H47)</f>
        <v/>
      </c>
      <c r="I50" s="40" t="str">
        <f>IF(統合整理!J47=0,"",統合整理!J47)&amp;CHAR(10)&amp;IF(統合整理!L47="",IF(統合整理!K47="","",統合整理!K47),統合整理!L47)</f>
        <v xml:space="preserve">
</v>
      </c>
      <c r="J50" s="44" t="str">
        <f>IF(統合整理!I47="0食分","",統合整理!I47)</f>
        <v/>
      </c>
    </row>
    <row r="51" spans="1:10" ht="33.75" customHeight="1" x14ac:dyDescent="0.15">
      <c r="A51" s="42" t="str">
        <f>統合整理!A48</f>
        <v/>
      </c>
      <c r="B51" s="34" t="str">
        <f>統合整理!B48</f>
        <v/>
      </c>
      <c r="C51" s="43" t="str">
        <f>統合整理!C48</f>
        <v/>
      </c>
      <c r="D51" s="36" t="str">
        <f>統合整理!D48</f>
        <v/>
      </c>
      <c r="E51" s="36" t="str">
        <f>統合整理!E48</f>
        <v/>
      </c>
      <c r="F51" s="36" t="str">
        <f>統合整理!F48</f>
        <v/>
      </c>
      <c r="G51" s="38" t="str">
        <f>統合整理!G48</f>
        <v/>
      </c>
      <c r="H51" s="36" t="str">
        <f>IF(統合整理!H48=0,"",統合整理!H48)</f>
        <v/>
      </c>
      <c r="I51" s="40" t="str">
        <f>IF(統合整理!J48=0,"",統合整理!J48)&amp;CHAR(10)&amp;IF(統合整理!L48="",IF(統合整理!K48="","",統合整理!K48),統合整理!L48)</f>
        <v xml:space="preserve">
</v>
      </c>
      <c r="J51" s="44" t="str">
        <f>IF(統合整理!I48="0食分","",統合整理!I48)</f>
        <v/>
      </c>
    </row>
    <row r="52" spans="1:10" ht="33.75" customHeight="1" x14ac:dyDescent="0.15">
      <c r="A52" s="42" t="str">
        <f>統合整理!A49</f>
        <v/>
      </c>
      <c r="B52" s="34" t="str">
        <f>統合整理!B49</f>
        <v/>
      </c>
      <c r="C52" s="43" t="str">
        <f>統合整理!C49</f>
        <v/>
      </c>
      <c r="D52" s="36" t="str">
        <f>統合整理!D49</f>
        <v/>
      </c>
      <c r="E52" s="36" t="str">
        <f>統合整理!E49</f>
        <v/>
      </c>
      <c r="F52" s="36" t="str">
        <f>統合整理!F49</f>
        <v/>
      </c>
      <c r="G52" s="38" t="str">
        <f>統合整理!G49</f>
        <v/>
      </c>
      <c r="H52" s="36" t="str">
        <f>IF(統合整理!H49=0,"",統合整理!H49)</f>
        <v/>
      </c>
      <c r="I52" s="40" t="str">
        <f>IF(統合整理!J49=0,"",統合整理!J49)&amp;CHAR(10)&amp;IF(統合整理!L49="",IF(統合整理!K49="","",統合整理!K49),統合整理!L49)</f>
        <v xml:space="preserve">
</v>
      </c>
      <c r="J52" s="44" t="str">
        <f>IF(統合整理!I49="0食分","",統合整理!I49)</f>
        <v/>
      </c>
    </row>
    <row r="53" spans="1:10" ht="33.75" customHeight="1" x14ac:dyDescent="0.15">
      <c r="A53" s="42" t="str">
        <f>統合整理!A50</f>
        <v/>
      </c>
      <c r="B53" s="34" t="str">
        <f>統合整理!B50</f>
        <v/>
      </c>
      <c r="C53" s="43" t="str">
        <f>統合整理!C50</f>
        <v/>
      </c>
      <c r="D53" s="36" t="str">
        <f>統合整理!D50</f>
        <v/>
      </c>
      <c r="E53" s="36" t="str">
        <f>統合整理!E50</f>
        <v/>
      </c>
      <c r="F53" s="36" t="str">
        <f>統合整理!F50</f>
        <v/>
      </c>
      <c r="G53" s="38" t="str">
        <f>統合整理!G50</f>
        <v/>
      </c>
      <c r="H53" s="36" t="str">
        <f>IF(統合整理!H50=0,"",統合整理!H50)</f>
        <v/>
      </c>
      <c r="I53" s="40" t="str">
        <f>IF(統合整理!J50=0,"",統合整理!J50)&amp;CHAR(10)&amp;IF(統合整理!L50="",IF(統合整理!K50="","",統合整理!K50),統合整理!L50)</f>
        <v xml:space="preserve">
</v>
      </c>
      <c r="J53" s="44" t="str">
        <f>IF(統合整理!I50="0食分","",統合整理!I50)</f>
        <v/>
      </c>
    </row>
    <row r="54" spans="1:10" ht="33.75" customHeight="1" x14ac:dyDescent="0.15">
      <c r="A54" s="42" t="str">
        <f>統合整理!A51</f>
        <v/>
      </c>
      <c r="B54" s="34" t="str">
        <f>統合整理!B51</f>
        <v/>
      </c>
      <c r="C54" s="43" t="str">
        <f>統合整理!C51</f>
        <v/>
      </c>
      <c r="D54" s="36" t="str">
        <f>統合整理!D51</f>
        <v/>
      </c>
      <c r="E54" s="36" t="str">
        <f>統合整理!E51</f>
        <v/>
      </c>
      <c r="F54" s="36" t="str">
        <f>統合整理!F51</f>
        <v/>
      </c>
      <c r="G54" s="38" t="str">
        <f>統合整理!G51</f>
        <v/>
      </c>
      <c r="H54" s="36" t="str">
        <f>IF(統合整理!H51=0,"",統合整理!H51)</f>
        <v/>
      </c>
      <c r="I54" s="40" t="str">
        <f>IF(統合整理!J51=0,"",統合整理!J51)&amp;CHAR(10)&amp;IF(統合整理!L51="",IF(統合整理!K51="","",統合整理!K51),統合整理!L51)</f>
        <v xml:space="preserve">
</v>
      </c>
      <c r="J54" s="44" t="str">
        <f>IF(統合整理!I51="0食分","",統合整理!I51)</f>
        <v/>
      </c>
    </row>
    <row r="55" spans="1:10" ht="33.75" customHeight="1" thickBot="1" x14ac:dyDescent="0.2">
      <c r="A55" s="45" t="str">
        <f>統合整理!A52</f>
        <v/>
      </c>
      <c r="B55" s="35" t="str">
        <f>統合整理!B52</f>
        <v/>
      </c>
      <c r="C55" s="46" t="str">
        <f>統合整理!C52</f>
        <v/>
      </c>
      <c r="D55" s="37" t="str">
        <f>統合整理!D52</f>
        <v/>
      </c>
      <c r="E55" s="37" t="str">
        <f>統合整理!E52</f>
        <v/>
      </c>
      <c r="F55" s="37" t="str">
        <f>統合整理!F52</f>
        <v/>
      </c>
      <c r="G55" s="39" t="str">
        <f>統合整理!G52</f>
        <v/>
      </c>
      <c r="H55" s="37" t="str">
        <f>IF(統合整理!H52=0,"",統合整理!H52)</f>
        <v/>
      </c>
      <c r="I55" s="41" t="str">
        <f>IF(統合整理!J52=0,"",統合整理!J52)&amp;CHAR(10)&amp;IF(統合整理!L52="",IF(統合整理!K52="","",統合整理!K52),統合整理!L52)</f>
        <v xml:space="preserve">
</v>
      </c>
      <c r="J55" s="44" t="str">
        <f>IF(統合整理!I52="0食分","",統合整理!I52)</f>
        <v/>
      </c>
    </row>
    <row r="56" spans="1:10" ht="33.75" customHeight="1" x14ac:dyDescent="0.15">
      <c r="A56" s="47" t="str">
        <f>統合整理!A53</f>
        <v/>
      </c>
      <c r="B56" s="34" t="str">
        <f>統合整理!B53</f>
        <v/>
      </c>
      <c r="C56" s="43" t="str">
        <f>統合整理!C53</f>
        <v/>
      </c>
      <c r="D56" s="36" t="str">
        <f>統合整理!D53</f>
        <v/>
      </c>
      <c r="E56" s="36" t="str">
        <f>統合整理!E53</f>
        <v/>
      </c>
      <c r="F56" s="36" t="str">
        <f>統合整理!F53</f>
        <v/>
      </c>
      <c r="G56" s="38" t="str">
        <f>統合整理!G53</f>
        <v/>
      </c>
      <c r="H56" s="36" t="str">
        <f>IF(統合整理!H53=0,"",統合整理!H53)</f>
        <v/>
      </c>
      <c r="I56" s="40" t="str">
        <f>IF(統合整理!J53=0,"",統合整理!J53)&amp;CHAR(10)&amp;IF(統合整理!L53="",IF(統合整理!K53="","",統合整理!K53),統合整理!L53)</f>
        <v xml:space="preserve">
</v>
      </c>
      <c r="J56" s="44" t="str">
        <f>IF(統合整理!I53="0食分","",統合整理!I53)</f>
        <v/>
      </c>
    </row>
    <row r="57" spans="1:10" ht="33.75" customHeight="1" x14ac:dyDescent="0.15">
      <c r="A57" s="42" t="str">
        <f>統合整理!A54</f>
        <v/>
      </c>
      <c r="B57" s="34" t="str">
        <f>統合整理!B54</f>
        <v/>
      </c>
      <c r="C57" s="43" t="str">
        <f>統合整理!C54</f>
        <v/>
      </c>
      <c r="D57" s="36" t="str">
        <f>統合整理!D54</f>
        <v/>
      </c>
      <c r="E57" s="36" t="str">
        <f>統合整理!E54</f>
        <v/>
      </c>
      <c r="F57" s="36" t="str">
        <f>統合整理!F54</f>
        <v/>
      </c>
      <c r="G57" s="38" t="str">
        <f>統合整理!G54</f>
        <v/>
      </c>
      <c r="H57" s="36" t="str">
        <f>IF(統合整理!H54=0,"",統合整理!H54)</f>
        <v/>
      </c>
      <c r="I57" s="40" t="str">
        <f>IF(統合整理!J54=0,"",統合整理!J54)&amp;CHAR(10)&amp;IF(統合整理!L54="",IF(統合整理!K54="","",統合整理!K54),統合整理!L54)</f>
        <v xml:space="preserve">
</v>
      </c>
      <c r="J57" s="44" t="str">
        <f>IF(統合整理!I54="0食分","",統合整理!I54)</f>
        <v/>
      </c>
    </row>
    <row r="58" spans="1:10" ht="33.75" customHeight="1" x14ac:dyDescent="0.15">
      <c r="A58" s="42" t="str">
        <f>統合整理!A55</f>
        <v/>
      </c>
      <c r="B58" s="34" t="str">
        <f>統合整理!B55</f>
        <v/>
      </c>
      <c r="C58" s="43" t="str">
        <f>統合整理!C55</f>
        <v/>
      </c>
      <c r="D58" s="36" t="str">
        <f>統合整理!D55</f>
        <v/>
      </c>
      <c r="E58" s="36" t="str">
        <f>統合整理!E55</f>
        <v/>
      </c>
      <c r="F58" s="36" t="str">
        <f>統合整理!F55</f>
        <v/>
      </c>
      <c r="G58" s="38" t="str">
        <f>統合整理!G55</f>
        <v/>
      </c>
      <c r="H58" s="36" t="str">
        <f>IF(統合整理!H55=0,"",統合整理!H55)</f>
        <v/>
      </c>
      <c r="I58" s="40" t="str">
        <f>IF(統合整理!J55=0,"",統合整理!J55)&amp;CHAR(10)&amp;IF(統合整理!L55="",IF(統合整理!K55="","",統合整理!K55),統合整理!L55)</f>
        <v xml:space="preserve">
</v>
      </c>
      <c r="J58" s="44" t="str">
        <f>IF(統合整理!I55="0食分","",統合整理!I55)</f>
        <v/>
      </c>
    </row>
    <row r="59" spans="1:10" ht="33.75" customHeight="1" x14ac:dyDescent="0.15">
      <c r="A59" s="42" t="str">
        <f>統合整理!A56</f>
        <v/>
      </c>
      <c r="B59" s="34" t="str">
        <f>統合整理!B56</f>
        <v/>
      </c>
      <c r="C59" s="43" t="str">
        <f>統合整理!C56</f>
        <v/>
      </c>
      <c r="D59" s="36" t="str">
        <f>統合整理!D56</f>
        <v/>
      </c>
      <c r="E59" s="36" t="str">
        <f>統合整理!E56</f>
        <v/>
      </c>
      <c r="F59" s="36" t="str">
        <f>統合整理!F56</f>
        <v/>
      </c>
      <c r="G59" s="38" t="str">
        <f>統合整理!G56</f>
        <v/>
      </c>
      <c r="H59" s="36" t="str">
        <f>IF(統合整理!H56=0,"",統合整理!H56)</f>
        <v/>
      </c>
      <c r="I59" s="40" t="str">
        <f>IF(統合整理!J56=0,"",統合整理!J56)&amp;CHAR(10)&amp;IF(統合整理!L56="",IF(統合整理!K56="","",統合整理!K56),統合整理!L56)</f>
        <v xml:space="preserve">
</v>
      </c>
      <c r="J59" s="44" t="str">
        <f>IF(統合整理!I56="0食分","",統合整理!I56)</f>
        <v/>
      </c>
    </row>
    <row r="60" spans="1:10" ht="33.75" customHeight="1" x14ac:dyDescent="0.15">
      <c r="A60" s="42" t="str">
        <f>統合整理!A57</f>
        <v/>
      </c>
      <c r="B60" s="34" t="str">
        <f>統合整理!B57</f>
        <v/>
      </c>
      <c r="C60" s="43" t="str">
        <f>統合整理!C57</f>
        <v/>
      </c>
      <c r="D60" s="36" t="str">
        <f>統合整理!D57</f>
        <v/>
      </c>
      <c r="E60" s="36" t="str">
        <f>統合整理!E57</f>
        <v/>
      </c>
      <c r="F60" s="36" t="str">
        <f>統合整理!F57</f>
        <v/>
      </c>
      <c r="G60" s="38" t="str">
        <f>統合整理!G57</f>
        <v/>
      </c>
      <c r="H60" s="36" t="str">
        <f>IF(統合整理!H57=0,"",統合整理!H57)</f>
        <v/>
      </c>
      <c r="I60" s="40" t="str">
        <f>IF(統合整理!J57=0,"",統合整理!J57)&amp;CHAR(10)&amp;IF(統合整理!L57="",IF(統合整理!K57="","",統合整理!K57),統合整理!L57)</f>
        <v xml:space="preserve">
</v>
      </c>
      <c r="J60" s="44" t="str">
        <f>IF(統合整理!I57="0食分","",統合整理!I57)</f>
        <v/>
      </c>
    </row>
    <row r="61" spans="1:10" ht="33.75" customHeight="1" x14ac:dyDescent="0.15">
      <c r="A61" s="42" t="str">
        <f>統合整理!A58</f>
        <v/>
      </c>
      <c r="B61" s="34" t="str">
        <f>統合整理!B58</f>
        <v/>
      </c>
      <c r="C61" s="43" t="str">
        <f>統合整理!C58</f>
        <v/>
      </c>
      <c r="D61" s="36" t="str">
        <f>統合整理!D58</f>
        <v/>
      </c>
      <c r="E61" s="36" t="str">
        <f>統合整理!E58</f>
        <v/>
      </c>
      <c r="F61" s="36" t="str">
        <f>統合整理!F58</f>
        <v/>
      </c>
      <c r="G61" s="38" t="str">
        <f>統合整理!G58</f>
        <v/>
      </c>
      <c r="H61" s="36" t="str">
        <f>IF(統合整理!H58=0,"",統合整理!H58)</f>
        <v/>
      </c>
      <c r="I61" s="40" t="str">
        <f>IF(統合整理!J58=0,"",統合整理!J58)&amp;CHAR(10)&amp;IF(統合整理!L58="",IF(統合整理!K58="","",統合整理!K58),統合整理!L58)</f>
        <v xml:space="preserve">
</v>
      </c>
      <c r="J61" s="44" t="str">
        <f>IF(統合整理!I58="0食分","",統合整理!I58)</f>
        <v/>
      </c>
    </row>
    <row r="62" spans="1:10" ht="33.75" customHeight="1" x14ac:dyDescent="0.15">
      <c r="A62" s="42" t="str">
        <f>統合整理!A59</f>
        <v/>
      </c>
      <c r="B62" s="34" t="str">
        <f>統合整理!B59</f>
        <v/>
      </c>
      <c r="C62" s="43" t="str">
        <f>統合整理!C59</f>
        <v/>
      </c>
      <c r="D62" s="36" t="str">
        <f>統合整理!D59</f>
        <v/>
      </c>
      <c r="E62" s="36" t="str">
        <f>統合整理!E59</f>
        <v/>
      </c>
      <c r="F62" s="36" t="str">
        <f>統合整理!F59</f>
        <v/>
      </c>
      <c r="G62" s="38" t="str">
        <f>統合整理!G59</f>
        <v/>
      </c>
      <c r="H62" s="36" t="str">
        <f>IF(統合整理!H59=0,"",統合整理!H59)</f>
        <v/>
      </c>
      <c r="I62" s="40" t="str">
        <f>IF(統合整理!J59=0,"",統合整理!J59)&amp;CHAR(10)&amp;IF(統合整理!L59="",IF(統合整理!K59="","",統合整理!K59),統合整理!L59)</f>
        <v xml:space="preserve">
</v>
      </c>
      <c r="J62" s="44" t="str">
        <f>IF(統合整理!I59="0食分","",統合整理!I59)</f>
        <v/>
      </c>
    </row>
    <row r="63" spans="1:10" ht="33.75" customHeight="1" x14ac:dyDescent="0.15">
      <c r="A63" s="42" t="str">
        <f>統合整理!A60</f>
        <v/>
      </c>
      <c r="B63" s="34" t="str">
        <f>統合整理!B60</f>
        <v/>
      </c>
      <c r="C63" s="43" t="str">
        <f>統合整理!C60</f>
        <v/>
      </c>
      <c r="D63" s="36" t="str">
        <f>統合整理!D60</f>
        <v/>
      </c>
      <c r="E63" s="36" t="str">
        <f>統合整理!E60</f>
        <v/>
      </c>
      <c r="F63" s="36" t="str">
        <f>統合整理!F60</f>
        <v/>
      </c>
      <c r="G63" s="38" t="str">
        <f>統合整理!G60</f>
        <v/>
      </c>
      <c r="H63" s="36" t="str">
        <f>IF(統合整理!H60=0,"",統合整理!H60)</f>
        <v/>
      </c>
      <c r="I63" s="40" t="str">
        <f>IF(統合整理!J60=0,"",統合整理!J60)&amp;CHAR(10)&amp;IF(統合整理!L60="",IF(統合整理!K60="","",統合整理!K60),統合整理!L60)</f>
        <v xml:space="preserve">
</v>
      </c>
      <c r="J63" s="44" t="str">
        <f>IF(統合整理!I60="0食分","",統合整理!I60)</f>
        <v/>
      </c>
    </row>
    <row r="64" spans="1:10" ht="33.75" customHeight="1" x14ac:dyDescent="0.15">
      <c r="A64" s="42" t="str">
        <f>統合整理!A61</f>
        <v/>
      </c>
      <c r="B64" s="34" t="str">
        <f>統合整理!B61</f>
        <v/>
      </c>
      <c r="C64" s="43" t="str">
        <f>統合整理!C61</f>
        <v/>
      </c>
      <c r="D64" s="36" t="str">
        <f>統合整理!D61</f>
        <v/>
      </c>
      <c r="E64" s="36" t="str">
        <f>統合整理!E61</f>
        <v/>
      </c>
      <c r="F64" s="36" t="str">
        <f>統合整理!F61</f>
        <v/>
      </c>
      <c r="G64" s="38" t="str">
        <f>統合整理!G61</f>
        <v/>
      </c>
      <c r="H64" s="36" t="str">
        <f>IF(統合整理!H61=0,"",統合整理!H61)</f>
        <v/>
      </c>
      <c r="I64" s="40" t="str">
        <f>IF(統合整理!J61=0,"",統合整理!J61)&amp;CHAR(10)&amp;IF(統合整理!L61="",IF(統合整理!K61="","",統合整理!K61),統合整理!L61)</f>
        <v xml:space="preserve">
</v>
      </c>
      <c r="J64" s="44" t="str">
        <f>IF(統合整理!I61="0食分","",統合整理!I61)</f>
        <v/>
      </c>
    </row>
    <row r="65" spans="1:10" ht="33.75" customHeight="1" x14ac:dyDescent="0.15">
      <c r="A65" s="42" t="str">
        <f>統合整理!A62</f>
        <v/>
      </c>
      <c r="B65" s="34" t="str">
        <f>統合整理!B62</f>
        <v/>
      </c>
      <c r="C65" s="43" t="str">
        <f>統合整理!C62</f>
        <v/>
      </c>
      <c r="D65" s="36" t="str">
        <f>統合整理!D62</f>
        <v/>
      </c>
      <c r="E65" s="36" t="str">
        <f>統合整理!E62</f>
        <v/>
      </c>
      <c r="F65" s="36" t="str">
        <f>統合整理!F62</f>
        <v/>
      </c>
      <c r="G65" s="38" t="str">
        <f>統合整理!G62</f>
        <v/>
      </c>
      <c r="H65" s="36" t="str">
        <f>IF(統合整理!H62=0,"",統合整理!H62)</f>
        <v/>
      </c>
      <c r="I65" s="40" t="str">
        <f>IF(統合整理!J62=0,"",統合整理!J62)&amp;CHAR(10)&amp;IF(統合整理!L62="",IF(統合整理!K62="","",統合整理!K62),統合整理!L62)</f>
        <v xml:space="preserve">
</v>
      </c>
      <c r="J65" s="44" t="str">
        <f>IF(統合整理!I62="0食分","",統合整理!I62)</f>
        <v/>
      </c>
    </row>
    <row r="66" spans="1:10" ht="33.75" customHeight="1" x14ac:dyDescent="0.15">
      <c r="A66" s="42" t="str">
        <f>統合整理!A63</f>
        <v/>
      </c>
      <c r="B66" s="34" t="str">
        <f>統合整理!B63</f>
        <v/>
      </c>
      <c r="C66" s="43" t="str">
        <f>統合整理!C63</f>
        <v/>
      </c>
      <c r="D66" s="36" t="str">
        <f>統合整理!D63</f>
        <v/>
      </c>
      <c r="E66" s="36" t="str">
        <f>統合整理!E63</f>
        <v/>
      </c>
      <c r="F66" s="36" t="str">
        <f>統合整理!F63</f>
        <v/>
      </c>
      <c r="G66" s="38" t="str">
        <f>統合整理!G63</f>
        <v/>
      </c>
      <c r="H66" s="36" t="str">
        <f>IF(統合整理!H63=0,"",統合整理!H63)</f>
        <v/>
      </c>
      <c r="I66" s="40" t="str">
        <f>IF(統合整理!J63=0,"",統合整理!J63)&amp;CHAR(10)&amp;IF(統合整理!L63="",IF(統合整理!K63="","",統合整理!K63),統合整理!L63)</f>
        <v xml:space="preserve">
</v>
      </c>
      <c r="J66" s="44" t="str">
        <f>IF(統合整理!I63="0食分","",統合整理!I63)</f>
        <v/>
      </c>
    </row>
    <row r="67" spans="1:10" ht="33.75" customHeight="1" x14ac:dyDescent="0.15">
      <c r="A67" s="42" t="str">
        <f>統合整理!A64</f>
        <v/>
      </c>
      <c r="B67" s="34" t="str">
        <f>統合整理!B64</f>
        <v/>
      </c>
      <c r="C67" s="43" t="str">
        <f>統合整理!C64</f>
        <v/>
      </c>
      <c r="D67" s="36" t="str">
        <f>統合整理!D64</f>
        <v/>
      </c>
      <c r="E67" s="36" t="str">
        <f>統合整理!E64</f>
        <v/>
      </c>
      <c r="F67" s="36" t="str">
        <f>統合整理!F64</f>
        <v/>
      </c>
      <c r="G67" s="38" t="str">
        <f>統合整理!G64</f>
        <v/>
      </c>
      <c r="H67" s="36" t="str">
        <f>IF(統合整理!H64=0,"",統合整理!H64)</f>
        <v/>
      </c>
      <c r="I67" s="40" t="str">
        <f>IF(統合整理!J64=0,"",統合整理!J64)&amp;CHAR(10)&amp;IF(統合整理!L64="",IF(統合整理!K64="","",統合整理!K64),統合整理!L64)</f>
        <v xml:space="preserve">
</v>
      </c>
      <c r="J67" s="44" t="str">
        <f>IF(統合整理!I64="0食分","",統合整理!I64)</f>
        <v/>
      </c>
    </row>
    <row r="68" spans="1:10" ht="33.75" customHeight="1" thickBot="1" x14ac:dyDescent="0.2">
      <c r="A68" s="45" t="str">
        <f>統合整理!A65</f>
        <v/>
      </c>
      <c r="B68" s="35" t="str">
        <f>統合整理!B65</f>
        <v/>
      </c>
      <c r="C68" s="46" t="str">
        <f>統合整理!C65</f>
        <v/>
      </c>
      <c r="D68" s="37" t="str">
        <f>統合整理!D65</f>
        <v/>
      </c>
      <c r="E68" s="37" t="str">
        <f>統合整理!E65</f>
        <v/>
      </c>
      <c r="F68" s="37" t="str">
        <f>統合整理!F65</f>
        <v/>
      </c>
      <c r="G68" s="39" t="str">
        <f>統合整理!G65</f>
        <v/>
      </c>
      <c r="H68" s="37" t="str">
        <f>IF(統合整理!H65=0,"",統合整理!H65)</f>
        <v/>
      </c>
      <c r="I68" s="41" t="str">
        <f>IF(統合整理!J65=0,"",統合整理!J65)&amp;CHAR(10)&amp;IF(統合整理!L65="",IF(統合整理!K65="","",統合整理!K65),統合整理!L65)</f>
        <v xml:space="preserve">
</v>
      </c>
      <c r="J68" s="44" t="str">
        <f>IF(統合整理!I65="0食分","",統合整理!I65)</f>
        <v/>
      </c>
    </row>
    <row r="69" spans="1:10" ht="33.75" customHeight="1" x14ac:dyDescent="0.15">
      <c r="A69" s="47" t="str">
        <f>統合整理!A66</f>
        <v/>
      </c>
      <c r="B69" s="34" t="str">
        <f>統合整理!B66</f>
        <v/>
      </c>
      <c r="C69" s="43" t="str">
        <f>統合整理!C66</f>
        <v/>
      </c>
      <c r="D69" s="36" t="str">
        <f>統合整理!D66</f>
        <v/>
      </c>
      <c r="E69" s="36" t="str">
        <f>統合整理!E66</f>
        <v/>
      </c>
      <c r="F69" s="36" t="str">
        <f>統合整理!F66</f>
        <v/>
      </c>
      <c r="G69" s="38" t="str">
        <f>統合整理!G66</f>
        <v/>
      </c>
      <c r="H69" s="36" t="str">
        <f>IF(統合整理!H66=0,"",統合整理!H66)</f>
        <v/>
      </c>
      <c r="I69" s="40" t="str">
        <f>IF(統合整理!J66=0,"",統合整理!J66)&amp;CHAR(10)&amp;IF(統合整理!L66="",IF(統合整理!K66="","",統合整理!K66),統合整理!L66)</f>
        <v xml:space="preserve">
</v>
      </c>
      <c r="J69" s="44" t="str">
        <f>IF(統合整理!I66="0食分","",統合整理!I66)</f>
        <v/>
      </c>
    </row>
    <row r="70" spans="1:10" ht="33.75" customHeight="1" x14ac:dyDescent="0.15">
      <c r="A70" s="42" t="str">
        <f>統合整理!A67</f>
        <v/>
      </c>
      <c r="B70" s="34" t="str">
        <f>統合整理!B67</f>
        <v/>
      </c>
      <c r="C70" s="43" t="str">
        <f>統合整理!C67</f>
        <v/>
      </c>
      <c r="D70" s="36" t="str">
        <f>統合整理!D67</f>
        <v/>
      </c>
      <c r="E70" s="36" t="str">
        <f>統合整理!E67</f>
        <v/>
      </c>
      <c r="F70" s="36" t="str">
        <f>統合整理!F67</f>
        <v/>
      </c>
      <c r="G70" s="38" t="str">
        <f>統合整理!G67</f>
        <v/>
      </c>
      <c r="H70" s="36" t="str">
        <f>IF(統合整理!H67=0,"",統合整理!H67)</f>
        <v/>
      </c>
      <c r="I70" s="40" t="str">
        <f>IF(統合整理!J67=0,"",統合整理!J67)&amp;CHAR(10)&amp;IF(統合整理!L67="",IF(統合整理!K67="","",統合整理!K67),統合整理!L67)</f>
        <v xml:space="preserve">
</v>
      </c>
      <c r="J70" s="44" t="str">
        <f>IF(統合整理!I67="0食分","",統合整理!I67)</f>
        <v/>
      </c>
    </row>
    <row r="71" spans="1:10" ht="33.75" customHeight="1" x14ac:dyDescent="0.15">
      <c r="A71" s="42" t="str">
        <f>統合整理!A68</f>
        <v/>
      </c>
      <c r="B71" s="34" t="str">
        <f>統合整理!B68</f>
        <v/>
      </c>
      <c r="C71" s="43" t="str">
        <f>統合整理!C68</f>
        <v/>
      </c>
      <c r="D71" s="36" t="str">
        <f>統合整理!D68</f>
        <v/>
      </c>
      <c r="E71" s="36" t="str">
        <f>統合整理!E68</f>
        <v/>
      </c>
      <c r="F71" s="36" t="str">
        <f>統合整理!F68</f>
        <v/>
      </c>
      <c r="G71" s="38" t="str">
        <f>統合整理!G68</f>
        <v/>
      </c>
      <c r="H71" s="36" t="str">
        <f>IF(統合整理!H68=0,"",統合整理!H68)</f>
        <v/>
      </c>
      <c r="I71" s="40" t="str">
        <f>IF(統合整理!J68=0,"",統合整理!J68)&amp;CHAR(10)&amp;IF(統合整理!L68="",IF(統合整理!K68="","",統合整理!K68),統合整理!L68)</f>
        <v xml:space="preserve">
</v>
      </c>
      <c r="J71" s="44" t="str">
        <f>IF(統合整理!I68="0食分","",統合整理!I68)</f>
        <v/>
      </c>
    </row>
    <row r="72" spans="1:10" ht="33.75" customHeight="1" x14ac:dyDescent="0.15">
      <c r="A72" s="42" t="str">
        <f>統合整理!A69</f>
        <v/>
      </c>
      <c r="B72" s="34" t="str">
        <f>統合整理!B69</f>
        <v/>
      </c>
      <c r="C72" s="43" t="str">
        <f>統合整理!C69</f>
        <v/>
      </c>
      <c r="D72" s="36" t="str">
        <f>統合整理!D69</f>
        <v/>
      </c>
      <c r="E72" s="36" t="str">
        <f>統合整理!E69</f>
        <v/>
      </c>
      <c r="F72" s="36" t="str">
        <f>統合整理!F69</f>
        <v/>
      </c>
      <c r="G72" s="38" t="str">
        <f>統合整理!G69</f>
        <v/>
      </c>
      <c r="H72" s="36" t="str">
        <f>IF(統合整理!H69=0,"",統合整理!H69)</f>
        <v/>
      </c>
      <c r="I72" s="40" t="str">
        <f>IF(統合整理!J69=0,"",統合整理!J69)&amp;CHAR(10)&amp;IF(統合整理!L69="",IF(統合整理!K69="","",統合整理!K69),統合整理!L69)</f>
        <v xml:space="preserve">
</v>
      </c>
      <c r="J72" s="44" t="str">
        <f>IF(統合整理!I69="0食分","",統合整理!I69)</f>
        <v/>
      </c>
    </row>
    <row r="73" spans="1:10" ht="33.75" customHeight="1" x14ac:dyDescent="0.15">
      <c r="A73" s="42" t="str">
        <f>統合整理!A70</f>
        <v/>
      </c>
      <c r="B73" s="34" t="str">
        <f>統合整理!B70</f>
        <v/>
      </c>
      <c r="C73" s="43" t="str">
        <f>統合整理!C70</f>
        <v/>
      </c>
      <c r="D73" s="36" t="str">
        <f>統合整理!D70</f>
        <v/>
      </c>
      <c r="E73" s="36" t="str">
        <f>統合整理!E70</f>
        <v/>
      </c>
      <c r="F73" s="36" t="str">
        <f>統合整理!F70</f>
        <v/>
      </c>
      <c r="G73" s="38" t="str">
        <f>統合整理!G70</f>
        <v/>
      </c>
      <c r="H73" s="36" t="str">
        <f>IF(統合整理!H70=0,"",統合整理!H70)</f>
        <v/>
      </c>
      <c r="I73" s="40" t="str">
        <f>IF(統合整理!J70=0,"",統合整理!J70)&amp;CHAR(10)&amp;IF(統合整理!L70="",IF(統合整理!K70="","",統合整理!K70),統合整理!L70)</f>
        <v xml:space="preserve">
</v>
      </c>
      <c r="J73" s="44" t="str">
        <f>IF(統合整理!I70="0食分","",統合整理!I70)</f>
        <v/>
      </c>
    </row>
    <row r="74" spans="1:10" ht="33.75" customHeight="1" x14ac:dyDescent="0.15">
      <c r="A74" s="42" t="str">
        <f>統合整理!A71</f>
        <v/>
      </c>
      <c r="B74" s="34" t="str">
        <f>統合整理!B71</f>
        <v/>
      </c>
      <c r="C74" s="43" t="str">
        <f>統合整理!C71</f>
        <v/>
      </c>
      <c r="D74" s="36" t="str">
        <f>統合整理!D71</f>
        <v/>
      </c>
      <c r="E74" s="36" t="str">
        <f>統合整理!E71</f>
        <v/>
      </c>
      <c r="F74" s="36" t="str">
        <f>統合整理!F71</f>
        <v/>
      </c>
      <c r="G74" s="38" t="str">
        <f>統合整理!G71</f>
        <v/>
      </c>
      <c r="H74" s="36" t="str">
        <f>IF(統合整理!H71=0,"",統合整理!H71)</f>
        <v/>
      </c>
      <c r="I74" s="40" t="str">
        <f>IF(統合整理!J71=0,"",統合整理!J71)&amp;CHAR(10)&amp;IF(統合整理!L71="",IF(統合整理!K71="","",統合整理!K71),統合整理!L71)</f>
        <v xml:space="preserve">
</v>
      </c>
      <c r="J74" s="44" t="str">
        <f>IF(統合整理!I71="0食分","",統合整理!I71)</f>
        <v/>
      </c>
    </row>
    <row r="75" spans="1:10" ht="33.75" customHeight="1" x14ac:dyDescent="0.15">
      <c r="A75" s="42" t="str">
        <f>統合整理!A72</f>
        <v/>
      </c>
      <c r="B75" s="34" t="str">
        <f>統合整理!B72</f>
        <v/>
      </c>
      <c r="C75" s="43" t="str">
        <f>統合整理!C72</f>
        <v/>
      </c>
      <c r="D75" s="36" t="str">
        <f>統合整理!D72</f>
        <v/>
      </c>
      <c r="E75" s="36" t="str">
        <f>統合整理!E72</f>
        <v/>
      </c>
      <c r="F75" s="36" t="str">
        <f>統合整理!F72</f>
        <v/>
      </c>
      <c r="G75" s="38" t="str">
        <f>統合整理!G72</f>
        <v/>
      </c>
      <c r="H75" s="36" t="str">
        <f>IF(統合整理!H72=0,"",統合整理!H72)</f>
        <v/>
      </c>
      <c r="I75" s="40" t="str">
        <f>IF(統合整理!J72=0,"",統合整理!J72)&amp;CHAR(10)&amp;IF(統合整理!L72="",IF(統合整理!K72="","",統合整理!K72),統合整理!L72)</f>
        <v xml:space="preserve">
</v>
      </c>
      <c r="J75" s="44" t="str">
        <f>IF(統合整理!I72="0食分","",統合整理!I72)</f>
        <v/>
      </c>
    </row>
    <row r="76" spans="1:10" ht="33.75" customHeight="1" x14ac:dyDescent="0.15">
      <c r="A76" s="42" t="str">
        <f>統合整理!A73</f>
        <v/>
      </c>
      <c r="B76" s="34" t="str">
        <f>統合整理!B73</f>
        <v/>
      </c>
      <c r="C76" s="43" t="str">
        <f>統合整理!C73</f>
        <v/>
      </c>
      <c r="D76" s="36" t="str">
        <f>統合整理!D73</f>
        <v/>
      </c>
      <c r="E76" s="36" t="str">
        <f>統合整理!E73</f>
        <v/>
      </c>
      <c r="F76" s="36" t="str">
        <f>統合整理!F73</f>
        <v/>
      </c>
      <c r="G76" s="38" t="str">
        <f>統合整理!G73</f>
        <v/>
      </c>
      <c r="H76" s="36" t="str">
        <f>IF(統合整理!H73=0,"",統合整理!H73)</f>
        <v/>
      </c>
      <c r="I76" s="40" t="str">
        <f>IF(統合整理!J73=0,"",統合整理!J73)&amp;CHAR(10)&amp;IF(統合整理!L73="",IF(統合整理!K73="","",統合整理!K73),統合整理!L73)</f>
        <v xml:space="preserve">
</v>
      </c>
      <c r="J76" s="44" t="str">
        <f>IF(統合整理!I73="0食分","",統合整理!I73)</f>
        <v/>
      </c>
    </row>
    <row r="77" spans="1:10" ht="33.75" customHeight="1" x14ac:dyDescent="0.15">
      <c r="A77" s="42" t="str">
        <f>統合整理!A74</f>
        <v/>
      </c>
      <c r="B77" s="34" t="str">
        <f>統合整理!B74</f>
        <v/>
      </c>
      <c r="C77" s="43" t="str">
        <f>統合整理!C74</f>
        <v/>
      </c>
      <c r="D77" s="36" t="str">
        <f>統合整理!D74</f>
        <v/>
      </c>
      <c r="E77" s="36" t="str">
        <f>統合整理!E74</f>
        <v/>
      </c>
      <c r="F77" s="36" t="str">
        <f>統合整理!F74</f>
        <v/>
      </c>
      <c r="G77" s="38" t="str">
        <f>統合整理!G74</f>
        <v/>
      </c>
      <c r="H77" s="36" t="str">
        <f>IF(統合整理!H74=0,"",統合整理!H74)</f>
        <v/>
      </c>
      <c r="I77" s="40" t="str">
        <f>IF(統合整理!J74=0,"",統合整理!J74)&amp;CHAR(10)&amp;IF(統合整理!L74="",IF(統合整理!K74="","",統合整理!K74),統合整理!L74)</f>
        <v xml:space="preserve">
</v>
      </c>
      <c r="J77" s="44" t="str">
        <f>IF(統合整理!I74="0食分","",統合整理!I74)</f>
        <v/>
      </c>
    </row>
    <row r="78" spans="1:10" ht="33.75" customHeight="1" x14ac:dyDescent="0.15">
      <c r="A78" s="42" t="str">
        <f>統合整理!A75</f>
        <v/>
      </c>
      <c r="B78" s="34" t="str">
        <f>統合整理!B75</f>
        <v/>
      </c>
      <c r="C78" s="43" t="str">
        <f>統合整理!C75</f>
        <v/>
      </c>
      <c r="D78" s="36" t="str">
        <f>統合整理!D75</f>
        <v/>
      </c>
      <c r="E78" s="36" t="str">
        <f>統合整理!E75</f>
        <v/>
      </c>
      <c r="F78" s="36" t="str">
        <f>統合整理!F75</f>
        <v/>
      </c>
      <c r="G78" s="38" t="str">
        <f>統合整理!G75</f>
        <v/>
      </c>
      <c r="H78" s="36" t="str">
        <f>IF(統合整理!H75=0,"",統合整理!H75)</f>
        <v/>
      </c>
      <c r="I78" s="40" t="str">
        <f>IF(統合整理!J75=0,"",統合整理!J75)&amp;CHAR(10)&amp;IF(統合整理!L75="",IF(統合整理!K75="","",統合整理!K75),統合整理!L75)</f>
        <v xml:space="preserve">
</v>
      </c>
      <c r="J78" s="44" t="str">
        <f>IF(統合整理!I75="0食分","",統合整理!I75)</f>
        <v/>
      </c>
    </row>
    <row r="79" spans="1:10" ht="33.75" customHeight="1" x14ac:dyDescent="0.15">
      <c r="A79" s="42" t="str">
        <f>統合整理!A76</f>
        <v/>
      </c>
      <c r="B79" s="34" t="str">
        <f>統合整理!B76</f>
        <v/>
      </c>
      <c r="C79" s="43" t="str">
        <f>統合整理!C76</f>
        <v/>
      </c>
      <c r="D79" s="36" t="str">
        <f>統合整理!D76</f>
        <v/>
      </c>
      <c r="E79" s="36" t="str">
        <f>統合整理!E76</f>
        <v/>
      </c>
      <c r="F79" s="36" t="str">
        <f>統合整理!F76</f>
        <v/>
      </c>
      <c r="G79" s="38" t="str">
        <f>統合整理!G76</f>
        <v/>
      </c>
      <c r="H79" s="36" t="str">
        <f>IF(統合整理!H76=0,"",統合整理!H76)</f>
        <v/>
      </c>
      <c r="I79" s="40" t="str">
        <f>IF(統合整理!J76=0,"",統合整理!J76)&amp;CHAR(10)&amp;IF(統合整理!L76="",IF(統合整理!K76="","",統合整理!K76),統合整理!L76)</f>
        <v xml:space="preserve">
</v>
      </c>
      <c r="J79" s="44" t="str">
        <f>IF(統合整理!I76="0食分","",統合整理!I76)</f>
        <v/>
      </c>
    </row>
    <row r="80" spans="1:10" ht="33.75" customHeight="1" x14ac:dyDescent="0.15">
      <c r="A80" s="42" t="str">
        <f>統合整理!A77</f>
        <v/>
      </c>
      <c r="B80" s="34" t="str">
        <f>統合整理!B77</f>
        <v/>
      </c>
      <c r="C80" s="43" t="str">
        <f>統合整理!C77</f>
        <v/>
      </c>
      <c r="D80" s="36" t="str">
        <f>統合整理!D77</f>
        <v/>
      </c>
      <c r="E80" s="36" t="str">
        <f>統合整理!E77</f>
        <v/>
      </c>
      <c r="F80" s="36" t="str">
        <f>統合整理!F77</f>
        <v/>
      </c>
      <c r="G80" s="38" t="str">
        <f>統合整理!G77</f>
        <v/>
      </c>
      <c r="H80" s="36" t="str">
        <f>IF(統合整理!H77=0,"",統合整理!H77)</f>
        <v/>
      </c>
      <c r="I80" s="40" t="str">
        <f>IF(統合整理!J77=0,"",統合整理!J77)&amp;CHAR(10)&amp;IF(統合整理!L77="",IF(統合整理!K77="","",統合整理!K77),統合整理!L77)</f>
        <v xml:space="preserve">
</v>
      </c>
      <c r="J80" s="44" t="str">
        <f>IF(統合整理!I77="0食分","",統合整理!I77)</f>
        <v/>
      </c>
    </row>
    <row r="81" spans="1:10" ht="33.75" customHeight="1" thickBot="1" x14ac:dyDescent="0.2">
      <c r="A81" s="45" t="str">
        <f>統合整理!A78</f>
        <v/>
      </c>
      <c r="B81" s="35" t="str">
        <f>統合整理!B78</f>
        <v/>
      </c>
      <c r="C81" s="46" t="str">
        <f>統合整理!C78</f>
        <v/>
      </c>
      <c r="D81" s="37" t="str">
        <f>統合整理!D78</f>
        <v/>
      </c>
      <c r="E81" s="37" t="str">
        <f>統合整理!E78</f>
        <v/>
      </c>
      <c r="F81" s="37" t="str">
        <f>統合整理!F78</f>
        <v/>
      </c>
      <c r="G81" s="39" t="str">
        <f>統合整理!G78</f>
        <v/>
      </c>
      <c r="H81" s="37" t="str">
        <f>IF(統合整理!H78=0,"",統合整理!H78)</f>
        <v/>
      </c>
      <c r="I81" s="41" t="str">
        <f>IF(統合整理!J78=0,"",統合整理!J78)&amp;CHAR(10)&amp;IF(統合整理!L78="",IF(統合整理!K78="","",統合整理!K78),統合整理!L78)</f>
        <v xml:space="preserve">
</v>
      </c>
      <c r="J81" s="44" t="str">
        <f>IF(統合整理!I78="0食分","",統合整理!I78)</f>
        <v/>
      </c>
    </row>
    <row r="82" spans="1:10" ht="33.75" customHeight="1" x14ac:dyDescent="0.15">
      <c r="A82" s="47" t="str">
        <f>統合整理!A79</f>
        <v/>
      </c>
      <c r="B82" s="34" t="str">
        <f>統合整理!B79</f>
        <v/>
      </c>
      <c r="C82" s="43" t="str">
        <f>統合整理!C79</f>
        <v/>
      </c>
      <c r="D82" s="36" t="str">
        <f>統合整理!D79</f>
        <v/>
      </c>
      <c r="E82" s="36" t="str">
        <f>統合整理!E79</f>
        <v/>
      </c>
      <c r="F82" s="36" t="str">
        <f>統合整理!F79</f>
        <v/>
      </c>
      <c r="G82" s="38" t="str">
        <f>統合整理!G79</f>
        <v/>
      </c>
      <c r="H82" s="36" t="str">
        <f>IF(統合整理!H79=0,"",統合整理!H79)</f>
        <v/>
      </c>
      <c r="I82" s="40" t="str">
        <f>IF(統合整理!J79=0,"",統合整理!J79)&amp;CHAR(10)&amp;IF(統合整理!L79="",IF(統合整理!K79="","",統合整理!K79),統合整理!L79)</f>
        <v xml:space="preserve">
</v>
      </c>
      <c r="J82" s="44" t="str">
        <f>IF(統合整理!I79="0食分","",統合整理!I79)</f>
        <v/>
      </c>
    </row>
    <row r="83" spans="1:10" ht="33.75" customHeight="1" x14ac:dyDescent="0.15">
      <c r="A83" s="42" t="str">
        <f>統合整理!A80</f>
        <v/>
      </c>
      <c r="B83" s="34" t="str">
        <f>統合整理!B80</f>
        <v/>
      </c>
      <c r="C83" s="43" t="str">
        <f>統合整理!C80</f>
        <v/>
      </c>
      <c r="D83" s="36" t="str">
        <f>統合整理!D80</f>
        <v/>
      </c>
      <c r="E83" s="36" t="str">
        <f>統合整理!E80</f>
        <v/>
      </c>
      <c r="F83" s="36" t="str">
        <f>統合整理!F80</f>
        <v/>
      </c>
      <c r="G83" s="38" t="str">
        <f>統合整理!G80</f>
        <v/>
      </c>
      <c r="H83" s="36" t="str">
        <f>IF(統合整理!H80=0,"",統合整理!H80)</f>
        <v/>
      </c>
      <c r="I83" s="40" t="str">
        <f>IF(統合整理!J80=0,"",統合整理!J80)&amp;CHAR(10)&amp;IF(統合整理!L80="",IF(統合整理!K80="","",統合整理!K80),統合整理!L80)</f>
        <v xml:space="preserve">
</v>
      </c>
      <c r="J83" s="44" t="str">
        <f>IF(統合整理!I80="0食分","",統合整理!I80)</f>
        <v/>
      </c>
    </row>
    <row r="84" spans="1:10" ht="33.75" customHeight="1" x14ac:dyDescent="0.15">
      <c r="A84" s="42" t="str">
        <f>統合整理!A81</f>
        <v/>
      </c>
      <c r="B84" s="34" t="str">
        <f>統合整理!B81</f>
        <v/>
      </c>
      <c r="C84" s="43" t="str">
        <f>統合整理!C81</f>
        <v/>
      </c>
      <c r="D84" s="36" t="str">
        <f>統合整理!D81</f>
        <v/>
      </c>
      <c r="E84" s="36" t="str">
        <f>統合整理!E81</f>
        <v/>
      </c>
      <c r="F84" s="36" t="str">
        <f>統合整理!F81</f>
        <v/>
      </c>
      <c r="G84" s="38" t="str">
        <f>統合整理!G81</f>
        <v/>
      </c>
      <c r="H84" s="36" t="str">
        <f>IF(統合整理!H81=0,"",統合整理!H81)</f>
        <v/>
      </c>
      <c r="I84" s="40" t="str">
        <f>IF(統合整理!J81=0,"",統合整理!J81)&amp;CHAR(10)&amp;IF(統合整理!L81="",IF(統合整理!K81="","",統合整理!K81),統合整理!L81)</f>
        <v xml:space="preserve">
</v>
      </c>
      <c r="J84" s="44" t="str">
        <f>IF(統合整理!I81="0食分","",統合整理!I81)</f>
        <v/>
      </c>
    </row>
    <row r="85" spans="1:10" ht="33.75" customHeight="1" x14ac:dyDescent="0.15">
      <c r="A85" s="42" t="str">
        <f>統合整理!A82</f>
        <v/>
      </c>
      <c r="B85" s="34" t="str">
        <f>統合整理!B82</f>
        <v/>
      </c>
      <c r="C85" s="43" t="str">
        <f>統合整理!C82</f>
        <v/>
      </c>
      <c r="D85" s="36" t="str">
        <f>統合整理!D82</f>
        <v/>
      </c>
      <c r="E85" s="36" t="str">
        <f>統合整理!E82</f>
        <v/>
      </c>
      <c r="F85" s="36" t="str">
        <f>統合整理!F82</f>
        <v/>
      </c>
      <c r="G85" s="38" t="str">
        <f>統合整理!G82</f>
        <v/>
      </c>
      <c r="H85" s="36" t="str">
        <f>IF(統合整理!H82=0,"",統合整理!H82)</f>
        <v/>
      </c>
      <c r="I85" s="40" t="str">
        <f>IF(統合整理!J82=0,"",統合整理!J82)&amp;CHAR(10)&amp;IF(統合整理!L82="",IF(統合整理!K82="","",統合整理!K82),統合整理!L82)</f>
        <v xml:space="preserve">
</v>
      </c>
      <c r="J85" s="44" t="str">
        <f>IF(統合整理!I82="0食分","",統合整理!I82)</f>
        <v/>
      </c>
    </row>
    <row r="86" spans="1:10" ht="33.75" customHeight="1" x14ac:dyDescent="0.15">
      <c r="A86" s="42" t="str">
        <f>統合整理!A83</f>
        <v/>
      </c>
      <c r="B86" s="34" t="str">
        <f>統合整理!B83</f>
        <v/>
      </c>
      <c r="C86" s="43" t="str">
        <f>統合整理!C83</f>
        <v/>
      </c>
      <c r="D86" s="36" t="str">
        <f>統合整理!D83</f>
        <v/>
      </c>
      <c r="E86" s="36" t="str">
        <f>統合整理!E83</f>
        <v/>
      </c>
      <c r="F86" s="36" t="str">
        <f>統合整理!F83</f>
        <v/>
      </c>
      <c r="G86" s="38" t="str">
        <f>統合整理!G83</f>
        <v/>
      </c>
      <c r="H86" s="36" t="str">
        <f>IF(統合整理!H83=0,"",統合整理!H83)</f>
        <v/>
      </c>
      <c r="I86" s="40" t="str">
        <f>IF(統合整理!J83=0,"",統合整理!J83)&amp;CHAR(10)&amp;IF(統合整理!L83="",IF(統合整理!K83="","",統合整理!K83),統合整理!L83)</f>
        <v xml:space="preserve">
</v>
      </c>
      <c r="J86" s="44" t="str">
        <f>IF(統合整理!I83="0食分","",統合整理!I83)</f>
        <v/>
      </c>
    </row>
    <row r="87" spans="1:10" ht="33.75" customHeight="1" x14ac:dyDescent="0.15">
      <c r="A87" s="42" t="str">
        <f>統合整理!A84</f>
        <v/>
      </c>
      <c r="B87" s="34" t="str">
        <f>統合整理!B84</f>
        <v/>
      </c>
      <c r="C87" s="43" t="str">
        <f>統合整理!C84</f>
        <v/>
      </c>
      <c r="D87" s="36" t="str">
        <f>統合整理!D84</f>
        <v/>
      </c>
      <c r="E87" s="36" t="str">
        <f>統合整理!E84</f>
        <v/>
      </c>
      <c r="F87" s="36" t="str">
        <f>統合整理!F84</f>
        <v/>
      </c>
      <c r="G87" s="38" t="str">
        <f>統合整理!G84</f>
        <v/>
      </c>
      <c r="H87" s="36" t="str">
        <f>IF(統合整理!H84=0,"",統合整理!H84)</f>
        <v/>
      </c>
      <c r="I87" s="40" t="str">
        <f>IF(統合整理!J84=0,"",統合整理!J84)&amp;CHAR(10)&amp;IF(統合整理!L84="",IF(統合整理!K84="","",統合整理!K84),統合整理!L84)</f>
        <v xml:space="preserve">
</v>
      </c>
      <c r="J87" s="44" t="str">
        <f>IF(統合整理!I84="0食分","",統合整理!I84)</f>
        <v/>
      </c>
    </row>
    <row r="88" spans="1:10" ht="33.75" customHeight="1" x14ac:dyDescent="0.15">
      <c r="A88" s="42" t="str">
        <f>統合整理!A85</f>
        <v/>
      </c>
      <c r="B88" s="34" t="str">
        <f>統合整理!B85</f>
        <v/>
      </c>
      <c r="C88" s="43" t="str">
        <f>統合整理!C85</f>
        <v/>
      </c>
      <c r="D88" s="36" t="str">
        <f>統合整理!D85</f>
        <v/>
      </c>
      <c r="E88" s="36" t="str">
        <f>統合整理!E85</f>
        <v/>
      </c>
      <c r="F88" s="36" t="str">
        <f>統合整理!F85</f>
        <v/>
      </c>
      <c r="G88" s="38" t="str">
        <f>統合整理!G85</f>
        <v/>
      </c>
      <c r="H88" s="36" t="str">
        <f>IF(統合整理!H85=0,"",統合整理!H85)</f>
        <v/>
      </c>
      <c r="I88" s="40" t="str">
        <f>IF(統合整理!J85=0,"",統合整理!J85)&amp;CHAR(10)&amp;IF(統合整理!L85="",IF(統合整理!K85="","",統合整理!K85),統合整理!L85)</f>
        <v xml:space="preserve">
</v>
      </c>
      <c r="J88" s="44" t="str">
        <f>IF(統合整理!I85="0食分","",統合整理!I85)</f>
        <v/>
      </c>
    </row>
    <row r="89" spans="1:10" ht="33.75" customHeight="1" x14ac:dyDescent="0.15">
      <c r="A89" s="42" t="str">
        <f>統合整理!A86</f>
        <v/>
      </c>
      <c r="B89" s="34" t="str">
        <f>統合整理!B86</f>
        <v/>
      </c>
      <c r="C89" s="43" t="str">
        <f>統合整理!C86</f>
        <v/>
      </c>
      <c r="D89" s="36" t="str">
        <f>統合整理!D86</f>
        <v/>
      </c>
      <c r="E89" s="36" t="str">
        <f>統合整理!E86</f>
        <v/>
      </c>
      <c r="F89" s="36" t="str">
        <f>統合整理!F86</f>
        <v/>
      </c>
      <c r="G89" s="38" t="str">
        <f>統合整理!G86</f>
        <v/>
      </c>
      <c r="H89" s="36" t="str">
        <f>IF(統合整理!H86=0,"",統合整理!H86)</f>
        <v/>
      </c>
      <c r="I89" s="40" t="str">
        <f>IF(統合整理!J86=0,"",統合整理!J86)&amp;CHAR(10)&amp;IF(統合整理!L86="",IF(統合整理!K86="","",統合整理!K86),統合整理!L86)</f>
        <v xml:space="preserve">
</v>
      </c>
      <c r="J89" s="44" t="str">
        <f>IF(統合整理!I86="0食分","",統合整理!I86)</f>
        <v/>
      </c>
    </row>
    <row r="90" spans="1:10" ht="33.75" customHeight="1" x14ac:dyDescent="0.15">
      <c r="A90" s="42" t="str">
        <f>統合整理!A87</f>
        <v/>
      </c>
      <c r="B90" s="34" t="str">
        <f>統合整理!B87</f>
        <v/>
      </c>
      <c r="C90" s="43" t="str">
        <f>統合整理!C87</f>
        <v/>
      </c>
      <c r="D90" s="36" t="str">
        <f>統合整理!D87</f>
        <v/>
      </c>
      <c r="E90" s="36" t="str">
        <f>統合整理!E87</f>
        <v/>
      </c>
      <c r="F90" s="36" t="str">
        <f>統合整理!F87</f>
        <v/>
      </c>
      <c r="G90" s="38" t="str">
        <f>統合整理!G87</f>
        <v/>
      </c>
      <c r="H90" s="36" t="str">
        <f>IF(統合整理!H87=0,"",統合整理!H87)</f>
        <v/>
      </c>
      <c r="I90" s="40" t="str">
        <f>IF(統合整理!J87=0,"",統合整理!J87)&amp;CHAR(10)&amp;IF(統合整理!L87="",IF(統合整理!K87="","",統合整理!K87),統合整理!L87)</f>
        <v xml:space="preserve">
</v>
      </c>
      <c r="J90" s="44" t="str">
        <f>IF(統合整理!I87="0食分","",統合整理!I87)</f>
        <v/>
      </c>
    </row>
    <row r="91" spans="1:10" ht="33.75" customHeight="1" x14ac:dyDescent="0.15">
      <c r="A91" s="42" t="str">
        <f>統合整理!A88</f>
        <v/>
      </c>
      <c r="B91" s="34" t="str">
        <f>統合整理!B88</f>
        <v/>
      </c>
      <c r="C91" s="43" t="str">
        <f>統合整理!C88</f>
        <v/>
      </c>
      <c r="D91" s="36" t="str">
        <f>統合整理!D88</f>
        <v/>
      </c>
      <c r="E91" s="36" t="str">
        <f>統合整理!E88</f>
        <v/>
      </c>
      <c r="F91" s="36" t="str">
        <f>統合整理!F88</f>
        <v/>
      </c>
      <c r="G91" s="38" t="str">
        <f>統合整理!G88</f>
        <v/>
      </c>
      <c r="H91" s="36" t="str">
        <f>IF(統合整理!H88=0,"",統合整理!H88)</f>
        <v/>
      </c>
      <c r="I91" s="40" t="str">
        <f>IF(統合整理!J88=0,"",統合整理!J88)&amp;CHAR(10)&amp;IF(統合整理!L88="",IF(統合整理!K88="","",統合整理!K88),統合整理!L88)</f>
        <v xml:space="preserve">
</v>
      </c>
      <c r="J91" s="44" t="str">
        <f>IF(統合整理!I88="0食分","",統合整理!I88)</f>
        <v/>
      </c>
    </row>
    <row r="92" spans="1:10" ht="33.75" customHeight="1" x14ac:dyDescent="0.15">
      <c r="A92" s="42" t="str">
        <f>統合整理!A89</f>
        <v/>
      </c>
      <c r="B92" s="34" t="str">
        <f>統合整理!B89</f>
        <v/>
      </c>
      <c r="C92" s="43" t="str">
        <f>統合整理!C89</f>
        <v/>
      </c>
      <c r="D92" s="36" t="str">
        <f>統合整理!D89</f>
        <v/>
      </c>
      <c r="E92" s="36" t="str">
        <f>統合整理!E89</f>
        <v/>
      </c>
      <c r="F92" s="36" t="str">
        <f>統合整理!F89</f>
        <v/>
      </c>
      <c r="G92" s="38" t="str">
        <f>統合整理!G89</f>
        <v/>
      </c>
      <c r="H92" s="36" t="str">
        <f>IF(統合整理!H89=0,"",統合整理!H89)</f>
        <v/>
      </c>
      <c r="I92" s="40" t="str">
        <f>IF(統合整理!J89=0,"",統合整理!J89)&amp;CHAR(10)&amp;IF(統合整理!L89="",IF(統合整理!K89="","",統合整理!K89),統合整理!L89)</f>
        <v xml:space="preserve">
</v>
      </c>
      <c r="J92" s="44" t="str">
        <f>IF(統合整理!I89="0食分","",統合整理!I89)</f>
        <v/>
      </c>
    </row>
    <row r="93" spans="1:10" ht="33.75" customHeight="1" x14ac:dyDescent="0.15">
      <c r="A93" s="42" t="str">
        <f>統合整理!A90</f>
        <v/>
      </c>
      <c r="B93" s="34" t="str">
        <f>統合整理!B90</f>
        <v/>
      </c>
      <c r="C93" s="43" t="str">
        <f>統合整理!C90</f>
        <v/>
      </c>
      <c r="D93" s="36" t="str">
        <f>統合整理!D90</f>
        <v/>
      </c>
      <c r="E93" s="36" t="str">
        <f>統合整理!E90</f>
        <v/>
      </c>
      <c r="F93" s="36" t="str">
        <f>統合整理!F90</f>
        <v/>
      </c>
      <c r="G93" s="38" t="str">
        <f>統合整理!G90</f>
        <v/>
      </c>
      <c r="H93" s="36" t="str">
        <f>IF(統合整理!H90=0,"",統合整理!H90)</f>
        <v/>
      </c>
      <c r="I93" s="40" t="str">
        <f>IF(統合整理!J90=0,"",統合整理!J90)&amp;CHAR(10)&amp;IF(統合整理!L90="",IF(統合整理!K90="","",統合整理!K90),統合整理!L90)</f>
        <v xml:space="preserve">
</v>
      </c>
      <c r="J93" s="44" t="str">
        <f>IF(統合整理!I90="0食分","",統合整理!I90)</f>
        <v/>
      </c>
    </row>
    <row r="94" spans="1:10" ht="33.75" customHeight="1" thickBot="1" x14ac:dyDescent="0.2">
      <c r="A94" s="45" t="str">
        <f>統合整理!A91</f>
        <v/>
      </c>
      <c r="B94" s="35" t="str">
        <f>統合整理!B91</f>
        <v/>
      </c>
      <c r="C94" s="46" t="str">
        <f>統合整理!C91</f>
        <v/>
      </c>
      <c r="D94" s="37" t="str">
        <f>統合整理!D91</f>
        <v/>
      </c>
      <c r="E94" s="37" t="str">
        <f>統合整理!E91</f>
        <v/>
      </c>
      <c r="F94" s="37" t="str">
        <f>統合整理!F91</f>
        <v/>
      </c>
      <c r="G94" s="39" t="str">
        <f>統合整理!G91</f>
        <v/>
      </c>
      <c r="H94" s="37" t="str">
        <f>IF(統合整理!H91=0,"",統合整理!H91)</f>
        <v/>
      </c>
      <c r="I94" s="41" t="str">
        <f>IF(統合整理!J91=0,"",統合整理!J91)&amp;CHAR(10)&amp;IF(統合整理!L91="",IF(統合整理!K91="","",統合整理!K91),統合整理!L91)</f>
        <v xml:space="preserve">
</v>
      </c>
      <c r="J94" s="44" t="str">
        <f>IF(統合整理!I91="0食分","",統合整理!I91)</f>
        <v/>
      </c>
    </row>
    <row r="95" spans="1:10" ht="33.75" customHeight="1" x14ac:dyDescent="0.15">
      <c r="A95" s="47" t="str">
        <f>統合整理!A92</f>
        <v/>
      </c>
      <c r="B95" s="34" t="str">
        <f>統合整理!B92</f>
        <v/>
      </c>
      <c r="C95" s="43" t="str">
        <f>統合整理!C92</f>
        <v/>
      </c>
      <c r="D95" s="36" t="str">
        <f>統合整理!D92</f>
        <v/>
      </c>
      <c r="E95" s="36" t="str">
        <f>統合整理!E92</f>
        <v/>
      </c>
      <c r="F95" s="36" t="str">
        <f>統合整理!F92</f>
        <v/>
      </c>
      <c r="G95" s="38" t="str">
        <f>統合整理!G92</f>
        <v/>
      </c>
      <c r="H95" s="36" t="str">
        <f>IF(統合整理!H92=0,"",統合整理!H92)</f>
        <v/>
      </c>
      <c r="I95" s="40" t="str">
        <f>IF(統合整理!J92=0,"",統合整理!J92)&amp;CHAR(10)&amp;IF(統合整理!L92="",IF(統合整理!K92="","",統合整理!K92),統合整理!L92)</f>
        <v xml:space="preserve">
</v>
      </c>
      <c r="J95" s="44" t="str">
        <f>IF(統合整理!I92="0食分","",統合整理!I92)</f>
        <v/>
      </c>
    </row>
    <row r="96" spans="1:10" ht="33.75" customHeight="1" x14ac:dyDescent="0.15">
      <c r="A96" s="42" t="str">
        <f>統合整理!A93</f>
        <v/>
      </c>
      <c r="B96" s="34" t="str">
        <f>統合整理!B93</f>
        <v/>
      </c>
      <c r="C96" s="43" t="str">
        <f>統合整理!C93</f>
        <v/>
      </c>
      <c r="D96" s="36" t="str">
        <f>統合整理!D93</f>
        <v/>
      </c>
      <c r="E96" s="36" t="str">
        <f>統合整理!E93</f>
        <v/>
      </c>
      <c r="F96" s="36" t="str">
        <f>統合整理!F93</f>
        <v/>
      </c>
      <c r="G96" s="38" t="str">
        <f>統合整理!G93</f>
        <v/>
      </c>
      <c r="H96" s="36" t="str">
        <f>IF(統合整理!H93=0,"",統合整理!H93)</f>
        <v/>
      </c>
      <c r="I96" s="40" t="str">
        <f>IF(統合整理!J93=0,"",統合整理!J93)&amp;CHAR(10)&amp;IF(統合整理!L93="",IF(統合整理!K93="","",統合整理!K93),統合整理!L93)</f>
        <v xml:space="preserve">
</v>
      </c>
      <c r="J96" s="44" t="str">
        <f>IF(統合整理!I93="0食分","",統合整理!I93)</f>
        <v/>
      </c>
    </row>
    <row r="97" spans="1:10" ht="33.75" customHeight="1" x14ac:dyDescent="0.15">
      <c r="A97" s="42" t="str">
        <f>統合整理!A94</f>
        <v/>
      </c>
      <c r="B97" s="34" t="str">
        <f>統合整理!B94</f>
        <v/>
      </c>
      <c r="C97" s="43" t="str">
        <f>統合整理!C94</f>
        <v/>
      </c>
      <c r="D97" s="36" t="str">
        <f>統合整理!D94</f>
        <v/>
      </c>
      <c r="E97" s="36" t="str">
        <f>統合整理!E94</f>
        <v/>
      </c>
      <c r="F97" s="36" t="str">
        <f>統合整理!F94</f>
        <v/>
      </c>
      <c r="G97" s="38" t="str">
        <f>統合整理!G94</f>
        <v/>
      </c>
      <c r="H97" s="36" t="str">
        <f>IF(統合整理!H94=0,"",統合整理!H94)</f>
        <v/>
      </c>
      <c r="I97" s="40" t="str">
        <f>IF(統合整理!J94=0,"",統合整理!J94)&amp;CHAR(10)&amp;IF(統合整理!L94="",IF(統合整理!K94="","",統合整理!K94),統合整理!L94)</f>
        <v xml:space="preserve">
</v>
      </c>
      <c r="J97" s="44" t="str">
        <f>IF(統合整理!I94="0食分","",統合整理!I94)</f>
        <v/>
      </c>
    </row>
    <row r="98" spans="1:10" ht="33.75" customHeight="1" x14ac:dyDescent="0.15">
      <c r="A98" s="42" t="str">
        <f>統合整理!A95</f>
        <v/>
      </c>
      <c r="B98" s="34" t="str">
        <f>統合整理!B95</f>
        <v/>
      </c>
      <c r="C98" s="43" t="str">
        <f>統合整理!C95</f>
        <v/>
      </c>
      <c r="D98" s="36" t="str">
        <f>統合整理!D95</f>
        <v/>
      </c>
      <c r="E98" s="36" t="str">
        <f>統合整理!E95</f>
        <v/>
      </c>
      <c r="F98" s="36" t="str">
        <f>統合整理!F95</f>
        <v/>
      </c>
      <c r="G98" s="38" t="str">
        <f>統合整理!G95</f>
        <v/>
      </c>
      <c r="H98" s="36" t="str">
        <f>IF(統合整理!H95=0,"",統合整理!H95)</f>
        <v/>
      </c>
      <c r="I98" s="40" t="str">
        <f>IF(統合整理!J95=0,"",統合整理!J95)&amp;CHAR(10)&amp;IF(統合整理!L95="",IF(統合整理!K95="","",統合整理!K95),統合整理!L95)</f>
        <v xml:space="preserve">
</v>
      </c>
      <c r="J98" s="44" t="str">
        <f>IF(統合整理!I95="0食分","",統合整理!I95)</f>
        <v/>
      </c>
    </row>
    <row r="99" spans="1:10" ht="33.75" customHeight="1" x14ac:dyDescent="0.15">
      <c r="A99" s="42" t="str">
        <f>統合整理!A96</f>
        <v/>
      </c>
      <c r="B99" s="34" t="str">
        <f>統合整理!B96</f>
        <v/>
      </c>
      <c r="C99" s="43" t="str">
        <f>統合整理!C96</f>
        <v/>
      </c>
      <c r="D99" s="36" t="str">
        <f>統合整理!D96</f>
        <v/>
      </c>
      <c r="E99" s="36" t="str">
        <f>統合整理!E96</f>
        <v/>
      </c>
      <c r="F99" s="36" t="str">
        <f>統合整理!F96</f>
        <v/>
      </c>
      <c r="G99" s="38" t="str">
        <f>統合整理!G96</f>
        <v/>
      </c>
      <c r="H99" s="36" t="str">
        <f>IF(統合整理!H96=0,"",統合整理!H96)</f>
        <v/>
      </c>
      <c r="I99" s="40" t="str">
        <f>IF(統合整理!J96=0,"",統合整理!J96)&amp;CHAR(10)&amp;IF(統合整理!L96="",IF(統合整理!K96="","",統合整理!K96),統合整理!L96)</f>
        <v xml:space="preserve">
</v>
      </c>
      <c r="J99" s="44" t="str">
        <f>IF(統合整理!I96="0食分","",統合整理!I96)</f>
        <v/>
      </c>
    </row>
    <row r="100" spans="1:10" ht="33.75" customHeight="1" x14ac:dyDescent="0.15">
      <c r="A100" s="42" t="str">
        <f>統合整理!A97</f>
        <v/>
      </c>
      <c r="B100" s="34" t="str">
        <f>統合整理!B97</f>
        <v/>
      </c>
      <c r="C100" s="43" t="str">
        <f>統合整理!C97</f>
        <v/>
      </c>
      <c r="D100" s="36" t="str">
        <f>統合整理!D97</f>
        <v/>
      </c>
      <c r="E100" s="36" t="str">
        <f>統合整理!E97</f>
        <v/>
      </c>
      <c r="F100" s="36" t="str">
        <f>統合整理!F97</f>
        <v/>
      </c>
      <c r="G100" s="38" t="str">
        <f>統合整理!G97</f>
        <v/>
      </c>
      <c r="H100" s="36" t="str">
        <f>IF(統合整理!H97=0,"",統合整理!H97)</f>
        <v/>
      </c>
      <c r="I100" s="40" t="str">
        <f>IF(統合整理!J97=0,"",統合整理!J97)&amp;CHAR(10)&amp;IF(統合整理!L97="",IF(統合整理!K97="","",統合整理!K97),統合整理!L97)</f>
        <v xml:space="preserve">
</v>
      </c>
      <c r="J100" s="44" t="str">
        <f>IF(統合整理!I97="0食分","",統合整理!I97)</f>
        <v/>
      </c>
    </row>
    <row r="101" spans="1:10" ht="33.75" customHeight="1" x14ac:dyDescent="0.15">
      <c r="A101" s="42" t="str">
        <f>統合整理!A98</f>
        <v/>
      </c>
      <c r="B101" s="34" t="str">
        <f>統合整理!B98</f>
        <v/>
      </c>
      <c r="C101" s="43" t="str">
        <f>統合整理!C98</f>
        <v/>
      </c>
      <c r="D101" s="36" t="str">
        <f>統合整理!D98</f>
        <v/>
      </c>
      <c r="E101" s="36" t="str">
        <f>統合整理!E98</f>
        <v/>
      </c>
      <c r="F101" s="36" t="str">
        <f>統合整理!F98</f>
        <v/>
      </c>
      <c r="G101" s="38" t="str">
        <f>統合整理!G98</f>
        <v/>
      </c>
      <c r="H101" s="36" t="str">
        <f>IF(統合整理!H98=0,"",統合整理!H98)</f>
        <v/>
      </c>
      <c r="I101" s="40" t="str">
        <f>IF(統合整理!J98=0,"",統合整理!J98)&amp;CHAR(10)&amp;IF(統合整理!L98="",IF(統合整理!K98="","",統合整理!K98),統合整理!L98)</f>
        <v xml:space="preserve">
</v>
      </c>
      <c r="J101" s="44" t="str">
        <f>IF(統合整理!I98="0食分","",統合整理!I98)</f>
        <v/>
      </c>
    </row>
    <row r="102" spans="1:10" ht="33.75" customHeight="1" x14ac:dyDescent="0.15">
      <c r="A102" s="42" t="str">
        <f>統合整理!A99</f>
        <v/>
      </c>
      <c r="B102" s="34" t="str">
        <f>統合整理!B99</f>
        <v/>
      </c>
      <c r="C102" s="43" t="str">
        <f>統合整理!C99</f>
        <v/>
      </c>
      <c r="D102" s="36" t="str">
        <f>統合整理!D99</f>
        <v/>
      </c>
      <c r="E102" s="36" t="str">
        <f>統合整理!E99</f>
        <v/>
      </c>
      <c r="F102" s="36" t="str">
        <f>統合整理!F99</f>
        <v/>
      </c>
      <c r="G102" s="38" t="str">
        <f>統合整理!G99</f>
        <v/>
      </c>
      <c r="H102" s="36" t="str">
        <f>IF(統合整理!H99=0,"",統合整理!H99)</f>
        <v/>
      </c>
      <c r="I102" s="40" t="str">
        <f>IF(統合整理!J99=0,"",統合整理!J99)&amp;CHAR(10)&amp;IF(統合整理!L99="",IF(統合整理!K99="","",統合整理!K99),統合整理!L99)</f>
        <v xml:space="preserve">
</v>
      </c>
      <c r="J102" s="44" t="str">
        <f>IF(統合整理!I99="0食分","",統合整理!I99)</f>
        <v/>
      </c>
    </row>
    <row r="103" spans="1:10" ht="33.75" customHeight="1" x14ac:dyDescent="0.15">
      <c r="A103" s="42" t="str">
        <f>統合整理!A100</f>
        <v/>
      </c>
      <c r="B103" s="34" t="str">
        <f>統合整理!B100</f>
        <v/>
      </c>
      <c r="C103" s="43" t="str">
        <f>統合整理!C100</f>
        <v/>
      </c>
      <c r="D103" s="36" t="str">
        <f>統合整理!D100</f>
        <v/>
      </c>
      <c r="E103" s="36" t="str">
        <f>統合整理!E100</f>
        <v/>
      </c>
      <c r="F103" s="36" t="str">
        <f>統合整理!F100</f>
        <v/>
      </c>
      <c r="G103" s="38" t="str">
        <f>統合整理!G100</f>
        <v/>
      </c>
      <c r="H103" s="36" t="str">
        <f>IF(統合整理!H100=0,"",統合整理!H100)</f>
        <v/>
      </c>
      <c r="I103" s="40" t="str">
        <f>IF(統合整理!J100=0,"",統合整理!J100)&amp;CHAR(10)&amp;IF(統合整理!L100="",IF(統合整理!K100="","",統合整理!K100),統合整理!L100)</f>
        <v xml:space="preserve">
</v>
      </c>
      <c r="J103" s="44" t="str">
        <f>IF(統合整理!I100="0食分","",統合整理!I100)</f>
        <v/>
      </c>
    </row>
    <row r="104" spans="1:10" ht="33.75" customHeight="1" x14ac:dyDescent="0.15">
      <c r="A104" s="42" t="str">
        <f>統合整理!A101</f>
        <v/>
      </c>
      <c r="B104" s="34" t="str">
        <f>統合整理!B101</f>
        <v/>
      </c>
      <c r="C104" s="43" t="str">
        <f>統合整理!C101</f>
        <v/>
      </c>
      <c r="D104" s="36" t="str">
        <f>統合整理!D101</f>
        <v/>
      </c>
      <c r="E104" s="36" t="str">
        <f>統合整理!E101</f>
        <v/>
      </c>
      <c r="F104" s="36" t="str">
        <f>統合整理!F101</f>
        <v/>
      </c>
      <c r="G104" s="38" t="str">
        <f>統合整理!G101</f>
        <v/>
      </c>
      <c r="H104" s="36" t="str">
        <f>IF(統合整理!H101=0,"",統合整理!H101)</f>
        <v/>
      </c>
      <c r="I104" s="40" t="str">
        <f>IF(統合整理!J101=0,"",統合整理!J101)&amp;CHAR(10)&amp;IF(統合整理!L101="",IF(統合整理!K101="","",統合整理!K101),統合整理!L101)</f>
        <v xml:space="preserve">
</v>
      </c>
      <c r="J104" s="44" t="str">
        <f>IF(統合整理!I101="0食分","",統合整理!I101)</f>
        <v/>
      </c>
    </row>
    <row r="105" spans="1:10" ht="33.75" customHeight="1" x14ac:dyDescent="0.15">
      <c r="A105" s="42" t="str">
        <f>統合整理!A102</f>
        <v/>
      </c>
      <c r="B105" s="34" t="str">
        <f>統合整理!B102</f>
        <v/>
      </c>
      <c r="C105" s="43" t="str">
        <f>統合整理!C102</f>
        <v/>
      </c>
      <c r="D105" s="36" t="str">
        <f>統合整理!D102</f>
        <v/>
      </c>
      <c r="E105" s="36" t="str">
        <f>統合整理!E102</f>
        <v/>
      </c>
      <c r="F105" s="36" t="str">
        <f>統合整理!F102</f>
        <v/>
      </c>
      <c r="G105" s="38" t="str">
        <f>統合整理!G102</f>
        <v/>
      </c>
      <c r="H105" s="36" t="str">
        <f>IF(統合整理!H102=0,"",統合整理!H102)</f>
        <v/>
      </c>
      <c r="I105" s="40" t="str">
        <f>IF(統合整理!J102=0,"",統合整理!J102)&amp;CHAR(10)&amp;IF(統合整理!L102="",IF(統合整理!K102="","",統合整理!K102),統合整理!L102)</f>
        <v xml:space="preserve">
</v>
      </c>
      <c r="J105" s="44" t="str">
        <f>IF(統合整理!I102="0食分","",統合整理!I102)</f>
        <v/>
      </c>
    </row>
    <row r="106" spans="1:10" ht="33.75" customHeight="1" x14ac:dyDescent="0.15">
      <c r="A106" s="42" t="str">
        <f>統合整理!A103</f>
        <v/>
      </c>
      <c r="B106" s="34" t="str">
        <f>統合整理!B103</f>
        <v/>
      </c>
      <c r="C106" s="43" t="str">
        <f>統合整理!C103</f>
        <v/>
      </c>
      <c r="D106" s="36" t="str">
        <f>統合整理!D103</f>
        <v/>
      </c>
      <c r="E106" s="36" t="str">
        <f>統合整理!E103</f>
        <v/>
      </c>
      <c r="F106" s="36" t="str">
        <f>統合整理!F103</f>
        <v/>
      </c>
      <c r="G106" s="38" t="str">
        <f>統合整理!G103</f>
        <v/>
      </c>
      <c r="H106" s="36" t="str">
        <f>IF(統合整理!H103=0,"",統合整理!H103)</f>
        <v/>
      </c>
      <c r="I106" s="40" t="str">
        <f>IF(統合整理!J103=0,"",統合整理!J103)&amp;CHAR(10)&amp;IF(統合整理!L103="",IF(統合整理!K103="","",統合整理!K103),統合整理!L103)</f>
        <v xml:space="preserve">
</v>
      </c>
      <c r="J106" s="44" t="str">
        <f>IF(統合整理!I103="0食分","",統合整理!I103)</f>
        <v/>
      </c>
    </row>
    <row r="107" spans="1:10" ht="33.75" customHeight="1" thickBot="1" x14ac:dyDescent="0.2">
      <c r="A107" s="45" t="str">
        <f>統合整理!A104</f>
        <v/>
      </c>
      <c r="B107" s="35" t="str">
        <f>統合整理!B104</f>
        <v/>
      </c>
      <c r="C107" s="46" t="str">
        <f>統合整理!C104</f>
        <v/>
      </c>
      <c r="D107" s="37" t="str">
        <f>統合整理!D104</f>
        <v/>
      </c>
      <c r="E107" s="37" t="str">
        <f>統合整理!E104</f>
        <v/>
      </c>
      <c r="F107" s="37" t="str">
        <f>統合整理!F104</f>
        <v/>
      </c>
      <c r="G107" s="39" t="str">
        <f>統合整理!G104</f>
        <v/>
      </c>
      <c r="H107" s="37" t="str">
        <f>IF(統合整理!H104=0,"",統合整理!H104)</f>
        <v/>
      </c>
      <c r="I107" s="41" t="str">
        <f>IF(統合整理!J104=0,"",統合整理!J104)&amp;CHAR(10)&amp;IF(統合整理!L104="",IF(統合整理!K104="","",統合整理!K104),統合整理!L104)</f>
        <v xml:space="preserve">
</v>
      </c>
      <c r="J107" s="44" t="str">
        <f>IF(統合整理!I104="0食分","",統合整理!I104)</f>
        <v/>
      </c>
    </row>
    <row r="108" spans="1:10" ht="33.75" customHeight="1" x14ac:dyDescent="0.15">
      <c r="A108" s="47" t="str">
        <f>統合整理!A105</f>
        <v/>
      </c>
      <c r="B108" s="34" t="str">
        <f>統合整理!B105</f>
        <v/>
      </c>
      <c r="C108" s="43" t="str">
        <f>統合整理!C105</f>
        <v/>
      </c>
      <c r="D108" s="36" t="str">
        <f>統合整理!D105</f>
        <v/>
      </c>
      <c r="E108" s="36" t="str">
        <f>統合整理!E105</f>
        <v/>
      </c>
      <c r="F108" s="36" t="str">
        <f>統合整理!F105</f>
        <v/>
      </c>
      <c r="G108" s="38" t="str">
        <f>統合整理!G105</f>
        <v/>
      </c>
      <c r="H108" s="36" t="str">
        <f>IF(統合整理!H105=0,"",統合整理!H105)</f>
        <v/>
      </c>
      <c r="I108" s="40" t="str">
        <f>IF(統合整理!J105=0,"",統合整理!J105)&amp;CHAR(10)&amp;IF(統合整理!L105="",IF(統合整理!K105="","",統合整理!K105),統合整理!L105)</f>
        <v xml:space="preserve">
</v>
      </c>
      <c r="J108" s="44" t="str">
        <f>IF(統合整理!I105="0食分","",統合整理!I105)</f>
        <v/>
      </c>
    </row>
    <row r="109" spans="1:10" ht="33.75" customHeight="1" x14ac:dyDescent="0.15">
      <c r="A109" s="42" t="str">
        <f>統合整理!A106</f>
        <v/>
      </c>
      <c r="B109" s="34" t="str">
        <f>統合整理!B106</f>
        <v/>
      </c>
      <c r="C109" s="43" t="str">
        <f>統合整理!C106</f>
        <v/>
      </c>
      <c r="D109" s="36" t="str">
        <f>統合整理!D106</f>
        <v/>
      </c>
      <c r="E109" s="36" t="str">
        <f>統合整理!E106</f>
        <v/>
      </c>
      <c r="F109" s="36" t="str">
        <f>統合整理!F106</f>
        <v/>
      </c>
      <c r="G109" s="38" t="str">
        <f>統合整理!G106</f>
        <v/>
      </c>
      <c r="H109" s="36" t="str">
        <f>IF(統合整理!H106=0,"",統合整理!H106)</f>
        <v/>
      </c>
      <c r="I109" s="40" t="str">
        <f>IF(統合整理!J106=0,"",統合整理!J106)&amp;CHAR(10)&amp;IF(統合整理!L106="",IF(統合整理!K106="","",統合整理!K106),統合整理!L106)</f>
        <v xml:space="preserve">
</v>
      </c>
      <c r="J109" s="44" t="str">
        <f>IF(統合整理!I106="0食分","",統合整理!I106)</f>
        <v/>
      </c>
    </row>
    <row r="110" spans="1:10" ht="33.75" customHeight="1" x14ac:dyDescent="0.15">
      <c r="A110" s="42" t="str">
        <f>統合整理!A107</f>
        <v/>
      </c>
      <c r="B110" s="34" t="str">
        <f>統合整理!B107</f>
        <v/>
      </c>
      <c r="C110" s="43" t="str">
        <f>統合整理!C107</f>
        <v/>
      </c>
      <c r="D110" s="36" t="str">
        <f>統合整理!D107</f>
        <v/>
      </c>
      <c r="E110" s="36" t="str">
        <f>統合整理!E107</f>
        <v/>
      </c>
      <c r="F110" s="36" t="str">
        <f>統合整理!F107</f>
        <v/>
      </c>
      <c r="G110" s="38" t="str">
        <f>統合整理!G107</f>
        <v/>
      </c>
      <c r="H110" s="36" t="str">
        <f>IF(統合整理!H107=0,"",統合整理!H107)</f>
        <v/>
      </c>
      <c r="I110" s="40" t="str">
        <f>IF(統合整理!J107=0,"",統合整理!J107)&amp;CHAR(10)&amp;IF(統合整理!L107="",IF(統合整理!K107="","",統合整理!K107),統合整理!L107)</f>
        <v xml:space="preserve">
</v>
      </c>
      <c r="J110" s="44" t="str">
        <f>IF(統合整理!I107="0食分","",統合整理!I107)</f>
        <v/>
      </c>
    </row>
    <row r="111" spans="1:10" ht="33.75" customHeight="1" x14ac:dyDescent="0.15">
      <c r="A111" s="42" t="str">
        <f>統合整理!A108</f>
        <v/>
      </c>
      <c r="B111" s="34" t="str">
        <f>統合整理!B108</f>
        <v/>
      </c>
      <c r="C111" s="43" t="str">
        <f>統合整理!C108</f>
        <v/>
      </c>
      <c r="D111" s="36" t="str">
        <f>統合整理!D108</f>
        <v/>
      </c>
      <c r="E111" s="36" t="str">
        <f>統合整理!E108</f>
        <v/>
      </c>
      <c r="F111" s="36" t="str">
        <f>統合整理!F108</f>
        <v/>
      </c>
      <c r="G111" s="38" t="str">
        <f>統合整理!G108</f>
        <v/>
      </c>
      <c r="H111" s="36" t="str">
        <f>IF(統合整理!H108=0,"",統合整理!H108)</f>
        <v/>
      </c>
      <c r="I111" s="40" t="str">
        <f>IF(統合整理!J108=0,"",統合整理!J108)&amp;CHAR(10)&amp;IF(統合整理!L108="",IF(統合整理!K108="","",統合整理!K108),統合整理!L108)</f>
        <v xml:space="preserve">
</v>
      </c>
      <c r="J111" s="44" t="str">
        <f>IF(統合整理!I108="0食分","",統合整理!I108)</f>
        <v/>
      </c>
    </row>
    <row r="112" spans="1:10" ht="33.75" customHeight="1" x14ac:dyDescent="0.15">
      <c r="A112" s="42" t="str">
        <f>統合整理!A109</f>
        <v/>
      </c>
      <c r="B112" s="34" t="str">
        <f>統合整理!B109</f>
        <v/>
      </c>
      <c r="C112" s="43" t="str">
        <f>統合整理!C109</f>
        <v/>
      </c>
      <c r="D112" s="36" t="str">
        <f>統合整理!D109</f>
        <v/>
      </c>
      <c r="E112" s="36" t="str">
        <f>統合整理!E109</f>
        <v/>
      </c>
      <c r="F112" s="36" t="str">
        <f>統合整理!F109</f>
        <v/>
      </c>
      <c r="G112" s="38" t="str">
        <f>統合整理!G109</f>
        <v/>
      </c>
      <c r="H112" s="36" t="str">
        <f>IF(統合整理!H109=0,"",統合整理!H109)</f>
        <v/>
      </c>
      <c r="I112" s="40" t="str">
        <f>IF(統合整理!J109=0,"",統合整理!J109)&amp;CHAR(10)&amp;IF(統合整理!L109="",IF(統合整理!K109="","",統合整理!K109),統合整理!L109)</f>
        <v xml:space="preserve">
</v>
      </c>
      <c r="J112" s="44" t="str">
        <f>IF(統合整理!I109="0食分","",統合整理!I109)</f>
        <v/>
      </c>
    </row>
    <row r="113" spans="1:10" ht="33.75" customHeight="1" x14ac:dyDescent="0.15">
      <c r="A113" s="42" t="str">
        <f>統合整理!A110</f>
        <v/>
      </c>
      <c r="B113" s="34" t="str">
        <f>統合整理!B110</f>
        <v/>
      </c>
      <c r="C113" s="43" t="str">
        <f>統合整理!C110</f>
        <v/>
      </c>
      <c r="D113" s="36" t="str">
        <f>統合整理!D110</f>
        <v/>
      </c>
      <c r="E113" s="36" t="str">
        <f>統合整理!E110</f>
        <v/>
      </c>
      <c r="F113" s="36" t="str">
        <f>統合整理!F110</f>
        <v/>
      </c>
      <c r="G113" s="38" t="str">
        <f>統合整理!G110</f>
        <v/>
      </c>
      <c r="H113" s="36" t="str">
        <f>IF(統合整理!H110=0,"",統合整理!H110)</f>
        <v/>
      </c>
      <c r="I113" s="40" t="str">
        <f>IF(統合整理!J110=0,"",統合整理!J110)&amp;CHAR(10)&amp;IF(統合整理!L110="",IF(統合整理!K110="","",統合整理!K110),統合整理!L110)</f>
        <v xml:space="preserve">
</v>
      </c>
      <c r="J113" s="44" t="str">
        <f>IF(統合整理!I110="0食分","",統合整理!I110)</f>
        <v/>
      </c>
    </row>
    <row r="114" spans="1:10" ht="33.75" customHeight="1" x14ac:dyDescent="0.15">
      <c r="A114" s="42" t="str">
        <f>統合整理!A111</f>
        <v/>
      </c>
      <c r="B114" s="34" t="str">
        <f>統合整理!B111</f>
        <v/>
      </c>
      <c r="C114" s="43" t="str">
        <f>統合整理!C111</f>
        <v/>
      </c>
      <c r="D114" s="36" t="str">
        <f>統合整理!D111</f>
        <v/>
      </c>
      <c r="E114" s="36" t="str">
        <f>統合整理!E111</f>
        <v/>
      </c>
      <c r="F114" s="36" t="str">
        <f>統合整理!F111</f>
        <v/>
      </c>
      <c r="G114" s="38" t="str">
        <f>統合整理!G111</f>
        <v/>
      </c>
      <c r="H114" s="36" t="str">
        <f>IF(統合整理!H111=0,"",統合整理!H111)</f>
        <v/>
      </c>
      <c r="I114" s="40" t="str">
        <f>IF(統合整理!J111=0,"",統合整理!J111)&amp;CHAR(10)&amp;IF(統合整理!L111="",IF(統合整理!K111="","",統合整理!K111),統合整理!L111)</f>
        <v xml:space="preserve">
</v>
      </c>
      <c r="J114" s="44" t="str">
        <f>IF(統合整理!I111="0食分","",統合整理!I111)</f>
        <v/>
      </c>
    </row>
    <row r="115" spans="1:10" ht="33.75" customHeight="1" x14ac:dyDescent="0.15">
      <c r="A115" s="42" t="str">
        <f>統合整理!A112</f>
        <v/>
      </c>
      <c r="B115" s="34" t="str">
        <f>統合整理!B112</f>
        <v/>
      </c>
      <c r="C115" s="43" t="str">
        <f>統合整理!C112</f>
        <v/>
      </c>
      <c r="D115" s="36" t="str">
        <f>統合整理!D112</f>
        <v/>
      </c>
      <c r="E115" s="36" t="str">
        <f>統合整理!E112</f>
        <v/>
      </c>
      <c r="F115" s="36" t="str">
        <f>統合整理!F112</f>
        <v/>
      </c>
      <c r="G115" s="38" t="str">
        <f>統合整理!G112</f>
        <v/>
      </c>
      <c r="H115" s="36" t="str">
        <f>IF(統合整理!H112=0,"",統合整理!H112)</f>
        <v/>
      </c>
      <c r="I115" s="40" t="str">
        <f>IF(統合整理!J112=0,"",統合整理!J112)&amp;CHAR(10)&amp;IF(統合整理!L112="",IF(統合整理!K112="","",統合整理!K112),統合整理!L112)</f>
        <v xml:space="preserve">
</v>
      </c>
      <c r="J115" s="44" t="str">
        <f>IF(統合整理!I112="0食分","",統合整理!I112)</f>
        <v/>
      </c>
    </row>
    <row r="116" spans="1:10" ht="33.75" customHeight="1" x14ac:dyDescent="0.15">
      <c r="A116" s="42" t="str">
        <f>統合整理!A113</f>
        <v/>
      </c>
      <c r="B116" s="34" t="str">
        <f>統合整理!B113</f>
        <v/>
      </c>
      <c r="C116" s="43" t="str">
        <f>統合整理!C113</f>
        <v/>
      </c>
      <c r="D116" s="36" t="str">
        <f>統合整理!D113</f>
        <v/>
      </c>
      <c r="E116" s="36" t="str">
        <f>統合整理!E113</f>
        <v/>
      </c>
      <c r="F116" s="36" t="str">
        <f>統合整理!F113</f>
        <v/>
      </c>
      <c r="G116" s="38" t="str">
        <f>統合整理!G113</f>
        <v/>
      </c>
      <c r="H116" s="36" t="str">
        <f>IF(統合整理!H113=0,"",統合整理!H113)</f>
        <v/>
      </c>
      <c r="I116" s="40" t="str">
        <f>IF(統合整理!J113=0,"",統合整理!J113)&amp;CHAR(10)&amp;IF(統合整理!L113="",IF(統合整理!K113="","",統合整理!K113),統合整理!L113)</f>
        <v xml:space="preserve">
</v>
      </c>
      <c r="J116" s="44" t="str">
        <f>IF(統合整理!I113="0食分","",統合整理!I113)</f>
        <v/>
      </c>
    </row>
    <row r="117" spans="1:10" ht="33.75" customHeight="1" x14ac:dyDescent="0.15">
      <c r="A117" s="42" t="str">
        <f>統合整理!A114</f>
        <v/>
      </c>
      <c r="B117" s="34" t="str">
        <f>統合整理!B114</f>
        <v/>
      </c>
      <c r="C117" s="43" t="str">
        <f>統合整理!C114</f>
        <v/>
      </c>
      <c r="D117" s="36" t="str">
        <f>統合整理!D114</f>
        <v/>
      </c>
      <c r="E117" s="36" t="str">
        <f>統合整理!E114</f>
        <v/>
      </c>
      <c r="F117" s="36" t="str">
        <f>統合整理!F114</f>
        <v/>
      </c>
      <c r="G117" s="38" t="str">
        <f>統合整理!G114</f>
        <v/>
      </c>
      <c r="H117" s="36" t="str">
        <f>IF(統合整理!H114=0,"",統合整理!H114)</f>
        <v/>
      </c>
      <c r="I117" s="40" t="str">
        <f>IF(統合整理!J114=0,"",統合整理!J114)&amp;CHAR(10)&amp;IF(統合整理!L114="",IF(統合整理!K114="","",統合整理!K114),統合整理!L114)</f>
        <v xml:space="preserve">
</v>
      </c>
      <c r="J117" s="44" t="str">
        <f>IF(統合整理!I114="0食分","",統合整理!I114)</f>
        <v/>
      </c>
    </row>
    <row r="118" spans="1:10" ht="33.75" customHeight="1" x14ac:dyDescent="0.15">
      <c r="A118" s="42" t="str">
        <f>統合整理!A115</f>
        <v/>
      </c>
      <c r="B118" s="34" t="str">
        <f>統合整理!B115</f>
        <v/>
      </c>
      <c r="C118" s="43" t="str">
        <f>統合整理!C115</f>
        <v/>
      </c>
      <c r="D118" s="36" t="str">
        <f>統合整理!D115</f>
        <v/>
      </c>
      <c r="E118" s="36" t="str">
        <f>統合整理!E115</f>
        <v/>
      </c>
      <c r="F118" s="36" t="str">
        <f>統合整理!F115</f>
        <v/>
      </c>
      <c r="G118" s="38" t="str">
        <f>統合整理!G115</f>
        <v/>
      </c>
      <c r="H118" s="36" t="str">
        <f>IF(統合整理!H115=0,"",統合整理!H115)</f>
        <v/>
      </c>
      <c r="I118" s="40" t="str">
        <f>IF(統合整理!J115=0,"",統合整理!J115)&amp;CHAR(10)&amp;IF(統合整理!L115="",IF(統合整理!K115="","",統合整理!K115),統合整理!L115)</f>
        <v xml:space="preserve">
</v>
      </c>
      <c r="J118" s="44" t="str">
        <f>IF(統合整理!I115="0食分","",統合整理!I115)</f>
        <v/>
      </c>
    </row>
    <row r="119" spans="1:10" ht="33.75" customHeight="1" x14ac:dyDescent="0.15">
      <c r="A119" s="42" t="str">
        <f>統合整理!A116</f>
        <v/>
      </c>
      <c r="B119" s="34" t="str">
        <f>統合整理!B116</f>
        <v/>
      </c>
      <c r="C119" s="43" t="str">
        <f>統合整理!C116</f>
        <v/>
      </c>
      <c r="D119" s="36" t="str">
        <f>統合整理!D116</f>
        <v/>
      </c>
      <c r="E119" s="36" t="str">
        <f>統合整理!E116</f>
        <v/>
      </c>
      <c r="F119" s="36" t="str">
        <f>統合整理!F116</f>
        <v/>
      </c>
      <c r="G119" s="38" t="str">
        <f>統合整理!G116</f>
        <v/>
      </c>
      <c r="H119" s="36" t="str">
        <f>IF(統合整理!H116=0,"",統合整理!H116)</f>
        <v/>
      </c>
      <c r="I119" s="40" t="str">
        <f>IF(統合整理!J116=0,"",統合整理!J116)&amp;CHAR(10)&amp;IF(統合整理!L116="",IF(統合整理!K116="","",統合整理!K116),統合整理!L116)</f>
        <v xml:space="preserve">
</v>
      </c>
      <c r="J119" s="44" t="str">
        <f>IF(統合整理!I116="0食分","",統合整理!I116)</f>
        <v/>
      </c>
    </row>
    <row r="120" spans="1:10" ht="33.75" customHeight="1" thickBot="1" x14ac:dyDescent="0.2">
      <c r="A120" s="45" t="str">
        <f>統合整理!A117</f>
        <v/>
      </c>
      <c r="B120" s="35" t="str">
        <f>統合整理!B117</f>
        <v/>
      </c>
      <c r="C120" s="46" t="str">
        <f>統合整理!C117</f>
        <v/>
      </c>
      <c r="D120" s="37" t="str">
        <f>統合整理!D117</f>
        <v/>
      </c>
      <c r="E120" s="37" t="str">
        <f>統合整理!E117</f>
        <v/>
      </c>
      <c r="F120" s="37" t="str">
        <f>統合整理!F117</f>
        <v/>
      </c>
      <c r="G120" s="39" t="str">
        <f>統合整理!G117</f>
        <v/>
      </c>
      <c r="H120" s="37" t="str">
        <f>IF(統合整理!H117=0,"",統合整理!H117)</f>
        <v/>
      </c>
      <c r="I120" s="41" t="str">
        <f>IF(統合整理!J117=0,"",統合整理!J117)&amp;CHAR(10)&amp;IF(統合整理!L117="",IF(統合整理!K117="","",統合整理!K117),統合整理!L117)</f>
        <v xml:space="preserve">
</v>
      </c>
      <c r="J120" s="44" t="str">
        <f>IF(統合整理!I117="0食分","",統合整理!I117)</f>
        <v/>
      </c>
    </row>
    <row r="121" spans="1:10" ht="33.75" customHeight="1" x14ac:dyDescent="0.15">
      <c r="A121" s="47" t="str">
        <f>統合整理!A118</f>
        <v/>
      </c>
      <c r="B121" s="34" t="str">
        <f>統合整理!B118</f>
        <v/>
      </c>
      <c r="C121" s="43" t="str">
        <f>統合整理!C118</f>
        <v/>
      </c>
      <c r="D121" s="36" t="str">
        <f>統合整理!D118</f>
        <v/>
      </c>
      <c r="E121" s="36" t="str">
        <f>統合整理!E118</f>
        <v/>
      </c>
      <c r="F121" s="36" t="str">
        <f>統合整理!F118</f>
        <v/>
      </c>
      <c r="G121" s="38" t="str">
        <f>統合整理!G118</f>
        <v/>
      </c>
      <c r="H121" s="36" t="str">
        <f>IF(統合整理!H118=0,"",統合整理!H118)</f>
        <v/>
      </c>
      <c r="I121" s="40" t="str">
        <f>IF(統合整理!J118=0,"",統合整理!J118)&amp;CHAR(10)&amp;IF(統合整理!L118="",IF(統合整理!K118="","",統合整理!K118),統合整理!L118)</f>
        <v xml:space="preserve">
</v>
      </c>
      <c r="J121" s="44" t="str">
        <f>IF(統合整理!I118="0食分","",統合整理!I118)</f>
        <v/>
      </c>
    </row>
    <row r="122" spans="1:10" ht="33.75" customHeight="1" x14ac:dyDescent="0.15">
      <c r="A122" s="42" t="str">
        <f>統合整理!A119</f>
        <v/>
      </c>
      <c r="B122" s="34" t="str">
        <f>統合整理!B119</f>
        <v/>
      </c>
      <c r="C122" s="43" t="str">
        <f>統合整理!C119</f>
        <v/>
      </c>
      <c r="D122" s="36" t="str">
        <f>統合整理!D119</f>
        <v/>
      </c>
      <c r="E122" s="36" t="str">
        <f>統合整理!E119</f>
        <v/>
      </c>
      <c r="F122" s="36" t="str">
        <f>統合整理!F119</f>
        <v/>
      </c>
      <c r="G122" s="38" t="str">
        <f>統合整理!G119</f>
        <v/>
      </c>
      <c r="H122" s="36" t="str">
        <f>IF(統合整理!H119=0,"",統合整理!H119)</f>
        <v/>
      </c>
      <c r="I122" s="40" t="str">
        <f>IF(統合整理!J119=0,"",統合整理!J119)&amp;CHAR(10)&amp;IF(統合整理!L119="",IF(統合整理!K119="","",統合整理!K119),統合整理!L119)</f>
        <v xml:space="preserve">
</v>
      </c>
      <c r="J122" s="44" t="str">
        <f>IF(統合整理!I119="0食分","",統合整理!I119)</f>
        <v/>
      </c>
    </row>
    <row r="123" spans="1:10" ht="33.75" customHeight="1" x14ac:dyDescent="0.15">
      <c r="A123" s="42" t="str">
        <f>統合整理!A120</f>
        <v/>
      </c>
      <c r="B123" s="34" t="str">
        <f>統合整理!B120</f>
        <v/>
      </c>
      <c r="C123" s="43" t="str">
        <f>統合整理!C120</f>
        <v/>
      </c>
      <c r="D123" s="36" t="str">
        <f>統合整理!D120</f>
        <v/>
      </c>
      <c r="E123" s="36" t="str">
        <f>統合整理!E120</f>
        <v/>
      </c>
      <c r="F123" s="36" t="str">
        <f>統合整理!F120</f>
        <v/>
      </c>
      <c r="G123" s="38" t="str">
        <f>統合整理!G120</f>
        <v/>
      </c>
      <c r="H123" s="36" t="str">
        <f>IF(統合整理!H120=0,"",統合整理!H120)</f>
        <v/>
      </c>
      <c r="I123" s="40" t="str">
        <f>IF(統合整理!J120=0,"",統合整理!J120)&amp;CHAR(10)&amp;IF(統合整理!L120="",IF(統合整理!K120="","",統合整理!K120),統合整理!L120)</f>
        <v xml:space="preserve">
</v>
      </c>
      <c r="J123" s="44" t="str">
        <f>IF(統合整理!I120="0食分","",統合整理!I120)</f>
        <v/>
      </c>
    </row>
    <row r="124" spans="1:10" ht="33.75" customHeight="1" x14ac:dyDescent="0.15">
      <c r="A124" s="42" t="str">
        <f>統合整理!A121</f>
        <v/>
      </c>
      <c r="B124" s="34" t="str">
        <f>統合整理!B121</f>
        <v/>
      </c>
      <c r="C124" s="43" t="str">
        <f>統合整理!C121</f>
        <v/>
      </c>
      <c r="D124" s="36" t="str">
        <f>統合整理!D121</f>
        <v/>
      </c>
      <c r="E124" s="36" t="str">
        <f>統合整理!E121</f>
        <v/>
      </c>
      <c r="F124" s="36" t="str">
        <f>統合整理!F121</f>
        <v/>
      </c>
      <c r="G124" s="38" t="str">
        <f>統合整理!G121</f>
        <v/>
      </c>
      <c r="H124" s="36" t="str">
        <f>IF(統合整理!H121=0,"",統合整理!H121)</f>
        <v/>
      </c>
      <c r="I124" s="40" t="str">
        <f>IF(統合整理!J121=0,"",統合整理!J121)&amp;CHAR(10)&amp;IF(統合整理!L121="",IF(統合整理!K121="","",統合整理!K121),統合整理!L121)</f>
        <v xml:space="preserve">
</v>
      </c>
      <c r="J124" s="44" t="str">
        <f>IF(統合整理!I121="0食分","",統合整理!I121)</f>
        <v/>
      </c>
    </row>
    <row r="125" spans="1:10" ht="33.75" customHeight="1" x14ac:dyDescent="0.15">
      <c r="A125" s="42" t="str">
        <f>統合整理!A122</f>
        <v/>
      </c>
      <c r="B125" s="34" t="str">
        <f>統合整理!B122</f>
        <v/>
      </c>
      <c r="C125" s="43" t="str">
        <f>統合整理!C122</f>
        <v/>
      </c>
      <c r="D125" s="36" t="str">
        <f>統合整理!D122</f>
        <v/>
      </c>
      <c r="E125" s="36" t="str">
        <f>統合整理!E122</f>
        <v/>
      </c>
      <c r="F125" s="36" t="str">
        <f>統合整理!F122</f>
        <v/>
      </c>
      <c r="G125" s="38" t="str">
        <f>統合整理!G122</f>
        <v/>
      </c>
      <c r="H125" s="36" t="str">
        <f>IF(統合整理!H122=0,"",統合整理!H122)</f>
        <v/>
      </c>
      <c r="I125" s="40" t="str">
        <f>IF(統合整理!J122=0,"",統合整理!J122)&amp;CHAR(10)&amp;IF(統合整理!L122="",IF(統合整理!K122="","",統合整理!K122),統合整理!L122)</f>
        <v xml:space="preserve">
</v>
      </c>
      <c r="J125" s="44" t="str">
        <f>IF(統合整理!I122="0食分","",統合整理!I122)</f>
        <v/>
      </c>
    </row>
    <row r="126" spans="1:10" ht="33.75" customHeight="1" x14ac:dyDescent="0.15">
      <c r="A126" s="42" t="str">
        <f>統合整理!A123</f>
        <v/>
      </c>
      <c r="B126" s="34" t="str">
        <f>統合整理!B123</f>
        <v/>
      </c>
      <c r="C126" s="43" t="str">
        <f>統合整理!C123</f>
        <v/>
      </c>
      <c r="D126" s="36" t="str">
        <f>統合整理!D123</f>
        <v/>
      </c>
      <c r="E126" s="36" t="str">
        <f>統合整理!E123</f>
        <v/>
      </c>
      <c r="F126" s="36" t="str">
        <f>統合整理!F123</f>
        <v/>
      </c>
      <c r="G126" s="38" t="str">
        <f>統合整理!G123</f>
        <v/>
      </c>
      <c r="H126" s="36" t="str">
        <f>IF(統合整理!H123=0,"",統合整理!H123)</f>
        <v/>
      </c>
      <c r="I126" s="40" t="str">
        <f>IF(統合整理!J123=0,"",統合整理!J123)&amp;CHAR(10)&amp;IF(統合整理!L123="",IF(統合整理!K123="","",統合整理!K123),統合整理!L123)</f>
        <v xml:space="preserve">
</v>
      </c>
      <c r="J126" s="44" t="str">
        <f>IF(統合整理!I123="0食分","",統合整理!I123)</f>
        <v/>
      </c>
    </row>
    <row r="127" spans="1:10" ht="33.75" customHeight="1" x14ac:dyDescent="0.15">
      <c r="A127" s="42" t="str">
        <f>統合整理!A124</f>
        <v/>
      </c>
      <c r="B127" s="34" t="str">
        <f>統合整理!B124</f>
        <v/>
      </c>
      <c r="C127" s="43" t="str">
        <f>統合整理!C124</f>
        <v/>
      </c>
      <c r="D127" s="36" t="str">
        <f>統合整理!D124</f>
        <v/>
      </c>
      <c r="E127" s="36" t="str">
        <f>統合整理!E124</f>
        <v/>
      </c>
      <c r="F127" s="36" t="str">
        <f>統合整理!F124</f>
        <v/>
      </c>
      <c r="G127" s="38" t="str">
        <f>統合整理!G124</f>
        <v/>
      </c>
      <c r="H127" s="36" t="str">
        <f>IF(統合整理!H124=0,"",統合整理!H124)</f>
        <v/>
      </c>
      <c r="I127" s="40" t="str">
        <f>IF(統合整理!J124=0,"",統合整理!J124)&amp;CHAR(10)&amp;IF(統合整理!L124="",IF(統合整理!K124="","",統合整理!K124),統合整理!L124)</f>
        <v xml:space="preserve">
</v>
      </c>
      <c r="J127" s="44" t="str">
        <f>IF(統合整理!I124="0食分","",統合整理!I124)</f>
        <v/>
      </c>
    </row>
    <row r="128" spans="1:10" ht="33.75" customHeight="1" x14ac:dyDescent="0.15">
      <c r="A128" s="42" t="str">
        <f>統合整理!A125</f>
        <v/>
      </c>
      <c r="B128" s="34" t="str">
        <f>統合整理!B125</f>
        <v/>
      </c>
      <c r="C128" s="43" t="str">
        <f>統合整理!C125</f>
        <v/>
      </c>
      <c r="D128" s="36" t="str">
        <f>統合整理!D125</f>
        <v/>
      </c>
      <c r="E128" s="36" t="str">
        <f>統合整理!E125</f>
        <v/>
      </c>
      <c r="F128" s="36" t="str">
        <f>統合整理!F125</f>
        <v/>
      </c>
      <c r="G128" s="38" t="str">
        <f>統合整理!G125</f>
        <v/>
      </c>
      <c r="H128" s="36" t="str">
        <f>IF(統合整理!H125=0,"",統合整理!H125)</f>
        <v/>
      </c>
      <c r="I128" s="40" t="str">
        <f>IF(統合整理!J125=0,"",統合整理!J125)&amp;CHAR(10)&amp;IF(統合整理!L125="",IF(統合整理!K125="","",統合整理!K125),統合整理!L125)</f>
        <v xml:space="preserve">
</v>
      </c>
      <c r="J128" s="44" t="str">
        <f>IF(統合整理!I125="0食分","",統合整理!I125)</f>
        <v/>
      </c>
    </row>
    <row r="129" spans="1:10" ht="33.75" customHeight="1" x14ac:dyDescent="0.15">
      <c r="A129" s="42" t="str">
        <f>統合整理!A126</f>
        <v/>
      </c>
      <c r="B129" s="34" t="str">
        <f>統合整理!B126</f>
        <v/>
      </c>
      <c r="C129" s="43" t="str">
        <f>統合整理!C126</f>
        <v/>
      </c>
      <c r="D129" s="36" t="str">
        <f>統合整理!D126</f>
        <v/>
      </c>
      <c r="E129" s="36" t="str">
        <f>統合整理!E126</f>
        <v/>
      </c>
      <c r="F129" s="36" t="str">
        <f>統合整理!F126</f>
        <v/>
      </c>
      <c r="G129" s="38" t="str">
        <f>統合整理!G126</f>
        <v/>
      </c>
      <c r="H129" s="36" t="str">
        <f>IF(統合整理!H126=0,"",統合整理!H126)</f>
        <v/>
      </c>
      <c r="I129" s="40" t="str">
        <f>IF(統合整理!J126=0,"",統合整理!J126)&amp;CHAR(10)&amp;IF(統合整理!L126="",IF(統合整理!K126="","",統合整理!K126),統合整理!L126)</f>
        <v xml:space="preserve">
</v>
      </c>
      <c r="J129" s="44" t="str">
        <f>IF(統合整理!I126="0食分","",統合整理!I126)</f>
        <v/>
      </c>
    </row>
    <row r="130" spans="1:10" ht="33.75" customHeight="1" x14ac:dyDescent="0.15">
      <c r="A130" s="42" t="str">
        <f>統合整理!A127</f>
        <v/>
      </c>
      <c r="B130" s="34" t="str">
        <f>統合整理!B127</f>
        <v/>
      </c>
      <c r="C130" s="43" t="str">
        <f>統合整理!C127</f>
        <v/>
      </c>
      <c r="D130" s="36" t="str">
        <f>統合整理!D127</f>
        <v/>
      </c>
      <c r="E130" s="36" t="str">
        <f>統合整理!E127</f>
        <v/>
      </c>
      <c r="F130" s="36" t="str">
        <f>統合整理!F127</f>
        <v/>
      </c>
      <c r="G130" s="38" t="str">
        <f>統合整理!G127</f>
        <v/>
      </c>
      <c r="H130" s="36" t="str">
        <f>IF(統合整理!H127=0,"",統合整理!H127)</f>
        <v/>
      </c>
      <c r="I130" s="40" t="str">
        <f>IF(統合整理!J127=0,"",統合整理!J127)&amp;CHAR(10)&amp;IF(統合整理!L127="",IF(統合整理!K127="","",統合整理!K127),統合整理!L127)</f>
        <v xml:space="preserve">
</v>
      </c>
      <c r="J130" s="44" t="str">
        <f>IF(統合整理!I127="0食分","",統合整理!I127)</f>
        <v/>
      </c>
    </row>
    <row r="131" spans="1:10" ht="33.75" customHeight="1" x14ac:dyDescent="0.15">
      <c r="A131" s="42" t="str">
        <f>統合整理!A128</f>
        <v/>
      </c>
      <c r="B131" s="34" t="str">
        <f>統合整理!B128</f>
        <v/>
      </c>
      <c r="C131" s="43" t="str">
        <f>統合整理!C128</f>
        <v/>
      </c>
      <c r="D131" s="36" t="str">
        <f>統合整理!D128</f>
        <v/>
      </c>
      <c r="E131" s="36" t="str">
        <f>統合整理!E128</f>
        <v/>
      </c>
      <c r="F131" s="36" t="str">
        <f>統合整理!F128</f>
        <v/>
      </c>
      <c r="G131" s="38" t="str">
        <f>統合整理!G128</f>
        <v/>
      </c>
      <c r="H131" s="36" t="str">
        <f>IF(統合整理!H128=0,"",統合整理!H128)</f>
        <v/>
      </c>
      <c r="I131" s="40" t="str">
        <f>IF(統合整理!J128=0,"",統合整理!J128)&amp;CHAR(10)&amp;IF(統合整理!L128="",IF(統合整理!K128="","",統合整理!K128),統合整理!L128)</f>
        <v xml:space="preserve">
</v>
      </c>
      <c r="J131" s="44" t="str">
        <f>IF(統合整理!I128="0食分","",統合整理!I128)</f>
        <v/>
      </c>
    </row>
    <row r="132" spans="1:10" ht="33.75" customHeight="1" x14ac:dyDescent="0.15">
      <c r="A132" s="42" t="str">
        <f>統合整理!A129</f>
        <v/>
      </c>
      <c r="B132" s="34" t="str">
        <f>統合整理!B129</f>
        <v/>
      </c>
      <c r="C132" s="43" t="str">
        <f>統合整理!C129</f>
        <v/>
      </c>
      <c r="D132" s="36" t="str">
        <f>統合整理!D129</f>
        <v/>
      </c>
      <c r="E132" s="36" t="str">
        <f>統合整理!E129</f>
        <v/>
      </c>
      <c r="F132" s="36" t="str">
        <f>統合整理!F129</f>
        <v/>
      </c>
      <c r="G132" s="38" t="str">
        <f>統合整理!G129</f>
        <v/>
      </c>
      <c r="H132" s="36" t="str">
        <f>IF(統合整理!H129=0,"",統合整理!H129)</f>
        <v/>
      </c>
      <c r="I132" s="40" t="str">
        <f>IF(統合整理!J129=0,"",統合整理!J129)&amp;CHAR(10)&amp;IF(統合整理!L129="",IF(統合整理!K129="","",統合整理!K129),統合整理!L129)</f>
        <v xml:space="preserve">
</v>
      </c>
      <c r="J132" s="44" t="str">
        <f>IF(統合整理!I129="0食分","",統合整理!I129)</f>
        <v/>
      </c>
    </row>
    <row r="133" spans="1:10" ht="33.75" customHeight="1" thickBot="1" x14ac:dyDescent="0.2">
      <c r="A133" s="45" t="str">
        <f>統合整理!A130</f>
        <v/>
      </c>
      <c r="B133" s="35" t="str">
        <f>統合整理!B130</f>
        <v/>
      </c>
      <c r="C133" s="46" t="str">
        <f>統合整理!C130</f>
        <v/>
      </c>
      <c r="D133" s="37" t="str">
        <f>統合整理!D130</f>
        <v/>
      </c>
      <c r="E133" s="37" t="str">
        <f>統合整理!E130</f>
        <v/>
      </c>
      <c r="F133" s="37" t="str">
        <f>統合整理!F130</f>
        <v/>
      </c>
      <c r="G133" s="39" t="str">
        <f>統合整理!G130</f>
        <v/>
      </c>
      <c r="H133" s="37" t="str">
        <f>IF(統合整理!H130=0,"",統合整理!H130)</f>
        <v/>
      </c>
      <c r="I133" s="41" t="str">
        <f>IF(統合整理!J130=0,"",統合整理!J130)&amp;CHAR(10)&amp;IF(統合整理!L130="",IF(統合整理!K130="","",統合整理!K130),統合整理!L130)</f>
        <v xml:space="preserve">
</v>
      </c>
      <c r="J133" s="44" t="str">
        <f>IF(統合整理!I130="0食分","",統合整理!I130)</f>
        <v/>
      </c>
    </row>
    <row r="134" spans="1:10" ht="33.75" customHeight="1" x14ac:dyDescent="0.15">
      <c r="A134" s="47" t="str">
        <f>統合整理!A131</f>
        <v/>
      </c>
      <c r="B134" s="34" t="str">
        <f>統合整理!B131</f>
        <v/>
      </c>
      <c r="C134" s="43" t="str">
        <f>統合整理!C131</f>
        <v/>
      </c>
      <c r="D134" s="36" t="str">
        <f>統合整理!D131</f>
        <v/>
      </c>
      <c r="E134" s="36" t="str">
        <f>統合整理!E131</f>
        <v/>
      </c>
      <c r="F134" s="36" t="str">
        <f>統合整理!F131</f>
        <v/>
      </c>
      <c r="G134" s="38" t="str">
        <f>統合整理!G131</f>
        <v/>
      </c>
      <c r="H134" s="36" t="str">
        <f>IF(統合整理!H131=0,"",統合整理!H131)</f>
        <v/>
      </c>
      <c r="I134" s="40" t="str">
        <f>IF(統合整理!J131=0,"",統合整理!J131)&amp;CHAR(10)&amp;IF(統合整理!L131="",IF(統合整理!K131="","",統合整理!K131),統合整理!L131)</f>
        <v xml:space="preserve">
</v>
      </c>
      <c r="J134" s="44" t="str">
        <f>IF(統合整理!I131="0食分","",統合整理!I131)</f>
        <v/>
      </c>
    </row>
    <row r="135" spans="1:10" ht="33.75" customHeight="1" x14ac:dyDescent="0.15">
      <c r="A135" s="42" t="str">
        <f>統合整理!A132</f>
        <v/>
      </c>
      <c r="B135" s="34" t="str">
        <f>統合整理!B132</f>
        <v/>
      </c>
      <c r="C135" s="43" t="str">
        <f>統合整理!C132</f>
        <v/>
      </c>
      <c r="D135" s="36" t="str">
        <f>統合整理!D132</f>
        <v/>
      </c>
      <c r="E135" s="36" t="str">
        <f>統合整理!E132</f>
        <v/>
      </c>
      <c r="F135" s="36" t="str">
        <f>統合整理!F132</f>
        <v/>
      </c>
      <c r="G135" s="38" t="str">
        <f>統合整理!G132</f>
        <v/>
      </c>
      <c r="H135" s="36" t="str">
        <f>IF(統合整理!H132=0,"",統合整理!H132)</f>
        <v/>
      </c>
      <c r="I135" s="40" t="str">
        <f>IF(統合整理!J132=0,"",統合整理!J132)&amp;CHAR(10)&amp;IF(統合整理!L132="",IF(統合整理!K132="","",統合整理!K132),統合整理!L132)</f>
        <v xml:space="preserve">
</v>
      </c>
      <c r="J135" s="44" t="str">
        <f>IF(統合整理!I132="0食分","",統合整理!I132)</f>
        <v/>
      </c>
    </row>
    <row r="136" spans="1:10" ht="33.75" customHeight="1" x14ac:dyDescent="0.15">
      <c r="A136" s="42" t="str">
        <f>統合整理!A133</f>
        <v/>
      </c>
      <c r="B136" s="34" t="str">
        <f>統合整理!B133</f>
        <v/>
      </c>
      <c r="C136" s="43" t="str">
        <f>統合整理!C133</f>
        <v/>
      </c>
      <c r="D136" s="36" t="str">
        <f>統合整理!D133</f>
        <v/>
      </c>
      <c r="E136" s="36" t="str">
        <f>統合整理!E133</f>
        <v/>
      </c>
      <c r="F136" s="36" t="str">
        <f>統合整理!F133</f>
        <v/>
      </c>
      <c r="G136" s="38" t="str">
        <f>統合整理!G133</f>
        <v/>
      </c>
      <c r="H136" s="36" t="str">
        <f>IF(統合整理!H133=0,"",統合整理!H133)</f>
        <v/>
      </c>
      <c r="I136" s="40" t="str">
        <f>IF(統合整理!J133=0,"",統合整理!J133)&amp;CHAR(10)&amp;IF(統合整理!L133="",IF(統合整理!K133="","",統合整理!K133),統合整理!L133)</f>
        <v xml:space="preserve">
</v>
      </c>
      <c r="J136" s="44" t="str">
        <f>IF(統合整理!I133="0食分","",統合整理!I133)</f>
        <v/>
      </c>
    </row>
    <row r="137" spans="1:10" ht="33.75" customHeight="1" x14ac:dyDescent="0.15">
      <c r="A137" s="42" t="str">
        <f>統合整理!A134</f>
        <v/>
      </c>
      <c r="B137" s="34" t="str">
        <f>統合整理!B134</f>
        <v/>
      </c>
      <c r="C137" s="43" t="str">
        <f>統合整理!C134</f>
        <v/>
      </c>
      <c r="D137" s="36" t="str">
        <f>統合整理!D134</f>
        <v/>
      </c>
      <c r="E137" s="36" t="str">
        <f>統合整理!E134</f>
        <v/>
      </c>
      <c r="F137" s="36" t="str">
        <f>統合整理!F134</f>
        <v/>
      </c>
      <c r="G137" s="38" t="str">
        <f>統合整理!G134</f>
        <v/>
      </c>
      <c r="H137" s="36" t="str">
        <f>IF(統合整理!H134=0,"",統合整理!H134)</f>
        <v/>
      </c>
      <c r="I137" s="40" t="str">
        <f>IF(統合整理!J134=0,"",統合整理!J134)&amp;CHAR(10)&amp;IF(統合整理!L134="",IF(統合整理!K134="","",統合整理!K134),統合整理!L134)</f>
        <v xml:space="preserve">
</v>
      </c>
      <c r="J137" s="44" t="str">
        <f>IF(統合整理!I134="0食分","",統合整理!I134)</f>
        <v/>
      </c>
    </row>
    <row r="138" spans="1:10" ht="33.75" customHeight="1" x14ac:dyDescent="0.15">
      <c r="A138" s="42" t="str">
        <f>統合整理!A135</f>
        <v/>
      </c>
      <c r="B138" s="34" t="str">
        <f>統合整理!B135</f>
        <v/>
      </c>
      <c r="C138" s="43" t="str">
        <f>統合整理!C135</f>
        <v/>
      </c>
      <c r="D138" s="36" t="str">
        <f>統合整理!D135</f>
        <v/>
      </c>
      <c r="E138" s="36" t="str">
        <f>統合整理!E135</f>
        <v/>
      </c>
      <c r="F138" s="36" t="str">
        <f>統合整理!F135</f>
        <v/>
      </c>
      <c r="G138" s="38" t="str">
        <f>統合整理!G135</f>
        <v/>
      </c>
      <c r="H138" s="36" t="str">
        <f>IF(統合整理!H135=0,"",統合整理!H135)</f>
        <v/>
      </c>
      <c r="I138" s="40" t="str">
        <f>IF(統合整理!J135=0,"",統合整理!J135)&amp;CHAR(10)&amp;IF(統合整理!L135="",IF(統合整理!K135="","",統合整理!K135),統合整理!L135)</f>
        <v xml:space="preserve">
</v>
      </c>
      <c r="J138" s="44" t="str">
        <f>IF(統合整理!I135="0食分","",統合整理!I135)</f>
        <v/>
      </c>
    </row>
    <row r="139" spans="1:10" ht="33.75" customHeight="1" x14ac:dyDescent="0.15">
      <c r="A139" s="42" t="str">
        <f>統合整理!A136</f>
        <v/>
      </c>
      <c r="B139" s="34" t="str">
        <f>統合整理!B136</f>
        <v/>
      </c>
      <c r="C139" s="43" t="str">
        <f>統合整理!C136</f>
        <v/>
      </c>
      <c r="D139" s="36" t="str">
        <f>統合整理!D136</f>
        <v/>
      </c>
      <c r="E139" s="36" t="str">
        <f>統合整理!E136</f>
        <v/>
      </c>
      <c r="F139" s="36" t="str">
        <f>統合整理!F136</f>
        <v/>
      </c>
      <c r="G139" s="38" t="str">
        <f>統合整理!G136</f>
        <v/>
      </c>
      <c r="H139" s="36" t="str">
        <f>IF(統合整理!H136=0,"",統合整理!H136)</f>
        <v/>
      </c>
      <c r="I139" s="40" t="str">
        <f>IF(統合整理!J136=0,"",統合整理!J136)&amp;CHAR(10)&amp;IF(統合整理!L136="",IF(統合整理!K136="","",統合整理!K136),統合整理!L136)</f>
        <v xml:space="preserve">
</v>
      </c>
      <c r="J139" s="44" t="str">
        <f>IF(統合整理!I136="0食分","",統合整理!I136)</f>
        <v/>
      </c>
    </row>
    <row r="140" spans="1:10" ht="33.75" customHeight="1" x14ac:dyDescent="0.15">
      <c r="A140" s="42" t="str">
        <f>統合整理!A137</f>
        <v/>
      </c>
      <c r="B140" s="34" t="str">
        <f>統合整理!B137</f>
        <v/>
      </c>
      <c r="C140" s="43" t="str">
        <f>統合整理!C137</f>
        <v/>
      </c>
      <c r="D140" s="36" t="str">
        <f>統合整理!D137</f>
        <v/>
      </c>
      <c r="E140" s="36" t="str">
        <f>統合整理!E137</f>
        <v/>
      </c>
      <c r="F140" s="36" t="str">
        <f>統合整理!F137</f>
        <v/>
      </c>
      <c r="G140" s="38" t="str">
        <f>統合整理!G137</f>
        <v/>
      </c>
      <c r="H140" s="36" t="str">
        <f>IF(統合整理!H137=0,"",統合整理!H137)</f>
        <v/>
      </c>
      <c r="I140" s="40" t="str">
        <f>IF(統合整理!J137=0,"",統合整理!J137)&amp;CHAR(10)&amp;IF(統合整理!L137="",IF(統合整理!K137="","",統合整理!K137),統合整理!L137)</f>
        <v xml:space="preserve">
</v>
      </c>
      <c r="J140" s="44" t="str">
        <f>IF(統合整理!I137="0食分","",統合整理!I137)</f>
        <v/>
      </c>
    </row>
    <row r="141" spans="1:10" ht="33.75" customHeight="1" x14ac:dyDescent="0.15">
      <c r="A141" s="42" t="str">
        <f>統合整理!A138</f>
        <v/>
      </c>
      <c r="B141" s="34" t="str">
        <f>統合整理!B138</f>
        <v/>
      </c>
      <c r="C141" s="43" t="str">
        <f>統合整理!C138</f>
        <v/>
      </c>
      <c r="D141" s="36" t="str">
        <f>統合整理!D138</f>
        <v/>
      </c>
      <c r="E141" s="36" t="str">
        <f>統合整理!E138</f>
        <v/>
      </c>
      <c r="F141" s="36" t="str">
        <f>統合整理!F138</f>
        <v/>
      </c>
      <c r="G141" s="38" t="str">
        <f>統合整理!G138</f>
        <v/>
      </c>
      <c r="H141" s="36" t="str">
        <f>IF(統合整理!H138=0,"",統合整理!H138)</f>
        <v/>
      </c>
      <c r="I141" s="40" t="str">
        <f>IF(統合整理!J138=0,"",統合整理!J138)&amp;CHAR(10)&amp;IF(統合整理!L138="",IF(統合整理!K138="","",統合整理!K138),統合整理!L138)</f>
        <v xml:space="preserve">
</v>
      </c>
      <c r="J141" s="44" t="str">
        <f>IF(統合整理!I138="0食分","",統合整理!I138)</f>
        <v/>
      </c>
    </row>
    <row r="142" spans="1:10" ht="33.75" customHeight="1" x14ac:dyDescent="0.15">
      <c r="A142" s="42" t="str">
        <f>統合整理!A139</f>
        <v/>
      </c>
      <c r="B142" s="34" t="str">
        <f>統合整理!B139</f>
        <v/>
      </c>
      <c r="C142" s="43" t="str">
        <f>統合整理!C139</f>
        <v/>
      </c>
      <c r="D142" s="36" t="str">
        <f>統合整理!D139</f>
        <v/>
      </c>
      <c r="E142" s="36" t="str">
        <f>統合整理!E139</f>
        <v/>
      </c>
      <c r="F142" s="36" t="str">
        <f>統合整理!F139</f>
        <v/>
      </c>
      <c r="G142" s="38" t="str">
        <f>統合整理!G139</f>
        <v/>
      </c>
      <c r="H142" s="36" t="str">
        <f>IF(統合整理!H139=0,"",統合整理!H139)</f>
        <v/>
      </c>
      <c r="I142" s="40" t="str">
        <f>IF(統合整理!J139=0,"",統合整理!J139)&amp;CHAR(10)&amp;IF(統合整理!L139="",IF(統合整理!K139="","",統合整理!K139),統合整理!L139)</f>
        <v xml:space="preserve">
</v>
      </c>
      <c r="J142" s="44" t="str">
        <f>IF(統合整理!I139="0食分","",統合整理!I139)</f>
        <v/>
      </c>
    </row>
    <row r="143" spans="1:10" ht="33.75" customHeight="1" x14ac:dyDescent="0.15">
      <c r="A143" s="42" t="str">
        <f>統合整理!A140</f>
        <v/>
      </c>
      <c r="B143" s="34" t="str">
        <f>統合整理!B140</f>
        <v/>
      </c>
      <c r="C143" s="43" t="str">
        <f>統合整理!C140</f>
        <v/>
      </c>
      <c r="D143" s="36" t="str">
        <f>統合整理!D140</f>
        <v/>
      </c>
      <c r="E143" s="36" t="str">
        <f>統合整理!E140</f>
        <v/>
      </c>
      <c r="F143" s="36" t="str">
        <f>統合整理!F140</f>
        <v/>
      </c>
      <c r="G143" s="38" t="str">
        <f>統合整理!G140</f>
        <v/>
      </c>
      <c r="H143" s="36" t="str">
        <f>IF(統合整理!H140=0,"",統合整理!H140)</f>
        <v/>
      </c>
      <c r="I143" s="40" t="str">
        <f>IF(統合整理!J140=0,"",統合整理!J140)&amp;CHAR(10)&amp;IF(統合整理!L140="",IF(統合整理!K140="","",統合整理!K140),統合整理!L140)</f>
        <v xml:space="preserve">
</v>
      </c>
      <c r="J143" s="44" t="str">
        <f>IF(統合整理!I140="0食分","",統合整理!I140)</f>
        <v/>
      </c>
    </row>
    <row r="144" spans="1:10" ht="33.75" customHeight="1" x14ac:dyDescent="0.15">
      <c r="A144" s="42" t="str">
        <f>統合整理!A141</f>
        <v/>
      </c>
      <c r="B144" s="34" t="str">
        <f>統合整理!B141</f>
        <v/>
      </c>
      <c r="C144" s="43" t="str">
        <f>統合整理!C141</f>
        <v/>
      </c>
      <c r="D144" s="36" t="str">
        <f>統合整理!D141</f>
        <v/>
      </c>
      <c r="E144" s="36" t="str">
        <f>統合整理!E141</f>
        <v/>
      </c>
      <c r="F144" s="36" t="str">
        <f>統合整理!F141</f>
        <v/>
      </c>
      <c r="G144" s="38" t="str">
        <f>統合整理!G141</f>
        <v/>
      </c>
      <c r="H144" s="36" t="str">
        <f>IF(統合整理!H141=0,"",統合整理!H141)</f>
        <v/>
      </c>
      <c r="I144" s="40" t="str">
        <f>IF(統合整理!J141=0,"",統合整理!J141)&amp;CHAR(10)&amp;IF(統合整理!L141="",IF(統合整理!K141="","",統合整理!K141),統合整理!L141)</f>
        <v xml:space="preserve">
</v>
      </c>
      <c r="J144" s="44" t="str">
        <f>IF(統合整理!I141="0食分","",統合整理!I141)</f>
        <v/>
      </c>
    </row>
    <row r="145" spans="1:10" ht="33.75" customHeight="1" x14ac:dyDescent="0.15">
      <c r="A145" s="42" t="str">
        <f>統合整理!A142</f>
        <v/>
      </c>
      <c r="B145" s="34" t="str">
        <f>統合整理!B142</f>
        <v/>
      </c>
      <c r="C145" s="43" t="str">
        <f>統合整理!C142</f>
        <v/>
      </c>
      <c r="D145" s="36" t="str">
        <f>統合整理!D142</f>
        <v/>
      </c>
      <c r="E145" s="36" t="str">
        <f>統合整理!E142</f>
        <v/>
      </c>
      <c r="F145" s="36" t="str">
        <f>統合整理!F142</f>
        <v/>
      </c>
      <c r="G145" s="38" t="str">
        <f>統合整理!G142</f>
        <v/>
      </c>
      <c r="H145" s="36" t="str">
        <f>IF(統合整理!H142=0,"",統合整理!H142)</f>
        <v/>
      </c>
      <c r="I145" s="40" t="str">
        <f>IF(統合整理!J142=0,"",統合整理!J142)&amp;CHAR(10)&amp;IF(統合整理!L142="",IF(統合整理!K142="","",統合整理!K142),統合整理!L142)</f>
        <v xml:space="preserve">
</v>
      </c>
      <c r="J145" s="44" t="str">
        <f>IF(統合整理!I142="0食分","",統合整理!I142)</f>
        <v/>
      </c>
    </row>
    <row r="146" spans="1:10" ht="33.75" customHeight="1" thickBot="1" x14ac:dyDescent="0.2">
      <c r="A146" s="45" t="str">
        <f>統合整理!A143</f>
        <v/>
      </c>
      <c r="B146" s="35" t="str">
        <f>統合整理!B143</f>
        <v/>
      </c>
      <c r="C146" s="46" t="str">
        <f>統合整理!C143</f>
        <v/>
      </c>
      <c r="D146" s="37" t="str">
        <f>統合整理!D143</f>
        <v/>
      </c>
      <c r="E146" s="37" t="str">
        <f>統合整理!E143</f>
        <v/>
      </c>
      <c r="F146" s="37" t="str">
        <f>統合整理!F143</f>
        <v/>
      </c>
      <c r="G146" s="39" t="str">
        <f>統合整理!G143</f>
        <v/>
      </c>
      <c r="H146" s="37" t="str">
        <f>IF(統合整理!H143=0,"",統合整理!H143)</f>
        <v/>
      </c>
      <c r="I146" s="41" t="str">
        <f>IF(統合整理!J143=0,"",統合整理!J143)&amp;CHAR(10)&amp;IF(統合整理!L143="",IF(統合整理!K143="","",統合整理!K143),統合整理!L143)</f>
        <v xml:space="preserve">
</v>
      </c>
      <c r="J146" s="44" t="str">
        <f>IF(統合整理!I143="0食分","",統合整理!I143)</f>
        <v/>
      </c>
    </row>
    <row r="147" spans="1:10" ht="33.75" customHeight="1" x14ac:dyDescent="0.15">
      <c r="A147" s="47" t="str">
        <f>統合整理!A144</f>
        <v/>
      </c>
      <c r="B147" s="34" t="str">
        <f>統合整理!B144</f>
        <v/>
      </c>
      <c r="C147" s="43" t="str">
        <f>統合整理!C144</f>
        <v/>
      </c>
      <c r="D147" s="36" t="str">
        <f>統合整理!D144</f>
        <v/>
      </c>
      <c r="E147" s="36" t="str">
        <f>統合整理!E144</f>
        <v/>
      </c>
      <c r="F147" s="36" t="str">
        <f>統合整理!F144</f>
        <v/>
      </c>
      <c r="G147" s="38" t="str">
        <f>統合整理!G144</f>
        <v/>
      </c>
      <c r="H147" s="36" t="str">
        <f>IF(統合整理!H144=0,"",統合整理!H144)</f>
        <v/>
      </c>
      <c r="I147" s="40" t="str">
        <f>IF(統合整理!J144=0,"",統合整理!J144)&amp;CHAR(10)&amp;IF(統合整理!L144="",IF(統合整理!K144="","",統合整理!K144),統合整理!L144)</f>
        <v xml:space="preserve">
</v>
      </c>
      <c r="J147" s="44" t="str">
        <f>IF(統合整理!I144="0食分","",統合整理!I144)</f>
        <v/>
      </c>
    </row>
    <row r="148" spans="1:10" ht="33.75" customHeight="1" x14ac:dyDescent="0.15">
      <c r="A148" s="42" t="str">
        <f>統合整理!A145</f>
        <v/>
      </c>
      <c r="B148" s="34" t="str">
        <f>統合整理!B145</f>
        <v/>
      </c>
      <c r="C148" s="43" t="str">
        <f>統合整理!C145</f>
        <v/>
      </c>
      <c r="D148" s="36" t="str">
        <f>統合整理!D145</f>
        <v/>
      </c>
      <c r="E148" s="36" t="str">
        <f>統合整理!E145</f>
        <v/>
      </c>
      <c r="F148" s="36" t="str">
        <f>統合整理!F145</f>
        <v/>
      </c>
      <c r="G148" s="38" t="str">
        <f>統合整理!G145</f>
        <v/>
      </c>
      <c r="H148" s="36" t="str">
        <f>IF(統合整理!H145=0,"",統合整理!H145)</f>
        <v/>
      </c>
      <c r="I148" s="40" t="str">
        <f>IF(統合整理!J145=0,"",統合整理!J145)&amp;CHAR(10)&amp;IF(統合整理!L145="",IF(統合整理!K145="","",統合整理!K145),統合整理!L145)</f>
        <v xml:space="preserve">
</v>
      </c>
      <c r="J148" s="44" t="str">
        <f>IF(統合整理!I145="0食分","",統合整理!I145)</f>
        <v/>
      </c>
    </row>
    <row r="149" spans="1:10" ht="33.75" customHeight="1" x14ac:dyDescent="0.15">
      <c r="A149" s="42" t="str">
        <f>統合整理!A146</f>
        <v/>
      </c>
      <c r="B149" s="34" t="str">
        <f>統合整理!B146</f>
        <v/>
      </c>
      <c r="C149" s="43" t="str">
        <f>統合整理!C146</f>
        <v/>
      </c>
      <c r="D149" s="36" t="str">
        <f>統合整理!D146</f>
        <v/>
      </c>
      <c r="E149" s="36" t="str">
        <f>統合整理!E146</f>
        <v/>
      </c>
      <c r="F149" s="36" t="str">
        <f>統合整理!F146</f>
        <v/>
      </c>
      <c r="G149" s="38" t="str">
        <f>統合整理!G146</f>
        <v/>
      </c>
      <c r="H149" s="36" t="str">
        <f>IF(統合整理!H146=0,"",統合整理!H146)</f>
        <v/>
      </c>
      <c r="I149" s="40" t="str">
        <f>IF(統合整理!J146=0,"",統合整理!J146)&amp;CHAR(10)&amp;IF(統合整理!L146="",IF(統合整理!K146="","",統合整理!K146),統合整理!L146)</f>
        <v xml:space="preserve">
</v>
      </c>
      <c r="J149" s="44" t="str">
        <f>IF(統合整理!I146="0食分","",統合整理!I146)</f>
        <v/>
      </c>
    </row>
    <row r="150" spans="1:10" ht="33.75" customHeight="1" x14ac:dyDescent="0.15">
      <c r="A150" s="42" t="str">
        <f>統合整理!A147</f>
        <v/>
      </c>
      <c r="B150" s="34" t="str">
        <f>統合整理!B147</f>
        <v/>
      </c>
      <c r="C150" s="43" t="str">
        <f>統合整理!C147</f>
        <v/>
      </c>
      <c r="D150" s="36" t="str">
        <f>統合整理!D147</f>
        <v/>
      </c>
      <c r="E150" s="36" t="str">
        <f>統合整理!E147</f>
        <v/>
      </c>
      <c r="F150" s="36" t="str">
        <f>統合整理!F147</f>
        <v/>
      </c>
      <c r="G150" s="38" t="str">
        <f>統合整理!G147</f>
        <v/>
      </c>
      <c r="H150" s="36" t="str">
        <f>IF(統合整理!H147=0,"",統合整理!H147)</f>
        <v/>
      </c>
      <c r="I150" s="40" t="str">
        <f>IF(統合整理!J147=0,"",統合整理!J147)&amp;CHAR(10)&amp;IF(統合整理!L147="",IF(統合整理!K147="","",統合整理!K147),統合整理!L147)</f>
        <v xml:space="preserve">
</v>
      </c>
      <c r="J150" s="44" t="str">
        <f>IF(統合整理!I147="0食分","",統合整理!I147)</f>
        <v/>
      </c>
    </row>
    <row r="151" spans="1:10" ht="33.75" customHeight="1" x14ac:dyDescent="0.15">
      <c r="A151" s="42" t="str">
        <f>統合整理!A148</f>
        <v/>
      </c>
      <c r="B151" s="34" t="str">
        <f>統合整理!B148</f>
        <v/>
      </c>
      <c r="C151" s="43" t="str">
        <f>統合整理!C148</f>
        <v/>
      </c>
      <c r="D151" s="36" t="str">
        <f>統合整理!D148</f>
        <v/>
      </c>
      <c r="E151" s="36" t="str">
        <f>統合整理!E148</f>
        <v/>
      </c>
      <c r="F151" s="36" t="str">
        <f>統合整理!F148</f>
        <v/>
      </c>
      <c r="G151" s="38" t="str">
        <f>統合整理!G148</f>
        <v/>
      </c>
      <c r="H151" s="36" t="str">
        <f>IF(統合整理!H148=0,"",統合整理!H148)</f>
        <v/>
      </c>
      <c r="I151" s="40" t="str">
        <f>IF(統合整理!J148=0,"",統合整理!J148)&amp;CHAR(10)&amp;IF(統合整理!L148="",IF(統合整理!K148="","",統合整理!K148),統合整理!L148)</f>
        <v xml:space="preserve">
</v>
      </c>
      <c r="J151" s="44" t="str">
        <f>IF(統合整理!I148="0食分","",統合整理!I148)</f>
        <v/>
      </c>
    </row>
    <row r="152" spans="1:10" ht="33.75" customHeight="1" x14ac:dyDescent="0.15">
      <c r="A152" s="42" t="str">
        <f>統合整理!A149</f>
        <v/>
      </c>
      <c r="B152" s="34" t="str">
        <f>統合整理!B149</f>
        <v/>
      </c>
      <c r="C152" s="43" t="str">
        <f>統合整理!C149</f>
        <v/>
      </c>
      <c r="D152" s="36" t="str">
        <f>統合整理!D149</f>
        <v/>
      </c>
      <c r="E152" s="36" t="str">
        <f>統合整理!E149</f>
        <v/>
      </c>
      <c r="F152" s="36" t="str">
        <f>統合整理!F149</f>
        <v/>
      </c>
      <c r="G152" s="38" t="str">
        <f>統合整理!G149</f>
        <v/>
      </c>
      <c r="H152" s="36" t="str">
        <f>IF(統合整理!H149=0,"",統合整理!H149)</f>
        <v/>
      </c>
      <c r="I152" s="40" t="str">
        <f>IF(統合整理!J149=0,"",統合整理!J149)&amp;CHAR(10)&amp;IF(統合整理!L149="",IF(統合整理!K149="","",統合整理!K149),統合整理!L149)</f>
        <v xml:space="preserve">
</v>
      </c>
      <c r="J152" s="44" t="str">
        <f>IF(統合整理!I149="0食分","",統合整理!I149)</f>
        <v/>
      </c>
    </row>
    <row r="153" spans="1:10" ht="33.75" customHeight="1" x14ac:dyDescent="0.15">
      <c r="A153" s="42" t="str">
        <f>統合整理!A150</f>
        <v/>
      </c>
      <c r="B153" s="34" t="str">
        <f>統合整理!B150</f>
        <v/>
      </c>
      <c r="C153" s="43" t="str">
        <f>統合整理!C150</f>
        <v/>
      </c>
      <c r="D153" s="36" t="str">
        <f>統合整理!D150</f>
        <v/>
      </c>
      <c r="E153" s="36" t="str">
        <f>統合整理!E150</f>
        <v/>
      </c>
      <c r="F153" s="36" t="str">
        <f>統合整理!F150</f>
        <v/>
      </c>
      <c r="G153" s="38" t="str">
        <f>統合整理!G150</f>
        <v/>
      </c>
      <c r="H153" s="36" t="str">
        <f>IF(統合整理!H150=0,"",統合整理!H150)</f>
        <v/>
      </c>
      <c r="I153" s="40" t="str">
        <f>IF(統合整理!J150=0,"",統合整理!J150)&amp;CHAR(10)&amp;IF(統合整理!L150="",IF(統合整理!K150="","",統合整理!K150),統合整理!L150)</f>
        <v xml:space="preserve">
</v>
      </c>
      <c r="J153" s="44" t="str">
        <f>IF(統合整理!I150="0食分","",統合整理!I150)</f>
        <v/>
      </c>
    </row>
    <row r="154" spans="1:10" ht="33.75" customHeight="1" x14ac:dyDescent="0.15">
      <c r="A154" s="42" t="str">
        <f>統合整理!A151</f>
        <v/>
      </c>
      <c r="B154" s="34" t="str">
        <f>統合整理!B151</f>
        <v/>
      </c>
      <c r="C154" s="43" t="str">
        <f>統合整理!C151</f>
        <v/>
      </c>
      <c r="D154" s="36" t="str">
        <f>統合整理!D151</f>
        <v/>
      </c>
      <c r="E154" s="36" t="str">
        <f>統合整理!E151</f>
        <v/>
      </c>
      <c r="F154" s="36" t="str">
        <f>統合整理!F151</f>
        <v/>
      </c>
      <c r="G154" s="38" t="str">
        <f>統合整理!G151</f>
        <v/>
      </c>
      <c r="H154" s="36" t="str">
        <f>IF(統合整理!H151=0,"",統合整理!H151)</f>
        <v/>
      </c>
      <c r="I154" s="40" t="str">
        <f>IF(統合整理!J151=0,"",統合整理!J151)&amp;CHAR(10)&amp;IF(統合整理!L151="",IF(統合整理!K151="","",統合整理!K151),統合整理!L151)</f>
        <v xml:space="preserve">
</v>
      </c>
      <c r="J154" s="44" t="str">
        <f>IF(統合整理!I151="0食分","",統合整理!I151)</f>
        <v/>
      </c>
    </row>
    <row r="155" spans="1:10" ht="33.75" customHeight="1" x14ac:dyDescent="0.15">
      <c r="A155" s="42" t="str">
        <f>統合整理!A152</f>
        <v/>
      </c>
      <c r="B155" s="34" t="str">
        <f>統合整理!B152</f>
        <v/>
      </c>
      <c r="C155" s="43" t="str">
        <f>統合整理!C152</f>
        <v/>
      </c>
      <c r="D155" s="36" t="str">
        <f>統合整理!D152</f>
        <v/>
      </c>
      <c r="E155" s="36" t="str">
        <f>統合整理!E152</f>
        <v/>
      </c>
      <c r="F155" s="36" t="str">
        <f>統合整理!F152</f>
        <v/>
      </c>
      <c r="G155" s="38" t="str">
        <f>統合整理!G152</f>
        <v/>
      </c>
      <c r="H155" s="36" t="str">
        <f>IF(統合整理!H152=0,"",統合整理!H152)</f>
        <v/>
      </c>
      <c r="I155" s="40" t="str">
        <f>IF(統合整理!J152=0,"",統合整理!J152)&amp;CHAR(10)&amp;IF(統合整理!L152="",IF(統合整理!K152="","",統合整理!K152),統合整理!L152)</f>
        <v xml:space="preserve">
</v>
      </c>
      <c r="J155" s="44" t="str">
        <f>IF(統合整理!I152="0食分","",統合整理!I152)</f>
        <v/>
      </c>
    </row>
    <row r="156" spans="1:10" ht="33.75" customHeight="1" x14ac:dyDescent="0.15">
      <c r="A156" s="42" t="str">
        <f>統合整理!A153</f>
        <v/>
      </c>
      <c r="B156" s="34" t="str">
        <f>統合整理!B153</f>
        <v/>
      </c>
      <c r="C156" s="43" t="str">
        <f>統合整理!C153</f>
        <v/>
      </c>
      <c r="D156" s="36" t="str">
        <f>統合整理!D153</f>
        <v/>
      </c>
      <c r="E156" s="36" t="str">
        <f>統合整理!E153</f>
        <v/>
      </c>
      <c r="F156" s="36" t="str">
        <f>統合整理!F153</f>
        <v/>
      </c>
      <c r="G156" s="38" t="str">
        <f>統合整理!G153</f>
        <v/>
      </c>
      <c r="H156" s="36" t="str">
        <f>IF(統合整理!H153=0,"",統合整理!H153)</f>
        <v/>
      </c>
      <c r="I156" s="40" t="str">
        <f>IF(統合整理!J153=0,"",統合整理!J153)&amp;CHAR(10)&amp;IF(統合整理!L153="",IF(統合整理!K153="","",統合整理!K153),統合整理!L153)</f>
        <v xml:space="preserve">
</v>
      </c>
      <c r="J156" s="44" t="str">
        <f>IF(統合整理!I153="0食分","",統合整理!I153)</f>
        <v/>
      </c>
    </row>
    <row r="157" spans="1:10" ht="33.75" customHeight="1" x14ac:dyDescent="0.15">
      <c r="A157" s="42" t="str">
        <f>統合整理!A154</f>
        <v/>
      </c>
      <c r="B157" s="34" t="str">
        <f>統合整理!B154</f>
        <v/>
      </c>
      <c r="C157" s="43" t="str">
        <f>統合整理!C154</f>
        <v/>
      </c>
      <c r="D157" s="36" t="str">
        <f>統合整理!D154</f>
        <v/>
      </c>
      <c r="E157" s="36" t="str">
        <f>統合整理!E154</f>
        <v/>
      </c>
      <c r="F157" s="36" t="str">
        <f>統合整理!F154</f>
        <v/>
      </c>
      <c r="G157" s="38" t="str">
        <f>統合整理!G154</f>
        <v/>
      </c>
      <c r="H157" s="36" t="str">
        <f>IF(統合整理!H154=0,"",統合整理!H154)</f>
        <v/>
      </c>
      <c r="I157" s="40" t="str">
        <f>IF(統合整理!J154=0,"",統合整理!J154)&amp;CHAR(10)&amp;IF(統合整理!L154="",IF(統合整理!K154="","",統合整理!K154),統合整理!L154)</f>
        <v xml:space="preserve">
</v>
      </c>
      <c r="J157" s="44" t="str">
        <f>IF(統合整理!I154="0食分","",統合整理!I154)</f>
        <v/>
      </c>
    </row>
    <row r="158" spans="1:10" ht="33.75" customHeight="1" x14ac:dyDescent="0.15">
      <c r="A158" s="42" t="str">
        <f>統合整理!A155</f>
        <v/>
      </c>
      <c r="B158" s="34" t="str">
        <f>統合整理!B155</f>
        <v/>
      </c>
      <c r="C158" s="43" t="str">
        <f>統合整理!C155</f>
        <v/>
      </c>
      <c r="D158" s="36" t="str">
        <f>統合整理!D155</f>
        <v/>
      </c>
      <c r="E158" s="36" t="str">
        <f>統合整理!E155</f>
        <v/>
      </c>
      <c r="F158" s="36" t="str">
        <f>統合整理!F155</f>
        <v/>
      </c>
      <c r="G158" s="38" t="str">
        <f>統合整理!G155</f>
        <v/>
      </c>
      <c r="H158" s="36" t="str">
        <f>IF(統合整理!H155=0,"",統合整理!H155)</f>
        <v/>
      </c>
      <c r="I158" s="40" t="str">
        <f>IF(統合整理!J155=0,"",統合整理!J155)&amp;CHAR(10)&amp;IF(統合整理!L155="",IF(統合整理!K155="","",統合整理!K155),統合整理!L155)</f>
        <v xml:space="preserve">
</v>
      </c>
      <c r="J158" s="44" t="str">
        <f>IF(統合整理!I155="0食分","",統合整理!I155)</f>
        <v/>
      </c>
    </row>
    <row r="159" spans="1:10" ht="33.75" customHeight="1" thickBot="1" x14ac:dyDescent="0.2">
      <c r="A159" s="45" t="str">
        <f>統合整理!A156</f>
        <v/>
      </c>
      <c r="B159" s="35" t="str">
        <f>統合整理!B156</f>
        <v/>
      </c>
      <c r="C159" s="46" t="str">
        <f>統合整理!C156</f>
        <v/>
      </c>
      <c r="D159" s="37" t="str">
        <f>統合整理!D156</f>
        <v/>
      </c>
      <c r="E159" s="37" t="str">
        <f>統合整理!E156</f>
        <v/>
      </c>
      <c r="F159" s="37" t="str">
        <f>統合整理!F156</f>
        <v/>
      </c>
      <c r="G159" s="39" t="str">
        <f>統合整理!G156</f>
        <v/>
      </c>
      <c r="H159" s="37" t="str">
        <f>IF(統合整理!H156=0,"",統合整理!H156)</f>
        <v/>
      </c>
      <c r="I159" s="41" t="str">
        <f>IF(統合整理!J156=0,"",統合整理!J156)&amp;CHAR(10)&amp;IF(統合整理!L156="",IF(統合整理!K156="","",統合整理!K156),統合整理!L156)</f>
        <v xml:space="preserve">
</v>
      </c>
      <c r="J159" s="44" t="str">
        <f>IF(統合整理!I156="0食分","",統合整理!I156)</f>
        <v/>
      </c>
    </row>
    <row r="160" spans="1:10" ht="33.75" customHeight="1" x14ac:dyDescent="0.15">
      <c r="A160" s="47" t="str">
        <f>統合整理!A157</f>
        <v/>
      </c>
      <c r="B160" s="34" t="str">
        <f>統合整理!B157</f>
        <v/>
      </c>
      <c r="C160" s="43" t="str">
        <f>統合整理!C157</f>
        <v/>
      </c>
      <c r="D160" s="36" t="str">
        <f>統合整理!D157</f>
        <v/>
      </c>
      <c r="E160" s="36" t="str">
        <f>統合整理!E157</f>
        <v/>
      </c>
      <c r="F160" s="36" t="str">
        <f>統合整理!F157</f>
        <v/>
      </c>
      <c r="G160" s="38" t="str">
        <f>統合整理!G157</f>
        <v/>
      </c>
      <c r="H160" s="36" t="str">
        <f>IF(統合整理!H157=0,"",統合整理!H157)</f>
        <v/>
      </c>
      <c r="I160" s="40" t="str">
        <f>IF(統合整理!J157=0,"",統合整理!J157)&amp;CHAR(10)&amp;IF(統合整理!L157="",IF(統合整理!K157="","",統合整理!K157),統合整理!L157)</f>
        <v xml:space="preserve">
</v>
      </c>
      <c r="J160" s="44" t="str">
        <f>IF(統合整理!I157="0食分","",統合整理!I157)</f>
        <v/>
      </c>
    </row>
    <row r="161" spans="1:10" ht="33.75" customHeight="1" x14ac:dyDescent="0.15">
      <c r="A161" s="42" t="str">
        <f>統合整理!A158</f>
        <v/>
      </c>
      <c r="B161" s="34" t="str">
        <f>統合整理!B158</f>
        <v/>
      </c>
      <c r="C161" s="43" t="str">
        <f>統合整理!C158</f>
        <v/>
      </c>
      <c r="D161" s="36" t="str">
        <f>統合整理!D158</f>
        <v/>
      </c>
      <c r="E161" s="36" t="str">
        <f>統合整理!E158</f>
        <v/>
      </c>
      <c r="F161" s="36" t="str">
        <f>統合整理!F158</f>
        <v/>
      </c>
      <c r="G161" s="38" t="str">
        <f>統合整理!G158</f>
        <v/>
      </c>
      <c r="H161" s="36" t="str">
        <f>IF(統合整理!H158=0,"",統合整理!H158)</f>
        <v/>
      </c>
      <c r="I161" s="40" t="str">
        <f>IF(統合整理!J158=0,"",統合整理!J158)&amp;CHAR(10)&amp;IF(統合整理!L158="",IF(統合整理!K158="","",統合整理!K158),統合整理!L158)</f>
        <v xml:space="preserve">
</v>
      </c>
      <c r="J161" s="44" t="str">
        <f>IF(統合整理!I158="0食分","",統合整理!I158)</f>
        <v/>
      </c>
    </row>
    <row r="162" spans="1:10" ht="33.75" customHeight="1" x14ac:dyDescent="0.15">
      <c r="A162" s="42" t="str">
        <f>統合整理!A159</f>
        <v/>
      </c>
      <c r="B162" s="34" t="str">
        <f>統合整理!B159</f>
        <v/>
      </c>
      <c r="C162" s="43" t="str">
        <f>統合整理!C159</f>
        <v/>
      </c>
      <c r="D162" s="36" t="str">
        <f>統合整理!D159</f>
        <v/>
      </c>
      <c r="E162" s="36" t="str">
        <f>統合整理!E159</f>
        <v/>
      </c>
      <c r="F162" s="36" t="str">
        <f>統合整理!F159</f>
        <v/>
      </c>
      <c r="G162" s="38" t="str">
        <f>統合整理!G159</f>
        <v/>
      </c>
      <c r="H162" s="36" t="str">
        <f>IF(統合整理!H159=0,"",統合整理!H159)</f>
        <v/>
      </c>
      <c r="I162" s="40" t="str">
        <f>IF(統合整理!J159=0,"",統合整理!J159)&amp;CHAR(10)&amp;IF(統合整理!L159="",IF(統合整理!K159="","",統合整理!K159),統合整理!L159)</f>
        <v xml:space="preserve">
</v>
      </c>
      <c r="J162" s="44" t="str">
        <f>IF(統合整理!I159="0食分","",統合整理!I159)</f>
        <v/>
      </c>
    </row>
    <row r="163" spans="1:10" ht="33.75" customHeight="1" x14ac:dyDescent="0.15">
      <c r="A163" s="42" t="str">
        <f>統合整理!A160</f>
        <v/>
      </c>
      <c r="B163" s="34" t="str">
        <f>統合整理!B160</f>
        <v/>
      </c>
      <c r="C163" s="43" t="str">
        <f>統合整理!C160</f>
        <v/>
      </c>
      <c r="D163" s="36" t="str">
        <f>統合整理!D160</f>
        <v/>
      </c>
      <c r="E163" s="36" t="str">
        <f>統合整理!E160</f>
        <v/>
      </c>
      <c r="F163" s="36" t="str">
        <f>統合整理!F160</f>
        <v/>
      </c>
      <c r="G163" s="38" t="str">
        <f>統合整理!G160</f>
        <v/>
      </c>
      <c r="H163" s="36" t="str">
        <f>IF(統合整理!H160=0,"",統合整理!H160)</f>
        <v/>
      </c>
      <c r="I163" s="40" t="str">
        <f>IF(統合整理!J160=0,"",統合整理!J160)&amp;CHAR(10)&amp;IF(統合整理!L160="",IF(統合整理!K160="","",統合整理!K160),統合整理!L160)</f>
        <v xml:space="preserve">
</v>
      </c>
      <c r="J163" s="44" t="str">
        <f>IF(統合整理!I160="0食分","",統合整理!I160)</f>
        <v/>
      </c>
    </row>
    <row r="164" spans="1:10" ht="33.75" customHeight="1" x14ac:dyDescent="0.15">
      <c r="A164" s="42" t="str">
        <f>統合整理!A161</f>
        <v/>
      </c>
      <c r="B164" s="34" t="str">
        <f>統合整理!B161</f>
        <v/>
      </c>
      <c r="C164" s="43" t="str">
        <f>統合整理!C161</f>
        <v/>
      </c>
      <c r="D164" s="36" t="str">
        <f>統合整理!D161</f>
        <v/>
      </c>
      <c r="E164" s="36" t="str">
        <f>統合整理!E161</f>
        <v/>
      </c>
      <c r="F164" s="36" t="str">
        <f>統合整理!F161</f>
        <v/>
      </c>
      <c r="G164" s="38" t="str">
        <f>統合整理!G161</f>
        <v/>
      </c>
      <c r="H164" s="36" t="str">
        <f>IF(統合整理!H161=0,"",統合整理!H161)</f>
        <v/>
      </c>
      <c r="I164" s="40" t="str">
        <f>IF(統合整理!J161=0,"",統合整理!J161)&amp;CHAR(10)&amp;IF(統合整理!L161="",IF(統合整理!K161="","",統合整理!K161),統合整理!L161)</f>
        <v xml:space="preserve">
</v>
      </c>
      <c r="J164" s="44" t="str">
        <f>IF(統合整理!I161="0食分","",統合整理!I161)</f>
        <v/>
      </c>
    </row>
    <row r="165" spans="1:10" ht="33.75" customHeight="1" x14ac:dyDescent="0.15">
      <c r="A165" s="42" t="str">
        <f>統合整理!A162</f>
        <v/>
      </c>
      <c r="B165" s="34" t="str">
        <f>統合整理!B162</f>
        <v/>
      </c>
      <c r="C165" s="43" t="str">
        <f>統合整理!C162</f>
        <v/>
      </c>
      <c r="D165" s="36" t="str">
        <f>統合整理!D162</f>
        <v/>
      </c>
      <c r="E165" s="36" t="str">
        <f>統合整理!E162</f>
        <v/>
      </c>
      <c r="F165" s="36" t="str">
        <f>統合整理!F162</f>
        <v/>
      </c>
      <c r="G165" s="38" t="str">
        <f>統合整理!G162</f>
        <v/>
      </c>
      <c r="H165" s="36" t="str">
        <f>IF(統合整理!H162=0,"",統合整理!H162)</f>
        <v/>
      </c>
      <c r="I165" s="40" t="str">
        <f>IF(統合整理!J162=0,"",統合整理!J162)&amp;CHAR(10)&amp;IF(統合整理!L162="",IF(統合整理!K162="","",統合整理!K162),統合整理!L162)</f>
        <v xml:space="preserve">
</v>
      </c>
      <c r="J165" s="44" t="str">
        <f>IF(統合整理!I162="0食分","",統合整理!I162)</f>
        <v/>
      </c>
    </row>
    <row r="166" spans="1:10" ht="33.75" customHeight="1" x14ac:dyDescent="0.15">
      <c r="A166" s="42" t="str">
        <f>統合整理!A163</f>
        <v/>
      </c>
      <c r="B166" s="34" t="str">
        <f>統合整理!B163</f>
        <v/>
      </c>
      <c r="C166" s="43" t="str">
        <f>統合整理!C163</f>
        <v/>
      </c>
      <c r="D166" s="36" t="str">
        <f>統合整理!D163</f>
        <v/>
      </c>
      <c r="E166" s="36" t="str">
        <f>統合整理!E163</f>
        <v/>
      </c>
      <c r="F166" s="36" t="str">
        <f>統合整理!F163</f>
        <v/>
      </c>
      <c r="G166" s="38" t="str">
        <f>統合整理!G163</f>
        <v/>
      </c>
      <c r="H166" s="36" t="str">
        <f>IF(統合整理!H163=0,"",統合整理!H163)</f>
        <v/>
      </c>
      <c r="I166" s="40" t="str">
        <f>IF(統合整理!J163=0,"",統合整理!J163)&amp;CHAR(10)&amp;IF(統合整理!L163="",IF(統合整理!K163="","",統合整理!K163),統合整理!L163)</f>
        <v xml:space="preserve">
</v>
      </c>
      <c r="J166" s="44" t="str">
        <f>IF(統合整理!I163="0食分","",統合整理!I163)</f>
        <v/>
      </c>
    </row>
    <row r="167" spans="1:10" ht="33.75" customHeight="1" x14ac:dyDescent="0.15">
      <c r="A167" s="42" t="str">
        <f>統合整理!A164</f>
        <v/>
      </c>
      <c r="B167" s="34" t="str">
        <f>統合整理!B164</f>
        <v/>
      </c>
      <c r="C167" s="43" t="str">
        <f>統合整理!C164</f>
        <v/>
      </c>
      <c r="D167" s="36" t="str">
        <f>統合整理!D164</f>
        <v/>
      </c>
      <c r="E167" s="36" t="str">
        <f>統合整理!E164</f>
        <v/>
      </c>
      <c r="F167" s="36" t="str">
        <f>統合整理!F164</f>
        <v/>
      </c>
      <c r="G167" s="38" t="str">
        <f>統合整理!G164</f>
        <v/>
      </c>
      <c r="H167" s="36" t="str">
        <f>IF(統合整理!H164=0,"",統合整理!H164)</f>
        <v/>
      </c>
      <c r="I167" s="40" t="str">
        <f>IF(統合整理!J164=0,"",統合整理!J164)&amp;CHAR(10)&amp;IF(統合整理!L164="",IF(統合整理!K164="","",統合整理!K164),統合整理!L164)</f>
        <v xml:space="preserve">
</v>
      </c>
      <c r="J167" s="44" t="str">
        <f>IF(統合整理!I164="0食分","",統合整理!I164)</f>
        <v/>
      </c>
    </row>
    <row r="168" spans="1:10" ht="33.75" customHeight="1" x14ac:dyDescent="0.15">
      <c r="A168" s="42" t="str">
        <f>統合整理!A165</f>
        <v/>
      </c>
      <c r="B168" s="34" t="str">
        <f>統合整理!B165</f>
        <v/>
      </c>
      <c r="C168" s="43" t="str">
        <f>統合整理!C165</f>
        <v/>
      </c>
      <c r="D168" s="36" t="str">
        <f>統合整理!D165</f>
        <v/>
      </c>
      <c r="E168" s="36" t="str">
        <f>統合整理!E165</f>
        <v/>
      </c>
      <c r="F168" s="36" t="str">
        <f>統合整理!F165</f>
        <v/>
      </c>
      <c r="G168" s="38" t="str">
        <f>統合整理!G165</f>
        <v/>
      </c>
      <c r="H168" s="36" t="str">
        <f>IF(統合整理!H165=0,"",統合整理!H165)</f>
        <v/>
      </c>
      <c r="I168" s="40" t="str">
        <f>IF(統合整理!J165=0,"",統合整理!J165)&amp;CHAR(10)&amp;IF(統合整理!L165="",IF(統合整理!K165="","",統合整理!K165),統合整理!L165)</f>
        <v xml:space="preserve">
</v>
      </c>
      <c r="J168" s="44" t="str">
        <f>IF(統合整理!I165="0食分","",統合整理!I165)</f>
        <v/>
      </c>
    </row>
    <row r="169" spans="1:10" ht="33.75" customHeight="1" x14ac:dyDescent="0.15">
      <c r="A169" s="42" t="str">
        <f>統合整理!A166</f>
        <v/>
      </c>
      <c r="B169" s="34" t="str">
        <f>統合整理!B166</f>
        <v/>
      </c>
      <c r="C169" s="43" t="str">
        <f>統合整理!C166</f>
        <v/>
      </c>
      <c r="D169" s="36" t="str">
        <f>統合整理!D166</f>
        <v/>
      </c>
      <c r="E169" s="36" t="str">
        <f>統合整理!E166</f>
        <v/>
      </c>
      <c r="F169" s="36" t="str">
        <f>統合整理!F166</f>
        <v/>
      </c>
      <c r="G169" s="38" t="str">
        <f>統合整理!G166</f>
        <v/>
      </c>
      <c r="H169" s="36" t="str">
        <f>IF(統合整理!H166=0,"",統合整理!H166)</f>
        <v/>
      </c>
      <c r="I169" s="40" t="str">
        <f>IF(統合整理!J166=0,"",統合整理!J166)&amp;CHAR(10)&amp;IF(統合整理!L166="",IF(統合整理!K166="","",統合整理!K166),統合整理!L166)</f>
        <v xml:space="preserve">
</v>
      </c>
      <c r="J169" s="44" t="str">
        <f>IF(統合整理!I166="0食分","",統合整理!I166)</f>
        <v/>
      </c>
    </row>
    <row r="170" spans="1:10" ht="33.75" customHeight="1" x14ac:dyDescent="0.15">
      <c r="A170" s="42" t="str">
        <f>統合整理!A167</f>
        <v/>
      </c>
      <c r="B170" s="34" t="str">
        <f>統合整理!B167</f>
        <v/>
      </c>
      <c r="C170" s="43" t="str">
        <f>統合整理!C167</f>
        <v/>
      </c>
      <c r="D170" s="36" t="str">
        <f>統合整理!D167</f>
        <v/>
      </c>
      <c r="E170" s="36" t="str">
        <f>統合整理!E167</f>
        <v/>
      </c>
      <c r="F170" s="36" t="str">
        <f>統合整理!F167</f>
        <v/>
      </c>
      <c r="G170" s="38" t="str">
        <f>統合整理!G167</f>
        <v/>
      </c>
      <c r="H170" s="36" t="str">
        <f>IF(統合整理!H167=0,"",統合整理!H167)</f>
        <v/>
      </c>
      <c r="I170" s="40" t="str">
        <f>IF(統合整理!J167=0,"",統合整理!J167)&amp;CHAR(10)&amp;IF(統合整理!L167="",IF(統合整理!K167="","",統合整理!K167),統合整理!L167)</f>
        <v xml:space="preserve">
</v>
      </c>
      <c r="J170" s="44" t="str">
        <f>IF(統合整理!I167="0食分","",統合整理!I167)</f>
        <v/>
      </c>
    </row>
    <row r="171" spans="1:10" ht="33.75" customHeight="1" x14ac:dyDescent="0.15">
      <c r="A171" s="42" t="str">
        <f>統合整理!A168</f>
        <v/>
      </c>
      <c r="B171" s="34" t="str">
        <f>統合整理!B168</f>
        <v/>
      </c>
      <c r="C171" s="43" t="str">
        <f>統合整理!C168</f>
        <v/>
      </c>
      <c r="D171" s="36" t="str">
        <f>統合整理!D168</f>
        <v/>
      </c>
      <c r="E171" s="36" t="str">
        <f>統合整理!E168</f>
        <v/>
      </c>
      <c r="F171" s="36" t="str">
        <f>統合整理!F168</f>
        <v/>
      </c>
      <c r="G171" s="38" t="str">
        <f>統合整理!G168</f>
        <v/>
      </c>
      <c r="H171" s="36" t="str">
        <f>IF(統合整理!H168=0,"",統合整理!H168)</f>
        <v/>
      </c>
      <c r="I171" s="40" t="str">
        <f>IF(統合整理!J168=0,"",統合整理!J168)&amp;CHAR(10)&amp;IF(統合整理!L168="",IF(統合整理!K168="","",統合整理!K168),統合整理!L168)</f>
        <v xml:space="preserve">
</v>
      </c>
      <c r="J171" s="44" t="str">
        <f>IF(統合整理!I168="0食分","",統合整理!I168)</f>
        <v/>
      </c>
    </row>
    <row r="172" spans="1:10" ht="33.75" customHeight="1" thickBot="1" x14ac:dyDescent="0.2">
      <c r="A172" s="45" t="str">
        <f>統合整理!A169</f>
        <v/>
      </c>
      <c r="B172" s="35" t="str">
        <f>統合整理!B169</f>
        <v/>
      </c>
      <c r="C172" s="46" t="str">
        <f>統合整理!C169</f>
        <v/>
      </c>
      <c r="D172" s="37" t="str">
        <f>統合整理!D169</f>
        <v/>
      </c>
      <c r="E172" s="37" t="str">
        <f>統合整理!E169</f>
        <v/>
      </c>
      <c r="F172" s="37" t="str">
        <f>統合整理!F169</f>
        <v/>
      </c>
      <c r="G172" s="39" t="str">
        <f>統合整理!G169</f>
        <v/>
      </c>
      <c r="H172" s="37" t="str">
        <f>IF(統合整理!H169=0,"",統合整理!H169)</f>
        <v/>
      </c>
      <c r="I172" s="41" t="str">
        <f>IF(統合整理!J169=0,"",統合整理!J169)&amp;CHAR(10)&amp;IF(統合整理!L169="",IF(統合整理!K169="","",統合整理!K169),統合整理!L169)</f>
        <v xml:space="preserve">
</v>
      </c>
      <c r="J172" s="44" t="str">
        <f>IF(統合整理!I169="0食分","",統合整理!I169)</f>
        <v/>
      </c>
    </row>
    <row r="173" spans="1:10" ht="33.75" customHeight="1" x14ac:dyDescent="0.15">
      <c r="A173" s="47" t="str">
        <f>統合整理!A170</f>
        <v/>
      </c>
      <c r="B173" s="34" t="str">
        <f>統合整理!B170</f>
        <v/>
      </c>
      <c r="C173" s="43" t="str">
        <f>統合整理!C170</f>
        <v/>
      </c>
      <c r="D173" s="36" t="str">
        <f>統合整理!D170</f>
        <v/>
      </c>
      <c r="E173" s="36" t="str">
        <f>統合整理!E170</f>
        <v/>
      </c>
      <c r="F173" s="36" t="str">
        <f>統合整理!F170</f>
        <v/>
      </c>
      <c r="G173" s="38" t="str">
        <f>統合整理!G170</f>
        <v/>
      </c>
      <c r="H173" s="36" t="str">
        <f>IF(統合整理!H170=0,"",統合整理!H170)</f>
        <v/>
      </c>
      <c r="I173" s="40" t="str">
        <f>IF(統合整理!J170=0,"",統合整理!J170)&amp;CHAR(10)&amp;IF(統合整理!L170="",IF(統合整理!K170="","",統合整理!K170),統合整理!L170)</f>
        <v xml:space="preserve">
</v>
      </c>
      <c r="J173" s="44" t="str">
        <f>IF(統合整理!I170="0食分","",統合整理!I170)</f>
        <v/>
      </c>
    </row>
    <row r="174" spans="1:10" ht="33.75" customHeight="1" x14ac:dyDescent="0.15">
      <c r="A174" s="42" t="str">
        <f>統合整理!A171</f>
        <v/>
      </c>
      <c r="B174" s="34" t="str">
        <f>統合整理!B171</f>
        <v/>
      </c>
      <c r="C174" s="43" t="str">
        <f>統合整理!C171</f>
        <v/>
      </c>
      <c r="D174" s="36" t="str">
        <f>統合整理!D171</f>
        <v/>
      </c>
      <c r="E174" s="36" t="str">
        <f>統合整理!E171</f>
        <v/>
      </c>
      <c r="F174" s="36" t="str">
        <f>統合整理!F171</f>
        <v/>
      </c>
      <c r="G174" s="38" t="str">
        <f>統合整理!G171</f>
        <v/>
      </c>
      <c r="H174" s="36" t="str">
        <f>IF(統合整理!H171=0,"",統合整理!H171)</f>
        <v/>
      </c>
      <c r="I174" s="40" t="str">
        <f>IF(統合整理!J171=0,"",統合整理!J171)&amp;CHAR(10)&amp;IF(統合整理!L171="",IF(統合整理!K171="","",統合整理!K171),統合整理!L171)</f>
        <v xml:space="preserve">
</v>
      </c>
      <c r="J174" s="44" t="str">
        <f>IF(統合整理!I171="0食分","",統合整理!I171)</f>
        <v/>
      </c>
    </row>
    <row r="175" spans="1:10" ht="33.75" customHeight="1" x14ac:dyDescent="0.15">
      <c r="A175" s="42" t="str">
        <f>統合整理!A172</f>
        <v/>
      </c>
      <c r="B175" s="34" t="str">
        <f>統合整理!B172</f>
        <v/>
      </c>
      <c r="C175" s="43" t="str">
        <f>統合整理!C172</f>
        <v/>
      </c>
      <c r="D175" s="36" t="str">
        <f>統合整理!D172</f>
        <v/>
      </c>
      <c r="E175" s="36" t="str">
        <f>統合整理!E172</f>
        <v/>
      </c>
      <c r="F175" s="36" t="str">
        <f>統合整理!F172</f>
        <v/>
      </c>
      <c r="G175" s="38" t="str">
        <f>統合整理!G172</f>
        <v/>
      </c>
      <c r="H175" s="36" t="str">
        <f>IF(統合整理!H172=0,"",統合整理!H172)</f>
        <v/>
      </c>
      <c r="I175" s="40" t="str">
        <f>IF(統合整理!J172=0,"",統合整理!J172)&amp;CHAR(10)&amp;IF(統合整理!L172="",IF(統合整理!K172="","",統合整理!K172),統合整理!L172)</f>
        <v xml:space="preserve">
</v>
      </c>
      <c r="J175" s="44" t="str">
        <f>IF(統合整理!I172="0食分","",統合整理!I172)</f>
        <v/>
      </c>
    </row>
    <row r="176" spans="1:10" ht="33.75" customHeight="1" x14ac:dyDescent="0.15">
      <c r="A176" s="42" t="str">
        <f>統合整理!A173</f>
        <v/>
      </c>
      <c r="B176" s="34" t="str">
        <f>統合整理!B173</f>
        <v/>
      </c>
      <c r="C176" s="43" t="str">
        <f>統合整理!C173</f>
        <v/>
      </c>
      <c r="D176" s="36" t="str">
        <f>統合整理!D173</f>
        <v/>
      </c>
      <c r="E176" s="36" t="str">
        <f>統合整理!E173</f>
        <v/>
      </c>
      <c r="F176" s="36" t="str">
        <f>統合整理!F173</f>
        <v/>
      </c>
      <c r="G176" s="38" t="str">
        <f>統合整理!G173</f>
        <v/>
      </c>
      <c r="H176" s="36" t="str">
        <f>IF(統合整理!H173=0,"",統合整理!H173)</f>
        <v/>
      </c>
      <c r="I176" s="40" t="str">
        <f>IF(統合整理!J173=0,"",統合整理!J173)&amp;CHAR(10)&amp;IF(統合整理!L173="",IF(統合整理!K173="","",統合整理!K173),統合整理!L173)</f>
        <v xml:space="preserve">
</v>
      </c>
      <c r="J176" s="44" t="str">
        <f>IF(統合整理!I173="0食分","",統合整理!I173)</f>
        <v/>
      </c>
    </row>
    <row r="177" spans="1:10" ht="33.75" customHeight="1" x14ac:dyDescent="0.15">
      <c r="A177" s="42" t="str">
        <f>統合整理!A174</f>
        <v/>
      </c>
      <c r="B177" s="34" t="str">
        <f>統合整理!B174</f>
        <v/>
      </c>
      <c r="C177" s="43" t="str">
        <f>統合整理!C174</f>
        <v/>
      </c>
      <c r="D177" s="36" t="str">
        <f>統合整理!D174</f>
        <v/>
      </c>
      <c r="E177" s="36" t="str">
        <f>統合整理!E174</f>
        <v/>
      </c>
      <c r="F177" s="36" t="str">
        <f>統合整理!F174</f>
        <v/>
      </c>
      <c r="G177" s="38" t="str">
        <f>統合整理!G174</f>
        <v/>
      </c>
      <c r="H177" s="36" t="str">
        <f>IF(統合整理!H174=0,"",統合整理!H174)</f>
        <v/>
      </c>
      <c r="I177" s="40" t="str">
        <f>IF(統合整理!J174=0,"",統合整理!J174)&amp;CHAR(10)&amp;IF(統合整理!L174="",IF(統合整理!K174="","",統合整理!K174),統合整理!L174)</f>
        <v xml:space="preserve">
</v>
      </c>
      <c r="J177" s="44" t="str">
        <f>IF(統合整理!I174="0食分","",統合整理!I174)</f>
        <v/>
      </c>
    </row>
    <row r="178" spans="1:10" ht="33.75" customHeight="1" x14ac:dyDescent="0.15">
      <c r="A178" s="42" t="str">
        <f>統合整理!A175</f>
        <v/>
      </c>
      <c r="B178" s="34" t="str">
        <f>統合整理!B175</f>
        <v/>
      </c>
      <c r="C178" s="43" t="str">
        <f>統合整理!C175</f>
        <v/>
      </c>
      <c r="D178" s="36" t="str">
        <f>統合整理!D175</f>
        <v/>
      </c>
      <c r="E178" s="36" t="str">
        <f>統合整理!E175</f>
        <v/>
      </c>
      <c r="F178" s="36" t="str">
        <f>統合整理!F175</f>
        <v/>
      </c>
      <c r="G178" s="38" t="str">
        <f>統合整理!G175</f>
        <v/>
      </c>
      <c r="H178" s="36" t="str">
        <f>IF(統合整理!H175=0,"",統合整理!H175)</f>
        <v/>
      </c>
      <c r="I178" s="40" t="str">
        <f>IF(統合整理!J175=0,"",統合整理!J175)&amp;CHAR(10)&amp;IF(統合整理!L175="",IF(統合整理!K175="","",統合整理!K175),統合整理!L175)</f>
        <v xml:space="preserve">
</v>
      </c>
      <c r="J178" s="44" t="str">
        <f>IF(統合整理!I175="0食分","",統合整理!I175)</f>
        <v/>
      </c>
    </row>
    <row r="179" spans="1:10" ht="33.75" customHeight="1" x14ac:dyDescent="0.15">
      <c r="A179" s="42" t="str">
        <f>統合整理!A176</f>
        <v/>
      </c>
      <c r="B179" s="34" t="str">
        <f>統合整理!B176</f>
        <v/>
      </c>
      <c r="C179" s="43" t="str">
        <f>統合整理!C176</f>
        <v/>
      </c>
      <c r="D179" s="36" t="str">
        <f>統合整理!D176</f>
        <v/>
      </c>
      <c r="E179" s="36" t="str">
        <f>統合整理!E176</f>
        <v/>
      </c>
      <c r="F179" s="36" t="str">
        <f>統合整理!F176</f>
        <v/>
      </c>
      <c r="G179" s="38" t="str">
        <f>統合整理!G176</f>
        <v/>
      </c>
      <c r="H179" s="36" t="str">
        <f>IF(統合整理!H176=0,"",統合整理!H176)</f>
        <v/>
      </c>
      <c r="I179" s="40" t="str">
        <f>IF(統合整理!J176=0,"",統合整理!J176)&amp;CHAR(10)&amp;IF(統合整理!L176="",IF(統合整理!K176="","",統合整理!K176),統合整理!L176)</f>
        <v xml:space="preserve">
</v>
      </c>
      <c r="J179" s="44" t="str">
        <f>IF(統合整理!I176="0食分","",統合整理!I176)</f>
        <v/>
      </c>
    </row>
    <row r="180" spans="1:10" ht="33.75" customHeight="1" x14ac:dyDescent="0.15">
      <c r="A180" s="42" t="str">
        <f>統合整理!A177</f>
        <v/>
      </c>
      <c r="B180" s="34" t="str">
        <f>統合整理!B177</f>
        <v/>
      </c>
      <c r="C180" s="43" t="str">
        <f>統合整理!C177</f>
        <v/>
      </c>
      <c r="D180" s="36" t="str">
        <f>統合整理!D177</f>
        <v/>
      </c>
      <c r="E180" s="36" t="str">
        <f>統合整理!E177</f>
        <v/>
      </c>
      <c r="F180" s="36" t="str">
        <f>統合整理!F177</f>
        <v/>
      </c>
      <c r="G180" s="38" t="str">
        <f>統合整理!G177</f>
        <v/>
      </c>
      <c r="H180" s="36" t="str">
        <f>IF(統合整理!H177=0,"",統合整理!H177)</f>
        <v/>
      </c>
      <c r="I180" s="40" t="str">
        <f>IF(統合整理!J177=0,"",統合整理!J177)&amp;CHAR(10)&amp;IF(統合整理!L177="",IF(統合整理!K177="","",統合整理!K177),統合整理!L177)</f>
        <v xml:space="preserve">
</v>
      </c>
      <c r="J180" s="44" t="str">
        <f>IF(統合整理!I177="0食分","",統合整理!I177)</f>
        <v/>
      </c>
    </row>
    <row r="181" spans="1:10" ht="33.75" customHeight="1" x14ac:dyDescent="0.15">
      <c r="A181" s="42" t="str">
        <f>統合整理!A178</f>
        <v/>
      </c>
      <c r="B181" s="34" t="str">
        <f>統合整理!B178</f>
        <v/>
      </c>
      <c r="C181" s="43" t="str">
        <f>統合整理!C178</f>
        <v/>
      </c>
      <c r="D181" s="36" t="str">
        <f>統合整理!D178</f>
        <v/>
      </c>
      <c r="E181" s="36" t="str">
        <f>統合整理!E178</f>
        <v/>
      </c>
      <c r="F181" s="36" t="str">
        <f>統合整理!F178</f>
        <v/>
      </c>
      <c r="G181" s="38" t="str">
        <f>統合整理!G178</f>
        <v/>
      </c>
      <c r="H181" s="36" t="str">
        <f>IF(統合整理!H178=0,"",統合整理!H178)</f>
        <v/>
      </c>
      <c r="I181" s="40" t="str">
        <f>IF(統合整理!J178=0,"",統合整理!J178)&amp;CHAR(10)&amp;IF(統合整理!L178="",IF(統合整理!K178="","",統合整理!K178),統合整理!L178)</f>
        <v xml:space="preserve">
</v>
      </c>
      <c r="J181" s="44" t="str">
        <f>IF(統合整理!I178="0食分","",統合整理!I178)</f>
        <v/>
      </c>
    </row>
    <row r="182" spans="1:10" ht="33.75" customHeight="1" x14ac:dyDescent="0.15">
      <c r="A182" s="42" t="str">
        <f>統合整理!A179</f>
        <v/>
      </c>
      <c r="B182" s="34" t="str">
        <f>統合整理!B179</f>
        <v/>
      </c>
      <c r="C182" s="43" t="str">
        <f>統合整理!C179</f>
        <v/>
      </c>
      <c r="D182" s="36" t="str">
        <f>統合整理!D179</f>
        <v/>
      </c>
      <c r="E182" s="36" t="str">
        <f>統合整理!E179</f>
        <v/>
      </c>
      <c r="F182" s="36" t="str">
        <f>統合整理!F179</f>
        <v/>
      </c>
      <c r="G182" s="38" t="str">
        <f>統合整理!G179</f>
        <v/>
      </c>
      <c r="H182" s="36" t="str">
        <f>IF(統合整理!H179=0,"",統合整理!H179)</f>
        <v/>
      </c>
      <c r="I182" s="40" t="str">
        <f>IF(統合整理!J179=0,"",統合整理!J179)&amp;CHAR(10)&amp;IF(統合整理!L179="",IF(統合整理!K179="","",統合整理!K179),統合整理!L179)</f>
        <v xml:space="preserve">
</v>
      </c>
      <c r="J182" s="44" t="str">
        <f>IF(統合整理!I179="0食分","",統合整理!I179)</f>
        <v/>
      </c>
    </row>
    <row r="183" spans="1:10" ht="33.75" customHeight="1" x14ac:dyDescent="0.15">
      <c r="A183" s="42" t="str">
        <f>統合整理!A180</f>
        <v/>
      </c>
      <c r="B183" s="34" t="str">
        <f>統合整理!B180</f>
        <v/>
      </c>
      <c r="C183" s="43" t="str">
        <f>統合整理!C180</f>
        <v/>
      </c>
      <c r="D183" s="36" t="str">
        <f>統合整理!D180</f>
        <v/>
      </c>
      <c r="E183" s="36" t="str">
        <f>統合整理!E180</f>
        <v/>
      </c>
      <c r="F183" s="36" t="str">
        <f>統合整理!F180</f>
        <v/>
      </c>
      <c r="G183" s="38" t="str">
        <f>統合整理!G180</f>
        <v/>
      </c>
      <c r="H183" s="36" t="str">
        <f>IF(統合整理!H180=0,"",統合整理!H180)</f>
        <v/>
      </c>
      <c r="I183" s="40" t="str">
        <f>IF(統合整理!J180=0,"",統合整理!J180)&amp;CHAR(10)&amp;IF(統合整理!L180="",IF(統合整理!K180="","",統合整理!K180),統合整理!L180)</f>
        <v xml:space="preserve">
</v>
      </c>
      <c r="J183" s="44" t="str">
        <f>IF(統合整理!I180="0食分","",統合整理!I180)</f>
        <v/>
      </c>
    </row>
    <row r="184" spans="1:10" ht="33.75" customHeight="1" x14ac:dyDescent="0.15">
      <c r="A184" s="42" t="str">
        <f>統合整理!A181</f>
        <v/>
      </c>
      <c r="B184" s="34" t="str">
        <f>統合整理!B181</f>
        <v/>
      </c>
      <c r="C184" s="43" t="str">
        <f>統合整理!C181</f>
        <v/>
      </c>
      <c r="D184" s="36" t="str">
        <f>統合整理!D181</f>
        <v/>
      </c>
      <c r="E184" s="36" t="str">
        <f>統合整理!E181</f>
        <v/>
      </c>
      <c r="F184" s="36" t="str">
        <f>統合整理!F181</f>
        <v/>
      </c>
      <c r="G184" s="38" t="str">
        <f>統合整理!G181</f>
        <v/>
      </c>
      <c r="H184" s="36" t="str">
        <f>IF(統合整理!H181=0,"",統合整理!H181)</f>
        <v/>
      </c>
      <c r="I184" s="40" t="str">
        <f>IF(統合整理!J181=0,"",統合整理!J181)&amp;CHAR(10)&amp;IF(統合整理!L181="",IF(統合整理!K181="","",統合整理!K181),統合整理!L181)</f>
        <v xml:space="preserve">
</v>
      </c>
      <c r="J184" s="44" t="str">
        <f>IF(統合整理!I181="0食分","",統合整理!I181)</f>
        <v/>
      </c>
    </row>
    <row r="185" spans="1:10" ht="33.75" customHeight="1" thickBot="1" x14ac:dyDescent="0.2">
      <c r="A185" s="45" t="str">
        <f>統合整理!A182</f>
        <v/>
      </c>
      <c r="B185" s="35" t="str">
        <f>統合整理!B182</f>
        <v/>
      </c>
      <c r="C185" s="46" t="str">
        <f>統合整理!C182</f>
        <v/>
      </c>
      <c r="D185" s="37" t="str">
        <f>統合整理!D182</f>
        <v/>
      </c>
      <c r="E185" s="37" t="str">
        <f>統合整理!E182</f>
        <v/>
      </c>
      <c r="F185" s="37" t="str">
        <f>統合整理!F182</f>
        <v/>
      </c>
      <c r="G185" s="39" t="str">
        <f>統合整理!G182</f>
        <v/>
      </c>
      <c r="H185" s="37" t="str">
        <f>IF(統合整理!H182=0,"",統合整理!H182)</f>
        <v/>
      </c>
      <c r="I185" s="41" t="str">
        <f>IF(統合整理!J182=0,"",統合整理!J182)&amp;CHAR(10)&amp;IF(統合整理!L182="",IF(統合整理!K182="","",統合整理!K182),統合整理!L182)</f>
        <v xml:space="preserve">
</v>
      </c>
      <c r="J185" s="44" t="str">
        <f>IF(統合整理!I182="0食分","",統合整理!I182)</f>
        <v/>
      </c>
    </row>
    <row r="186" spans="1:10" ht="33.75" customHeight="1" x14ac:dyDescent="0.15">
      <c r="A186" s="47" t="str">
        <f>統合整理!A183</f>
        <v/>
      </c>
      <c r="B186" s="34" t="str">
        <f>統合整理!B183</f>
        <v/>
      </c>
      <c r="C186" s="43" t="str">
        <f>統合整理!C183</f>
        <v/>
      </c>
      <c r="D186" s="36" t="str">
        <f>統合整理!D183</f>
        <v/>
      </c>
      <c r="E186" s="36" t="str">
        <f>統合整理!E183</f>
        <v/>
      </c>
      <c r="F186" s="36" t="str">
        <f>統合整理!F183</f>
        <v/>
      </c>
      <c r="G186" s="38" t="str">
        <f>統合整理!G183</f>
        <v/>
      </c>
      <c r="H186" s="36" t="str">
        <f>IF(統合整理!H183=0,"",統合整理!H183)</f>
        <v/>
      </c>
      <c r="I186" s="40" t="str">
        <f>IF(統合整理!J183=0,"",統合整理!J183)&amp;CHAR(10)&amp;IF(統合整理!L183="",IF(統合整理!K183="","",統合整理!K183),統合整理!L183)</f>
        <v xml:space="preserve">
</v>
      </c>
      <c r="J186" s="44" t="str">
        <f>IF(統合整理!I183="0食分","",統合整理!I183)</f>
        <v/>
      </c>
    </row>
    <row r="187" spans="1:10" ht="33.75" customHeight="1" x14ac:dyDescent="0.15">
      <c r="A187" s="42" t="str">
        <f>統合整理!A184</f>
        <v/>
      </c>
      <c r="B187" s="34" t="str">
        <f>統合整理!B184</f>
        <v/>
      </c>
      <c r="C187" s="43" t="str">
        <f>統合整理!C184</f>
        <v/>
      </c>
      <c r="D187" s="36" t="str">
        <f>統合整理!D184</f>
        <v/>
      </c>
      <c r="E187" s="36" t="str">
        <f>統合整理!E184</f>
        <v/>
      </c>
      <c r="F187" s="36" t="str">
        <f>統合整理!F184</f>
        <v/>
      </c>
      <c r="G187" s="38" t="str">
        <f>統合整理!G184</f>
        <v/>
      </c>
      <c r="H187" s="36" t="str">
        <f>IF(統合整理!H184=0,"",統合整理!H184)</f>
        <v/>
      </c>
      <c r="I187" s="40" t="str">
        <f>IF(統合整理!J184=0,"",統合整理!J184)&amp;CHAR(10)&amp;IF(統合整理!L184="",IF(統合整理!K184="","",統合整理!K184),統合整理!L184)</f>
        <v xml:space="preserve">
</v>
      </c>
      <c r="J187" s="44" t="str">
        <f>IF(統合整理!I184="0食分","",統合整理!I184)</f>
        <v/>
      </c>
    </row>
    <row r="188" spans="1:10" ht="33.75" customHeight="1" x14ac:dyDescent="0.15">
      <c r="A188" s="42" t="str">
        <f>統合整理!A185</f>
        <v/>
      </c>
      <c r="B188" s="34" t="str">
        <f>統合整理!B185</f>
        <v/>
      </c>
      <c r="C188" s="43" t="str">
        <f>統合整理!C185</f>
        <v/>
      </c>
      <c r="D188" s="36" t="str">
        <f>統合整理!D185</f>
        <v/>
      </c>
      <c r="E188" s="36" t="str">
        <f>統合整理!E185</f>
        <v/>
      </c>
      <c r="F188" s="36" t="str">
        <f>統合整理!F185</f>
        <v/>
      </c>
      <c r="G188" s="38" t="str">
        <f>統合整理!G185</f>
        <v/>
      </c>
      <c r="H188" s="36" t="str">
        <f>IF(統合整理!H185=0,"",統合整理!H185)</f>
        <v/>
      </c>
      <c r="I188" s="40" t="str">
        <f>IF(統合整理!J185=0,"",統合整理!J185)&amp;CHAR(10)&amp;IF(統合整理!L185="",IF(統合整理!K185="","",統合整理!K185),統合整理!L185)</f>
        <v xml:space="preserve">
</v>
      </c>
      <c r="J188" s="44" t="str">
        <f>IF(統合整理!I185="0食分","",統合整理!I185)</f>
        <v/>
      </c>
    </row>
    <row r="189" spans="1:10" ht="33.75" customHeight="1" x14ac:dyDescent="0.15">
      <c r="A189" s="42" t="str">
        <f>統合整理!A186</f>
        <v/>
      </c>
      <c r="B189" s="34" t="str">
        <f>統合整理!B186</f>
        <v/>
      </c>
      <c r="C189" s="43" t="str">
        <f>統合整理!C186</f>
        <v/>
      </c>
      <c r="D189" s="36" t="str">
        <f>統合整理!D186</f>
        <v/>
      </c>
      <c r="E189" s="36" t="str">
        <f>統合整理!E186</f>
        <v/>
      </c>
      <c r="F189" s="36" t="str">
        <f>統合整理!F186</f>
        <v/>
      </c>
      <c r="G189" s="38" t="str">
        <f>統合整理!G186</f>
        <v/>
      </c>
      <c r="H189" s="36" t="str">
        <f>IF(統合整理!H186=0,"",統合整理!H186)</f>
        <v/>
      </c>
      <c r="I189" s="40" t="str">
        <f>IF(統合整理!J186=0,"",統合整理!J186)&amp;CHAR(10)&amp;IF(統合整理!L186="",IF(統合整理!K186="","",統合整理!K186),統合整理!L186)</f>
        <v xml:space="preserve">
</v>
      </c>
      <c r="J189" s="44" t="str">
        <f>IF(統合整理!I186="0食分","",統合整理!I186)</f>
        <v/>
      </c>
    </row>
    <row r="190" spans="1:10" ht="33.75" customHeight="1" x14ac:dyDescent="0.15">
      <c r="A190" s="42" t="str">
        <f>統合整理!A187</f>
        <v/>
      </c>
      <c r="B190" s="34" t="str">
        <f>統合整理!B187</f>
        <v/>
      </c>
      <c r="C190" s="43" t="str">
        <f>統合整理!C187</f>
        <v/>
      </c>
      <c r="D190" s="36" t="str">
        <f>統合整理!D187</f>
        <v/>
      </c>
      <c r="E190" s="36" t="str">
        <f>統合整理!E187</f>
        <v/>
      </c>
      <c r="F190" s="36" t="str">
        <f>統合整理!F187</f>
        <v/>
      </c>
      <c r="G190" s="38" t="str">
        <f>統合整理!G187</f>
        <v/>
      </c>
      <c r="H190" s="36" t="str">
        <f>IF(統合整理!H187=0,"",統合整理!H187)</f>
        <v/>
      </c>
      <c r="I190" s="40" t="str">
        <f>IF(統合整理!J187=0,"",統合整理!J187)&amp;CHAR(10)&amp;IF(統合整理!L187="",IF(統合整理!K187="","",統合整理!K187),統合整理!L187)</f>
        <v xml:space="preserve">
</v>
      </c>
      <c r="J190" s="44" t="str">
        <f>IF(統合整理!I187="0食分","",統合整理!I187)</f>
        <v/>
      </c>
    </row>
    <row r="191" spans="1:10" ht="33.75" customHeight="1" x14ac:dyDescent="0.15">
      <c r="A191" s="42" t="str">
        <f>統合整理!A188</f>
        <v/>
      </c>
      <c r="B191" s="34" t="str">
        <f>統合整理!B188</f>
        <v/>
      </c>
      <c r="C191" s="43" t="str">
        <f>統合整理!C188</f>
        <v/>
      </c>
      <c r="D191" s="36" t="str">
        <f>統合整理!D188</f>
        <v/>
      </c>
      <c r="E191" s="36" t="str">
        <f>統合整理!E188</f>
        <v/>
      </c>
      <c r="F191" s="36" t="str">
        <f>統合整理!F188</f>
        <v/>
      </c>
      <c r="G191" s="38" t="str">
        <f>統合整理!G188</f>
        <v/>
      </c>
      <c r="H191" s="36" t="str">
        <f>IF(統合整理!H188=0,"",統合整理!H188)</f>
        <v/>
      </c>
      <c r="I191" s="40" t="str">
        <f>IF(統合整理!J188=0,"",統合整理!J188)&amp;CHAR(10)&amp;IF(統合整理!L188="",IF(統合整理!K188="","",統合整理!K188),統合整理!L188)</f>
        <v xml:space="preserve">
</v>
      </c>
      <c r="J191" s="44" t="str">
        <f>IF(統合整理!I188="0食分","",統合整理!I188)</f>
        <v/>
      </c>
    </row>
    <row r="192" spans="1:10" ht="33.75" customHeight="1" x14ac:dyDescent="0.15">
      <c r="A192" s="42" t="str">
        <f>統合整理!A189</f>
        <v/>
      </c>
      <c r="B192" s="34" t="str">
        <f>統合整理!B189</f>
        <v/>
      </c>
      <c r="C192" s="43" t="str">
        <f>統合整理!C189</f>
        <v/>
      </c>
      <c r="D192" s="36" t="str">
        <f>統合整理!D189</f>
        <v/>
      </c>
      <c r="E192" s="36" t="str">
        <f>統合整理!E189</f>
        <v/>
      </c>
      <c r="F192" s="36" t="str">
        <f>統合整理!F189</f>
        <v/>
      </c>
      <c r="G192" s="38" t="str">
        <f>統合整理!G189</f>
        <v/>
      </c>
      <c r="H192" s="36" t="str">
        <f>IF(統合整理!H189=0,"",統合整理!H189)</f>
        <v/>
      </c>
      <c r="I192" s="40" t="str">
        <f>IF(統合整理!J189=0,"",統合整理!J189)&amp;CHAR(10)&amp;IF(統合整理!L189="",IF(統合整理!K189="","",統合整理!K189),統合整理!L189)</f>
        <v xml:space="preserve">
</v>
      </c>
      <c r="J192" s="44" t="str">
        <f>IF(統合整理!I189="0食分","",統合整理!I189)</f>
        <v/>
      </c>
    </row>
    <row r="193" spans="1:10" ht="33.75" customHeight="1" x14ac:dyDescent="0.15">
      <c r="A193" s="42" t="str">
        <f>統合整理!A190</f>
        <v/>
      </c>
      <c r="B193" s="34" t="str">
        <f>統合整理!B190</f>
        <v/>
      </c>
      <c r="C193" s="43" t="str">
        <f>統合整理!C190</f>
        <v/>
      </c>
      <c r="D193" s="36" t="str">
        <f>統合整理!D190</f>
        <v/>
      </c>
      <c r="E193" s="36" t="str">
        <f>統合整理!E190</f>
        <v/>
      </c>
      <c r="F193" s="36" t="str">
        <f>統合整理!F190</f>
        <v/>
      </c>
      <c r="G193" s="38" t="str">
        <f>統合整理!G190</f>
        <v/>
      </c>
      <c r="H193" s="36" t="str">
        <f>IF(統合整理!H190=0,"",統合整理!H190)</f>
        <v/>
      </c>
      <c r="I193" s="40" t="str">
        <f>IF(統合整理!J190=0,"",統合整理!J190)&amp;CHAR(10)&amp;IF(統合整理!L190="",IF(統合整理!K190="","",統合整理!K190),統合整理!L190)</f>
        <v xml:space="preserve">
</v>
      </c>
      <c r="J193" s="44" t="str">
        <f>IF(統合整理!I190="0食分","",統合整理!I190)</f>
        <v/>
      </c>
    </row>
    <row r="194" spans="1:10" ht="33.75" customHeight="1" x14ac:dyDescent="0.15">
      <c r="A194" s="42" t="str">
        <f>統合整理!A191</f>
        <v/>
      </c>
      <c r="B194" s="34" t="str">
        <f>統合整理!B191</f>
        <v/>
      </c>
      <c r="C194" s="43" t="str">
        <f>統合整理!C191</f>
        <v/>
      </c>
      <c r="D194" s="36" t="str">
        <f>統合整理!D191</f>
        <v/>
      </c>
      <c r="E194" s="36" t="str">
        <f>統合整理!E191</f>
        <v/>
      </c>
      <c r="F194" s="36" t="str">
        <f>統合整理!F191</f>
        <v/>
      </c>
      <c r="G194" s="38" t="str">
        <f>統合整理!G191</f>
        <v/>
      </c>
      <c r="H194" s="36" t="str">
        <f>IF(統合整理!H191=0,"",統合整理!H191)</f>
        <v/>
      </c>
      <c r="I194" s="40" t="str">
        <f>IF(統合整理!J191=0,"",統合整理!J191)&amp;CHAR(10)&amp;IF(統合整理!L191="",IF(統合整理!K191="","",統合整理!K191),統合整理!L191)</f>
        <v xml:space="preserve">
</v>
      </c>
      <c r="J194" s="44" t="str">
        <f>IF(統合整理!I191="0食分","",統合整理!I191)</f>
        <v/>
      </c>
    </row>
    <row r="195" spans="1:10" ht="33.75" customHeight="1" x14ac:dyDescent="0.15">
      <c r="A195" s="42" t="str">
        <f>統合整理!A192</f>
        <v/>
      </c>
      <c r="B195" s="34" t="str">
        <f>統合整理!B192</f>
        <v/>
      </c>
      <c r="C195" s="43" t="str">
        <f>統合整理!C192</f>
        <v/>
      </c>
      <c r="D195" s="36" t="str">
        <f>統合整理!D192</f>
        <v/>
      </c>
      <c r="E195" s="36" t="str">
        <f>統合整理!E192</f>
        <v/>
      </c>
      <c r="F195" s="36" t="str">
        <f>統合整理!F192</f>
        <v/>
      </c>
      <c r="G195" s="38" t="str">
        <f>統合整理!G192</f>
        <v/>
      </c>
      <c r="H195" s="36" t="str">
        <f>IF(統合整理!H192=0,"",統合整理!H192)</f>
        <v/>
      </c>
      <c r="I195" s="40" t="str">
        <f>IF(統合整理!J192=0,"",統合整理!J192)&amp;CHAR(10)&amp;IF(統合整理!L192="",IF(統合整理!K192="","",統合整理!K192),統合整理!L192)</f>
        <v xml:space="preserve">
</v>
      </c>
      <c r="J195" s="44" t="str">
        <f>IF(統合整理!I192="0食分","",統合整理!I192)</f>
        <v/>
      </c>
    </row>
    <row r="196" spans="1:10" ht="33.75" customHeight="1" x14ac:dyDescent="0.15">
      <c r="A196" s="42" t="str">
        <f>統合整理!A193</f>
        <v/>
      </c>
      <c r="B196" s="34" t="str">
        <f>統合整理!B193</f>
        <v/>
      </c>
      <c r="C196" s="43" t="str">
        <f>統合整理!C193</f>
        <v/>
      </c>
      <c r="D196" s="36" t="str">
        <f>統合整理!D193</f>
        <v/>
      </c>
      <c r="E196" s="36" t="str">
        <f>統合整理!E193</f>
        <v/>
      </c>
      <c r="F196" s="36" t="str">
        <f>統合整理!F193</f>
        <v/>
      </c>
      <c r="G196" s="38" t="str">
        <f>統合整理!G193</f>
        <v/>
      </c>
      <c r="H196" s="36" t="str">
        <f>IF(統合整理!H193=0,"",統合整理!H193)</f>
        <v/>
      </c>
      <c r="I196" s="40" t="str">
        <f>IF(統合整理!J193=0,"",統合整理!J193)&amp;CHAR(10)&amp;IF(統合整理!L193="",IF(統合整理!K193="","",統合整理!K193),統合整理!L193)</f>
        <v xml:space="preserve">
</v>
      </c>
      <c r="J196" s="44" t="str">
        <f>IF(統合整理!I193="0食分","",統合整理!I193)</f>
        <v/>
      </c>
    </row>
    <row r="197" spans="1:10" ht="33.75" customHeight="1" x14ac:dyDescent="0.15">
      <c r="A197" s="42" t="str">
        <f>統合整理!A194</f>
        <v/>
      </c>
      <c r="B197" s="34" t="str">
        <f>統合整理!B194</f>
        <v/>
      </c>
      <c r="C197" s="43" t="str">
        <f>統合整理!C194</f>
        <v/>
      </c>
      <c r="D197" s="36" t="str">
        <f>統合整理!D194</f>
        <v/>
      </c>
      <c r="E197" s="36" t="str">
        <f>統合整理!E194</f>
        <v/>
      </c>
      <c r="F197" s="36" t="str">
        <f>統合整理!F194</f>
        <v/>
      </c>
      <c r="G197" s="38" t="str">
        <f>統合整理!G194</f>
        <v/>
      </c>
      <c r="H197" s="36" t="str">
        <f>IF(統合整理!H194=0,"",統合整理!H194)</f>
        <v/>
      </c>
      <c r="I197" s="40" t="str">
        <f>IF(統合整理!J194=0,"",統合整理!J194)&amp;CHAR(10)&amp;IF(統合整理!L194="",IF(統合整理!K194="","",統合整理!K194),統合整理!L194)</f>
        <v xml:space="preserve">
</v>
      </c>
      <c r="J197" s="44" t="str">
        <f>IF(統合整理!I194="0食分","",統合整理!I194)</f>
        <v/>
      </c>
    </row>
    <row r="198" spans="1:10" ht="33.75" customHeight="1" thickBot="1" x14ac:dyDescent="0.2">
      <c r="A198" s="45" t="str">
        <f>統合整理!A195</f>
        <v/>
      </c>
      <c r="B198" s="35" t="str">
        <f>統合整理!B195</f>
        <v/>
      </c>
      <c r="C198" s="46" t="str">
        <f>統合整理!C195</f>
        <v/>
      </c>
      <c r="D198" s="37" t="str">
        <f>統合整理!D195</f>
        <v/>
      </c>
      <c r="E198" s="37" t="str">
        <f>統合整理!E195</f>
        <v/>
      </c>
      <c r="F198" s="37" t="str">
        <f>統合整理!F195</f>
        <v/>
      </c>
      <c r="G198" s="39" t="str">
        <f>統合整理!G195</f>
        <v/>
      </c>
      <c r="H198" s="37" t="str">
        <f>IF(統合整理!H195=0,"",統合整理!H195)</f>
        <v/>
      </c>
      <c r="I198" s="41" t="str">
        <f>IF(統合整理!J195=0,"",統合整理!J195)&amp;CHAR(10)&amp;IF(統合整理!L195="",IF(統合整理!K195="","",統合整理!K195),統合整理!L195)</f>
        <v xml:space="preserve">
</v>
      </c>
      <c r="J198" s="44" t="str">
        <f>IF(統合整理!I195="0食分","",統合整理!I195)</f>
        <v/>
      </c>
    </row>
  </sheetData>
  <sheetProtection sheet="1" objects="1" scenarios="1"/>
  <mergeCells count="7">
    <mergeCell ref="H2:H3"/>
    <mergeCell ref="I2:I3"/>
    <mergeCell ref="E2:G2"/>
    <mergeCell ref="A2:A3"/>
    <mergeCell ref="B2:B3"/>
    <mergeCell ref="C2:C3"/>
    <mergeCell ref="D2:D3"/>
  </mergeCells>
  <phoneticPr fontId="1"/>
  <conditionalFormatting sqref="A4:B198">
    <cfRule type="expression" dxfId="3" priority="1">
      <formula>$C4=""</formula>
    </cfRule>
  </conditionalFormatting>
  <printOptions horizontalCentered="1" verticalCentered="1"/>
  <pageMargins left="0.59055118110236227" right="0.19685039370078741" top="0.59055118110236227" bottom="0.59055118110236227" header="0" footer="0"/>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K16"/>
  <sheetViews>
    <sheetView view="pageBreakPreview" zoomScaleNormal="100" zoomScaleSheetLayoutView="100" workbookViewId="0">
      <selection activeCell="C10" sqref="C10"/>
    </sheetView>
  </sheetViews>
  <sheetFormatPr defaultColWidth="9" defaultRowHeight="12" x14ac:dyDescent="0.15"/>
  <cols>
    <col min="1" max="1" width="3.09765625" style="26" customWidth="1"/>
    <col min="2" max="2" width="6.8984375" style="33" customWidth="1"/>
    <col min="3" max="5" width="9" style="26"/>
    <col min="6" max="6" width="22.5" style="26" customWidth="1"/>
    <col min="7" max="7" width="16.19921875" style="26" customWidth="1"/>
    <col min="8" max="8" width="9" style="26" customWidth="1"/>
    <col min="9" max="9" width="15.09765625" style="26" customWidth="1"/>
    <col min="10" max="10" width="16.5" style="26" customWidth="1"/>
    <col min="11" max="16384" width="9" style="26"/>
  </cols>
  <sheetData>
    <row r="1" spans="1:11" ht="21.75" customHeight="1" thickBot="1" x14ac:dyDescent="0.2">
      <c r="A1" s="32" t="s">
        <v>88</v>
      </c>
      <c r="B1" s="26"/>
    </row>
    <row r="2" spans="1:11" ht="15" customHeight="1" x14ac:dyDescent="0.15">
      <c r="A2" s="173" t="s">
        <v>81</v>
      </c>
      <c r="B2" s="198"/>
      <c r="C2" s="175" t="s">
        <v>82</v>
      </c>
      <c r="D2" s="177" t="s">
        <v>83</v>
      </c>
      <c r="E2" s="177" t="s">
        <v>2</v>
      </c>
      <c r="F2" s="177" t="s">
        <v>86</v>
      </c>
      <c r="G2" s="177"/>
      <c r="H2" s="177"/>
      <c r="I2" s="175" t="s">
        <v>85</v>
      </c>
      <c r="J2" s="191" t="s">
        <v>7</v>
      </c>
      <c r="K2" s="31"/>
    </row>
    <row r="3" spans="1:11" ht="24" customHeight="1" x14ac:dyDescent="0.15">
      <c r="A3" s="174"/>
      <c r="B3" s="199"/>
      <c r="C3" s="176"/>
      <c r="D3" s="178"/>
      <c r="E3" s="178"/>
      <c r="F3" s="29" t="s">
        <v>84</v>
      </c>
      <c r="G3" s="30" t="s">
        <v>5</v>
      </c>
      <c r="H3" s="30" t="s">
        <v>6</v>
      </c>
      <c r="I3" s="176"/>
      <c r="J3" s="186"/>
      <c r="K3" s="31"/>
    </row>
    <row r="4" spans="1:11" ht="33.75" customHeight="1" x14ac:dyDescent="0.15">
      <c r="A4" s="192"/>
      <c r="B4" s="193"/>
      <c r="C4" s="34"/>
      <c r="D4" s="43"/>
      <c r="E4" s="36"/>
      <c r="F4" s="36"/>
      <c r="G4" s="36"/>
      <c r="H4" s="38"/>
      <c r="I4" s="36"/>
      <c r="J4" s="40"/>
      <c r="K4" s="44" t="str">
        <f>IF(統合整理!I1="0食分","",統合整理!I1)</f>
        <v/>
      </c>
    </row>
    <row r="5" spans="1:11" ht="33.75" customHeight="1" x14ac:dyDescent="0.15">
      <c r="A5" s="192"/>
      <c r="B5" s="193"/>
      <c r="C5" s="34"/>
      <c r="D5" s="43"/>
      <c r="E5" s="36"/>
      <c r="F5" s="36"/>
      <c r="G5" s="36"/>
      <c r="H5" s="38"/>
      <c r="I5" s="36"/>
      <c r="J5" s="40"/>
      <c r="K5" s="44" t="str">
        <f>IF(統合整理!I2="0食分","",統合整理!I2)</f>
        <v/>
      </c>
    </row>
    <row r="6" spans="1:11" ht="33.75" customHeight="1" x14ac:dyDescent="0.15">
      <c r="A6" s="192"/>
      <c r="B6" s="193"/>
      <c r="C6" s="34"/>
      <c r="D6" s="43"/>
      <c r="E6" s="36"/>
      <c r="F6" s="36"/>
      <c r="G6" s="36"/>
      <c r="H6" s="38"/>
      <c r="I6" s="36"/>
      <c r="J6" s="40"/>
      <c r="K6" s="44" t="str">
        <f>IF(統合整理!I3="0食分","",統合整理!I3)</f>
        <v/>
      </c>
    </row>
    <row r="7" spans="1:11" ht="33.75" customHeight="1" thickBot="1" x14ac:dyDescent="0.2">
      <c r="A7" s="196"/>
      <c r="B7" s="197"/>
      <c r="C7" s="50"/>
      <c r="D7" s="51"/>
      <c r="E7" s="52"/>
      <c r="F7" s="52"/>
      <c r="G7" s="52"/>
      <c r="H7" s="53"/>
      <c r="I7" s="52"/>
      <c r="J7" s="54"/>
      <c r="K7" s="44" t="str">
        <f>IF(統合整理!I4="0食分","",統合整理!I4)</f>
        <v/>
      </c>
    </row>
    <row r="8" spans="1:11" ht="33.75" customHeight="1" thickTop="1" x14ac:dyDescent="0.15">
      <c r="A8" s="181" t="s">
        <v>90</v>
      </c>
      <c r="B8" s="61" t="s">
        <v>92</v>
      </c>
      <c r="C8" s="62">
        <f>SUMIF(統合整理!C1:C1000,"立候補準備",統合整理!B1:B1000)</f>
        <v>599000</v>
      </c>
      <c r="D8" s="63"/>
      <c r="E8" s="64"/>
      <c r="F8" s="64"/>
      <c r="G8" s="64"/>
      <c r="H8" s="65"/>
      <c r="I8" s="64"/>
      <c r="J8" s="66"/>
      <c r="K8" s="44" t="str">
        <f>IF(統合整理!I5="0食分","",統合整理!I5)</f>
        <v/>
      </c>
    </row>
    <row r="9" spans="1:11" ht="33.75" customHeight="1" x14ac:dyDescent="0.15">
      <c r="A9" s="182"/>
      <c r="B9" s="48" t="s">
        <v>93</v>
      </c>
      <c r="C9" s="34">
        <f>SUMIF(統合整理!C1:C1000,"選挙運動",統合整理!B1:B1000)</f>
        <v>28950</v>
      </c>
      <c r="D9" s="43"/>
      <c r="E9" s="36"/>
      <c r="F9" s="36"/>
      <c r="G9" s="36"/>
      <c r="H9" s="38"/>
      <c r="I9" s="36"/>
      <c r="J9" s="67"/>
      <c r="K9" s="44" t="str">
        <f>IF(統合整理!I6="0食分","",統合整理!I6)</f>
        <v/>
      </c>
    </row>
    <row r="10" spans="1:11" ht="33.75" customHeight="1" thickBot="1" x14ac:dyDescent="0.2">
      <c r="A10" s="183"/>
      <c r="B10" s="68" t="s">
        <v>90</v>
      </c>
      <c r="C10" s="69">
        <f>SUM(C8:C9)</f>
        <v>627950</v>
      </c>
      <c r="D10" s="70"/>
      <c r="E10" s="71"/>
      <c r="F10" s="71"/>
      <c r="G10" s="71"/>
      <c r="H10" s="72"/>
      <c r="I10" s="71"/>
      <c r="J10" s="73"/>
      <c r="K10" s="44" t="str">
        <f>IF(統合整理!I7="0食分","",統合整理!I7)</f>
        <v/>
      </c>
    </row>
    <row r="11" spans="1:11" ht="33.75" customHeight="1" thickTop="1" x14ac:dyDescent="0.15">
      <c r="A11" s="181" t="s">
        <v>91</v>
      </c>
      <c r="B11" s="61" t="s">
        <v>92</v>
      </c>
      <c r="C11" s="62"/>
      <c r="D11" s="63"/>
      <c r="E11" s="64"/>
      <c r="F11" s="64"/>
      <c r="G11" s="64"/>
      <c r="H11" s="65"/>
      <c r="I11" s="64"/>
      <c r="J11" s="66"/>
      <c r="K11" s="44" t="str">
        <f>IF(統合整理!I8="0食分","",統合整理!I8)</f>
        <v/>
      </c>
    </row>
    <row r="12" spans="1:11" ht="33.75" customHeight="1" x14ac:dyDescent="0.15">
      <c r="A12" s="182"/>
      <c r="B12" s="48" t="s">
        <v>93</v>
      </c>
      <c r="C12" s="34"/>
      <c r="D12" s="43"/>
      <c r="E12" s="36"/>
      <c r="F12" s="36"/>
      <c r="G12" s="36"/>
      <c r="H12" s="38"/>
      <c r="I12" s="36"/>
      <c r="J12" s="67"/>
      <c r="K12" s="44" t="str">
        <f>IF(統合整理!I9="0食分","",統合整理!I9)</f>
        <v/>
      </c>
    </row>
    <row r="13" spans="1:11" ht="33.75" customHeight="1" thickBot="1" x14ac:dyDescent="0.2">
      <c r="A13" s="183"/>
      <c r="B13" s="68" t="s">
        <v>90</v>
      </c>
      <c r="C13" s="69"/>
      <c r="D13" s="70"/>
      <c r="E13" s="71"/>
      <c r="F13" s="71"/>
      <c r="G13" s="71"/>
      <c r="H13" s="72"/>
      <c r="I13" s="71"/>
      <c r="J13" s="73"/>
      <c r="K13" s="44" t="str">
        <f>IF(統合整理!I10="0食分","",統合整理!I10)</f>
        <v/>
      </c>
    </row>
    <row r="14" spans="1:11" ht="33.75" customHeight="1" thickTop="1" x14ac:dyDescent="0.15">
      <c r="A14" s="184" t="s">
        <v>89</v>
      </c>
      <c r="B14" s="55" t="s">
        <v>92</v>
      </c>
      <c r="C14" s="56">
        <f>C8+C11</f>
        <v>599000</v>
      </c>
      <c r="D14" s="57"/>
      <c r="E14" s="58"/>
      <c r="F14" s="58"/>
      <c r="G14" s="58"/>
      <c r="H14" s="59"/>
      <c r="I14" s="58"/>
      <c r="J14" s="60"/>
      <c r="K14" s="44" t="str">
        <f>IF(統合整理!I11="0食分","",統合整理!I11)</f>
        <v/>
      </c>
    </row>
    <row r="15" spans="1:11" ht="33.75" customHeight="1" x14ac:dyDescent="0.15">
      <c r="A15" s="182"/>
      <c r="B15" s="48" t="s">
        <v>93</v>
      </c>
      <c r="C15" s="34">
        <f>C9+C12</f>
        <v>28950</v>
      </c>
      <c r="D15" s="43"/>
      <c r="E15" s="36"/>
      <c r="F15" s="36"/>
      <c r="G15" s="36"/>
      <c r="H15" s="38"/>
      <c r="I15" s="36"/>
      <c r="J15" s="40"/>
      <c r="K15" s="44" t="str">
        <f>IF(統合整理!I12="0食分","",統合整理!I12)</f>
        <v/>
      </c>
    </row>
    <row r="16" spans="1:11" ht="33.75" customHeight="1" thickBot="1" x14ac:dyDescent="0.2">
      <c r="A16" s="185"/>
      <c r="B16" s="49" t="s">
        <v>95</v>
      </c>
      <c r="C16" s="35">
        <f>C10+C13</f>
        <v>627950</v>
      </c>
      <c r="D16" s="46"/>
      <c r="E16" s="37"/>
      <c r="F16" s="37"/>
      <c r="G16" s="37"/>
      <c r="H16" s="39"/>
      <c r="I16" s="37"/>
      <c r="J16" s="41"/>
      <c r="K16" s="44" t="str">
        <f>IF(統合整理!I13="0食分","",統合整理!I13)</f>
        <v/>
      </c>
    </row>
  </sheetData>
  <sheetProtection sheet="1" objects="1" scenarios="1"/>
  <protectedRanges>
    <protectedRange sqref="C11:C13" name="入力欄"/>
  </protectedRanges>
  <mergeCells count="14">
    <mergeCell ref="A14:A16"/>
    <mergeCell ref="A11:A13"/>
    <mergeCell ref="A8:A10"/>
    <mergeCell ref="J2:J3"/>
    <mergeCell ref="A2:B3"/>
    <mergeCell ref="A4:B4"/>
    <mergeCell ref="A5:B5"/>
    <mergeCell ref="A6:B6"/>
    <mergeCell ref="A7:B7"/>
    <mergeCell ref="C2:C3"/>
    <mergeCell ref="D2:D3"/>
    <mergeCell ref="E2:E3"/>
    <mergeCell ref="F2:H2"/>
    <mergeCell ref="I2:I3"/>
  </mergeCells>
  <phoneticPr fontId="1"/>
  <conditionalFormatting sqref="C11:C13">
    <cfRule type="containsBlanks" dxfId="2" priority="1">
      <formula>LEN(TRIM(C11))=0</formula>
    </cfRule>
  </conditionalFormatting>
  <pageMargins left="0.59055118110236227" right="0.19685039370078741" top="0.59055118110236227" bottom="0.59055118110236227" header="0" footer="0"/>
  <pageSetup paperSize="9" fitToHeight="0" orientation="landscape" blackAndWhite="1"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F27"/>
  <sheetViews>
    <sheetView view="pageBreakPreview" zoomScaleNormal="100" zoomScaleSheetLayoutView="100" workbookViewId="0">
      <selection activeCell="D9" sqref="D9"/>
    </sheetView>
  </sheetViews>
  <sheetFormatPr defaultColWidth="9" defaultRowHeight="12" x14ac:dyDescent="0.15"/>
  <cols>
    <col min="1" max="1" width="12.5" style="26" customWidth="1"/>
    <col min="2" max="2" width="31.5" style="26" customWidth="1"/>
    <col min="3" max="4" width="23.69921875" style="26" customWidth="1"/>
    <col min="5" max="5" width="24.8984375" style="26" customWidth="1"/>
    <col min="6" max="16384" width="9" style="26"/>
  </cols>
  <sheetData>
    <row r="1" spans="1:6" ht="21.75" customHeight="1" thickBot="1" x14ac:dyDescent="0.2">
      <c r="A1" s="32" t="s">
        <v>96</v>
      </c>
      <c r="E1" s="78"/>
      <c r="F1" s="77"/>
    </row>
    <row r="2" spans="1:6" ht="33.75" customHeight="1" x14ac:dyDescent="0.15">
      <c r="A2" s="203" t="s">
        <v>98</v>
      </c>
      <c r="B2" s="74" t="s">
        <v>99</v>
      </c>
      <c r="C2" s="74" t="s">
        <v>100</v>
      </c>
      <c r="D2" s="74" t="s">
        <v>101</v>
      </c>
      <c r="E2" s="79" t="s">
        <v>102</v>
      </c>
      <c r="F2" s="44"/>
    </row>
    <row r="3" spans="1:6" ht="33.75" customHeight="1" x14ac:dyDescent="0.15">
      <c r="A3" s="204"/>
      <c r="B3" s="34" t="s">
        <v>97</v>
      </c>
      <c r="C3" s="145">
        <v>1100</v>
      </c>
      <c r="D3" s="146">
        <v>194</v>
      </c>
      <c r="E3" s="147">
        <v>194000</v>
      </c>
    </row>
    <row r="4" spans="1:6" ht="33.75" customHeight="1" thickBot="1" x14ac:dyDescent="0.2">
      <c r="A4" s="205"/>
      <c r="B4" s="80" t="s">
        <v>90</v>
      </c>
      <c r="C4" s="81"/>
      <c r="D4" s="82"/>
      <c r="E4" s="83">
        <f>IF(SUMIF(統合整理!K1:K1000,"公費負担",統合整理!B1:B1000)=E3,SUMIF(統合整理!K1:K1000,"公費負担",統合整理!B1:B1000),"エラー")</f>
        <v>194000</v>
      </c>
    </row>
    <row r="5" spans="1:6" ht="13.5" customHeight="1" x14ac:dyDescent="0.15">
      <c r="A5" s="88"/>
      <c r="B5" s="76"/>
      <c r="C5" s="89"/>
      <c r="D5" s="90"/>
      <c r="E5" s="91"/>
      <c r="F5" s="77"/>
    </row>
    <row r="6" spans="1:6" ht="13.5" customHeight="1" x14ac:dyDescent="0.15">
      <c r="A6" s="206" t="s">
        <v>103</v>
      </c>
      <c r="B6" s="206"/>
      <c r="C6" s="206"/>
      <c r="D6" s="206"/>
      <c r="E6" s="206"/>
      <c r="F6" s="77"/>
    </row>
    <row r="7" spans="1:6" ht="13.5" customHeight="1" x14ac:dyDescent="0.15">
      <c r="A7" s="86"/>
      <c r="B7" s="76"/>
      <c r="C7" s="89"/>
      <c r="D7" s="90"/>
      <c r="E7" s="91"/>
      <c r="F7" s="77"/>
    </row>
    <row r="8" spans="1:6" ht="13.5" customHeight="1" x14ac:dyDescent="0.15">
      <c r="A8" s="207" t="s">
        <v>204</v>
      </c>
      <c r="B8" s="207"/>
      <c r="C8" s="89"/>
      <c r="D8" s="90"/>
      <c r="E8" s="91"/>
      <c r="F8" s="77"/>
    </row>
    <row r="9" spans="1:6" ht="13.5" customHeight="1" x14ac:dyDescent="0.15">
      <c r="A9" s="86"/>
      <c r="B9" s="76"/>
      <c r="C9" s="92" t="s">
        <v>104</v>
      </c>
      <c r="D9" s="90"/>
      <c r="E9" s="91"/>
      <c r="F9" s="77"/>
    </row>
    <row r="10" spans="1:6" ht="13.5" customHeight="1" x14ac:dyDescent="0.15">
      <c r="A10" s="86"/>
      <c r="B10" s="76"/>
      <c r="C10" s="92"/>
      <c r="D10" s="90"/>
      <c r="E10" s="91"/>
      <c r="F10" s="77"/>
    </row>
    <row r="11" spans="1:6" ht="13.5" customHeight="1" x14ac:dyDescent="0.15">
      <c r="A11" s="86"/>
      <c r="B11" s="76"/>
      <c r="C11" s="92" t="s">
        <v>105</v>
      </c>
      <c r="D11" s="90"/>
      <c r="E11" s="91"/>
      <c r="F11" s="77"/>
    </row>
    <row r="12" spans="1:6" ht="13.5" customHeight="1" x14ac:dyDescent="0.15">
      <c r="A12" s="86"/>
      <c r="B12" s="76"/>
      <c r="C12" s="89"/>
      <c r="D12" s="90"/>
      <c r="E12" s="91"/>
      <c r="F12" s="77"/>
    </row>
    <row r="13" spans="1:6" ht="13.5" customHeight="1" x14ac:dyDescent="0.15">
      <c r="A13" s="207" t="s">
        <v>113</v>
      </c>
      <c r="B13" s="207"/>
      <c r="C13" s="207"/>
      <c r="D13" s="207"/>
      <c r="E13" s="207"/>
      <c r="F13" s="207"/>
    </row>
    <row r="14" spans="1:6" ht="24" customHeight="1" x14ac:dyDescent="0.15">
      <c r="A14" s="208" t="s">
        <v>106</v>
      </c>
      <c r="B14" s="208"/>
      <c r="C14" s="208"/>
      <c r="D14" s="208"/>
      <c r="E14" s="208"/>
      <c r="F14" s="93"/>
    </row>
    <row r="15" spans="1:6" ht="13.5" customHeight="1" x14ac:dyDescent="0.15">
      <c r="A15" s="207" t="s">
        <v>107</v>
      </c>
      <c r="B15" s="207"/>
      <c r="C15" s="207"/>
      <c r="D15" s="207"/>
      <c r="E15" s="207"/>
      <c r="F15" s="87"/>
    </row>
    <row r="16" spans="1:6" ht="24" customHeight="1" x14ac:dyDescent="0.15">
      <c r="A16" s="202" t="s">
        <v>108</v>
      </c>
      <c r="B16" s="202"/>
      <c r="C16" s="202"/>
      <c r="D16" s="202"/>
      <c r="E16" s="202"/>
      <c r="F16" s="28"/>
    </row>
    <row r="17" spans="1:6" ht="12" customHeight="1" x14ac:dyDescent="0.15">
      <c r="A17" s="202" t="s">
        <v>109</v>
      </c>
      <c r="B17" s="202"/>
      <c r="C17" s="202"/>
      <c r="D17" s="202"/>
      <c r="E17" s="202"/>
      <c r="F17" s="28"/>
    </row>
    <row r="18" spans="1:6" ht="24" customHeight="1" x14ac:dyDescent="0.15">
      <c r="A18" s="202" t="s">
        <v>110</v>
      </c>
      <c r="B18" s="202"/>
      <c r="C18" s="202"/>
      <c r="D18" s="202"/>
      <c r="E18" s="202"/>
      <c r="F18" s="28"/>
    </row>
    <row r="19" spans="1:6" ht="12" customHeight="1" x14ac:dyDescent="0.15">
      <c r="A19" s="202" t="s">
        <v>111</v>
      </c>
      <c r="B19" s="202"/>
      <c r="C19" s="202"/>
      <c r="D19" s="202"/>
      <c r="E19" s="202"/>
      <c r="F19" s="28"/>
    </row>
    <row r="20" spans="1:6" ht="24" customHeight="1" x14ac:dyDescent="0.15">
      <c r="A20" s="202" t="s">
        <v>112</v>
      </c>
      <c r="B20" s="202"/>
      <c r="C20" s="202"/>
      <c r="D20" s="202"/>
      <c r="E20" s="202"/>
      <c r="F20" s="28"/>
    </row>
    <row r="21" spans="1:6" x14ac:dyDescent="0.15">
      <c r="A21" s="27"/>
      <c r="B21" s="27"/>
      <c r="C21" s="27"/>
      <c r="D21" s="27"/>
      <c r="E21" s="27"/>
      <c r="F21" s="27"/>
    </row>
    <row r="22" spans="1:6" x14ac:dyDescent="0.15">
      <c r="A22" s="27"/>
      <c r="B22" s="27"/>
      <c r="C22" s="27"/>
      <c r="D22" s="27"/>
      <c r="E22" s="27"/>
      <c r="F22" s="27"/>
    </row>
    <row r="23" spans="1:6" x14ac:dyDescent="0.15">
      <c r="A23" s="27"/>
      <c r="B23" s="27"/>
      <c r="C23" s="27"/>
      <c r="D23" s="27"/>
      <c r="E23" s="27"/>
      <c r="F23" s="27"/>
    </row>
    <row r="24" spans="1:6" x14ac:dyDescent="0.15">
      <c r="A24" s="27"/>
      <c r="B24" s="27"/>
      <c r="C24" s="27"/>
      <c r="D24" s="27"/>
      <c r="E24" s="27"/>
      <c r="F24" s="27"/>
    </row>
    <row r="25" spans="1:6" x14ac:dyDescent="0.15">
      <c r="A25" s="27"/>
      <c r="B25" s="27"/>
      <c r="C25" s="27"/>
      <c r="D25" s="27"/>
      <c r="E25" s="27"/>
      <c r="F25" s="27"/>
    </row>
    <row r="26" spans="1:6" x14ac:dyDescent="0.15">
      <c r="A26" s="27"/>
      <c r="B26" s="27"/>
      <c r="C26" s="27"/>
      <c r="D26" s="27"/>
      <c r="E26" s="27"/>
      <c r="F26" s="27"/>
    </row>
    <row r="27" spans="1:6" x14ac:dyDescent="0.15">
      <c r="A27" s="27"/>
      <c r="B27" s="27"/>
      <c r="C27" s="27"/>
      <c r="D27" s="27"/>
      <c r="E27" s="27"/>
      <c r="F27" s="27"/>
    </row>
  </sheetData>
  <protectedRanges>
    <protectedRange sqref="C3:E3" name="入力欄"/>
  </protectedRanges>
  <mergeCells count="11">
    <mergeCell ref="A19:E19"/>
    <mergeCell ref="A20:E20"/>
    <mergeCell ref="A2:A4"/>
    <mergeCell ref="A6:E6"/>
    <mergeCell ref="A8:B8"/>
    <mergeCell ref="A13:F13"/>
    <mergeCell ref="A14:E14"/>
    <mergeCell ref="A15:E15"/>
    <mergeCell ref="A16:E16"/>
    <mergeCell ref="A17:E17"/>
    <mergeCell ref="A18:E18"/>
  </mergeCells>
  <phoneticPr fontId="1"/>
  <conditionalFormatting sqref="C3:E3">
    <cfRule type="containsBlanks" dxfId="1" priority="1">
      <formula>LEN(TRIM(C3))=0</formula>
    </cfRule>
  </conditionalFormatting>
  <pageMargins left="0.59055118110236227" right="0.19685039370078741" top="0.59055118110236227" bottom="0.59055118110236227" header="0" footer="0"/>
  <pageSetup paperSize="9" fitToHeight="0" orientation="landscape" blackAndWhite="1"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F27"/>
  <sheetViews>
    <sheetView view="pageBreakPreview" zoomScaleNormal="100" zoomScaleSheetLayoutView="100" workbookViewId="0">
      <selection activeCell="D24" sqref="D24"/>
    </sheetView>
  </sheetViews>
  <sheetFormatPr defaultColWidth="9" defaultRowHeight="12" x14ac:dyDescent="0.15"/>
  <cols>
    <col min="1" max="1" width="15" style="26" customWidth="1"/>
    <col min="2" max="2" width="16.09765625" style="26" bestFit="1" customWidth="1"/>
    <col min="3" max="3" width="22.5" style="26" customWidth="1"/>
    <col min="4" max="4" width="23.69921875" style="26" customWidth="1"/>
    <col min="5" max="5" width="48" style="26" customWidth="1"/>
    <col min="6" max="16384" width="9" style="26"/>
  </cols>
  <sheetData>
    <row r="1" spans="1:6" ht="22.5" customHeight="1" x14ac:dyDescent="0.15"/>
    <row r="2" spans="1:6" ht="52.5" customHeight="1" thickBot="1" x14ac:dyDescent="0.2">
      <c r="A2" s="209" t="s">
        <v>114</v>
      </c>
      <c r="B2" s="209"/>
      <c r="C2" s="209"/>
      <c r="D2" s="209"/>
      <c r="E2" s="209"/>
      <c r="F2" s="77"/>
    </row>
    <row r="3" spans="1:6" ht="30" customHeight="1" x14ac:dyDescent="0.15">
      <c r="A3" s="99" t="s">
        <v>115</v>
      </c>
      <c r="B3" s="74" t="s">
        <v>116</v>
      </c>
      <c r="C3" s="74" t="s">
        <v>118</v>
      </c>
      <c r="D3" s="74" t="s">
        <v>2</v>
      </c>
      <c r="E3" s="94" t="s">
        <v>117</v>
      </c>
      <c r="F3" s="44"/>
    </row>
    <row r="4" spans="1:6" ht="21" customHeight="1" x14ac:dyDescent="0.15">
      <c r="A4" s="97">
        <f>IFERROR(INDEX(統合整理!A:A,1/LARGE(INDEX((統合整理!$K$1:$K$1000="公費負担")/ROW(統合整理!$K$1:$K$1000),0),ROW(A1))),"")</f>
        <v>46037</v>
      </c>
      <c r="B4" s="100">
        <f>IFERROR(INDEX(統合整理!B:B,1/LARGE(INDEX((統合整理!$K$1:$K$1000="公費負担")/ROW(統合整理!$K$1:$K$1000),0),ROW(B1))),"")</f>
        <v>194000</v>
      </c>
      <c r="C4" s="95" t="str">
        <f>IFERROR(INDEX(統合整理!C:C,1/LARGE(INDEX((統合整理!$K$1:$K$1000="公費負担")/ROW(統合整理!$K$1:$K$1000),0),ROW(C1))),"")</f>
        <v>立候補準備</v>
      </c>
      <c r="D4" s="95" t="str">
        <f>IFERROR(INDEX(統合整理!D:D,1/LARGE(INDEX((統合整理!$K$1:$K$1000="公費負担")/ROW(統合整理!$K$1:$K$1000),0),ROW(D1))),"")</f>
        <v>ポスター印刷代</v>
      </c>
      <c r="E4" s="96" t="str">
        <f>IF(A4&lt;&gt;"","公費負担のため","")</f>
        <v>公費負担のため</v>
      </c>
      <c r="F4" s="75"/>
    </row>
    <row r="5" spans="1:6" ht="21" customHeight="1" x14ac:dyDescent="0.15">
      <c r="A5" s="97">
        <f>IFERROR(INDEX(統合整理!A:A,1/LARGE(INDEX((統合整理!$M$1:$M$1000="無")/ROW(統合整理!$M$1:$M$1000),0),ROW(A1))),"")</f>
        <v>46053</v>
      </c>
      <c r="B5" s="100">
        <f>IFERROR(INDEX(統合整理!B:B,1/LARGE(INDEX((統合整理!$M$1:$M$1000="無")/ROW(統合整理!$M$1:$M$1000),0),ROW(B1))),"")</f>
        <v>21000</v>
      </c>
      <c r="C5" s="95" t="str">
        <f>IFERROR(INDEX(統合整理!C:C,1/LARGE(INDEX((統合整理!$M$1:$M$1000="無")/ROW(統合整理!$M$1:$M$1000),0),ROW(C1))),"")</f>
        <v>立候補準備</v>
      </c>
      <c r="D5" s="95" t="str">
        <f>IFERROR(INDEX(統合整理!D:D,1/LARGE(INDEX((統合整理!$M$1:$M$1000="無")/ROW(統合整理!$M$1:$M$1000),0),ROW(D1))),"")</f>
        <v>土地借上代</v>
      </c>
      <c r="E5" s="96"/>
      <c r="F5" s="75"/>
    </row>
    <row r="6" spans="1:6" ht="21" customHeight="1" x14ac:dyDescent="0.15">
      <c r="A6" s="97" t="str">
        <f>IFERROR(INDEX(統合整理!A:A,1/LARGE(INDEX((統合整理!$M$1:$M$1000="無")/ROW(統合整理!$M$1:$M$1000),0),ROW(A2))),"")</f>
        <v/>
      </c>
      <c r="B6" s="100" t="str">
        <f>IFERROR(INDEX(統合整理!B:B,1/LARGE(INDEX((統合整理!$M$1:$M$1000="無")/ROW(統合整理!$M$1:$M$1000),0),ROW(B2))),"")</f>
        <v/>
      </c>
      <c r="C6" s="95" t="str">
        <f>IFERROR(INDEX(統合整理!C:C,1/LARGE(INDEX((統合整理!$M$1:$M$1000="無")/ROW(統合整理!$M$1:$M$1000),0),ROW(C2))),"")</f>
        <v/>
      </c>
      <c r="D6" s="95" t="str">
        <f>IFERROR(INDEX(統合整理!D:D,1/LARGE(INDEX((統合整理!$M$1:$M$1000="無")/ROW(統合整理!$M$1:$M$1000),0),ROW(D2))),"")</f>
        <v/>
      </c>
      <c r="E6" s="96"/>
      <c r="F6" s="75"/>
    </row>
    <row r="7" spans="1:6" ht="21" customHeight="1" x14ac:dyDescent="0.15">
      <c r="A7" s="97" t="str">
        <f>IFERROR(INDEX(統合整理!A:A,1/LARGE(INDEX((統合整理!$M$1:$M$1000="無")/ROW(統合整理!$M$1:$M$1000),0),ROW(A3))),"")</f>
        <v/>
      </c>
      <c r="B7" s="100" t="str">
        <f>IFERROR(INDEX(統合整理!B:B,1/LARGE(INDEX((統合整理!$M$1:$M$1000="無")/ROW(統合整理!$M$1:$M$1000),0),ROW(B3))),"")</f>
        <v/>
      </c>
      <c r="C7" s="95" t="str">
        <f>IFERROR(INDEX(統合整理!C:C,1/LARGE(INDEX((統合整理!$M$1:$M$1000="無")/ROW(統合整理!$M$1:$M$1000),0),ROW(C3))),"")</f>
        <v/>
      </c>
      <c r="D7" s="95" t="str">
        <f>IFERROR(INDEX(統合整理!D:D,1/LARGE(INDEX((統合整理!$M$1:$M$1000="無")/ROW(統合整理!$M$1:$M$1000),0),ROW(D3))),"")</f>
        <v/>
      </c>
      <c r="E7" s="96"/>
      <c r="F7" s="75"/>
    </row>
    <row r="8" spans="1:6" ht="21" customHeight="1" x14ac:dyDescent="0.15">
      <c r="A8" s="97" t="str">
        <f>IFERROR(INDEX(統合整理!A:A,1/LARGE(INDEX((統合整理!$M$1:$M$1000="無")/ROW(統合整理!$M$1:$M$1000),0),ROW(A4))),"")</f>
        <v/>
      </c>
      <c r="B8" s="100" t="str">
        <f>IFERROR(INDEX(統合整理!B:B,1/LARGE(INDEX((統合整理!$M$1:$M$1000="無")/ROW(統合整理!$M$1:$M$1000),0),ROW(B4))),"")</f>
        <v/>
      </c>
      <c r="C8" s="95" t="str">
        <f>IFERROR(INDEX(統合整理!C:C,1/LARGE(INDEX((統合整理!$M$1:$M$1000="無")/ROW(統合整理!$M$1:$M$1000),0),ROW(C4))),"")</f>
        <v/>
      </c>
      <c r="D8" s="95" t="str">
        <f>IFERROR(INDEX(統合整理!D:D,1/LARGE(INDEX((統合整理!$M$1:$M$1000="無")/ROW(統合整理!$M$1:$M$1000),0),ROW(D4))),"")</f>
        <v/>
      </c>
      <c r="E8" s="96"/>
      <c r="F8" s="75"/>
    </row>
    <row r="9" spans="1:6" ht="21" customHeight="1" x14ac:dyDescent="0.15">
      <c r="A9" s="97" t="str">
        <f>IFERROR(INDEX(統合整理!A:A,1/LARGE(INDEX((統合整理!$M$1:$M$1000="無")/ROW(統合整理!$M$1:$M$1000),0),ROW(A5))),"")</f>
        <v/>
      </c>
      <c r="B9" s="100" t="str">
        <f>IFERROR(INDEX(統合整理!B:B,1/LARGE(INDEX((統合整理!$M$1:$M$1000="無")/ROW(統合整理!$M$1:$M$1000),0),ROW(B5))),"")</f>
        <v/>
      </c>
      <c r="C9" s="95" t="str">
        <f>IFERROR(INDEX(統合整理!C:C,1/LARGE(INDEX((統合整理!$M$1:$M$1000="無")/ROW(統合整理!$M$1:$M$1000),0),ROW(C5))),"")</f>
        <v/>
      </c>
      <c r="D9" s="95" t="str">
        <f>IFERROR(INDEX(統合整理!D:D,1/LARGE(INDEX((統合整理!$M$1:$M$1000="無")/ROW(統合整理!$M$1:$M$1000),0),ROW(D5))),"")</f>
        <v/>
      </c>
      <c r="E9" s="96"/>
      <c r="F9" s="75"/>
    </row>
    <row r="10" spans="1:6" ht="21" customHeight="1" x14ac:dyDescent="0.15">
      <c r="A10" s="97" t="str">
        <f>IFERROR(INDEX(統合整理!A:A,1/LARGE(INDEX((統合整理!$M$1:$M$1000="無")/ROW(統合整理!$M$1:$M$1000),0),ROW(A6))),"")</f>
        <v/>
      </c>
      <c r="B10" s="100" t="str">
        <f>IFERROR(INDEX(統合整理!B:B,1/LARGE(INDEX((統合整理!$M$1:$M$1000="無")/ROW(統合整理!$M$1:$M$1000),0),ROW(B6))),"")</f>
        <v/>
      </c>
      <c r="C10" s="95" t="str">
        <f>IFERROR(INDEX(統合整理!C:C,1/LARGE(INDEX((統合整理!$M$1:$M$1000="無")/ROW(統合整理!$M$1:$M$1000),0),ROW(C6))),"")</f>
        <v/>
      </c>
      <c r="D10" s="95" t="str">
        <f>IFERROR(INDEX(統合整理!D:D,1/LARGE(INDEX((統合整理!$M$1:$M$1000="無")/ROW(統合整理!$M$1:$M$1000),0),ROW(D6))),"")</f>
        <v/>
      </c>
      <c r="E10" s="96"/>
      <c r="F10" s="75"/>
    </row>
    <row r="11" spans="1:6" ht="21" customHeight="1" x14ac:dyDescent="0.15">
      <c r="A11" s="97" t="str">
        <f>IFERROR(INDEX(統合整理!A:A,1/LARGE(INDEX((統合整理!$M$1:$M$1000="無")/ROW(統合整理!$M$1:$M$1000),0),ROW(A7))),"")</f>
        <v/>
      </c>
      <c r="B11" s="100" t="str">
        <f>IFERROR(INDEX(統合整理!B:B,1/LARGE(INDEX((統合整理!$M$1:$M$1000="無")/ROW(統合整理!$M$1:$M$1000),0),ROW(B7))),"")</f>
        <v/>
      </c>
      <c r="C11" s="95" t="str">
        <f>IFERROR(INDEX(統合整理!C:C,1/LARGE(INDEX((統合整理!$M$1:$M$1000="無")/ROW(統合整理!$M$1:$M$1000),0),ROW(C7))),"")</f>
        <v/>
      </c>
      <c r="D11" s="95" t="str">
        <f>IFERROR(INDEX(統合整理!D:D,1/LARGE(INDEX((統合整理!$M$1:$M$1000="無")/ROW(統合整理!$M$1:$M$1000),0),ROW(D7))),"")</f>
        <v/>
      </c>
      <c r="E11" s="96"/>
      <c r="F11" s="75"/>
    </row>
    <row r="12" spans="1:6" ht="21" customHeight="1" x14ac:dyDescent="0.15">
      <c r="A12" s="97" t="str">
        <f>IFERROR(INDEX(統合整理!A:A,1/LARGE(INDEX((統合整理!$M$1:$M$1000="無")/ROW(統合整理!$M$1:$M$1000),0),ROW(A8))),"")</f>
        <v/>
      </c>
      <c r="B12" s="100" t="str">
        <f>IFERROR(INDEX(統合整理!B:B,1/LARGE(INDEX((統合整理!$M$1:$M$1000="無")/ROW(統合整理!$M$1:$M$1000),0),ROW(B8))),"")</f>
        <v/>
      </c>
      <c r="C12" s="95" t="str">
        <f>IFERROR(INDEX(統合整理!C:C,1/LARGE(INDEX((統合整理!$M$1:$M$1000="無")/ROW(統合整理!$M$1:$M$1000),0),ROW(C8))),"")</f>
        <v/>
      </c>
      <c r="D12" s="95" t="str">
        <f>IFERROR(INDEX(統合整理!D:D,1/LARGE(INDEX((統合整理!$M$1:$M$1000="無")/ROW(統合整理!$M$1:$M$1000),0),ROW(D8))),"")</f>
        <v/>
      </c>
      <c r="E12" s="96"/>
      <c r="F12" s="75"/>
    </row>
    <row r="13" spans="1:6" ht="21" customHeight="1" x14ac:dyDescent="0.15">
      <c r="A13" s="97" t="str">
        <f>IFERROR(INDEX(統合整理!A:A,1/LARGE(INDEX((統合整理!$M$1:$M$1000="無")/ROW(統合整理!$M$1:$M$1000),0),ROW(A9))),"")</f>
        <v/>
      </c>
      <c r="B13" s="100" t="str">
        <f>IFERROR(INDEX(統合整理!B:B,1/LARGE(INDEX((統合整理!$M$1:$M$1000="無")/ROW(統合整理!$M$1:$M$1000),0),ROW(B9))),"")</f>
        <v/>
      </c>
      <c r="C13" s="95" t="str">
        <f>IFERROR(INDEX(統合整理!C:C,1/LARGE(INDEX((統合整理!$M$1:$M$1000="無")/ROW(統合整理!$M$1:$M$1000),0),ROW(C9))),"")</f>
        <v/>
      </c>
      <c r="D13" s="95" t="str">
        <f>IFERROR(INDEX(統合整理!D:D,1/LARGE(INDEX((統合整理!$M$1:$M$1000="無")/ROW(統合整理!$M$1:$M$1000),0),ROW(D9))),"")</f>
        <v/>
      </c>
      <c r="E13" s="96"/>
      <c r="F13" s="75"/>
    </row>
    <row r="14" spans="1:6" ht="21" customHeight="1" x14ac:dyDescent="0.15">
      <c r="A14" s="97" t="str">
        <f>IFERROR(INDEX(統合整理!A:A,1/LARGE(INDEX((統合整理!$M$1:$M$1000="無")/ROW(統合整理!$M$1:$M$1000),0),ROW(A10))),"")</f>
        <v/>
      </c>
      <c r="B14" s="138" t="str">
        <f>IFERROR(INDEX(統合整理!B:B,1/LARGE(INDEX((統合整理!$M$1:$M$1000="無")/ROW(統合整理!$M$1:$M$1000),0),ROW(B10))),"")</f>
        <v/>
      </c>
      <c r="C14" s="84" t="str">
        <f>IFERROR(INDEX(統合整理!C:C,1/LARGE(INDEX((統合整理!$M$1:$M$1000="無")/ROW(統合整理!$M$1:$M$1000),0),ROW(C10))),"")</f>
        <v/>
      </c>
      <c r="D14" s="84" t="str">
        <f>IFERROR(INDEX(統合整理!D:D,1/LARGE(INDEX((統合整理!$M$1:$M$1000="無")/ROW(統合整理!$M$1:$M$1000),0),ROW(D10))),"")</f>
        <v/>
      </c>
      <c r="E14" s="85"/>
    </row>
    <row r="15" spans="1:6" ht="21" customHeight="1" thickBot="1" x14ac:dyDescent="0.2">
      <c r="A15" s="98" t="str">
        <f>IFERROR(INDEX(統合整理!A:A,1/LARGE(INDEX((統合整理!$M$1:$M$1000="無")/ROW(統合整理!$M$1:$M$1000),0),ROW(A11))),"")</f>
        <v/>
      </c>
      <c r="B15" s="139" t="str">
        <f>IFERROR(INDEX(統合整理!B:B,1/LARGE(INDEX((統合整理!$M$1:$M$1000="無")/ROW(統合整理!$M$1:$M$1000),0),ROW(B11))),"")</f>
        <v/>
      </c>
      <c r="C15" s="46" t="str">
        <f>IFERROR(INDEX(統合整理!C:C,1/LARGE(INDEX((統合整理!$M$1:$M$1000="無")/ROW(統合整理!$M$1:$M$1000),0),ROW(C11))),"")</f>
        <v/>
      </c>
      <c r="D15" s="37" t="str">
        <f>IFERROR(INDEX(統合整理!D:D,1/LARGE(INDEX((統合整理!$M$1:$M$1000="無")/ROW(統合整理!$M$1:$M$1000),0),ROW(D11))),"")</f>
        <v/>
      </c>
      <c r="E15" s="83"/>
    </row>
    <row r="16" spans="1:6" ht="13.5" customHeight="1" x14ac:dyDescent="0.15">
      <c r="A16" s="88"/>
      <c r="B16" s="76"/>
      <c r="C16" s="89"/>
      <c r="D16" s="90"/>
      <c r="E16" s="91"/>
      <c r="F16" s="77"/>
    </row>
    <row r="17" spans="1:6" ht="13.5" customHeight="1" x14ac:dyDescent="0.15">
      <c r="A17" s="206"/>
      <c r="B17" s="206"/>
      <c r="C17" s="206"/>
      <c r="D17" s="206"/>
      <c r="E17" s="206"/>
      <c r="F17" s="77"/>
    </row>
    <row r="18" spans="1:6" ht="13.5" customHeight="1" x14ac:dyDescent="0.15">
      <c r="A18" s="87" t="s">
        <v>205</v>
      </c>
      <c r="B18" s="76"/>
      <c r="C18" s="89"/>
      <c r="D18" s="90"/>
      <c r="E18" s="91"/>
      <c r="F18" s="77"/>
    </row>
    <row r="19" spans="1:6" ht="13.5" customHeight="1" x14ac:dyDescent="0.15">
      <c r="A19" s="207"/>
      <c r="B19" s="207"/>
      <c r="C19" s="89"/>
      <c r="D19" s="90"/>
      <c r="E19" s="91"/>
      <c r="F19" s="77"/>
    </row>
    <row r="20" spans="1:6" ht="13.5" customHeight="1" x14ac:dyDescent="0.15">
      <c r="A20" s="87" t="s">
        <v>122</v>
      </c>
      <c r="B20" s="76"/>
      <c r="C20" s="92"/>
      <c r="D20" s="90"/>
      <c r="E20" s="91"/>
      <c r="F20" s="77"/>
    </row>
    <row r="21" spans="1:6" ht="13.5" customHeight="1" x14ac:dyDescent="0.15">
      <c r="A21" s="86"/>
      <c r="B21" s="76"/>
      <c r="C21" s="92"/>
      <c r="D21" s="90"/>
      <c r="E21" s="91"/>
      <c r="F21" s="77"/>
    </row>
    <row r="22" spans="1:6" ht="13.5" customHeight="1" x14ac:dyDescent="0.15">
      <c r="A22" s="87" t="s">
        <v>123</v>
      </c>
      <c r="B22" s="76"/>
      <c r="C22" s="92"/>
      <c r="D22" s="90"/>
      <c r="E22" s="91"/>
      <c r="F22" s="77"/>
    </row>
    <row r="23" spans="1:6" ht="13.5" customHeight="1" x14ac:dyDescent="0.15">
      <c r="A23" s="86"/>
      <c r="B23" s="76"/>
      <c r="C23" s="89"/>
      <c r="D23" s="90"/>
      <c r="E23" s="91"/>
      <c r="F23" s="77"/>
    </row>
    <row r="24" spans="1:6" ht="13.5" customHeight="1" x14ac:dyDescent="0.15">
      <c r="A24" s="86"/>
      <c r="B24" s="76"/>
      <c r="C24" s="89"/>
      <c r="D24" s="90"/>
      <c r="E24" s="91"/>
      <c r="F24" s="77"/>
    </row>
    <row r="25" spans="1:6" ht="13.5" customHeight="1" x14ac:dyDescent="0.15">
      <c r="A25" s="207" t="s">
        <v>113</v>
      </c>
      <c r="B25" s="207"/>
      <c r="C25" s="207"/>
      <c r="D25" s="207"/>
      <c r="E25" s="207"/>
      <c r="F25" s="207"/>
    </row>
    <row r="26" spans="1:6" ht="13.5" customHeight="1" x14ac:dyDescent="0.15">
      <c r="A26" s="208" t="s">
        <v>119</v>
      </c>
      <c r="B26" s="208"/>
      <c r="C26" s="208"/>
      <c r="D26" s="208"/>
      <c r="E26" s="208"/>
      <c r="F26" s="93"/>
    </row>
    <row r="27" spans="1:6" ht="13.5" customHeight="1" x14ac:dyDescent="0.15">
      <c r="A27" s="207" t="s">
        <v>120</v>
      </c>
      <c r="B27" s="207"/>
      <c r="C27" s="207"/>
      <c r="D27" s="207"/>
      <c r="E27" s="207"/>
      <c r="F27" s="87"/>
    </row>
  </sheetData>
  <sheetProtection sheet="1" objects="1" scenarios="1"/>
  <protectedRanges>
    <protectedRange sqref="E4:E15" name="入力欄"/>
  </protectedRanges>
  <mergeCells count="6">
    <mergeCell ref="A27:E27"/>
    <mergeCell ref="A2:E2"/>
    <mergeCell ref="A17:E17"/>
    <mergeCell ref="A19:B19"/>
    <mergeCell ref="A25:F25"/>
    <mergeCell ref="A26:E26"/>
  </mergeCells>
  <phoneticPr fontId="1"/>
  <conditionalFormatting sqref="E4:E15">
    <cfRule type="expression" dxfId="0" priority="1">
      <formula>AND($A4&lt;&gt;"",E4="")</formula>
    </cfRule>
  </conditionalFormatting>
  <pageMargins left="0.39370078740157483" right="0.39370078740157483" top="0.59055118110236227" bottom="0.59055118110236227" header="0" footer="0"/>
  <pageSetup paperSize="9" fitToHeight="0" orientation="landscape" blackAndWhite="1"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551C6-D258-44D9-97D7-98F9C7CC0521}">
  <dimension ref="A2:D271"/>
  <sheetViews>
    <sheetView view="pageBreakPreview" zoomScale="115" zoomScaleNormal="100" zoomScaleSheetLayoutView="115" workbookViewId="0">
      <selection activeCell="A3" sqref="A3"/>
    </sheetView>
  </sheetViews>
  <sheetFormatPr defaultRowHeight="18" x14ac:dyDescent="0.45"/>
  <cols>
    <col min="1" max="4" width="29.296875" style="26" customWidth="1"/>
  </cols>
  <sheetData>
    <row r="2" spans="1:4" ht="63.6" customHeight="1" thickBot="1" x14ac:dyDescent="0.5">
      <c r="B2" s="211" t="s">
        <v>125</v>
      </c>
      <c r="C2" s="211"/>
      <c r="D2" s="148"/>
    </row>
    <row r="3" spans="1:4" ht="30.6" customHeight="1" x14ac:dyDescent="0.45">
      <c r="A3" s="103"/>
      <c r="B3" s="101" t="s">
        <v>124</v>
      </c>
      <c r="C3" s="105" t="s">
        <v>2</v>
      </c>
      <c r="D3" s="108"/>
    </row>
    <row r="4" spans="1:4" ht="57.6" customHeight="1" thickBot="1" x14ac:dyDescent="0.5">
      <c r="A4" s="104"/>
      <c r="B4" s="102" t="str">
        <f>[1]振込明細整理!A1</f>
        <v>立候補準備</v>
      </c>
      <c r="C4" s="106" t="str">
        <f>[1]振込明細整理!B1</f>
        <v>仮設電話代</v>
      </c>
      <c r="D4" s="109"/>
    </row>
    <row r="5" spans="1:4" ht="15" customHeight="1" x14ac:dyDescent="0.45">
      <c r="A5" s="149"/>
      <c r="B5" s="150"/>
      <c r="C5" s="151"/>
      <c r="D5" s="144"/>
    </row>
    <row r="6" spans="1:4" ht="15" customHeight="1" x14ac:dyDescent="0.45">
      <c r="A6" s="149"/>
      <c r="B6" s="150"/>
      <c r="C6" s="151"/>
      <c r="D6" s="144"/>
    </row>
    <row r="7" spans="1:4" ht="15" customHeight="1" x14ac:dyDescent="0.45">
      <c r="A7" s="212"/>
      <c r="B7" s="212"/>
      <c r="C7" s="212"/>
      <c r="D7" s="212"/>
    </row>
    <row r="8" spans="1:4" ht="15" customHeight="1" x14ac:dyDescent="0.45">
      <c r="A8" s="27" t="s">
        <v>205</v>
      </c>
      <c r="B8" s="150"/>
      <c r="C8" s="151"/>
      <c r="D8" s="144"/>
    </row>
    <row r="9" spans="1:4" ht="15" customHeight="1" x14ac:dyDescent="0.45">
      <c r="A9" s="210"/>
      <c r="B9" s="210"/>
      <c r="C9" s="151"/>
      <c r="D9" s="144"/>
    </row>
    <row r="10" spans="1:4" ht="15" customHeight="1" x14ac:dyDescent="0.45">
      <c r="A10" s="27" t="s">
        <v>122</v>
      </c>
      <c r="B10" s="150"/>
      <c r="C10" s="152"/>
      <c r="D10" s="144"/>
    </row>
    <row r="11" spans="1:4" ht="15" customHeight="1" x14ac:dyDescent="0.45">
      <c r="A11" s="153"/>
      <c r="B11" s="150"/>
      <c r="C11" s="152"/>
      <c r="D11" s="144"/>
    </row>
    <row r="12" spans="1:4" ht="15" customHeight="1" x14ac:dyDescent="0.45">
      <c r="A12" s="27" t="s">
        <v>123</v>
      </c>
      <c r="B12" s="150"/>
      <c r="C12" s="152"/>
      <c r="D12" s="144"/>
    </row>
    <row r="13" spans="1:4" ht="15" customHeight="1" x14ac:dyDescent="0.45">
      <c r="A13" s="153"/>
      <c r="B13" s="150"/>
      <c r="C13" s="151"/>
      <c r="D13" s="144"/>
    </row>
    <row r="14" spans="1:4" ht="15" customHeight="1" x14ac:dyDescent="0.45">
      <c r="A14" s="153"/>
      <c r="B14" s="150"/>
      <c r="C14" s="151"/>
      <c r="D14" s="144"/>
    </row>
    <row r="15" spans="1:4" ht="15" customHeight="1" x14ac:dyDescent="0.45">
      <c r="A15"/>
      <c r="B15"/>
      <c r="C15"/>
      <c r="D15"/>
    </row>
    <row r="16" spans="1:4" ht="25.8" customHeight="1" x14ac:dyDescent="0.45">
      <c r="A16" s="202" t="s">
        <v>126</v>
      </c>
      <c r="B16" s="202"/>
      <c r="C16" s="202"/>
      <c r="D16" s="202"/>
    </row>
    <row r="17" spans="1:4" ht="15" customHeight="1" x14ac:dyDescent="0.45">
      <c r="A17" s="210" t="s">
        <v>127</v>
      </c>
      <c r="B17" s="210"/>
      <c r="C17" s="210"/>
      <c r="D17" s="210"/>
    </row>
    <row r="18" spans="1:4" ht="15" customHeight="1" x14ac:dyDescent="0.45">
      <c r="A18" s="210" t="s">
        <v>128</v>
      </c>
      <c r="B18" s="210"/>
      <c r="C18" s="210"/>
      <c r="D18" s="210"/>
    </row>
    <row r="19" spans="1:4" ht="15" customHeight="1" x14ac:dyDescent="0.45">
      <c r="A19" s="210" t="s">
        <v>129</v>
      </c>
      <c r="B19" s="210"/>
      <c r="C19" s="210"/>
      <c r="D19" s="210"/>
    </row>
    <row r="30" spans="1:4" ht="28.8" thickBot="1" x14ac:dyDescent="0.5">
      <c r="B30" s="211" t="s">
        <v>125</v>
      </c>
      <c r="C30" s="211"/>
      <c r="D30" s="148"/>
    </row>
    <row r="31" spans="1:4" x14ac:dyDescent="0.45">
      <c r="A31" s="103"/>
      <c r="B31" s="101" t="s">
        <v>124</v>
      </c>
      <c r="C31" s="105" t="s">
        <v>2</v>
      </c>
      <c r="D31" s="108"/>
    </row>
    <row r="32" spans="1:4" ht="18.600000000000001" thickBot="1" x14ac:dyDescent="0.5">
      <c r="A32" s="104"/>
      <c r="B32" s="102" t="str">
        <f>[2]振込明細整理!A2</f>
        <v/>
      </c>
      <c r="C32" s="106" t="str">
        <f>[2]振込明細整理!B2</f>
        <v/>
      </c>
      <c r="D32" s="109"/>
    </row>
    <row r="33" spans="1:4" x14ac:dyDescent="0.45">
      <c r="A33" s="149"/>
      <c r="B33" s="150"/>
      <c r="C33" s="151"/>
      <c r="D33" s="144"/>
    </row>
    <row r="34" spans="1:4" x14ac:dyDescent="0.45">
      <c r="A34" s="149"/>
      <c r="B34" s="150"/>
      <c r="C34" s="151"/>
      <c r="D34" s="144"/>
    </row>
    <row r="35" spans="1:4" x14ac:dyDescent="0.45">
      <c r="A35" s="212"/>
      <c r="B35" s="212"/>
      <c r="C35" s="212"/>
      <c r="D35" s="212"/>
    </row>
    <row r="36" spans="1:4" x14ac:dyDescent="0.45">
      <c r="A36" s="27" t="s">
        <v>121</v>
      </c>
      <c r="B36" s="150"/>
      <c r="C36" s="151"/>
      <c r="D36" s="144"/>
    </row>
    <row r="37" spans="1:4" x14ac:dyDescent="0.45">
      <c r="A37" s="210"/>
      <c r="B37" s="210"/>
      <c r="C37" s="151"/>
      <c r="D37" s="144"/>
    </row>
    <row r="38" spans="1:4" x14ac:dyDescent="0.45">
      <c r="A38" s="27" t="s">
        <v>122</v>
      </c>
      <c r="B38" s="150"/>
      <c r="C38" s="152"/>
      <c r="D38" s="144"/>
    </row>
    <row r="39" spans="1:4" x14ac:dyDescent="0.45">
      <c r="A39" s="153"/>
      <c r="B39" s="150"/>
      <c r="C39" s="152"/>
      <c r="D39" s="144"/>
    </row>
    <row r="40" spans="1:4" x14ac:dyDescent="0.45">
      <c r="A40" s="27" t="s">
        <v>123</v>
      </c>
      <c r="B40" s="150"/>
      <c r="C40" s="152"/>
      <c r="D40" s="144"/>
    </row>
    <row r="41" spans="1:4" x14ac:dyDescent="0.45">
      <c r="A41" s="153"/>
      <c r="B41" s="150"/>
      <c r="C41" s="151"/>
      <c r="D41" s="144"/>
    </row>
    <row r="42" spans="1:4" x14ac:dyDescent="0.45">
      <c r="A42" s="153"/>
      <c r="B42" s="150"/>
      <c r="C42" s="151"/>
      <c r="D42" s="144"/>
    </row>
    <row r="43" spans="1:4" x14ac:dyDescent="0.45">
      <c r="A43"/>
      <c r="B43"/>
      <c r="C43"/>
      <c r="D43"/>
    </row>
    <row r="44" spans="1:4" x14ac:dyDescent="0.45">
      <c r="A44" s="202" t="s">
        <v>126</v>
      </c>
      <c r="B44" s="202"/>
      <c r="C44" s="202"/>
      <c r="D44" s="202"/>
    </row>
    <row r="45" spans="1:4" x14ac:dyDescent="0.45">
      <c r="A45" s="210" t="s">
        <v>127</v>
      </c>
      <c r="B45" s="210"/>
      <c r="C45" s="210"/>
      <c r="D45" s="210"/>
    </row>
    <row r="46" spans="1:4" x14ac:dyDescent="0.45">
      <c r="A46" s="210" t="s">
        <v>128</v>
      </c>
      <c r="B46" s="210"/>
      <c r="C46" s="210"/>
      <c r="D46" s="210"/>
    </row>
    <row r="47" spans="1:4" x14ac:dyDescent="0.45">
      <c r="A47" s="210" t="s">
        <v>129</v>
      </c>
      <c r="B47" s="210"/>
      <c r="C47" s="210"/>
      <c r="D47" s="210"/>
    </row>
    <row r="58" spans="1:4" ht="28.8" thickBot="1" x14ac:dyDescent="0.5">
      <c r="B58" s="211" t="s">
        <v>125</v>
      </c>
      <c r="C58" s="211"/>
      <c r="D58" s="148"/>
    </row>
    <row r="59" spans="1:4" x14ac:dyDescent="0.45">
      <c r="A59" s="103"/>
      <c r="B59" s="101" t="s">
        <v>124</v>
      </c>
      <c r="C59" s="105" t="s">
        <v>2</v>
      </c>
      <c r="D59" s="108"/>
    </row>
    <row r="60" spans="1:4" ht="18.600000000000001" thickBot="1" x14ac:dyDescent="0.5">
      <c r="A60" s="104"/>
      <c r="B60" s="102" t="str">
        <f>[2]振込明細整理!A3</f>
        <v/>
      </c>
      <c r="C60" s="106" t="str">
        <f>[2]振込明細整理!B3</f>
        <v/>
      </c>
      <c r="D60" s="109"/>
    </row>
    <row r="61" spans="1:4" x14ac:dyDescent="0.45">
      <c r="A61" s="149"/>
      <c r="B61" s="150"/>
      <c r="C61" s="151"/>
      <c r="D61" s="144"/>
    </row>
    <row r="62" spans="1:4" x14ac:dyDescent="0.45">
      <c r="A62" s="149"/>
      <c r="B62" s="150"/>
      <c r="C62" s="151"/>
      <c r="D62" s="144"/>
    </row>
    <row r="63" spans="1:4" x14ac:dyDescent="0.45">
      <c r="A63" s="212"/>
      <c r="B63" s="212"/>
      <c r="C63" s="212"/>
      <c r="D63" s="212"/>
    </row>
    <row r="64" spans="1:4" x14ac:dyDescent="0.45">
      <c r="A64" s="27" t="s">
        <v>121</v>
      </c>
      <c r="B64" s="150"/>
      <c r="C64" s="151"/>
      <c r="D64" s="144"/>
    </row>
    <row r="65" spans="1:4" x14ac:dyDescent="0.45">
      <c r="A65" s="210"/>
      <c r="B65" s="210"/>
      <c r="C65" s="151"/>
      <c r="D65" s="144"/>
    </row>
    <row r="66" spans="1:4" x14ac:dyDescent="0.45">
      <c r="A66" s="27" t="s">
        <v>122</v>
      </c>
      <c r="B66" s="150"/>
      <c r="C66" s="152"/>
      <c r="D66" s="144"/>
    </row>
    <row r="67" spans="1:4" x14ac:dyDescent="0.45">
      <c r="A67" s="153"/>
      <c r="B67" s="150"/>
      <c r="C67" s="152"/>
      <c r="D67" s="144"/>
    </row>
    <row r="68" spans="1:4" x14ac:dyDescent="0.45">
      <c r="A68" s="27" t="s">
        <v>123</v>
      </c>
      <c r="B68" s="150"/>
      <c r="C68" s="152"/>
      <c r="D68" s="144"/>
    </row>
    <row r="69" spans="1:4" x14ac:dyDescent="0.45">
      <c r="A69" s="153"/>
      <c r="B69" s="150"/>
      <c r="C69" s="151"/>
      <c r="D69" s="144"/>
    </row>
    <row r="70" spans="1:4" x14ac:dyDescent="0.45">
      <c r="A70" s="153"/>
      <c r="B70" s="150"/>
      <c r="C70" s="151"/>
      <c r="D70" s="144"/>
    </row>
    <row r="71" spans="1:4" x14ac:dyDescent="0.45">
      <c r="A71"/>
      <c r="B71"/>
      <c r="C71"/>
      <c r="D71"/>
    </row>
    <row r="72" spans="1:4" x14ac:dyDescent="0.45">
      <c r="A72" s="202" t="s">
        <v>126</v>
      </c>
      <c r="B72" s="202"/>
      <c r="C72" s="202"/>
      <c r="D72" s="202"/>
    </row>
    <row r="73" spans="1:4" x14ac:dyDescent="0.45">
      <c r="A73" s="210" t="s">
        <v>127</v>
      </c>
      <c r="B73" s="210"/>
      <c r="C73" s="210"/>
      <c r="D73" s="210"/>
    </row>
    <row r="74" spans="1:4" x14ac:dyDescent="0.45">
      <c r="A74" s="210" t="s">
        <v>128</v>
      </c>
      <c r="B74" s="210"/>
      <c r="C74" s="210"/>
      <c r="D74" s="210"/>
    </row>
    <row r="75" spans="1:4" x14ac:dyDescent="0.45">
      <c r="A75" s="210" t="s">
        <v>129</v>
      </c>
      <c r="B75" s="210"/>
      <c r="C75" s="210"/>
      <c r="D75" s="210"/>
    </row>
    <row r="86" spans="1:4" ht="28.8" thickBot="1" x14ac:dyDescent="0.5">
      <c r="B86" s="211" t="s">
        <v>125</v>
      </c>
      <c r="C86" s="211"/>
      <c r="D86" s="148"/>
    </row>
    <row r="87" spans="1:4" x14ac:dyDescent="0.45">
      <c r="A87" s="103"/>
      <c r="B87" s="101" t="s">
        <v>124</v>
      </c>
      <c r="C87" s="105" t="s">
        <v>2</v>
      </c>
      <c r="D87" s="108"/>
    </row>
    <row r="88" spans="1:4" ht="18.600000000000001" thickBot="1" x14ac:dyDescent="0.5">
      <c r="A88" s="104"/>
      <c r="B88" s="102" t="str">
        <f>[2]振込明細整理!A4</f>
        <v/>
      </c>
      <c r="C88" s="106" t="str">
        <f>[2]振込明細整理!B4</f>
        <v/>
      </c>
      <c r="D88" s="109"/>
    </row>
    <row r="89" spans="1:4" x14ac:dyDescent="0.45">
      <c r="A89" s="149"/>
      <c r="B89" s="150"/>
      <c r="C89" s="151"/>
      <c r="D89" s="144"/>
    </row>
    <row r="90" spans="1:4" x14ac:dyDescent="0.45">
      <c r="A90" s="149"/>
      <c r="B90" s="150"/>
      <c r="C90" s="151"/>
      <c r="D90" s="144"/>
    </row>
    <row r="91" spans="1:4" x14ac:dyDescent="0.45">
      <c r="A91" s="212"/>
      <c r="B91" s="212"/>
      <c r="C91" s="212"/>
      <c r="D91" s="212"/>
    </row>
    <row r="92" spans="1:4" x14ac:dyDescent="0.45">
      <c r="A92" s="27" t="s">
        <v>121</v>
      </c>
      <c r="B92" s="150"/>
      <c r="C92" s="151"/>
      <c r="D92" s="144"/>
    </row>
    <row r="93" spans="1:4" x14ac:dyDescent="0.45">
      <c r="A93" s="210"/>
      <c r="B93" s="210"/>
      <c r="C93" s="151"/>
      <c r="D93" s="144"/>
    </row>
    <row r="94" spans="1:4" x14ac:dyDescent="0.45">
      <c r="A94" s="27" t="s">
        <v>122</v>
      </c>
      <c r="B94" s="150"/>
      <c r="C94" s="152"/>
      <c r="D94" s="144"/>
    </row>
    <row r="95" spans="1:4" x14ac:dyDescent="0.45">
      <c r="A95" s="153"/>
      <c r="B95" s="150"/>
      <c r="C95" s="152"/>
      <c r="D95" s="144"/>
    </row>
    <row r="96" spans="1:4" x14ac:dyDescent="0.45">
      <c r="A96" s="27" t="s">
        <v>123</v>
      </c>
      <c r="B96" s="150"/>
      <c r="C96" s="152"/>
      <c r="D96" s="144"/>
    </row>
    <row r="97" spans="1:4" x14ac:dyDescent="0.45">
      <c r="A97" s="153"/>
      <c r="B97" s="150"/>
      <c r="C97" s="151"/>
      <c r="D97" s="144"/>
    </row>
    <row r="98" spans="1:4" x14ac:dyDescent="0.45">
      <c r="A98" s="153"/>
      <c r="B98" s="150"/>
      <c r="C98" s="151"/>
      <c r="D98" s="144"/>
    </row>
    <row r="99" spans="1:4" x14ac:dyDescent="0.45">
      <c r="A99"/>
      <c r="B99"/>
      <c r="C99"/>
      <c r="D99"/>
    </row>
    <row r="100" spans="1:4" x14ac:dyDescent="0.45">
      <c r="A100" s="202" t="s">
        <v>126</v>
      </c>
      <c r="B100" s="202"/>
      <c r="C100" s="202"/>
      <c r="D100" s="202"/>
    </row>
    <row r="101" spans="1:4" x14ac:dyDescent="0.45">
      <c r="A101" s="210" t="s">
        <v>127</v>
      </c>
      <c r="B101" s="210"/>
      <c r="C101" s="210"/>
      <c r="D101" s="210"/>
    </row>
    <row r="102" spans="1:4" x14ac:dyDescent="0.45">
      <c r="A102" s="210" t="s">
        <v>128</v>
      </c>
      <c r="B102" s="210"/>
      <c r="C102" s="210"/>
      <c r="D102" s="210"/>
    </row>
    <row r="103" spans="1:4" x14ac:dyDescent="0.45">
      <c r="A103" s="210" t="s">
        <v>129</v>
      </c>
      <c r="B103" s="210"/>
      <c r="C103" s="210"/>
      <c r="D103" s="210"/>
    </row>
    <row r="114" spans="1:4" ht="28.8" thickBot="1" x14ac:dyDescent="0.5">
      <c r="B114" s="211" t="s">
        <v>125</v>
      </c>
      <c r="C114" s="211"/>
      <c r="D114" s="148"/>
    </row>
    <row r="115" spans="1:4" x14ac:dyDescent="0.45">
      <c r="A115" s="103"/>
      <c r="B115" s="101" t="s">
        <v>124</v>
      </c>
      <c r="C115" s="105" t="s">
        <v>2</v>
      </c>
      <c r="D115" s="108"/>
    </row>
    <row r="116" spans="1:4" ht="18.600000000000001" thickBot="1" x14ac:dyDescent="0.5">
      <c r="A116" s="104"/>
      <c r="B116" s="102" t="str">
        <f>[2]振込明細整理!A5</f>
        <v/>
      </c>
      <c r="C116" s="106" t="str">
        <f>[2]振込明細整理!B5</f>
        <v/>
      </c>
      <c r="D116" s="109"/>
    </row>
    <row r="117" spans="1:4" x14ac:dyDescent="0.45">
      <c r="A117" s="149"/>
      <c r="B117" s="150"/>
      <c r="C117" s="151"/>
      <c r="D117" s="144"/>
    </row>
    <row r="118" spans="1:4" x14ac:dyDescent="0.45">
      <c r="A118" s="149"/>
      <c r="B118" s="150"/>
      <c r="C118" s="151"/>
      <c r="D118" s="144"/>
    </row>
    <row r="119" spans="1:4" x14ac:dyDescent="0.45">
      <c r="A119" s="212"/>
      <c r="B119" s="212"/>
      <c r="C119" s="212"/>
      <c r="D119" s="212"/>
    </row>
    <row r="120" spans="1:4" x14ac:dyDescent="0.45">
      <c r="A120" s="27" t="s">
        <v>121</v>
      </c>
      <c r="B120" s="150"/>
      <c r="C120" s="151"/>
      <c r="D120" s="144"/>
    </row>
    <row r="121" spans="1:4" x14ac:dyDescent="0.45">
      <c r="A121" s="210"/>
      <c r="B121" s="210"/>
      <c r="C121" s="151"/>
      <c r="D121" s="144"/>
    </row>
    <row r="122" spans="1:4" x14ac:dyDescent="0.45">
      <c r="A122" s="27" t="s">
        <v>122</v>
      </c>
      <c r="B122" s="150"/>
      <c r="C122" s="152"/>
      <c r="D122" s="144"/>
    </row>
    <row r="123" spans="1:4" x14ac:dyDescent="0.45">
      <c r="A123" s="153"/>
      <c r="B123" s="150"/>
      <c r="C123" s="152"/>
      <c r="D123" s="144"/>
    </row>
    <row r="124" spans="1:4" x14ac:dyDescent="0.45">
      <c r="A124" s="27" t="s">
        <v>123</v>
      </c>
      <c r="B124" s="150"/>
      <c r="C124" s="152"/>
      <c r="D124" s="144"/>
    </row>
    <row r="125" spans="1:4" x14ac:dyDescent="0.45">
      <c r="A125" s="153"/>
      <c r="B125" s="150"/>
      <c r="C125" s="151"/>
      <c r="D125" s="144"/>
    </row>
    <row r="126" spans="1:4" x14ac:dyDescent="0.45">
      <c r="A126" s="153"/>
      <c r="B126" s="150"/>
      <c r="C126" s="151"/>
      <c r="D126" s="144"/>
    </row>
    <row r="127" spans="1:4" x14ac:dyDescent="0.45">
      <c r="A127"/>
      <c r="B127"/>
      <c r="C127"/>
      <c r="D127"/>
    </row>
    <row r="128" spans="1:4" x14ac:dyDescent="0.45">
      <c r="A128" s="202" t="s">
        <v>126</v>
      </c>
      <c r="B128" s="202"/>
      <c r="C128" s="202"/>
      <c r="D128" s="202"/>
    </row>
    <row r="129" spans="1:4" x14ac:dyDescent="0.45">
      <c r="A129" s="210" t="s">
        <v>127</v>
      </c>
      <c r="B129" s="210"/>
      <c r="C129" s="210"/>
      <c r="D129" s="210"/>
    </row>
    <row r="130" spans="1:4" x14ac:dyDescent="0.45">
      <c r="A130" s="210" t="s">
        <v>128</v>
      </c>
      <c r="B130" s="210"/>
      <c r="C130" s="210"/>
      <c r="D130" s="210"/>
    </row>
    <row r="131" spans="1:4" x14ac:dyDescent="0.45">
      <c r="A131" s="210" t="s">
        <v>129</v>
      </c>
      <c r="B131" s="210"/>
      <c r="C131" s="210"/>
      <c r="D131" s="210"/>
    </row>
    <row r="142" spans="1:4" ht="28.8" thickBot="1" x14ac:dyDescent="0.5">
      <c r="B142" s="211" t="s">
        <v>125</v>
      </c>
      <c r="C142" s="211"/>
      <c r="D142" s="148"/>
    </row>
    <row r="143" spans="1:4" x14ac:dyDescent="0.45">
      <c r="A143" s="103"/>
      <c r="B143" s="101" t="s">
        <v>124</v>
      </c>
      <c r="C143" s="105" t="s">
        <v>2</v>
      </c>
      <c r="D143" s="108"/>
    </row>
    <row r="144" spans="1:4" ht="18.600000000000001" thickBot="1" x14ac:dyDescent="0.5">
      <c r="A144" s="104"/>
      <c r="B144" s="102" t="str">
        <f>[2]振込明細整理!A6</f>
        <v/>
      </c>
      <c r="C144" s="106" t="str">
        <f>[2]振込明細整理!B6</f>
        <v/>
      </c>
      <c r="D144" s="109"/>
    </row>
    <row r="145" spans="1:4" x14ac:dyDescent="0.45">
      <c r="A145" s="149"/>
      <c r="B145" s="150"/>
      <c r="C145" s="151"/>
      <c r="D145" s="144"/>
    </row>
    <row r="146" spans="1:4" x14ac:dyDescent="0.45">
      <c r="A146" s="149"/>
      <c r="B146" s="150"/>
      <c r="C146" s="151"/>
      <c r="D146" s="144"/>
    </row>
    <row r="147" spans="1:4" x14ac:dyDescent="0.45">
      <c r="A147" s="212"/>
      <c r="B147" s="212"/>
      <c r="C147" s="212"/>
      <c r="D147" s="212"/>
    </row>
    <row r="148" spans="1:4" x14ac:dyDescent="0.45">
      <c r="A148" s="27" t="s">
        <v>121</v>
      </c>
      <c r="B148" s="150"/>
      <c r="C148" s="151"/>
      <c r="D148" s="144"/>
    </row>
    <row r="149" spans="1:4" x14ac:dyDescent="0.45">
      <c r="A149" s="210"/>
      <c r="B149" s="210"/>
      <c r="C149" s="151"/>
      <c r="D149" s="144"/>
    </row>
    <row r="150" spans="1:4" x14ac:dyDescent="0.45">
      <c r="A150" s="27" t="s">
        <v>122</v>
      </c>
      <c r="B150" s="150"/>
      <c r="C150" s="152"/>
      <c r="D150" s="144"/>
    </row>
    <row r="151" spans="1:4" x14ac:dyDescent="0.45">
      <c r="A151" s="153"/>
      <c r="B151" s="150"/>
      <c r="C151" s="152"/>
      <c r="D151" s="144"/>
    </row>
    <row r="152" spans="1:4" x14ac:dyDescent="0.45">
      <c r="A152" s="27" t="s">
        <v>123</v>
      </c>
      <c r="B152" s="150"/>
      <c r="C152" s="152"/>
      <c r="D152" s="144"/>
    </row>
    <row r="153" spans="1:4" x14ac:dyDescent="0.45">
      <c r="A153" s="153"/>
      <c r="B153" s="150"/>
      <c r="C153" s="151"/>
      <c r="D153" s="144"/>
    </row>
    <row r="154" spans="1:4" x14ac:dyDescent="0.45">
      <c r="A154" s="153"/>
      <c r="B154" s="150"/>
      <c r="C154" s="151"/>
      <c r="D154" s="144"/>
    </row>
    <row r="155" spans="1:4" x14ac:dyDescent="0.45">
      <c r="A155"/>
      <c r="B155"/>
      <c r="C155"/>
      <c r="D155"/>
    </row>
    <row r="156" spans="1:4" x14ac:dyDescent="0.45">
      <c r="A156" s="202" t="s">
        <v>126</v>
      </c>
      <c r="B156" s="202"/>
      <c r="C156" s="202"/>
      <c r="D156" s="202"/>
    </row>
    <row r="157" spans="1:4" x14ac:dyDescent="0.45">
      <c r="A157" s="210" t="s">
        <v>127</v>
      </c>
      <c r="B157" s="210"/>
      <c r="C157" s="210"/>
      <c r="D157" s="210"/>
    </row>
    <row r="158" spans="1:4" x14ac:dyDescent="0.45">
      <c r="A158" s="210" t="s">
        <v>128</v>
      </c>
      <c r="B158" s="210"/>
      <c r="C158" s="210"/>
      <c r="D158" s="210"/>
    </row>
    <row r="159" spans="1:4" x14ac:dyDescent="0.45">
      <c r="A159" s="210" t="s">
        <v>129</v>
      </c>
      <c r="B159" s="210"/>
      <c r="C159" s="210"/>
      <c r="D159" s="210"/>
    </row>
    <row r="170" spans="1:4" ht="28.8" thickBot="1" x14ac:dyDescent="0.5">
      <c r="B170" s="211" t="s">
        <v>125</v>
      </c>
      <c r="C170" s="211"/>
      <c r="D170" s="148"/>
    </row>
    <row r="171" spans="1:4" x14ac:dyDescent="0.45">
      <c r="A171" s="103"/>
      <c r="B171" s="101" t="s">
        <v>124</v>
      </c>
      <c r="C171" s="105" t="s">
        <v>2</v>
      </c>
      <c r="D171" s="108"/>
    </row>
    <row r="172" spans="1:4" ht="18.600000000000001" thickBot="1" x14ac:dyDescent="0.5">
      <c r="A172" s="104"/>
      <c r="B172" s="102" t="str">
        <f>[2]振込明細整理!A7</f>
        <v/>
      </c>
      <c r="C172" s="106" t="str">
        <f>[2]振込明細整理!B7</f>
        <v/>
      </c>
      <c r="D172" s="109"/>
    </row>
    <row r="173" spans="1:4" x14ac:dyDescent="0.45">
      <c r="A173" s="149"/>
      <c r="B173" s="150"/>
      <c r="C173" s="151"/>
      <c r="D173" s="144"/>
    </row>
    <row r="174" spans="1:4" x14ac:dyDescent="0.45">
      <c r="A174" s="149"/>
      <c r="B174" s="150"/>
      <c r="C174" s="151"/>
      <c r="D174" s="144"/>
    </row>
    <row r="175" spans="1:4" x14ac:dyDescent="0.45">
      <c r="A175" s="212"/>
      <c r="B175" s="212"/>
      <c r="C175" s="212"/>
      <c r="D175" s="212"/>
    </row>
    <row r="176" spans="1:4" x14ac:dyDescent="0.45">
      <c r="A176" s="27" t="s">
        <v>121</v>
      </c>
      <c r="B176" s="150"/>
      <c r="C176" s="151"/>
      <c r="D176" s="144"/>
    </row>
    <row r="177" spans="1:4" x14ac:dyDescent="0.45">
      <c r="A177" s="210"/>
      <c r="B177" s="210"/>
      <c r="C177" s="151"/>
      <c r="D177" s="144"/>
    </row>
    <row r="178" spans="1:4" x14ac:dyDescent="0.45">
      <c r="A178" s="27" t="s">
        <v>122</v>
      </c>
      <c r="B178" s="150"/>
      <c r="C178" s="152"/>
      <c r="D178" s="144"/>
    </row>
    <row r="179" spans="1:4" x14ac:dyDescent="0.45">
      <c r="A179" s="153"/>
      <c r="B179" s="150"/>
      <c r="C179" s="152"/>
      <c r="D179" s="144"/>
    </row>
    <row r="180" spans="1:4" x14ac:dyDescent="0.45">
      <c r="A180" s="27" t="s">
        <v>123</v>
      </c>
      <c r="B180" s="150"/>
      <c r="C180" s="152"/>
      <c r="D180" s="144"/>
    </row>
    <row r="181" spans="1:4" x14ac:dyDescent="0.45">
      <c r="A181" s="153"/>
      <c r="B181" s="150"/>
      <c r="C181" s="151"/>
      <c r="D181" s="144"/>
    </row>
    <row r="182" spans="1:4" x14ac:dyDescent="0.45">
      <c r="A182" s="153"/>
      <c r="B182" s="150"/>
      <c r="C182" s="151"/>
      <c r="D182" s="144"/>
    </row>
    <row r="183" spans="1:4" x14ac:dyDescent="0.45">
      <c r="A183"/>
      <c r="B183"/>
      <c r="C183"/>
      <c r="D183"/>
    </row>
    <row r="184" spans="1:4" x14ac:dyDescent="0.45">
      <c r="A184" s="202" t="s">
        <v>126</v>
      </c>
      <c r="B184" s="202"/>
      <c r="C184" s="202"/>
      <c r="D184" s="202"/>
    </row>
    <row r="185" spans="1:4" x14ac:dyDescent="0.45">
      <c r="A185" s="210" t="s">
        <v>127</v>
      </c>
      <c r="B185" s="210"/>
      <c r="C185" s="210"/>
      <c r="D185" s="210"/>
    </row>
    <row r="186" spans="1:4" x14ac:dyDescent="0.45">
      <c r="A186" s="210" t="s">
        <v>128</v>
      </c>
      <c r="B186" s="210"/>
      <c r="C186" s="210"/>
      <c r="D186" s="210"/>
    </row>
    <row r="187" spans="1:4" x14ac:dyDescent="0.45">
      <c r="A187" s="210" t="s">
        <v>129</v>
      </c>
      <c r="B187" s="210"/>
      <c r="C187" s="210"/>
      <c r="D187" s="210"/>
    </row>
    <row r="198" spans="1:4" ht="28.8" thickBot="1" x14ac:dyDescent="0.5">
      <c r="B198" s="211" t="s">
        <v>125</v>
      </c>
      <c r="C198" s="211"/>
      <c r="D198" s="148"/>
    </row>
    <row r="199" spans="1:4" x14ac:dyDescent="0.45">
      <c r="A199" s="103"/>
      <c r="B199" s="101" t="s">
        <v>124</v>
      </c>
      <c r="C199" s="105" t="s">
        <v>2</v>
      </c>
      <c r="D199" s="108"/>
    </row>
    <row r="200" spans="1:4" ht="18.600000000000001" thickBot="1" x14ac:dyDescent="0.5">
      <c r="A200" s="104"/>
      <c r="B200" s="102" t="str">
        <f>[2]振込明細整理!A8</f>
        <v/>
      </c>
      <c r="C200" s="106" t="str">
        <f>[2]振込明細整理!B8</f>
        <v/>
      </c>
      <c r="D200" s="109"/>
    </row>
    <row r="201" spans="1:4" x14ac:dyDescent="0.45">
      <c r="A201" s="149"/>
      <c r="B201" s="150"/>
      <c r="C201" s="151"/>
      <c r="D201" s="144"/>
    </row>
    <row r="202" spans="1:4" x14ac:dyDescent="0.45">
      <c r="A202" s="149"/>
      <c r="B202" s="150"/>
      <c r="C202" s="151"/>
      <c r="D202" s="144"/>
    </row>
    <row r="203" spans="1:4" x14ac:dyDescent="0.45">
      <c r="A203" s="212"/>
      <c r="B203" s="212"/>
      <c r="C203" s="212"/>
      <c r="D203" s="212"/>
    </row>
    <row r="204" spans="1:4" x14ac:dyDescent="0.45">
      <c r="A204" s="27" t="s">
        <v>121</v>
      </c>
      <c r="B204" s="150"/>
      <c r="C204" s="151"/>
      <c r="D204" s="144"/>
    </row>
    <row r="205" spans="1:4" x14ac:dyDescent="0.45">
      <c r="A205" s="210"/>
      <c r="B205" s="210"/>
      <c r="C205" s="151"/>
      <c r="D205" s="144"/>
    </row>
    <row r="206" spans="1:4" x14ac:dyDescent="0.45">
      <c r="A206" s="27" t="s">
        <v>122</v>
      </c>
      <c r="B206" s="150"/>
      <c r="C206" s="152"/>
      <c r="D206" s="144"/>
    </row>
    <row r="207" spans="1:4" x14ac:dyDescent="0.45">
      <c r="A207" s="153"/>
      <c r="B207" s="150"/>
      <c r="C207" s="152"/>
      <c r="D207" s="144"/>
    </row>
    <row r="208" spans="1:4" x14ac:dyDescent="0.45">
      <c r="A208" s="27" t="s">
        <v>123</v>
      </c>
      <c r="B208" s="150"/>
      <c r="C208" s="152"/>
      <c r="D208" s="144"/>
    </row>
    <row r="209" spans="1:4" x14ac:dyDescent="0.45">
      <c r="A209" s="153"/>
      <c r="B209" s="150"/>
      <c r="C209" s="151"/>
      <c r="D209" s="144"/>
    </row>
    <row r="210" spans="1:4" x14ac:dyDescent="0.45">
      <c r="A210" s="153"/>
      <c r="B210" s="150"/>
      <c r="C210" s="151"/>
      <c r="D210" s="144"/>
    </row>
    <row r="211" spans="1:4" x14ac:dyDescent="0.45">
      <c r="A211"/>
      <c r="B211"/>
      <c r="C211"/>
      <c r="D211"/>
    </row>
    <row r="212" spans="1:4" x14ac:dyDescent="0.45">
      <c r="A212" s="202" t="s">
        <v>126</v>
      </c>
      <c r="B212" s="202"/>
      <c r="C212" s="202"/>
      <c r="D212" s="202"/>
    </row>
    <row r="213" spans="1:4" x14ac:dyDescent="0.45">
      <c r="A213" s="210" t="s">
        <v>127</v>
      </c>
      <c r="B213" s="210"/>
      <c r="C213" s="210"/>
      <c r="D213" s="210"/>
    </row>
    <row r="214" spans="1:4" x14ac:dyDescent="0.45">
      <c r="A214" s="210" t="s">
        <v>128</v>
      </c>
      <c r="B214" s="210"/>
      <c r="C214" s="210"/>
      <c r="D214" s="210"/>
    </row>
    <row r="215" spans="1:4" x14ac:dyDescent="0.45">
      <c r="A215" s="210" t="s">
        <v>129</v>
      </c>
      <c r="B215" s="210"/>
      <c r="C215" s="210"/>
      <c r="D215" s="210"/>
    </row>
    <row r="226" spans="1:4" ht="28.8" thickBot="1" x14ac:dyDescent="0.5">
      <c r="B226" s="211" t="s">
        <v>125</v>
      </c>
      <c r="C226" s="211"/>
      <c r="D226" s="148"/>
    </row>
    <row r="227" spans="1:4" x14ac:dyDescent="0.45">
      <c r="A227" s="103"/>
      <c r="B227" s="101" t="s">
        <v>124</v>
      </c>
      <c r="C227" s="105" t="s">
        <v>2</v>
      </c>
      <c r="D227" s="108"/>
    </row>
    <row r="228" spans="1:4" ht="18.600000000000001" thickBot="1" x14ac:dyDescent="0.5">
      <c r="A228" s="104"/>
      <c r="B228" s="102" t="str">
        <f>[2]振込明細整理!A9</f>
        <v/>
      </c>
      <c r="C228" s="106" t="str">
        <f>[2]振込明細整理!B9</f>
        <v/>
      </c>
      <c r="D228" s="109"/>
    </row>
    <row r="229" spans="1:4" x14ac:dyDescent="0.45">
      <c r="A229" s="149"/>
      <c r="B229" s="150"/>
      <c r="C229" s="151"/>
      <c r="D229" s="144"/>
    </row>
    <row r="230" spans="1:4" x14ac:dyDescent="0.45">
      <c r="A230" s="149"/>
      <c r="B230" s="150"/>
      <c r="C230" s="151"/>
      <c r="D230" s="144"/>
    </row>
    <row r="231" spans="1:4" x14ac:dyDescent="0.45">
      <c r="A231" s="212"/>
      <c r="B231" s="212"/>
      <c r="C231" s="212"/>
      <c r="D231" s="212"/>
    </row>
    <row r="232" spans="1:4" x14ac:dyDescent="0.45">
      <c r="A232" s="27" t="s">
        <v>121</v>
      </c>
      <c r="B232" s="150"/>
      <c r="C232" s="151"/>
      <c r="D232" s="144"/>
    </row>
    <row r="233" spans="1:4" x14ac:dyDescent="0.45">
      <c r="A233" s="210"/>
      <c r="B233" s="210"/>
      <c r="C233" s="151"/>
      <c r="D233" s="144"/>
    </row>
    <row r="234" spans="1:4" x14ac:dyDescent="0.45">
      <c r="A234" s="27" t="s">
        <v>122</v>
      </c>
      <c r="B234" s="150"/>
      <c r="C234" s="152"/>
      <c r="D234" s="144"/>
    </row>
    <row r="235" spans="1:4" x14ac:dyDescent="0.45">
      <c r="A235" s="153"/>
      <c r="B235" s="150"/>
      <c r="C235" s="152"/>
      <c r="D235" s="144"/>
    </row>
    <row r="236" spans="1:4" x14ac:dyDescent="0.45">
      <c r="A236" s="27" t="s">
        <v>123</v>
      </c>
      <c r="B236" s="150"/>
      <c r="C236" s="152"/>
      <c r="D236" s="144"/>
    </row>
    <row r="237" spans="1:4" x14ac:dyDescent="0.45">
      <c r="A237" s="153"/>
      <c r="B237" s="150"/>
      <c r="C237" s="151"/>
      <c r="D237" s="144"/>
    </row>
    <row r="238" spans="1:4" x14ac:dyDescent="0.45">
      <c r="A238" s="153"/>
      <c r="B238" s="150"/>
      <c r="C238" s="151"/>
      <c r="D238" s="144"/>
    </row>
    <row r="239" spans="1:4" x14ac:dyDescent="0.45">
      <c r="A239"/>
      <c r="B239"/>
      <c r="C239"/>
      <c r="D239"/>
    </row>
    <row r="240" spans="1:4" x14ac:dyDescent="0.45">
      <c r="A240" s="202" t="s">
        <v>126</v>
      </c>
      <c r="B240" s="202"/>
      <c r="C240" s="202"/>
      <c r="D240" s="202"/>
    </row>
    <row r="241" spans="1:4" x14ac:dyDescent="0.45">
      <c r="A241" s="210" t="s">
        <v>127</v>
      </c>
      <c r="B241" s="210"/>
      <c r="C241" s="210"/>
      <c r="D241" s="210"/>
    </row>
    <row r="242" spans="1:4" x14ac:dyDescent="0.45">
      <c r="A242" s="210" t="s">
        <v>128</v>
      </c>
      <c r="B242" s="210"/>
      <c r="C242" s="210"/>
      <c r="D242" s="210"/>
    </row>
    <row r="243" spans="1:4" x14ac:dyDescent="0.45">
      <c r="A243" s="210" t="s">
        <v>129</v>
      </c>
      <c r="B243" s="210"/>
      <c r="C243" s="210"/>
      <c r="D243" s="210"/>
    </row>
    <row r="254" spans="1:4" ht="28.8" thickBot="1" x14ac:dyDescent="0.5">
      <c r="B254" s="211" t="s">
        <v>125</v>
      </c>
      <c r="C254" s="211"/>
      <c r="D254" s="148"/>
    </row>
    <row r="255" spans="1:4" x14ac:dyDescent="0.45">
      <c r="A255" s="103"/>
      <c r="B255" s="101" t="s">
        <v>124</v>
      </c>
      <c r="C255" s="105" t="s">
        <v>2</v>
      </c>
      <c r="D255" s="108"/>
    </row>
    <row r="256" spans="1:4" ht="18.600000000000001" thickBot="1" x14ac:dyDescent="0.5">
      <c r="A256" s="104"/>
      <c r="B256" s="102">
        <f>[2]振込明細整理!A37</f>
        <v>0</v>
      </c>
      <c r="C256" s="106">
        <f>[2]振込明細整理!B37</f>
        <v>0</v>
      </c>
      <c r="D256" s="109"/>
    </row>
    <row r="257" spans="1:4" x14ac:dyDescent="0.45">
      <c r="A257" s="149"/>
      <c r="B257" s="150"/>
      <c r="C257" s="151"/>
      <c r="D257" s="144"/>
    </row>
    <row r="258" spans="1:4" x14ac:dyDescent="0.45">
      <c r="A258" s="149"/>
      <c r="B258" s="150"/>
      <c r="C258" s="151"/>
      <c r="D258" s="144"/>
    </row>
    <row r="259" spans="1:4" x14ac:dyDescent="0.45">
      <c r="A259" s="212"/>
      <c r="B259" s="212"/>
      <c r="C259" s="212"/>
      <c r="D259" s="212"/>
    </row>
    <row r="260" spans="1:4" x14ac:dyDescent="0.45">
      <c r="A260" s="27" t="s">
        <v>121</v>
      </c>
      <c r="B260" s="150"/>
      <c r="C260" s="151"/>
      <c r="D260" s="144"/>
    </row>
    <row r="261" spans="1:4" x14ac:dyDescent="0.45">
      <c r="A261" s="210"/>
      <c r="B261" s="210"/>
      <c r="C261" s="151"/>
      <c r="D261" s="144"/>
    </row>
    <row r="262" spans="1:4" x14ac:dyDescent="0.45">
      <c r="A262" s="27" t="s">
        <v>122</v>
      </c>
      <c r="B262" s="150"/>
      <c r="C262" s="152"/>
      <c r="D262" s="144"/>
    </row>
    <row r="263" spans="1:4" x14ac:dyDescent="0.45">
      <c r="A263" s="153"/>
      <c r="B263" s="150"/>
      <c r="C263" s="152"/>
      <c r="D263" s="144"/>
    </row>
    <row r="264" spans="1:4" x14ac:dyDescent="0.45">
      <c r="A264" s="27" t="s">
        <v>123</v>
      </c>
      <c r="B264" s="150"/>
      <c r="C264" s="152"/>
      <c r="D264" s="144"/>
    </row>
    <row r="265" spans="1:4" x14ac:dyDescent="0.45">
      <c r="A265" s="153"/>
      <c r="B265" s="150"/>
      <c r="C265" s="151"/>
      <c r="D265" s="144"/>
    </row>
    <row r="266" spans="1:4" x14ac:dyDescent="0.45">
      <c r="A266" s="153"/>
      <c r="B266" s="150"/>
      <c r="C266" s="151"/>
      <c r="D266" s="144"/>
    </row>
    <row r="267" spans="1:4" x14ac:dyDescent="0.45">
      <c r="A267"/>
      <c r="B267"/>
      <c r="C267"/>
      <c r="D267"/>
    </row>
    <row r="268" spans="1:4" x14ac:dyDescent="0.45">
      <c r="A268" s="202" t="s">
        <v>126</v>
      </c>
      <c r="B268" s="202"/>
      <c r="C268" s="202"/>
      <c r="D268" s="202"/>
    </row>
    <row r="269" spans="1:4" x14ac:dyDescent="0.45">
      <c r="A269" s="210" t="s">
        <v>127</v>
      </c>
      <c r="B269" s="210"/>
      <c r="C269" s="210"/>
      <c r="D269" s="210"/>
    </row>
    <row r="270" spans="1:4" x14ac:dyDescent="0.45">
      <c r="A270" s="210" t="s">
        <v>128</v>
      </c>
      <c r="B270" s="210"/>
      <c r="C270" s="210"/>
      <c r="D270" s="210"/>
    </row>
    <row r="271" spans="1:4" x14ac:dyDescent="0.45">
      <c r="A271" s="210" t="s">
        <v>129</v>
      </c>
      <c r="B271" s="210"/>
      <c r="C271" s="210"/>
      <c r="D271" s="210"/>
    </row>
  </sheetData>
  <mergeCells count="70">
    <mergeCell ref="A16:D16"/>
    <mergeCell ref="A17:D17"/>
    <mergeCell ref="B2:C2"/>
    <mergeCell ref="A7:D7"/>
    <mergeCell ref="A9:B9"/>
    <mergeCell ref="B58:C58"/>
    <mergeCell ref="A18:D18"/>
    <mergeCell ref="A19:D19"/>
    <mergeCell ref="B30:C30"/>
    <mergeCell ref="A35:D35"/>
    <mergeCell ref="A37:B37"/>
    <mergeCell ref="A44:D44"/>
    <mergeCell ref="A45:D45"/>
    <mergeCell ref="A46:D46"/>
    <mergeCell ref="A47:D47"/>
    <mergeCell ref="A102:D102"/>
    <mergeCell ref="A63:D63"/>
    <mergeCell ref="A65:B65"/>
    <mergeCell ref="A72:D72"/>
    <mergeCell ref="A73:D73"/>
    <mergeCell ref="A74:D74"/>
    <mergeCell ref="A75:D75"/>
    <mergeCell ref="B86:C86"/>
    <mergeCell ref="A91:D91"/>
    <mergeCell ref="A93:B93"/>
    <mergeCell ref="A100:D100"/>
    <mergeCell ref="A101:D101"/>
    <mergeCell ref="A156:D156"/>
    <mergeCell ref="A103:D103"/>
    <mergeCell ref="B114:C114"/>
    <mergeCell ref="A119:D119"/>
    <mergeCell ref="A121:B121"/>
    <mergeCell ref="A128:D128"/>
    <mergeCell ref="A129:D129"/>
    <mergeCell ref="A130:D130"/>
    <mergeCell ref="A131:D131"/>
    <mergeCell ref="B142:C142"/>
    <mergeCell ref="A147:D147"/>
    <mergeCell ref="A149:B149"/>
    <mergeCell ref="A203:D203"/>
    <mergeCell ref="A157:D157"/>
    <mergeCell ref="A158:D158"/>
    <mergeCell ref="A159:D159"/>
    <mergeCell ref="B170:C170"/>
    <mergeCell ref="A175:D175"/>
    <mergeCell ref="A177:B177"/>
    <mergeCell ref="A184:D184"/>
    <mergeCell ref="A185:D185"/>
    <mergeCell ref="A186:D186"/>
    <mergeCell ref="A187:D187"/>
    <mergeCell ref="B198:C198"/>
    <mergeCell ref="A243:D243"/>
    <mergeCell ref="A205:B205"/>
    <mergeCell ref="A212:D212"/>
    <mergeCell ref="A213:D213"/>
    <mergeCell ref="A214:D214"/>
    <mergeCell ref="A215:D215"/>
    <mergeCell ref="B226:C226"/>
    <mergeCell ref="A231:D231"/>
    <mergeCell ref="A233:B233"/>
    <mergeCell ref="A240:D240"/>
    <mergeCell ref="A241:D241"/>
    <mergeCell ref="A242:D242"/>
    <mergeCell ref="A271:D271"/>
    <mergeCell ref="B254:C254"/>
    <mergeCell ref="A259:D259"/>
    <mergeCell ref="A261:B261"/>
    <mergeCell ref="A268:D268"/>
    <mergeCell ref="A269:D269"/>
    <mergeCell ref="A270:D270"/>
  </mergeCells>
  <phoneticPr fontId="1"/>
  <pageMargins left="0.7" right="0.7" top="0.75" bottom="0.75" header="0.3" footer="0.3"/>
  <pageSetup paperSize="9" orientation="landscape"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10"/>
  <sheetViews>
    <sheetView workbookViewId="0">
      <selection sqref="A1:B1"/>
    </sheetView>
  </sheetViews>
  <sheetFormatPr defaultRowHeight="18" x14ac:dyDescent="0.45"/>
  <sheetData>
    <row r="1" spans="1:2" x14ac:dyDescent="0.45">
      <c r="A1" t="str">
        <f>IFERROR(INDEX(統合整理!C:C,1/LARGE(INDEX((統合整理!$A$1:$M$1000="振込明細書のみ")/ROW(統合!$M$1:$M$1000),0),ROW(C1))),"")</f>
        <v>立候補準備</v>
      </c>
      <c r="B1" t="str">
        <f>IFERROR(INDEX(統合整理!D:D,1/LARGE(INDEX((統合整理!$A$1:$M$1000="振込明細書のみ")/ROW(統合!$M$1:$M$1000),0),ROW(D1))),"")</f>
        <v>仮設電話代</v>
      </c>
    </row>
    <row r="2" spans="1:2" x14ac:dyDescent="0.45">
      <c r="A2" t="str">
        <f>IFERROR(INDEX(統合整理!C:C,1/LARGE(INDEX((統合整理!$A$1:$M$1000="振込明細書のみ")/ROW(統合!$M$1:$M$1000),0),ROW(C2))),"")</f>
        <v/>
      </c>
      <c r="B2" t="str">
        <f>IFERROR(INDEX(統合整理!D:D,1/LARGE(INDEX((統合整理!$A$1:$M$1000="振込明細書のみ")/ROW(統合!$M$1:$M$1000),0),ROW(D2))),"")</f>
        <v/>
      </c>
    </row>
    <row r="3" spans="1:2" x14ac:dyDescent="0.45">
      <c r="A3" t="str">
        <f>IFERROR(INDEX(統合整理!C:C,1/LARGE(INDEX((統合整理!$A$1:$M$1000="振込明細書のみ")/ROW(統合!$M$1:$M$1000),0),ROW(C3))),"")</f>
        <v/>
      </c>
      <c r="B3" t="str">
        <f>IFERROR(INDEX(統合整理!D:D,1/LARGE(INDEX((統合整理!$A$1:$M$1000="振込明細書のみ")/ROW(統合!$M$1:$M$1000),0),ROW(D3))),"")</f>
        <v/>
      </c>
    </row>
    <row r="4" spans="1:2" x14ac:dyDescent="0.45">
      <c r="A4" t="str">
        <f>IFERROR(INDEX(統合整理!C:C,1/LARGE(INDEX((統合整理!$A$1:$M$1000="振込明細書のみ")/ROW(統合!$M$1:$M$1000),0),ROW(C4))),"")</f>
        <v/>
      </c>
      <c r="B4" t="str">
        <f>IFERROR(INDEX(統合整理!D:D,1/LARGE(INDEX((統合整理!$A$1:$M$1000="振込明細書のみ")/ROW(統合!$M$1:$M$1000),0),ROW(D4))),"")</f>
        <v/>
      </c>
    </row>
    <row r="5" spans="1:2" x14ac:dyDescent="0.45">
      <c r="A5" t="str">
        <f>IFERROR(INDEX(統合整理!C:C,1/LARGE(INDEX((統合整理!$A$1:$M$1000="振込明細書のみ")/ROW(統合!$M$1:$M$1000),0),ROW(C5))),"")</f>
        <v/>
      </c>
      <c r="B5" t="str">
        <f>IFERROR(INDEX(統合整理!D:D,1/LARGE(INDEX((統合整理!$A$1:$M$1000="振込明細書のみ")/ROW(統合!$M$1:$M$1000),0),ROW(D5))),"")</f>
        <v/>
      </c>
    </row>
    <row r="6" spans="1:2" x14ac:dyDescent="0.45">
      <c r="A6" t="str">
        <f>IFERROR(INDEX(統合整理!C:C,1/LARGE(INDEX((統合整理!$A$1:$M$1000="振込明細書のみ")/ROW(統合!$M$1:$M$1000),0),ROW(C6))),"")</f>
        <v/>
      </c>
      <c r="B6" t="str">
        <f>IFERROR(INDEX(統合整理!D:D,1/LARGE(INDEX((統合整理!$A$1:$M$1000="振込明細書のみ")/ROW(統合!$M$1:$M$1000),0),ROW(D6))),"")</f>
        <v/>
      </c>
    </row>
    <row r="7" spans="1:2" x14ac:dyDescent="0.45">
      <c r="A7" t="str">
        <f>IFERROR(INDEX(統合整理!C:C,1/LARGE(INDEX((統合整理!$A$1:$M$1000="振込明細書のみ")/ROW(統合!$M$1:$M$1000),0),ROW(C7))),"")</f>
        <v/>
      </c>
      <c r="B7" t="str">
        <f>IFERROR(INDEX(統合整理!D:D,1/LARGE(INDEX((統合整理!$A$1:$M$1000="振込明細書のみ")/ROW(統合!$M$1:$M$1000),0),ROW(D7))),"")</f>
        <v/>
      </c>
    </row>
    <row r="8" spans="1:2" x14ac:dyDescent="0.45">
      <c r="A8" t="str">
        <f>IFERROR(INDEX(統合整理!C:C,1/LARGE(INDEX((統合整理!$A$1:$M$1000="振込明細書のみ")/ROW(統合!$M$1:$M$1000),0),ROW(C8))),"")</f>
        <v/>
      </c>
      <c r="B8" t="str">
        <f>IFERROR(INDEX(統合整理!D:D,1/LARGE(INDEX((統合整理!$A$1:$M$1000="振込明細書のみ")/ROW(統合!$M$1:$M$1000),0),ROW(D8))),"")</f>
        <v/>
      </c>
    </row>
    <row r="9" spans="1:2" x14ac:dyDescent="0.45">
      <c r="A9" t="str">
        <f>IFERROR(INDEX(統合整理!C:C,1/LARGE(INDEX((統合整理!$A$1:$M$1000="振込明細書のみ")/ROW(統合!$M$1:$M$1000),0),ROW(C9))),"")</f>
        <v/>
      </c>
      <c r="B9" t="str">
        <f>IFERROR(INDEX(統合整理!D:D,1/LARGE(INDEX((統合整理!$A$1:$M$1000="振込明細書のみ")/ROW(統合!$M$1:$M$1000),0),ROW(D9))),"")</f>
        <v/>
      </c>
    </row>
    <row r="10" spans="1:2" x14ac:dyDescent="0.45">
      <c r="A10" t="str">
        <f>IFERROR(INDEX(統合整理!C:C,1/LARGE(INDEX((統合整理!$A$1:$M$1000="振込明細書のみ")/ROW(統合!$M$1:$M$1000),0),ROW(C10))),"")</f>
        <v/>
      </c>
      <c r="B10" t="str">
        <f>IFERROR(INDEX(統合整理!D:D,1/LARGE(INDEX((統合整理!$A$1:$M$1000="振込明細書のみ")/ROW(統合!$M$1:$M$1000),0),ROW(D10))),"")</f>
        <v/>
      </c>
    </row>
  </sheetData>
  <phoneticPr fontId="1"/>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E271"/>
  <sheetViews>
    <sheetView view="pageBreakPreview" zoomScaleNormal="100" zoomScaleSheetLayoutView="100" workbookViewId="0">
      <selection activeCell="A253" sqref="A253:XFD280"/>
    </sheetView>
  </sheetViews>
  <sheetFormatPr defaultColWidth="9" defaultRowHeight="12" x14ac:dyDescent="0.15"/>
  <cols>
    <col min="1" max="1" width="28.69921875" style="26" customWidth="1"/>
    <col min="2" max="3" width="33.8984375" style="26" customWidth="1"/>
    <col min="4" max="4" width="28.69921875" style="26" customWidth="1"/>
    <col min="5" max="5" width="31.19921875" style="26" customWidth="1"/>
    <col min="6" max="16384" width="9" style="26"/>
  </cols>
  <sheetData>
    <row r="1" spans="1:5" ht="22.5" customHeight="1" x14ac:dyDescent="0.15"/>
    <row r="2" spans="1:5" ht="75.75" customHeight="1" thickBot="1" x14ac:dyDescent="0.2">
      <c r="B2" s="211" t="s">
        <v>125</v>
      </c>
      <c r="C2" s="211"/>
      <c r="D2" s="107"/>
      <c r="E2" s="77"/>
    </row>
    <row r="3" spans="1:5" ht="37.5" customHeight="1" x14ac:dyDescent="0.15">
      <c r="A3" s="103"/>
      <c r="B3" s="101" t="s">
        <v>124</v>
      </c>
      <c r="C3" s="105" t="s">
        <v>2</v>
      </c>
      <c r="D3" s="108"/>
      <c r="E3" s="75"/>
    </row>
    <row r="4" spans="1:5" ht="59.25" customHeight="1" thickBot="1" x14ac:dyDescent="0.2">
      <c r="A4" s="104"/>
      <c r="B4" s="102" t="str">
        <f>振込明細整理!A1</f>
        <v>立候補準備</v>
      </c>
      <c r="C4" s="106" t="str">
        <f>振込明細整理!B1</f>
        <v>仮設電話代</v>
      </c>
      <c r="D4" s="109"/>
    </row>
    <row r="5" spans="1:5" ht="13.5" customHeight="1" x14ac:dyDescent="0.15">
      <c r="A5" s="88"/>
      <c r="B5" s="76"/>
      <c r="C5" s="89"/>
      <c r="D5" s="90"/>
      <c r="E5" s="77"/>
    </row>
    <row r="6" spans="1:5" ht="13.5" customHeight="1" x14ac:dyDescent="0.15">
      <c r="A6" s="88"/>
      <c r="B6" s="76"/>
      <c r="C6" s="89"/>
      <c r="D6" s="90"/>
      <c r="E6" s="77"/>
    </row>
    <row r="7" spans="1:5" ht="13.5" customHeight="1" x14ac:dyDescent="0.15">
      <c r="A7" s="206"/>
      <c r="B7" s="206"/>
      <c r="C7" s="206"/>
      <c r="D7" s="206"/>
      <c r="E7" s="77"/>
    </row>
    <row r="8" spans="1:5" ht="13.5" customHeight="1" x14ac:dyDescent="0.15">
      <c r="A8" s="87" t="s">
        <v>121</v>
      </c>
      <c r="B8" s="76"/>
      <c r="C8" s="89"/>
      <c r="D8" s="90"/>
      <c r="E8" s="77"/>
    </row>
    <row r="9" spans="1:5" ht="13.5" customHeight="1" x14ac:dyDescent="0.15">
      <c r="A9" s="207"/>
      <c r="B9" s="207"/>
      <c r="C9" s="89"/>
      <c r="D9" s="90"/>
      <c r="E9" s="77"/>
    </row>
    <row r="10" spans="1:5" ht="13.5" customHeight="1" x14ac:dyDescent="0.15">
      <c r="A10" s="87" t="s">
        <v>122</v>
      </c>
      <c r="B10" s="76"/>
      <c r="C10" s="92"/>
      <c r="D10" s="90"/>
      <c r="E10" s="77"/>
    </row>
    <row r="11" spans="1:5" ht="13.5" customHeight="1" x14ac:dyDescent="0.15">
      <c r="A11" s="86"/>
      <c r="B11" s="76"/>
      <c r="C11" s="92"/>
      <c r="D11" s="90"/>
      <c r="E11" s="77"/>
    </row>
    <row r="12" spans="1:5" ht="13.5" customHeight="1" x14ac:dyDescent="0.15">
      <c r="A12" s="87" t="s">
        <v>123</v>
      </c>
      <c r="B12" s="76"/>
      <c r="C12" s="92"/>
      <c r="D12" s="90"/>
      <c r="E12" s="77"/>
    </row>
    <row r="13" spans="1:5" ht="13.5" customHeight="1" x14ac:dyDescent="0.15">
      <c r="A13" s="86"/>
      <c r="B13" s="76"/>
      <c r="C13" s="89"/>
      <c r="D13" s="90"/>
      <c r="E13" s="77"/>
    </row>
    <row r="14" spans="1:5" ht="13.5" customHeight="1" x14ac:dyDescent="0.15">
      <c r="A14" s="86"/>
      <c r="B14" s="76"/>
      <c r="C14" s="89"/>
      <c r="D14" s="90"/>
      <c r="E14" s="77"/>
    </row>
    <row r="15" spans="1:5" ht="13.5" customHeight="1" x14ac:dyDescent="0.15">
      <c r="A15" s="207" t="s">
        <v>113</v>
      </c>
      <c r="B15" s="207"/>
      <c r="C15" s="207"/>
      <c r="D15" s="207"/>
      <c r="E15" s="207"/>
    </row>
    <row r="16" spans="1:5" ht="24" customHeight="1" x14ac:dyDescent="0.15">
      <c r="A16" s="208" t="s">
        <v>126</v>
      </c>
      <c r="B16" s="208"/>
      <c r="C16" s="208"/>
      <c r="D16" s="208"/>
      <c r="E16" s="93"/>
    </row>
    <row r="17" spans="1:5" ht="13.5" customHeight="1" x14ac:dyDescent="0.15">
      <c r="A17" s="207" t="s">
        <v>127</v>
      </c>
      <c r="B17" s="207"/>
      <c r="C17" s="207"/>
      <c r="D17" s="207"/>
      <c r="E17" s="87"/>
    </row>
    <row r="18" spans="1:5" ht="13.5" customHeight="1" x14ac:dyDescent="0.15">
      <c r="A18" s="207" t="s">
        <v>128</v>
      </c>
      <c r="B18" s="207"/>
      <c r="C18" s="207"/>
      <c r="D18" s="207"/>
      <c r="E18" s="87"/>
    </row>
    <row r="19" spans="1:5" ht="13.5" customHeight="1" x14ac:dyDescent="0.15">
      <c r="A19" s="207" t="s">
        <v>129</v>
      </c>
      <c r="B19" s="207"/>
      <c r="C19" s="207"/>
      <c r="D19" s="207"/>
      <c r="E19" s="87"/>
    </row>
    <row r="29" spans="1:5" ht="22.5" customHeight="1" x14ac:dyDescent="0.15"/>
    <row r="30" spans="1:5" ht="75.75" customHeight="1" thickBot="1" x14ac:dyDescent="0.2">
      <c r="B30" s="211" t="s">
        <v>125</v>
      </c>
      <c r="C30" s="211"/>
      <c r="D30" s="107"/>
      <c r="E30" s="77"/>
    </row>
    <row r="31" spans="1:5" ht="37.5" customHeight="1" x14ac:dyDescent="0.15">
      <c r="A31" s="103"/>
      <c r="B31" s="101" t="s">
        <v>124</v>
      </c>
      <c r="C31" s="105" t="s">
        <v>2</v>
      </c>
      <c r="D31" s="108"/>
      <c r="E31" s="75"/>
    </row>
    <row r="32" spans="1:5" ht="59.25" customHeight="1" thickBot="1" x14ac:dyDescent="0.2">
      <c r="A32" s="104"/>
      <c r="B32" s="102" t="str">
        <f>振込明細整理!A2</f>
        <v/>
      </c>
      <c r="C32" s="106" t="str">
        <f>振込明細整理!B2</f>
        <v/>
      </c>
      <c r="D32" s="109"/>
    </row>
    <row r="33" spans="1:5" ht="13.5" customHeight="1" x14ac:dyDescent="0.15">
      <c r="A33" s="88"/>
      <c r="B33" s="76"/>
      <c r="C33" s="89"/>
      <c r="D33" s="90"/>
      <c r="E33" s="77"/>
    </row>
    <row r="34" spans="1:5" ht="13.5" customHeight="1" x14ac:dyDescent="0.15">
      <c r="A34" s="88"/>
      <c r="B34" s="76"/>
      <c r="C34" s="89"/>
      <c r="D34" s="90"/>
      <c r="E34" s="77"/>
    </row>
    <row r="35" spans="1:5" ht="13.5" customHeight="1" x14ac:dyDescent="0.15">
      <c r="A35" s="206"/>
      <c r="B35" s="206"/>
      <c r="C35" s="206"/>
      <c r="D35" s="206"/>
      <c r="E35" s="77"/>
    </row>
    <row r="36" spans="1:5" ht="13.5" customHeight="1" x14ac:dyDescent="0.15">
      <c r="A36" s="87" t="s">
        <v>121</v>
      </c>
      <c r="B36" s="76"/>
      <c r="C36" s="89"/>
      <c r="D36" s="90"/>
      <c r="E36" s="77"/>
    </row>
    <row r="37" spans="1:5" ht="13.5" customHeight="1" x14ac:dyDescent="0.15">
      <c r="A37" s="207"/>
      <c r="B37" s="207"/>
      <c r="C37" s="89"/>
      <c r="D37" s="90"/>
      <c r="E37" s="77"/>
    </row>
    <row r="38" spans="1:5" ht="13.5" customHeight="1" x14ac:dyDescent="0.15">
      <c r="A38" s="87" t="s">
        <v>122</v>
      </c>
      <c r="B38" s="76"/>
      <c r="C38" s="92"/>
      <c r="D38" s="90"/>
      <c r="E38" s="77"/>
    </row>
    <row r="39" spans="1:5" ht="13.5" customHeight="1" x14ac:dyDescent="0.15">
      <c r="A39" s="86"/>
      <c r="B39" s="76"/>
      <c r="C39" s="92"/>
      <c r="D39" s="90"/>
      <c r="E39" s="77"/>
    </row>
    <row r="40" spans="1:5" ht="13.5" customHeight="1" x14ac:dyDescent="0.15">
      <c r="A40" s="87" t="s">
        <v>123</v>
      </c>
      <c r="B40" s="76"/>
      <c r="C40" s="92"/>
      <c r="D40" s="90"/>
      <c r="E40" s="77"/>
    </row>
    <row r="41" spans="1:5" ht="13.5" customHeight="1" x14ac:dyDescent="0.15">
      <c r="A41" s="86"/>
      <c r="B41" s="76"/>
      <c r="C41" s="89"/>
      <c r="D41" s="90"/>
      <c r="E41" s="77"/>
    </row>
    <row r="42" spans="1:5" ht="13.5" customHeight="1" x14ac:dyDescent="0.15">
      <c r="A42" s="86"/>
      <c r="B42" s="76"/>
      <c r="C42" s="89"/>
      <c r="D42" s="90"/>
      <c r="E42" s="77"/>
    </row>
    <row r="43" spans="1:5" ht="13.5" customHeight="1" x14ac:dyDescent="0.15">
      <c r="A43" s="207" t="s">
        <v>113</v>
      </c>
      <c r="B43" s="207"/>
      <c r="C43" s="207"/>
      <c r="D43" s="207"/>
      <c r="E43" s="207"/>
    </row>
    <row r="44" spans="1:5" ht="24" customHeight="1" x14ac:dyDescent="0.15">
      <c r="A44" s="208" t="s">
        <v>126</v>
      </c>
      <c r="B44" s="208"/>
      <c r="C44" s="208"/>
      <c r="D44" s="208"/>
      <c r="E44" s="93"/>
    </row>
    <row r="45" spans="1:5" ht="13.5" customHeight="1" x14ac:dyDescent="0.15">
      <c r="A45" s="207" t="s">
        <v>127</v>
      </c>
      <c r="B45" s="207"/>
      <c r="C45" s="207"/>
      <c r="D45" s="207"/>
      <c r="E45" s="87"/>
    </row>
    <row r="46" spans="1:5" ht="13.5" customHeight="1" x14ac:dyDescent="0.15">
      <c r="A46" s="207" t="s">
        <v>128</v>
      </c>
      <c r="B46" s="207"/>
      <c r="C46" s="207"/>
      <c r="D46" s="207"/>
      <c r="E46" s="87"/>
    </row>
    <row r="47" spans="1:5" ht="13.5" customHeight="1" x14ac:dyDescent="0.15">
      <c r="A47" s="207" t="s">
        <v>129</v>
      </c>
      <c r="B47" s="207"/>
      <c r="C47" s="207"/>
      <c r="D47" s="207"/>
      <c r="E47" s="87"/>
    </row>
    <row r="57" spans="1:5" ht="22.5" customHeight="1" x14ac:dyDescent="0.15"/>
    <row r="58" spans="1:5" ht="75.75" customHeight="1" thickBot="1" x14ac:dyDescent="0.2">
      <c r="B58" s="211" t="s">
        <v>125</v>
      </c>
      <c r="C58" s="211"/>
      <c r="D58" s="107"/>
      <c r="E58" s="77"/>
    </row>
    <row r="59" spans="1:5" ht="37.5" customHeight="1" x14ac:dyDescent="0.15">
      <c r="A59" s="103"/>
      <c r="B59" s="101" t="s">
        <v>124</v>
      </c>
      <c r="C59" s="105" t="s">
        <v>2</v>
      </c>
      <c r="D59" s="108"/>
      <c r="E59" s="75"/>
    </row>
    <row r="60" spans="1:5" ht="59.25" customHeight="1" thickBot="1" x14ac:dyDescent="0.2">
      <c r="A60" s="104"/>
      <c r="B60" s="102" t="str">
        <f>振込明細整理!A3</f>
        <v/>
      </c>
      <c r="C60" s="106" t="str">
        <f>振込明細整理!B3</f>
        <v/>
      </c>
      <c r="D60" s="109"/>
    </row>
    <row r="61" spans="1:5" ht="13.5" customHeight="1" x14ac:dyDescent="0.15">
      <c r="A61" s="88"/>
      <c r="B61" s="76"/>
      <c r="C61" s="89"/>
      <c r="D61" s="90"/>
      <c r="E61" s="77"/>
    </row>
    <row r="62" spans="1:5" ht="13.5" customHeight="1" x14ac:dyDescent="0.15">
      <c r="A62" s="88"/>
      <c r="B62" s="76"/>
      <c r="C62" s="89"/>
      <c r="D62" s="90"/>
      <c r="E62" s="77"/>
    </row>
    <row r="63" spans="1:5" ht="13.5" customHeight="1" x14ac:dyDescent="0.15">
      <c r="A63" s="206"/>
      <c r="B63" s="206"/>
      <c r="C63" s="206"/>
      <c r="D63" s="206"/>
      <c r="E63" s="77"/>
    </row>
    <row r="64" spans="1:5" ht="13.5" customHeight="1" x14ac:dyDescent="0.15">
      <c r="A64" s="87" t="s">
        <v>121</v>
      </c>
      <c r="B64" s="76"/>
      <c r="C64" s="89"/>
      <c r="D64" s="90"/>
      <c r="E64" s="77"/>
    </row>
    <row r="65" spans="1:5" ht="13.5" customHeight="1" x14ac:dyDescent="0.15">
      <c r="A65" s="207"/>
      <c r="B65" s="207"/>
      <c r="C65" s="89"/>
      <c r="D65" s="90"/>
      <c r="E65" s="77"/>
    </row>
    <row r="66" spans="1:5" ht="13.5" customHeight="1" x14ac:dyDescent="0.15">
      <c r="A66" s="87" t="s">
        <v>122</v>
      </c>
      <c r="B66" s="76"/>
      <c r="C66" s="92"/>
      <c r="D66" s="90"/>
      <c r="E66" s="77"/>
    </row>
    <row r="67" spans="1:5" ht="13.5" customHeight="1" x14ac:dyDescent="0.15">
      <c r="A67" s="86"/>
      <c r="B67" s="76"/>
      <c r="C67" s="92"/>
      <c r="D67" s="90"/>
      <c r="E67" s="77"/>
    </row>
    <row r="68" spans="1:5" ht="13.5" customHeight="1" x14ac:dyDescent="0.15">
      <c r="A68" s="87" t="s">
        <v>123</v>
      </c>
      <c r="B68" s="76"/>
      <c r="C68" s="92"/>
      <c r="D68" s="90"/>
      <c r="E68" s="77"/>
    </row>
    <row r="69" spans="1:5" ht="13.5" customHeight="1" x14ac:dyDescent="0.15">
      <c r="A69" s="86"/>
      <c r="B69" s="76"/>
      <c r="C69" s="89"/>
      <c r="D69" s="90"/>
      <c r="E69" s="77"/>
    </row>
    <row r="70" spans="1:5" ht="13.5" customHeight="1" x14ac:dyDescent="0.15">
      <c r="A70" s="86"/>
      <c r="B70" s="76"/>
      <c r="C70" s="89"/>
      <c r="D70" s="90"/>
      <c r="E70" s="77"/>
    </row>
    <row r="71" spans="1:5" ht="13.5" customHeight="1" x14ac:dyDescent="0.15">
      <c r="A71" s="207" t="s">
        <v>113</v>
      </c>
      <c r="B71" s="207"/>
      <c r="C71" s="207"/>
      <c r="D71" s="207"/>
      <c r="E71" s="207"/>
    </row>
    <row r="72" spans="1:5" ht="24" customHeight="1" x14ac:dyDescent="0.15">
      <c r="A72" s="208" t="s">
        <v>126</v>
      </c>
      <c r="B72" s="208"/>
      <c r="C72" s="208"/>
      <c r="D72" s="208"/>
      <c r="E72" s="93"/>
    </row>
    <row r="73" spans="1:5" ht="13.5" customHeight="1" x14ac:dyDescent="0.15">
      <c r="A73" s="207" t="s">
        <v>127</v>
      </c>
      <c r="B73" s="207"/>
      <c r="C73" s="207"/>
      <c r="D73" s="207"/>
      <c r="E73" s="87"/>
    </row>
    <row r="74" spans="1:5" ht="13.5" customHeight="1" x14ac:dyDescent="0.15">
      <c r="A74" s="207" t="s">
        <v>128</v>
      </c>
      <c r="B74" s="207"/>
      <c r="C74" s="207"/>
      <c r="D74" s="207"/>
      <c r="E74" s="87"/>
    </row>
    <row r="75" spans="1:5" ht="13.5" customHeight="1" x14ac:dyDescent="0.15">
      <c r="A75" s="207" t="s">
        <v>129</v>
      </c>
      <c r="B75" s="207"/>
      <c r="C75" s="207"/>
      <c r="D75" s="207"/>
      <c r="E75" s="87"/>
    </row>
    <row r="85" spans="1:5" ht="22.5" customHeight="1" x14ac:dyDescent="0.15"/>
    <row r="86" spans="1:5" ht="75.75" customHeight="1" thickBot="1" x14ac:dyDescent="0.2">
      <c r="B86" s="211" t="s">
        <v>125</v>
      </c>
      <c r="C86" s="211"/>
      <c r="D86" s="107"/>
      <c r="E86" s="77"/>
    </row>
    <row r="87" spans="1:5" ht="37.5" customHeight="1" x14ac:dyDescent="0.15">
      <c r="A87" s="103"/>
      <c r="B87" s="101" t="s">
        <v>124</v>
      </c>
      <c r="C87" s="105" t="s">
        <v>2</v>
      </c>
      <c r="D87" s="108"/>
      <c r="E87" s="75"/>
    </row>
    <row r="88" spans="1:5" ht="59.25" customHeight="1" thickBot="1" x14ac:dyDescent="0.2">
      <c r="A88" s="104"/>
      <c r="B88" s="102" t="str">
        <f>振込明細整理!A4</f>
        <v/>
      </c>
      <c r="C88" s="106" t="str">
        <f>振込明細整理!B4</f>
        <v/>
      </c>
      <c r="D88" s="109"/>
    </row>
    <row r="89" spans="1:5" ht="13.5" customHeight="1" x14ac:dyDescent="0.15">
      <c r="A89" s="88"/>
      <c r="B89" s="76"/>
      <c r="C89" s="89"/>
      <c r="D89" s="90"/>
      <c r="E89" s="77"/>
    </row>
    <row r="90" spans="1:5" ht="13.5" customHeight="1" x14ac:dyDescent="0.15">
      <c r="A90" s="88"/>
      <c r="B90" s="76"/>
      <c r="C90" s="89"/>
      <c r="D90" s="90"/>
      <c r="E90" s="77"/>
    </row>
    <row r="91" spans="1:5" ht="13.5" customHeight="1" x14ac:dyDescent="0.15">
      <c r="A91" s="206"/>
      <c r="B91" s="206"/>
      <c r="C91" s="206"/>
      <c r="D91" s="206"/>
      <c r="E91" s="77"/>
    </row>
    <row r="92" spans="1:5" ht="13.5" customHeight="1" x14ac:dyDescent="0.15">
      <c r="A92" s="87" t="s">
        <v>121</v>
      </c>
      <c r="B92" s="76"/>
      <c r="C92" s="89"/>
      <c r="D92" s="90"/>
      <c r="E92" s="77"/>
    </row>
    <row r="93" spans="1:5" ht="13.5" customHeight="1" x14ac:dyDescent="0.15">
      <c r="A93" s="207"/>
      <c r="B93" s="207"/>
      <c r="C93" s="89"/>
      <c r="D93" s="90"/>
      <c r="E93" s="77"/>
    </row>
    <row r="94" spans="1:5" ht="13.5" customHeight="1" x14ac:dyDescent="0.15">
      <c r="A94" s="87" t="s">
        <v>122</v>
      </c>
      <c r="B94" s="76"/>
      <c r="C94" s="92"/>
      <c r="D94" s="90"/>
      <c r="E94" s="77"/>
    </row>
    <row r="95" spans="1:5" ht="13.5" customHeight="1" x14ac:dyDescent="0.15">
      <c r="A95" s="86"/>
      <c r="B95" s="76"/>
      <c r="C95" s="92"/>
      <c r="D95" s="90"/>
      <c r="E95" s="77"/>
    </row>
    <row r="96" spans="1:5" ht="13.5" customHeight="1" x14ac:dyDescent="0.15">
      <c r="A96" s="87" t="s">
        <v>123</v>
      </c>
      <c r="B96" s="76"/>
      <c r="C96" s="92"/>
      <c r="D96" s="90"/>
      <c r="E96" s="77"/>
    </row>
    <row r="97" spans="1:5" ht="13.5" customHeight="1" x14ac:dyDescent="0.15">
      <c r="A97" s="86"/>
      <c r="B97" s="76"/>
      <c r="C97" s="89"/>
      <c r="D97" s="90"/>
      <c r="E97" s="77"/>
    </row>
    <row r="98" spans="1:5" ht="13.5" customHeight="1" x14ac:dyDescent="0.15">
      <c r="A98" s="86"/>
      <c r="B98" s="76"/>
      <c r="C98" s="89"/>
      <c r="D98" s="90"/>
      <c r="E98" s="77"/>
    </row>
    <row r="99" spans="1:5" ht="13.5" customHeight="1" x14ac:dyDescent="0.15">
      <c r="A99" s="207" t="s">
        <v>113</v>
      </c>
      <c r="B99" s="207"/>
      <c r="C99" s="207"/>
      <c r="D99" s="207"/>
      <c r="E99" s="207"/>
    </row>
    <row r="100" spans="1:5" ht="24" customHeight="1" x14ac:dyDescent="0.15">
      <c r="A100" s="208" t="s">
        <v>126</v>
      </c>
      <c r="B100" s="208"/>
      <c r="C100" s="208"/>
      <c r="D100" s="208"/>
      <c r="E100" s="93"/>
    </row>
    <row r="101" spans="1:5" ht="13.5" customHeight="1" x14ac:dyDescent="0.15">
      <c r="A101" s="207" t="s">
        <v>127</v>
      </c>
      <c r="B101" s="207"/>
      <c r="C101" s="207"/>
      <c r="D101" s="207"/>
      <c r="E101" s="87"/>
    </row>
    <row r="102" spans="1:5" ht="13.5" customHeight="1" x14ac:dyDescent="0.15">
      <c r="A102" s="207" t="s">
        <v>128</v>
      </c>
      <c r="B102" s="207"/>
      <c r="C102" s="207"/>
      <c r="D102" s="207"/>
      <c r="E102" s="87"/>
    </row>
    <row r="103" spans="1:5" ht="13.5" customHeight="1" x14ac:dyDescent="0.15">
      <c r="A103" s="207" t="s">
        <v>129</v>
      </c>
      <c r="B103" s="207"/>
      <c r="C103" s="207"/>
      <c r="D103" s="207"/>
      <c r="E103" s="87"/>
    </row>
    <row r="113" spans="1:5" ht="22.5" customHeight="1" x14ac:dyDescent="0.15"/>
    <row r="114" spans="1:5" ht="75.75" customHeight="1" thickBot="1" x14ac:dyDescent="0.2">
      <c r="B114" s="211" t="s">
        <v>125</v>
      </c>
      <c r="C114" s="211"/>
      <c r="D114" s="107"/>
      <c r="E114" s="77"/>
    </row>
    <row r="115" spans="1:5" ht="37.5" customHeight="1" x14ac:dyDescent="0.15">
      <c r="A115" s="103"/>
      <c r="B115" s="101" t="s">
        <v>124</v>
      </c>
      <c r="C115" s="105" t="s">
        <v>2</v>
      </c>
      <c r="D115" s="108"/>
      <c r="E115" s="75"/>
    </row>
    <row r="116" spans="1:5" ht="59.25" customHeight="1" thickBot="1" x14ac:dyDescent="0.2">
      <c r="A116" s="104"/>
      <c r="B116" s="102" t="str">
        <f>振込明細整理!A5</f>
        <v/>
      </c>
      <c r="C116" s="106" t="str">
        <f>振込明細整理!B5</f>
        <v/>
      </c>
      <c r="D116" s="109"/>
    </row>
    <row r="117" spans="1:5" ht="13.5" customHeight="1" x14ac:dyDescent="0.15">
      <c r="A117" s="88"/>
      <c r="B117" s="76"/>
      <c r="C117" s="89"/>
      <c r="D117" s="90"/>
      <c r="E117" s="77"/>
    </row>
    <row r="118" spans="1:5" ht="13.5" customHeight="1" x14ac:dyDescent="0.15">
      <c r="A118" s="88"/>
      <c r="B118" s="76"/>
      <c r="C118" s="89"/>
      <c r="D118" s="90"/>
      <c r="E118" s="77"/>
    </row>
    <row r="119" spans="1:5" ht="13.5" customHeight="1" x14ac:dyDescent="0.15">
      <c r="A119" s="206"/>
      <c r="B119" s="206"/>
      <c r="C119" s="206"/>
      <c r="D119" s="206"/>
      <c r="E119" s="77"/>
    </row>
    <row r="120" spans="1:5" ht="13.5" customHeight="1" x14ac:dyDescent="0.15">
      <c r="A120" s="87" t="s">
        <v>121</v>
      </c>
      <c r="B120" s="76"/>
      <c r="C120" s="89"/>
      <c r="D120" s="90"/>
      <c r="E120" s="77"/>
    </row>
    <row r="121" spans="1:5" ht="13.5" customHeight="1" x14ac:dyDescent="0.15">
      <c r="A121" s="207"/>
      <c r="B121" s="207"/>
      <c r="C121" s="89"/>
      <c r="D121" s="90"/>
      <c r="E121" s="77"/>
    </row>
    <row r="122" spans="1:5" ht="13.5" customHeight="1" x14ac:dyDescent="0.15">
      <c r="A122" s="87" t="s">
        <v>122</v>
      </c>
      <c r="B122" s="76"/>
      <c r="C122" s="92"/>
      <c r="D122" s="90"/>
      <c r="E122" s="77"/>
    </row>
    <row r="123" spans="1:5" ht="13.5" customHeight="1" x14ac:dyDescent="0.15">
      <c r="A123" s="86"/>
      <c r="B123" s="76"/>
      <c r="C123" s="92"/>
      <c r="D123" s="90"/>
      <c r="E123" s="77"/>
    </row>
    <row r="124" spans="1:5" ht="13.5" customHeight="1" x14ac:dyDescent="0.15">
      <c r="A124" s="87" t="s">
        <v>123</v>
      </c>
      <c r="B124" s="76"/>
      <c r="C124" s="92"/>
      <c r="D124" s="90"/>
      <c r="E124" s="77"/>
    </row>
    <row r="125" spans="1:5" ht="13.5" customHeight="1" x14ac:dyDescent="0.15">
      <c r="A125" s="86"/>
      <c r="B125" s="76"/>
      <c r="C125" s="89"/>
      <c r="D125" s="90"/>
      <c r="E125" s="77"/>
    </row>
    <row r="126" spans="1:5" ht="13.5" customHeight="1" x14ac:dyDescent="0.15">
      <c r="A126" s="86"/>
      <c r="B126" s="76"/>
      <c r="C126" s="89"/>
      <c r="D126" s="90"/>
      <c r="E126" s="77"/>
    </row>
    <row r="127" spans="1:5" ht="13.5" customHeight="1" x14ac:dyDescent="0.15">
      <c r="A127" s="207" t="s">
        <v>113</v>
      </c>
      <c r="B127" s="207"/>
      <c r="C127" s="207"/>
      <c r="D127" s="207"/>
      <c r="E127" s="207"/>
    </row>
    <row r="128" spans="1:5" ht="24" customHeight="1" x14ac:dyDescent="0.15">
      <c r="A128" s="208" t="s">
        <v>126</v>
      </c>
      <c r="B128" s="208"/>
      <c r="C128" s="208"/>
      <c r="D128" s="208"/>
      <c r="E128" s="93"/>
    </row>
    <row r="129" spans="1:5" ht="13.5" customHeight="1" x14ac:dyDescent="0.15">
      <c r="A129" s="207" t="s">
        <v>127</v>
      </c>
      <c r="B129" s="207"/>
      <c r="C129" s="207"/>
      <c r="D129" s="207"/>
      <c r="E129" s="87"/>
    </row>
    <row r="130" spans="1:5" ht="13.5" customHeight="1" x14ac:dyDescent="0.15">
      <c r="A130" s="207" t="s">
        <v>128</v>
      </c>
      <c r="B130" s="207"/>
      <c r="C130" s="207"/>
      <c r="D130" s="207"/>
      <c r="E130" s="87"/>
    </row>
    <row r="131" spans="1:5" ht="13.5" customHeight="1" x14ac:dyDescent="0.15">
      <c r="A131" s="207" t="s">
        <v>129</v>
      </c>
      <c r="B131" s="207"/>
      <c r="C131" s="207"/>
      <c r="D131" s="207"/>
      <c r="E131" s="87"/>
    </row>
    <row r="141" spans="1:5" ht="22.5" customHeight="1" x14ac:dyDescent="0.15"/>
    <row r="142" spans="1:5" ht="75.75" customHeight="1" thickBot="1" x14ac:dyDescent="0.2">
      <c r="B142" s="211" t="s">
        <v>125</v>
      </c>
      <c r="C142" s="211"/>
      <c r="D142" s="107"/>
      <c r="E142" s="77"/>
    </row>
    <row r="143" spans="1:5" ht="37.5" customHeight="1" x14ac:dyDescent="0.15">
      <c r="A143" s="103"/>
      <c r="B143" s="101" t="s">
        <v>124</v>
      </c>
      <c r="C143" s="105" t="s">
        <v>2</v>
      </c>
      <c r="D143" s="108"/>
      <c r="E143" s="75"/>
    </row>
    <row r="144" spans="1:5" ht="59.25" customHeight="1" thickBot="1" x14ac:dyDescent="0.2">
      <c r="A144" s="104"/>
      <c r="B144" s="102" t="str">
        <f>振込明細整理!A6</f>
        <v/>
      </c>
      <c r="C144" s="106" t="str">
        <f>振込明細整理!B6</f>
        <v/>
      </c>
      <c r="D144" s="109"/>
    </row>
    <row r="145" spans="1:5" ht="13.5" customHeight="1" x14ac:dyDescent="0.15">
      <c r="A145" s="88"/>
      <c r="B145" s="76"/>
      <c r="C145" s="89"/>
      <c r="D145" s="90"/>
      <c r="E145" s="77"/>
    </row>
    <row r="146" spans="1:5" ht="13.5" customHeight="1" x14ac:dyDescent="0.15">
      <c r="A146" s="88"/>
      <c r="B146" s="76"/>
      <c r="C146" s="89"/>
      <c r="D146" s="90"/>
      <c r="E146" s="77"/>
    </row>
    <row r="147" spans="1:5" ht="13.5" customHeight="1" x14ac:dyDescent="0.15">
      <c r="A147" s="206"/>
      <c r="B147" s="206"/>
      <c r="C147" s="206"/>
      <c r="D147" s="206"/>
      <c r="E147" s="77"/>
    </row>
    <row r="148" spans="1:5" ht="13.5" customHeight="1" x14ac:dyDescent="0.15">
      <c r="A148" s="87" t="s">
        <v>121</v>
      </c>
      <c r="B148" s="76"/>
      <c r="C148" s="89"/>
      <c r="D148" s="90"/>
      <c r="E148" s="77"/>
    </row>
    <row r="149" spans="1:5" ht="13.5" customHeight="1" x14ac:dyDescent="0.15">
      <c r="A149" s="207"/>
      <c r="B149" s="207"/>
      <c r="C149" s="89"/>
      <c r="D149" s="90"/>
      <c r="E149" s="77"/>
    </row>
    <row r="150" spans="1:5" ht="13.5" customHeight="1" x14ac:dyDescent="0.15">
      <c r="A150" s="87" t="s">
        <v>122</v>
      </c>
      <c r="B150" s="76"/>
      <c r="C150" s="92"/>
      <c r="D150" s="90"/>
      <c r="E150" s="77"/>
    </row>
    <row r="151" spans="1:5" ht="13.5" customHeight="1" x14ac:dyDescent="0.15">
      <c r="A151" s="86"/>
      <c r="B151" s="76"/>
      <c r="C151" s="92"/>
      <c r="D151" s="90"/>
      <c r="E151" s="77"/>
    </row>
    <row r="152" spans="1:5" ht="13.5" customHeight="1" x14ac:dyDescent="0.15">
      <c r="A152" s="87" t="s">
        <v>123</v>
      </c>
      <c r="B152" s="76"/>
      <c r="C152" s="92"/>
      <c r="D152" s="90"/>
      <c r="E152" s="77"/>
    </row>
    <row r="153" spans="1:5" ht="13.5" customHeight="1" x14ac:dyDescent="0.15">
      <c r="A153" s="86"/>
      <c r="B153" s="76"/>
      <c r="C153" s="89"/>
      <c r="D153" s="90"/>
      <c r="E153" s="77"/>
    </row>
    <row r="154" spans="1:5" ht="13.5" customHeight="1" x14ac:dyDescent="0.15">
      <c r="A154" s="86"/>
      <c r="B154" s="76"/>
      <c r="C154" s="89"/>
      <c r="D154" s="90"/>
      <c r="E154" s="77"/>
    </row>
    <row r="155" spans="1:5" ht="13.5" customHeight="1" x14ac:dyDescent="0.15">
      <c r="A155" s="207" t="s">
        <v>113</v>
      </c>
      <c r="B155" s="207"/>
      <c r="C155" s="207"/>
      <c r="D155" s="207"/>
      <c r="E155" s="207"/>
    </row>
    <row r="156" spans="1:5" ht="24" customHeight="1" x14ac:dyDescent="0.15">
      <c r="A156" s="208" t="s">
        <v>126</v>
      </c>
      <c r="B156" s="208"/>
      <c r="C156" s="208"/>
      <c r="D156" s="208"/>
      <c r="E156" s="93"/>
    </row>
    <row r="157" spans="1:5" ht="13.5" customHeight="1" x14ac:dyDescent="0.15">
      <c r="A157" s="207" t="s">
        <v>127</v>
      </c>
      <c r="B157" s="207"/>
      <c r="C157" s="207"/>
      <c r="D157" s="207"/>
      <c r="E157" s="87"/>
    </row>
    <row r="158" spans="1:5" ht="13.5" customHeight="1" x14ac:dyDescent="0.15">
      <c r="A158" s="207" t="s">
        <v>128</v>
      </c>
      <c r="B158" s="207"/>
      <c r="C158" s="207"/>
      <c r="D158" s="207"/>
      <c r="E158" s="87"/>
    </row>
    <row r="159" spans="1:5" ht="13.5" customHeight="1" x14ac:dyDescent="0.15">
      <c r="A159" s="207" t="s">
        <v>129</v>
      </c>
      <c r="B159" s="207"/>
      <c r="C159" s="207"/>
      <c r="D159" s="207"/>
      <c r="E159" s="87"/>
    </row>
    <row r="169" spans="1:5" ht="22.5" customHeight="1" x14ac:dyDescent="0.15"/>
    <row r="170" spans="1:5" ht="75.75" customHeight="1" thickBot="1" x14ac:dyDescent="0.2">
      <c r="B170" s="211" t="s">
        <v>125</v>
      </c>
      <c r="C170" s="211"/>
      <c r="D170" s="107"/>
      <c r="E170" s="77"/>
    </row>
    <row r="171" spans="1:5" ht="37.5" customHeight="1" x14ac:dyDescent="0.15">
      <c r="A171" s="103"/>
      <c r="B171" s="101" t="s">
        <v>124</v>
      </c>
      <c r="C171" s="105" t="s">
        <v>2</v>
      </c>
      <c r="D171" s="108"/>
      <c r="E171" s="75"/>
    </row>
    <row r="172" spans="1:5" ht="59.25" customHeight="1" thickBot="1" x14ac:dyDescent="0.2">
      <c r="A172" s="104"/>
      <c r="B172" s="102" t="str">
        <f>振込明細整理!A7</f>
        <v/>
      </c>
      <c r="C172" s="106" t="str">
        <f>振込明細整理!B7</f>
        <v/>
      </c>
      <c r="D172" s="109"/>
    </row>
    <row r="173" spans="1:5" ht="13.5" customHeight="1" x14ac:dyDescent="0.15">
      <c r="A173" s="88"/>
      <c r="B173" s="76"/>
      <c r="C173" s="89"/>
      <c r="D173" s="90"/>
      <c r="E173" s="77"/>
    </row>
    <row r="174" spans="1:5" ht="13.5" customHeight="1" x14ac:dyDescent="0.15">
      <c r="A174" s="88"/>
      <c r="B174" s="76"/>
      <c r="C174" s="89"/>
      <c r="D174" s="90"/>
      <c r="E174" s="77"/>
    </row>
    <row r="175" spans="1:5" ht="13.5" customHeight="1" x14ac:dyDescent="0.15">
      <c r="A175" s="206"/>
      <c r="B175" s="206"/>
      <c r="C175" s="206"/>
      <c r="D175" s="206"/>
      <c r="E175" s="77"/>
    </row>
    <row r="176" spans="1:5" ht="13.5" customHeight="1" x14ac:dyDescent="0.15">
      <c r="A176" s="87" t="s">
        <v>121</v>
      </c>
      <c r="B176" s="76"/>
      <c r="C176" s="89"/>
      <c r="D176" s="90"/>
      <c r="E176" s="77"/>
    </row>
    <row r="177" spans="1:5" ht="13.5" customHeight="1" x14ac:dyDescent="0.15">
      <c r="A177" s="207"/>
      <c r="B177" s="207"/>
      <c r="C177" s="89"/>
      <c r="D177" s="90"/>
      <c r="E177" s="77"/>
    </row>
    <row r="178" spans="1:5" ht="13.5" customHeight="1" x14ac:dyDescent="0.15">
      <c r="A178" s="87" t="s">
        <v>122</v>
      </c>
      <c r="B178" s="76"/>
      <c r="C178" s="92"/>
      <c r="D178" s="90"/>
      <c r="E178" s="77"/>
    </row>
    <row r="179" spans="1:5" ht="13.5" customHeight="1" x14ac:dyDescent="0.15">
      <c r="A179" s="86"/>
      <c r="B179" s="76"/>
      <c r="C179" s="92"/>
      <c r="D179" s="90"/>
      <c r="E179" s="77"/>
    </row>
    <row r="180" spans="1:5" ht="13.5" customHeight="1" x14ac:dyDescent="0.15">
      <c r="A180" s="87" t="s">
        <v>123</v>
      </c>
      <c r="B180" s="76"/>
      <c r="C180" s="92"/>
      <c r="D180" s="90"/>
      <c r="E180" s="77"/>
    </row>
    <row r="181" spans="1:5" ht="13.5" customHeight="1" x14ac:dyDescent="0.15">
      <c r="A181" s="86"/>
      <c r="B181" s="76"/>
      <c r="C181" s="89"/>
      <c r="D181" s="90"/>
      <c r="E181" s="77"/>
    </row>
    <row r="182" spans="1:5" ht="13.5" customHeight="1" x14ac:dyDescent="0.15">
      <c r="A182" s="86"/>
      <c r="B182" s="76"/>
      <c r="C182" s="89"/>
      <c r="D182" s="90"/>
      <c r="E182" s="77"/>
    </row>
    <row r="183" spans="1:5" ht="13.5" customHeight="1" x14ac:dyDescent="0.15">
      <c r="A183" s="207" t="s">
        <v>113</v>
      </c>
      <c r="B183" s="207"/>
      <c r="C183" s="207"/>
      <c r="D183" s="207"/>
      <c r="E183" s="207"/>
    </row>
    <row r="184" spans="1:5" ht="24" customHeight="1" x14ac:dyDescent="0.15">
      <c r="A184" s="208" t="s">
        <v>126</v>
      </c>
      <c r="B184" s="208"/>
      <c r="C184" s="208"/>
      <c r="D184" s="208"/>
      <c r="E184" s="93"/>
    </row>
    <row r="185" spans="1:5" ht="13.5" customHeight="1" x14ac:dyDescent="0.15">
      <c r="A185" s="207" t="s">
        <v>127</v>
      </c>
      <c r="B185" s="207"/>
      <c r="C185" s="207"/>
      <c r="D185" s="207"/>
      <c r="E185" s="87"/>
    </row>
    <row r="186" spans="1:5" ht="13.5" customHeight="1" x14ac:dyDescent="0.15">
      <c r="A186" s="207" t="s">
        <v>128</v>
      </c>
      <c r="B186" s="207"/>
      <c r="C186" s="207"/>
      <c r="D186" s="207"/>
      <c r="E186" s="87"/>
    </row>
    <row r="187" spans="1:5" ht="13.5" customHeight="1" x14ac:dyDescent="0.15">
      <c r="A187" s="207" t="s">
        <v>129</v>
      </c>
      <c r="B187" s="207"/>
      <c r="C187" s="207"/>
      <c r="D187" s="207"/>
      <c r="E187" s="87"/>
    </row>
    <row r="197" spans="1:5" ht="22.5" customHeight="1" x14ac:dyDescent="0.15"/>
    <row r="198" spans="1:5" ht="75.75" customHeight="1" thickBot="1" x14ac:dyDescent="0.2">
      <c r="B198" s="211" t="s">
        <v>125</v>
      </c>
      <c r="C198" s="211"/>
      <c r="D198" s="107"/>
      <c r="E198" s="77"/>
    </row>
    <row r="199" spans="1:5" ht="37.5" customHeight="1" x14ac:dyDescent="0.15">
      <c r="A199" s="103"/>
      <c r="B199" s="101" t="s">
        <v>124</v>
      </c>
      <c r="C199" s="105" t="s">
        <v>2</v>
      </c>
      <c r="D199" s="108"/>
      <c r="E199" s="75"/>
    </row>
    <row r="200" spans="1:5" ht="59.25" customHeight="1" thickBot="1" x14ac:dyDescent="0.2">
      <c r="A200" s="104"/>
      <c r="B200" s="102" t="str">
        <f>振込明細整理!A8</f>
        <v/>
      </c>
      <c r="C200" s="106" t="str">
        <f>振込明細整理!B8</f>
        <v/>
      </c>
      <c r="D200" s="109"/>
    </row>
    <row r="201" spans="1:5" ht="13.5" customHeight="1" x14ac:dyDescent="0.15">
      <c r="A201" s="88"/>
      <c r="B201" s="76"/>
      <c r="C201" s="89"/>
      <c r="D201" s="90"/>
      <c r="E201" s="77"/>
    </row>
    <row r="202" spans="1:5" ht="13.5" customHeight="1" x14ac:dyDescent="0.15">
      <c r="A202" s="88"/>
      <c r="B202" s="76"/>
      <c r="C202" s="89"/>
      <c r="D202" s="90"/>
      <c r="E202" s="77"/>
    </row>
    <row r="203" spans="1:5" ht="13.5" customHeight="1" x14ac:dyDescent="0.15">
      <c r="A203" s="206"/>
      <c r="B203" s="206"/>
      <c r="C203" s="206"/>
      <c r="D203" s="206"/>
      <c r="E203" s="77"/>
    </row>
    <row r="204" spans="1:5" ht="13.5" customHeight="1" x14ac:dyDescent="0.15">
      <c r="A204" s="87" t="s">
        <v>121</v>
      </c>
      <c r="B204" s="76"/>
      <c r="C204" s="89"/>
      <c r="D204" s="90"/>
      <c r="E204" s="77"/>
    </row>
    <row r="205" spans="1:5" ht="13.5" customHeight="1" x14ac:dyDescent="0.15">
      <c r="A205" s="207"/>
      <c r="B205" s="207"/>
      <c r="C205" s="89"/>
      <c r="D205" s="90"/>
      <c r="E205" s="77"/>
    </row>
    <row r="206" spans="1:5" ht="13.5" customHeight="1" x14ac:dyDescent="0.15">
      <c r="A206" s="87" t="s">
        <v>122</v>
      </c>
      <c r="B206" s="76"/>
      <c r="C206" s="92"/>
      <c r="D206" s="90"/>
      <c r="E206" s="77"/>
    </row>
    <row r="207" spans="1:5" ht="13.5" customHeight="1" x14ac:dyDescent="0.15">
      <c r="A207" s="86"/>
      <c r="B207" s="76"/>
      <c r="C207" s="92"/>
      <c r="D207" s="90"/>
      <c r="E207" s="77"/>
    </row>
    <row r="208" spans="1:5" ht="13.5" customHeight="1" x14ac:dyDescent="0.15">
      <c r="A208" s="87" t="s">
        <v>123</v>
      </c>
      <c r="B208" s="76"/>
      <c r="C208" s="92"/>
      <c r="D208" s="90"/>
      <c r="E208" s="77"/>
    </row>
    <row r="209" spans="1:5" ht="13.5" customHeight="1" x14ac:dyDescent="0.15">
      <c r="A209" s="86"/>
      <c r="B209" s="76"/>
      <c r="C209" s="89"/>
      <c r="D209" s="90"/>
      <c r="E209" s="77"/>
    </row>
    <row r="210" spans="1:5" ht="13.5" customHeight="1" x14ac:dyDescent="0.15">
      <c r="A210" s="86"/>
      <c r="B210" s="76"/>
      <c r="C210" s="89"/>
      <c r="D210" s="90"/>
      <c r="E210" s="77"/>
    </row>
    <row r="211" spans="1:5" ht="13.5" customHeight="1" x14ac:dyDescent="0.15">
      <c r="A211" s="207" t="s">
        <v>113</v>
      </c>
      <c r="B211" s="207"/>
      <c r="C211" s="207"/>
      <c r="D211" s="207"/>
      <c r="E211" s="207"/>
    </row>
    <row r="212" spans="1:5" ht="24" customHeight="1" x14ac:dyDescent="0.15">
      <c r="A212" s="208" t="s">
        <v>126</v>
      </c>
      <c r="B212" s="208"/>
      <c r="C212" s="208"/>
      <c r="D212" s="208"/>
      <c r="E212" s="93"/>
    </row>
    <row r="213" spans="1:5" ht="13.5" customHeight="1" x14ac:dyDescent="0.15">
      <c r="A213" s="207" t="s">
        <v>127</v>
      </c>
      <c r="B213" s="207"/>
      <c r="C213" s="207"/>
      <c r="D213" s="207"/>
      <c r="E213" s="87"/>
    </row>
    <row r="214" spans="1:5" ht="13.5" customHeight="1" x14ac:dyDescent="0.15">
      <c r="A214" s="207" t="s">
        <v>128</v>
      </c>
      <c r="B214" s="207"/>
      <c r="C214" s="207"/>
      <c r="D214" s="207"/>
      <c r="E214" s="87"/>
    </row>
    <row r="215" spans="1:5" ht="13.5" customHeight="1" x14ac:dyDescent="0.15">
      <c r="A215" s="207" t="s">
        <v>129</v>
      </c>
      <c r="B215" s="207"/>
      <c r="C215" s="207"/>
      <c r="D215" s="207"/>
      <c r="E215" s="87"/>
    </row>
    <row r="225" spans="1:5" ht="22.5" customHeight="1" x14ac:dyDescent="0.15"/>
    <row r="226" spans="1:5" ht="75.75" customHeight="1" thickBot="1" x14ac:dyDescent="0.2">
      <c r="B226" s="211" t="s">
        <v>125</v>
      </c>
      <c r="C226" s="211"/>
      <c r="D226" s="107"/>
      <c r="E226" s="77"/>
    </row>
    <row r="227" spans="1:5" ht="37.5" customHeight="1" x14ac:dyDescent="0.15">
      <c r="A227" s="103"/>
      <c r="B227" s="101" t="s">
        <v>124</v>
      </c>
      <c r="C227" s="105" t="s">
        <v>2</v>
      </c>
      <c r="D227" s="108"/>
      <c r="E227" s="75"/>
    </row>
    <row r="228" spans="1:5" ht="59.25" customHeight="1" thickBot="1" x14ac:dyDescent="0.2">
      <c r="A228" s="104"/>
      <c r="B228" s="102" t="str">
        <f>振込明細整理!A9</f>
        <v/>
      </c>
      <c r="C228" s="106" t="str">
        <f>振込明細整理!B9</f>
        <v/>
      </c>
      <c r="D228" s="109"/>
    </row>
    <row r="229" spans="1:5" ht="13.5" customHeight="1" x14ac:dyDescent="0.15">
      <c r="A229" s="88"/>
      <c r="B229" s="76"/>
      <c r="C229" s="89"/>
      <c r="D229" s="90"/>
      <c r="E229" s="77"/>
    </row>
    <row r="230" spans="1:5" ht="13.5" customHeight="1" x14ac:dyDescent="0.15">
      <c r="A230" s="88"/>
      <c r="B230" s="76"/>
      <c r="C230" s="89"/>
      <c r="D230" s="90"/>
      <c r="E230" s="77"/>
    </row>
    <row r="231" spans="1:5" ht="13.5" customHeight="1" x14ac:dyDescent="0.15">
      <c r="A231" s="206"/>
      <c r="B231" s="206"/>
      <c r="C231" s="206"/>
      <c r="D231" s="206"/>
      <c r="E231" s="77"/>
    </row>
    <row r="232" spans="1:5" ht="13.5" customHeight="1" x14ac:dyDescent="0.15">
      <c r="A232" s="87" t="s">
        <v>121</v>
      </c>
      <c r="B232" s="76"/>
      <c r="C232" s="89"/>
      <c r="D232" s="90"/>
      <c r="E232" s="77"/>
    </row>
    <row r="233" spans="1:5" ht="13.5" customHeight="1" x14ac:dyDescent="0.15">
      <c r="A233" s="207"/>
      <c r="B233" s="207"/>
      <c r="C233" s="89"/>
      <c r="D233" s="90"/>
      <c r="E233" s="77"/>
    </row>
    <row r="234" spans="1:5" ht="13.5" customHeight="1" x14ac:dyDescent="0.15">
      <c r="A234" s="87" t="s">
        <v>122</v>
      </c>
      <c r="B234" s="76"/>
      <c r="C234" s="92"/>
      <c r="D234" s="90"/>
      <c r="E234" s="77"/>
    </row>
    <row r="235" spans="1:5" ht="13.5" customHeight="1" x14ac:dyDescent="0.15">
      <c r="A235" s="86"/>
      <c r="B235" s="76"/>
      <c r="C235" s="92"/>
      <c r="D235" s="90"/>
      <c r="E235" s="77"/>
    </row>
    <row r="236" spans="1:5" ht="13.5" customHeight="1" x14ac:dyDescent="0.15">
      <c r="A236" s="87" t="s">
        <v>123</v>
      </c>
      <c r="B236" s="76"/>
      <c r="C236" s="92"/>
      <c r="D236" s="90"/>
      <c r="E236" s="77"/>
    </row>
    <row r="237" spans="1:5" ht="13.5" customHeight="1" x14ac:dyDescent="0.15">
      <c r="A237" s="86"/>
      <c r="B237" s="76"/>
      <c r="C237" s="89"/>
      <c r="D237" s="90"/>
      <c r="E237" s="77"/>
    </row>
    <row r="238" spans="1:5" ht="13.5" customHeight="1" x14ac:dyDescent="0.15">
      <c r="A238" s="86"/>
      <c r="B238" s="76"/>
      <c r="C238" s="89"/>
      <c r="D238" s="90"/>
      <c r="E238" s="77"/>
    </row>
    <row r="239" spans="1:5" ht="13.5" customHeight="1" x14ac:dyDescent="0.15">
      <c r="A239" s="207" t="s">
        <v>113</v>
      </c>
      <c r="B239" s="207"/>
      <c r="C239" s="207"/>
      <c r="D239" s="207"/>
      <c r="E239" s="207"/>
    </row>
    <row r="240" spans="1:5" ht="24" customHeight="1" x14ac:dyDescent="0.15">
      <c r="A240" s="208" t="s">
        <v>126</v>
      </c>
      <c r="B240" s="208"/>
      <c r="C240" s="208"/>
      <c r="D240" s="208"/>
      <c r="E240" s="93"/>
    </row>
    <row r="241" spans="1:5" ht="13.5" customHeight="1" x14ac:dyDescent="0.15">
      <c r="A241" s="207" t="s">
        <v>127</v>
      </c>
      <c r="B241" s="207"/>
      <c r="C241" s="207"/>
      <c r="D241" s="207"/>
      <c r="E241" s="87"/>
    </row>
    <row r="242" spans="1:5" ht="13.5" customHeight="1" x14ac:dyDescent="0.15">
      <c r="A242" s="207" t="s">
        <v>128</v>
      </c>
      <c r="B242" s="207"/>
      <c r="C242" s="207"/>
      <c r="D242" s="207"/>
      <c r="E242" s="87"/>
    </row>
    <row r="243" spans="1:5" ht="13.5" customHeight="1" x14ac:dyDescent="0.15">
      <c r="A243" s="207" t="s">
        <v>129</v>
      </c>
      <c r="B243" s="207"/>
      <c r="C243" s="207"/>
      <c r="D243" s="207"/>
      <c r="E243" s="87"/>
    </row>
    <row r="253" spans="1:5" ht="22.5" customHeight="1" x14ac:dyDescent="0.15"/>
    <row r="254" spans="1:5" ht="75.75" customHeight="1" thickBot="1" x14ac:dyDescent="0.2">
      <c r="B254" s="211" t="s">
        <v>125</v>
      </c>
      <c r="C254" s="211"/>
      <c r="D254" s="107"/>
      <c r="E254" s="77"/>
    </row>
    <row r="255" spans="1:5" ht="37.5" customHeight="1" x14ac:dyDescent="0.15">
      <c r="A255" s="103"/>
      <c r="B255" s="101" t="s">
        <v>124</v>
      </c>
      <c r="C255" s="105" t="s">
        <v>2</v>
      </c>
      <c r="D255" s="108"/>
      <c r="E255" s="75"/>
    </row>
    <row r="256" spans="1:5" ht="59.25" customHeight="1" thickBot="1" x14ac:dyDescent="0.2">
      <c r="A256" s="104"/>
      <c r="B256" s="102">
        <f>振込明細整理!A37</f>
        <v>0</v>
      </c>
      <c r="C256" s="106">
        <f>振込明細整理!B37</f>
        <v>0</v>
      </c>
      <c r="D256" s="109"/>
    </row>
    <row r="257" spans="1:5" ht="13.5" customHeight="1" x14ac:dyDescent="0.15">
      <c r="A257" s="88"/>
      <c r="B257" s="76"/>
      <c r="C257" s="89"/>
      <c r="D257" s="90"/>
      <c r="E257" s="77"/>
    </row>
    <row r="258" spans="1:5" ht="13.5" customHeight="1" x14ac:dyDescent="0.15">
      <c r="A258" s="88"/>
      <c r="B258" s="76"/>
      <c r="C258" s="89"/>
      <c r="D258" s="90"/>
      <c r="E258" s="77"/>
    </row>
    <row r="259" spans="1:5" ht="13.5" customHeight="1" x14ac:dyDescent="0.15">
      <c r="A259" s="206"/>
      <c r="B259" s="206"/>
      <c r="C259" s="206"/>
      <c r="D259" s="206"/>
      <c r="E259" s="77"/>
    </row>
    <row r="260" spans="1:5" ht="13.5" customHeight="1" x14ac:dyDescent="0.15">
      <c r="A260" s="87" t="s">
        <v>121</v>
      </c>
      <c r="B260" s="76"/>
      <c r="C260" s="89"/>
      <c r="D260" s="90"/>
      <c r="E260" s="77"/>
    </row>
    <row r="261" spans="1:5" ht="13.5" customHeight="1" x14ac:dyDescent="0.15">
      <c r="A261" s="207"/>
      <c r="B261" s="207"/>
      <c r="C261" s="89"/>
      <c r="D261" s="90"/>
      <c r="E261" s="77"/>
    </row>
    <row r="262" spans="1:5" ht="13.5" customHeight="1" x14ac:dyDescent="0.15">
      <c r="A262" s="87" t="s">
        <v>122</v>
      </c>
      <c r="B262" s="76"/>
      <c r="C262" s="92"/>
      <c r="D262" s="90"/>
      <c r="E262" s="77"/>
    </row>
    <row r="263" spans="1:5" ht="13.5" customHeight="1" x14ac:dyDescent="0.15">
      <c r="A263" s="86"/>
      <c r="B263" s="76"/>
      <c r="C263" s="92"/>
      <c r="D263" s="90"/>
      <c r="E263" s="77"/>
    </row>
    <row r="264" spans="1:5" ht="13.5" customHeight="1" x14ac:dyDescent="0.15">
      <c r="A264" s="87" t="s">
        <v>123</v>
      </c>
      <c r="B264" s="76"/>
      <c r="C264" s="92"/>
      <c r="D264" s="90"/>
      <c r="E264" s="77"/>
    </row>
    <row r="265" spans="1:5" ht="13.5" customHeight="1" x14ac:dyDescent="0.15">
      <c r="A265" s="86"/>
      <c r="B265" s="76"/>
      <c r="C265" s="89"/>
      <c r="D265" s="90"/>
      <c r="E265" s="77"/>
    </row>
    <row r="266" spans="1:5" ht="13.5" customHeight="1" x14ac:dyDescent="0.15">
      <c r="A266" s="86"/>
      <c r="B266" s="76"/>
      <c r="C266" s="89"/>
      <c r="D266" s="90"/>
      <c r="E266" s="77"/>
    </row>
    <row r="267" spans="1:5" ht="13.5" customHeight="1" x14ac:dyDescent="0.15">
      <c r="A267" s="207" t="s">
        <v>113</v>
      </c>
      <c r="B267" s="207"/>
      <c r="C267" s="207"/>
      <c r="D267" s="207"/>
      <c r="E267" s="207"/>
    </row>
    <row r="268" spans="1:5" ht="24" customHeight="1" x14ac:dyDescent="0.15">
      <c r="A268" s="208" t="s">
        <v>126</v>
      </c>
      <c r="B268" s="208"/>
      <c r="C268" s="208"/>
      <c r="D268" s="208"/>
      <c r="E268" s="93"/>
    </row>
    <row r="269" spans="1:5" ht="13.5" customHeight="1" x14ac:dyDescent="0.15">
      <c r="A269" s="207" t="s">
        <v>127</v>
      </c>
      <c r="B269" s="207"/>
      <c r="C269" s="207"/>
      <c r="D269" s="207"/>
      <c r="E269" s="87"/>
    </row>
    <row r="270" spans="1:5" ht="13.5" customHeight="1" x14ac:dyDescent="0.15">
      <c r="A270" s="207" t="s">
        <v>128</v>
      </c>
      <c r="B270" s="207"/>
      <c r="C270" s="207"/>
      <c r="D270" s="207"/>
      <c r="E270" s="87"/>
    </row>
    <row r="271" spans="1:5" ht="13.5" customHeight="1" x14ac:dyDescent="0.15">
      <c r="A271" s="207" t="s">
        <v>129</v>
      </c>
      <c r="B271" s="207"/>
      <c r="C271" s="207"/>
      <c r="D271" s="207"/>
      <c r="E271" s="87"/>
    </row>
  </sheetData>
  <sheetProtection sheet="1" objects="1" scenarios="1"/>
  <mergeCells count="80">
    <mergeCell ref="A271:D271"/>
    <mergeCell ref="A240:D240"/>
    <mergeCell ref="A241:D241"/>
    <mergeCell ref="A242:D242"/>
    <mergeCell ref="A243:D243"/>
    <mergeCell ref="B254:C254"/>
    <mergeCell ref="A259:D259"/>
    <mergeCell ref="A261:B261"/>
    <mergeCell ref="A267:E267"/>
    <mergeCell ref="A268:D268"/>
    <mergeCell ref="A269:D269"/>
    <mergeCell ref="A270:D270"/>
    <mergeCell ref="A239:E239"/>
    <mergeCell ref="B198:C198"/>
    <mergeCell ref="A203:D203"/>
    <mergeCell ref="A205:B205"/>
    <mergeCell ref="A211:E211"/>
    <mergeCell ref="A212:D212"/>
    <mergeCell ref="A213:D213"/>
    <mergeCell ref="A214:D214"/>
    <mergeCell ref="A215:D215"/>
    <mergeCell ref="B226:C226"/>
    <mergeCell ref="A231:D231"/>
    <mergeCell ref="A233:B233"/>
    <mergeCell ref="A187:D187"/>
    <mergeCell ref="A156:D156"/>
    <mergeCell ref="A157:D157"/>
    <mergeCell ref="A158:D158"/>
    <mergeCell ref="A159:D159"/>
    <mergeCell ref="B170:C170"/>
    <mergeCell ref="A175:D175"/>
    <mergeCell ref="A177:B177"/>
    <mergeCell ref="A183:E183"/>
    <mergeCell ref="A184:D184"/>
    <mergeCell ref="A185:D185"/>
    <mergeCell ref="A186:D186"/>
    <mergeCell ref="A155:E155"/>
    <mergeCell ref="B114:C114"/>
    <mergeCell ref="A119:D119"/>
    <mergeCell ref="A121:B121"/>
    <mergeCell ref="A127:E127"/>
    <mergeCell ref="A128:D128"/>
    <mergeCell ref="A129:D129"/>
    <mergeCell ref="A130:D130"/>
    <mergeCell ref="A131:D131"/>
    <mergeCell ref="B142:C142"/>
    <mergeCell ref="A147:D147"/>
    <mergeCell ref="A149:B149"/>
    <mergeCell ref="A103:D103"/>
    <mergeCell ref="A72:D72"/>
    <mergeCell ref="A73:D73"/>
    <mergeCell ref="A74:D74"/>
    <mergeCell ref="A75:D75"/>
    <mergeCell ref="B86:C86"/>
    <mergeCell ref="A91:D91"/>
    <mergeCell ref="A93:B93"/>
    <mergeCell ref="A99:E99"/>
    <mergeCell ref="A100:D100"/>
    <mergeCell ref="A101:D101"/>
    <mergeCell ref="A102:D102"/>
    <mergeCell ref="A71:E71"/>
    <mergeCell ref="B30:C30"/>
    <mergeCell ref="A35:D35"/>
    <mergeCell ref="A37:B37"/>
    <mergeCell ref="A43:E43"/>
    <mergeCell ref="A44:D44"/>
    <mergeCell ref="A45:D45"/>
    <mergeCell ref="A46:D46"/>
    <mergeCell ref="A47:D47"/>
    <mergeCell ref="B58:C58"/>
    <mergeCell ref="A63:D63"/>
    <mergeCell ref="A65:B65"/>
    <mergeCell ref="B2:C2"/>
    <mergeCell ref="A18:D18"/>
    <mergeCell ref="A19:D19"/>
    <mergeCell ref="A7:D7"/>
    <mergeCell ref="A9:B9"/>
    <mergeCell ref="A15:E15"/>
    <mergeCell ref="A16:D16"/>
    <mergeCell ref="A17:D17"/>
  </mergeCells>
  <phoneticPr fontId="1"/>
  <pageMargins left="0.39370078740157483" right="0.39370078740157483" top="0.59055118110236227" bottom="0.59055118110236227" header="0" footer="0"/>
  <pageSetup paperSize="9" fitToHeight="0"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4"/>
  <sheetViews>
    <sheetView view="pageBreakPreview" topLeftCell="A5" zoomScaleNormal="100" zoomScaleSheetLayoutView="100" workbookViewId="0">
      <selection activeCell="H24" sqref="H24"/>
    </sheetView>
  </sheetViews>
  <sheetFormatPr defaultColWidth="9" defaultRowHeight="12" x14ac:dyDescent="0.15"/>
  <cols>
    <col min="1" max="1" width="10" style="33" customWidth="1"/>
    <col min="2" max="3" width="9" style="26"/>
    <col min="4" max="4" width="22.5" style="26" customWidth="1"/>
    <col min="5" max="5" width="16.19921875" style="26" customWidth="1"/>
    <col min="6" max="6" width="9" style="26" customWidth="1"/>
    <col min="7" max="7" width="19.59765625" style="26" customWidth="1"/>
    <col min="8" max="8" width="21" style="26" customWidth="1"/>
    <col min="9" max="16384" width="9" style="26"/>
  </cols>
  <sheetData>
    <row r="1" spans="1:8" ht="28.2" x14ac:dyDescent="0.35">
      <c r="A1" s="172" t="s">
        <v>144</v>
      </c>
      <c r="B1" s="172"/>
      <c r="C1" s="172"/>
      <c r="D1" s="172"/>
      <c r="E1" s="172"/>
      <c r="F1" s="172"/>
      <c r="G1" s="172"/>
      <c r="H1" s="172"/>
    </row>
    <row r="3" spans="1:8" x14ac:dyDescent="0.15">
      <c r="A3" s="33" t="s">
        <v>185</v>
      </c>
    </row>
    <row r="5" spans="1:8" x14ac:dyDescent="0.15">
      <c r="A5" s="33" t="s">
        <v>145</v>
      </c>
    </row>
    <row r="7" spans="1:8" x14ac:dyDescent="0.15">
      <c r="A7" s="33" t="s">
        <v>146</v>
      </c>
    </row>
    <row r="9" spans="1:8" x14ac:dyDescent="0.15">
      <c r="A9" s="33" t="s">
        <v>147</v>
      </c>
    </row>
    <row r="10" spans="1:8" x14ac:dyDescent="0.15">
      <c r="A10" s="33" t="s">
        <v>149</v>
      </c>
    </row>
    <row r="11" spans="1:8" x14ac:dyDescent="0.15">
      <c r="A11" s="33" t="s">
        <v>148</v>
      </c>
    </row>
    <row r="13" spans="1:8" ht="21.75" customHeight="1" thickBot="1" x14ac:dyDescent="0.2">
      <c r="A13" s="32" t="s">
        <v>169</v>
      </c>
    </row>
    <row r="14" spans="1:8" ht="15" customHeight="1" x14ac:dyDescent="0.15">
      <c r="A14" s="173" t="s">
        <v>81</v>
      </c>
      <c r="B14" s="175" t="s">
        <v>82</v>
      </c>
      <c r="C14" s="177" t="s">
        <v>151</v>
      </c>
      <c r="D14" s="177" t="s">
        <v>143</v>
      </c>
      <c r="E14" s="177"/>
      <c r="F14" s="177"/>
      <c r="G14" s="175" t="s">
        <v>152</v>
      </c>
      <c r="H14" s="179" t="s">
        <v>7</v>
      </c>
    </row>
    <row r="15" spans="1:8" ht="24" customHeight="1" x14ac:dyDescent="0.15">
      <c r="A15" s="174"/>
      <c r="B15" s="176"/>
      <c r="C15" s="178"/>
      <c r="D15" s="29" t="s">
        <v>84</v>
      </c>
      <c r="E15" s="30" t="s">
        <v>133</v>
      </c>
      <c r="F15" s="30" t="s">
        <v>6</v>
      </c>
      <c r="G15" s="176"/>
      <c r="H15" s="180"/>
    </row>
    <row r="16" spans="1:8" ht="33.75" customHeight="1" x14ac:dyDescent="0.15">
      <c r="A16" s="42">
        <f>IF(OR(収入日ソート!B1="",収入日ソート!B1=0),"",収入日ソート!B1)</f>
        <v>46021</v>
      </c>
      <c r="B16" s="34">
        <f>IF(OR(収入日ソート!C1="",収入日ソート!C1=0),"",収入日ソート!C1)</f>
        <v>382950</v>
      </c>
      <c r="C16" s="43" t="str">
        <f>IF(OR(収入日ソート!D1="",収入日ソート!D1=0),"",収入日ソート!D1)</f>
        <v>その他の収入</v>
      </c>
      <c r="D16" s="36" t="str">
        <f>IF(OR(収入日ソート!E1="",収入日ソート!E1=0),"",収入日ソート!E1)</f>
        <v/>
      </c>
      <c r="E16" s="36" t="str">
        <f>IF(OR(収入日ソート!F1="",収入日ソート!F1=0),"",収入日ソート!F1)</f>
        <v/>
      </c>
      <c r="F16" s="38" t="str">
        <f>IF(OR(収入日ソート!G1="",収入日ソート!G1=0),"",収入日ソート!G1)</f>
        <v/>
      </c>
      <c r="G16" s="36" t="str">
        <f>IF(OR(収入日ソート!H1="",収入日ソート!H1=0),"",収入日ソート!H1)</f>
        <v/>
      </c>
      <c r="H16" s="110" t="str">
        <f>IF(OR(収入日ソート!I1="",収入日ソート!I1=0),"",収入日ソート!I1)</f>
        <v>自己資金</v>
      </c>
    </row>
    <row r="17" spans="1:8" ht="33.75" customHeight="1" x14ac:dyDescent="0.15">
      <c r="A17" s="42">
        <f>IF(OR(収入日ソート!B2="",収入日ソート!B2=0),"",収入日ソート!B2)</f>
        <v>46032</v>
      </c>
      <c r="B17" s="34">
        <f>IF(OR(収入日ソート!C2="",収入日ソート!C2=0),"",収入日ソート!C2)</f>
        <v>21000</v>
      </c>
      <c r="C17" s="43" t="str">
        <f>IF(OR(収入日ソート!D2="",収入日ソート!D2=0),"",収入日ソート!D2)</f>
        <v>寄附</v>
      </c>
      <c r="D17" s="36" t="str">
        <f>IF(OR(収入日ソート!E2="",収入日ソート!E2=0),"",収入日ソート!E2)</f>
        <v>美作市美来2</v>
      </c>
      <c r="E17" s="36" t="str">
        <f>IF(OR(収入日ソート!F2="",収入日ソート!F2=0),"",収入日ソート!F2)</f>
        <v>美作　太郎</v>
      </c>
      <c r="F17" s="38" t="str">
        <f>IF(OR(収入日ソート!G2="",収入日ソート!G2=0),"",収入日ソート!G2)</f>
        <v>無職</v>
      </c>
      <c r="G17" s="36" t="str">
        <f>IF(OR(収入日ソート!H2="",収入日ソート!H2=0),"",収入日ソート!H2)</f>
        <v>日額3,000円×7日分</v>
      </c>
      <c r="H17" s="110" t="str">
        <f>IF(OR(収入日ソート!I2="",収入日ソート!I2=0),"",収入日ソート!I2)</f>
        <v>無償提供</v>
      </c>
    </row>
    <row r="18" spans="1:8" ht="33.75" customHeight="1" x14ac:dyDescent="0.15">
      <c r="A18" s="42">
        <f>IF(OR(収入日ソート!B3="",収入日ソート!B3=0),"",収入日ソート!B3)</f>
        <v>46054</v>
      </c>
      <c r="B18" s="34">
        <f>IF(OR(収入日ソート!C3="",収入日ソート!C3=0),"",収入日ソート!C3)</f>
        <v>30000</v>
      </c>
      <c r="C18" s="43" t="str">
        <f>IF(OR(収入日ソート!D3="",収入日ソート!D3=0),"",収入日ソート!D3)</f>
        <v>寄附</v>
      </c>
      <c r="D18" s="36" t="str">
        <f>IF(OR(収入日ソート!E3="",収入日ソート!E3=0),"",収入日ソート!E3)</f>
        <v>美作市美来3</v>
      </c>
      <c r="E18" s="36" t="str">
        <f>IF(OR(収入日ソート!F3="",収入日ソート!F3=0),"",収入日ソート!F3)</f>
        <v>美作　作美</v>
      </c>
      <c r="F18" s="38" t="str">
        <f>IF(OR(収入日ソート!G3="",収入日ソート!G3=0),"",収入日ソート!G3)</f>
        <v>無職</v>
      </c>
      <c r="G18" s="36" t="str">
        <f>IF(OR(収入日ソート!H3="",収入日ソート!H3=0),"",収入日ソート!H3)</f>
        <v/>
      </c>
      <c r="H18" s="110" t="str">
        <f>IF(OR(収入日ソート!I3="",収入日ソート!I3=0),"",収入日ソート!I3)</f>
        <v/>
      </c>
    </row>
    <row r="19" spans="1:8" ht="33.75" customHeight="1" x14ac:dyDescent="0.15">
      <c r="A19" s="42" t="str">
        <f>IF(OR(収入日ソート!B4="",収入日ソート!B4=0),"",収入日ソート!B4)</f>
        <v/>
      </c>
      <c r="B19" s="34" t="str">
        <f>IF(OR(収入日ソート!C4="",収入日ソート!C4=0),"",収入日ソート!C4)</f>
        <v/>
      </c>
      <c r="C19" s="43" t="str">
        <f>IF(OR(収入日ソート!D4="",収入日ソート!D4=0),"",収入日ソート!D4)</f>
        <v/>
      </c>
      <c r="D19" s="36" t="str">
        <f>IF(OR(収入日ソート!E4="",収入日ソート!E4=0),"",収入日ソート!E4)</f>
        <v/>
      </c>
      <c r="E19" s="36" t="str">
        <f>IF(OR(収入日ソート!F4="",収入日ソート!F4=0),"",収入日ソート!F4)</f>
        <v/>
      </c>
      <c r="F19" s="38" t="str">
        <f>IF(OR(収入日ソート!G4="",収入日ソート!G4=0),"",収入日ソート!G4)</f>
        <v/>
      </c>
      <c r="G19" s="36" t="str">
        <f>IF(OR(収入日ソート!H4="",収入日ソート!H4=0),"",収入日ソート!H4)</f>
        <v/>
      </c>
      <c r="H19" s="110" t="str">
        <f>IF(OR(収入日ソート!I4="",収入日ソート!I4=0),"",収入日ソート!I4)</f>
        <v/>
      </c>
    </row>
    <row r="20" spans="1:8" ht="33.75" customHeight="1" x14ac:dyDescent="0.15">
      <c r="A20" s="42" t="str">
        <f>IF(OR(収入日ソート!B5="",収入日ソート!B5=0),"",収入日ソート!B5)</f>
        <v/>
      </c>
      <c r="B20" s="34" t="str">
        <f>IF(OR(収入日ソート!C5="",収入日ソート!C5=0),"",収入日ソート!C5)</f>
        <v/>
      </c>
      <c r="C20" s="43" t="str">
        <f>IF(OR(収入日ソート!D5="",収入日ソート!D5=0),"",収入日ソート!D5)</f>
        <v/>
      </c>
      <c r="D20" s="36" t="str">
        <f>IF(OR(収入日ソート!E5="",収入日ソート!E5=0),"",収入日ソート!E5)</f>
        <v/>
      </c>
      <c r="E20" s="36" t="str">
        <f>IF(OR(収入日ソート!F5="",収入日ソート!F5=0),"",収入日ソート!F5)</f>
        <v/>
      </c>
      <c r="F20" s="38" t="str">
        <f>IF(OR(収入日ソート!G5="",収入日ソート!G5=0),"",収入日ソート!G5)</f>
        <v/>
      </c>
      <c r="G20" s="36" t="str">
        <f>IF(OR(収入日ソート!H5="",収入日ソート!H5=0),"",収入日ソート!H5)</f>
        <v/>
      </c>
      <c r="H20" s="110" t="str">
        <f>IF(OR(収入日ソート!I5="",収入日ソート!I5=0),"",収入日ソート!I5)</f>
        <v/>
      </c>
    </row>
    <row r="21" spans="1:8" ht="33.75" customHeight="1" x14ac:dyDescent="0.15">
      <c r="A21" s="42" t="str">
        <f>IF(OR(収入日ソート!B6="",収入日ソート!B6=0),"",収入日ソート!B6)</f>
        <v/>
      </c>
      <c r="B21" s="34" t="str">
        <f>IF(OR(収入日ソート!C6="",収入日ソート!C6=0),"",収入日ソート!C6)</f>
        <v/>
      </c>
      <c r="C21" s="43" t="str">
        <f>IF(OR(収入日ソート!D6="",収入日ソート!D6=0),"",収入日ソート!D6)</f>
        <v/>
      </c>
      <c r="D21" s="36" t="str">
        <f>IF(OR(収入日ソート!E6="",収入日ソート!E6=0),"",収入日ソート!E6)</f>
        <v/>
      </c>
      <c r="E21" s="36" t="str">
        <f>IF(OR(収入日ソート!F6="",収入日ソート!F6=0),"",収入日ソート!F6)</f>
        <v/>
      </c>
      <c r="F21" s="38" t="str">
        <f>IF(OR(収入日ソート!G6="",収入日ソート!G6=0),"",収入日ソート!G6)</f>
        <v/>
      </c>
      <c r="G21" s="36" t="str">
        <f>IF(OR(収入日ソート!H6="",収入日ソート!H6=0),"",収入日ソート!H6)</f>
        <v/>
      </c>
      <c r="H21" s="110" t="str">
        <f>IF(OR(収入日ソート!I6="",収入日ソート!I6=0),"",収入日ソート!I6)</f>
        <v/>
      </c>
    </row>
    <row r="22" spans="1:8" ht="33.75" customHeight="1" x14ac:dyDescent="0.15">
      <c r="A22" s="42" t="str">
        <f>IF(OR(収入日ソート!B7="",収入日ソート!B7=0),"",収入日ソート!B7)</f>
        <v/>
      </c>
      <c r="B22" s="34" t="str">
        <f>IF(OR(収入日ソート!C7="",収入日ソート!C7=0),"",収入日ソート!C7)</f>
        <v/>
      </c>
      <c r="C22" s="43" t="str">
        <f>IF(OR(収入日ソート!D7="",収入日ソート!D7=0),"",収入日ソート!D7)</f>
        <v/>
      </c>
      <c r="D22" s="36" t="str">
        <f>IF(OR(収入日ソート!E7="",収入日ソート!E7=0),"",収入日ソート!E7)</f>
        <v/>
      </c>
      <c r="E22" s="36" t="str">
        <f>IF(OR(収入日ソート!F7="",収入日ソート!F7=0),"",収入日ソート!F7)</f>
        <v/>
      </c>
      <c r="F22" s="38" t="str">
        <f>IF(OR(収入日ソート!G7="",収入日ソート!G7=0),"",収入日ソート!G7)</f>
        <v/>
      </c>
      <c r="G22" s="36" t="str">
        <f>IF(OR(収入日ソート!H7="",収入日ソート!H7=0),"",収入日ソート!H7)</f>
        <v/>
      </c>
      <c r="H22" s="110" t="str">
        <f>IF(OR(収入日ソート!I7="",収入日ソート!I7=0),"",収入日ソート!I7)</f>
        <v/>
      </c>
    </row>
    <row r="23" spans="1:8" ht="33.75" customHeight="1" x14ac:dyDescent="0.15">
      <c r="A23" s="42" t="str">
        <f>IF(OR(収入日ソート!B8="",収入日ソート!B8=0),"",収入日ソート!B8)</f>
        <v/>
      </c>
      <c r="B23" s="34" t="str">
        <f>IF(OR(収入日ソート!C8="",収入日ソート!C8=0),"",収入日ソート!C8)</f>
        <v/>
      </c>
      <c r="C23" s="43" t="str">
        <f>IF(OR(収入日ソート!D8="",収入日ソート!D8=0),"",収入日ソート!D8)</f>
        <v/>
      </c>
      <c r="D23" s="36" t="str">
        <f>IF(OR(収入日ソート!E8="",収入日ソート!E8=0),"",収入日ソート!E8)</f>
        <v/>
      </c>
      <c r="E23" s="36" t="str">
        <f>IF(OR(収入日ソート!F8="",収入日ソート!F8=0),"",収入日ソート!F8)</f>
        <v/>
      </c>
      <c r="F23" s="38" t="str">
        <f>IF(OR(収入日ソート!G8="",収入日ソート!G8=0),"",収入日ソート!G8)</f>
        <v/>
      </c>
      <c r="G23" s="36" t="str">
        <f>IF(OR(収入日ソート!H8="",収入日ソート!H8=0),"",収入日ソート!H8)</f>
        <v/>
      </c>
      <c r="H23" s="110" t="str">
        <f>IF(OR(収入日ソート!I8="",収入日ソート!I8=0),"",収入日ソート!I8)</f>
        <v/>
      </c>
    </row>
    <row r="24" spans="1:8" ht="33.75" customHeight="1" x14ac:dyDescent="0.15">
      <c r="A24" s="42" t="str">
        <f>IF(OR(収入日ソート!B9="",収入日ソート!B9=0),"",収入日ソート!B9)</f>
        <v/>
      </c>
      <c r="B24" s="34" t="str">
        <f>IF(OR(収入日ソート!C9="",収入日ソート!C9=0),"",収入日ソート!C9)</f>
        <v/>
      </c>
      <c r="C24" s="43" t="str">
        <f>IF(OR(収入日ソート!D9="",収入日ソート!D9=0),"",収入日ソート!D9)</f>
        <v/>
      </c>
      <c r="D24" s="36" t="str">
        <f>IF(OR(収入日ソート!E9="",収入日ソート!E9=0),"",収入日ソート!E9)</f>
        <v/>
      </c>
      <c r="E24" s="36" t="str">
        <f>IF(OR(収入日ソート!F9="",収入日ソート!F9=0),"",収入日ソート!F9)</f>
        <v/>
      </c>
      <c r="F24" s="38" t="str">
        <f>IF(OR(収入日ソート!G9="",収入日ソート!G9=0),"",収入日ソート!G9)</f>
        <v/>
      </c>
      <c r="G24" s="36" t="str">
        <f>IF(OR(収入日ソート!H9="",収入日ソート!H9=0),"",収入日ソート!H9)</f>
        <v/>
      </c>
      <c r="H24" s="110" t="str">
        <f>IF(OR(収入日ソート!I9="",収入日ソート!I9=0),"",収入日ソート!I9)</f>
        <v/>
      </c>
    </row>
  </sheetData>
  <mergeCells count="7">
    <mergeCell ref="A1:H1"/>
    <mergeCell ref="A14:A15"/>
    <mergeCell ref="B14:B15"/>
    <mergeCell ref="C14:C15"/>
    <mergeCell ref="D14:F14"/>
    <mergeCell ref="G14:G15"/>
    <mergeCell ref="H14:H15"/>
  </mergeCells>
  <phoneticPr fontId="1"/>
  <printOptions horizontalCentered="1" verticalCentered="1"/>
  <pageMargins left="0.59055118110236227" right="0.19685039370078741" top="0.59055118110236227" bottom="0.59055118110236227" header="0" footer="0"/>
  <pageSetup paperSize="9" scale="8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8"/>
  <sheetViews>
    <sheetView view="pageBreakPreview" topLeftCell="A4" zoomScale="85" zoomScaleNormal="100" zoomScaleSheetLayoutView="85" workbookViewId="0">
      <selection activeCell="D29" sqref="D29"/>
    </sheetView>
  </sheetViews>
  <sheetFormatPr defaultColWidth="9" defaultRowHeight="12" x14ac:dyDescent="0.15"/>
  <cols>
    <col min="1" max="1" width="10" style="33" customWidth="1"/>
    <col min="2" max="3" width="9" style="26"/>
    <col min="4" max="4" width="22.5" style="26" customWidth="1"/>
    <col min="5" max="5" width="16.19921875" style="26" customWidth="1"/>
    <col min="6" max="6" width="9" style="26" customWidth="1"/>
    <col min="7" max="7" width="19.59765625" style="26" customWidth="1"/>
    <col min="8" max="8" width="21" style="26" customWidth="1"/>
    <col min="9" max="16384" width="9" style="26"/>
  </cols>
  <sheetData>
    <row r="1" spans="1:8" ht="21.75" customHeight="1" thickBot="1" x14ac:dyDescent="0.2">
      <c r="A1" s="32" t="s">
        <v>142</v>
      </c>
    </row>
    <row r="2" spans="1:8" ht="15" customHeight="1" x14ac:dyDescent="0.15">
      <c r="A2" s="173" t="s">
        <v>81</v>
      </c>
      <c r="B2" s="175" t="s">
        <v>82</v>
      </c>
      <c r="C2" s="177" t="s">
        <v>151</v>
      </c>
      <c r="D2" s="177" t="s">
        <v>143</v>
      </c>
      <c r="E2" s="177"/>
      <c r="F2" s="177"/>
      <c r="G2" s="175" t="s">
        <v>152</v>
      </c>
      <c r="H2" s="179" t="s">
        <v>7</v>
      </c>
    </row>
    <row r="3" spans="1:8" ht="24" customHeight="1" x14ac:dyDescent="0.15">
      <c r="A3" s="174"/>
      <c r="B3" s="176"/>
      <c r="C3" s="178"/>
      <c r="D3" s="29" t="s">
        <v>84</v>
      </c>
      <c r="E3" s="30" t="s">
        <v>133</v>
      </c>
      <c r="F3" s="30" t="s">
        <v>6</v>
      </c>
      <c r="G3" s="176"/>
      <c r="H3" s="180"/>
    </row>
    <row r="4" spans="1:8" ht="33.75" customHeight="1" x14ac:dyDescent="0.15">
      <c r="A4" s="42" t="str">
        <f>IF(OR(収入日ソート!B10="",収入日ソート!B10=0),"",収入日ソート!B10)</f>
        <v/>
      </c>
      <c r="B4" s="34" t="str">
        <f>IF(OR(収入日ソート!C10="",収入日ソート!C10=0),"",収入日ソート!C10)</f>
        <v/>
      </c>
      <c r="C4" s="43" t="str">
        <f>IF(OR(収入日ソート!D10="",収入日ソート!D10=0),"",収入日ソート!D10)</f>
        <v/>
      </c>
      <c r="D4" s="36" t="str">
        <f>IF(OR(収入日ソート!E10="",収入日ソート!E10=0),"",収入日ソート!E10)</f>
        <v/>
      </c>
      <c r="E4" s="36" t="str">
        <f>IF(OR(収入日ソート!F10="",収入日ソート!F10=0),"",収入日ソート!F10)</f>
        <v/>
      </c>
      <c r="F4" s="38" t="str">
        <f>IF(OR(収入日ソート!G10="",収入日ソート!G10=0),"",収入日ソート!G10)</f>
        <v/>
      </c>
      <c r="G4" s="36" t="str">
        <f>IF(OR(収入日ソート!H10="",収入日ソート!H10=0),"",収入日ソート!H10)</f>
        <v/>
      </c>
      <c r="H4" s="110" t="str">
        <f>IF(OR(収入日ソート!I10="",収入日ソート!I10=0),"",収入日ソート!I10)</f>
        <v/>
      </c>
    </row>
    <row r="5" spans="1:8" ht="33.75" customHeight="1" x14ac:dyDescent="0.15">
      <c r="A5" s="42" t="str">
        <f>IF(OR(収入日ソート!B11="",収入日ソート!B11=0),"",収入日ソート!B11)</f>
        <v/>
      </c>
      <c r="B5" s="34" t="str">
        <f>IF(OR(収入日ソート!C11="",収入日ソート!C11=0),"",収入日ソート!C11)</f>
        <v/>
      </c>
      <c r="C5" s="43" t="str">
        <f>IF(OR(収入日ソート!D11="",収入日ソート!D11=0),"",収入日ソート!D11)</f>
        <v/>
      </c>
      <c r="D5" s="36" t="str">
        <f>IF(OR(収入日ソート!E11="",収入日ソート!E11=0),"",収入日ソート!E11)</f>
        <v/>
      </c>
      <c r="E5" s="36" t="str">
        <f>IF(OR(収入日ソート!F11="",収入日ソート!F11=0),"",収入日ソート!F11)</f>
        <v/>
      </c>
      <c r="F5" s="38" t="str">
        <f>IF(OR(収入日ソート!G11="",収入日ソート!G11=0),"",収入日ソート!G11)</f>
        <v/>
      </c>
      <c r="G5" s="36" t="str">
        <f>IF(OR(収入日ソート!H11="",収入日ソート!H11=0),"",収入日ソート!H11)</f>
        <v/>
      </c>
      <c r="H5" s="110" t="str">
        <f>IF(OR(収入日ソート!I11="",収入日ソート!I11=0),"",収入日ソート!I11)</f>
        <v/>
      </c>
    </row>
    <row r="6" spans="1:8" ht="33.75" customHeight="1" x14ac:dyDescent="0.15">
      <c r="A6" s="42" t="str">
        <f>IF(OR(収入日ソート!B12="",収入日ソート!B12=0),"",収入日ソート!B12)</f>
        <v/>
      </c>
      <c r="B6" s="34" t="str">
        <f>IF(OR(収入日ソート!C12="",収入日ソート!C12=0),"",収入日ソート!C12)</f>
        <v/>
      </c>
      <c r="C6" s="43" t="str">
        <f>IF(OR(収入日ソート!D12="",収入日ソート!D12=0),"",収入日ソート!D12)</f>
        <v/>
      </c>
      <c r="D6" s="36" t="str">
        <f>IF(OR(収入日ソート!E12="",収入日ソート!E12=0),"",収入日ソート!E12)</f>
        <v/>
      </c>
      <c r="E6" s="36" t="str">
        <f>IF(OR(収入日ソート!F12="",収入日ソート!F12=0),"",収入日ソート!F12)</f>
        <v/>
      </c>
      <c r="F6" s="38" t="str">
        <f>IF(OR(収入日ソート!G12="",収入日ソート!G12=0),"",収入日ソート!G12)</f>
        <v/>
      </c>
      <c r="G6" s="36" t="str">
        <f>IF(OR(収入日ソート!H12="",収入日ソート!H12=0),"",収入日ソート!H12)</f>
        <v/>
      </c>
      <c r="H6" s="110" t="str">
        <f>IF(OR(収入日ソート!I12="",収入日ソート!I12=0),"",収入日ソート!I12)</f>
        <v/>
      </c>
    </row>
    <row r="7" spans="1:8" ht="33.75" customHeight="1" x14ac:dyDescent="0.15">
      <c r="A7" s="42" t="str">
        <f>IF(OR(収入日ソート!B13="",収入日ソート!B13=0),"",収入日ソート!B13)</f>
        <v/>
      </c>
      <c r="B7" s="34" t="str">
        <f>IF(OR(収入日ソート!C13="",収入日ソート!C13=0),"",収入日ソート!C13)</f>
        <v/>
      </c>
      <c r="C7" s="43" t="str">
        <f>IF(OR(収入日ソート!D13="",収入日ソート!D13=0),"",収入日ソート!D13)</f>
        <v/>
      </c>
      <c r="D7" s="36" t="str">
        <f>IF(OR(収入日ソート!E13="",収入日ソート!E13=0),"",収入日ソート!E13)</f>
        <v/>
      </c>
      <c r="E7" s="36" t="str">
        <f>IF(OR(収入日ソート!F13="",収入日ソート!F13=0),"",収入日ソート!F13)</f>
        <v/>
      </c>
      <c r="F7" s="38" t="str">
        <f>IF(OR(収入日ソート!G13="",収入日ソート!G13=0),"",収入日ソート!G13)</f>
        <v/>
      </c>
      <c r="G7" s="36" t="str">
        <f>IF(OR(収入日ソート!H13="",収入日ソート!H13=0),"",収入日ソート!H13)</f>
        <v/>
      </c>
      <c r="H7" s="110" t="str">
        <f>IF(OR(収入日ソート!I13="",収入日ソート!I13=0),"",収入日ソート!I13)</f>
        <v/>
      </c>
    </row>
    <row r="8" spans="1:8" ht="33.75" customHeight="1" x14ac:dyDescent="0.15">
      <c r="A8" s="42" t="str">
        <f>IF(OR(収入日ソート!B14="",収入日ソート!B14=0),"",収入日ソート!B14)</f>
        <v/>
      </c>
      <c r="B8" s="34" t="str">
        <f>IF(OR(収入日ソート!C14="",収入日ソート!C14=0),"",収入日ソート!C14)</f>
        <v/>
      </c>
      <c r="C8" s="43" t="str">
        <f>IF(OR(収入日ソート!D14="",収入日ソート!D14=0),"",収入日ソート!D14)</f>
        <v/>
      </c>
      <c r="D8" s="36" t="str">
        <f>IF(OR(収入日ソート!E14="",収入日ソート!E14=0),"",収入日ソート!E14)</f>
        <v/>
      </c>
      <c r="E8" s="36" t="str">
        <f>IF(OR(収入日ソート!F14="",収入日ソート!F14=0),"",収入日ソート!F14)</f>
        <v/>
      </c>
      <c r="F8" s="38" t="str">
        <f>IF(OR(収入日ソート!G14="",収入日ソート!G14=0),"",収入日ソート!G14)</f>
        <v/>
      </c>
      <c r="G8" s="36" t="str">
        <f>IF(OR(収入日ソート!H14="",収入日ソート!H14=0),"",収入日ソート!H14)</f>
        <v/>
      </c>
      <c r="H8" s="110" t="str">
        <f>IF(OR(収入日ソート!I14="",収入日ソート!I14=0),"",収入日ソート!I14)</f>
        <v/>
      </c>
    </row>
    <row r="9" spans="1:8" ht="33.75" customHeight="1" x14ac:dyDescent="0.15">
      <c r="A9" s="42" t="str">
        <f>IF(OR(収入日ソート!B15="",収入日ソート!B15=0),"",収入日ソート!B15)</f>
        <v/>
      </c>
      <c r="B9" s="34" t="str">
        <f>IF(OR(収入日ソート!C15="",収入日ソート!C15=0),"",収入日ソート!C15)</f>
        <v/>
      </c>
      <c r="C9" s="43" t="str">
        <f>IF(OR(収入日ソート!D15="",収入日ソート!D15=0),"",収入日ソート!D15)</f>
        <v/>
      </c>
      <c r="D9" s="36" t="str">
        <f>IF(OR(収入日ソート!E15="",収入日ソート!E15=0),"",収入日ソート!E15)</f>
        <v/>
      </c>
      <c r="E9" s="36" t="str">
        <f>IF(OR(収入日ソート!F15="",収入日ソート!F15=0),"",収入日ソート!F15)</f>
        <v/>
      </c>
      <c r="F9" s="38" t="str">
        <f>IF(OR(収入日ソート!G15="",収入日ソート!G15=0),"",収入日ソート!G15)</f>
        <v/>
      </c>
      <c r="G9" s="36" t="str">
        <f>IF(OR(収入日ソート!H15="",収入日ソート!H15=0),"",収入日ソート!H15)</f>
        <v/>
      </c>
      <c r="H9" s="110" t="str">
        <f>IF(OR(収入日ソート!I15="",収入日ソート!I15=0),"",収入日ソート!I15)</f>
        <v/>
      </c>
    </row>
    <row r="10" spans="1:8" ht="33.75" customHeight="1" x14ac:dyDescent="0.15">
      <c r="A10" s="42" t="str">
        <f>IF(OR(収入日ソート!B16="",収入日ソート!B16=0),"",収入日ソート!B16)</f>
        <v/>
      </c>
      <c r="B10" s="34" t="str">
        <f>IF(OR(収入日ソート!C16="",収入日ソート!C16=0),"",収入日ソート!C16)</f>
        <v/>
      </c>
      <c r="C10" s="43" t="str">
        <f>IF(OR(収入日ソート!D16="",収入日ソート!D16=0),"",収入日ソート!D16)</f>
        <v/>
      </c>
      <c r="D10" s="36" t="str">
        <f>IF(OR(収入日ソート!E16="",収入日ソート!E16=0),"",収入日ソート!E16)</f>
        <v/>
      </c>
      <c r="E10" s="36" t="str">
        <f>IF(OR(収入日ソート!F16="",収入日ソート!F16=0),"",収入日ソート!F16)</f>
        <v/>
      </c>
      <c r="F10" s="38" t="str">
        <f>IF(OR(収入日ソート!G16="",収入日ソート!G16=0),"",収入日ソート!G16)</f>
        <v/>
      </c>
      <c r="G10" s="36" t="str">
        <f>IF(OR(収入日ソート!H16="",収入日ソート!H16=0),"",収入日ソート!H16)</f>
        <v/>
      </c>
      <c r="H10" s="110" t="str">
        <f>IF(OR(収入日ソート!I16="",収入日ソート!I16=0),"",収入日ソート!I16)</f>
        <v/>
      </c>
    </row>
    <row r="11" spans="1:8" ht="33.75" customHeight="1" x14ac:dyDescent="0.15">
      <c r="A11" s="42" t="str">
        <f>IF(OR(収入日ソート!B17="",収入日ソート!B17=0),"",収入日ソート!B17)</f>
        <v/>
      </c>
      <c r="B11" s="34" t="str">
        <f>IF(OR(収入日ソート!C17="",収入日ソート!C17=0),"",収入日ソート!C17)</f>
        <v/>
      </c>
      <c r="C11" s="43" t="str">
        <f>IF(OR(収入日ソート!D17="",収入日ソート!D17=0),"",収入日ソート!D17)</f>
        <v/>
      </c>
      <c r="D11" s="36" t="str">
        <f>IF(OR(収入日ソート!E17="",収入日ソート!E17=0),"",収入日ソート!E17)</f>
        <v/>
      </c>
      <c r="E11" s="36" t="str">
        <f>IF(OR(収入日ソート!F17="",収入日ソート!F17=0),"",収入日ソート!F17)</f>
        <v/>
      </c>
      <c r="F11" s="38" t="str">
        <f>IF(OR(収入日ソート!G17="",収入日ソート!G17=0),"",収入日ソート!G17)</f>
        <v/>
      </c>
      <c r="G11" s="36" t="str">
        <f>IF(OR(収入日ソート!H17="",収入日ソート!H17=0),"",収入日ソート!H17)</f>
        <v/>
      </c>
      <c r="H11" s="110" t="str">
        <f>IF(OR(収入日ソート!I17="",収入日ソート!I17=0),"",収入日ソート!I17)</f>
        <v/>
      </c>
    </row>
    <row r="12" spans="1:8" ht="33.75" customHeight="1" x14ac:dyDescent="0.15">
      <c r="A12" s="42" t="str">
        <f>IF(OR(収入日ソート!B18="",収入日ソート!B18=0),"",収入日ソート!B18)</f>
        <v/>
      </c>
      <c r="B12" s="34" t="str">
        <f>IF(OR(収入日ソート!C18="",収入日ソート!C18=0),"",収入日ソート!C18)</f>
        <v/>
      </c>
      <c r="C12" s="43" t="str">
        <f>IF(OR(収入日ソート!D18="",収入日ソート!D18=0),"",収入日ソート!D18)</f>
        <v/>
      </c>
      <c r="D12" s="36" t="str">
        <f>IF(OR(収入日ソート!E18="",収入日ソート!E18=0),"",収入日ソート!E18)</f>
        <v/>
      </c>
      <c r="E12" s="36" t="str">
        <f>IF(OR(収入日ソート!F18="",収入日ソート!F18=0),"",収入日ソート!F18)</f>
        <v/>
      </c>
      <c r="F12" s="38" t="str">
        <f>IF(OR(収入日ソート!G18="",収入日ソート!G18=0),"",収入日ソート!G18)</f>
        <v/>
      </c>
      <c r="G12" s="36" t="str">
        <f>IF(OR(収入日ソート!H18="",収入日ソート!H18=0),"",収入日ソート!H18)</f>
        <v/>
      </c>
      <c r="H12" s="110" t="str">
        <f>IF(OR(収入日ソート!I18="",収入日ソート!I18=0),"",収入日ソート!I18)</f>
        <v/>
      </c>
    </row>
    <row r="13" spans="1:8" ht="33.75" customHeight="1" x14ac:dyDescent="0.15">
      <c r="A13" s="42" t="str">
        <f>IF(OR(収入日ソート!B19="",収入日ソート!B19=0),"",収入日ソート!B19)</f>
        <v/>
      </c>
      <c r="B13" s="34" t="str">
        <f>IF(OR(収入日ソート!C19="",収入日ソート!C19=0),"",収入日ソート!C19)</f>
        <v/>
      </c>
      <c r="C13" s="43" t="str">
        <f>IF(OR(収入日ソート!D19="",収入日ソート!D19=0),"",収入日ソート!D19)</f>
        <v/>
      </c>
      <c r="D13" s="36" t="str">
        <f>IF(OR(収入日ソート!E19="",収入日ソート!E19=0),"",収入日ソート!E19)</f>
        <v/>
      </c>
      <c r="E13" s="36" t="str">
        <f>IF(OR(収入日ソート!F19="",収入日ソート!F19=0),"",収入日ソート!F19)</f>
        <v/>
      </c>
      <c r="F13" s="38" t="str">
        <f>IF(OR(収入日ソート!G19="",収入日ソート!G19=0),"",収入日ソート!G19)</f>
        <v/>
      </c>
      <c r="G13" s="36" t="str">
        <f>IF(OR(収入日ソート!H19="",収入日ソート!H19=0),"",収入日ソート!H19)</f>
        <v/>
      </c>
      <c r="H13" s="110" t="str">
        <f>IF(OR(収入日ソート!I19="",収入日ソート!I19=0),"",収入日ソート!I19)</f>
        <v/>
      </c>
    </row>
    <row r="14" spans="1:8" ht="33.75" customHeight="1" x14ac:dyDescent="0.15">
      <c r="A14" s="42" t="str">
        <f>IF(OR(収入日ソート!B20="",収入日ソート!B20=0),"",収入日ソート!B20)</f>
        <v/>
      </c>
      <c r="B14" s="34" t="str">
        <f>IF(OR(収入日ソート!C20="",収入日ソート!C20=0),"",収入日ソート!C20)</f>
        <v/>
      </c>
      <c r="C14" s="43" t="str">
        <f>IF(OR(収入日ソート!D20="",収入日ソート!D20=0),"",収入日ソート!D20)</f>
        <v/>
      </c>
      <c r="D14" s="36" t="str">
        <f>IF(OR(収入日ソート!E20="",収入日ソート!E20=0),"",収入日ソート!E20)</f>
        <v/>
      </c>
      <c r="E14" s="36" t="str">
        <f>IF(OR(収入日ソート!F20="",収入日ソート!F20=0),"",収入日ソート!F20)</f>
        <v/>
      </c>
      <c r="F14" s="38" t="str">
        <f>IF(OR(収入日ソート!G20="",収入日ソート!G20=0),"",収入日ソート!G20)</f>
        <v/>
      </c>
      <c r="G14" s="36" t="str">
        <f>IF(OR(収入日ソート!H20="",収入日ソート!H20=0),"",収入日ソート!H20)</f>
        <v/>
      </c>
      <c r="H14" s="110" t="str">
        <f>IF(OR(収入日ソート!I20="",収入日ソート!I20=0),"",収入日ソート!I20)</f>
        <v/>
      </c>
    </row>
    <row r="15" spans="1:8" ht="33.75" customHeight="1" x14ac:dyDescent="0.15">
      <c r="A15" s="42" t="str">
        <f>IF(OR(収入日ソート!B21="",収入日ソート!B21=0),"",収入日ソート!B21)</f>
        <v/>
      </c>
      <c r="B15" s="34" t="str">
        <f>IF(OR(収入日ソート!C21="",収入日ソート!C21=0),"",収入日ソート!C21)</f>
        <v/>
      </c>
      <c r="C15" s="43" t="str">
        <f>IF(OR(収入日ソート!D21="",収入日ソート!D21=0),"",収入日ソート!D21)</f>
        <v/>
      </c>
      <c r="D15" s="36" t="str">
        <f>IF(OR(収入日ソート!E21="",収入日ソート!E21=0),"",収入日ソート!E21)</f>
        <v/>
      </c>
      <c r="E15" s="36" t="str">
        <f>IF(OR(収入日ソート!F21="",収入日ソート!F21=0),"",収入日ソート!F21)</f>
        <v/>
      </c>
      <c r="F15" s="38" t="str">
        <f>IF(OR(収入日ソート!G21="",収入日ソート!G21=0),"",収入日ソート!G21)</f>
        <v/>
      </c>
      <c r="G15" s="36" t="str">
        <f>IF(OR(収入日ソート!H21="",収入日ソート!H21=0),"",収入日ソート!H21)</f>
        <v/>
      </c>
      <c r="H15" s="110" t="str">
        <f>IF(OR(収入日ソート!I21="",収入日ソート!I21=0),"",収入日ソート!I21)</f>
        <v/>
      </c>
    </row>
    <row r="16" spans="1:8" ht="33.75" customHeight="1" x14ac:dyDescent="0.15">
      <c r="A16" s="42" t="str">
        <f>IF(OR(収入日ソート!B22="",収入日ソート!B22=0),"",収入日ソート!B22)</f>
        <v/>
      </c>
      <c r="B16" s="34" t="str">
        <f>IF(OR(収入日ソート!C22="",収入日ソート!C22=0),"",収入日ソート!C22)</f>
        <v/>
      </c>
      <c r="C16" s="43" t="str">
        <f>IF(OR(収入日ソート!D22="",収入日ソート!D22=0),"",収入日ソート!D22)</f>
        <v/>
      </c>
      <c r="D16" s="36" t="str">
        <f>IF(OR(収入日ソート!E22="",収入日ソート!E22=0),"",収入日ソート!E22)</f>
        <v/>
      </c>
      <c r="E16" s="36" t="str">
        <f>IF(OR(収入日ソート!F22="",収入日ソート!F22=0),"",収入日ソート!F22)</f>
        <v/>
      </c>
      <c r="F16" s="38" t="str">
        <f>IF(OR(収入日ソート!G22="",収入日ソート!G22=0),"",収入日ソート!G22)</f>
        <v/>
      </c>
      <c r="G16" s="36" t="str">
        <f>IF(OR(収入日ソート!H22="",収入日ソート!H22=0),"",収入日ソート!H22)</f>
        <v/>
      </c>
      <c r="H16" s="110" t="str">
        <f>IF(OR(収入日ソート!I22="",収入日ソート!I22=0),"",収入日ソート!I22)</f>
        <v/>
      </c>
    </row>
    <row r="17" spans="1:8" ht="33.75" customHeight="1" x14ac:dyDescent="0.15">
      <c r="A17" s="42" t="str">
        <f>IF(OR(収入日ソート!B23="",収入日ソート!B23=0),"",収入日ソート!B23)</f>
        <v/>
      </c>
      <c r="B17" s="34" t="str">
        <f>IF(OR(収入日ソート!C23="",収入日ソート!C23=0),"",収入日ソート!C23)</f>
        <v/>
      </c>
      <c r="C17" s="43" t="str">
        <f>IF(OR(収入日ソート!D27="",収入日ソート!D27=0),"",収入日ソート!D27)</f>
        <v/>
      </c>
      <c r="D17" s="36" t="str">
        <f>IF(OR(収入日ソート!E23="",収入日ソート!E23=0),"",収入日ソート!E23)</f>
        <v/>
      </c>
      <c r="E17" s="36" t="str">
        <f>IF(OR(収入日ソート!F23="",収入日ソート!F23=0),"",収入日ソート!F23)</f>
        <v/>
      </c>
      <c r="F17" s="38" t="str">
        <f>IF(OR(収入日ソート!G23="",収入日ソート!G23=0),"",収入日ソート!G23)</f>
        <v/>
      </c>
      <c r="G17" s="36" t="str">
        <f>IF(OR(収入日ソート!H23="",収入日ソート!H23=0),"",収入日ソート!H23)</f>
        <v/>
      </c>
      <c r="H17" s="110" t="str">
        <f>IF(OR(収入日ソート!I23="",収入日ソート!I23=0),"",収入日ソート!I23)</f>
        <v/>
      </c>
    </row>
    <row r="18" spans="1:8" ht="33.75" customHeight="1" x14ac:dyDescent="0.15">
      <c r="A18" s="42" t="str">
        <f>IF(OR(収入日ソート!B24="",収入日ソート!B24=0),"",収入日ソート!B24)</f>
        <v/>
      </c>
      <c r="B18" s="34" t="str">
        <f>IF(OR(収入日ソート!C24="",収入日ソート!C24=0),"",収入日ソート!C24)</f>
        <v/>
      </c>
      <c r="C18" s="43" t="str">
        <f>IF(OR(収入日ソート!D28="",収入日ソート!D28=0),"",収入日ソート!D28)</f>
        <v/>
      </c>
      <c r="D18" s="36" t="str">
        <f>IF(OR(収入日ソート!E24="",収入日ソート!E24=0),"",収入日ソート!E24)</f>
        <v/>
      </c>
      <c r="E18" s="36" t="str">
        <f>IF(OR(収入日ソート!F24="",収入日ソート!F24=0),"",収入日ソート!F24)</f>
        <v/>
      </c>
      <c r="F18" s="38" t="str">
        <f>IF(OR(収入日ソート!G24="",収入日ソート!G24=0),"",収入日ソート!G24)</f>
        <v/>
      </c>
      <c r="G18" s="36" t="str">
        <f>IF(OR(収入日ソート!H24="",収入日ソート!H24=0),"",収入日ソート!H24)</f>
        <v/>
      </c>
      <c r="H18" s="110" t="str">
        <f>IF(OR(収入日ソート!I24="",収入日ソート!I24=0),"",収入日ソート!I24)</f>
        <v/>
      </c>
    </row>
    <row r="19" spans="1:8" ht="33.75" customHeight="1" x14ac:dyDescent="0.15">
      <c r="A19" s="42" t="str">
        <f>IF(OR(収入日ソート!B25="",収入日ソート!B25=0),"",収入日ソート!B25)</f>
        <v/>
      </c>
      <c r="B19" s="34" t="str">
        <f>IF(OR(収入日ソート!C25="",収入日ソート!C25=0),"",収入日ソート!C25)</f>
        <v/>
      </c>
      <c r="C19" s="43" t="str">
        <f>IF(OR(収入日ソート!D29="",収入日ソート!D29=0),"",収入日ソート!D29)</f>
        <v/>
      </c>
      <c r="D19" s="36" t="str">
        <f>IF(OR(収入日ソート!E25="",収入日ソート!E25=0),"",収入日ソート!E25)</f>
        <v/>
      </c>
      <c r="E19" s="36" t="str">
        <f>IF(OR(収入日ソート!F25="",収入日ソート!F25=0),"",収入日ソート!F25)</f>
        <v/>
      </c>
      <c r="F19" s="38" t="str">
        <f>IF(OR(収入日ソート!G25="",収入日ソート!G25=0),"",収入日ソート!G25)</f>
        <v/>
      </c>
      <c r="G19" s="36" t="str">
        <f>IF(OR(収入日ソート!H25="",収入日ソート!H25=0),"",収入日ソート!H25)</f>
        <v/>
      </c>
      <c r="H19" s="110" t="str">
        <f>IF(OR(収入日ソート!I25="",収入日ソート!I25=0),"",収入日ソート!I25)</f>
        <v/>
      </c>
    </row>
    <row r="20" spans="1:8" ht="33.75" customHeight="1" x14ac:dyDescent="0.15">
      <c r="A20" s="42" t="str">
        <f>IF(OR(収入日ソート!B26="",収入日ソート!B26=0),"",収入日ソート!B26)</f>
        <v/>
      </c>
      <c r="B20" s="34" t="str">
        <f>IF(OR(収入日ソート!C26="",収入日ソート!C26=0),"",収入日ソート!C26)</f>
        <v/>
      </c>
      <c r="C20" s="43" t="str">
        <f>IF(OR(収入日ソート!D30="",収入日ソート!D30=0),"",収入日ソート!D30)</f>
        <v/>
      </c>
      <c r="D20" s="36" t="str">
        <f>IF(OR(収入日ソート!E26="",収入日ソート!E26=0),"",収入日ソート!E26)</f>
        <v/>
      </c>
      <c r="E20" s="36" t="str">
        <f>IF(OR(収入日ソート!F26="",収入日ソート!F26=0),"",収入日ソート!F26)</f>
        <v/>
      </c>
      <c r="F20" s="38" t="str">
        <f>IF(OR(収入日ソート!G26="",収入日ソート!G26=0),"",収入日ソート!G26)</f>
        <v/>
      </c>
      <c r="G20" s="36" t="str">
        <f>IF(OR(収入日ソート!H26="",収入日ソート!H26=0),"",収入日ソート!H26)</f>
        <v/>
      </c>
      <c r="H20" s="110" t="str">
        <f>IF(OR(収入日ソート!I26="",収入日ソート!I26=0),"",収入日ソート!I26)</f>
        <v/>
      </c>
    </row>
    <row r="21" spans="1:8" ht="33.75" customHeight="1" x14ac:dyDescent="0.15">
      <c r="A21" s="42" t="str">
        <f>IF(OR(収入日ソート!B27="",収入日ソート!B27=0),"",収入日ソート!B27)</f>
        <v/>
      </c>
      <c r="B21" s="34" t="str">
        <f>IF(OR(収入日ソート!C27="",収入日ソート!C27=0),"",収入日ソート!C27)</f>
        <v/>
      </c>
      <c r="C21" s="43" t="str">
        <f>IF(OR(収入日ソート!D31="",収入日ソート!D31=0),"",収入日ソート!D31)</f>
        <v/>
      </c>
      <c r="D21" s="36" t="str">
        <f>IF(OR(収入日ソート!E27="",収入日ソート!E27=0),"",収入日ソート!E27)</f>
        <v/>
      </c>
      <c r="E21" s="36" t="str">
        <f>IF(OR(収入日ソート!F27="",収入日ソート!F27=0),"",収入日ソート!F27)</f>
        <v/>
      </c>
      <c r="F21" s="38" t="str">
        <f>IF(OR(収入日ソート!G27="",収入日ソート!G27=0),"",収入日ソート!G27)</f>
        <v/>
      </c>
      <c r="G21" s="36" t="str">
        <f>IF(OR(収入日ソート!H27="",収入日ソート!H27=0),"",収入日ソート!H27)</f>
        <v/>
      </c>
      <c r="H21" s="110" t="str">
        <f>IF(OR(収入日ソート!I27="",収入日ソート!I27=0),"",収入日ソート!I27)</f>
        <v/>
      </c>
    </row>
    <row r="22" spans="1:8" ht="33.75" customHeight="1" x14ac:dyDescent="0.15">
      <c r="A22" s="42" t="str">
        <f>IF(OR(収入日ソート!B28="",収入日ソート!B28=0),"",収入日ソート!B28)</f>
        <v/>
      </c>
      <c r="B22" s="34" t="str">
        <f>IF(OR(収入日ソート!C28="",収入日ソート!C28=0),"",収入日ソート!C28)</f>
        <v/>
      </c>
      <c r="C22" s="43" t="str">
        <f>IF(OR(収入日ソート!D32="",収入日ソート!D32=0),"",収入日ソート!D32)</f>
        <v/>
      </c>
      <c r="D22" s="36" t="str">
        <f>IF(OR(収入日ソート!E28="",収入日ソート!E28=0),"",収入日ソート!E28)</f>
        <v/>
      </c>
      <c r="E22" s="36" t="str">
        <f>IF(OR(収入日ソート!F28="",収入日ソート!F28=0),"",収入日ソート!F28)</f>
        <v/>
      </c>
      <c r="F22" s="38" t="str">
        <f>IF(OR(収入日ソート!G28="",収入日ソート!G28=0),"",収入日ソート!G28)</f>
        <v/>
      </c>
      <c r="G22" s="36" t="str">
        <f>IF(OR(収入日ソート!H28="",収入日ソート!H28=0),"",収入日ソート!H28)</f>
        <v/>
      </c>
      <c r="H22" s="110" t="str">
        <f>IF(OR(収入日ソート!I28="",収入日ソート!I28=0),"",収入日ソート!I28)</f>
        <v/>
      </c>
    </row>
    <row r="23" spans="1:8" ht="33.75" customHeight="1" x14ac:dyDescent="0.15">
      <c r="A23" s="42" t="str">
        <f>IF(OR(収入日ソート!B29="",収入日ソート!B29=0),"",収入日ソート!B29)</f>
        <v/>
      </c>
      <c r="B23" s="34" t="str">
        <f>IF(OR(収入日ソート!C29="",収入日ソート!C29=0),"",収入日ソート!C29)</f>
        <v/>
      </c>
      <c r="C23" s="43" t="str">
        <f>IF(OR(収入日ソート!D33="",収入日ソート!D33=0),"",収入日ソート!D33)</f>
        <v/>
      </c>
      <c r="D23" s="36" t="str">
        <f>IF(OR(収入日ソート!E29="",収入日ソート!E29=0),"",収入日ソート!E29)</f>
        <v/>
      </c>
      <c r="E23" s="36" t="str">
        <f>IF(OR(収入日ソート!F29="",収入日ソート!F29=0),"",収入日ソート!F29)</f>
        <v/>
      </c>
      <c r="F23" s="38" t="str">
        <f>IF(OR(収入日ソート!G29="",収入日ソート!G29=0),"",収入日ソート!G29)</f>
        <v/>
      </c>
      <c r="G23" s="36" t="str">
        <f>IF(OR(収入日ソート!H29="",収入日ソート!H29=0),"",収入日ソート!H29)</f>
        <v/>
      </c>
      <c r="H23" s="110" t="str">
        <f>IF(OR(収入日ソート!I29="",収入日ソート!I29=0),"",収入日ソート!I29)</f>
        <v/>
      </c>
    </row>
    <row r="24" spans="1:8" ht="33.75" customHeight="1" x14ac:dyDescent="0.15">
      <c r="A24" s="42" t="str">
        <f>IF(OR(収入日ソート!B30="",収入日ソート!B30=0),"",収入日ソート!B30)</f>
        <v/>
      </c>
      <c r="B24" s="34" t="str">
        <f>IF(OR(収入日ソート!C30="",収入日ソート!C30=0),"",収入日ソート!C30)</f>
        <v/>
      </c>
      <c r="C24" s="43" t="str">
        <f>IF(OR(収入日ソート!D34="",収入日ソート!D34=0),"",収入日ソート!D34)</f>
        <v/>
      </c>
      <c r="D24" s="36" t="str">
        <f>IF(OR(収入日ソート!E30="",収入日ソート!E30=0),"",収入日ソート!E30)</f>
        <v/>
      </c>
      <c r="E24" s="36" t="str">
        <f>IF(OR(収入日ソート!F30="",収入日ソート!F30=0),"",収入日ソート!F30)</f>
        <v/>
      </c>
      <c r="F24" s="38" t="str">
        <f>IF(OR(収入日ソート!G30="",収入日ソート!G30=0),"",収入日ソート!G30)</f>
        <v/>
      </c>
      <c r="G24" s="36" t="str">
        <f>IF(OR(収入日ソート!H30="",収入日ソート!H30=0),"",収入日ソート!H30)</f>
        <v/>
      </c>
      <c r="H24" s="110" t="str">
        <f>IF(OR(収入日ソート!I30="",収入日ソート!I30=0),"",収入日ソート!I30)</f>
        <v/>
      </c>
    </row>
    <row r="25" spans="1:8" ht="33.75" customHeight="1" x14ac:dyDescent="0.15">
      <c r="A25" s="42" t="str">
        <f>IF(OR(収入日ソート!B31="",収入日ソート!B31=0),"",収入日ソート!B31)</f>
        <v/>
      </c>
      <c r="B25" s="34" t="str">
        <f>IF(OR(収入日ソート!C31="",収入日ソート!C31=0),"",収入日ソート!C31)</f>
        <v/>
      </c>
      <c r="C25" s="43" t="str">
        <f>IF(OR(収入日ソート!D35="",収入日ソート!D35=0),"",収入日ソート!D35)</f>
        <v/>
      </c>
      <c r="D25" s="36" t="str">
        <f>IF(OR(収入日ソート!E31="",収入日ソート!E31=0),"",収入日ソート!E31)</f>
        <v/>
      </c>
      <c r="E25" s="36" t="str">
        <f>IF(OR(収入日ソート!F31="",収入日ソート!F31=0),"",収入日ソート!F31)</f>
        <v/>
      </c>
      <c r="F25" s="38" t="str">
        <f>IF(OR(収入日ソート!G31="",収入日ソート!G31=0),"",収入日ソート!G31)</f>
        <v/>
      </c>
      <c r="G25" s="36" t="str">
        <f>IF(OR(収入日ソート!H31="",収入日ソート!H31=0),"",収入日ソート!H31)</f>
        <v/>
      </c>
      <c r="H25" s="110" t="str">
        <f>IF(OR(収入日ソート!I31="",収入日ソート!I31=0),"",収入日ソート!I31)</f>
        <v/>
      </c>
    </row>
    <row r="26" spans="1:8" ht="33.75" customHeight="1" x14ac:dyDescent="0.15">
      <c r="A26" s="42" t="str">
        <f>IF(OR(収入日ソート!B32="",収入日ソート!B32=0),"",収入日ソート!B32)</f>
        <v/>
      </c>
      <c r="B26" s="34" t="str">
        <f>IF(OR(収入日ソート!C32="",収入日ソート!C32=0),"",収入日ソート!C32)</f>
        <v/>
      </c>
      <c r="C26" s="43" t="str">
        <f>IF(OR(収入日ソート!D36="",収入日ソート!D36=0),"",収入日ソート!D36)</f>
        <v/>
      </c>
      <c r="D26" s="36" t="str">
        <f>IF(OR(収入日ソート!E32="",収入日ソート!E32=0),"",収入日ソート!E32)</f>
        <v/>
      </c>
      <c r="E26" s="36" t="str">
        <f>IF(OR(収入日ソート!F32="",収入日ソート!F32=0),"",収入日ソート!F32)</f>
        <v/>
      </c>
      <c r="F26" s="38" t="str">
        <f>IF(OR(収入日ソート!G32="",収入日ソート!G32=0),"",収入日ソート!G32)</f>
        <v/>
      </c>
      <c r="G26" s="36" t="str">
        <f>IF(OR(収入日ソート!H32="",収入日ソート!H32=0),"",収入日ソート!H32)</f>
        <v/>
      </c>
      <c r="H26" s="110" t="str">
        <f>IF(OR(収入日ソート!I32="",収入日ソート!I32=0),"",収入日ソート!I32)</f>
        <v/>
      </c>
    </row>
    <row r="27" spans="1:8" ht="33.75" customHeight="1" x14ac:dyDescent="0.15">
      <c r="A27" s="42" t="str">
        <f>IF(OR(収入日ソート!B33="",収入日ソート!B33=0),"",収入日ソート!B33)</f>
        <v/>
      </c>
      <c r="B27" s="34" t="str">
        <f>IF(OR(収入日ソート!C33="",収入日ソート!C33=0),"",収入日ソート!C33)</f>
        <v/>
      </c>
      <c r="C27" s="43" t="str">
        <f>IF(OR(収入日ソート!D37="",収入日ソート!D37=0),"",収入日ソート!D37)</f>
        <v/>
      </c>
      <c r="D27" s="36" t="str">
        <f>IF(OR(収入日ソート!E33="",収入日ソート!E33=0),"",収入日ソート!E33)</f>
        <v/>
      </c>
      <c r="E27" s="36" t="str">
        <f>IF(OR(収入日ソート!F33="",収入日ソート!F33=0),"",収入日ソート!F33)</f>
        <v/>
      </c>
      <c r="F27" s="38" t="str">
        <f>IF(OR(収入日ソート!G33="",収入日ソート!G33=0),"",収入日ソート!G33)</f>
        <v/>
      </c>
      <c r="G27" s="36" t="str">
        <f>IF(OR(収入日ソート!H33="",収入日ソート!H33=0),"",収入日ソート!H33)</f>
        <v/>
      </c>
      <c r="H27" s="110" t="str">
        <f>IF(OR(収入日ソート!I33="",収入日ソート!I33=0),"",収入日ソート!I33)</f>
        <v/>
      </c>
    </row>
    <row r="28" spans="1:8" ht="33.75" customHeight="1" x14ac:dyDescent="0.15">
      <c r="A28" s="42" t="str">
        <f>IF(OR(収入日ソート!B34="",収入日ソート!B34=0),"",収入日ソート!B34)</f>
        <v/>
      </c>
      <c r="B28" s="34" t="str">
        <f>IF(OR(収入日ソート!C34="",収入日ソート!C34=0),"",収入日ソート!C34)</f>
        <v/>
      </c>
      <c r="C28" s="43" t="str">
        <f>IF(OR(収入日ソート!D38="",収入日ソート!D38=0),"",収入日ソート!D38)</f>
        <v/>
      </c>
      <c r="D28" s="36" t="str">
        <f>IF(OR(収入日ソート!E34="",収入日ソート!E34=0),"",収入日ソート!E34)</f>
        <v/>
      </c>
      <c r="E28" s="36" t="str">
        <f>IF(OR(収入日ソート!F34="",収入日ソート!F34=0),"",収入日ソート!F34)</f>
        <v/>
      </c>
      <c r="F28" s="38" t="str">
        <f>IF(OR(収入日ソート!G34="",収入日ソート!G34=0),"",収入日ソート!G34)</f>
        <v/>
      </c>
      <c r="G28" s="36" t="str">
        <f>IF(OR(収入日ソート!H34="",収入日ソート!H34=0),"",収入日ソート!H34)</f>
        <v/>
      </c>
      <c r="H28" s="110" t="str">
        <f>IF(OR(収入日ソート!I34="",収入日ソート!I34=0),"",収入日ソート!I34)</f>
        <v/>
      </c>
    </row>
    <row r="29" spans="1:8" ht="33.75" customHeight="1" x14ac:dyDescent="0.15">
      <c r="A29" s="42" t="str">
        <f>IF(OR(収入日ソート!B35="",収入日ソート!B35=0),"",収入日ソート!B35)</f>
        <v/>
      </c>
      <c r="B29" s="34" t="str">
        <f>IF(OR(収入日ソート!C35="",収入日ソート!C35=0),"",収入日ソート!C35)</f>
        <v/>
      </c>
      <c r="C29" s="43" t="str">
        <f>IF(OR(収入日ソート!D39="",収入日ソート!D39=0),"",収入日ソート!D39)</f>
        <v/>
      </c>
      <c r="D29" s="36" t="str">
        <f>IF(OR(収入日ソート!E35="",収入日ソート!E35=0),"",収入日ソート!E35)</f>
        <v/>
      </c>
      <c r="E29" s="36" t="str">
        <f>IF(OR(収入日ソート!F35="",収入日ソート!F35=0),"",収入日ソート!F35)</f>
        <v/>
      </c>
      <c r="F29" s="38" t="str">
        <f>IF(OR(収入日ソート!G35="",収入日ソート!G35=0),"",収入日ソート!G35)</f>
        <v/>
      </c>
      <c r="G29" s="36" t="str">
        <f>IF(OR(収入日ソート!H35="",収入日ソート!H35=0),"",収入日ソート!H35)</f>
        <v/>
      </c>
      <c r="H29" s="110" t="str">
        <f>IF(OR(収入日ソート!I35="",収入日ソート!I35=0),"",収入日ソート!I35)</f>
        <v/>
      </c>
    </row>
    <row r="30" spans="1:8" ht="33.75" customHeight="1" x14ac:dyDescent="0.15">
      <c r="A30" s="42" t="str">
        <f>IF(OR(収入日ソート!B36="",収入日ソート!B36=0),"",収入日ソート!B36)</f>
        <v/>
      </c>
      <c r="B30" s="34" t="str">
        <f>IF(OR(収入日ソート!C36="",収入日ソート!C36=0),"",収入日ソート!C36)</f>
        <v/>
      </c>
      <c r="C30" s="43" t="str">
        <f>IF(OR(収入日ソート!D40="",収入日ソート!D40=0),"",収入日ソート!D40)</f>
        <v/>
      </c>
      <c r="D30" s="36" t="str">
        <f>IF(OR(収入日ソート!E36="",収入日ソート!E36=0),"",収入日ソート!E36)</f>
        <v/>
      </c>
      <c r="E30" s="36" t="str">
        <f>IF(OR(収入日ソート!F36="",収入日ソート!F36=0),"",収入日ソート!F36)</f>
        <v/>
      </c>
      <c r="F30" s="38" t="str">
        <f>IF(OR(収入日ソート!G36="",収入日ソート!G36=0),"",収入日ソート!G36)</f>
        <v/>
      </c>
      <c r="G30" s="36" t="str">
        <f>IF(OR(収入日ソート!H36="",収入日ソート!H36=0),"",収入日ソート!H36)</f>
        <v/>
      </c>
      <c r="H30" s="110" t="str">
        <f>IF(OR(収入日ソート!I36="",収入日ソート!I36=0),"",収入日ソート!I36)</f>
        <v/>
      </c>
    </row>
    <row r="31" spans="1:8" ht="33.75" customHeight="1" x14ac:dyDescent="0.15">
      <c r="A31" s="42" t="str">
        <f>IF(OR(収入日ソート!B37="",収入日ソート!B37=0),"",収入日ソート!B37)</f>
        <v/>
      </c>
      <c r="B31" s="34" t="str">
        <f>IF(OR(収入日ソート!C37="",収入日ソート!C37=0),"",収入日ソート!C37)</f>
        <v/>
      </c>
      <c r="C31" s="43" t="str">
        <f>IF(OR(収入日ソート!D41="",収入日ソート!D41=0),"",収入日ソート!D41)</f>
        <v/>
      </c>
      <c r="D31" s="36" t="str">
        <f>IF(OR(収入日ソート!E37="",収入日ソート!E37=0),"",収入日ソート!E37)</f>
        <v/>
      </c>
      <c r="E31" s="36" t="str">
        <f>IF(OR(収入日ソート!F37="",収入日ソート!F37=0),"",収入日ソート!F37)</f>
        <v/>
      </c>
      <c r="F31" s="38" t="str">
        <f>IF(OR(収入日ソート!G37="",収入日ソート!G37=0),"",収入日ソート!G37)</f>
        <v/>
      </c>
      <c r="G31" s="36" t="str">
        <f>IF(OR(収入日ソート!H37="",収入日ソート!H37=0),"",収入日ソート!H37)</f>
        <v/>
      </c>
      <c r="H31" s="110" t="str">
        <f>IF(OR(収入日ソート!I37="",収入日ソート!I37=0),"",収入日ソート!I37)</f>
        <v/>
      </c>
    </row>
    <row r="32" spans="1:8" ht="33.75" customHeight="1" x14ac:dyDescent="0.15">
      <c r="A32" s="42" t="str">
        <f>IF(OR(収入日ソート!B38="",収入日ソート!B38=0),"",収入日ソート!B38)</f>
        <v/>
      </c>
      <c r="B32" s="34" t="str">
        <f>IF(OR(収入日ソート!C38="",収入日ソート!C38=0),"",収入日ソート!C38)</f>
        <v/>
      </c>
      <c r="C32" s="43" t="str">
        <f>IF(OR(収入日ソート!D42="",収入日ソート!D42=0),"",収入日ソート!D42)</f>
        <v/>
      </c>
      <c r="D32" s="36" t="str">
        <f>IF(OR(収入日ソート!E38="",収入日ソート!E38=0),"",収入日ソート!E38)</f>
        <v/>
      </c>
      <c r="E32" s="36" t="str">
        <f>IF(OR(収入日ソート!F38="",収入日ソート!F38=0),"",収入日ソート!F38)</f>
        <v/>
      </c>
      <c r="F32" s="38" t="str">
        <f>IF(OR(収入日ソート!G38="",収入日ソート!G38=0),"",収入日ソート!G38)</f>
        <v/>
      </c>
      <c r="G32" s="36" t="str">
        <f>IF(OR(収入日ソート!H38="",収入日ソート!H38=0),"",収入日ソート!H38)</f>
        <v/>
      </c>
      <c r="H32" s="110" t="str">
        <f>IF(OR(収入日ソート!I38="",収入日ソート!I38=0),"",収入日ソート!I38)</f>
        <v/>
      </c>
    </row>
    <row r="33" spans="1:8" ht="33.75" customHeight="1" x14ac:dyDescent="0.15">
      <c r="A33" s="42" t="str">
        <f>IF(OR(収入日ソート!B39="",収入日ソート!B39=0),"",収入日ソート!B39)</f>
        <v/>
      </c>
      <c r="B33" s="34" t="str">
        <f>IF(OR(収入日ソート!C39="",収入日ソート!C39=0),"",収入日ソート!C39)</f>
        <v/>
      </c>
      <c r="C33" s="43" t="str">
        <f>IF(OR(収入日ソート!D43="",収入日ソート!D43=0),"",収入日ソート!D43)</f>
        <v/>
      </c>
      <c r="D33" s="36" t="str">
        <f>IF(OR(収入日ソート!E39="",収入日ソート!E39=0),"",収入日ソート!E39)</f>
        <v/>
      </c>
      <c r="E33" s="36" t="str">
        <f>IF(OR(収入日ソート!F39="",収入日ソート!F39=0),"",収入日ソート!F39)</f>
        <v/>
      </c>
      <c r="F33" s="38" t="str">
        <f>IF(OR(収入日ソート!G39="",収入日ソート!G39=0),"",収入日ソート!G39)</f>
        <v/>
      </c>
      <c r="G33" s="36" t="str">
        <f>IF(OR(収入日ソート!H39="",収入日ソート!H39=0),"",収入日ソート!H39)</f>
        <v/>
      </c>
      <c r="H33" s="110" t="str">
        <f>IF(OR(収入日ソート!I39="",収入日ソート!I39=0),"",収入日ソート!I39)</f>
        <v/>
      </c>
    </row>
    <row r="34" spans="1:8" ht="33.75" customHeight="1" x14ac:dyDescent="0.15">
      <c r="A34" s="42" t="str">
        <f>IF(OR(収入日ソート!B40="",収入日ソート!B40=0),"",収入日ソート!B40)</f>
        <v/>
      </c>
      <c r="B34" s="34" t="str">
        <f>IF(OR(収入日ソート!C40="",収入日ソート!C40=0),"",収入日ソート!C40)</f>
        <v/>
      </c>
      <c r="C34" s="43" t="str">
        <f>IF(OR(収入日ソート!D44="",収入日ソート!D44=0),"",収入日ソート!D44)</f>
        <v/>
      </c>
      <c r="D34" s="36" t="str">
        <f>IF(OR(収入日ソート!E40="",収入日ソート!E40=0),"",収入日ソート!E40)</f>
        <v/>
      </c>
      <c r="E34" s="36" t="str">
        <f>IF(OR(収入日ソート!F40="",収入日ソート!F40=0),"",収入日ソート!F40)</f>
        <v/>
      </c>
      <c r="F34" s="38" t="str">
        <f>IF(OR(収入日ソート!G40="",収入日ソート!G40=0),"",収入日ソート!G40)</f>
        <v/>
      </c>
      <c r="G34" s="36" t="str">
        <f>IF(OR(収入日ソート!H40="",収入日ソート!H40=0),"",収入日ソート!H40)</f>
        <v/>
      </c>
      <c r="H34" s="110" t="str">
        <f>IF(OR(収入日ソート!I40="",収入日ソート!I40=0),"",収入日ソート!I40)</f>
        <v/>
      </c>
    </row>
    <row r="35" spans="1:8" ht="33.75" customHeight="1" x14ac:dyDescent="0.15">
      <c r="A35" s="42" t="str">
        <f>IF(OR(収入日ソート!B41="",収入日ソート!B41=0),"",収入日ソート!B41)</f>
        <v/>
      </c>
      <c r="B35" s="34" t="str">
        <f>IF(OR(収入日ソート!C41="",収入日ソート!C41=0),"",収入日ソート!C41)</f>
        <v/>
      </c>
      <c r="C35" s="43" t="str">
        <f>IF(OR(収入日ソート!D45="",収入日ソート!D45=0),"",収入日ソート!D45)</f>
        <v/>
      </c>
      <c r="D35" s="36" t="str">
        <f>IF(OR(収入日ソート!E41="",収入日ソート!E41=0),"",収入日ソート!E41)</f>
        <v/>
      </c>
      <c r="E35" s="36" t="str">
        <f>IF(OR(収入日ソート!F41="",収入日ソート!F41=0),"",収入日ソート!F41)</f>
        <v/>
      </c>
      <c r="F35" s="38" t="str">
        <f>IF(OR(収入日ソート!G41="",収入日ソート!G41=0),"",収入日ソート!G41)</f>
        <v/>
      </c>
      <c r="G35" s="36" t="str">
        <f>IF(OR(収入日ソート!H41="",収入日ソート!H41=0),"",収入日ソート!H41)</f>
        <v/>
      </c>
      <c r="H35" s="110" t="str">
        <f>IF(OR(収入日ソート!I41="",収入日ソート!I41=0),"",収入日ソート!I41)</f>
        <v/>
      </c>
    </row>
    <row r="36" spans="1:8" ht="33.75" customHeight="1" x14ac:dyDescent="0.15">
      <c r="A36" s="42" t="str">
        <f>IF(OR(収入日ソート!B42="",収入日ソート!B42=0),"",収入日ソート!B42)</f>
        <v/>
      </c>
      <c r="B36" s="34" t="str">
        <f>IF(OR(収入日ソート!C42="",収入日ソート!C42=0),"",収入日ソート!C42)</f>
        <v/>
      </c>
      <c r="C36" s="43" t="str">
        <f>IF(OR(収入日ソート!D46="",収入日ソート!D46=0),"",収入日ソート!D46)</f>
        <v/>
      </c>
      <c r="D36" s="36" t="str">
        <f>IF(OR(収入日ソート!E42="",収入日ソート!E42=0),"",収入日ソート!E42)</f>
        <v/>
      </c>
      <c r="E36" s="36" t="str">
        <f>IF(OR(収入日ソート!F42="",収入日ソート!F42=0),"",収入日ソート!F42)</f>
        <v/>
      </c>
      <c r="F36" s="38" t="str">
        <f>IF(OR(収入日ソート!G42="",収入日ソート!G42=0),"",収入日ソート!G42)</f>
        <v/>
      </c>
      <c r="G36" s="36" t="str">
        <f>IF(OR(収入日ソート!H42="",収入日ソート!H42=0),"",収入日ソート!H42)</f>
        <v/>
      </c>
      <c r="H36" s="110" t="str">
        <f>IF(OR(収入日ソート!I42="",収入日ソート!I42=0),"",収入日ソート!I42)</f>
        <v/>
      </c>
    </row>
    <row r="37" spans="1:8" ht="33.75" customHeight="1" x14ac:dyDescent="0.15">
      <c r="A37" s="42" t="str">
        <f>IF(OR(収入日ソート!B43="",収入日ソート!B43=0),"",収入日ソート!B43)</f>
        <v/>
      </c>
      <c r="B37" s="34" t="str">
        <f>IF(OR(収入日ソート!C43="",収入日ソート!C43=0),"",収入日ソート!C43)</f>
        <v/>
      </c>
      <c r="C37" s="43" t="str">
        <f>IF(OR(収入日ソート!D47="",収入日ソート!D47=0),"",収入日ソート!D47)</f>
        <v/>
      </c>
      <c r="D37" s="36" t="str">
        <f>IF(OR(収入日ソート!E43="",収入日ソート!E43=0),"",収入日ソート!E43)</f>
        <v/>
      </c>
      <c r="E37" s="36" t="str">
        <f>IF(OR(収入日ソート!F43="",収入日ソート!F43=0),"",収入日ソート!F43)</f>
        <v/>
      </c>
      <c r="F37" s="38" t="str">
        <f>IF(OR(収入日ソート!G43="",収入日ソート!G43=0),"",収入日ソート!G43)</f>
        <v/>
      </c>
      <c r="G37" s="36" t="str">
        <f>IF(OR(収入日ソート!H43="",収入日ソート!H43=0),"",収入日ソート!H43)</f>
        <v/>
      </c>
      <c r="H37" s="110" t="str">
        <f>IF(OR(収入日ソート!I43="",収入日ソート!I43=0),"",収入日ソート!I43)</f>
        <v/>
      </c>
    </row>
    <row r="38" spans="1:8" ht="33.75" customHeight="1" x14ac:dyDescent="0.15">
      <c r="A38" s="42" t="str">
        <f>IF(OR(収入日ソート!B44="",収入日ソート!B44=0),"",収入日ソート!B44)</f>
        <v/>
      </c>
      <c r="B38" s="34" t="str">
        <f>IF(OR(収入日ソート!C44="",収入日ソート!C44=0),"",収入日ソート!C44)</f>
        <v/>
      </c>
      <c r="C38" s="43" t="str">
        <f>IF(OR(収入日ソート!D48="",収入日ソート!D48=0),"",収入日ソート!D48)</f>
        <v/>
      </c>
      <c r="D38" s="36" t="str">
        <f>IF(OR(収入日ソート!E44="",収入日ソート!E44=0),"",収入日ソート!E44)</f>
        <v/>
      </c>
      <c r="E38" s="36" t="str">
        <f>IF(OR(収入日ソート!F44="",収入日ソート!F44=0),"",収入日ソート!F44)</f>
        <v/>
      </c>
      <c r="F38" s="38" t="str">
        <f>IF(OR(収入日ソート!G44="",収入日ソート!G44=0),"",収入日ソート!G44)</f>
        <v/>
      </c>
      <c r="G38" s="36" t="str">
        <f>IF(OR(収入日ソート!H44="",収入日ソート!H44=0),"",収入日ソート!H44)</f>
        <v/>
      </c>
      <c r="H38" s="110" t="str">
        <f>IF(OR(収入日ソート!I44="",収入日ソート!I44=0),"",収入日ソート!I44)</f>
        <v/>
      </c>
    </row>
    <row r="39" spans="1:8" ht="33.75" customHeight="1" x14ac:dyDescent="0.15">
      <c r="A39" s="42" t="str">
        <f>IF(OR(収入日ソート!B45="",収入日ソート!B45=0),"",収入日ソート!B45)</f>
        <v/>
      </c>
      <c r="B39" s="34" t="str">
        <f>IF(OR(収入日ソート!C45="",収入日ソート!C45=0),"",収入日ソート!C45)</f>
        <v/>
      </c>
      <c r="C39" s="43" t="str">
        <f>IF(OR(収入日ソート!D49="",収入日ソート!D49=0),"",収入日ソート!D49)</f>
        <v/>
      </c>
      <c r="D39" s="36" t="str">
        <f>IF(OR(収入日ソート!E45="",収入日ソート!E45=0),"",収入日ソート!E45)</f>
        <v/>
      </c>
      <c r="E39" s="36" t="str">
        <f>IF(OR(収入日ソート!F45="",収入日ソート!F45=0),"",収入日ソート!F45)</f>
        <v/>
      </c>
      <c r="F39" s="38" t="str">
        <f>IF(OR(収入日ソート!G45="",収入日ソート!G45=0),"",収入日ソート!G45)</f>
        <v/>
      </c>
      <c r="G39" s="36" t="str">
        <f>IF(OR(収入日ソート!H45="",収入日ソート!H45=0),"",収入日ソート!H45)</f>
        <v/>
      </c>
      <c r="H39" s="110" t="str">
        <f>IF(OR(収入日ソート!I45="",収入日ソート!I45=0),"",収入日ソート!I45)</f>
        <v/>
      </c>
    </row>
    <row r="40" spans="1:8" ht="33.75" customHeight="1" x14ac:dyDescent="0.15">
      <c r="A40" s="42" t="str">
        <f>IF(OR(収入日ソート!B46="",収入日ソート!B46=0),"",収入日ソート!B46)</f>
        <v/>
      </c>
      <c r="B40" s="34" t="str">
        <f>IF(OR(収入日ソート!C46="",収入日ソート!C46=0),"",収入日ソート!C46)</f>
        <v/>
      </c>
      <c r="C40" s="43" t="str">
        <f>IF(OR(収入日ソート!D50="",収入日ソート!D50=0),"",収入日ソート!D50)</f>
        <v/>
      </c>
      <c r="D40" s="36" t="str">
        <f>IF(OR(収入日ソート!E46="",収入日ソート!E46=0),"",収入日ソート!E46)</f>
        <v/>
      </c>
      <c r="E40" s="36" t="str">
        <f>IF(OR(収入日ソート!F46="",収入日ソート!F46=0),"",収入日ソート!F46)</f>
        <v/>
      </c>
      <c r="F40" s="38" t="str">
        <f>IF(OR(収入日ソート!G46="",収入日ソート!G46=0),"",収入日ソート!G46)</f>
        <v/>
      </c>
      <c r="G40" s="36" t="str">
        <f>IF(OR(収入日ソート!H46="",収入日ソート!H46=0),"",収入日ソート!H46)</f>
        <v/>
      </c>
      <c r="H40" s="110" t="str">
        <f>IF(OR(収入日ソート!I46="",収入日ソート!I46=0),"",収入日ソート!I46)</f>
        <v/>
      </c>
    </row>
    <row r="41" spans="1:8" ht="33.75" customHeight="1" x14ac:dyDescent="0.15">
      <c r="A41" s="42" t="str">
        <f>IF(OR(収入日ソート!B47="",収入日ソート!B47=0),"",収入日ソート!B47)</f>
        <v/>
      </c>
      <c r="B41" s="34" t="str">
        <f>IF(OR(収入日ソート!C47="",収入日ソート!C47=0),"",収入日ソート!C47)</f>
        <v/>
      </c>
      <c r="C41" s="43" t="str">
        <f>IF(OR(収入日ソート!D51="",収入日ソート!D51=0),"",収入日ソート!D51)</f>
        <v/>
      </c>
      <c r="D41" s="36" t="str">
        <f>IF(OR(収入日ソート!E47="",収入日ソート!E47=0),"",収入日ソート!E47)</f>
        <v/>
      </c>
      <c r="E41" s="36" t="str">
        <f>IF(OR(収入日ソート!F47="",収入日ソート!F47=0),"",収入日ソート!F47)</f>
        <v/>
      </c>
      <c r="F41" s="38" t="str">
        <f>IF(OR(収入日ソート!G47="",収入日ソート!G47=0),"",収入日ソート!G47)</f>
        <v/>
      </c>
      <c r="G41" s="36" t="str">
        <f>IF(OR(収入日ソート!H47="",収入日ソート!H47=0),"",収入日ソート!H47)</f>
        <v/>
      </c>
      <c r="H41" s="110" t="str">
        <f>IF(OR(収入日ソート!I47="",収入日ソート!I47=0),"",収入日ソート!I47)</f>
        <v/>
      </c>
    </row>
    <row r="42" spans="1:8" ht="33.75" customHeight="1" x14ac:dyDescent="0.15">
      <c r="A42" s="42" t="str">
        <f>IF(OR(収入日ソート!B48="",収入日ソート!B48=0),"",収入日ソート!B48)</f>
        <v/>
      </c>
      <c r="B42" s="34" t="str">
        <f>IF(OR(収入日ソート!C48="",収入日ソート!C48=0),"",収入日ソート!C48)</f>
        <v/>
      </c>
      <c r="C42" s="43" t="str">
        <f>IF(OR(収入日ソート!D52="",収入日ソート!D52=0),"",収入日ソート!D52)</f>
        <v/>
      </c>
      <c r="D42" s="36" t="str">
        <f>IF(OR(収入日ソート!E52="",収入日ソート!E52=0),"",収入日ソート!E52)</f>
        <v/>
      </c>
      <c r="E42" s="36" t="str">
        <f>IF(OR(収入日ソート!F48="",収入日ソート!F48=0),"",収入日ソート!F48)</f>
        <v/>
      </c>
      <c r="F42" s="38" t="str">
        <f>IF(OR(収入日ソート!G48="",収入日ソート!G48=0),"",収入日ソート!G48)</f>
        <v/>
      </c>
      <c r="G42" s="36" t="str">
        <f>IF(OR(収入日ソート!H48="",収入日ソート!H48=0),"",収入日ソート!H48)</f>
        <v/>
      </c>
      <c r="H42" s="110" t="str">
        <f>IF(OR(収入日ソート!I48="",収入日ソート!I48=0),"",収入日ソート!I48)</f>
        <v/>
      </c>
    </row>
    <row r="43" spans="1:8" ht="33.75" customHeight="1" x14ac:dyDescent="0.15">
      <c r="A43" s="42" t="str">
        <f>IF(OR(収入日ソート!B49="",収入日ソート!B49=0),"",収入日ソート!B49)</f>
        <v/>
      </c>
      <c r="B43" s="34" t="str">
        <f>IF(OR(収入日ソート!C49="",収入日ソート!C49=0),"",収入日ソート!C49)</f>
        <v/>
      </c>
      <c r="C43" s="43" t="str">
        <f>IF(OR(収入日ソート!D53="",収入日ソート!D53=0),"",収入日ソート!D53)</f>
        <v/>
      </c>
      <c r="D43" s="36" t="str">
        <f>IF(OR(収入日ソート!E53="",収入日ソート!E53=0),"",収入日ソート!E53)</f>
        <v/>
      </c>
      <c r="E43" s="36" t="str">
        <f>IF(OR(収入日ソート!F49="",収入日ソート!F49=0),"",収入日ソート!F49)</f>
        <v/>
      </c>
      <c r="F43" s="38" t="str">
        <f>IF(OR(収入日ソート!G49="",収入日ソート!G49=0),"",収入日ソート!G49)</f>
        <v/>
      </c>
      <c r="G43" s="36" t="str">
        <f>IF(OR(収入日ソート!H49="",収入日ソート!H49=0),"",収入日ソート!H49)</f>
        <v/>
      </c>
      <c r="H43" s="110" t="str">
        <f>IF(OR(収入日ソート!I49="",収入日ソート!I49=0),"",収入日ソート!I49)</f>
        <v/>
      </c>
    </row>
    <row r="44" spans="1:8" ht="33.75" customHeight="1" x14ac:dyDescent="0.15">
      <c r="A44" s="42" t="str">
        <f>IF(OR(収入日ソート!B50="",収入日ソート!B50=0),"",収入日ソート!B50)</f>
        <v/>
      </c>
      <c r="B44" s="34" t="str">
        <f>IF(OR(収入日ソート!C50="",収入日ソート!C50=0),"",収入日ソート!C50)</f>
        <v/>
      </c>
      <c r="C44" s="43" t="str">
        <f>IF(OR(収入日ソート!D54="",収入日ソート!D54=0),"",収入日ソート!D54)</f>
        <v/>
      </c>
      <c r="D44" s="36" t="str">
        <f>IF(OR(収入日ソート!E54="",収入日ソート!E54=0),"",収入日ソート!E54)</f>
        <v/>
      </c>
      <c r="E44" s="36" t="str">
        <f>IF(OR(収入日ソート!F50="",収入日ソート!F50=0),"",収入日ソート!F50)</f>
        <v/>
      </c>
      <c r="F44" s="38" t="str">
        <f>IF(OR(収入日ソート!G50="",収入日ソート!G50=0),"",収入日ソート!G50)</f>
        <v/>
      </c>
      <c r="G44" s="36" t="str">
        <f>IF(OR(収入日ソート!H50="",収入日ソート!H50=0),"",収入日ソート!H50)</f>
        <v/>
      </c>
      <c r="H44" s="110" t="str">
        <f>IF(OR(収入日ソート!I50="",収入日ソート!I50=0),"",収入日ソート!I50)</f>
        <v/>
      </c>
    </row>
    <row r="45" spans="1:8" ht="33.75" customHeight="1" x14ac:dyDescent="0.15">
      <c r="A45" s="42" t="str">
        <f>IF(OR(収入日ソート!B51="",収入日ソート!B51=0),"",収入日ソート!B51)</f>
        <v/>
      </c>
      <c r="B45" s="34" t="str">
        <f>IF(OR(収入日ソート!C51="",収入日ソート!C51=0),"",収入日ソート!C51)</f>
        <v/>
      </c>
      <c r="C45" s="43" t="str">
        <f>IF(OR(収入日ソート!D55="",収入日ソート!D55=0),"",収入日ソート!D55)</f>
        <v/>
      </c>
      <c r="D45" s="36" t="str">
        <f>IF(OR(収入日ソート!E55="",収入日ソート!E55=0),"",収入日ソート!E55)</f>
        <v/>
      </c>
      <c r="E45" s="36" t="str">
        <f>IF(OR(収入日ソート!F51="",収入日ソート!F51=0),"",収入日ソート!F51)</f>
        <v/>
      </c>
      <c r="F45" s="38" t="str">
        <f>IF(OR(収入日ソート!G51="",収入日ソート!G51=0),"",収入日ソート!G51)</f>
        <v/>
      </c>
      <c r="G45" s="36" t="str">
        <f>IF(OR(収入日ソート!H51="",収入日ソート!H51=0),"",収入日ソート!H51)</f>
        <v/>
      </c>
      <c r="H45" s="110" t="str">
        <f>IF(OR(収入日ソート!I51="",収入日ソート!I51=0),"",収入日ソート!I51)</f>
        <v/>
      </c>
    </row>
    <row r="46" spans="1:8" ht="33.75" customHeight="1" x14ac:dyDescent="0.15">
      <c r="A46" s="42" t="str">
        <f>IF(OR(収入日ソート!B52="",収入日ソート!B52=0),"",収入日ソート!B52)</f>
        <v/>
      </c>
      <c r="B46" s="34" t="str">
        <f>IF(OR(収入日ソート!C52="",収入日ソート!C52=0),"",収入日ソート!C52)</f>
        <v/>
      </c>
      <c r="C46" s="43" t="str">
        <f>IF(OR(収入日ソート!D56="",収入日ソート!D56=0),"",収入日ソート!D56)</f>
        <v/>
      </c>
      <c r="D46" s="36" t="str">
        <f>IF(OR(収入日ソート!E56="",収入日ソート!E56=0),"",収入日ソート!E56)</f>
        <v/>
      </c>
      <c r="E46" s="36" t="str">
        <f>IF(OR(収入日ソート!F52="",収入日ソート!F52=0),"",収入日ソート!F52)</f>
        <v/>
      </c>
      <c r="F46" s="38" t="str">
        <f>IF(OR(収入日ソート!G52="",収入日ソート!G52=0),"",収入日ソート!G52)</f>
        <v/>
      </c>
      <c r="G46" s="36" t="str">
        <f>IF(OR(収入日ソート!H52="",収入日ソート!H52=0),"",収入日ソート!H52)</f>
        <v/>
      </c>
      <c r="H46" s="110" t="str">
        <f>IF(OR(収入日ソート!I52="",収入日ソート!I52=0),"",収入日ソート!I52)</f>
        <v/>
      </c>
    </row>
    <row r="47" spans="1:8" ht="33.75" customHeight="1" x14ac:dyDescent="0.15">
      <c r="A47" s="42" t="str">
        <f>IF(OR(収入日ソート!B53="",収入日ソート!B53=0),"",収入日ソート!B53)</f>
        <v/>
      </c>
      <c r="B47" s="34" t="str">
        <f>IF(OR(収入日ソート!C53="",収入日ソート!C53=0),"",収入日ソート!C53)</f>
        <v/>
      </c>
      <c r="C47" s="43" t="str">
        <f>IF(OR(収入日ソート!D57="",収入日ソート!D57=0),"",収入日ソート!D57)</f>
        <v/>
      </c>
      <c r="D47" s="36" t="str">
        <f>IF(OR(収入日ソート!E57="",収入日ソート!E57=0),"",収入日ソート!E57)</f>
        <v/>
      </c>
      <c r="E47" s="36" t="str">
        <f>IF(OR(収入日ソート!F53="",収入日ソート!F53=0),"",収入日ソート!F53)</f>
        <v/>
      </c>
      <c r="F47" s="38" t="str">
        <f>IF(OR(収入日ソート!G53="",収入日ソート!G53=0),"",収入日ソート!G53)</f>
        <v/>
      </c>
      <c r="G47" s="36" t="str">
        <f>IF(OR(収入日ソート!H53="",収入日ソート!H53=0),"",収入日ソート!H53)</f>
        <v/>
      </c>
      <c r="H47" s="110" t="str">
        <f>IF(OR(収入日ソート!I53="",収入日ソート!I53=0),"",収入日ソート!I53)</f>
        <v/>
      </c>
    </row>
    <row r="48" spans="1:8" ht="33.75" customHeight="1" x14ac:dyDescent="0.15">
      <c r="A48" s="42" t="str">
        <f>IF(OR(収入日ソート!B54="",収入日ソート!B54=0),"",収入日ソート!B54)</f>
        <v/>
      </c>
      <c r="B48" s="34" t="str">
        <f>IF(OR(収入日ソート!C54="",収入日ソート!C54=0),"",収入日ソート!C54)</f>
        <v/>
      </c>
      <c r="C48" s="43" t="str">
        <f>IF(OR(収入日ソート!D58="",収入日ソート!D58=0),"",収入日ソート!D58)</f>
        <v/>
      </c>
      <c r="D48" s="36" t="str">
        <f>IF(OR(収入日ソート!E58="",収入日ソート!E58=0),"",収入日ソート!E58)</f>
        <v/>
      </c>
      <c r="E48" s="36" t="str">
        <f>IF(OR(収入日ソート!F54="",収入日ソート!F54=0),"",収入日ソート!F54)</f>
        <v/>
      </c>
      <c r="F48" s="38" t="str">
        <f>IF(OR(収入日ソート!G54="",収入日ソート!G54=0),"",収入日ソート!G54)</f>
        <v/>
      </c>
      <c r="G48" s="36" t="str">
        <f>IF(OR(収入日ソート!H54="",収入日ソート!H54=0),"",収入日ソート!H54)</f>
        <v/>
      </c>
      <c r="H48" s="110" t="str">
        <f>IF(OR(収入日ソート!I54="",収入日ソート!I54=0),"",収入日ソート!I54)</f>
        <v/>
      </c>
    </row>
    <row r="49" spans="1:8" ht="33.75" customHeight="1" x14ac:dyDescent="0.15">
      <c r="A49" s="42" t="str">
        <f>IF(OR(収入日ソート!B55="",収入日ソート!B55=0),"",収入日ソート!B55)</f>
        <v/>
      </c>
      <c r="B49" s="34" t="str">
        <f>IF(OR(収入日ソート!C55="",収入日ソート!C55=0),"",収入日ソート!C55)</f>
        <v/>
      </c>
      <c r="C49" s="43" t="str">
        <f>IF(OR(収入日ソート!D59="",収入日ソート!D59=0),"",収入日ソート!D59)</f>
        <v/>
      </c>
      <c r="D49" s="36" t="str">
        <f>IF(OR(収入日ソート!E59="",収入日ソート!E59=0),"",収入日ソート!E59)</f>
        <v/>
      </c>
      <c r="E49" s="36" t="str">
        <f>IF(OR(収入日ソート!F55="",収入日ソート!F55=0),"",収入日ソート!F55)</f>
        <v/>
      </c>
      <c r="F49" s="38" t="str">
        <f>IF(OR(収入日ソート!G55="",収入日ソート!G55=0),"",収入日ソート!G55)</f>
        <v/>
      </c>
      <c r="G49" s="36" t="str">
        <f>IF(OR(収入日ソート!H55="",収入日ソート!H55=0),"",収入日ソート!H55)</f>
        <v/>
      </c>
      <c r="H49" s="110" t="str">
        <f>IF(OR(収入日ソート!I55="",収入日ソート!I55=0),"",収入日ソート!I55)</f>
        <v/>
      </c>
    </row>
    <row r="50" spans="1:8" ht="33.75" customHeight="1" x14ac:dyDescent="0.15">
      <c r="A50" s="42" t="str">
        <f>IF(OR(収入日ソート!B56="",収入日ソート!B56=0),"",収入日ソート!B56)</f>
        <v/>
      </c>
      <c r="B50" s="34" t="str">
        <f>IF(OR(収入日ソート!C56="",収入日ソート!C56=0),"",収入日ソート!C56)</f>
        <v/>
      </c>
      <c r="C50" s="43" t="str">
        <f>IF(OR(収入日ソート!D60="",収入日ソート!D60=0),"",収入日ソート!D60)</f>
        <v/>
      </c>
      <c r="D50" s="36" t="str">
        <f>IF(OR(収入日ソート!E60="",収入日ソート!E60=0),"",収入日ソート!E60)</f>
        <v/>
      </c>
      <c r="E50" s="36" t="str">
        <f>IF(OR(収入日ソート!F56="",収入日ソート!F56=0),"",収入日ソート!F56)</f>
        <v/>
      </c>
      <c r="F50" s="38" t="str">
        <f>IF(OR(収入日ソート!G56="",収入日ソート!G56=0),"",収入日ソート!G56)</f>
        <v/>
      </c>
      <c r="G50" s="36" t="str">
        <f>IF(OR(収入日ソート!H56="",収入日ソート!H56=0),"",収入日ソート!H56)</f>
        <v/>
      </c>
      <c r="H50" s="110" t="str">
        <f>IF(OR(収入日ソート!I56="",収入日ソート!I56=0),"",収入日ソート!I56)</f>
        <v/>
      </c>
    </row>
    <row r="51" spans="1:8" ht="33.75" customHeight="1" x14ac:dyDescent="0.15">
      <c r="A51" s="42" t="str">
        <f>IF(OR(収入日ソート!B57="",収入日ソート!B57=0),"",収入日ソート!B57)</f>
        <v/>
      </c>
      <c r="B51" s="34" t="str">
        <f>IF(OR(収入日ソート!C57="",収入日ソート!C57=0),"",収入日ソート!C57)</f>
        <v/>
      </c>
      <c r="C51" s="43" t="str">
        <f>IF(OR(収入日ソート!D61="",収入日ソート!D61=0),"",収入日ソート!D61)</f>
        <v/>
      </c>
      <c r="D51" s="36" t="str">
        <f>IF(OR(収入日ソート!E61="",収入日ソート!E61=0),"",収入日ソート!E61)</f>
        <v/>
      </c>
      <c r="E51" s="36" t="str">
        <f>IF(OR(収入日ソート!F57="",収入日ソート!F57=0),"",収入日ソート!F57)</f>
        <v/>
      </c>
      <c r="F51" s="38" t="str">
        <f>IF(OR(収入日ソート!G57="",収入日ソート!G57=0),"",収入日ソート!G57)</f>
        <v/>
      </c>
      <c r="G51" s="36" t="str">
        <f>IF(OR(収入日ソート!H57="",収入日ソート!H57=0),"",収入日ソート!H57)</f>
        <v/>
      </c>
      <c r="H51" s="110" t="str">
        <f>IF(OR(収入日ソート!I57="",収入日ソート!I57=0),"",収入日ソート!I57)</f>
        <v/>
      </c>
    </row>
    <row r="52" spans="1:8" ht="33.75" customHeight="1" x14ac:dyDescent="0.15">
      <c r="A52" s="42" t="str">
        <f>IF(OR(収入日ソート!B58="",収入日ソート!B58=0),"",収入日ソート!B58)</f>
        <v/>
      </c>
      <c r="B52" s="34" t="str">
        <f>IF(OR(収入日ソート!C58="",収入日ソート!C58=0),"",収入日ソート!C58)</f>
        <v/>
      </c>
      <c r="C52" s="43" t="str">
        <f>IF(OR(収入日ソート!D62="",収入日ソート!D62=0),"",収入日ソート!D62)</f>
        <v/>
      </c>
      <c r="D52" s="36" t="str">
        <f>IF(OR(収入日ソート!E62="",収入日ソート!E62=0),"",収入日ソート!E62)</f>
        <v/>
      </c>
      <c r="E52" s="36" t="str">
        <f>IF(OR(収入日ソート!F58="",収入日ソート!F58=0),"",収入日ソート!F58)</f>
        <v/>
      </c>
      <c r="F52" s="38" t="str">
        <f>IF(OR(収入日ソート!G58="",収入日ソート!G58=0),"",収入日ソート!G58)</f>
        <v/>
      </c>
      <c r="G52" s="36" t="str">
        <f>IF(OR(収入日ソート!H58="",収入日ソート!H58=0),"",収入日ソート!H58)</f>
        <v/>
      </c>
      <c r="H52" s="110" t="str">
        <f>IF(OR(収入日ソート!I58="",収入日ソート!I58=0),"",収入日ソート!I58)</f>
        <v/>
      </c>
    </row>
    <row r="53" spans="1:8" ht="33.75" customHeight="1" x14ac:dyDescent="0.15">
      <c r="A53" s="42" t="str">
        <f>IF(OR(収入日ソート!B59="",収入日ソート!B59=0),"",収入日ソート!B59)</f>
        <v/>
      </c>
      <c r="B53" s="34" t="str">
        <f>IF(OR(収入日ソート!C59="",収入日ソート!C59=0),"",収入日ソート!C59)</f>
        <v/>
      </c>
      <c r="C53" s="43" t="str">
        <f>IF(OR(収入日ソート!D63="",収入日ソート!D63=0),"",収入日ソート!D63)</f>
        <v/>
      </c>
      <c r="D53" s="36" t="str">
        <f>IF(OR(収入日ソート!E63="",収入日ソート!E63=0),"",収入日ソート!E63)</f>
        <v/>
      </c>
      <c r="E53" s="36" t="str">
        <f>IF(OR(収入日ソート!F59="",収入日ソート!F59=0),"",収入日ソート!F59)</f>
        <v/>
      </c>
      <c r="F53" s="38" t="str">
        <f>IF(OR(収入日ソート!G59="",収入日ソート!G59=0),"",収入日ソート!G59)</f>
        <v/>
      </c>
      <c r="G53" s="36" t="str">
        <f>IF(OR(収入日ソート!H59="",収入日ソート!H59=0),"",収入日ソート!H59)</f>
        <v/>
      </c>
      <c r="H53" s="110" t="str">
        <f>IF(OR(収入日ソート!I59="",収入日ソート!I59=0),"",収入日ソート!I59)</f>
        <v/>
      </c>
    </row>
    <row r="54" spans="1:8" ht="33.75" customHeight="1" x14ac:dyDescent="0.15">
      <c r="A54" s="42" t="str">
        <f>IF(OR(収入日ソート!B60="",収入日ソート!B60=0),"",収入日ソート!B60)</f>
        <v/>
      </c>
      <c r="B54" s="34" t="str">
        <f>IF(OR(収入日ソート!C60="",収入日ソート!C60=0),"",収入日ソート!C60)</f>
        <v/>
      </c>
      <c r="C54" s="43" t="str">
        <f>IF(OR(収入日ソート!D64="",収入日ソート!D64=0),"",収入日ソート!D64)</f>
        <v/>
      </c>
      <c r="D54" s="36" t="str">
        <f>IF(OR(収入日ソート!E64="",収入日ソート!E64=0),"",収入日ソート!E64)</f>
        <v/>
      </c>
      <c r="E54" s="36" t="str">
        <f>IF(OR(収入日ソート!F60="",収入日ソート!F60=0),"",収入日ソート!F60)</f>
        <v/>
      </c>
      <c r="F54" s="38" t="str">
        <f>IF(OR(収入日ソート!G60="",収入日ソート!G60=0),"",収入日ソート!G60)</f>
        <v/>
      </c>
      <c r="G54" s="36" t="str">
        <f>IF(OR(収入日ソート!H60="",収入日ソート!H60=0),"",収入日ソート!H60)</f>
        <v/>
      </c>
      <c r="H54" s="110" t="str">
        <f>IF(OR(収入日ソート!I60="",収入日ソート!I60=0),"",収入日ソート!I60)</f>
        <v/>
      </c>
    </row>
    <row r="55" spans="1:8" ht="33.75" customHeight="1" x14ac:dyDescent="0.15">
      <c r="A55" s="42" t="str">
        <f>IF(OR(収入日ソート!B61="",収入日ソート!B61=0),"",収入日ソート!B61)</f>
        <v/>
      </c>
      <c r="B55" s="34" t="str">
        <f>IF(OR(収入日ソート!C61="",収入日ソート!C61=0),"",収入日ソート!C61)</f>
        <v/>
      </c>
      <c r="C55" s="43" t="str">
        <f>IF(OR(収入日ソート!D65="",収入日ソート!D65=0),"",収入日ソート!D65)</f>
        <v/>
      </c>
      <c r="D55" s="36" t="str">
        <f>IF(OR(収入日ソート!E65="",収入日ソート!E65=0),"",収入日ソート!E65)</f>
        <v/>
      </c>
      <c r="E55" s="36" t="str">
        <f>IF(OR(収入日ソート!F61="",収入日ソート!F61=0),"",収入日ソート!F61)</f>
        <v/>
      </c>
      <c r="F55" s="38" t="str">
        <f>IF(OR(収入日ソート!G61="",収入日ソート!G61=0),"",収入日ソート!G61)</f>
        <v/>
      </c>
      <c r="G55" s="36" t="str">
        <f>IF(OR(収入日ソート!H61="",収入日ソート!H61=0),"",収入日ソート!H61)</f>
        <v/>
      </c>
      <c r="H55" s="110" t="str">
        <f>IF(OR(収入日ソート!I61="",収入日ソート!I61=0),"",収入日ソート!I61)</f>
        <v/>
      </c>
    </row>
    <row r="56" spans="1:8" ht="33.75" customHeight="1" x14ac:dyDescent="0.15">
      <c r="A56" s="42" t="str">
        <f>IF(OR(収入日ソート!B62="",収入日ソート!B62=0),"",収入日ソート!B62)</f>
        <v/>
      </c>
      <c r="B56" s="34" t="str">
        <f>IF(OR(収入日ソート!C62="",収入日ソート!C62=0),"",収入日ソート!C62)</f>
        <v/>
      </c>
      <c r="C56" s="43" t="str">
        <f>IF(OR(収入日ソート!D66="",収入日ソート!D66=0),"",収入日ソート!D66)</f>
        <v/>
      </c>
      <c r="D56" s="36" t="str">
        <f>IF(OR(収入日ソート!E66="",収入日ソート!E66=0),"",収入日ソート!E66)</f>
        <v/>
      </c>
      <c r="E56" s="36" t="str">
        <f>IF(OR(収入日ソート!F62="",収入日ソート!F62=0),"",収入日ソート!F62)</f>
        <v/>
      </c>
      <c r="F56" s="38" t="str">
        <f>IF(OR(収入日ソート!G62="",収入日ソート!G62=0),"",収入日ソート!G62)</f>
        <v/>
      </c>
      <c r="G56" s="36" t="str">
        <f>IF(OR(収入日ソート!H62="",収入日ソート!H62=0),"",収入日ソート!H62)</f>
        <v/>
      </c>
      <c r="H56" s="110" t="str">
        <f>IF(OR(収入日ソート!I62="",収入日ソート!I62=0),"",収入日ソート!I62)</f>
        <v/>
      </c>
    </row>
    <row r="57" spans="1:8" ht="33.75" customHeight="1" x14ac:dyDescent="0.15">
      <c r="A57" s="42" t="str">
        <f>IF(OR(収入日ソート!B63="",収入日ソート!B63=0),"",収入日ソート!B63)</f>
        <v/>
      </c>
      <c r="B57" s="34" t="str">
        <f>IF(OR(収入日ソート!C63="",収入日ソート!C63=0),"",収入日ソート!C63)</f>
        <v/>
      </c>
      <c r="C57" s="43" t="str">
        <f>IF(OR(収入日ソート!D67="",収入日ソート!D67=0),"",収入日ソート!D67)</f>
        <v/>
      </c>
      <c r="D57" s="36" t="str">
        <f>IF(OR(収入日ソート!E67="",収入日ソート!E67=0),"",収入日ソート!E67)</f>
        <v/>
      </c>
      <c r="E57" s="36" t="str">
        <f>IF(OR(収入日ソート!F63="",収入日ソート!F63=0),"",収入日ソート!F63)</f>
        <v/>
      </c>
      <c r="F57" s="38" t="str">
        <f>IF(OR(収入日ソート!G63="",収入日ソート!G63=0),"",収入日ソート!G63)</f>
        <v/>
      </c>
      <c r="G57" s="36" t="str">
        <f>IF(OR(収入日ソート!H63="",収入日ソート!H63=0),"",収入日ソート!H63)</f>
        <v/>
      </c>
      <c r="H57" s="110" t="str">
        <f>IF(OR(収入日ソート!I63="",収入日ソート!I63=0),"",収入日ソート!I63)</f>
        <v/>
      </c>
    </row>
    <row r="58" spans="1:8" ht="33.75" customHeight="1" x14ac:dyDescent="0.15">
      <c r="A58" s="42" t="str">
        <f>IF(OR(収入日ソート!B64="",収入日ソート!B64=0),"",収入日ソート!B64)</f>
        <v/>
      </c>
      <c r="B58" s="34" t="str">
        <f>IF(OR(収入日ソート!C64="",収入日ソート!C64=0),"",収入日ソート!C64)</f>
        <v/>
      </c>
      <c r="C58" s="43" t="str">
        <f>IF(OR(収入日ソート!D68="",収入日ソート!D68=0),"",収入日ソート!D68)</f>
        <v/>
      </c>
      <c r="D58" s="36" t="str">
        <f>IF(OR(収入日ソート!E68="",収入日ソート!E68=0),"",収入日ソート!E68)</f>
        <v/>
      </c>
      <c r="E58" s="36" t="str">
        <f>IF(OR(収入日ソート!F64="",収入日ソート!F64=0),"",収入日ソート!F64)</f>
        <v/>
      </c>
      <c r="F58" s="38" t="str">
        <f>IF(OR(収入日ソート!G64="",収入日ソート!G64=0),"",収入日ソート!G64)</f>
        <v/>
      </c>
      <c r="G58" s="36" t="str">
        <f>IF(OR(収入日ソート!H64="",収入日ソート!H64=0),"",収入日ソート!H64)</f>
        <v/>
      </c>
      <c r="H58" s="110" t="str">
        <f>IF(OR(収入日ソート!I64="",収入日ソート!I64=0),"",収入日ソート!I64)</f>
        <v/>
      </c>
    </row>
    <row r="59" spans="1:8" ht="33.75" customHeight="1" x14ac:dyDescent="0.15">
      <c r="A59" s="42" t="str">
        <f>IF(OR(収入日ソート!B65="",収入日ソート!B65=0),"",収入日ソート!B65)</f>
        <v/>
      </c>
      <c r="B59" s="34" t="str">
        <f>IF(OR(収入日ソート!C65="",収入日ソート!C65=0),"",収入日ソート!C65)</f>
        <v/>
      </c>
      <c r="C59" s="43" t="str">
        <f>IF(OR(収入日ソート!D69="",収入日ソート!D69=0),"",収入日ソート!D69)</f>
        <v/>
      </c>
      <c r="D59" s="36" t="str">
        <f>IF(OR(収入日ソート!E69="",収入日ソート!E69=0),"",収入日ソート!E69)</f>
        <v/>
      </c>
      <c r="E59" s="36" t="str">
        <f>IF(OR(収入日ソート!F65="",収入日ソート!F65=0),"",収入日ソート!F65)</f>
        <v/>
      </c>
      <c r="F59" s="38" t="str">
        <f>IF(OR(収入日ソート!G65="",収入日ソート!G65=0),"",収入日ソート!G65)</f>
        <v/>
      </c>
      <c r="G59" s="36" t="str">
        <f>IF(OR(収入日ソート!H65="",収入日ソート!H65=0),"",収入日ソート!H65)</f>
        <v/>
      </c>
      <c r="H59" s="110" t="str">
        <f>IF(OR(収入日ソート!I65="",収入日ソート!I65=0),"",収入日ソート!I65)</f>
        <v/>
      </c>
    </row>
    <row r="60" spans="1:8" ht="33.75" customHeight="1" x14ac:dyDescent="0.15">
      <c r="A60" s="42" t="str">
        <f>IF(OR(収入日ソート!B66="",収入日ソート!B66=0),"",収入日ソート!B66)</f>
        <v/>
      </c>
      <c r="B60" s="34" t="str">
        <f>IF(OR(収入日ソート!C66="",収入日ソート!C66=0),"",収入日ソート!C66)</f>
        <v/>
      </c>
      <c r="C60" s="43" t="str">
        <f>IF(OR(収入日ソート!D70="",収入日ソート!D70=0),"",収入日ソート!D70)</f>
        <v/>
      </c>
      <c r="D60" s="36" t="str">
        <f>IF(OR(収入日ソート!E70="",収入日ソート!E70=0),"",収入日ソート!E70)</f>
        <v/>
      </c>
      <c r="E60" s="36" t="str">
        <f>IF(OR(収入日ソート!F66="",収入日ソート!F66=0),"",収入日ソート!F66)</f>
        <v/>
      </c>
      <c r="F60" s="38" t="str">
        <f>IF(OR(収入日ソート!G66="",収入日ソート!G66=0),"",収入日ソート!G66)</f>
        <v/>
      </c>
      <c r="G60" s="36" t="str">
        <f>IF(OR(収入日ソート!H66="",収入日ソート!H66=0),"",収入日ソート!H66)</f>
        <v/>
      </c>
      <c r="H60" s="110" t="str">
        <f>IF(OR(収入日ソート!I66="",収入日ソート!I66=0),"",収入日ソート!I66)</f>
        <v/>
      </c>
    </row>
    <row r="61" spans="1:8" ht="33.75" customHeight="1" x14ac:dyDescent="0.15">
      <c r="A61" s="42" t="str">
        <f>IF(OR(収入日ソート!B67="",収入日ソート!B67=0),"",収入日ソート!B67)</f>
        <v/>
      </c>
      <c r="B61" s="34" t="str">
        <f>IF(OR(収入日ソート!C67="",収入日ソート!C67=0),"",収入日ソート!C67)</f>
        <v/>
      </c>
      <c r="C61" s="43" t="str">
        <f>IF(OR(収入日ソート!D71="",収入日ソート!D71=0),"",収入日ソート!D71)</f>
        <v/>
      </c>
      <c r="D61" s="36" t="str">
        <f>IF(OR(収入日ソート!E71="",収入日ソート!E71=0),"",収入日ソート!E71)</f>
        <v/>
      </c>
      <c r="E61" s="36" t="str">
        <f>IF(OR(収入日ソート!F67="",収入日ソート!F67=0),"",収入日ソート!F67)</f>
        <v/>
      </c>
      <c r="F61" s="38" t="str">
        <f>IF(OR(収入日ソート!G67="",収入日ソート!G67=0),"",収入日ソート!G67)</f>
        <v/>
      </c>
      <c r="G61" s="36" t="str">
        <f>IF(OR(収入日ソート!H67="",収入日ソート!H67=0),"",収入日ソート!H67)</f>
        <v/>
      </c>
      <c r="H61" s="110" t="str">
        <f>IF(OR(収入日ソート!I67="",収入日ソート!I67=0),"",収入日ソート!I67)</f>
        <v/>
      </c>
    </row>
    <row r="62" spans="1:8" ht="33.75" customHeight="1" x14ac:dyDescent="0.15">
      <c r="A62" s="42" t="str">
        <f>IF(OR(収入日ソート!B68="",収入日ソート!B68=0),"",収入日ソート!B68)</f>
        <v/>
      </c>
      <c r="B62" s="34" t="str">
        <f>IF(OR(収入日ソート!C68="",収入日ソート!C68=0),"",収入日ソート!C68)</f>
        <v/>
      </c>
      <c r="C62" s="43" t="str">
        <f>IF(OR(収入日ソート!D72="",収入日ソート!D72=0),"",収入日ソート!D72)</f>
        <v/>
      </c>
      <c r="D62" s="36" t="str">
        <f>IF(OR(収入日ソート!E72="",収入日ソート!E72=0),"",収入日ソート!E72)</f>
        <v/>
      </c>
      <c r="E62" s="36" t="str">
        <f>IF(OR(収入日ソート!F68="",収入日ソート!F68=0),"",収入日ソート!F68)</f>
        <v/>
      </c>
      <c r="F62" s="38" t="str">
        <f>IF(OR(収入日ソート!G68="",収入日ソート!G68=0),"",収入日ソート!G68)</f>
        <v/>
      </c>
      <c r="G62" s="36" t="str">
        <f>IF(OR(収入日ソート!H68="",収入日ソート!H68=0),"",収入日ソート!H68)</f>
        <v/>
      </c>
      <c r="H62" s="110" t="str">
        <f>IF(OR(収入日ソート!I68="",収入日ソート!I68=0),"",収入日ソート!I68)</f>
        <v/>
      </c>
    </row>
    <row r="63" spans="1:8" ht="33.75" customHeight="1" x14ac:dyDescent="0.15">
      <c r="A63" s="42" t="str">
        <f>IF(OR(収入日ソート!B69="",収入日ソート!B69=0),"",収入日ソート!B69)</f>
        <v/>
      </c>
      <c r="B63" s="34" t="str">
        <f>IF(OR(収入日ソート!C69="",収入日ソート!C69=0),"",収入日ソート!C69)</f>
        <v/>
      </c>
      <c r="C63" s="43" t="str">
        <f>IF(OR(収入日ソート!D73="",収入日ソート!D73=0),"",収入日ソート!D73)</f>
        <v/>
      </c>
      <c r="D63" s="36" t="str">
        <f>IF(OR(収入日ソート!E73="",収入日ソート!E73=0),"",収入日ソート!E73)</f>
        <v/>
      </c>
      <c r="E63" s="36" t="str">
        <f>IF(OR(収入日ソート!F69="",収入日ソート!F69=0),"",収入日ソート!F69)</f>
        <v/>
      </c>
      <c r="F63" s="38" t="str">
        <f>IF(OR(収入日ソート!G69="",収入日ソート!G69=0),"",収入日ソート!G69)</f>
        <v/>
      </c>
      <c r="G63" s="36" t="str">
        <f>IF(OR(収入日ソート!H69="",収入日ソート!H69=0),"",収入日ソート!H69)</f>
        <v/>
      </c>
      <c r="H63" s="110" t="str">
        <f>IF(OR(収入日ソート!I69="",収入日ソート!I69=0),"",収入日ソート!I69)</f>
        <v/>
      </c>
    </row>
    <row r="64" spans="1:8" ht="33.75" customHeight="1" x14ac:dyDescent="0.15">
      <c r="A64" s="42" t="str">
        <f>IF(OR(収入日ソート!B70="",収入日ソート!B70=0),"",収入日ソート!B70)</f>
        <v/>
      </c>
      <c r="B64" s="34" t="str">
        <f>IF(OR(収入日ソート!C70="",収入日ソート!C70=0),"",収入日ソート!C70)</f>
        <v/>
      </c>
      <c r="C64" s="43" t="str">
        <f>IF(OR(収入日ソート!D74="",収入日ソート!D74=0),"",収入日ソート!D74)</f>
        <v/>
      </c>
      <c r="D64" s="36" t="str">
        <f>IF(OR(収入日ソート!E74="",収入日ソート!E74=0),"",収入日ソート!E74)</f>
        <v/>
      </c>
      <c r="E64" s="36" t="str">
        <f>IF(OR(収入日ソート!F70="",収入日ソート!F70=0),"",収入日ソート!F70)</f>
        <v/>
      </c>
      <c r="F64" s="38" t="str">
        <f>IF(OR(収入日ソート!G70="",収入日ソート!G70=0),"",収入日ソート!G70)</f>
        <v/>
      </c>
      <c r="G64" s="36" t="str">
        <f>IF(OR(収入日ソート!H70="",収入日ソート!H70=0),"",収入日ソート!H70)</f>
        <v/>
      </c>
      <c r="H64" s="110" t="str">
        <f>IF(OR(収入日ソート!I70="",収入日ソート!I70=0),"",収入日ソート!I70)</f>
        <v/>
      </c>
    </row>
    <row r="65" spans="1:8" ht="33.75" customHeight="1" x14ac:dyDescent="0.15">
      <c r="A65" s="42" t="str">
        <f>IF(OR(収入日ソート!B71="",収入日ソート!B71=0),"",収入日ソート!B71)</f>
        <v/>
      </c>
      <c r="B65" s="34" t="str">
        <f>IF(OR(収入日ソート!C71="",収入日ソート!C71=0),"",収入日ソート!C71)</f>
        <v/>
      </c>
      <c r="C65" s="43" t="str">
        <f>IF(OR(収入日ソート!D75="",収入日ソート!D75=0),"",収入日ソート!D75)</f>
        <v/>
      </c>
      <c r="D65" s="36" t="str">
        <f>IF(OR(収入日ソート!E75="",収入日ソート!E75=0),"",収入日ソート!E75)</f>
        <v/>
      </c>
      <c r="E65" s="36" t="str">
        <f>IF(OR(収入日ソート!F71="",収入日ソート!F71=0),"",収入日ソート!F71)</f>
        <v/>
      </c>
      <c r="F65" s="38" t="str">
        <f>IF(OR(収入日ソート!G71="",収入日ソート!G71=0),"",収入日ソート!G71)</f>
        <v/>
      </c>
      <c r="G65" s="36" t="str">
        <f>IF(OR(収入日ソート!H71="",収入日ソート!H71=0),"",収入日ソート!H71)</f>
        <v/>
      </c>
      <c r="H65" s="110" t="str">
        <f>IF(OR(収入日ソート!I71="",収入日ソート!I71=0),"",収入日ソート!I71)</f>
        <v/>
      </c>
    </row>
    <row r="66" spans="1:8" ht="33.75" customHeight="1" x14ac:dyDescent="0.15">
      <c r="A66" s="42" t="str">
        <f>IF(OR(収入日ソート!B72="",収入日ソート!B72=0),"",収入日ソート!B72)</f>
        <v/>
      </c>
      <c r="B66" s="34" t="str">
        <f>IF(OR(収入日ソート!C72="",収入日ソート!C72=0),"",収入日ソート!C72)</f>
        <v/>
      </c>
      <c r="C66" s="43" t="str">
        <f>IF(OR(収入日ソート!D76="",収入日ソート!D76=0),"",収入日ソート!D76)</f>
        <v/>
      </c>
      <c r="D66" s="36" t="str">
        <f>IF(OR(収入日ソート!E76="",収入日ソート!E76=0),"",収入日ソート!E76)</f>
        <v/>
      </c>
      <c r="E66" s="36" t="str">
        <f>IF(OR(収入日ソート!F72="",収入日ソート!F72=0),"",収入日ソート!F72)</f>
        <v/>
      </c>
      <c r="F66" s="38" t="str">
        <f>IF(OR(収入日ソート!G72="",収入日ソート!G72=0),"",収入日ソート!G72)</f>
        <v/>
      </c>
      <c r="G66" s="36" t="str">
        <f>IF(OR(収入日ソート!H72="",収入日ソート!H72=0),"",収入日ソート!H72)</f>
        <v/>
      </c>
      <c r="H66" s="110" t="str">
        <f>IF(OR(収入日ソート!I72="",収入日ソート!I72=0),"",収入日ソート!I72)</f>
        <v/>
      </c>
    </row>
    <row r="67" spans="1:8" ht="33.75" customHeight="1" x14ac:dyDescent="0.15">
      <c r="A67" s="42" t="str">
        <f>IF(OR(収入日ソート!B73="",収入日ソート!B73=0),"",収入日ソート!B73)</f>
        <v/>
      </c>
      <c r="B67" s="34" t="str">
        <f>IF(OR(収入日ソート!C73="",収入日ソート!C73=0),"",収入日ソート!C73)</f>
        <v/>
      </c>
      <c r="C67" s="43" t="str">
        <f>IF(OR(収入日ソート!D77="",収入日ソート!D77=0),"",収入日ソート!D77)</f>
        <v/>
      </c>
      <c r="D67" s="36" t="str">
        <f>IF(OR(収入日ソート!E77="",収入日ソート!E77=0),"",収入日ソート!E77)</f>
        <v/>
      </c>
      <c r="E67" s="36" t="str">
        <f>IF(OR(収入日ソート!F73="",収入日ソート!F73=0),"",収入日ソート!F73)</f>
        <v/>
      </c>
      <c r="F67" s="38" t="str">
        <f>IF(OR(収入日ソート!G73="",収入日ソート!G73=0),"",収入日ソート!G73)</f>
        <v/>
      </c>
      <c r="G67" s="36" t="str">
        <f>IF(OR(収入日ソート!H73="",収入日ソート!H73=0),"",収入日ソート!H73)</f>
        <v/>
      </c>
      <c r="H67" s="110" t="str">
        <f>IF(OR(収入日ソート!I73="",収入日ソート!I73=0),"",収入日ソート!I73)</f>
        <v/>
      </c>
    </row>
    <row r="68" spans="1:8" ht="33.75" customHeight="1" x14ac:dyDescent="0.15">
      <c r="A68" s="42" t="str">
        <f>IF(OR(収入日ソート!B74="",収入日ソート!B74=0),"",収入日ソート!B74)</f>
        <v/>
      </c>
      <c r="B68" s="34" t="str">
        <f>IF(OR(収入日ソート!C74="",収入日ソート!C74=0),"",収入日ソート!C74)</f>
        <v/>
      </c>
      <c r="C68" s="43" t="str">
        <f>IF(OR(収入日ソート!D78="",収入日ソート!D78=0),"",収入日ソート!D78)</f>
        <v/>
      </c>
      <c r="D68" s="36" t="str">
        <f>IF(OR(収入日ソート!E78="",収入日ソート!E78=0),"",収入日ソート!E78)</f>
        <v/>
      </c>
      <c r="E68" s="36" t="str">
        <f>IF(OR(収入日ソート!F74="",収入日ソート!F74=0),"",収入日ソート!F74)</f>
        <v/>
      </c>
      <c r="F68" s="38" t="str">
        <f>IF(OR(収入日ソート!G74="",収入日ソート!G74=0),"",収入日ソート!G74)</f>
        <v/>
      </c>
      <c r="G68" s="36" t="str">
        <f>IF(OR(収入日ソート!H74="",収入日ソート!H74=0),"",収入日ソート!H74)</f>
        <v/>
      </c>
      <c r="H68" s="110" t="str">
        <f>IF(OR(収入日ソート!I74="",収入日ソート!I74=0),"",収入日ソート!I74)</f>
        <v/>
      </c>
    </row>
    <row r="69" spans="1:8" ht="33.75" customHeight="1" x14ac:dyDescent="0.15">
      <c r="A69" s="42" t="str">
        <f>IF(OR(収入日ソート!B75="",収入日ソート!B75=0),"",収入日ソート!B75)</f>
        <v/>
      </c>
      <c r="B69" s="34" t="str">
        <f>IF(OR(収入日ソート!C75="",収入日ソート!C75=0),"",収入日ソート!C75)</f>
        <v/>
      </c>
      <c r="C69" s="43" t="str">
        <f>IF(OR(収入日ソート!D79="",収入日ソート!D79=0),"",収入日ソート!D79)</f>
        <v/>
      </c>
      <c r="D69" s="36" t="str">
        <f>IF(OR(収入日ソート!E79="",収入日ソート!E79=0),"",収入日ソート!E79)</f>
        <v/>
      </c>
      <c r="E69" s="36" t="str">
        <f>IF(OR(収入日ソート!F75="",収入日ソート!F75=0),"",収入日ソート!F75)</f>
        <v/>
      </c>
      <c r="F69" s="38" t="str">
        <f>IF(OR(収入日ソート!G75="",収入日ソート!G75=0),"",収入日ソート!G75)</f>
        <v/>
      </c>
      <c r="G69" s="36" t="str">
        <f>IF(OR(収入日ソート!H75="",収入日ソート!H75=0),"",収入日ソート!H75)</f>
        <v/>
      </c>
      <c r="H69" s="110" t="str">
        <f>IF(OR(収入日ソート!I75="",収入日ソート!I75=0),"",収入日ソート!I75)</f>
        <v/>
      </c>
    </row>
    <row r="70" spans="1:8" ht="33.75" customHeight="1" x14ac:dyDescent="0.15">
      <c r="A70" s="42" t="str">
        <f>IF(OR(収入日ソート!B76="",収入日ソート!B76=0),"",収入日ソート!B76)</f>
        <v/>
      </c>
      <c r="B70" s="34" t="str">
        <f>IF(OR(収入日ソート!C76="",収入日ソート!C76=0),"",収入日ソート!C76)</f>
        <v/>
      </c>
      <c r="C70" s="43" t="str">
        <f>IF(OR(収入日ソート!D80="",収入日ソート!D80=0),"",収入日ソート!D80)</f>
        <v/>
      </c>
      <c r="D70" s="36" t="str">
        <f>IF(OR(収入日ソート!E80="",収入日ソート!E80=0),"",収入日ソート!E80)</f>
        <v/>
      </c>
      <c r="E70" s="36" t="str">
        <f>IF(OR(収入日ソート!F76="",収入日ソート!F76=0),"",収入日ソート!F76)</f>
        <v/>
      </c>
      <c r="F70" s="38" t="str">
        <f>IF(OR(収入日ソート!G76="",収入日ソート!G76=0),"",収入日ソート!G76)</f>
        <v/>
      </c>
      <c r="G70" s="36" t="str">
        <f>IF(OR(収入日ソート!H76="",収入日ソート!H76=0),"",収入日ソート!H76)</f>
        <v/>
      </c>
      <c r="H70" s="110" t="str">
        <f>IF(OR(収入日ソート!I76="",収入日ソート!I76=0),"",収入日ソート!I76)</f>
        <v/>
      </c>
    </row>
    <row r="71" spans="1:8" ht="33.75" customHeight="1" x14ac:dyDescent="0.15">
      <c r="A71" s="42" t="str">
        <f>IF(OR(収入日ソート!B77="",収入日ソート!B77=0),"",収入日ソート!B77)</f>
        <v/>
      </c>
      <c r="B71" s="34" t="str">
        <f>IF(OR(収入日ソート!C77="",収入日ソート!C77=0),"",収入日ソート!C77)</f>
        <v/>
      </c>
      <c r="C71" s="43" t="str">
        <f>IF(OR(収入日ソート!D81="",収入日ソート!D81=0),"",収入日ソート!D81)</f>
        <v/>
      </c>
      <c r="D71" s="36" t="str">
        <f>IF(OR(収入日ソート!E81="",収入日ソート!E81=0),"",収入日ソート!E81)</f>
        <v/>
      </c>
      <c r="E71" s="36" t="str">
        <f>IF(OR(収入日ソート!F77="",収入日ソート!F77=0),"",収入日ソート!F77)</f>
        <v/>
      </c>
      <c r="F71" s="38" t="str">
        <f>IF(OR(収入日ソート!G77="",収入日ソート!G77=0),"",収入日ソート!G77)</f>
        <v/>
      </c>
      <c r="G71" s="36" t="str">
        <f>IF(OR(収入日ソート!H77="",収入日ソート!H77=0),"",収入日ソート!H77)</f>
        <v/>
      </c>
      <c r="H71" s="110" t="str">
        <f>IF(OR(収入日ソート!I77="",収入日ソート!I77=0),"",収入日ソート!I77)</f>
        <v/>
      </c>
    </row>
    <row r="72" spans="1:8" ht="33.75" customHeight="1" x14ac:dyDescent="0.15">
      <c r="A72" s="42" t="str">
        <f>IF(OR(収入日ソート!B78="",収入日ソート!B78=0),"",収入日ソート!B78)</f>
        <v/>
      </c>
      <c r="B72" s="34" t="str">
        <f>IF(OR(収入日ソート!C78="",収入日ソート!C78=0),"",収入日ソート!C78)</f>
        <v/>
      </c>
      <c r="C72" s="43" t="str">
        <f>IF(OR(収入日ソート!D82="",収入日ソート!D82=0),"",収入日ソート!D82)</f>
        <v/>
      </c>
      <c r="D72" s="36" t="str">
        <f>IF(OR(収入日ソート!E82="",収入日ソート!E82=0),"",収入日ソート!E82)</f>
        <v/>
      </c>
      <c r="E72" s="36" t="str">
        <f>IF(OR(収入日ソート!F78="",収入日ソート!F78=0),"",収入日ソート!F78)</f>
        <v/>
      </c>
      <c r="F72" s="38" t="str">
        <f>IF(OR(収入日ソート!G78="",収入日ソート!G78=0),"",収入日ソート!G78)</f>
        <v/>
      </c>
      <c r="G72" s="36" t="str">
        <f>IF(OR(収入日ソート!H78="",収入日ソート!H78=0),"",収入日ソート!H78)</f>
        <v/>
      </c>
      <c r="H72" s="110" t="str">
        <f>IF(OR(収入日ソート!I78="",収入日ソート!I78=0),"",収入日ソート!I78)</f>
        <v/>
      </c>
    </row>
    <row r="73" spans="1:8" ht="33.75" customHeight="1" x14ac:dyDescent="0.15">
      <c r="A73" s="42" t="str">
        <f>IF(OR(収入日ソート!B79="",収入日ソート!B79=0),"",収入日ソート!B79)</f>
        <v/>
      </c>
      <c r="B73" s="34" t="str">
        <f>IF(OR(収入日ソート!C79="",収入日ソート!C79=0),"",収入日ソート!C79)</f>
        <v/>
      </c>
      <c r="C73" s="43" t="str">
        <f>IF(OR(収入日ソート!D83="",収入日ソート!D83=0),"",収入日ソート!D83)</f>
        <v/>
      </c>
      <c r="D73" s="36" t="str">
        <f>IF(OR(収入日ソート!E83="",収入日ソート!E83=0),"",収入日ソート!E83)</f>
        <v/>
      </c>
      <c r="E73" s="36" t="str">
        <f>IF(OR(収入日ソート!F79="",収入日ソート!F79=0),"",収入日ソート!F79)</f>
        <v/>
      </c>
      <c r="F73" s="38" t="str">
        <f>IF(OR(収入日ソート!G79="",収入日ソート!G79=0),"",収入日ソート!G79)</f>
        <v/>
      </c>
      <c r="G73" s="36" t="str">
        <f>IF(OR(収入日ソート!H79="",収入日ソート!H79=0),"",収入日ソート!H79)</f>
        <v/>
      </c>
      <c r="H73" s="110" t="str">
        <f>IF(OR(収入日ソート!I79="",収入日ソート!I79=0),"",収入日ソート!I79)</f>
        <v/>
      </c>
    </row>
    <row r="74" spans="1:8" ht="33.75" customHeight="1" x14ac:dyDescent="0.15">
      <c r="A74" s="42" t="str">
        <f>IF(OR(収入日ソート!B80="",収入日ソート!B80=0),"",収入日ソート!B80)</f>
        <v/>
      </c>
      <c r="B74" s="34" t="str">
        <f>IF(OR(収入日ソート!C80="",収入日ソート!C80=0),"",収入日ソート!C80)</f>
        <v/>
      </c>
      <c r="C74" s="43" t="str">
        <f>IF(OR(収入日ソート!D84="",収入日ソート!D84=0),"",収入日ソート!D84)</f>
        <v/>
      </c>
      <c r="D74" s="36" t="str">
        <f>IF(OR(収入日ソート!E84="",収入日ソート!E84=0),"",収入日ソート!E84)</f>
        <v/>
      </c>
      <c r="E74" s="36" t="str">
        <f>IF(OR(収入日ソート!F80="",収入日ソート!F80=0),"",収入日ソート!F80)</f>
        <v/>
      </c>
      <c r="F74" s="38" t="str">
        <f>IF(OR(収入日ソート!G80="",収入日ソート!G80=0),"",収入日ソート!G80)</f>
        <v/>
      </c>
      <c r="G74" s="36" t="str">
        <f>IF(OR(収入日ソート!H80="",収入日ソート!H80=0),"",収入日ソート!H80)</f>
        <v/>
      </c>
      <c r="H74" s="110" t="str">
        <f>IF(OR(収入日ソート!I80="",収入日ソート!I80=0),"",収入日ソート!I80)</f>
        <v/>
      </c>
    </row>
    <row r="75" spans="1:8" ht="33.75" customHeight="1" x14ac:dyDescent="0.15">
      <c r="A75" s="42" t="str">
        <f>IF(OR(収入日ソート!B81="",収入日ソート!B81=0),"",収入日ソート!B81)</f>
        <v/>
      </c>
      <c r="B75" s="34" t="str">
        <f>IF(OR(収入日ソート!C81="",収入日ソート!C81=0),"",収入日ソート!C81)</f>
        <v/>
      </c>
      <c r="C75" s="43" t="str">
        <f>IF(OR(収入日ソート!D85="",収入日ソート!D85=0),"",収入日ソート!D85)</f>
        <v/>
      </c>
      <c r="D75" s="36" t="str">
        <f>IF(OR(収入日ソート!E85="",収入日ソート!E85=0),"",収入日ソート!E85)</f>
        <v/>
      </c>
      <c r="E75" s="36" t="str">
        <f>IF(OR(収入日ソート!F81="",収入日ソート!F81=0),"",収入日ソート!F81)</f>
        <v/>
      </c>
      <c r="F75" s="38" t="str">
        <f>IF(OR(収入日ソート!G81="",収入日ソート!G81=0),"",収入日ソート!G81)</f>
        <v/>
      </c>
      <c r="G75" s="36" t="str">
        <f>IF(OR(収入日ソート!H81="",収入日ソート!H81=0),"",収入日ソート!H81)</f>
        <v/>
      </c>
      <c r="H75" s="110" t="str">
        <f>IF(OR(収入日ソート!I81="",収入日ソート!I81=0),"",収入日ソート!I81)</f>
        <v/>
      </c>
    </row>
    <row r="76" spans="1:8" ht="33.75" customHeight="1" x14ac:dyDescent="0.15">
      <c r="A76" s="42" t="str">
        <f>IF(OR(収入日ソート!B82="",収入日ソート!B82=0),"",収入日ソート!B82)</f>
        <v/>
      </c>
      <c r="B76" s="34" t="str">
        <f>IF(OR(収入日ソート!C82="",収入日ソート!C82=0),"",収入日ソート!C82)</f>
        <v/>
      </c>
      <c r="C76" s="43" t="str">
        <f>IF(OR(収入日ソート!D86="",収入日ソート!D86=0),"",収入日ソート!D86)</f>
        <v/>
      </c>
      <c r="D76" s="36" t="str">
        <f>IF(OR(収入日ソート!E86="",収入日ソート!E86=0),"",収入日ソート!E86)</f>
        <v/>
      </c>
      <c r="E76" s="36" t="str">
        <f>IF(OR(収入日ソート!F82="",収入日ソート!F82=0),"",収入日ソート!F82)</f>
        <v/>
      </c>
      <c r="F76" s="38" t="str">
        <f>IF(OR(収入日ソート!G82="",収入日ソート!G82=0),"",収入日ソート!G82)</f>
        <v/>
      </c>
      <c r="G76" s="36" t="str">
        <f>IF(OR(収入日ソート!H82="",収入日ソート!H82=0),"",収入日ソート!H82)</f>
        <v/>
      </c>
      <c r="H76" s="110" t="str">
        <f>IF(OR(収入日ソート!I82="",収入日ソート!I82=0),"",収入日ソート!I82)</f>
        <v/>
      </c>
    </row>
    <row r="77" spans="1:8" ht="33.75" customHeight="1" x14ac:dyDescent="0.15">
      <c r="A77" s="42" t="str">
        <f>IF(OR(収入日ソート!B83="",収入日ソート!B83=0),"",収入日ソート!B83)</f>
        <v/>
      </c>
      <c r="B77" s="34" t="str">
        <f>IF(OR(収入日ソート!C83="",収入日ソート!C83=0),"",収入日ソート!C83)</f>
        <v/>
      </c>
      <c r="C77" s="43" t="str">
        <f>IF(OR(収入日ソート!D87="",収入日ソート!D87=0),"",収入日ソート!D87)</f>
        <v/>
      </c>
      <c r="D77" s="36" t="str">
        <f>IF(OR(収入日ソート!E87="",収入日ソート!E87=0),"",収入日ソート!E87)</f>
        <v/>
      </c>
      <c r="E77" s="36" t="str">
        <f>IF(OR(収入日ソート!F83="",収入日ソート!F83=0),"",収入日ソート!F83)</f>
        <v/>
      </c>
      <c r="F77" s="38" t="str">
        <f>IF(OR(収入日ソート!G83="",収入日ソート!G83=0),"",収入日ソート!G83)</f>
        <v/>
      </c>
      <c r="G77" s="36" t="str">
        <f>IF(OR(収入日ソート!H83="",収入日ソート!H83=0),"",収入日ソート!H83)</f>
        <v/>
      </c>
      <c r="H77" s="110" t="str">
        <f>IF(OR(収入日ソート!I83="",収入日ソート!I83=0),"",収入日ソート!I83)</f>
        <v/>
      </c>
    </row>
    <row r="78" spans="1:8" ht="33.75" customHeight="1" x14ac:dyDescent="0.15">
      <c r="A78" s="42" t="str">
        <f>IF(OR(収入日ソート!B84="",収入日ソート!B84=0),"",収入日ソート!B84)</f>
        <v/>
      </c>
      <c r="B78" s="34" t="str">
        <f>IF(OR(収入日ソート!C84="",収入日ソート!C84=0),"",収入日ソート!C84)</f>
        <v/>
      </c>
      <c r="C78" s="43" t="str">
        <f>IF(OR(収入日ソート!D88="",収入日ソート!D88=0),"",収入日ソート!D88)</f>
        <v/>
      </c>
      <c r="D78" s="36" t="str">
        <f>IF(OR(収入日ソート!E88="",収入日ソート!E88=0),"",収入日ソート!E88)</f>
        <v/>
      </c>
      <c r="E78" s="36" t="str">
        <f>IF(OR(収入日ソート!F84="",収入日ソート!F84=0),"",収入日ソート!F84)</f>
        <v/>
      </c>
      <c r="F78" s="38" t="str">
        <f>IF(OR(収入日ソート!G84="",収入日ソート!G84=0),"",収入日ソート!G84)</f>
        <v/>
      </c>
      <c r="G78" s="36" t="str">
        <f>IF(OR(収入日ソート!H84="",収入日ソート!H84=0),"",収入日ソート!H84)</f>
        <v/>
      </c>
      <c r="H78" s="110" t="str">
        <f>IF(OR(収入日ソート!I84="",収入日ソート!I84=0),"",収入日ソート!I84)</f>
        <v/>
      </c>
    </row>
    <row r="79" spans="1:8" ht="33.75" customHeight="1" x14ac:dyDescent="0.15">
      <c r="A79" s="42" t="str">
        <f>IF(OR(収入日ソート!B85="",収入日ソート!B85=0),"",収入日ソート!B85)</f>
        <v/>
      </c>
      <c r="B79" s="34" t="str">
        <f>IF(OR(収入日ソート!C85="",収入日ソート!C85=0),"",収入日ソート!C85)</f>
        <v/>
      </c>
      <c r="C79" s="43" t="str">
        <f>IF(OR(収入日ソート!D89="",収入日ソート!D89=0),"",収入日ソート!D89)</f>
        <v/>
      </c>
      <c r="D79" s="36" t="str">
        <f>IF(OR(収入日ソート!E89="",収入日ソート!E89=0),"",収入日ソート!E89)</f>
        <v/>
      </c>
      <c r="E79" s="36" t="str">
        <f>IF(OR(収入日ソート!F85="",収入日ソート!F85=0),"",収入日ソート!F85)</f>
        <v/>
      </c>
      <c r="F79" s="38" t="str">
        <f>IF(OR(収入日ソート!G85="",収入日ソート!G85=0),"",収入日ソート!G85)</f>
        <v/>
      </c>
      <c r="G79" s="36" t="str">
        <f>IF(OR(収入日ソート!H85="",収入日ソート!H85=0),"",収入日ソート!H85)</f>
        <v/>
      </c>
      <c r="H79" s="110" t="str">
        <f>IF(OR(収入日ソート!I85="",収入日ソート!I85=0),"",収入日ソート!I85)</f>
        <v/>
      </c>
    </row>
    <row r="80" spans="1:8" ht="33.75" customHeight="1" x14ac:dyDescent="0.15">
      <c r="A80" s="42" t="str">
        <f>IF(OR(収入日ソート!B86="",収入日ソート!B86=0),"",収入日ソート!B86)</f>
        <v/>
      </c>
      <c r="B80" s="34" t="str">
        <f>IF(OR(収入日ソート!C86="",収入日ソート!C86=0),"",収入日ソート!C86)</f>
        <v/>
      </c>
      <c r="C80" s="43" t="str">
        <f>IF(OR(収入日ソート!D90="",収入日ソート!D90=0),"",収入日ソート!D90)</f>
        <v/>
      </c>
      <c r="D80" s="36" t="str">
        <f>IF(OR(収入日ソート!E90="",収入日ソート!E90=0),"",収入日ソート!E90)</f>
        <v/>
      </c>
      <c r="E80" s="36" t="str">
        <f>IF(OR(収入日ソート!F86="",収入日ソート!F86=0),"",収入日ソート!F86)</f>
        <v/>
      </c>
      <c r="F80" s="38" t="str">
        <f>IF(OR(収入日ソート!G86="",収入日ソート!G86=0),"",収入日ソート!G86)</f>
        <v/>
      </c>
      <c r="G80" s="36" t="str">
        <f>IF(OR(収入日ソート!H86="",収入日ソート!H86=0),"",収入日ソート!H86)</f>
        <v/>
      </c>
      <c r="H80" s="110" t="str">
        <f>IF(OR(収入日ソート!I86="",収入日ソート!I86=0),"",収入日ソート!I86)</f>
        <v/>
      </c>
    </row>
    <row r="81" spans="1:8" ht="33.75" customHeight="1" x14ac:dyDescent="0.15">
      <c r="A81" s="42" t="str">
        <f>IF(OR(収入日ソート!B87="",収入日ソート!B87=0),"",収入日ソート!B87)</f>
        <v/>
      </c>
      <c r="B81" s="34" t="str">
        <f>IF(OR(収入日ソート!C87="",収入日ソート!C87=0),"",収入日ソート!C87)</f>
        <v/>
      </c>
      <c r="C81" s="43" t="str">
        <f>IF(OR(収入日ソート!D91="",収入日ソート!D91=0),"",収入日ソート!D91)</f>
        <v/>
      </c>
      <c r="D81" s="36" t="str">
        <f>IF(OR(収入日ソート!E91="",収入日ソート!E91=0),"",収入日ソート!E91)</f>
        <v/>
      </c>
      <c r="E81" s="36" t="str">
        <f>IF(OR(収入日ソート!F87="",収入日ソート!F87=0),"",収入日ソート!F87)</f>
        <v/>
      </c>
      <c r="F81" s="38" t="str">
        <f>IF(OR(収入日ソート!G87="",収入日ソート!G87=0),"",収入日ソート!G87)</f>
        <v/>
      </c>
      <c r="G81" s="36" t="str">
        <f>IF(OR(収入日ソート!H87="",収入日ソート!H87=0),"",収入日ソート!H87)</f>
        <v/>
      </c>
      <c r="H81" s="110" t="str">
        <f>IF(OR(収入日ソート!I87="",収入日ソート!I87=0),"",収入日ソート!I87)</f>
        <v/>
      </c>
    </row>
    <row r="82" spans="1:8" ht="33.75" customHeight="1" x14ac:dyDescent="0.15">
      <c r="A82" s="42" t="str">
        <f>IF(OR(収入日ソート!B88="",収入日ソート!B88=0),"",収入日ソート!B88)</f>
        <v/>
      </c>
      <c r="B82" s="34" t="str">
        <f>IF(OR(収入日ソート!C88="",収入日ソート!C88=0),"",収入日ソート!C88)</f>
        <v/>
      </c>
      <c r="C82" s="43" t="str">
        <f>IF(OR(収入日ソート!D92="",収入日ソート!D92=0),"",収入日ソート!D92)</f>
        <v/>
      </c>
      <c r="D82" s="36" t="str">
        <f>IF(OR(収入日ソート!E92="",収入日ソート!E92=0),"",収入日ソート!E92)</f>
        <v/>
      </c>
      <c r="E82" s="36" t="str">
        <f>IF(OR(収入日ソート!F88="",収入日ソート!F88=0),"",収入日ソート!F88)</f>
        <v/>
      </c>
      <c r="F82" s="38" t="str">
        <f>IF(OR(収入日ソート!G88="",収入日ソート!G88=0),"",収入日ソート!G88)</f>
        <v/>
      </c>
      <c r="G82" s="36" t="str">
        <f>IF(OR(収入日ソート!H88="",収入日ソート!H88=0),"",収入日ソート!H88)</f>
        <v/>
      </c>
      <c r="H82" s="110" t="str">
        <f>IF(OR(収入日ソート!I88="",収入日ソート!I88=0),"",収入日ソート!I88)</f>
        <v/>
      </c>
    </row>
    <row r="83" spans="1:8" ht="33.75" customHeight="1" x14ac:dyDescent="0.15">
      <c r="A83" s="42" t="str">
        <f>IF(OR(収入日ソート!B89="",収入日ソート!B89=0),"",収入日ソート!B89)</f>
        <v/>
      </c>
      <c r="B83" s="34" t="str">
        <f>IF(OR(収入日ソート!C89="",収入日ソート!C89=0),"",収入日ソート!C89)</f>
        <v/>
      </c>
      <c r="C83" s="43" t="str">
        <f>IF(OR(収入日ソート!D93="",収入日ソート!D93=0),"",収入日ソート!D93)</f>
        <v/>
      </c>
      <c r="D83" s="36" t="str">
        <f>IF(OR(収入日ソート!E93="",収入日ソート!E93=0),"",収入日ソート!E93)</f>
        <v/>
      </c>
      <c r="E83" s="36" t="str">
        <f>IF(OR(収入日ソート!F89="",収入日ソート!F89=0),"",収入日ソート!F89)</f>
        <v/>
      </c>
      <c r="F83" s="38" t="str">
        <f>IF(OR(収入日ソート!G89="",収入日ソート!G89=0),"",収入日ソート!G89)</f>
        <v/>
      </c>
      <c r="G83" s="36" t="str">
        <f>IF(OR(収入日ソート!H89="",収入日ソート!H89=0),"",収入日ソート!H89)</f>
        <v/>
      </c>
      <c r="H83" s="110" t="str">
        <f>IF(OR(収入日ソート!I89="",収入日ソート!I89=0),"",収入日ソート!I89)</f>
        <v/>
      </c>
    </row>
    <row r="84" spans="1:8" ht="33.75" customHeight="1" x14ac:dyDescent="0.15">
      <c r="A84" s="42" t="str">
        <f>IF(OR(収入日ソート!B90="",収入日ソート!B90=0),"",収入日ソート!B90)</f>
        <v/>
      </c>
      <c r="B84" s="34" t="str">
        <f>IF(OR(収入日ソート!C90="",収入日ソート!C90=0),"",収入日ソート!C90)</f>
        <v/>
      </c>
      <c r="C84" s="43" t="str">
        <f>IF(OR(収入日ソート!D94="",収入日ソート!D94=0),"",収入日ソート!D94)</f>
        <v/>
      </c>
      <c r="D84" s="36" t="str">
        <f>IF(OR(収入日ソート!E94="",収入日ソート!E94=0),"",収入日ソート!E94)</f>
        <v/>
      </c>
      <c r="E84" s="36" t="str">
        <f>IF(OR(収入日ソート!F90="",収入日ソート!F90=0),"",収入日ソート!F90)</f>
        <v/>
      </c>
      <c r="F84" s="38" t="str">
        <f>IF(OR(収入日ソート!G90="",収入日ソート!G90=0),"",収入日ソート!G90)</f>
        <v/>
      </c>
      <c r="G84" s="36" t="str">
        <f>IF(OR(収入日ソート!H90="",収入日ソート!H90=0),"",収入日ソート!H90)</f>
        <v/>
      </c>
      <c r="H84" s="110" t="str">
        <f>IF(OR(収入日ソート!I90="",収入日ソート!I90=0),"",収入日ソート!I90)</f>
        <v/>
      </c>
    </row>
    <row r="85" spans="1:8" ht="33.75" customHeight="1" x14ac:dyDescent="0.15">
      <c r="A85" s="42" t="str">
        <f>IF(OR(収入日ソート!B91="",収入日ソート!B91=0),"",収入日ソート!B91)</f>
        <v/>
      </c>
      <c r="B85" s="34" t="str">
        <f>IF(OR(収入日ソート!C91="",収入日ソート!C91=0),"",収入日ソート!C91)</f>
        <v/>
      </c>
      <c r="C85" s="43" t="str">
        <f>IF(OR(収入日ソート!D95="",収入日ソート!D95=0),"",収入日ソート!D95)</f>
        <v/>
      </c>
      <c r="D85" s="36" t="str">
        <f>IF(OR(収入日ソート!E95="",収入日ソート!E95=0),"",収入日ソート!E95)</f>
        <v/>
      </c>
      <c r="E85" s="36" t="str">
        <f>IF(OR(収入日ソート!F91="",収入日ソート!F91=0),"",収入日ソート!F91)</f>
        <v/>
      </c>
      <c r="F85" s="38" t="str">
        <f>IF(OR(収入日ソート!G91="",収入日ソート!G91=0),"",収入日ソート!G91)</f>
        <v/>
      </c>
      <c r="G85" s="36" t="str">
        <f>IF(OR(収入日ソート!H91="",収入日ソート!H91=0),"",収入日ソート!H91)</f>
        <v/>
      </c>
      <c r="H85" s="110" t="str">
        <f>IF(OR(収入日ソート!I91="",収入日ソート!I91=0),"",収入日ソート!I91)</f>
        <v/>
      </c>
    </row>
    <row r="86" spans="1:8" ht="33.75" customHeight="1" x14ac:dyDescent="0.15">
      <c r="A86" s="42" t="str">
        <f>IF(OR(収入日ソート!B92="",収入日ソート!B92=0),"",収入日ソート!B92)</f>
        <v/>
      </c>
      <c r="B86" s="34" t="str">
        <f>IF(OR(収入日ソート!C92="",収入日ソート!C92=0),"",収入日ソート!C92)</f>
        <v/>
      </c>
      <c r="C86" s="43" t="str">
        <f>IF(OR(収入日ソート!D96="",収入日ソート!D96=0),"",収入日ソート!D96)</f>
        <v/>
      </c>
      <c r="D86" s="36" t="str">
        <f>IF(OR(収入日ソート!E96="",収入日ソート!E96=0),"",収入日ソート!E96)</f>
        <v/>
      </c>
      <c r="E86" s="36" t="str">
        <f>IF(OR(収入日ソート!F92="",収入日ソート!F92=0),"",収入日ソート!F92)</f>
        <v/>
      </c>
      <c r="F86" s="38" t="str">
        <f>IF(OR(収入日ソート!G92="",収入日ソート!G92=0),"",収入日ソート!G92)</f>
        <v/>
      </c>
      <c r="G86" s="36" t="str">
        <f>IF(OR(収入日ソート!H92="",収入日ソート!H92=0),"",収入日ソート!H92)</f>
        <v/>
      </c>
      <c r="H86" s="110" t="str">
        <f>IF(OR(収入日ソート!I92="",収入日ソート!I92=0),"",収入日ソート!I92)</f>
        <v/>
      </c>
    </row>
    <row r="87" spans="1:8" ht="33.75" customHeight="1" x14ac:dyDescent="0.15">
      <c r="A87" s="42" t="str">
        <f>IF(OR(収入日ソート!B93="",収入日ソート!B93=0),"",収入日ソート!B93)</f>
        <v/>
      </c>
      <c r="B87" s="34" t="str">
        <f>IF(OR(収入日ソート!C93="",収入日ソート!C93=0),"",収入日ソート!C93)</f>
        <v/>
      </c>
      <c r="C87" s="43" t="str">
        <f>IF(OR(収入日ソート!D97="",収入日ソート!D97=0),"",収入日ソート!D97)</f>
        <v/>
      </c>
      <c r="D87" s="36" t="str">
        <f>IF(OR(収入日ソート!E97="",収入日ソート!E97=0),"",収入日ソート!E97)</f>
        <v/>
      </c>
      <c r="E87" s="36" t="str">
        <f>IF(OR(収入日ソート!F93="",収入日ソート!F93=0),"",収入日ソート!F93)</f>
        <v/>
      </c>
      <c r="F87" s="38" t="str">
        <f>IF(OR(収入日ソート!G93="",収入日ソート!G93=0),"",収入日ソート!G93)</f>
        <v/>
      </c>
      <c r="G87" s="36" t="str">
        <f>IF(OR(収入日ソート!H93="",収入日ソート!H93=0),"",収入日ソート!H93)</f>
        <v/>
      </c>
      <c r="H87" s="110" t="str">
        <f>IF(OR(収入日ソート!I93="",収入日ソート!I93=0),"",収入日ソート!I93)</f>
        <v/>
      </c>
    </row>
    <row r="88" spans="1:8" ht="33.75" customHeight="1" x14ac:dyDescent="0.15">
      <c r="A88" s="42" t="str">
        <f>IF(OR(収入日ソート!B94="",収入日ソート!B94=0),"",収入日ソート!B94)</f>
        <v/>
      </c>
      <c r="B88" s="34" t="str">
        <f>IF(OR(収入日ソート!C94="",収入日ソート!C94=0),"",収入日ソート!C94)</f>
        <v/>
      </c>
      <c r="C88" s="43" t="str">
        <f>IF(OR(収入日ソート!D98="",収入日ソート!D98=0),"",収入日ソート!D98)</f>
        <v/>
      </c>
      <c r="D88" s="36" t="str">
        <f>IF(OR(収入日ソート!E98="",収入日ソート!E98=0),"",収入日ソート!E98)</f>
        <v/>
      </c>
      <c r="E88" s="36" t="str">
        <f>IF(OR(収入日ソート!F94="",収入日ソート!F94=0),"",収入日ソート!F94)</f>
        <v/>
      </c>
      <c r="F88" s="38" t="str">
        <f>IF(OR(収入日ソート!G94="",収入日ソート!G94=0),"",収入日ソート!G94)</f>
        <v/>
      </c>
      <c r="G88" s="36" t="str">
        <f>IF(OR(収入日ソート!H94="",収入日ソート!H94=0),"",収入日ソート!H94)</f>
        <v/>
      </c>
      <c r="H88" s="110" t="str">
        <f>IF(OR(収入日ソート!I94="",収入日ソート!I94=0),"",収入日ソート!I94)</f>
        <v/>
      </c>
    </row>
    <row r="89" spans="1:8" ht="33.75" customHeight="1" x14ac:dyDescent="0.15">
      <c r="A89" s="42" t="str">
        <f>IF(OR(収入日ソート!B95="",収入日ソート!B95=0),"",収入日ソート!B95)</f>
        <v/>
      </c>
      <c r="B89" s="34" t="str">
        <f>IF(OR(収入日ソート!C95="",収入日ソート!C95=0),"",収入日ソート!C95)</f>
        <v/>
      </c>
      <c r="C89" s="43" t="str">
        <f>IF(OR(収入日ソート!D99="",収入日ソート!D99=0),"",収入日ソート!D99)</f>
        <v/>
      </c>
      <c r="D89" s="36" t="str">
        <f>IF(OR(収入日ソート!E99="",収入日ソート!E99=0),"",収入日ソート!E99)</f>
        <v/>
      </c>
      <c r="E89" s="36" t="str">
        <f>IF(OR(収入日ソート!F95="",収入日ソート!F95=0),"",収入日ソート!F95)</f>
        <v/>
      </c>
      <c r="F89" s="38" t="str">
        <f>IF(OR(収入日ソート!G95="",収入日ソート!G95=0),"",収入日ソート!G95)</f>
        <v/>
      </c>
      <c r="G89" s="36" t="str">
        <f>IF(OR(収入日ソート!H95="",収入日ソート!H95=0),"",収入日ソート!H95)</f>
        <v/>
      </c>
      <c r="H89" s="110" t="str">
        <f>IF(OR(収入日ソート!I95="",収入日ソート!I95=0),"",収入日ソート!I95)</f>
        <v/>
      </c>
    </row>
    <row r="90" spans="1:8" ht="33.75" customHeight="1" x14ac:dyDescent="0.15">
      <c r="A90" s="42" t="str">
        <f>IF(OR(収入日ソート!B96="",収入日ソート!B96=0),"",収入日ソート!B96)</f>
        <v/>
      </c>
      <c r="B90" s="34" t="str">
        <f>IF(OR(収入日ソート!C96="",収入日ソート!C96=0),"",収入日ソート!C96)</f>
        <v/>
      </c>
      <c r="C90" s="43" t="str">
        <f>IF(OR(収入日ソート!D100="",収入日ソート!D100=0),"",収入日ソート!D100)</f>
        <v/>
      </c>
      <c r="D90" s="36" t="str">
        <f>IF(OR(収入日ソート!E100="",収入日ソート!E100=0),"",収入日ソート!E100)</f>
        <v/>
      </c>
      <c r="E90" s="36" t="str">
        <f>IF(OR(収入日ソート!F100="",収入日ソート!F100=0),"",収入日ソート!F100)</f>
        <v/>
      </c>
      <c r="F90" s="38" t="str">
        <f>IF(OR(収入日ソート!G96="",収入日ソート!G96=0),"",収入日ソート!G96)</f>
        <v/>
      </c>
      <c r="G90" s="36" t="str">
        <f>IF(OR(収入日ソート!H96="",収入日ソート!H96=0),"",収入日ソート!H96)</f>
        <v/>
      </c>
      <c r="H90" s="110" t="str">
        <f>IF(OR(収入日ソート!I96="",収入日ソート!I96=0),"",収入日ソート!I96)</f>
        <v/>
      </c>
    </row>
    <row r="91" spans="1:8" ht="33.75" customHeight="1" x14ac:dyDescent="0.15">
      <c r="A91" s="42" t="str">
        <f>IF(OR(収入日ソート!B97="",収入日ソート!B97=0),"",収入日ソート!B97)</f>
        <v/>
      </c>
      <c r="B91" s="34" t="str">
        <f>IF(OR(収入日ソート!C97="",収入日ソート!C97=0),"",収入日ソート!C97)</f>
        <v/>
      </c>
      <c r="C91" s="43" t="str">
        <f>IF(OR(収入日ソート!D101="",収入日ソート!D101=0),"",収入日ソート!D101)</f>
        <v/>
      </c>
      <c r="D91" s="36" t="str">
        <f>IF(OR(収入日ソート!E101="",収入日ソート!E101=0),"",収入日ソート!E101)</f>
        <v/>
      </c>
      <c r="E91" s="36" t="str">
        <f>IF(OR(収入日ソート!F101="",収入日ソート!F101=0),"",収入日ソート!F101)</f>
        <v/>
      </c>
      <c r="F91" s="38" t="str">
        <f>IF(OR(収入日ソート!G97="",収入日ソート!G97=0),"",収入日ソート!G97)</f>
        <v/>
      </c>
      <c r="G91" s="36" t="str">
        <f>IF(OR(収入日ソート!H97="",収入日ソート!H97=0),"",収入日ソート!H97)</f>
        <v/>
      </c>
      <c r="H91" s="110" t="str">
        <f>IF(OR(収入日ソート!I97="",収入日ソート!I97=0),"",収入日ソート!I97)</f>
        <v/>
      </c>
    </row>
    <row r="92" spans="1:8" ht="33.75" customHeight="1" x14ac:dyDescent="0.15">
      <c r="A92" s="42" t="str">
        <f>IF(OR(収入日ソート!B98="",収入日ソート!B98=0),"",収入日ソート!B98)</f>
        <v/>
      </c>
      <c r="B92" s="34" t="str">
        <f>IF(OR(収入日ソート!C98="",収入日ソート!C98=0),"",収入日ソート!C98)</f>
        <v/>
      </c>
      <c r="C92" s="43" t="str">
        <f>IF(OR(収入日ソート!D102="",収入日ソート!D102=0),"",収入日ソート!D102)</f>
        <v/>
      </c>
      <c r="D92" s="36" t="str">
        <f>IF(OR(収入日ソート!E102="",収入日ソート!E102=0),"",収入日ソート!E102)</f>
        <v/>
      </c>
      <c r="E92" s="36" t="str">
        <f>IF(OR(収入日ソート!F102="",収入日ソート!F102=0),"",収入日ソート!F102)</f>
        <v/>
      </c>
      <c r="F92" s="38" t="str">
        <f>IF(OR(収入日ソート!G98="",収入日ソート!G98=0),"",収入日ソート!G98)</f>
        <v/>
      </c>
      <c r="G92" s="36" t="str">
        <f>IF(OR(収入日ソート!H98="",収入日ソート!H98=0),"",収入日ソート!H98)</f>
        <v/>
      </c>
      <c r="H92" s="110" t="str">
        <f>IF(OR(収入日ソート!I98="",収入日ソート!I98=0),"",収入日ソート!I98)</f>
        <v/>
      </c>
    </row>
    <row r="93" spans="1:8" ht="33.75" customHeight="1" x14ac:dyDescent="0.15">
      <c r="A93" s="42" t="str">
        <f>IF(OR(収入日ソート!B99="",収入日ソート!B99=0),"",収入日ソート!B99)</f>
        <v/>
      </c>
      <c r="B93" s="34" t="str">
        <f>IF(OR(収入日ソート!C99="",収入日ソート!C99=0),"",収入日ソート!C99)</f>
        <v/>
      </c>
      <c r="C93" s="43" t="str">
        <f>IF(OR(収入日ソート!D103="",収入日ソート!D103=0),"",収入日ソート!D103)</f>
        <v/>
      </c>
      <c r="D93" s="36" t="str">
        <f>IF(OR(収入日ソート!E103="",収入日ソート!E103=0),"",収入日ソート!E103)</f>
        <v/>
      </c>
      <c r="E93" s="36" t="str">
        <f>IF(OR(収入日ソート!F103="",収入日ソート!F103=0),"",収入日ソート!F103)</f>
        <v/>
      </c>
      <c r="F93" s="38" t="str">
        <f>IF(OR(収入日ソート!G99="",収入日ソート!G99=0),"",収入日ソート!G99)</f>
        <v/>
      </c>
      <c r="G93" s="36" t="str">
        <f>IF(OR(収入日ソート!H99="",収入日ソート!H99=0),"",収入日ソート!H99)</f>
        <v/>
      </c>
      <c r="H93" s="110" t="str">
        <f>IF(OR(収入日ソート!I99="",収入日ソート!I99=0),"",収入日ソート!I99)</f>
        <v/>
      </c>
    </row>
    <row r="94" spans="1:8" ht="33.75" customHeight="1" x14ac:dyDescent="0.15">
      <c r="A94" s="42" t="str">
        <f>IF(OR(収入日ソート!B100="",収入日ソート!B100=0),"",収入日ソート!B100)</f>
        <v/>
      </c>
      <c r="B94" s="34" t="str">
        <f>IF(OR(収入日ソート!C100="",収入日ソート!C100=0),"",収入日ソート!C100)</f>
        <v/>
      </c>
      <c r="C94" s="43" t="str">
        <f>IF(OR(収入日ソート!D104="",収入日ソート!D104=0),"",収入日ソート!D104)</f>
        <v/>
      </c>
      <c r="D94" s="36" t="str">
        <f>IF(OR(収入日ソート!E104="",収入日ソート!E104=0),"",収入日ソート!E104)</f>
        <v/>
      </c>
      <c r="E94" s="36" t="str">
        <f>IF(OR(収入日ソート!F104="",収入日ソート!F104=0),"",収入日ソート!F104)</f>
        <v/>
      </c>
      <c r="F94" s="38" t="str">
        <f>IF(OR(収入日ソート!G100="",収入日ソート!G100=0),"",収入日ソート!G100)</f>
        <v/>
      </c>
      <c r="G94" s="36" t="str">
        <f>IF(OR(収入日ソート!H100="",収入日ソート!H100=0),"",収入日ソート!H100)</f>
        <v/>
      </c>
      <c r="H94" s="110" t="str">
        <f>IF(OR(収入日ソート!I100="",収入日ソート!I100=0),"",収入日ソート!I100)</f>
        <v/>
      </c>
    </row>
    <row r="95" spans="1:8" ht="33.75" customHeight="1" x14ac:dyDescent="0.15">
      <c r="A95" s="42" t="str">
        <f>IF(OR(収入日ソート!B101="",収入日ソート!B101=0),"",収入日ソート!B101)</f>
        <v/>
      </c>
      <c r="B95" s="34" t="str">
        <f>IF(OR(収入日ソート!C101="",収入日ソート!C101=0),"",収入日ソート!C101)</f>
        <v/>
      </c>
      <c r="C95" s="43" t="str">
        <f>IF(OR(収入日ソート!D105="",収入日ソート!D105=0),"",収入日ソート!D105)</f>
        <v/>
      </c>
      <c r="D95" s="36" t="str">
        <f>IF(OR(収入日ソート!E105="",収入日ソート!E105=0),"",収入日ソート!E105)</f>
        <v/>
      </c>
      <c r="E95" s="36" t="str">
        <f>IF(OR(収入日ソート!F105="",収入日ソート!F105=0),"",収入日ソート!F105)</f>
        <v/>
      </c>
      <c r="F95" s="38" t="str">
        <f>IF(OR(収入日ソート!G101="",収入日ソート!G101=0),"",収入日ソート!G101)</f>
        <v/>
      </c>
      <c r="G95" s="36" t="str">
        <f>IF(OR(収入日ソート!H101="",収入日ソート!H101=0),"",収入日ソート!H101)</f>
        <v/>
      </c>
      <c r="H95" s="110" t="str">
        <f>IF(OR(収入日ソート!I101="",収入日ソート!I101=0),"",収入日ソート!I101)</f>
        <v/>
      </c>
    </row>
    <row r="96" spans="1:8" ht="33.75" customHeight="1" x14ac:dyDescent="0.15">
      <c r="A96" s="42" t="str">
        <f>IF(OR(収入日ソート!B102="",収入日ソート!B102=0),"",収入日ソート!B102)</f>
        <v/>
      </c>
      <c r="B96" s="34" t="str">
        <f>IF(OR(収入日ソート!C102="",収入日ソート!C102=0),"",収入日ソート!C102)</f>
        <v/>
      </c>
      <c r="C96" s="43" t="str">
        <f>IF(OR(収入日ソート!D106="",収入日ソート!D106=0),"",収入日ソート!D106)</f>
        <v/>
      </c>
      <c r="D96" s="36" t="str">
        <f>IF(OR(収入日ソート!E106="",収入日ソート!E106=0),"",収入日ソート!E106)</f>
        <v/>
      </c>
      <c r="E96" s="36" t="str">
        <f>IF(OR(収入日ソート!F106="",収入日ソート!F106=0),"",収入日ソート!F106)</f>
        <v/>
      </c>
      <c r="F96" s="38" t="str">
        <f>IF(OR(収入日ソート!G102="",収入日ソート!G102=0),"",収入日ソート!G102)</f>
        <v/>
      </c>
      <c r="G96" s="36" t="str">
        <f>IF(OR(収入日ソート!H102="",収入日ソート!H102=0),"",収入日ソート!H102)</f>
        <v/>
      </c>
      <c r="H96" s="110" t="str">
        <f>IF(OR(収入日ソート!I102="",収入日ソート!I102=0),"",収入日ソート!I102)</f>
        <v/>
      </c>
    </row>
    <row r="97" spans="1:8" ht="33.75" customHeight="1" x14ac:dyDescent="0.15">
      <c r="A97" s="42" t="str">
        <f>IF(OR(収入日ソート!B103="",収入日ソート!B103=0),"",収入日ソート!B103)</f>
        <v/>
      </c>
      <c r="B97" s="34" t="str">
        <f>IF(OR(収入日ソート!C103="",収入日ソート!C103=0),"",収入日ソート!C103)</f>
        <v/>
      </c>
      <c r="C97" s="43" t="str">
        <f>IF(OR(収入日ソート!D107="",収入日ソート!D107=0),"",収入日ソート!D107)</f>
        <v/>
      </c>
      <c r="D97" s="36" t="str">
        <f>IF(OR(収入日ソート!E107="",収入日ソート!E107=0),"",収入日ソート!E107)</f>
        <v/>
      </c>
      <c r="E97" s="36" t="str">
        <f>IF(OR(収入日ソート!F107="",収入日ソート!F107=0),"",収入日ソート!F107)</f>
        <v/>
      </c>
      <c r="F97" s="38" t="str">
        <f>IF(OR(収入日ソート!G103="",収入日ソート!G103=0),"",収入日ソート!G103)</f>
        <v/>
      </c>
      <c r="G97" s="36" t="str">
        <f>IF(OR(収入日ソート!H103="",収入日ソート!H103=0),"",収入日ソート!H103)</f>
        <v/>
      </c>
      <c r="H97" s="110" t="str">
        <f>IF(OR(収入日ソート!I103="",収入日ソート!I103=0),"",収入日ソート!I103)</f>
        <v/>
      </c>
    </row>
    <row r="98" spans="1:8" ht="33.75" customHeight="1" x14ac:dyDescent="0.15">
      <c r="A98" s="42" t="str">
        <f>IF(OR(収入日ソート!B104="",収入日ソート!B104=0),"",収入日ソート!B104)</f>
        <v/>
      </c>
      <c r="B98" s="34" t="str">
        <f>IF(OR(収入日ソート!C104="",収入日ソート!C104=0),"",収入日ソート!C104)</f>
        <v/>
      </c>
      <c r="C98" s="43" t="str">
        <f>IF(OR(収入日ソート!D108="",収入日ソート!D108=0),"",収入日ソート!D108)</f>
        <v/>
      </c>
      <c r="D98" s="36" t="str">
        <f>IF(OR(収入日ソート!E108="",収入日ソート!E108=0),"",収入日ソート!E108)</f>
        <v/>
      </c>
      <c r="E98" s="36" t="str">
        <f>IF(OR(収入日ソート!F108="",収入日ソート!F108=0),"",収入日ソート!F108)</f>
        <v/>
      </c>
      <c r="F98" s="38" t="str">
        <f>IF(OR(収入日ソート!G104="",収入日ソート!G104=0),"",収入日ソート!G104)</f>
        <v/>
      </c>
      <c r="G98" s="36" t="str">
        <f>IF(OR(収入日ソート!H104="",収入日ソート!H104=0),"",収入日ソート!H104)</f>
        <v/>
      </c>
      <c r="H98" s="110" t="str">
        <f>IF(OR(収入日ソート!I104="",収入日ソート!I104=0),"",収入日ソート!I104)</f>
        <v/>
      </c>
    </row>
    <row r="99" spans="1:8" ht="33.75" customHeight="1" x14ac:dyDescent="0.15">
      <c r="A99" s="42" t="str">
        <f>IF(OR(収入日ソート!B105="",収入日ソート!B105=0),"",収入日ソート!B105)</f>
        <v/>
      </c>
      <c r="B99" s="34" t="str">
        <f>IF(OR(収入日ソート!C105="",収入日ソート!C105=0),"",収入日ソート!C105)</f>
        <v/>
      </c>
      <c r="C99" s="43" t="str">
        <f>IF(OR(収入日ソート!D109="",収入日ソート!D109=0),"",収入日ソート!D109)</f>
        <v/>
      </c>
      <c r="D99" s="36" t="str">
        <f>IF(OR(収入日ソート!E109="",収入日ソート!E109=0),"",収入日ソート!E109)</f>
        <v/>
      </c>
      <c r="E99" s="36" t="str">
        <f>IF(OR(収入日ソート!F109="",収入日ソート!F109=0),"",収入日ソート!F109)</f>
        <v/>
      </c>
      <c r="F99" s="38" t="str">
        <f>IF(OR(収入日ソート!G105="",収入日ソート!G105=0),"",収入日ソート!G105)</f>
        <v/>
      </c>
      <c r="G99" s="36" t="str">
        <f>IF(OR(収入日ソート!H105="",収入日ソート!H105=0),"",収入日ソート!H105)</f>
        <v/>
      </c>
      <c r="H99" s="110" t="str">
        <f>IF(OR(収入日ソート!I105="",収入日ソート!I105=0),"",収入日ソート!I105)</f>
        <v/>
      </c>
    </row>
    <row r="100" spans="1:8" ht="33.75" customHeight="1" x14ac:dyDescent="0.15">
      <c r="A100" s="42" t="str">
        <f>IF(OR(収入日ソート!B106="",収入日ソート!B106=0),"",収入日ソート!B106)</f>
        <v/>
      </c>
      <c r="B100" s="34" t="str">
        <f>IF(OR(収入日ソート!C106="",収入日ソート!C106=0),"",収入日ソート!C106)</f>
        <v/>
      </c>
      <c r="C100" s="43" t="str">
        <f>IF(OR(収入日ソート!D110="",収入日ソート!D110=0),"",収入日ソート!D110)</f>
        <v/>
      </c>
      <c r="D100" s="36" t="str">
        <f>IF(OR(収入日ソート!E110="",収入日ソート!E110=0),"",収入日ソート!E110)</f>
        <v/>
      </c>
      <c r="E100" s="36" t="str">
        <f>IF(OR(収入日ソート!F110="",収入日ソート!F110=0),"",収入日ソート!F110)</f>
        <v/>
      </c>
      <c r="F100" s="38" t="str">
        <f>IF(OR(収入日ソート!G106="",収入日ソート!G106=0),"",収入日ソート!G106)</f>
        <v/>
      </c>
      <c r="G100" s="36" t="str">
        <f>IF(OR(収入日ソート!H106="",収入日ソート!H106=0),"",収入日ソート!H106)</f>
        <v/>
      </c>
      <c r="H100" s="110" t="str">
        <f>IF(OR(収入日ソート!I106="",収入日ソート!I106=0),"",収入日ソート!I106)</f>
        <v/>
      </c>
    </row>
    <row r="101" spans="1:8" ht="33.75" customHeight="1" x14ac:dyDescent="0.15">
      <c r="A101" s="42" t="str">
        <f>IF(OR(収入日ソート!B107="",収入日ソート!B107=0),"",収入日ソート!B107)</f>
        <v/>
      </c>
      <c r="B101" s="34" t="str">
        <f>IF(OR(収入日ソート!C107="",収入日ソート!C107=0),"",収入日ソート!C107)</f>
        <v/>
      </c>
      <c r="C101" s="43" t="str">
        <f>IF(OR(収入日ソート!D111="",収入日ソート!D111=0),"",収入日ソート!D111)</f>
        <v/>
      </c>
      <c r="D101" s="36" t="str">
        <f>IF(OR(収入日ソート!E111="",収入日ソート!E111=0),"",収入日ソート!E111)</f>
        <v/>
      </c>
      <c r="E101" s="36" t="str">
        <f>IF(OR(収入日ソート!F111="",収入日ソート!F111=0),"",収入日ソート!F111)</f>
        <v/>
      </c>
      <c r="F101" s="38" t="str">
        <f>IF(OR(収入日ソート!G107="",収入日ソート!G107=0),"",収入日ソート!G107)</f>
        <v/>
      </c>
      <c r="G101" s="36" t="str">
        <f>IF(OR(収入日ソート!H107="",収入日ソート!H107=0),"",収入日ソート!H107)</f>
        <v/>
      </c>
      <c r="H101" s="110" t="str">
        <f>IF(OR(収入日ソート!I107="",収入日ソート!I107=0),"",収入日ソート!I107)</f>
        <v/>
      </c>
    </row>
    <row r="102" spans="1:8" ht="33.75" customHeight="1" x14ac:dyDescent="0.15">
      <c r="A102" s="42" t="str">
        <f>IF(OR(収入日ソート!B108="",収入日ソート!B108=0),"",収入日ソート!B108)</f>
        <v/>
      </c>
      <c r="B102" s="34" t="str">
        <f>IF(OR(収入日ソート!C108="",収入日ソート!C108=0),"",収入日ソート!C108)</f>
        <v/>
      </c>
      <c r="C102" s="43" t="str">
        <f>IF(OR(収入日ソート!D112="",収入日ソート!D112=0),"",収入日ソート!D112)</f>
        <v/>
      </c>
      <c r="D102" s="36" t="str">
        <f>IF(OR(収入日ソート!E112="",収入日ソート!E112=0),"",収入日ソート!E112)</f>
        <v/>
      </c>
      <c r="E102" s="36" t="str">
        <f>IF(OR(収入日ソート!F112="",収入日ソート!F112=0),"",収入日ソート!F112)</f>
        <v/>
      </c>
      <c r="F102" s="38" t="str">
        <f>IF(OR(収入日ソート!G108="",収入日ソート!G108=0),"",収入日ソート!G108)</f>
        <v/>
      </c>
      <c r="G102" s="36" t="str">
        <f>IF(OR(収入日ソート!H108="",収入日ソート!H108=0),"",収入日ソート!H108)</f>
        <v/>
      </c>
      <c r="H102" s="110" t="str">
        <f>IF(OR(収入日ソート!I108="",収入日ソート!I108=0),"",収入日ソート!I108)</f>
        <v/>
      </c>
    </row>
    <row r="103" spans="1:8" ht="33.75" customHeight="1" x14ac:dyDescent="0.15">
      <c r="A103" s="42" t="str">
        <f>IF(OR(収入日ソート!B109="",収入日ソート!B109=0),"",収入日ソート!B109)</f>
        <v/>
      </c>
      <c r="B103" s="34" t="str">
        <f>IF(OR(収入日ソート!C109="",収入日ソート!C109=0),"",収入日ソート!C109)</f>
        <v/>
      </c>
      <c r="C103" s="43" t="str">
        <f>IF(OR(収入日ソート!D113="",収入日ソート!D113=0),"",収入日ソート!D113)</f>
        <v/>
      </c>
      <c r="D103" s="36" t="str">
        <f>IF(OR(収入日ソート!E113="",収入日ソート!E113=0),"",収入日ソート!E113)</f>
        <v/>
      </c>
      <c r="E103" s="36" t="str">
        <f>IF(OR(収入日ソート!F113="",収入日ソート!F113=0),"",収入日ソート!F113)</f>
        <v/>
      </c>
      <c r="F103" s="38" t="str">
        <f>IF(OR(収入日ソート!G109="",収入日ソート!G109=0),"",収入日ソート!G109)</f>
        <v/>
      </c>
      <c r="G103" s="36" t="str">
        <f>IF(OR(収入日ソート!H109="",収入日ソート!H109=0),"",収入日ソート!H109)</f>
        <v/>
      </c>
      <c r="H103" s="110" t="str">
        <f>IF(OR(収入日ソート!I109="",収入日ソート!I109=0),"",収入日ソート!I109)</f>
        <v/>
      </c>
    </row>
    <row r="104" spans="1:8" ht="33.75" customHeight="1" x14ac:dyDescent="0.15">
      <c r="A104" s="42" t="str">
        <f>IF(OR(収入日ソート!B110="",収入日ソート!B110=0),"",収入日ソート!B110)</f>
        <v/>
      </c>
      <c r="B104" s="34" t="str">
        <f>IF(OR(収入日ソート!C110="",収入日ソート!C110=0),"",収入日ソート!C110)</f>
        <v/>
      </c>
      <c r="C104" s="43" t="str">
        <f>IF(OR(収入日ソート!D114="",収入日ソート!D114=0),"",収入日ソート!D114)</f>
        <v/>
      </c>
      <c r="D104" s="36" t="str">
        <f>IF(OR(収入日ソート!E114="",収入日ソート!E114=0),"",収入日ソート!E114)</f>
        <v/>
      </c>
      <c r="E104" s="36" t="str">
        <f>IF(OR(収入日ソート!F114="",収入日ソート!F114=0),"",収入日ソート!F114)</f>
        <v/>
      </c>
      <c r="F104" s="38" t="str">
        <f>IF(OR(収入日ソート!G110="",収入日ソート!G110=0),"",収入日ソート!G110)</f>
        <v/>
      </c>
      <c r="G104" s="36" t="str">
        <f>IF(OR(収入日ソート!H110="",収入日ソート!H110=0),"",収入日ソート!H110)</f>
        <v/>
      </c>
      <c r="H104" s="110" t="str">
        <f>IF(OR(収入日ソート!I110="",収入日ソート!I110=0),"",収入日ソート!I110)</f>
        <v/>
      </c>
    </row>
    <row r="105" spans="1:8" ht="33.75" customHeight="1" x14ac:dyDescent="0.15">
      <c r="A105" s="42" t="str">
        <f>IF(OR(収入日ソート!B111="",収入日ソート!B111=0),"",収入日ソート!B111)</f>
        <v/>
      </c>
      <c r="B105" s="34" t="str">
        <f>IF(OR(収入日ソート!C111="",収入日ソート!C111=0),"",収入日ソート!C111)</f>
        <v/>
      </c>
      <c r="C105" s="43" t="str">
        <f>IF(OR(収入日ソート!D115="",収入日ソート!D115=0),"",収入日ソート!D115)</f>
        <v/>
      </c>
      <c r="D105" s="36" t="str">
        <f>IF(OR(収入日ソート!E115="",収入日ソート!E115=0),"",収入日ソート!E115)</f>
        <v/>
      </c>
      <c r="E105" s="36" t="str">
        <f>IF(OR(収入日ソート!F115="",収入日ソート!F115=0),"",収入日ソート!F115)</f>
        <v/>
      </c>
      <c r="F105" s="38" t="str">
        <f>IF(OR(収入日ソート!G111="",収入日ソート!G111=0),"",収入日ソート!G111)</f>
        <v/>
      </c>
      <c r="G105" s="36" t="str">
        <f>IF(OR(収入日ソート!H111="",収入日ソート!H111=0),"",収入日ソート!H111)</f>
        <v/>
      </c>
      <c r="H105" s="110" t="str">
        <f>IF(OR(収入日ソート!I111="",収入日ソート!I111=0),"",収入日ソート!I111)</f>
        <v/>
      </c>
    </row>
    <row r="106" spans="1:8" ht="33.75" customHeight="1" x14ac:dyDescent="0.15">
      <c r="A106" s="42" t="str">
        <f>IF(OR(収入日ソート!B112="",収入日ソート!B112=0),"",収入日ソート!B112)</f>
        <v/>
      </c>
      <c r="B106" s="34" t="str">
        <f>IF(OR(収入日ソート!C112="",収入日ソート!C112=0),"",収入日ソート!C112)</f>
        <v/>
      </c>
      <c r="C106" s="43" t="str">
        <f>IF(OR(収入日ソート!D116="",収入日ソート!D116=0),"",収入日ソート!D116)</f>
        <v/>
      </c>
      <c r="D106" s="36" t="str">
        <f>IF(OR(収入日ソート!E116="",収入日ソート!E116=0),"",収入日ソート!E116)</f>
        <v/>
      </c>
      <c r="E106" s="36" t="str">
        <f>IF(OR(収入日ソート!F116="",収入日ソート!F116=0),"",収入日ソート!F116)</f>
        <v/>
      </c>
      <c r="F106" s="38" t="str">
        <f>IF(OR(収入日ソート!G112="",収入日ソート!G112=0),"",収入日ソート!G112)</f>
        <v/>
      </c>
      <c r="G106" s="36" t="str">
        <f>IF(OR(収入日ソート!H112="",収入日ソート!H112=0),"",収入日ソート!H112)</f>
        <v/>
      </c>
      <c r="H106" s="110" t="str">
        <f>IF(OR(収入日ソート!I112="",収入日ソート!I112=0),"",収入日ソート!I112)</f>
        <v/>
      </c>
    </row>
    <row r="107" spans="1:8" ht="33.75" customHeight="1" x14ac:dyDescent="0.15">
      <c r="A107" s="42" t="str">
        <f>IF(OR(収入日ソート!B113="",収入日ソート!B113=0),"",収入日ソート!B113)</f>
        <v/>
      </c>
      <c r="B107" s="34" t="str">
        <f>IF(OR(収入日ソート!C113="",収入日ソート!C113=0),"",収入日ソート!C113)</f>
        <v/>
      </c>
      <c r="C107" s="43" t="str">
        <f>IF(OR(収入日ソート!D117="",収入日ソート!D117=0),"",収入日ソート!D117)</f>
        <v/>
      </c>
      <c r="D107" s="36" t="str">
        <f>IF(OR(収入日ソート!E117="",収入日ソート!E117=0),"",収入日ソート!E117)</f>
        <v/>
      </c>
      <c r="E107" s="36" t="str">
        <f>IF(OR(収入日ソート!F117="",収入日ソート!F117=0),"",収入日ソート!F117)</f>
        <v/>
      </c>
      <c r="F107" s="38" t="str">
        <f>IF(OR(収入日ソート!G113="",収入日ソート!G113=0),"",収入日ソート!G113)</f>
        <v/>
      </c>
      <c r="G107" s="36" t="str">
        <f>IF(OR(収入日ソート!H113="",収入日ソート!H113=0),"",収入日ソート!H113)</f>
        <v/>
      </c>
      <c r="H107" s="110" t="str">
        <f>IF(OR(収入日ソート!I113="",収入日ソート!I113=0),"",収入日ソート!I113)</f>
        <v/>
      </c>
    </row>
    <row r="108" spans="1:8" ht="33.75" customHeight="1" x14ac:dyDescent="0.15">
      <c r="A108" s="42" t="str">
        <f>IF(OR(収入日ソート!B114="",収入日ソート!B114=0),"",収入日ソート!B114)</f>
        <v/>
      </c>
      <c r="B108" s="34" t="str">
        <f>IF(OR(収入日ソート!C114="",収入日ソート!C114=0),"",収入日ソート!C114)</f>
        <v/>
      </c>
      <c r="C108" s="43" t="str">
        <f>IF(OR(収入日ソート!D118="",収入日ソート!D118=0),"",収入日ソート!D118)</f>
        <v/>
      </c>
      <c r="D108" s="36" t="str">
        <f>IF(OR(収入日ソート!E118="",収入日ソート!E118=0),"",収入日ソート!E118)</f>
        <v/>
      </c>
      <c r="E108" s="36" t="str">
        <f>IF(OR(収入日ソート!F118="",収入日ソート!F118=0),"",収入日ソート!F118)</f>
        <v/>
      </c>
      <c r="F108" s="38" t="str">
        <f>IF(OR(収入日ソート!G114="",収入日ソート!G114=0),"",収入日ソート!G114)</f>
        <v/>
      </c>
      <c r="G108" s="36" t="str">
        <f>IF(OR(収入日ソート!H114="",収入日ソート!H114=0),"",収入日ソート!H114)</f>
        <v/>
      </c>
      <c r="H108" s="110" t="str">
        <f>IF(OR(収入日ソート!I114="",収入日ソート!I114=0),"",収入日ソート!I114)</f>
        <v/>
      </c>
    </row>
    <row r="109" spans="1:8" ht="33.75" customHeight="1" x14ac:dyDescent="0.15">
      <c r="A109" s="42" t="str">
        <f>IF(OR(収入日ソート!B115="",収入日ソート!B115=0),"",収入日ソート!B115)</f>
        <v/>
      </c>
      <c r="B109" s="34" t="str">
        <f>IF(OR(収入日ソート!C115="",収入日ソート!C115=0),"",収入日ソート!C115)</f>
        <v/>
      </c>
      <c r="C109" s="43" t="str">
        <f>IF(OR(収入日ソート!D119="",収入日ソート!D119=0),"",収入日ソート!D119)</f>
        <v/>
      </c>
      <c r="D109" s="36" t="str">
        <f>IF(OR(収入日ソート!E119="",収入日ソート!E119=0),"",収入日ソート!E119)</f>
        <v/>
      </c>
      <c r="E109" s="36" t="str">
        <f>IF(OR(収入日ソート!F119="",収入日ソート!F119=0),"",収入日ソート!F119)</f>
        <v/>
      </c>
      <c r="F109" s="38" t="str">
        <f>IF(OR(収入日ソート!G115="",収入日ソート!G115=0),"",収入日ソート!G115)</f>
        <v/>
      </c>
      <c r="G109" s="36" t="str">
        <f>IF(OR(収入日ソート!H115="",収入日ソート!H115=0),"",収入日ソート!H115)</f>
        <v/>
      </c>
      <c r="H109" s="110" t="str">
        <f>IF(OR(収入日ソート!I115="",収入日ソート!I115=0),"",収入日ソート!I115)</f>
        <v/>
      </c>
    </row>
    <row r="110" spans="1:8" ht="33.75" customHeight="1" x14ac:dyDescent="0.15">
      <c r="A110" s="42" t="str">
        <f>IF(OR(収入日ソート!B116="",収入日ソート!B116=0),"",収入日ソート!B116)</f>
        <v/>
      </c>
      <c r="B110" s="34" t="str">
        <f>IF(OR(収入日ソート!C116="",収入日ソート!C116=0),"",収入日ソート!C116)</f>
        <v/>
      </c>
      <c r="C110" s="43" t="str">
        <f>IF(OR(収入日ソート!D120="",収入日ソート!D120=0),"",収入日ソート!D120)</f>
        <v/>
      </c>
      <c r="D110" s="36" t="str">
        <f>IF(OR(収入日ソート!E120="",収入日ソート!E120=0),"",収入日ソート!E120)</f>
        <v/>
      </c>
      <c r="E110" s="36" t="str">
        <f>IF(OR(収入日ソート!F120="",収入日ソート!F120=0),"",収入日ソート!F120)</f>
        <v/>
      </c>
      <c r="F110" s="38" t="str">
        <f>IF(OR(収入日ソート!G116="",収入日ソート!G116=0),"",収入日ソート!G116)</f>
        <v/>
      </c>
      <c r="G110" s="36" t="str">
        <f>IF(OR(収入日ソート!H116="",収入日ソート!H116=0),"",収入日ソート!H116)</f>
        <v/>
      </c>
      <c r="H110" s="110" t="str">
        <f>IF(OR(収入日ソート!I116="",収入日ソート!I116=0),"",収入日ソート!I116)</f>
        <v/>
      </c>
    </row>
    <row r="111" spans="1:8" ht="33.75" customHeight="1" x14ac:dyDescent="0.15">
      <c r="A111" s="42" t="str">
        <f>IF(OR(収入日ソート!B117="",収入日ソート!B117=0),"",収入日ソート!B117)</f>
        <v/>
      </c>
      <c r="B111" s="34" t="str">
        <f>IF(OR(収入日ソート!C117="",収入日ソート!C117=0),"",収入日ソート!C117)</f>
        <v/>
      </c>
      <c r="C111" s="43" t="str">
        <f>IF(OR(収入日ソート!D121="",収入日ソート!D121=0),"",収入日ソート!D121)</f>
        <v/>
      </c>
      <c r="D111" s="36" t="str">
        <f>IF(OR(収入日ソート!E121="",収入日ソート!E121=0),"",収入日ソート!E121)</f>
        <v/>
      </c>
      <c r="E111" s="36" t="str">
        <f>IF(OR(収入日ソート!F121="",収入日ソート!F121=0),"",収入日ソート!F121)</f>
        <v/>
      </c>
      <c r="F111" s="38" t="str">
        <f>IF(OR(収入日ソート!G117="",収入日ソート!G117=0),"",収入日ソート!G117)</f>
        <v/>
      </c>
      <c r="G111" s="36" t="str">
        <f>IF(OR(収入日ソート!H117="",収入日ソート!H117=0),"",収入日ソート!H117)</f>
        <v/>
      </c>
      <c r="H111" s="110" t="str">
        <f>IF(OR(収入日ソート!I117="",収入日ソート!I117=0),"",収入日ソート!I117)</f>
        <v/>
      </c>
    </row>
    <row r="112" spans="1:8" ht="33.75" customHeight="1" x14ac:dyDescent="0.15">
      <c r="A112" s="42" t="str">
        <f>IF(OR(収入日ソート!B118="",収入日ソート!B118=0),"",収入日ソート!B118)</f>
        <v/>
      </c>
      <c r="B112" s="34" t="str">
        <f>IF(OR(収入日ソート!C118="",収入日ソート!C118=0),"",収入日ソート!C118)</f>
        <v/>
      </c>
      <c r="C112" s="43" t="str">
        <f>IF(OR(収入日ソート!D122="",収入日ソート!D122=0),"",収入日ソート!D122)</f>
        <v/>
      </c>
      <c r="D112" s="36" t="str">
        <f>IF(OR(収入日ソート!E122="",収入日ソート!E122=0),"",収入日ソート!E122)</f>
        <v/>
      </c>
      <c r="E112" s="36" t="str">
        <f>IF(OR(収入日ソート!F122="",収入日ソート!F122=0),"",収入日ソート!F122)</f>
        <v/>
      </c>
      <c r="F112" s="38" t="str">
        <f>IF(OR(収入日ソート!G118="",収入日ソート!G118=0),"",収入日ソート!G118)</f>
        <v/>
      </c>
      <c r="G112" s="36" t="str">
        <f>IF(OR(収入日ソート!H118="",収入日ソート!H118=0),"",収入日ソート!H118)</f>
        <v/>
      </c>
      <c r="H112" s="110" t="str">
        <f>IF(OR(収入日ソート!I118="",収入日ソート!I118=0),"",収入日ソート!I118)</f>
        <v/>
      </c>
    </row>
    <row r="113" spans="1:8" ht="33.75" customHeight="1" x14ac:dyDescent="0.15">
      <c r="A113" s="42" t="str">
        <f>IF(OR(収入日ソート!B119="",収入日ソート!B119=0),"",収入日ソート!B119)</f>
        <v/>
      </c>
      <c r="B113" s="34" t="str">
        <f>IF(OR(収入日ソート!C119="",収入日ソート!C119=0),"",収入日ソート!C119)</f>
        <v/>
      </c>
      <c r="C113" s="43" t="str">
        <f>IF(OR(収入日ソート!D123="",収入日ソート!D123=0),"",収入日ソート!D123)</f>
        <v/>
      </c>
      <c r="D113" s="36" t="str">
        <f>IF(OR(収入日ソート!E123="",収入日ソート!E123=0),"",収入日ソート!E123)</f>
        <v/>
      </c>
      <c r="E113" s="36" t="str">
        <f>IF(OR(収入日ソート!F123="",収入日ソート!F123=0),"",収入日ソート!F123)</f>
        <v/>
      </c>
      <c r="F113" s="38" t="str">
        <f>IF(OR(収入日ソート!G119="",収入日ソート!G119=0),"",収入日ソート!G119)</f>
        <v/>
      </c>
      <c r="G113" s="36" t="str">
        <f>IF(OR(収入日ソート!H119="",収入日ソート!H119=0),"",収入日ソート!H119)</f>
        <v/>
      </c>
      <c r="H113" s="110" t="str">
        <f>IF(OR(収入日ソート!I119="",収入日ソート!I119=0),"",収入日ソート!I119)</f>
        <v/>
      </c>
    </row>
    <row r="114" spans="1:8" ht="33.75" customHeight="1" x14ac:dyDescent="0.15">
      <c r="A114" s="42" t="str">
        <f>IF(OR(収入日ソート!B120="",収入日ソート!B120=0),"",収入日ソート!B120)</f>
        <v/>
      </c>
      <c r="B114" s="34" t="str">
        <f>IF(OR(収入日ソート!C120="",収入日ソート!C120=0),"",収入日ソート!C120)</f>
        <v/>
      </c>
      <c r="C114" s="43" t="str">
        <f>IF(OR(収入日ソート!D124="",収入日ソート!D124=0),"",収入日ソート!D124)</f>
        <v/>
      </c>
      <c r="D114" s="36" t="str">
        <f>IF(OR(収入日ソート!E124="",収入日ソート!E124=0),"",収入日ソート!E124)</f>
        <v/>
      </c>
      <c r="E114" s="36" t="str">
        <f>IF(OR(収入日ソート!F124="",収入日ソート!F124=0),"",収入日ソート!F124)</f>
        <v/>
      </c>
      <c r="F114" s="38" t="str">
        <f>IF(OR(収入日ソート!G120="",収入日ソート!G120=0),"",収入日ソート!G120)</f>
        <v/>
      </c>
      <c r="G114" s="36" t="str">
        <f>IF(OR(収入日ソート!H120="",収入日ソート!H120=0),"",収入日ソート!H120)</f>
        <v/>
      </c>
      <c r="H114" s="110" t="str">
        <f>IF(OR(収入日ソート!I120="",収入日ソート!I120=0),"",収入日ソート!I120)</f>
        <v/>
      </c>
    </row>
    <row r="115" spans="1:8" ht="33.75" customHeight="1" x14ac:dyDescent="0.15">
      <c r="A115" s="42" t="str">
        <f>IF(OR(収入日ソート!B121="",収入日ソート!B121=0),"",収入日ソート!B121)</f>
        <v/>
      </c>
      <c r="B115" s="34" t="str">
        <f>IF(OR(収入日ソート!C121="",収入日ソート!C121=0),"",収入日ソート!C121)</f>
        <v/>
      </c>
      <c r="C115" s="43" t="str">
        <f>IF(OR(収入日ソート!D125="",収入日ソート!D125=0),"",収入日ソート!D125)</f>
        <v/>
      </c>
      <c r="D115" s="36" t="str">
        <f>IF(OR(収入日ソート!E125="",収入日ソート!E125=0),"",収入日ソート!E125)</f>
        <v/>
      </c>
      <c r="E115" s="36" t="str">
        <f>IF(OR(収入日ソート!F125="",収入日ソート!F125=0),"",収入日ソート!F125)</f>
        <v/>
      </c>
      <c r="F115" s="38" t="str">
        <f>IF(OR(収入日ソート!G121="",収入日ソート!G121=0),"",収入日ソート!G121)</f>
        <v/>
      </c>
      <c r="G115" s="36" t="str">
        <f>IF(OR(収入日ソート!H121="",収入日ソート!H121=0),"",収入日ソート!H121)</f>
        <v/>
      </c>
      <c r="H115" s="110" t="str">
        <f>IF(OR(収入日ソート!I121="",収入日ソート!I121=0),"",収入日ソート!I121)</f>
        <v/>
      </c>
    </row>
    <row r="116" spans="1:8" ht="33.75" customHeight="1" x14ac:dyDescent="0.15">
      <c r="A116" s="42" t="str">
        <f>IF(OR(収入日ソート!B122="",収入日ソート!B122=0),"",収入日ソート!B122)</f>
        <v/>
      </c>
      <c r="B116" s="34" t="str">
        <f>IF(OR(収入日ソート!C122="",収入日ソート!C122=0),"",収入日ソート!C122)</f>
        <v/>
      </c>
      <c r="C116" s="43" t="str">
        <f>IF(OR(収入日ソート!D126="",収入日ソート!D126=0),"",収入日ソート!D126)</f>
        <v/>
      </c>
      <c r="D116" s="36" t="str">
        <f>IF(OR(収入日ソート!E126="",収入日ソート!E126=0),"",収入日ソート!E126)</f>
        <v/>
      </c>
      <c r="E116" s="36" t="str">
        <f>IF(OR(収入日ソート!F126="",収入日ソート!F126=0),"",収入日ソート!F126)</f>
        <v/>
      </c>
      <c r="F116" s="38" t="str">
        <f>IF(OR(収入日ソート!G122="",収入日ソート!G122=0),"",収入日ソート!G122)</f>
        <v/>
      </c>
      <c r="G116" s="36" t="str">
        <f>IF(OR(収入日ソート!H122="",収入日ソート!H122=0),"",収入日ソート!H122)</f>
        <v/>
      </c>
      <c r="H116" s="110" t="str">
        <f>IF(OR(収入日ソート!I122="",収入日ソート!I122=0),"",収入日ソート!I122)</f>
        <v/>
      </c>
    </row>
    <row r="117" spans="1:8" ht="33.75" customHeight="1" x14ac:dyDescent="0.15">
      <c r="A117" s="42" t="str">
        <f>IF(OR(収入日ソート!B123="",収入日ソート!B123=0),"",収入日ソート!B123)</f>
        <v/>
      </c>
      <c r="B117" s="34" t="str">
        <f>IF(OR(収入日ソート!C123="",収入日ソート!C123=0),"",収入日ソート!C123)</f>
        <v/>
      </c>
      <c r="C117" s="43" t="str">
        <f>IF(OR(収入日ソート!D127="",収入日ソート!D127=0),"",収入日ソート!D127)</f>
        <v/>
      </c>
      <c r="D117" s="36" t="str">
        <f>IF(OR(収入日ソート!E127="",収入日ソート!E127=0),"",収入日ソート!E127)</f>
        <v/>
      </c>
      <c r="E117" s="36" t="str">
        <f>IF(OR(収入日ソート!F127="",収入日ソート!F127=0),"",収入日ソート!F127)</f>
        <v/>
      </c>
      <c r="F117" s="38" t="str">
        <f>IF(OR(収入日ソート!G123="",収入日ソート!G123=0),"",収入日ソート!G123)</f>
        <v/>
      </c>
      <c r="G117" s="36" t="str">
        <f>IF(OR(収入日ソート!H123="",収入日ソート!H123=0),"",収入日ソート!H123)</f>
        <v/>
      </c>
      <c r="H117" s="110" t="str">
        <f>IF(OR(収入日ソート!I123="",収入日ソート!I123=0),"",収入日ソート!I123)</f>
        <v/>
      </c>
    </row>
    <row r="118" spans="1:8" ht="33.75" customHeight="1" x14ac:dyDescent="0.15">
      <c r="A118" s="42" t="str">
        <f>IF(OR(収入日ソート!B124="",収入日ソート!B124=0),"",収入日ソート!B124)</f>
        <v/>
      </c>
      <c r="B118" s="34" t="str">
        <f>IF(OR(収入日ソート!C124="",収入日ソート!C124=0),"",収入日ソート!C124)</f>
        <v/>
      </c>
      <c r="C118" s="43" t="str">
        <f>IF(OR(収入日ソート!D128="",収入日ソート!D128=0),"",収入日ソート!D128)</f>
        <v/>
      </c>
      <c r="D118" s="36" t="str">
        <f>IF(OR(収入日ソート!E128="",収入日ソート!E128=0),"",収入日ソート!E128)</f>
        <v/>
      </c>
      <c r="E118" s="36" t="str">
        <f>IF(OR(収入日ソート!F128="",収入日ソート!F128=0),"",収入日ソート!F128)</f>
        <v/>
      </c>
      <c r="F118" s="38" t="str">
        <f>IF(OR(収入日ソート!G124="",収入日ソート!G124=0),"",収入日ソート!G124)</f>
        <v/>
      </c>
      <c r="G118" s="36" t="str">
        <f>IF(OR(収入日ソート!H124="",収入日ソート!H124=0),"",収入日ソート!H124)</f>
        <v/>
      </c>
      <c r="H118" s="110" t="str">
        <f>IF(OR(収入日ソート!I124="",収入日ソート!I124=0),"",収入日ソート!I124)</f>
        <v/>
      </c>
    </row>
    <row r="119" spans="1:8" ht="33.75" customHeight="1" x14ac:dyDescent="0.15">
      <c r="A119" s="42" t="str">
        <f>IF(OR(収入日ソート!B125="",収入日ソート!B125=0),"",収入日ソート!B125)</f>
        <v/>
      </c>
      <c r="B119" s="34" t="str">
        <f>IF(OR(収入日ソート!C125="",収入日ソート!C125=0),"",収入日ソート!C125)</f>
        <v/>
      </c>
      <c r="C119" s="43" t="str">
        <f>IF(OR(収入日ソート!D129="",収入日ソート!D129=0),"",収入日ソート!D129)</f>
        <v/>
      </c>
      <c r="D119" s="36" t="str">
        <f>IF(OR(収入日ソート!E129="",収入日ソート!E129=0),"",収入日ソート!E129)</f>
        <v/>
      </c>
      <c r="E119" s="36" t="str">
        <f>IF(OR(収入日ソート!F129="",収入日ソート!F129=0),"",収入日ソート!F129)</f>
        <v/>
      </c>
      <c r="F119" s="38" t="str">
        <f>IF(OR(収入日ソート!G125="",収入日ソート!G125=0),"",収入日ソート!G125)</f>
        <v/>
      </c>
      <c r="G119" s="36" t="str">
        <f>IF(OR(収入日ソート!H125="",収入日ソート!H125=0),"",収入日ソート!H125)</f>
        <v/>
      </c>
      <c r="H119" s="110" t="str">
        <f>IF(OR(収入日ソート!I125="",収入日ソート!I125=0),"",収入日ソート!I125)</f>
        <v/>
      </c>
    </row>
    <row r="120" spans="1:8" ht="33.75" customHeight="1" x14ac:dyDescent="0.15">
      <c r="A120" s="42" t="str">
        <f>IF(OR(収入日ソート!B126="",収入日ソート!B126=0),"",収入日ソート!B126)</f>
        <v/>
      </c>
      <c r="B120" s="34" t="str">
        <f>IF(OR(収入日ソート!C126="",収入日ソート!C126=0),"",収入日ソート!C126)</f>
        <v/>
      </c>
      <c r="C120" s="43" t="str">
        <f>IF(OR(収入日ソート!D130="",収入日ソート!D130=0),"",収入日ソート!D130)</f>
        <v/>
      </c>
      <c r="D120" s="36" t="str">
        <f>IF(OR(収入日ソート!E130="",収入日ソート!E130=0),"",収入日ソート!E130)</f>
        <v/>
      </c>
      <c r="E120" s="36" t="str">
        <f>IF(OR(収入日ソート!F130="",収入日ソート!F130=0),"",収入日ソート!F130)</f>
        <v/>
      </c>
      <c r="F120" s="38" t="str">
        <f>IF(OR(収入日ソート!G126="",収入日ソート!G126=0),"",収入日ソート!G126)</f>
        <v/>
      </c>
      <c r="G120" s="36" t="str">
        <f>IF(OR(収入日ソート!H126="",収入日ソート!H126=0),"",収入日ソート!H126)</f>
        <v/>
      </c>
      <c r="H120" s="110" t="str">
        <f>IF(OR(収入日ソート!I126="",収入日ソート!I126=0),"",収入日ソート!I126)</f>
        <v/>
      </c>
    </row>
    <row r="121" spans="1:8" ht="33.75" customHeight="1" x14ac:dyDescent="0.15">
      <c r="A121" s="42" t="str">
        <f>IF(OR(収入日ソート!B127="",収入日ソート!B127=0),"",収入日ソート!B127)</f>
        <v/>
      </c>
      <c r="B121" s="34" t="str">
        <f>IF(OR(収入日ソート!C127="",収入日ソート!C127=0),"",収入日ソート!C127)</f>
        <v/>
      </c>
      <c r="C121" s="43" t="str">
        <f>IF(OR(収入日ソート!D131="",収入日ソート!D131=0),"",収入日ソート!D131)</f>
        <v/>
      </c>
      <c r="D121" s="36" t="str">
        <f>IF(OR(収入日ソート!E131="",収入日ソート!E131=0),"",収入日ソート!E131)</f>
        <v/>
      </c>
      <c r="E121" s="36" t="str">
        <f>IF(OR(収入日ソート!F131="",収入日ソート!F131=0),"",収入日ソート!F131)</f>
        <v/>
      </c>
      <c r="F121" s="38" t="str">
        <f>IF(OR(収入日ソート!G127="",収入日ソート!G127=0),"",収入日ソート!G127)</f>
        <v/>
      </c>
      <c r="G121" s="36" t="str">
        <f>IF(OR(収入日ソート!H127="",収入日ソート!H127=0),"",収入日ソート!H127)</f>
        <v/>
      </c>
      <c r="H121" s="110" t="str">
        <f>IF(OR(収入日ソート!I127="",収入日ソート!I127=0),"",収入日ソート!I127)</f>
        <v/>
      </c>
    </row>
    <row r="122" spans="1:8" ht="33.75" customHeight="1" x14ac:dyDescent="0.15">
      <c r="A122" s="42" t="str">
        <f>IF(OR(収入日ソート!B128="",収入日ソート!B128=0),"",収入日ソート!B128)</f>
        <v/>
      </c>
      <c r="B122" s="34" t="str">
        <f>IF(OR(収入日ソート!C128="",収入日ソート!C128=0),"",収入日ソート!C128)</f>
        <v/>
      </c>
      <c r="C122" s="43" t="str">
        <f>IF(OR(収入日ソート!D132="",収入日ソート!D132=0),"",収入日ソート!D132)</f>
        <v/>
      </c>
      <c r="D122" s="36" t="str">
        <f>IF(OR(収入日ソート!E132="",収入日ソート!E132=0),"",収入日ソート!E132)</f>
        <v/>
      </c>
      <c r="E122" s="36" t="str">
        <f>IF(OR(収入日ソート!F132="",収入日ソート!F132=0),"",収入日ソート!F132)</f>
        <v/>
      </c>
      <c r="F122" s="38" t="str">
        <f>IF(OR(収入日ソート!G128="",収入日ソート!G128=0),"",収入日ソート!G128)</f>
        <v/>
      </c>
      <c r="G122" s="36" t="str">
        <f>IF(OR(収入日ソート!H128="",収入日ソート!H128=0),"",収入日ソート!H128)</f>
        <v/>
      </c>
      <c r="H122" s="110" t="str">
        <f>IF(OR(収入日ソート!I128="",収入日ソート!I128=0),"",収入日ソート!I128)</f>
        <v/>
      </c>
    </row>
    <row r="123" spans="1:8" ht="33.75" customHeight="1" x14ac:dyDescent="0.15">
      <c r="A123" s="42" t="str">
        <f>IF(OR(収入日ソート!B129="",収入日ソート!B129=0),"",収入日ソート!B129)</f>
        <v/>
      </c>
      <c r="B123" s="34" t="str">
        <f>IF(OR(収入日ソート!C129="",収入日ソート!C129=0),"",収入日ソート!C129)</f>
        <v/>
      </c>
      <c r="C123" s="43" t="str">
        <f>IF(OR(収入日ソート!D133="",収入日ソート!D133=0),"",収入日ソート!D133)</f>
        <v/>
      </c>
      <c r="D123" s="36" t="str">
        <f>IF(OR(収入日ソート!E133="",収入日ソート!E133=0),"",収入日ソート!E133)</f>
        <v/>
      </c>
      <c r="E123" s="36" t="str">
        <f>IF(OR(収入日ソート!F133="",収入日ソート!F133=0),"",収入日ソート!F133)</f>
        <v/>
      </c>
      <c r="F123" s="38" t="str">
        <f>IF(OR(収入日ソート!G129="",収入日ソート!G129=0),"",収入日ソート!G129)</f>
        <v/>
      </c>
      <c r="G123" s="36" t="str">
        <f>IF(OR(収入日ソート!H129="",収入日ソート!H129=0),"",収入日ソート!H129)</f>
        <v/>
      </c>
      <c r="H123" s="110" t="str">
        <f>IF(OR(収入日ソート!I129="",収入日ソート!I129=0),"",収入日ソート!I129)</f>
        <v/>
      </c>
    </row>
    <row r="124" spans="1:8" ht="33.75" customHeight="1" x14ac:dyDescent="0.15">
      <c r="A124" s="42" t="str">
        <f>IF(OR(収入日ソート!B130="",収入日ソート!B130=0),"",収入日ソート!B130)</f>
        <v/>
      </c>
      <c r="B124" s="34" t="str">
        <f>IF(OR(収入日ソート!C130="",収入日ソート!C130=0),"",収入日ソート!C130)</f>
        <v/>
      </c>
      <c r="C124" s="43" t="str">
        <f>IF(OR(収入日ソート!D134="",収入日ソート!D134=0),"",収入日ソート!D134)</f>
        <v/>
      </c>
      <c r="D124" s="36" t="str">
        <f>IF(OR(収入日ソート!E134="",収入日ソート!E134=0),"",収入日ソート!E134)</f>
        <v/>
      </c>
      <c r="E124" s="36" t="str">
        <f>IF(OR(収入日ソート!F134="",収入日ソート!F134=0),"",収入日ソート!F134)</f>
        <v/>
      </c>
      <c r="F124" s="38" t="str">
        <f>IF(OR(収入日ソート!G130="",収入日ソート!G130=0),"",収入日ソート!G130)</f>
        <v/>
      </c>
      <c r="G124" s="36" t="str">
        <f>IF(OR(収入日ソート!H130="",収入日ソート!H130=0),"",収入日ソート!H130)</f>
        <v/>
      </c>
      <c r="H124" s="110" t="str">
        <f>IF(OR(収入日ソート!I130="",収入日ソート!I130=0),"",収入日ソート!I130)</f>
        <v/>
      </c>
    </row>
    <row r="125" spans="1:8" ht="33.75" customHeight="1" x14ac:dyDescent="0.15">
      <c r="A125" s="42" t="str">
        <f>IF(OR(収入日ソート!B131="",収入日ソート!B131=0),"",収入日ソート!B131)</f>
        <v/>
      </c>
      <c r="B125" s="34" t="str">
        <f>IF(OR(収入日ソート!C131="",収入日ソート!C131=0),"",収入日ソート!C131)</f>
        <v/>
      </c>
      <c r="C125" s="43" t="str">
        <f>IF(OR(収入日ソート!D135="",収入日ソート!D135=0),"",収入日ソート!D135)</f>
        <v/>
      </c>
      <c r="D125" s="36" t="str">
        <f>IF(OR(収入日ソート!E135="",収入日ソート!E135=0),"",収入日ソート!E135)</f>
        <v/>
      </c>
      <c r="E125" s="36" t="str">
        <f>IF(OR(収入日ソート!F135="",収入日ソート!F135=0),"",収入日ソート!F135)</f>
        <v/>
      </c>
      <c r="F125" s="38" t="str">
        <f>IF(OR(収入日ソート!G131="",収入日ソート!G131=0),"",収入日ソート!G131)</f>
        <v/>
      </c>
      <c r="G125" s="36" t="str">
        <f>IF(OR(収入日ソート!H131="",収入日ソート!H131=0),"",収入日ソート!H131)</f>
        <v/>
      </c>
      <c r="H125" s="110" t="str">
        <f>IF(OR(収入日ソート!I131="",収入日ソート!I131=0),"",収入日ソート!I131)</f>
        <v/>
      </c>
    </row>
    <row r="126" spans="1:8" ht="33.75" customHeight="1" x14ac:dyDescent="0.15">
      <c r="A126" s="42" t="str">
        <f>IF(OR(収入日ソート!B132="",収入日ソート!B132=0),"",収入日ソート!B132)</f>
        <v/>
      </c>
      <c r="B126" s="34" t="str">
        <f>IF(OR(収入日ソート!C132="",収入日ソート!C132=0),"",収入日ソート!C132)</f>
        <v/>
      </c>
      <c r="C126" s="43" t="str">
        <f>IF(OR(収入日ソート!D136="",収入日ソート!D136=0),"",収入日ソート!D136)</f>
        <v/>
      </c>
      <c r="D126" s="36" t="str">
        <f>IF(OR(収入日ソート!E136="",収入日ソート!E136=0),"",収入日ソート!E136)</f>
        <v/>
      </c>
      <c r="E126" s="36" t="str">
        <f>IF(OR(収入日ソート!F136="",収入日ソート!F136=0),"",収入日ソート!F136)</f>
        <v/>
      </c>
      <c r="F126" s="38" t="str">
        <f>IF(OR(収入日ソート!G132="",収入日ソート!G132=0),"",収入日ソート!G132)</f>
        <v/>
      </c>
      <c r="G126" s="36" t="str">
        <f>IF(OR(収入日ソート!H132="",収入日ソート!H132=0),"",収入日ソート!H132)</f>
        <v/>
      </c>
      <c r="H126" s="110" t="str">
        <f>IF(OR(収入日ソート!I132="",収入日ソート!I132=0),"",収入日ソート!I132)</f>
        <v/>
      </c>
    </row>
    <row r="127" spans="1:8" ht="33.75" customHeight="1" x14ac:dyDescent="0.15">
      <c r="A127" s="42" t="str">
        <f>IF(OR(収入日ソート!B133="",収入日ソート!B133=0),"",収入日ソート!B133)</f>
        <v/>
      </c>
      <c r="B127" s="34" t="str">
        <f>IF(OR(収入日ソート!C133="",収入日ソート!C133=0),"",収入日ソート!C133)</f>
        <v/>
      </c>
      <c r="C127" s="43" t="str">
        <f>IF(OR(収入日ソート!D137="",収入日ソート!D137=0),"",収入日ソート!D137)</f>
        <v/>
      </c>
      <c r="D127" s="36" t="str">
        <f>IF(OR(収入日ソート!E137="",収入日ソート!E137=0),"",収入日ソート!E137)</f>
        <v/>
      </c>
      <c r="E127" s="36" t="str">
        <f>IF(OR(収入日ソート!F137="",収入日ソート!F137=0),"",収入日ソート!F137)</f>
        <v/>
      </c>
      <c r="F127" s="38" t="str">
        <f>IF(OR(収入日ソート!G133="",収入日ソート!G133=0),"",収入日ソート!G133)</f>
        <v/>
      </c>
      <c r="G127" s="36" t="str">
        <f>IF(OR(収入日ソート!H133="",収入日ソート!H133=0),"",収入日ソート!H133)</f>
        <v/>
      </c>
      <c r="H127" s="110" t="str">
        <f>IF(OR(収入日ソート!I133="",収入日ソート!I133=0),"",収入日ソート!I133)</f>
        <v/>
      </c>
    </row>
    <row r="128" spans="1:8" ht="33.75" customHeight="1" x14ac:dyDescent="0.15">
      <c r="A128" s="42" t="str">
        <f>IF(OR(収入日ソート!B134="",収入日ソート!B134=0),"",収入日ソート!B134)</f>
        <v/>
      </c>
      <c r="B128" s="34" t="str">
        <f>IF(OR(収入日ソート!C134="",収入日ソート!C134=0),"",収入日ソート!C134)</f>
        <v/>
      </c>
      <c r="C128" s="43" t="str">
        <f>IF(OR(収入日ソート!D138="",収入日ソート!D138=0),"",収入日ソート!D138)</f>
        <v/>
      </c>
      <c r="D128" s="36" t="str">
        <f>IF(OR(収入日ソート!E138="",収入日ソート!E138=0),"",収入日ソート!E138)</f>
        <v/>
      </c>
      <c r="E128" s="36" t="str">
        <f>IF(OR(収入日ソート!F138="",収入日ソート!F138=0),"",収入日ソート!F138)</f>
        <v/>
      </c>
      <c r="F128" s="38" t="str">
        <f>IF(OR(収入日ソート!G134="",収入日ソート!G134=0),"",収入日ソート!G134)</f>
        <v/>
      </c>
      <c r="G128" s="36" t="str">
        <f>IF(OR(収入日ソート!H134="",収入日ソート!H134=0),"",収入日ソート!H134)</f>
        <v/>
      </c>
      <c r="H128" s="110" t="str">
        <f>IF(OR(収入日ソート!I134="",収入日ソート!I134=0),"",収入日ソート!I134)</f>
        <v/>
      </c>
    </row>
    <row r="129" spans="1:8" ht="33.75" customHeight="1" x14ac:dyDescent="0.15">
      <c r="A129" s="42" t="str">
        <f>IF(OR(収入日ソート!B135="",収入日ソート!B135=0),"",収入日ソート!B135)</f>
        <v/>
      </c>
      <c r="B129" s="34" t="str">
        <f>IF(OR(収入日ソート!C135="",収入日ソート!C135=0),"",収入日ソート!C135)</f>
        <v/>
      </c>
      <c r="C129" s="43" t="str">
        <f>IF(OR(収入日ソート!D139="",収入日ソート!D139=0),"",収入日ソート!D139)</f>
        <v/>
      </c>
      <c r="D129" s="36" t="str">
        <f>IF(OR(収入日ソート!E139="",収入日ソート!E139=0),"",収入日ソート!E139)</f>
        <v/>
      </c>
      <c r="E129" s="36" t="str">
        <f>IF(OR(収入日ソート!F139="",収入日ソート!F139=0),"",収入日ソート!F139)</f>
        <v/>
      </c>
      <c r="F129" s="38" t="str">
        <f>IF(OR(収入日ソート!G135="",収入日ソート!G135=0),"",収入日ソート!G135)</f>
        <v/>
      </c>
      <c r="G129" s="36" t="str">
        <f>IF(OR(収入日ソート!H135="",収入日ソート!H135=0),"",収入日ソート!H135)</f>
        <v/>
      </c>
      <c r="H129" s="110" t="str">
        <f>IF(OR(収入日ソート!I135="",収入日ソート!I135=0),"",収入日ソート!I135)</f>
        <v/>
      </c>
    </row>
    <row r="130" spans="1:8" ht="33.75" customHeight="1" x14ac:dyDescent="0.15">
      <c r="A130" s="42" t="str">
        <f>IF(OR(収入日ソート!B136="",収入日ソート!B136=0),"",収入日ソート!B136)</f>
        <v/>
      </c>
      <c r="B130" s="34" t="str">
        <f>IF(OR(収入日ソート!C136="",収入日ソート!C136=0),"",収入日ソート!C136)</f>
        <v/>
      </c>
      <c r="C130" s="43" t="str">
        <f>IF(OR(収入日ソート!D140="",収入日ソート!D140=0),"",収入日ソート!D140)</f>
        <v/>
      </c>
      <c r="D130" s="36" t="str">
        <f>IF(OR(収入日ソート!E140="",収入日ソート!E140=0),"",収入日ソート!E140)</f>
        <v/>
      </c>
      <c r="E130" s="36" t="str">
        <f>IF(OR(収入日ソート!F140="",収入日ソート!F140=0),"",収入日ソート!F140)</f>
        <v/>
      </c>
      <c r="F130" s="38" t="str">
        <f>IF(OR(収入日ソート!G136="",収入日ソート!G136=0),"",収入日ソート!G136)</f>
        <v/>
      </c>
      <c r="G130" s="36" t="str">
        <f>IF(OR(収入日ソート!H136="",収入日ソート!H136=0),"",収入日ソート!H136)</f>
        <v/>
      </c>
      <c r="H130" s="110" t="str">
        <f>IF(OR(収入日ソート!I136="",収入日ソート!I136=0),"",収入日ソート!I136)</f>
        <v/>
      </c>
    </row>
    <row r="131" spans="1:8" ht="33.75" customHeight="1" x14ac:dyDescent="0.15">
      <c r="A131" s="42" t="str">
        <f>IF(OR(収入日ソート!B137="",収入日ソート!B137=0),"",収入日ソート!B137)</f>
        <v/>
      </c>
      <c r="B131" s="34" t="str">
        <f>IF(OR(収入日ソート!C137="",収入日ソート!C137=0),"",収入日ソート!C137)</f>
        <v/>
      </c>
      <c r="C131" s="43" t="str">
        <f>IF(OR(収入日ソート!D141="",収入日ソート!D141=0),"",収入日ソート!D141)</f>
        <v/>
      </c>
      <c r="D131" s="36" t="str">
        <f>IF(OR(収入日ソート!E141="",収入日ソート!E141=0),"",収入日ソート!E141)</f>
        <v/>
      </c>
      <c r="E131" s="36" t="str">
        <f>IF(OR(収入日ソート!F141="",収入日ソート!F141=0),"",収入日ソート!F141)</f>
        <v/>
      </c>
      <c r="F131" s="38" t="str">
        <f>IF(OR(収入日ソート!G137="",収入日ソート!G137=0),"",収入日ソート!G137)</f>
        <v/>
      </c>
      <c r="G131" s="36" t="str">
        <f>IF(OR(収入日ソート!H137="",収入日ソート!H137=0),"",収入日ソート!H137)</f>
        <v/>
      </c>
      <c r="H131" s="110" t="str">
        <f>IF(OR(収入日ソート!I137="",収入日ソート!I137=0),"",収入日ソート!I137)</f>
        <v/>
      </c>
    </row>
    <row r="132" spans="1:8" ht="33.75" customHeight="1" x14ac:dyDescent="0.15">
      <c r="A132" s="42" t="str">
        <f>IF(OR(収入日ソート!B138="",収入日ソート!B138=0),"",収入日ソート!B138)</f>
        <v/>
      </c>
      <c r="B132" s="34" t="str">
        <f>IF(OR(収入日ソート!C138="",収入日ソート!C138=0),"",収入日ソート!C138)</f>
        <v/>
      </c>
      <c r="C132" s="43" t="str">
        <f>IF(OR(収入日ソート!D142="",収入日ソート!D142=0),"",収入日ソート!D142)</f>
        <v/>
      </c>
      <c r="D132" s="36" t="str">
        <f>IF(OR(収入日ソート!E142="",収入日ソート!E142=0),"",収入日ソート!E142)</f>
        <v/>
      </c>
      <c r="E132" s="36" t="str">
        <f>IF(OR(収入日ソート!F142="",収入日ソート!F142=0),"",収入日ソート!F142)</f>
        <v/>
      </c>
      <c r="F132" s="38" t="str">
        <f>IF(OR(収入日ソート!G138="",収入日ソート!G138=0),"",収入日ソート!G138)</f>
        <v/>
      </c>
      <c r="G132" s="36" t="str">
        <f>IF(OR(収入日ソート!H138="",収入日ソート!H138=0),"",収入日ソート!H138)</f>
        <v/>
      </c>
      <c r="H132" s="110" t="str">
        <f>IF(OR(収入日ソート!I138="",収入日ソート!I138=0),"",収入日ソート!I138)</f>
        <v/>
      </c>
    </row>
    <row r="133" spans="1:8" ht="33.75" customHeight="1" x14ac:dyDescent="0.15">
      <c r="A133" s="42" t="str">
        <f>IF(OR(収入日ソート!B139="",収入日ソート!B139=0),"",収入日ソート!B139)</f>
        <v/>
      </c>
      <c r="B133" s="34" t="str">
        <f>IF(OR(収入日ソート!C139="",収入日ソート!C139=0),"",収入日ソート!C139)</f>
        <v/>
      </c>
      <c r="C133" s="43" t="str">
        <f>IF(OR(収入日ソート!D143="",収入日ソート!D143=0),"",収入日ソート!D143)</f>
        <v/>
      </c>
      <c r="D133" s="36" t="str">
        <f>IF(OR(収入日ソート!E143="",収入日ソート!E143=0),"",収入日ソート!E143)</f>
        <v/>
      </c>
      <c r="E133" s="36" t="str">
        <f>IF(OR(収入日ソート!F143="",収入日ソート!F143=0),"",収入日ソート!F143)</f>
        <v/>
      </c>
      <c r="F133" s="38" t="str">
        <f>IF(OR(収入日ソート!G139="",収入日ソート!G139=0),"",収入日ソート!G139)</f>
        <v/>
      </c>
      <c r="G133" s="36" t="str">
        <f>IF(OR(収入日ソート!H139="",収入日ソート!H139=0),"",収入日ソート!H139)</f>
        <v/>
      </c>
      <c r="H133" s="110" t="str">
        <f>IF(OR(収入日ソート!I139="",収入日ソート!I139=0),"",収入日ソート!I139)</f>
        <v/>
      </c>
    </row>
    <row r="134" spans="1:8" ht="33.75" customHeight="1" x14ac:dyDescent="0.15">
      <c r="A134" s="42" t="str">
        <f>IF(OR(収入日ソート!B140="",収入日ソート!B140=0),"",収入日ソート!B140)</f>
        <v/>
      </c>
      <c r="B134" s="34" t="str">
        <f>IF(OR(収入日ソート!C140="",収入日ソート!C140=0),"",収入日ソート!C140)</f>
        <v/>
      </c>
      <c r="C134" s="43" t="str">
        <f>IF(OR(収入日ソート!D144="",収入日ソート!D144=0),"",収入日ソート!D144)</f>
        <v/>
      </c>
      <c r="D134" s="36" t="str">
        <f>IF(OR(収入日ソート!E144="",収入日ソート!E144=0),"",収入日ソート!E144)</f>
        <v/>
      </c>
      <c r="E134" s="36" t="str">
        <f>IF(OR(収入日ソート!F144="",収入日ソート!F144=0),"",収入日ソート!F144)</f>
        <v/>
      </c>
      <c r="F134" s="38" t="str">
        <f>IF(OR(収入日ソート!G140="",収入日ソート!G140=0),"",収入日ソート!G140)</f>
        <v/>
      </c>
      <c r="G134" s="36" t="str">
        <f>IF(OR(収入日ソート!H140="",収入日ソート!H140=0),"",収入日ソート!H140)</f>
        <v/>
      </c>
      <c r="H134" s="110" t="str">
        <f>IF(OR(収入日ソート!I140="",収入日ソート!I140=0),"",収入日ソート!I140)</f>
        <v/>
      </c>
    </row>
    <row r="135" spans="1:8" ht="33.75" customHeight="1" x14ac:dyDescent="0.15">
      <c r="A135" s="42" t="str">
        <f>IF(OR(収入日ソート!B141="",収入日ソート!B141=0),"",収入日ソート!B141)</f>
        <v/>
      </c>
      <c r="B135" s="34" t="str">
        <f>IF(OR(収入日ソート!C141="",収入日ソート!C141=0),"",収入日ソート!C141)</f>
        <v/>
      </c>
      <c r="C135" s="43" t="str">
        <f>IF(OR(収入日ソート!D145="",収入日ソート!D145=0),"",収入日ソート!D145)</f>
        <v/>
      </c>
      <c r="D135" s="36" t="str">
        <f>IF(OR(収入日ソート!E145="",収入日ソート!E145=0),"",収入日ソート!E145)</f>
        <v/>
      </c>
      <c r="E135" s="36" t="str">
        <f>IF(OR(収入日ソート!F145="",収入日ソート!F145=0),"",収入日ソート!F145)</f>
        <v/>
      </c>
      <c r="F135" s="38" t="str">
        <f>IF(OR(収入日ソート!G141="",収入日ソート!G141=0),"",収入日ソート!G141)</f>
        <v/>
      </c>
      <c r="G135" s="36" t="str">
        <f>IF(OR(収入日ソート!H141="",収入日ソート!H141=0),"",収入日ソート!H141)</f>
        <v/>
      </c>
      <c r="H135" s="110" t="str">
        <f>IF(OR(収入日ソート!I141="",収入日ソート!I141=0),"",収入日ソート!I141)</f>
        <v/>
      </c>
    </row>
    <row r="136" spans="1:8" ht="33.75" customHeight="1" x14ac:dyDescent="0.15">
      <c r="A136" s="42" t="str">
        <f>IF(OR(収入日ソート!B142="",収入日ソート!B142=0),"",収入日ソート!B142)</f>
        <v/>
      </c>
      <c r="B136" s="34" t="str">
        <f>IF(OR(収入日ソート!C142="",収入日ソート!C142=0),"",収入日ソート!C142)</f>
        <v/>
      </c>
      <c r="C136" s="43" t="str">
        <f>IF(OR(収入日ソート!D146="",収入日ソート!D146=0),"",収入日ソート!D146)</f>
        <v/>
      </c>
      <c r="D136" s="36" t="str">
        <f>IF(OR(収入日ソート!E146="",収入日ソート!E146=0),"",収入日ソート!E146)</f>
        <v/>
      </c>
      <c r="E136" s="36" t="str">
        <f>IF(OR(収入日ソート!F146="",収入日ソート!F146=0),"",収入日ソート!F146)</f>
        <v/>
      </c>
      <c r="F136" s="38" t="str">
        <f>IF(OR(収入日ソート!G142="",収入日ソート!G142=0),"",収入日ソート!G142)</f>
        <v/>
      </c>
      <c r="G136" s="36" t="str">
        <f>IF(OR(収入日ソート!H142="",収入日ソート!H142=0),"",収入日ソート!H142)</f>
        <v/>
      </c>
      <c r="H136" s="110" t="str">
        <f>IF(OR(収入日ソート!I142="",収入日ソート!I142=0),"",収入日ソート!I142)</f>
        <v/>
      </c>
    </row>
    <row r="137" spans="1:8" ht="33.75" customHeight="1" x14ac:dyDescent="0.15">
      <c r="A137" s="42" t="str">
        <f>IF(OR(収入日ソート!B143="",収入日ソート!B143=0),"",収入日ソート!B143)</f>
        <v/>
      </c>
      <c r="B137" s="34" t="str">
        <f>IF(OR(収入日ソート!C143="",収入日ソート!C143=0),"",収入日ソート!C143)</f>
        <v/>
      </c>
      <c r="C137" s="43" t="str">
        <f>IF(OR(収入日ソート!D147="",収入日ソート!D147=0),"",収入日ソート!D147)</f>
        <v/>
      </c>
      <c r="D137" s="36" t="str">
        <f>IF(OR(収入日ソート!E147="",収入日ソート!E147=0),"",収入日ソート!E147)</f>
        <v/>
      </c>
      <c r="E137" s="36" t="str">
        <f>IF(OR(収入日ソート!F147="",収入日ソート!F147=0),"",収入日ソート!F147)</f>
        <v/>
      </c>
      <c r="F137" s="38" t="str">
        <f>IF(OR(収入日ソート!G143="",収入日ソート!G143=0),"",収入日ソート!G143)</f>
        <v/>
      </c>
      <c r="G137" s="36" t="str">
        <f>IF(OR(収入日ソート!H143="",収入日ソート!H143=0),"",収入日ソート!H143)</f>
        <v/>
      </c>
      <c r="H137" s="110" t="str">
        <f>IF(OR(収入日ソート!I143="",収入日ソート!I143=0),"",収入日ソート!I143)</f>
        <v/>
      </c>
    </row>
    <row r="138" spans="1:8" ht="33.75" customHeight="1" x14ac:dyDescent="0.15">
      <c r="A138" s="42" t="str">
        <f>IF(OR(収入日ソート!B144="",収入日ソート!B144=0),"",収入日ソート!B144)</f>
        <v/>
      </c>
      <c r="B138" s="34" t="str">
        <f>IF(OR(収入日ソート!C144="",収入日ソート!C144=0),"",収入日ソート!C144)</f>
        <v/>
      </c>
      <c r="C138" s="43" t="str">
        <f>IF(OR(収入日ソート!D148="",収入日ソート!D148=0),"",収入日ソート!D148)</f>
        <v/>
      </c>
      <c r="D138" s="36" t="str">
        <f>IF(OR(収入日ソート!E148="",収入日ソート!E148=0),"",収入日ソート!E148)</f>
        <v/>
      </c>
      <c r="E138" s="36" t="str">
        <f>IF(OR(収入日ソート!F148="",収入日ソート!F148=0),"",収入日ソート!F148)</f>
        <v/>
      </c>
      <c r="F138" s="38" t="str">
        <f>IF(OR(収入日ソート!G144="",収入日ソート!G144=0),"",収入日ソート!G144)</f>
        <v/>
      </c>
      <c r="G138" s="36" t="str">
        <f>IF(OR(収入日ソート!H144="",収入日ソート!H144=0),"",収入日ソート!H144)</f>
        <v/>
      </c>
      <c r="H138" s="110" t="str">
        <f>IF(OR(収入日ソート!I144="",収入日ソート!I144=0),"",収入日ソート!I144)</f>
        <v/>
      </c>
    </row>
    <row r="139" spans="1:8" ht="33.75" customHeight="1" x14ac:dyDescent="0.15">
      <c r="A139" s="42" t="str">
        <f>IF(OR(収入日ソート!B145="",収入日ソート!B145=0),"",収入日ソート!B145)</f>
        <v/>
      </c>
      <c r="B139" s="34" t="str">
        <f>IF(OR(収入日ソート!C145="",収入日ソート!C145=0),"",収入日ソート!C145)</f>
        <v/>
      </c>
      <c r="C139" s="43" t="str">
        <f>IF(OR(収入日ソート!D149="",収入日ソート!D149=0),"",収入日ソート!D149)</f>
        <v/>
      </c>
      <c r="D139" s="36" t="str">
        <f>IF(OR(収入日ソート!E149="",収入日ソート!E149=0),"",収入日ソート!E149)</f>
        <v/>
      </c>
      <c r="E139" s="36" t="str">
        <f>IF(OR(収入日ソート!F149="",収入日ソート!F149=0),"",収入日ソート!F149)</f>
        <v/>
      </c>
      <c r="F139" s="38" t="str">
        <f>IF(OR(収入日ソート!G145="",収入日ソート!G145=0),"",収入日ソート!G145)</f>
        <v/>
      </c>
      <c r="G139" s="36" t="str">
        <f>IF(OR(収入日ソート!H145="",収入日ソート!H145=0),"",収入日ソート!H145)</f>
        <v/>
      </c>
      <c r="H139" s="110" t="str">
        <f>IF(OR(収入日ソート!I145="",収入日ソート!I145=0),"",収入日ソート!I145)</f>
        <v/>
      </c>
    </row>
    <row r="140" spans="1:8" ht="33.75" customHeight="1" x14ac:dyDescent="0.15">
      <c r="A140" s="42" t="str">
        <f>IF(OR(収入日ソート!B146="",収入日ソート!B146=0),"",収入日ソート!B146)</f>
        <v/>
      </c>
      <c r="B140" s="34" t="str">
        <f>IF(OR(収入日ソート!C146="",収入日ソート!C146=0),"",収入日ソート!C146)</f>
        <v/>
      </c>
      <c r="C140" s="43" t="str">
        <f>IF(OR(収入日ソート!D150="",収入日ソート!D150=0),"",収入日ソート!D150)</f>
        <v/>
      </c>
      <c r="D140" s="36" t="str">
        <f>IF(OR(収入日ソート!E150="",収入日ソート!E150=0),"",収入日ソート!E150)</f>
        <v/>
      </c>
      <c r="E140" s="36" t="str">
        <f>IF(OR(収入日ソート!F150="",収入日ソート!F150=0),"",収入日ソート!F150)</f>
        <v/>
      </c>
      <c r="F140" s="38" t="str">
        <f>IF(OR(収入日ソート!G146="",収入日ソート!G146=0),"",収入日ソート!G146)</f>
        <v/>
      </c>
      <c r="G140" s="36" t="str">
        <f>IF(OR(収入日ソート!H146="",収入日ソート!H146=0),"",収入日ソート!H146)</f>
        <v/>
      </c>
      <c r="H140" s="110" t="str">
        <f>IF(OR(収入日ソート!I146="",収入日ソート!I146=0),"",収入日ソート!I146)</f>
        <v/>
      </c>
    </row>
    <row r="141" spans="1:8" ht="33.75" customHeight="1" x14ac:dyDescent="0.15">
      <c r="A141" s="42" t="str">
        <f>IF(OR(収入日ソート!B147="",収入日ソート!B147=0),"",収入日ソート!B147)</f>
        <v/>
      </c>
      <c r="B141" s="34" t="str">
        <f>IF(OR(収入日ソート!C147="",収入日ソート!C147=0),"",収入日ソート!C147)</f>
        <v/>
      </c>
      <c r="C141" s="43" t="str">
        <f>IF(OR(収入日ソート!D151="",収入日ソート!D151=0),"",収入日ソート!D151)</f>
        <v/>
      </c>
      <c r="D141" s="36" t="str">
        <f>IF(OR(収入日ソート!E151="",収入日ソート!E151=0),"",収入日ソート!E151)</f>
        <v/>
      </c>
      <c r="E141" s="36" t="str">
        <f>IF(OR(収入日ソート!F151="",収入日ソート!F151=0),"",収入日ソート!F151)</f>
        <v/>
      </c>
      <c r="F141" s="38" t="str">
        <f>IF(OR(収入日ソート!G147="",収入日ソート!G147=0),"",収入日ソート!G147)</f>
        <v/>
      </c>
      <c r="G141" s="36" t="str">
        <f>IF(OR(収入日ソート!H147="",収入日ソート!H147=0),"",収入日ソート!H147)</f>
        <v/>
      </c>
      <c r="H141" s="110" t="str">
        <f>IF(OR(収入日ソート!I147="",収入日ソート!I147=0),"",収入日ソート!I147)</f>
        <v/>
      </c>
    </row>
    <row r="142" spans="1:8" ht="33.75" customHeight="1" x14ac:dyDescent="0.15">
      <c r="A142" s="42" t="str">
        <f>IF(OR(収入日ソート!B148="",収入日ソート!B148=0),"",収入日ソート!B148)</f>
        <v/>
      </c>
      <c r="B142" s="34" t="str">
        <f>IF(OR(収入日ソート!C148="",収入日ソート!C148=0),"",収入日ソート!C148)</f>
        <v/>
      </c>
      <c r="C142" s="43" t="str">
        <f>IF(OR(収入日ソート!D152="",収入日ソート!D152=0),"",収入日ソート!D152)</f>
        <v/>
      </c>
      <c r="D142" s="36" t="str">
        <f>IF(OR(収入日ソート!E152="",収入日ソート!E152=0),"",収入日ソート!E152)</f>
        <v/>
      </c>
      <c r="E142" s="36" t="str">
        <f>IF(OR(収入日ソート!F152="",収入日ソート!F152=0),"",収入日ソート!F152)</f>
        <v/>
      </c>
      <c r="F142" s="38" t="str">
        <f>IF(OR(収入日ソート!G148="",収入日ソート!G148=0),"",収入日ソート!G148)</f>
        <v/>
      </c>
      <c r="G142" s="36" t="str">
        <f>IF(OR(収入日ソート!H148="",収入日ソート!H148=0),"",収入日ソート!H148)</f>
        <v/>
      </c>
      <c r="H142" s="110" t="str">
        <f>IF(OR(収入日ソート!I148="",収入日ソート!I148=0),"",収入日ソート!I148)</f>
        <v/>
      </c>
    </row>
    <row r="143" spans="1:8" ht="33.75" customHeight="1" x14ac:dyDescent="0.15">
      <c r="A143" s="42" t="str">
        <f>IF(OR(収入日ソート!B149="",収入日ソート!B149=0),"",収入日ソート!B149)</f>
        <v/>
      </c>
      <c r="B143" s="34" t="str">
        <f>IF(OR(収入日ソート!C149="",収入日ソート!C149=0),"",収入日ソート!C149)</f>
        <v/>
      </c>
      <c r="C143" s="43" t="str">
        <f>IF(OR(収入日ソート!D153="",収入日ソート!D153=0),"",収入日ソート!D153)</f>
        <v/>
      </c>
      <c r="D143" s="36" t="str">
        <f>IF(OR(収入日ソート!E153="",収入日ソート!E153=0),"",収入日ソート!E153)</f>
        <v/>
      </c>
      <c r="E143" s="36" t="str">
        <f>IF(OR(収入日ソート!F153="",収入日ソート!F153=0),"",収入日ソート!F153)</f>
        <v/>
      </c>
      <c r="F143" s="38" t="str">
        <f>IF(OR(収入日ソート!G149="",収入日ソート!G149=0),"",収入日ソート!G149)</f>
        <v/>
      </c>
      <c r="G143" s="36" t="str">
        <f>IF(OR(収入日ソート!H149="",収入日ソート!H149=0),"",収入日ソート!H149)</f>
        <v/>
      </c>
      <c r="H143" s="110" t="str">
        <f>IF(OR(収入日ソート!I149="",収入日ソート!I149=0),"",収入日ソート!I149)</f>
        <v/>
      </c>
    </row>
    <row r="144" spans="1:8" ht="33.75" customHeight="1" x14ac:dyDescent="0.15">
      <c r="A144" s="42" t="str">
        <f>IF(OR(収入日ソート!B150="",収入日ソート!B150=0),"",収入日ソート!B150)</f>
        <v/>
      </c>
      <c r="B144" s="34" t="str">
        <f>IF(OR(収入日ソート!C150="",収入日ソート!C150=0),"",収入日ソート!C150)</f>
        <v/>
      </c>
      <c r="C144" s="43" t="str">
        <f>IF(OR(収入日ソート!D154="",収入日ソート!D154=0),"",収入日ソート!D154)</f>
        <v/>
      </c>
      <c r="D144" s="36" t="str">
        <f>IF(OR(収入日ソート!E154="",収入日ソート!E154=0),"",収入日ソート!E154)</f>
        <v/>
      </c>
      <c r="E144" s="36" t="str">
        <f>IF(OR(収入日ソート!F154="",収入日ソート!F154=0),"",収入日ソート!F154)</f>
        <v/>
      </c>
      <c r="F144" s="38" t="str">
        <f>IF(OR(収入日ソート!G150="",収入日ソート!G150=0),"",収入日ソート!G150)</f>
        <v/>
      </c>
      <c r="G144" s="36" t="str">
        <f>IF(OR(収入日ソート!H150="",収入日ソート!H150=0),"",収入日ソート!H150)</f>
        <v/>
      </c>
      <c r="H144" s="110" t="str">
        <f>IF(OR(収入日ソート!I150="",収入日ソート!I150=0),"",収入日ソート!I150)</f>
        <v/>
      </c>
    </row>
    <row r="145" spans="1:8" ht="33.75" customHeight="1" x14ac:dyDescent="0.15">
      <c r="A145" s="42" t="str">
        <f>IF(OR(収入日ソート!B151="",収入日ソート!B151=0),"",収入日ソート!B151)</f>
        <v/>
      </c>
      <c r="B145" s="34" t="str">
        <f>IF(OR(収入日ソート!C151="",収入日ソート!C151=0),"",収入日ソート!C151)</f>
        <v/>
      </c>
      <c r="C145" s="43" t="str">
        <f>IF(OR(収入日ソート!D155="",収入日ソート!D155=0),"",収入日ソート!D155)</f>
        <v/>
      </c>
      <c r="D145" s="36" t="str">
        <f>IF(OR(収入日ソート!E155="",収入日ソート!E155=0),"",収入日ソート!E155)</f>
        <v/>
      </c>
      <c r="E145" s="36" t="str">
        <f>IF(OR(収入日ソート!F155="",収入日ソート!F155=0),"",収入日ソート!F155)</f>
        <v/>
      </c>
      <c r="F145" s="38" t="str">
        <f>IF(OR(収入日ソート!G151="",収入日ソート!G151=0),"",収入日ソート!G151)</f>
        <v/>
      </c>
      <c r="G145" s="36" t="str">
        <f>IF(OR(収入日ソート!H151="",収入日ソート!H151=0),"",収入日ソート!H151)</f>
        <v/>
      </c>
      <c r="H145" s="110" t="str">
        <f>IF(OR(収入日ソート!I151="",収入日ソート!I151=0),"",収入日ソート!I151)</f>
        <v/>
      </c>
    </row>
    <row r="146" spans="1:8" ht="33.75" customHeight="1" x14ac:dyDescent="0.15">
      <c r="A146" s="42" t="str">
        <f>IF(OR(収入日ソート!B152="",収入日ソート!B152=0),"",収入日ソート!B152)</f>
        <v/>
      </c>
      <c r="B146" s="34" t="str">
        <f>IF(OR(収入日ソート!C152="",収入日ソート!C152=0),"",収入日ソート!C152)</f>
        <v/>
      </c>
      <c r="C146" s="43" t="str">
        <f>IF(OR(収入日ソート!D156="",収入日ソート!D156=0),"",収入日ソート!D156)</f>
        <v/>
      </c>
      <c r="D146" s="36" t="str">
        <f>IF(OR(収入日ソート!E156="",収入日ソート!E156=0),"",収入日ソート!E156)</f>
        <v/>
      </c>
      <c r="E146" s="36" t="str">
        <f>IF(OR(収入日ソート!F156="",収入日ソート!F156=0),"",収入日ソート!F156)</f>
        <v/>
      </c>
      <c r="F146" s="38" t="str">
        <f>IF(OR(収入日ソート!G152="",収入日ソート!G152=0),"",収入日ソート!G152)</f>
        <v/>
      </c>
      <c r="G146" s="36" t="str">
        <f>IF(OR(収入日ソート!H152="",収入日ソート!H152=0),"",収入日ソート!H152)</f>
        <v/>
      </c>
      <c r="H146" s="110" t="str">
        <f>IF(OR(収入日ソート!I152="",収入日ソート!I152=0),"",収入日ソート!I152)</f>
        <v/>
      </c>
    </row>
    <row r="147" spans="1:8" ht="33.75" customHeight="1" x14ac:dyDescent="0.15">
      <c r="A147" s="42" t="str">
        <f>IF(OR(収入日ソート!B153="",収入日ソート!B153=0),"",収入日ソート!B153)</f>
        <v/>
      </c>
      <c r="B147" s="34" t="str">
        <f>IF(OR(収入日ソート!C153="",収入日ソート!C153=0),"",収入日ソート!C153)</f>
        <v/>
      </c>
      <c r="C147" s="43" t="str">
        <f>IF(OR(収入日ソート!D157="",収入日ソート!D157=0),"",収入日ソート!D157)</f>
        <v/>
      </c>
      <c r="D147" s="36" t="str">
        <f>IF(OR(収入日ソート!E157="",収入日ソート!E157=0),"",収入日ソート!E157)</f>
        <v/>
      </c>
      <c r="E147" s="36" t="str">
        <f>IF(OR(収入日ソート!F157="",収入日ソート!F157=0),"",収入日ソート!F157)</f>
        <v/>
      </c>
      <c r="F147" s="38" t="str">
        <f>IF(OR(収入日ソート!G153="",収入日ソート!G153=0),"",収入日ソート!G153)</f>
        <v/>
      </c>
      <c r="G147" s="36" t="str">
        <f>IF(OR(収入日ソート!H153="",収入日ソート!H153=0),"",収入日ソート!H153)</f>
        <v/>
      </c>
      <c r="H147" s="110" t="str">
        <f>IF(OR(収入日ソート!I153="",収入日ソート!I153=0),"",収入日ソート!I153)</f>
        <v/>
      </c>
    </row>
    <row r="148" spans="1:8" ht="33.75" customHeight="1" x14ac:dyDescent="0.15">
      <c r="A148" s="42" t="str">
        <f>IF(OR(収入日ソート!B154="",収入日ソート!B154=0),"",収入日ソート!B154)</f>
        <v/>
      </c>
      <c r="B148" s="34" t="str">
        <f>IF(OR(収入日ソート!C154="",収入日ソート!C154=0),"",収入日ソート!C154)</f>
        <v/>
      </c>
      <c r="C148" s="43" t="str">
        <f>IF(OR(収入日ソート!D158="",収入日ソート!D158=0),"",収入日ソート!D158)</f>
        <v/>
      </c>
      <c r="D148" s="36" t="str">
        <f>IF(OR(収入日ソート!E158="",収入日ソート!E158=0),"",収入日ソート!E158)</f>
        <v/>
      </c>
      <c r="E148" s="36" t="str">
        <f>IF(OR(収入日ソート!F158="",収入日ソート!F158=0),"",収入日ソート!F158)</f>
        <v/>
      </c>
      <c r="F148" s="38" t="str">
        <f>IF(OR(収入日ソート!G154="",収入日ソート!G154=0),"",収入日ソート!G154)</f>
        <v/>
      </c>
      <c r="G148" s="36" t="str">
        <f>IF(OR(収入日ソート!H154="",収入日ソート!H154=0),"",収入日ソート!H154)</f>
        <v/>
      </c>
      <c r="H148" s="110" t="str">
        <f>IF(OR(収入日ソート!I154="",収入日ソート!I154=0),"",収入日ソート!I154)</f>
        <v/>
      </c>
    </row>
    <row r="149" spans="1:8" ht="33.75" customHeight="1" x14ac:dyDescent="0.15">
      <c r="A149" s="42" t="str">
        <f>IF(OR(収入日ソート!B155="",収入日ソート!B155=0),"",収入日ソート!B155)</f>
        <v/>
      </c>
      <c r="B149" s="34" t="str">
        <f>IF(OR(収入日ソート!C155="",収入日ソート!C155=0),"",収入日ソート!C155)</f>
        <v/>
      </c>
      <c r="C149" s="43" t="str">
        <f>IF(OR(収入日ソート!D159="",収入日ソート!D159=0),"",収入日ソート!D159)</f>
        <v/>
      </c>
      <c r="D149" s="36" t="str">
        <f>IF(OR(収入日ソート!E159="",収入日ソート!E159=0),"",収入日ソート!E159)</f>
        <v/>
      </c>
      <c r="E149" s="36" t="str">
        <f>IF(OR(収入日ソート!F159="",収入日ソート!F159=0),"",収入日ソート!F159)</f>
        <v/>
      </c>
      <c r="F149" s="38" t="str">
        <f>IF(OR(収入日ソート!G155="",収入日ソート!G155=0),"",収入日ソート!G155)</f>
        <v/>
      </c>
      <c r="G149" s="36" t="str">
        <f>IF(OR(収入日ソート!H155="",収入日ソート!H155=0),"",収入日ソート!H155)</f>
        <v/>
      </c>
      <c r="H149" s="110" t="str">
        <f>IF(OR(収入日ソート!I155="",収入日ソート!I155=0),"",収入日ソート!I155)</f>
        <v/>
      </c>
    </row>
    <row r="150" spans="1:8" ht="33.75" customHeight="1" x14ac:dyDescent="0.15">
      <c r="A150" s="42" t="str">
        <f>IF(OR(収入日ソート!B156="",収入日ソート!B156=0),"",収入日ソート!B156)</f>
        <v/>
      </c>
      <c r="B150" s="34" t="str">
        <f>IF(OR(収入日ソート!C156="",収入日ソート!C156=0),"",収入日ソート!C156)</f>
        <v/>
      </c>
      <c r="C150" s="43" t="str">
        <f>IF(OR(収入日ソート!D160="",収入日ソート!D160=0),"",収入日ソート!D160)</f>
        <v/>
      </c>
      <c r="D150" s="36" t="str">
        <f>IF(OR(収入日ソート!E160="",収入日ソート!E160=0),"",収入日ソート!E160)</f>
        <v/>
      </c>
      <c r="E150" s="36" t="str">
        <f>IF(OR(収入日ソート!F160="",収入日ソート!F160=0),"",収入日ソート!F160)</f>
        <v/>
      </c>
      <c r="F150" s="38" t="str">
        <f>IF(OR(収入日ソート!G156="",収入日ソート!G156=0),"",収入日ソート!G156)</f>
        <v/>
      </c>
      <c r="G150" s="36" t="str">
        <f>IF(OR(収入日ソート!H156="",収入日ソート!H156=0),"",収入日ソート!H156)</f>
        <v/>
      </c>
      <c r="H150" s="110" t="str">
        <f>IF(OR(収入日ソート!I156="",収入日ソート!I156=0),"",収入日ソート!I156)</f>
        <v/>
      </c>
    </row>
    <row r="151" spans="1:8" ht="33.75" customHeight="1" x14ac:dyDescent="0.15">
      <c r="A151" s="42" t="str">
        <f>IF(OR(収入日ソート!B157="",収入日ソート!B157=0),"",収入日ソート!B157)</f>
        <v/>
      </c>
      <c r="B151" s="34" t="str">
        <f>IF(OR(収入日ソート!C157="",収入日ソート!C157=0),"",収入日ソート!C157)</f>
        <v/>
      </c>
      <c r="C151" s="43" t="str">
        <f>IF(OR(収入日ソート!D161="",収入日ソート!D161=0),"",収入日ソート!D161)</f>
        <v/>
      </c>
      <c r="D151" s="36" t="str">
        <f>IF(OR(収入日ソート!E161="",収入日ソート!E161=0),"",収入日ソート!E161)</f>
        <v/>
      </c>
      <c r="E151" s="36" t="str">
        <f>IF(OR(収入日ソート!F161="",収入日ソート!F161=0),"",収入日ソート!F161)</f>
        <v/>
      </c>
      <c r="F151" s="38" t="str">
        <f>IF(OR(収入日ソート!G157="",収入日ソート!G157=0),"",収入日ソート!G157)</f>
        <v/>
      </c>
      <c r="G151" s="36" t="str">
        <f>IF(OR(収入日ソート!H157="",収入日ソート!H157=0),"",収入日ソート!H157)</f>
        <v/>
      </c>
      <c r="H151" s="110" t="str">
        <f>IF(OR(収入日ソート!I157="",収入日ソート!I157=0),"",収入日ソート!I157)</f>
        <v/>
      </c>
    </row>
    <row r="152" spans="1:8" ht="33.75" customHeight="1" x14ac:dyDescent="0.15">
      <c r="A152" s="42" t="str">
        <f>IF(OR(収入日ソート!B158="",収入日ソート!B158=0),"",収入日ソート!B158)</f>
        <v/>
      </c>
      <c r="B152" s="34" t="str">
        <f>IF(OR(収入日ソート!C158="",収入日ソート!C158=0),"",収入日ソート!C158)</f>
        <v/>
      </c>
      <c r="C152" s="43" t="str">
        <f>IF(OR(収入日ソート!D162="",収入日ソート!D162=0),"",収入日ソート!D162)</f>
        <v/>
      </c>
      <c r="D152" s="36" t="str">
        <f>IF(OR(収入日ソート!E162="",収入日ソート!E162=0),"",収入日ソート!E162)</f>
        <v/>
      </c>
      <c r="E152" s="36" t="str">
        <f>IF(OR(収入日ソート!F162="",収入日ソート!F162=0),"",収入日ソート!F162)</f>
        <v/>
      </c>
      <c r="F152" s="38" t="str">
        <f>IF(OR(収入日ソート!G158="",収入日ソート!G158=0),"",収入日ソート!G158)</f>
        <v/>
      </c>
      <c r="G152" s="36" t="str">
        <f>IF(OR(収入日ソート!H158="",収入日ソート!H158=0),"",収入日ソート!H158)</f>
        <v/>
      </c>
      <c r="H152" s="110" t="str">
        <f>IF(OR(収入日ソート!I158="",収入日ソート!I158=0),"",収入日ソート!I158)</f>
        <v/>
      </c>
    </row>
    <row r="153" spans="1:8" ht="33.75" customHeight="1" x14ac:dyDescent="0.15">
      <c r="A153" s="42" t="str">
        <f>IF(OR(収入日ソート!B159="",収入日ソート!B159=0),"",収入日ソート!B159)</f>
        <v/>
      </c>
      <c r="B153" s="34" t="str">
        <f>IF(OR(収入日ソート!C159="",収入日ソート!C159=0),"",収入日ソート!C159)</f>
        <v/>
      </c>
      <c r="C153" s="43" t="str">
        <f>IF(OR(収入日ソート!D163="",収入日ソート!D163=0),"",収入日ソート!D163)</f>
        <v/>
      </c>
      <c r="D153" s="36" t="str">
        <f>IF(OR(収入日ソート!E163="",収入日ソート!E163=0),"",収入日ソート!E163)</f>
        <v/>
      </c>
      <c r="E153" s="36" t="str">
        <f>IF(OR(収入日ソート!F163="",収入日ソート!F163=0),"",収入日ソート!F163)</f>
        <v/>
      </c>
      <c r="F153" s="38" t="str">
        <f>IF(OR(収入日ソート!G159="",収入日ソート!G159=0),"",収入日ソート!G159)</f>
        <v/>
      </c>
      <c r="G153" s="36" t="str">
        <f>IF(OR(収入日ソート!H159="",収入日ソート!H159=0),"",収入日ソート!H159)</f>
        <v/>
      </c>
      <c r="H153" s="110" t="str">
        <f>IF(OR(収入日ソート!I159="",収入日ソート!I159=0),"",収入日ソート!I159)</f>
        <v/>
      </c>
    </row>
    <row r="154" spans="1:8" ht="33.75" customHeight="1" x14ac:dyDescent="0.15">
      <c r="A154" s="42" t="str">
        <f>IF(OR(収入日ソート!B160="",収入日ソート!B160=0),"",収入日ソート!B160)</f>
        <v/>
      </c>
      <c r="B154" s="34" t="str">
        <f>IF(OR(収入日ソート!C160="",収入日ソート!C160=0),"",収入日ソート!C160)</f>
        <v/>
      </c>
      <c r="C154" s="43" t="str">
        <f>IF(OR(収入日ソート!D164="",収入日ソート!D164=0),"",収入日ソート!D164)</f>
        <v/>
      </c>
      <c r="D154" s="36" t="str">
        <f>IF(OR(収入日ソート!E164="",収入日ソート!E164=0),"",収入日ソート!E164)</f>
        <v/>
      </c>
      <c r="E154" s="36" t="str">
        <f>IF(OR(収入日ソート!F164="",収入日ソート!F164=0),"",収入日ソート!F164)</f>
        <v/>
      </c>
      <c r="F154" s="38" t="str">
        <f>IF(OR(収入日ソート!G160="",収入日ソート!G160=0),"",収入日ソート!G160)</f>
        <v/>
      </c>
      <c r="G154" s="36" t="str">
        <f>IF(OR(収入日ソート!H160="",収入日ソート!H160=0),"",収入日ソート!H160)</f>
        <v/>
      </c>
      <c r="H154" s="110" t="str">
        <f>IF(OR(収入日ソート!I160="",収入日ソート!I160=0),"",収入日ソート!I160)</f>
        <v/>
      </c>
    </row>
    <row r="155" spans="1:8" ht="33.75" customHeight="1" x14ac:dyDescent="0.15">
      <c r="A155" s="42" t="str">
        <f>IF(OR(収入日ソート!B161="",収入日ソート!B161=0),"",収入日ソート!B161)</f>
        <v/>
      </c>
      <c r="B155" s="34" t="str">
        <f>IF(OR(収入日ソート!C161="",収入日ソート!C161=0),"",収入日ソート!C161)</f>
        <v/>
      </c>
      <c r="C155" s="43" t="str">
        <f>IF(OR(収入日ソート!D165="",収入日ソート!D165=0),"",収入日ソート!D165)</f>
        <v/>
      </c>
      <c r="D155" s="36" t="str">
        <f>IF(OR(収入日ソート!E165="",収入日ソート!E165=0),"",収入日ソート!E165)</f>
        <v/>
      </c>
      <c r="E155" s="36" t="str">
        <f>IF(OR(収入日ソート!F165="",収入日ソート!F165=0),"",収入日ソート!F165)</f>
        <v/>
      </c>
      <c r="F155" s="38" t="str">
        <f>IF(OR(収入日ソート!G161="",収入日ソート!G161=0),"",収入日ソート!G161)</f>
        <v/>
      </c>
      <c r="G155" s="36" t="str">
        <f>IF(OR(収入日ソート!H161="",収入日ソート!H161=0),"",収入日ソート!H161)</f>
        <v/>
      </c>
      <c r="H155" s="110" t="str">
        <f>IF(OR(収入日ソート!I161="",収入日ソート!I161=0),"",収入日ソート!I161)</f>
        <v/>
      </c>
    </row>
    <row r="156" spans="1:8" ht="33.75" customHeight="1" x14ac:dyDescent="0.15">
      <c r="A156" s="42" t="str">
        <f>IF(OR(収入日ソート!B162="",収入日ソート!B162=0),"",収入日ソート!B162)</f>
        <v/>
      </c>
      <c r="B156" s="34" t="str">
        <f>IF(OR(収入日ソート!C162="",収入日ソート!C162=0),"",収入日ソート!C162)</f>
        <v/>
      </c>
      <c r="C156" s="43" t="str">
        <f>IF(OR(収入日ソート!D166="",収入日ソート!D166=0),"",収入日ソート!D166)</f>
        <v/>
      </c>
      <c r="D156" s="36" t="str">
        <f>IF(OR(収入日ソート!E166="",収入日ソート!E166=0),"",収入日ソート!E166)</f>
        <v/>
      </c>
      <c r="E156" s="36" t="str">
        <f>IF(OR(収入日ソート!F166="",収入日ソート!F166=0),"",収入日ソート!F166)</f>
        <v/>
      </c>
      <c r="F156" s="38" t="str">
        <f>IF(OR(収入日ソート!G162="",収入日ソート!G162=0),"",収入日ソート!G162)</f>
        <v/>
      </c>
      <c r="G156" s="36" t="str">
        <f>IF(OR(収入日ソート!H162="",収入日ソート!H162=0),"",収入日ソート!H162)</f>
        <v/>
      </c>
      <c r="H156" s="110" t="str">
        <f>IF(OR(収入日ソート!I162="",収入日ソート!I162=0),"",収入日ソート!I162)</f>
        <v/>
      </c>
    </row>
    <row r="157" spans="1:8" ht="33.75" customHeight="1" x14ac:dyDescent="0.15">
      <c r="A157" s="42" t="str">
        <f>IF(OR(収入日ソート!B163="",収入日ソート!B163=0),"",収入日ソート!B163)</f>
        <v/>
      </c>
      <c r="B157" s="34" t="str">
        <f>IF(OR(収入日ソート!C167="",収入日ソート!C167=0),"",収入日ソート!C167)</f>
        <v/>
      </c>
      <c r="C157" s="43" t="str">
        <f>IF(OR(収入日ソート!D167="",収入日ソート!D167=0),"",収入日ソート!D167)</f>
        <v/>
      </c>
      <c r="D157" s="36" t="str">
        <f>IF(OR(収入日ソート!E167="",収入日ソート!E167=0),"",収入日ソート!E167)</f>
        <v/>
      </c>
      <c r="E157" s="36" t="str">
        <f>IF(OR(収入日ソート!F167="",収入日ソート!F167=0),"",収入日ソート!F167)</f>
        <v/>
      </c>
      <c r="F157" s="38" t="str">
        <f>IF(OR(収入日ソート!G163="",収入日ソート!G163=0),"",収入日ソート!G163)</f>
        <v/>
      </c>
      <c r="G157" s="36" t="str">
        <f>IF(OR(収入日ソート!H163="",収入日ソート!H163=0),"",収入日ソート!H163)</f>
        <v/>
      </c>
      <c r="H157" s="110" t="str">
        <f>IF(OR(収入日ソート!I163="",収入日ソート!I163=0),"",収入日ソート!I163)</f>
        <v/>
      </c>
    </row>
    <row r="158" spans="1:8" ht="33.75" customHeight="1" x14ac:dyDescent="0.15">
      <c r="A158" s="42" t="str">
        <f>IF(OR(収入日ソート!B164="",収入日ソート!B164=0),"",収入日ソート!B164)</f>
        <v/>
      </c>
      <c r="B158" s="34" t="str">
        <f>IF(OR(収入日ソート!C168="",収入日ソート!C168=0),"",収入日ソート!C168)</f>
        <v/>
      </c>
      <c r="C158" s="43" t="str">
        <f>IF(OR(収入日ソート!D168="",収入日ソート!D168=0),"",収入日ソート!D168)</f>
        <v/>
      </c>
      <c r="D158" s="36" t="str">
        <f>IF(OR(収入日ソート!E168="",収入日ソート!E168=0),"",収入日ソート!E168)</f>
        <v/>
      </c>
      <c r="E158" s="36" t="str">
        <f>IF(OR(収入日ソート!F168="",収入日ソート!F168=0),"",収入日ソート!F168)</f>
        <v/>
      </c>
      <c r="F158" s="38" t="str">
        <f>IF(OR(収入日ソート!G164="",収入日ソート!G164=0),"",収入日ソート!G164)</f>
        <v/>
      </c>
      <c r="G158" s="36" t="str">
        <f>IF(OR(収入日ソート!H164="",収入日ソート!H164=0),"",収入日ソート!H164)</f>
        <v/>
      </c>
      <c r="H158" s="110" t="str">
        <f>IF(OR(収入日ソート!I164="",収入日ソート!I164=0),"",収入日ソート!I164)</f>
        <v/>
      </c>
    </row>
    <row r="159" spans="1:8" ht="33.75" customHeight="1" x14ac:dyDescent="0.15">
      <c r="A159" s="42" t="str">
        <f>IF(OR(収入日ソート!B165="",収入日ソート!B165=0),"",収入日ソート!B165)</f>
        <v/>
      </c>
      <c r="B159" s="34" t="str">
        <f>IF(OR(収入日ソート!C169="",収入日ソート!C169=0),"",収入日ソート!C169)</f>
        <v/>
      </c>
      <c r="C159" s="43" t="str">
        <f>IF(OR(収入日ソート!D169="",収入日ソート!D169=0),"",収入日ソート!D169)</f>
        <v/>
      </c>
      <c r="D159" s="36" t="str">
        <f>IF(OR(収入日ソート!E169="",収入日ソート!E169=0),"",収入日ソート!E169)</f>
        <v/>
      </c>
      <c r="E159" s="36" t="str">
        <f>IF(OR(収入日ソート!F169="",収入日ソート!F169=0),"",収入日ソート!F169)</f>
        <v/>
      </c>
      <c r="F159" s="38" t="str">
        <f>IF(OR(収入日ソート!G165="",収入日ソート!G165=0),"",収入日ソート!G165)</f>
        <v/>
      </c>
      <c r="G159" s="36" t="str">
        <f>IF(OR(収入日ソート!H165="",収入日ソート!H165=0),"",収入日ソート!H165)</f>
        <v/>
      </c>
      <c r="H159" s="110" t="str">
        <f>IF(OR(収入日ソート!I165="",収入日ソート!I165=0),"",収入日ソート!I165)</f>
        <v/>
      </c>
    </row>
    <row r="160" spans="1:8" ht="33.75" customHeight="1" x14ac:dyDescent="0.15">
      <c r="A160" s="42" t="str">
        <f>IF(OR(収入日ソート!B166="",収入日ソート!B166=0),"",収入日ソート!B166)</f>
        <v/>
      </c>
      <c r="B160" s="34" t="str">
        <f>IF(OR(収入日ソート!C170="",収入日ソート!C170=0),"",収入日ソート!C170)</f>
        <v/>
      </c>
      <c r="C160" s="43" t="str">
        <f>IF(OR(収入日ソート!D170="",収入日ソート!D170=0),"",収入日ソート!D170)</f>
        <v/>
      </c>
      <c r="D160" s="36" t="str">
        <f>IF(OR(収入日ソート!E170="",収入日ソート!E170=0),"",収入日ソート!E170)</f>
        <v/>
      </c>
      <c r="E160" s="36" t="str">
        <f>IF(OR(収入日ソート!F170="",収入日ソート!F170=0),"",収入日ソート!F170)</f>
        <v/>
      </c>
      <c r="F160" s="38" t="str">
        <f>IF(OR(収入日ソート!G166="",収入日ソート!G166=0),"",収入日ソート!G166)</f>
        <v/>
      </c>
      <c r="G160" s="36" t="str">
        <f>IF(OR(収入日ソート!H166="",収入日ソート!H166=0),"",収入日ソート!H166)</f>
        <v/>
      </c>
      <c r="H160" s="110" t="str">
        <f>IF(OR(収入日ソート!I166="",収入日ソート!I166=0),"",収入日ソート!I166)</f>
        <v/>
      </c>
    </row>
    <row r="161" spans="1:8" ht="33.75" customHeight="1" x14ac:dyDescent="0.15">
      <c r="A161" s="42" t="str">
        <f>IF(OR(収入日ソート!B167="",収入日ソート!B167=0),"",収入日ソート!B167)</f>
        <v/>
      </c>
      <c r="B161" s="34" t="str">
        <f>IF(OR(収入日ソート!C171="",収入日ソート!C171=0),"",収入日ソート!C171)</f>
        <v/>
      </c>
      <c r="C161" s="43" t="str">
        <f>IF(OR(収入日ソート!D171="",収入日ソート!D171=0),"",収入日ソート!D171)</f>
        <v/>
      </c>
      <c r="D161" s="36" t="str">
        <f>IF(OR(収入日ソート!E171="",収入日ソート!E171=0),"",収入日ソート!E171)</f>
        <v/>
      </c>
      <c r="E161" s="36" t="str">
        <f>IF(OR(収入日ソート!F171="",収入日ソート!F171=0),"",収入日ソート!F171)</f>
        <v/>
      </c>
      <c r="F161" s="38" t="str">
        <f>IF(OR(収入日ソート!G167="",収入日ソート!G167=0),"",収入日ソート!G167)</f>
        <v/>
      </c>
      <c r="G161" s="36" t="str">
        <f>IF(OR(収入日ソート!H167="",収入日ソート!H167=0),"",収入日ソート!H167)</f>
        <v/>
      </c>
      <c r="H161" s="110" t="str">
        <f>IF(OR(収入日ソート!I167="",収入日ソート!I167=0),"",収入日ソート!I167)</f>
        <v/>
      </c>
    </row>
    <row r="162" spans="1:8" ht="33.75" customHeight="1" x14ac:dyDescent="0.15">
      <c r="A162" s="42" t="str">
        <f>IF(OR(収入日ソート!B168="",収入日ソート!B168=0),"",収入日ソート!B168)</f>
        <v/>
      </c>
      <c r="B162" s="34" t="str">
        <f>IF(OR(収入日ソート!C172="",収入日ソート!C172=0),"",収入日ソート!C172)</f>
        <v/>
      </c>
      <c r="C162" s="43" t="str">
        <f>IF(OR(収入日ソート!D172="",収入日ソート!D172=0),"",収入日ソート!D172)</f>
        <v/>
      </c>
      <c r="D162" s="36" t="str">
        <f>IF(OR(収入日ソート!E172="",収入日ソート!E172=0),"",収入日ソート!E172)</f>
        <v/>
      </c>
      <c r="E162" s="36" t="str">
        <f>IF(OR(収入日ソート!F172="",収入日ソート!F172=0),"",収入日ソート!F172)</f>
        <v/>
      </c>
      <c r="F162" s="38" t="str">
        <f>IF(OR(収入日ソート!G168="",収入日ソート!G168=0),"",収入日ソート!G168)</f>
        <v/>
      </c>
      <c r="G162" s="36" t="str">
        <f>IF(OR(収入日ソート!H168="",収入日ソート!H168=0),"",収入日ソート!H168)</f>
        <v/>
      </c>
      <c r="H162" s="110" t="str">
        <f>IF(OR(収入日ソート!I168="",収入日ソート!I168=0),"",収入日ソート!I168)</f>
        <v/>
      </c>
    </row>
    <row r="163" spans="1:8" ht="33.75" customHeight="1" x14ac:dyDescent="0.15">
      <c r="A163" s="42" t="str">
        <f>IF(OR(収入日ソート!B169="",収入日ソート!B169=0),"",収入日ソート!B169)</f>
        <v/>
      </c>
      <c r="B163" s="34" t="str">
        <f>IF(OR(収入日ソート!C173="",収入日ソート!C173=0),"",収入日ソート!C173)</f>
        <v/>
      </c>
      <c r="C163" s="43" t="str">
        <f>IF(OR(収入日ソート!D173="",収入日ソート!D173=0),"",収入日ソート!D173)</f>
        <v/>
      </c>
      <c r="D163" s="36" t="str">
        <f>IF(OR(収入日ソート!E173="",収入日ソート!E173=0),"",収入日ソート!E173)</f>
        <v/>
      </c>
      <c r="E163" s="36" t="str">
        <f>IF(OR(収入日ソート!F173="",収入日ソート!F173=0),"",収入日ソート!F173)</f>
        <v/>
      </c>
      <c r="F163" s="38" t="str">
        <f>IF(OR(収入日ソート!G169="",収入日ソート!G169=0),"",収入日ソート!G169)</f>
        <v/>
      </c>
      <c r="G163" s="36" t="str">
        <f>IF(OR(収入日ソート!H169="",収入日ソート!H169=0),"",収入日ソート!H169)</f>
        <v/>
      </c>
      <c r="H163" s="110" t="str">
        <f>IF(OR(収入日ソート!I169="",収入日ソート!I169=0),"",収入日ソート!I169)</f>
        <v/>
      </c>
    </row>
    <row r="164" spans="1:8" ht="33.75" customHeight="1" x14ac:dyDescent="0.15">
      <c r="A164" s="42" t="str">
        <f>IF(OR(収入日ソート!B170="",収入日ソート!B170=0),"",収入日ソート!B170)</f>
        <v/>
      </c>
      <c r="B164" s="34" t="str">
        <f>IF(OR(収入日ソート!C174="",収入日ソート!C174=0),"",収入日ソート!C174)</f>
        <v/>
      </c>
      <c r="C164" s="43" t="str">
        <f>IF(OR(収入日ソート!D174="",収入日ソート!D174=0),"",収入日ソート!D174)</f>
        <v/>
      </c>
      <c r="D164" s="36" t="str">
        <f>IF(OR(収入日ソート!E174="",収入日ソート!E174=0),"",収入日ソート!E174)</f>
        <v/>
      </c>
      <c r="E164" s="36" t="str">
        <f>IF(OR(収入日ソート!F174="",収入日ソート!F174=0),"",収入日ソート!F174)</f>
        <v/>
      </c>
      <c r="F164" s="38" t="str">
        <f>IF(OR(収入日ソート!G170="",収入日ソート!G170=0),"",収入日ソート!G170)</f>
        <v/>
      </c>
      <c r="G164" s="36" t="str">
        <f>IF(OR(収入日ソート!H170="",収入日ソート!H170=0),"",収入日ソート!H170)</f>
        <v/>
      </c>
      <c r="H164" s="110" t="str">
        <f>IF(OR(収入日ソート!I170="",収入日ソート!I170=0),"",収入日ソート!I170)</f>
        <v/>
      </c>
    </row>
    <row r="165" spans="1:8" ht="33.75" customHeight="1" x14ac:dyDescent="0.15">
      <c r="A165" s="42" t="str">
        <f>IF(OR(収入日ソート!B171="",収入日ソート!B171=0),"",収入日ソート!B171)</f>
        <v/>
      </c>
      <c r="B165" s="34" t="str">
        <f>IF(OR(収入日ソート!C175="",収入日ソート!C175=0),"",収入日ソート!C175)</f>
        <v/>
      </c>
      <c r="C165" s="43" t="str">
        <f>IF(OR(収入日ソート!D175="",収入日ソート!D175=0),"",収入日ソート!D175)</f>
        <v/>
      </c>
      <c r="D165" s="36" t="str">
        <f>IF(OR(収入日ソート!E175="",収入日ソート!E175=0),"",収入日ソート!E175)</f>
        <v/>
      </c>
      <c r="E165" s="36" t="str">
        <f>IF(OR(収入日ソート!F175="",収入日ソート!F175=0),"",収入日ソート!F175)</f>
        <v/>
      </c>
      <c r="F165" s="38" t="str">
        <f>IF(OR(収入日ソート!G171="",収入日ソート!G171=0),"",収入日ソート!G171)</f>
        <v/>
      </c>
      <c r="G165" s="36" t="str">
        <f>IF(OR(収入日ソート!H171="",収入日ソート!H171=0),"",収入日ソート!H171)</f>
        <v/>
      </c>
      <c r="H165" s="110" t="str">
        <f>IF(OR(収入日ソート!I171="",収入日ソート!I171=0),"",収入日ソート!I171)</f>
        <v/>
      </c>
    </row>
    <row r="166" spans="1:8" ht="33.75" customHeight="1" x14ac:dyDescent="0.15">
      <c r="A166" s="42" t="str">
        <f>IF(OR(収入日ソート!B172="",収入日ソート!B172=0),"",収入日ソート!B172)</f>
        <v/>
      </c>
      <c r="B166" s="34" t="str">
        <f>IF(OR(収入日ソート!C176="",収入日ソート!C176=0),"",収入日ソート!C176)</f>
        <v/>
      </c>
      <c r="C166" s="43" t="str">
        <f>IF(OR(収入日ソート!D176="",収入日ソート!D176=0),"",収入日ソート!D176)</f>
        <v/>
      </c>
      <c r="D166" s="36" t="str">
        <f>IF(OR(収入日ソート!E176="",収入日ソート!E176=0),"",収入日ソート!E176)</f>
        <v/>
      </c>
      <c r="E166" s="36" t="str">
        <f>IF(OR(収入日ソート!F176="",収入日ソート!F176=0),"",収入日ソート!F176)</f>
        <v/>
      </c>
      <c r="F166" s="38" t="str">
        <f>IF(OR(収入日ソート!G172="",収入日ソート!G172=0),"",収入日ソート!G172)</f>
        <v/>
      </c>
      <c r="G166" s="36" t="str">
        <f>IF(OR(収入日ソート!H172="",収入日ソート!H172=0),"",収入日ソート!H172)</f>
        <v/>
      </c>
      <c r="H166" s="110" t="str">
        <f>IF(OR(収入日ソート!I172="",収入日ソート!I172=0),"",収入日ソート!I172)</f>
        <v/>
      </c>
    </row>
    <row r="167" spans="1:8" ht="33.75" customHeight="1" x14ac:dyDescent="0.15">
      <c r="A167" s="42" t="str">
        <f>IF(OR(収入日ソート!B173="",収入日ソート!B173=0),"",収入日ソート!B173)</f>
        <v/>
      </c>
      <c r="B167" s="34" t="str">
        <f>IF(OR(収入日ソート!C177="",収入日ソート!C177=0),"",収入日ソート!C177)</f>
        <v/>
      </c>
      <c r="C167" s="43" t="str">
        <f>IF(OR(収入日ソート!D177="",収入日ソート!D177=0),"",収入日ソート!D177)</f>
        <v/>
      </c>
      <c r="D167" s="36" t="str">
        <f>IF(OR(収入日ソート!E177="",収入日ソート!E177=0),"",収入日ソート!E177)</f>
        <v/>
      </c>
      <c r="E167" s="36" t="str">
        <f>IF(OR(収入日ソート!F177="",収入日ソート!F177=0),"",収入日ソート!F177)</f>
        <v/>
      </c>
      <c r="F167" s="38" t="str">
        <f>IF(OR(収入日ソート!G173="",収入日ソート!G173=0),"",収入日ソート!G173)</f>
        <v/>
      </c>
      <c r="G167" s="36" t="str">
        <f>IF(OR(収入日ソート!H173="",収入日ソート!H173=0),"",収入日ソート!H173)</f>
        <v/>
      </c>
      <c r="H167" s="110" t="str">
        <f>IF(OR(収入日ソート!I173="",収入日ソート!I173=0),"",収入日ソート!I173)</f>
        <v/>
      </c>
    </row>
    <row r="168" spans="1:8" ht="33.75" customHeight="1" x14ac:dyDescent="0.15">
      <c r="A168" s="42" t="str">
        <f>IF(OR(収入日ソート!B174="",収入日ソート!B174=0),"",収入日ソート!B174)</f>
        <v/>
      </c>
      <c r="B168" s="34" t="str">
        <f>IF(OR(収入日ソート!C178="",収入日ソート!C178=0),"",収入日ソート!C178)</f>
        <v/>
      </c>
      <c r="C168" s="43" t="str">
        <f>IF(OR(収入日ソート!D178="",収入日ソート!D178=0),"",収入日ソート!D178)</f>
        <v/>
      </c>
      <c r="D168" s="36" t="str">
        <f>IF(OR(収入日ソート!E178="",収入日ソート!E178=0),"",収入日ソート!E178)</f>
        <v/>
      </c>
      <c r="E168" s="36" t="str">
        <f>IF(OR(収入日ソート!F178="",収入日ソート!F178=0),"",収入日ソート!F178)</f>
        <v/>
      </c>
      <c r="F168" s="38" t="str">
        <f>IF(OR(収入日ソート!G174="",収入日ソート!G174=0),"",収入日ソート!G174)</f>
        <v/>
      </c>
      <c r="G168" s="36" t="str">
        <f>IF(OR(収入日ソート!H174="",収入日ソート!H174=0),"",収入日ソート!H174)</f>
        <v/>
      </c>
      <c r="H168" s="110" t="str">
        <f>IF(OR(収入日ソート!I174="",収入日ソート!I174=0),"",収入日ソート!I174)</f>
        <v/>
      </c>
    </row>
    <row r="169" spans="1:8" ht="33.75" customHeight="1" x14ac:dyDescent="0.15">
      <c r="A169" s="42" t="str">
        <f>IF(OR(収入日ソート!B175="",収入日ソート!B175=0),"",収入日ソート!B175)</f>
        <v/>
      </c>
      <c r="B169" s="34" t="str">
        <f>IF(OR(収入日ソート!C179="",収入日ソート!C179=0),"",収入日ソート!C179)</f>
        <v/>
      </c>
      <c r="C169" s="43" t="str">
        <f>IF(OR(収入日ソート!D179="",収入日ソート!D179=0),"",収入日ソート!D179)</f>
        <v/>
      </c>
      <c r="D169" s="36" t="str">
        <f>IF(OR(収入日ソート!E179="",収入日ソート!E179=0),"",収入日ソート!E179)</f>
        <v/>
      </c>
      <c r="E169" s="36" t="str">
        <f>IF(OR(収入日ソート!F179="",収入日ソート!F179=0),"",収入日ソート!F179)</f>
        <v/>
      </c>
      <c r="F169" s="38" t="str">
        <f>IF(OR(収入日ソート!G175="",収入日ソート!G175=0),"",収入日ソート!G175)</f>
        <v/>
      </c>
      <c r="G169" s="36" t="str">
        <f>IF(OR(収入日ソート!H175="",収入日ソート!H175=0),"",収入日ソート!H175)</f>
        <v/>
      </c>
      <c r="H169" s="110" t="str">
        <f>IF(OR(収入日ソート!I175="",収入日ソート!I175=0),"",収入日ソート!I175)</f>
        <v/>
      </c>
    </row>
    <row r="170" spans="1:8" ht="33.75" customHeight="1" x14ac:dyDescent="0.15">
      <c r="A170" s="42" t="str">
        <f>IF(OR(収入日ソート!B176="",収入日ソート!B176=0),"",収入日ソート!B176)</f>
        <v/>
      </c>
      <c r="B170" s="34" t="str">
        <f>IF(OR(収入日ソート!C180="",収入日ソート!C180=0),"",収入日ソート!C180)</f>
        <v/>
      </c>
      <c r="C170" s="43" t="str">
        <f>IF(OR(収入日ソート!D180="",収入日ソート!D180=0),"",収入日ソート!D180)</f>
        <v/>
      </c>
      <c r="D170" s="36" t="str">
        <f>IF(OR(収入日ソート!E180="",収入日ソート!E180=0),"",収入日ソート!E180)</f>
        <v/>
      </c>
      <c r="E170" s="36" t="str">
        <f>IF(OR(収入日ソート!F180="",収入日ソート!F180=0),"",収入日ソート!F180)</f>
        <v/>
      </c>
      <c r="F170" s="38" t="str">
        <f>IF(OR(収入日ソート!G176="",収入日ソート!G176=0),"",収入日ソート!G176)</f>
        <v/>
      </c>
      <c r="G170" s="36" t="str">
        <f>IF(OR(収入日ソート!H176="",収入日ソート!H176=0),"",収入日ソート!H176)</f>
        <v/>
      </c>
      <c r="H170" s="110" t="str">
        <f>IF(OR(収入日ソート!I176="",収入日ソート!I176=0),"",収入日ソート!I176)</f>
        <v/>
      </c>
    </row>
    <row r="171" spans="1:8" ht="33.75" customHeight="1" x14ac:dyDescent="0.15">
      <c r="A171" s="42" t="str">
        <f>IF(OR(収入日ソート!B177="",収入日ソート!B177=0),"",収入日ソート!B177)</f>
        <v/>
      </c>
      <c r="B171" s="34" t="str">
        <f>IF(OR(収入日ソート!C181="",収入日ソート!C181=0),"",収入日ソート!C181)</f>
        <v/>
      </c>
      <c r="C171" s="43" t="str">
        <f>IF(OR(収入日ソート!D181="",収入日ソート!D181=0),"",収入日ソート!D181)</f>
        <v/>
      </c>
      <c r="D171" s="36" t="str">
        <f>IF(OR(収入日ソート!E181="",収入日ソート!E181=0),"",収入日ソート!E181)</f>
        <v/>
      </c>
      <c r="E171" s="36" t="str">
        <f>IF(OR(収入日ソート!F181="",収入日ソート!F181=0),"",収入日ソート!F181)</f>
        <v/>
      </c>
      <c r="F171" s="38" t="str">
        <f>IF(OR(収入日ソート!G177="",収入日ソート!G177=0),"",収入日ソート!G177)</f>
        <v/>
      </c>
      <c r="G171" s="36" t="str">
        <f>IF(OR(収入日ソート!H177="",収入日ソート!H177=0),"",収入日ソート!H177)</f>
        <v/>
      </c>
      <c r="H171" s="110" t="str">
        <f>IF(OR(収入日ソート!I177="",収入日ソート!I177=0),"",収入日ソート!I177)</f>
        <v/>
      </c>
    </row>
    <row r="172" spans="1:8" ht="33.75" customHeight="1" x14ac:dyDescent="0.15">
      <c r="A172" s="42" t="str">
        <f>IF(OR(収入日ソート!B178="",収入日ソート!B178=0),"",収入日ソート!B178)</f>
        <v/>
      </c>
      <c r="B172" s="34" t="str">
        <f>IF(OR(収入日ソート!C182="",収入日ソート!C182=0),"",収入日ソート!C182)</f>
        <v/>
      </c>
      <c r="C172" s="43" t="str">
        <f>IF(OR(収入日ソート!D182="",収入日ソート!D182=0),"",収入日ソート!D182)</f>
        <v/>
      </c>
      <c r="D172" s="36" t="str">
        <f>IF(OR(収入日ソート!E182="",収入日ソート!E182=0),"",収入日ソート!E182)</f>
        <v/>
      </c>
      <c r="E172" s="36" t="str">
        <f>IF(OR(収入日ソート!F182="",収入日ソート!F182=0),"",収入日ソート!F182)</f>
        <v/>
      </c>
      <c r="F172" s="38" t="str">
        <f>IF(OR(収入日ソート!G178="",収入日ソート!G178=0),"",収入日ソート!G178)</f>
        <v/>
      </c>
      <c r="G172" s="36" t="str">
        <f>IF(OR(収入日ソート!H178="",収入日ソート!H178=0),"",収入日ソート!H178)</f>
        <v/>
      </c>
      <c r="H172" s="110" t="str">
        <f>IF(OR(収入日ソート!I178="",収入日ソート!I178=0),"",収入日ソート!I178)</f>
        <v/>
      </c>
    </row>
    <row r="173" spans="1:8" ht="33.75" customHeight="1" x14ac:dyDescent="0.15">
      <c r="A173" s="42" t="str">
        <f>IF(OR(収入日ソート!B179="",収入日ソート!B179=0),"",収入日ソート!B179)</f>
        <v/>
      </c>
      <c r="B173" s="34" t="str">
        <f>IF(OR(収入日ソート!C183="",収入日ソート!C183=0),"",収入日ソート!C183)</f>
        <v/>
      </c>
      <c r="C173" s="43" t="str">
        <f>IF(OR(収入日ソート!D183="",収入日ソート!D183=0),"",収入日ソート!D183)</f>
        <v/>
      </c>
      <c r="D173" s="36" t="str">
        <f>IF(OR(収入日ソート!E183="",収入日ソート!E183=0),"",収入日ソート!E183)</f>
        <v/>
      </c>
      <c r="E173" s="36" t="str">
        <f>IF(OR(収入日ソート!F183="",収入日ソート!F183=0),"",収入日ソート!F183)</f>
        <v/>
      </c>
      <c r="F173" s="38" t="str">
        <f>IF(OR(収入日ソート!G179="",収入日ソート!G179=0),"",収入日ソート!G179)</f>
        <v/>
      </c>
      <c r="G173" s="36" t="str">
        <f>IF(OR(収入日ソート!H179="",収入日ソート!H179=0),"",収入日ソート!H179)</f>
        <v/>
      </c>
      <c r="H173" s="110" t="str">
        <f>IF(OR(収入日ソート!I179="",収入日ソート!I179=0),"",収入日ソート!I179)</f>
        <v/>
      </c>
    </row>
    <row r="174" spans="1:8" ht="33.75" customHeight="1" x14ac:dyDescent="0.15">
      <c r="A174" s="42" t="str">
        <f>IF(OR(収入日ソート!B180="",収入日ソート!B180=0),"",収入日ソート!B180)</f>
        <v/>
      </c>
      <c r="B174" s="34" t="str">
        <f>IF(OR(収入日ソート!C184="",収入日ソート!C184=0),"",収入日ソート!C184)</f>
        <v/>
      </c>
      <c r="C174" s="43" t="str">
        <f>IF(OR(収入日ソート!D184="",収入日ソート!D184=0),"",収入日ソート!D184)</f>
        <v/>
      </c>
      <c r="D174" s="36" t="str">
        <f>IF(OR(収入日ソート!E184="",収入日ソート!E184=0),"",収入日ソート!E184)</f>
        <v/>
      </c>
      <c r="E174" s="36" t="str">
        <f>IF(OR(収入日ソート!F184="",収入日ソート!F184=0),"",収入日ソート!F184)</f>
        <v/>
      </c>
      <c r="F174" s="38" t="str">
        <f>IF(OR(収入日ソート!G180="",収入日ソート!G180=0),"",収入日ソート!G180)</f>
        <v/>
      </c>
      <c r="G174" s="36" t="str">
        <f>IF(OR(収入日ソート!H180="",収入日ソート!H180=0),"",収入日ソート!H180)</f>
        <v/>
      </c>
      <c r="H174" s="110" t="str">
        <f>IF(OR(収入日ソート!I180="",収入日ソート!I180=0),"",収入日ソート!I180)</f>
        <v/>
      </c>
    </row>
    <row r="175" spans="1:8" ht="33.75" customHeight="1" x14ac:dyDescent="0.15">
      <c r="A175" s="42" t="str">
        <f>IF(OR(収入日ソート!B181="",収入日ソート!B181=0),"",収入日ソート!B181)</f>
        <v/>
      </c>
      <c r="B175" s="34" t="str">
        <f>IF(OR(収入日ソート!C185="",収入日ソート!C185=0),"",収入日ソート!C185)</f>
        <v/>
      </c>
      <c r="C175" s="43" t="str">
        <f>IF(OR(収入日ソート!D185="",収入日ソート!D185=0),"",収入日ソート!D185)</f>
        <v/>
      </c>
      <c r="D175" s="36" t="str">
        <f>IF(OR(収入日ソート!E185="",収入日ソート!E185=0),"",収入日ソート!E185)</f>
        <v/>
      </c>
      <c r="E175" s="36" t="str">
        <f>IF(OR(収入日ソート!F185="",収入日ソート!F185=0),"",収入日ソート!F185)</f>
        <v/>
      </c>
      <c r="F175" s="38" t="str">
        <f>IF(OR(収入日ソート!G181="",収入日ソート!G181=0),"",収入日ソート!G181)</f>
        <v/>
      </c>
      <c r="G175" s="36" t="str">
        <f>IF(OR(収入日ソート!H181="",収入日ソート!H181=0),"",収入日ソート!H181)</f>
        <v/>
      </c>
      <c r="H175" s="110" t="str">
        <f>IF(OR(収入日ソート!I181="",収入日ソート!I181=0),"",収入日ソート!I181)</f>
        <v/>
      </c>
    </row>
    <row r="176" spans="1:8" ht="33.75" customHeight="1" x14ac:dyDescent="0.15">
      <c r="A176" s="42" t="str">
        <f>IF(OR(収入日ソート!B182="",収入日ソート!B182=0),"",収入日ソート!B182)</f>
        <v/>
      </c>
      <c r="B176" s="34" t="str">
        <f>IF(OR(収入日ソート!C186="",収入日ソート!C186=0),"",収入日ソート!C186)</f>
        <v/>
      </c>
      <c r="C176" s="43" t="str">
        <f>IF(OR(収入日ソート!D186="",収入日ソート!D186=0),"",収入日ソート!D186)</f>
        <v/>
      </c>
      <c r="D176" s="36" t="str">
        <f>IF(OR(収入日ソート!E186="",収入日ソート!E186=0),"",収入日ソート!E186)</f>
        <v/>
      </c>
      <c r="E176" s="36" t="str">
        <f>IF(OR(収入日ソート!F186="",収入日ソート!F186=0),"",収入日ソート!F186)</f>
        <v/>
      </c>
      <c r="F176" s="38" t="str">
        <f>IF(OR(収入日ソート!G182="",収入日ソート!G182=0),"",収入日ソート!G182)</f>
        <v/>
      </c>
      <c r="G176" s="36" t="str">
        <f>IF(OR(収入日ソート!H182="",収入日ソート!H182=0),"",収入日ソート!H182)</f>
        <v/>
      </c>
      <c r="H176" s="110" t="str">
        <f>IF(OR(収入日ソート!I182="",収入日ソート!I182=0),"",収入日ソート!I182)</f>
        <v/>
      </c>
    </row>
    <row r="177" spans="1:8" ht="33.75" customHeight="1" x14ac:dyDescent="0.15">
      <c r="A177" s="42" t="str">
        <f>IF(OR(収入日ソート!B183="",収入日ソート!B183=0),"",収入日ソート!B183)</f>
        <v/>
      </c>
      <c r="B177" s="34" t="str">
        <f>IF(OR(収入日ソート!C187="",収入日ソート!C187=0),"",収入日ソート!C187)</f>
        <v/>
      </c>
      <c r="C177" s="43" t="str">
        <f>IF(OR(収入日ソート!D187="",収入日ソート!D187=0),"",収入日ソート!D187)</f>
        <v/>
      </c>
      <c r="D177" s="36" t="str">
        <f>IF(OR(収入日ソート!E187="",収入日ソート!E187=0),"",収入日ソート!E187)</f>
        <v/>
      </c>
      <c r="E177" s="36" t="str">
        <f>IF(OR(収入日ソート!F187="",収入日ソート!F187=0),"",収入日ソート!F187)</f>
        <v/>
      </c>
      <c r="F177" s="38" t="str">
        <f>IF(OR(収入日ソート!G183="",収入日ソート!G183=0),"",収入日ソート!G183)</f>
        <v/>
      </c>
      <c r="G177" s="36" t="str">
        <f>IF(OR(収入日ソート!H183="",収入日ソート!H183=0),"",収入日ソート!H183)</f>
        <v/>
      </c>
      <c r="H177" s="110" t="str">
        <f>IF(OR(収入日ソート!I183="",収入日ソート!I183=0),"",収入日ソート!I183)</f>
        <v/>
      </c>
    </row>
    <row r="178" spans="1:8" ht="33.75" customHeight="1" x14ac:dyDescent="0.15">
      <c r="A178" s="42" t="str">
        <f>IF(OR(収入日ソート!B184="",収入日ソート!B184=0),"",収入日ソート!B184)</f>
        <v/>
      </c>
      <c r="B178" s="34" t="str">
        <f>IF(OR(収入日ソート!C188="",収入日ソート!C188=0),"",収入日ソート!C188)</f>
        <v/>
      </c>
      <c r="C178" s="43" t="str">
        <f>IF(OR(収入日ソート!D188="",収入日ソート!D188=0),"",収入日ソート!D188)</f>
        <v/>
      </c>
      <c r="D178" s="36" t="str">
        <f>IF(OR(収入日ソート!E188="",収入日ソート!E188=0),"",収入日ソート!E188)</f>
        <v/>
      </c>
      <c r="E178" s="36" t="str">
        <f>IF(OR(収入日ソート!F188="",収入日ソート!F188=0),"",収入日ソート!F188)</f>
        <v/>
      </c>
      <c r="F178" s="38" t="str">
        <f>IF(OR(収入日ソート!G184="",収入日ソート!G184=0),"",収入日ソート!G184)</f>
        <v/>
      </c>
      <c r="G178" s="36" t="str">
        <f>IF(OR(収入日ソート!H184="",収入日ソート!H184=0),"",収入日ソート!H184)</f>
        <v/>
      </c>
      <c r="H178" s="110" t="str">
        <f>IF(OR(収入日ソート!I184="",収入日ソート!I184=0),"",収入日ソート!I184)</f>
        <v/>
      </c>
    </row>
    <row r="179" spans="1:8" ht="33.75" customHeight="1" x14ac:dyDescent="0.15">
      <c r="A179" s="42" t="str">
        <f>IF(OR(収入日ソート!B185="",収入日ソート!B185=0),"",収入日ソート!B185)</f>
        <v/>
      </c>
      <c r="B179" s="34" t="str">
        <f>IF(OR(収入日ソート!C189="",収入日ソート!C189=0),"",収入日ソート!C189)</f>
        <v/>
      </c>
      <c r="C179" s="43" t="str">
        <f>IF(OR(収入日ソート!D189="",収入日ソート!D189=0),"",収入日ソート!D189)</f>
        <v/>
      </c>
      <c r="D179" s="36" t="str">
        <f>IF(OR(収入日ソート!E189="",収入日ソート!E189=0),"",収入日ソート!E189)</f>
        <v/>
      </c>
      <c r="E179" s="36" t="str">
        <f>IF(OR(収入日ソート!F189="",収入日ソート!F189=0),"",収入日ソート!F189)</f>
        <v/>
      </c>
      <c r="F179" s="38" t="str">
        <f>IF(OR(収入日ソート!G185="",収入日ソート!G185=0),"",収入日ソート!G185)</f>
        <v/>
      </c>
      <c r="G179" s="36" t="str">
        <f>IF(OR(収入日ソート!H185="",収入日ソート!H185=0),"",収入日ソート!H185)</f>
        <v/>
      </c>
      <c r="H179" s="110" t="str">
        <f>IF(OR(収入日ソート!I185="",収入日ソート!I185=0),"",収入日ソート!I185)</f>
        <v/>
      </c>
    </row>
    <row r="180" spans="1:8" ht="33.75" customHeight="1" x14ac:dyDescent="0.15">
      <c r="A180" s="42" t="str">
        <f>IF(OR(収入日ソート!B186="",収入日ソート!B186=0),"",収入日ソート!B186)</f>
        <v/>
      </c>
      <c r="B180" s="34" t="str">
        <f>IF(OR(収入日ソート!C190="",収入日ソート!C190=0),"",収入日ソート!C190)</f>
        <v/>
      </c>
      <c r="C180" s="43" t="str">
        <f>IF(OR(収入日ソート!D190="",収入日ソート!D190=0),"",収入日ソート!D190)</f>
        <v/>
      </c>
      <c r="D180" s="36" t="str">
        <f>IF(OR(収入日ソート!E190="",収入日ソート!E190=0),"",収入日ソート!E190)</f>
        <v/>
      </c>
      <c r="E180" s="36" t="str">
        <f>IF(OR(収入日ソート!F190="",収入日ソート!F190=0),"",収入日ソート!F190)</f>
        <v/>
      </c>
      <c r="F180" s="38" t="str">
        <f>IF(OR(収入日ソート!G186="",収入日ソート!G186=0),"",収入日ソート!G186)</f>
        <v/>
      </c>
      <c r="G180" s="36" t="str">
        <f>IF(OR(収入日ソート!H186="",収入日ソート!H186=0),"",収入日ソート!H186)</f>
        <v/>
      </c>
      <c r="H180" s="110" t="str">
        <f>IF(OR(収入日ソート!I186="",収入日ソート!I186=0),"",収入日ソート!I186)</f>
        <v/>
      </c>
    </row>
    <row r="181" spans="1:8" ht="33.75" customHeight="1" x14ac:dyDescent="0.15">
      <c r="A181" s="42" t="str">
        <f>IF(OR(収入日ソート!B187="",収入日ソート!B187=0),"",収入日ソート!B187)</f>
        <v/>
      </c>
      <c r="B181" s="34" t="str">
        <f>IF(OR(収入日ソート!C191="",収入日ソート!C191=0),"",収入日ソート!C191)</f>
        <v/>
      </c>
      <c r="C181" s="43" t="str">
        <f>IF(OR(収入日ソート!D191="",収入日ソート!D191=0),"",収入日ソート!D191)</f>
        <v/>
      </c>
      <c r="D181" s="36" t="str">
        <f>IF(OR(収入日ソート!E191="",収入日ソート!E191=0),"",収入日ソート!E191)</f>
        <v/>
      </c>
      <c r="E181" s="36" t="str">
        <f>IF(OR(収入日ソート!F191="",収入日ソート!F191=0),"",収入日ソート!F191)</f>
        <v/>
      </c>
      <c r="F181" s="38" t="str">
        <f>IF(OR(収入日ソート!G187="",収入日ソート!G187=0),"",収入日ソート!G187)</f>
        <v/>
      </c>
      <c r="G181" s="36" t="str">
        <f>IF(OR(収入日ソート!H187="",収入日ソート!H187=0),"",収入日ソート!H187)</f>
        <v/>
      </c>
      <c r="H181" s="110" t="str">
        <f>IF(OR(収入日ソート!I187="",収入日ソート!I187=0),"",収入日ソート!I187)</f>
        <v/>
      </c>
    </row>
    <row r="182" spans="1:8" ht="33.75" customHeight="1" x14ac:dyDescent="0.15">
      <c r="A182" s="42" t="str">
        <f>IF(OR(収入日ソート!B188="",収入日ソート!B188=0),"",収入日ソート!B188)</f>
        <v/>
      </c>
      <c r="B182" s="34" t="str">
        <f>IF(OR(収入日ソート!C192="",収入日ソート!C192=0),"",収入日ソート!C192)</f>
        <v/>
      </c>
      <c r="C182" s="43" t="str">
        <f>IF(OR(収入日ソート!D192="",収入日ソート!D192=0),"",収入日ソート!D192)</f>
        <v/>
      </c>
      <c r="D182" s="36" t="str">
        <f>IF(OR(収入日ソート!E192="",収入日ソート!E192=0),"",収入日ソート!E192)</f>
        <v/>
      </c>
      <c r="E182" s="36" t="str">
        <f>IF(OR(収入日ソート!F192="",収入日ソート!F192=0),"",収入日ソート!F192)</f>
        <v/>
      </c>
      <c r="F182" s="38" t="str">
        <f>IF(OR(収入日ソート!G188="",収入日ソート!G188=0),"",収入日ソート!G188)</f>
        <v/>
      </c>
      <c r="G182" s="36" t="str">
        <f>IF(OR(収入日ソート!H188="",収入日ソート!H188=0),"",収入日ソート!H188)</f>
        <v/>
      </c>
      <c r="H182" s="110" t="str">
        <f>IF(OR(収入日ソート!I188="",収入日ソート!I188=0),"",収入日ソート!I188)</f>
        <v/>
      </c>
    </row>
    <row r="183" spans="1:8" ht="33.75" customHeight="1" x14ac:dyDescent="0.15">
      <c r="A183" s="42" t="str">
        <f>IF(OR(収入日ソート!B189="",収入日ソート!B189=0),"",収入日ソート!B189)</f>
        <v/>
      </c>
      <c r="B183" s="34" t="str">
        <f>IF(OR(収入日ソート!C193="",収入日ソート!C193=0),"",収入日ソート!C193)</f>
        <v/>
      </c>
      <c r="C183" s="43" t="str">
        <f>IF(OR(収入日ソート!D193="",収入日ソート!D193=0),"",収入日ソート!D193)</f>
        <v/>
      </c>
      <c r="D183" s="36" t="str">
        <f>IF(OR(収入日ソート!E193="",収入日ソート!E193=0),"",収入日ソート!E193)</f>
        <v/>
      </c>
      <c r="E183" s="36" t="str">
        <f>IF(OR(収入日ソート!F193="",収入日ソート!F193=0),"",収入日ソート!F193)</f>
        <v/>
      </c>
      <c r="F183" s="38" t="str">
        <f>IF(OR(収入日ソート!G189="",収入日ソート!G189=0),"",収入日ソート!G189)</f>
        <v/>
      </c>
      <c r="G183" s="36" t="str">
        <f>IF(OR(収入日ソート!H189="",収入日ソート!H189=0),"",収入日ソート!H189)</f>
        <v/>
      </c>
      <c r="H183" s="110" t="str">
        <f>IF(OR(収入日ソート!I189="",収入日ソート!I189=0),"",収入日ソート!I189)</f>
        <v/>
      </c>
    </row>
    <row r="184" spans="1:8" ht="33.75" customHeight="1" x14ac:dyDescent="0.15">
      <c r="A184" s="42" t="str">
        <f>IF(OR(収入日ソート!B190="",収入日ソート!B190=0),"",収入日ソート!B190)</f>
        <v/>
      </c>
      <c r="B184" s="34" t="str">
        <f>IF(OR(収入日ソート!C194="",収入日ソート!C194=0),"",収入日ソート!C194)</f>
        <v/>
      </c>
      <c r="C184" s="43" t="str">
        <f>IF(OR(収入日ソート!D194="",収入日ソート!D194=0),"",収入日ソート!D194)</f>
        <v/>
      </c>
      <c r="D184" s="36" t="str">
        <f>IF(OR(収入日ソート!E194="",収入日ソート!E194=0),"",収入日ソート!E194)</f>
        <v/>
      </c>
      <c r="E184" s="36" t="str">
        <f>IF(OR(収入日ソート!F194="",収入日ソート!F194=0),"",収入日ソート!F194)</f>
        <v/>
      </c>
      <c r="F184" s="38" t="str">
        <f>IF(OR(収入日ソート!G190="",収入日ソート!G190=0),"",収入日ソート!G190)</f>
        <v/>
      </c>
      <c r="G184" s="36" t="str">
        <f>IF(OR(収入日ソート!H190="",収入日ソート!H190=0),"",収入日ソート!H190)</f>
        <v/>
      </c>
      <c r="H184" s="110" t="str">
        <f>IF(OR(収入日ソート!I190="",収入日ソート!I190=0),"",収入日ソート!I190)</f>
        <v/>
      </c>
    </row>
    <row r="185" spans="1:8" ht="33.75" customHeight="1" x14ac:dyDescent="0.15">
      <c r="A185" s="42" t="str">
        <f>IF(OR(収入日ソート!B191="",収入日ソート!B191=0),"",収入日ソート!B191)</f>
        <v/>
      </c>
      <c r="B185" s="34" t="str">
        <f>IF(OR(収入日ソート!C195="",収入日ソート!C195=0),"",収入日ソート!C195)</f>
        <v/>
      </c>
      <c r="C185" s="43" t="str">
        <f>IF(OR(収入日ソート!D195="",収入日ソート!D195=0),"",収入日ソート!D195)</f>
        <v/>
      </c>
      <c r="D185" s="36" t="str">
        <f>IF(OR(収入日ソート!E195="",収入日ソート!E195=0),"",収入日ソート!E195)</f>
        <v/>
      </c>
      <c r="E185" s="36" t="str">
        <f>IF(OR(収入日ソート!F195="",収入日ソート!F195=0),"",収入日ソート!F195)</f>
        <v/>
      </c>
      <c r="F185" s="38" t="str">
        <f>IF(OR(収入日ソート!G191="",収入日ソート!G191=0),"",収入日ソート!G191)</f>
        <v/>
      </c>
      <c r="G185" s="36" t="str">
        <f>IF(OR(収入日ソート!H191="",収入日ソート!H191=0),"",収入日ソート!H191)</f>
        <v/>
      </c>
      <c r="H185" s="110" t="str">
        <f>IF(OR(収入日ソート!I191="",収入日ソート!I191=0),"",収入日ソート!I191)</f>
        <v/>
      </c>
    </row>
    <row r="186" spans="1:8" ht="33.75" customHeight="1" x14ac:dyDescent="0.15">
      <c r="A186" s="42" t="str">
        <f>IF(OR(収入日ソート!B192="",収入日ソート!B192=0),"",収入日ソート!B192)</f>
        <v/>
      </c>
      <c r="B186" s="34" t="str">
        <f>IF(OR(収入日ソート!C196="",収入日ソート!C196=0),"",収入日ソート!C196)</f>
        <v/>
      </c>
      <c r="C186" s="43" t="str">
        <f>IF(OR(収入日ソート!D196="",収入日ソート!D196=0),"",収入日ソート!D196)</f>
        <v/>
      </c>
      <c r="D186" s="36" t="str">
        <f>IF(OR(収入日ソート!E196="",収入日ソート!E196=0),"",収入日ソート!E196)</f>
        <v/>
      </c>
      <c r="E186" s="36" t="str">
        <f>IF(OR(収入日ソート!F196="",収入日ソート!F196=0),"",収入日ソート!F196)</f>
        <v/>
      </c>
      <c r="F186" s="38" t="str">
        <f>IF(OR(収入日ソート!G192="",収入日ソート!G192=0),"",収入日ソート!G192)</f>
        <v/>
      </c>
      <c r="G186" s="36" t="str">
        <f>IF(OR(収入日ソート!H192="",収入日ソート!H192=0),"",収入日ソート!H192)</f>
        <v/>
      </c>
      <c r="H186" s="110" t="str">
        <f>IF(OR(収入日ソート!I192="",収入日ソート!I192=0),"",収入日ソート!I192)</f>
        <v/>
      </c>
    </row>
    <row r="187" spans="1:8" ht="33.75" customHeight="1" x14ac:dyDescent="0.15">
      <c r="A187" s="42" t="str">
        <f>IF(OR(収入日ソート!B193="",収入日ソート!B193=0),"",収入日ソート!B193)</f>
        <v/>
      </c>
      <c r="B187" s="34" t="str">
        <f>IF(OR(収入日ソート!C197="",収入日ソート!C197=0),"",収入日ソート!C197)</f>
        <v/>
      </c>
      <c r="C187" s="43" t="str">
        <f>IF(OR(収入日ソート!D197="",収入日ソート!D197=0),"",収入日ソート!D197)</f>
        <v/>
      </c>
      <c r="D187" s="36" t="str">
        <f>IF(OR(収入日ソート!E197="",収入日ソート!E197=0),"",収入日ソート!E197)</f>
        <v/>
      </c>
      <c r="E187" s="36" t="str">
        <f>IF(OR(収入日ソート!F197="",収入日ソート!F197=0),"",収入日ソート!F197)</f>
        <v/>
      </c>
      <c r="F187" s="38" t="str">
        <f>IF(OR(収入日ソート!G193="",収入日ソート!G193=0),"",収入日ソート!G193)</f>
        <v/>
      </c>
      <c r="G187" s="36" t="str">
        <f>IF(OR(収入日ソート!H193="",収入日ソート!H193=0),"",収入日ソート!H193)</f>
        <v/>
      </c>
      <c r="H187" s="110" t="str">
        <f>IF(OR(収入日ソート!I193="",収入日ソート!I193=0),"",収入日ソート!I193)</f>
        <v/>
      </c>
    </row>
    <row r="188" spans="1:8" ht="33.75" customHeight="1" x14ac:dyDescent="0.15">
      <c r="A188" s="42" t="str">
        <f>IF(OR(収入日ソート!B194="",収入日ソート!B194=0),"",収入日ソート!B194)</f>
        <v/>
      </c>
      <c r="B188" s="34" t="str">
        <f>IF(OR(収入日ソート!C198="",収入日ソート!C198=0),"",収入日ソート!C198)</f>
        <v/>
      </c>
      <c r="C188" s="43" t="str">
        <f>IF(OR(収入日ソート!D198="",収入日ソート!D198=0),"",収入日ソート!D198)</f>
        <v/>
      </c>
      <c r="D188" s="36" t="str">
        <f>IF(OR(収入日ソート!E198="",収入日ソート!E198=0),"",収入日ソート!E198)</f>
        <v/>
      </c>
      <c r="E188" s="36" t="str">
        <f>IF(OR(収入日ソート!F198="",収入日ソート!F198=0),"",収入日ソート!F198)</f>
        <v/>
      </c>
      <c r="F188" s="38" t="str">
        <f>IF(OR(収入日ソート!G194="",収入日ソート!G194=0),"",収入日ソート!G194)</f>
        <v/>
      </c>
      <c r="G188" s="36" t="str">
        <f>IF(OR(収入日ソート!H194="",収入日ソート!H194=0),"",収入日ソート!H194)</f>
        <v/>
      </c>
      <c r="H188" s="110" t="str">
        <f>IF(OR(収入日ソート!I194="",収入日ソート!I194=0),"",収入日ソート!I194)</f>
        <v/>
      </c>
    </row>
    <row r="189" spans="1:8" ht="33.75" customHeight="1" x14ac:dyDescent="0.15">
      <c r="A189" s="42" t="str">
        <f>IF(OR(収入日ソート!B195="",収入日ソート!B195=0),"",収入日ソート!B195)</f>
        <v/>
      </c>
      <c r="B189" s="34" t="str">
        <f>IF(OR(収入日ソート!C199="",収入日ソート!C199=0),"",収入日ソート!C199)</f>
        <v/>
      </c>
      <c r="C189" s="43" t="str">
        <f>IF(OR(収入日ソート!D199="",収入日ソート!D199=0),"",収入日ソート!D199)</f>
        <v/>
      </c>
      <c r="D189" s="36" t="str">
        <f>IF(OR(収入日ソート!E199="",収入日ソート!E199=0),"",収入日ソート!E199)</f>
        <v/>
      </c>
      <c r="E189" s="36" t="str">
        <f>IF(OR(収入日ソート!F199="",収入日ソート!F199=0),"",収入日ソート!F199)</f>
        <v/>
      </c>
      <c r="F189" s="38" t="str">
        <f>IF(OR(収入日ソート!G195="",収入日ソート!G195=0),"",収入日ソート!G195)</f>
        <v/>
      </c>
      <c r="G189" s="36" t="str">
        <f>IF(OR(収入日ソート!H195="",収入日ソート!H195=0),"",収入日ソート!H195)</f>
        <v/>
      </c>
      <c r="H189" s="110" t="str">
        <f>IF(OR(収入日ソート!I195="",収入日ソート!I195=0),"",収入日ソート!I195)</f>
        <v/>
      </c>
    </row>
    <row r="190" spans="1:8" ht="33.75" customHeight="1" x14ac:dyDescent="0.15">
      <c r="A190" s="42" t="str">
        <f>IF(OR(収入日ソート!B196="",収入日ソート!B196=0),"",収入日ソート!B196)</f>
        <v/>
      </c>
      <c r="B190" s="34" t="str">
        <f>IF(OR(収入日ソート!C200="",収入日ソート!C200=0),"",収入日ソート!C200)</f>
        <v/>
      </c>
      <c r="C190" s="43" t="str">
        <f>IF(OR(収入日ソート!D200="",収入日ソート!D200=0),"",収入日ソート!D200)</f>
        <v/>
      </c>
      <c r="D190" s="36" t="str">
        <f>IF(OR(収入日ソート!E200="",収入日ソート!E200=0),"",収入日ソート!E200)</f>
        <v/>
      </c>
      <c r="E190" s="36" t="str">
        <f>IF(OR(収入日ソート!F200="",収入日ソート!F200=0),"",収入日ソート!F200)</f>
        <v/>
      </c>
      <c r="F190" s="38" t="str">
        <f>IF(OR(収入日ソート!G196="",収入日ソート!G196=0),"",収入日ソート!G196)</f>
        <v/>
      </c>
      <c r="G190" s="36" t="str">
        <f>IF(OR(収入日ソート!H196="",収入日ソート!H196=0),"",収入日ソート!H196)</f>
        <v/>
      </c>
      <c r="H190" s="110" t="str">
        <f>IF(OR(収入日ソート!I196="",収入日ソート!I196=0),"",収入日ソート!I196)</f>
        <v/>
      </c>
    </row>
    <row r="191" spans="1:8" ht="33.75" customHeight="1" x14ac:dyDescent="0.15">
      <c r="A191" s="42" t="str">
        <f>IF(OR(収入日ソート!B197="",収入日ソート!B197=0),"",収入日ソート!B197)</f>
        <v/>
      </c>
      <c r="B191" s="34" t="str">
        <f>IF(OR(収入日ソート!C201="",収入日ソート!C201=0),"",収入日ソート!C201)</f>
        <v/>
      </c>
      <c r="C191" s="43" t="str">
        <f>IF(OR(収入日ソート!D201="",収入日ソート!D201=0),"",収入日ソート!D201)</f>
        <v/>
      </c>
      <c r="D191" s="36" t="str">
        <f>IF(OR(収入日ソート!E201="",収入日ソート!E201=0),"",収入日ソート!E201)</f>
        <v/>
      </c>
      <c r="E191" s="36" t="str">
        <f>IF(OR(収入日ソート!F201="",収入日ソート!F201=0),"",収入日ソート!F201)</f>
        <v/>
      </c>
      <c r="F191" s="38" t="str">
        <f>IF(OR(収入日ソート!G197="",収入日ソート!G197=0),"",収入日ソート!G197)</f>
        <v/>
      </c>
      <c r="G191" s="36" t="str">
        <f>IF(OR(収入日ソート!H197="",収入日ソート!H197=0),"",収入日ソート!H197)</f>
        <v/>
      </c>
      <c r="H191" s="110" t="str">
        <f>IF(OR(収入日ソート!I197="",収入日ソート!I197=0),"",収入日ソート!I197)</f>
        <v/>
      </c>
    </row>
    <row r="192" spans="1:8" ht="33.75" customHeight="1" x14ac:dyDescent="0.15">
      <c r="A192" s="42" t="str">
        <f>IF(OR(収入日ソート!B198="",収入日ソート!B198=0),"",収入日ソート!B198)</f>
        <v/>
      </c>
      <c r="B192" s="34" t="str">
        <f>IF(OR(収入日ソート!C202="",収入日ソート!C202=0),"",収入日ソート!C202)</f>
        <v/>
      </c>
      <c r="C192" s="43" t="str">
        <f>IF(OR(収入日ソート!D202="",収入日ソート!D202=0),"",収入日ソート!D202)</f>
        <v/>
      </c>
      <c r="D192" s="36" t="str">
        <f>IF(OR(収入日ソート!E202="",収入日ソート!E202=0),"",収入日ソート!E202)</f>
        <v/>
      </c>
      <c r="E192" s="36" t="str">
        <f>IF(OR(収入日ソート!F202="",収入日ソート!F202=0),"",収入日ソート!F202)</f>
        <v/>
      </c>
      <c r="F192" s="38" t="str">
        <f>IF(OR(収入日ソート!G198="",収入日ソート!G198=0),"",収入日ソート!G198)</f>
        <v/>
      </c>
      <c r="G192" s="36" t="str">
        <f>IF(OR(収入日ソート!H198="",収入日ソート!H198=0),"",収入日ソート!H198)</f>
        <v/>
      </c>
      <c r="H192" s="110" t="str">
        <f>IF(OR(収入日ソート!I198="",収入日ソート!I198=0),"",収入日ソート!I198)</f>
        <v/>
      </c>
    </row>
    <row r="193" spans="1:8" ht="33.75" customHeight="1" x14ac:dyDescent="0.15">
      <c r="A193" s="42" t="str">
        <f>IF(OR(収入日ソート!B199="",収入日ソート!B199=0),"",収入日ソート!B199)</f>
        <v/>
      </c>
      <c r="B193" s="34" t="str">
        <f>IF(OR(収入日ソート!C203="",収入日ソート!C203=0),"",収入日ソート!C203)</f>
        <v/>
      </c>
      <c r="C193" s="43" t="str">
        <f>IF(OR(収入日ソート!D203="",収入日ソート!D203=0),"",収入日ソート!D203)</f>
        <v/>
      </c>
      <c r="D193" s="36" t="str">
        <f>IF(OR(収入日ソート!E203="",収入日ソート!E203=0),"",収入日ソート!E203)</f>
        <v/>
      </c>
      <c r="E193" s="36" t="str">
        <f>IF(OR(収入日ソート!F203="",収入日ソート!F203=0),"",収入日ソート!F203)</f>
        <v/>
      </c>
      <c r="F193" s="38" t="str">
        <f>IF(OR(収入日ソート!G199="",収入日ソート!G199=0),"",収入日ソート!G199)</f>
        <v/>
      </c>
      <c r="G193" s="36" t="str">
        <f>IF(OR(収入日ソート!H199="",収入日ソート!H199=0),"",収入日ソート!H199)</f>
        <v/>
      </c>
      <c r="H193" s="110" t="str">
        <f>IF(OR(収入日ソート!I199="",収入日ソート!I199=0),"",収入日ソート!I199)</f>
        <v/>
      </c>
    </row>
    <row r="194" spans="1:8" ht="33.75" customHeight="1" x14ac:dyDescent="0.15">
      <c r="A194" s="42" t="str">
        <f>IF(OR(収入日ソート!B200="",収入日ソート!B200=0),"",収入日ソート!B200)</f>
        <v/>
      </c>
      <c r="B194" s="34" t="str">
        <f>IF(OR(収入日ソート!C204="",収入日ソート!C204=0),"",収入日ソート!C204)</f>
        <v/>
      </c>
      <c r="C194" s="43" t="str">
        <f>IF(OR(収入日ソート!D204="",収入日ソート!D204=0),"",収入日ソート!D204)</f>
        <v/>
      </c>
      <c r="D194" s="36" t="str">
        <f>IF(OR(収入日ソート!E204="",収入日ソート!E204=0),"",収入日ソート!E204)</f>
        <v/>
      </c>
      <c r="E194" s="36" t="str">
        <f>IF(OR(収入日ソート!F204="",収入日ソート!F204=0),"",収入日ソート!F204)</f>
        <v/>
      </c>
      <c r="F194" s="38" t="str">
        <f>IF(OR(収入日ソート!G200="",収入日ソート!G200=0),"",収入日ソート!G200)</f>
        <v/>
      </c>
      <c r="G194" s="36" t="str">
        <f>IF(OR(収入日ソート!H200="",収入日ソート!H200=0),"",収入日ソート!H200)</f>
        <v/>
      </c>
      <c r="H194" s="110" t="str">
        <f>IF(OR(収入日ソート!I200="",収入日ソート!I200=0),"",収入日ソート!I200)</f>
        <v/>
      </c>
    </row>
    <row r="195" spans="1:8" ht="33.75" customHeight="1" x14ac:dyDescent="0.15">
      <c r="A195" s="42" t="str">
        <f>IF(OR(収入日ソート!B201="",収入日ソート!B201=0),"",収入日ソート!B201)</f>
        <v/>
      </c>
      <c r="B195" s="34" t="str">
        <f>IF(OR(収入日ソート!C205="",収入日ソート!C205=0),"",収入日ソート!C205)</f>
        <v/>
      </c>
      <c r="C195" s="43" t="str">
        <f>IF(OR(収入日ソート!D205="",収入日ソート!D205=0),"",収入日ソート!D205)</f>
        <v/>
      </c>
      <c r="D195" s="36" t="str">
        <f>IF(OR(収入日ソート!E205="",収入日ソート!E205=0),"",収入日ソート!E205)</f>
        <v/>
      </c>
      <c r="E195" s="36" t="str">
        <f>IF(OR(収入日ソート!F205="",収入日ソート!F205=0),"",収入日ソート!F205)</f>
        <v/>
      </c>
      <c r="F195" s="38" t="str">
        <f>IF(OR(収入日ソート!G201="",収入日ソート!G201=0),"",収入日ソート!G201)</f>
        <v/>
      </c>
      <c r="G195" s="36" t="str">
        <f>IF(OR(収入日ソート!H201="",収入日ソート!H201=0),"",収入日ソート!H201)</f>
        <v/>
      </c>
      <c r="H195" s="110" t="str">
        <f>IF(OR(収入日ソート!I201="",収入日ソート!I201=0),"",収入日ソート!I201)</f>
        <v/>
      </c>
    </row>
    <row r="196" spans="1:8" ht="33.75" customHeight="1" x14ac:dyDescent="0.15">
      <c r="A196" s="42" t="str">
        <f>IF(OR(収入日ソート!B202="",収入日ソート!B202=0),"",収入日ソート!B202)</f>
        <v/>
      </c>
      <c r="B196" s="34" t="str">
        <f>IF(OR(収入日ソート!C206="",収入日ソート!C206=0),"",収入日ソート!C206)</f>
        <v/>
      </c>
      <c r="C196" s="43" t="str">
        <f>IF(OR(収入日ソート!D206="",収入日ソート!D206=0),"",収入日ソート!D206)</f>
        <v/>
      </c>
      <c r="D196" s="36" t="str">
        <f>IF(OR(収入日ソート!E206="",収入日ソート!E206=0),"",収入日ソート!E206)</f>
        <v/>
      </c>
      <c r="E196" s="36" t="str">
        <f>IF(OR(収入日ソート!F206="",収入日ソート!F206=0),"",収入日ソート!F206)</f>
        <v/>
      </c>
      <c r="F196" s="38" t="str">
        <f>IF(OR(収入日ソート!G202="",収入日ソート!G202=0),"",収入日ソート!G202)</f>
        <v/>
      </c>
      <c r="G196" s="36" t="str">
        <f>IF(OR(収入日ソート!H202="",収入日ソート!H202=0),"",収入日ソート!H202)</f>
        <v/>
      </c>
      <c r="H196" s="110" t="str">
        <f>IF(OR(収入日ソート!I202="",収入日ソート!I202=0),"",収入日ソート!I202)</f>
        <v/>
      </c>
    </row>
    <row r="197" spans="1:8" ht="33.75" customHeight="1" x14ac:dyDescent="0.15">
      <c r="A197" s="42" t="str">
        <f>IF(OR(収入日ソート!B203="",収入日ソート!B203=0),"",収入日ソート!B203)</f>
        <v/>
      </c>
      <c r="B197" s="34" t="str">
        <f>IF(OR(収入日ソート!C207="",収入日ソート!C207=0),"",収入日ソート!C207)</f>
        <v/>
      </c>
      <c r="C197" s="43" t="str">
        <f>IF(OR(収入日ソート!D207="",収入日ソート!D207=0),"",収入日ソート!D207)</f>
        <v/>
      </c>
      <c r="D197" s="36" t="str">
        <f>IF(OR(収入日ソート!E207="",収入日ソート!E207=0),"",収入日ソート!E207)</f>
        <v/>
      </c>
      <c r="E197" s="36" t="str">
        <f>IF(OR(収入日ソート!F207="",収入日ソート!F207=0),"",収入日ソート!F207)</f>
        <v/>
      </c>
      <c r="F197" s="38" t="str">
        <f>IF(OR(収入日ソート!G203="",収入日ソート!G203=0),"",収入日ソート!G203)</f>
        <v/>
      </c>
      <c r="G197" s="36" t="str">
        <f>IF(OR(収入日ソート!H203="",収入日ソート!H203=0),"",収入日ソート!H203)</f>
        <v/>
      </c>
      <c r="H197" s="110" t="str">
        <f>IF(OR(収入日ソート!I203="",収入日ソート!I203=0),"",収入日ソート!I203)</f>
        <v/>
      </c>
    </row>
    <row r="198" spans="1:8" ht="33.75" customHeight="1" x14ac:dyDescent="0.15">
      <c r="A198" s="42" t="str">
        <f>IF(OR(収入日ソート!B204="",収入日ソート!B204=0),"",収入日ソート!B204)</f>
        <v/>
      </c>
      <c r="B198" s="34" t="str">
        <f>IF(OR(収入日ソート!C208="",収入日ソート!C208=0),"",収入日ソート!C208)</f>
        <v/>
      </c>
      <c r="C198" s="43" t="str">
        <f>IF(OR(収入日ソート!D208="",収入日ソート!D208=0),"",収入日ソート!D208)</f>
        <v/>
      </c>
      <c r="D198" s="36" t="str">
        <f>IF(OR(収入日ソート!E208="",収入日ソート!E208=0),"",収入日ソート!E208)</f>
        <v/>
      </c>
      <c r="E198" s="36" t="str">
        <f>IF(OR(収入日ソート!F208="",収入日ソート!F208=0),"",収入日ソート!F208)</f>
        <v/>
      </c>
      <c r="F198" s="38" t="str">
        <f>IF(OR(収入日ソート!G204="",収入日ソート!G204=0),"",収入日ソート!G204)</f>
        <v/>
      </c>
      <c r="G198" s="36" t="str">
        <f>IF(OR(収入日ソート!H204="",収入日ソート!H204=0),"",収入日ソート!H204)</f>
        <v/>
      </c>
      <c r="H198" s="110" t="str">
        <f>IF(OR(収入日ソート!I204="",収入日ソート!I204=0),"",収入日ソート!I204)</f>
        <v/>
      </c>
    </row>
  </sheetData>
  <mergeCells count="6">
    <mergeCell ref="H2:H3"/>
    <mergeCell ref="A2:A3"/>
    <mergeCell ref="B2:B3"/>
    <mergeCell ref="C2:C3"/>
    <mergeCell ref="D2:F2"/>
    <mergeCell ref="G2:G3"/>
  </mergeCells>
  <phoneticPr fontId="1"/>
  <printOptions horizontalCentered="1" verticalCentered="1"/>
  <pageMargins left="0.59055118110236227" right="0.19685039370078741" top="0.59055118110236227" bottom="0.59055118110236227"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8"/>
  <sheetViews>
    <sheetView view="pageBreakPreview" zoomScaleNormal="100" zoomScaleSheetLayoutView="100" workbookViewId="0">
      <selection activeCell="C14" sqref="C14"/>
    </sheetView>
  </sheetViews>
  <sheetFormatPr defaultColWidth="9" defaultRowHeight="12" x14ac:dyDescent="0.15"/>
  <cols>
    <col min="1" max="1" width="3.09765625" style="26" customWidth="1"/>
    <col min="2" max="2" width="6.8984375" style="33" customWidth="1"/>
    <col min="3" max="4" width="9" style="26"/>
    <col min="5" max="5" width="22.5" style="26" customWidth="1"/>
    <col min="6" max="6" width="16.19921875" style="26" customWidth="1"/>
    <col min="7" max="7" width="9" style="26" customWidth="1"/>
    <col min="8" max="8" width="19.59765625" style="26" customWidth="1"/>
    <col min="9" max="9" width="21" style="26" customWidth="1"/>
    <col min="10" max="16384" width="9" style="26"/>
  </cols>
  <sheetData>
    <row r="1" spans="1:10" ht="21.75" customHeight="1" thickBot="1" x14ac:dyDescent="0.2">
      <c r="A1" s="32" t="s">
        <v>150</v>
      </c>
      <c r="B1" s="26"/>
    </row>
    <row r="2" spans="1:10" ht="15" customHeight="1" x14ac:dyDescent="0.15">
      <c r="A2" s="173" t="s">
        <v>81</v>
      </c>
      <c r="B2" s="198"/>
      <c r="C2" s="175" t="s">
        <v>82</v>
      </c>
      <c r="D2" s="177" t="s">
        <v>151</v>
      </c>
      <c r="E2" s="177" t="s">
        <v>143</v>
      </c>
      <c r="F2" s="177"/>
      <c r="G2" s="177"/>
      <c r="H2" s="175" t="s">
        <v>152</v>
      </c>
      <c r="I2" s="191" t="s">
        <v>7</v>
      </c>
      <c r="J2" s="31"/>
    </row>
    <row r="3" spans="1:10" ht="24" customHeight="1" x14ac:dyDescent="0.15">
      <c r="A3" s="174"/>
      <c r="B3" s="199"/>
      <c r="C3" s="176"/>
      <c r="D3" s="178"/>
      <c r="E3" s="29" t="s">
        <v>84</v>
      </c>
      <c r="F3" s="30" t="s">
        <v>153</v>
      </c>
      <c r="G3" s="30" t="s">
        <v>6</v>
      </c>
      <c r="H3" s="176"/>
      <c r="I3" s="186"/>
      <c r="J3" s="31"/>
    </row>
    <row r="4" spans="1:10" ht="31.5" customHeight="1" x14ac:dyDescent="0.15">
      <c r="A4" s="192"/>
      <c r="B4" s="193"/>
      <c r="C4" s="34"/>
      <c r="D4" s="43"/>
      <c r="E4" s="36"/>
      <c r="F4" s="36"/>
      <c r="G4" s="38"/>
      <c r="H4" s="36"/>
      <c r="I4" s="40"/>
      <c r="J4" s="44" t="str">
        <f>IF(統合整理!I1="0食分","",統合整理!I1)</f>
        <v/>
      </c>
    </row>
    <row r="5" spans="1:10" ht="31.5" customHeight="1" x14ac:dyDescent="0.15">
      <c r="A5" s="194"/>
      <c r="B5" s="195"/>
      <c r="C5" s="34"/>
      <c r="D5" s="43"/>
      <c r="E5" s="36"/>
      <c r="F5" s="36"/>
      <c r="G5" s="38"/>
      <c r="H5" s="36"/>
      <c r="I5" s="40"/>
      <c r="J5" s="44" t="str">
        <f>IF(統合整理!I2="0食分","",統合整理!I2)</f>
        <v/>
      </c>
    </row>
    <row r="6" spans="1:10" ht="31.5" customHeight="1" x14ac:dyDescent="0.15">
      <c r="A6" s="192"/>
      <c r="B6" s="193"/>
      <c r="C6" s="34"/>
      <c r="D6" s="43"/>
      <c r="E6" s="36"/>
      <c r="F6" s="36"/>
      <c r="G6" s="38"/>
      <c r="H6" s="36"/>
      <c r="I6" s="40"/>
      <c r="J6" s="44" t="str">
        <f>IF(統合整理!I3="0食分","",統合整理!I3)</f>
        <v/>
      </c>
    </row>
    <row r="7" spans="1:10" ht="31.5" customHeight="1" thickBot="1" x14ac:dyDescent="0.2">
      <c r="A7" s="196"/>
      <c r="B7" s="197"/>
      <c r="C7" s="50"/>
      <c r="D7" s="51"/>
      <c r="E7" s="52"/>
      <c r="F7" s="52"/>
      <c r="G7" s="53"/>
      <c r="H7" s="52"/>
      <c r="I7" s="54"/>
      <c r="J7" s="44" t="str">
        <f>IF(統合整理!I4="0食分","",統合整理!I4)</f>
        <v/>
      </c>
    </row>
    <row r="8" spans="1:10" ht="31.5" customHeight="1" thickTop="1" x14ac:dyDescent="0.15">
      <c r="A8" s="181" t="s">
        <v>90</v>
      </c>
      <c r="B8" s="111" t="s">
        <v>154</v>
      </c>
      <c r="C8" s="62">
        <f>SUMIF(収入日ソート!D1:D1000,"寄附",収入日ソート!C1:C1000)</f>
        <v>51000</v>
      </c>
      <c r="D8" s="63"/>
      <c r="E8" s="64"/>
      <c r="F8" s="64"/>
      <c r="G8" s="65"/>
      <c r="H8" s="64"/>
      <c r="I8" s="66"/>
      <c r="J8" s="44" t="str">
        <f>IF(統合整理!I5="0食分","",統合整理!I5)</f>
        <v/>
      </c>
    </row>
    <row r="9" spans="1:10" ht="31.5" customHeight="1" x14ac:dyDescent="0.15">
      <c r="A9" s="182"/>
      <c r="B9" s="112" t="s">
        <v>155</v>
      </c>
      <c r="C9" s="34">
        <f>SUMIF(収入日ソート!D1:D1000,"その他の収入",収入日ソート!C1:C1000)</f>
        <v>382950</v>
      </c>
      <c r="D9" s="43"/>
      <c r="E9" s="36"/>
      <c r="F9" s="36"/>
      <c r="G9" s="38"/>
      <c r="H9" s="36"/>
      <c r="I9" s="67"/>
      <c r="J9" s="44" t="str">
        <f>IF(統合整理!I6="0食分","",統合整理!I6)</f>
        <v/>
      </c>
    </row>
    <row r="10" spans="1:10" ht="31.5" customHeight="1" thickBot="1" x14ac:dyDescent="0.2">
      <c r="A10" s="183"/>
      <c r="B10" s="68" t="s">
        <v>90</v>
      </c>
      <c r="C10" s="69">
        <f>SUM(C8:C9)</f>
        <v>433950</v>
      </c>
      <c r="D10" s="70"/>
      <c r="E10" s="71"/>
      <c r="F10" s="71"/>
      <c r="G10" s="72"/>
      <c r="H10" s="71"/>
      <c r="I10" s="73"/>
      <c r="J10" s="44" t="str">
        <f>IF(統合整理!I7="0食分","",統合整理!I7)</f>
        <v/>
      </c>
    </row>
    <row r="11" spans="1:10" ht="31.5" customHeight="1" thickTop="1" x14ac:dyDescent="0.15">
      <c r="A11" s="181" t="s">
        <v>91</v>
      </c>
      <c r="B11" s="111" t="s">
        <v>154</v>
      </c>
      <c r="C11" s="62"/>
      <c r="D11" s="63"/>
      <c r="E11" s="64"/>
      <c r="F11" s="64"/>
      <c r="G11" s="65"/>
      <c r="H11" s="64"/>
      <c r="I11" s="66"/>
      <c r="J11" s="44" t="str">
        <f>IF(統合整理!I8="0食分","",統合整理!I8)</f>
        <v/>
      </c>
    </row>
    <row r="12" spans="1:10" ht="31.5" customHeight="1" x14ac:dyDescent="0.15">
      <c r="A12" s="182"/>
      <c r="B12" s="112" t="s">
        <v>155</v>
      </c>
      <c r="C12" s="34"/>
      <c r="D12" s="43"/>
      <c r="E12" s="36"/>
      <c r="F12" s="36"/>
      <c r="G12" s="38"/>
      <c r="H12" s="36"/>
      <c r="I12" s="67"/>
      <c r="J12" s="44" t="str">
        <f>IF(統合整理!I9="0食分","",統合整理!I9)</f>
        <v/>
      </c>
    </row>
    <row r="13" spans="1:10" ht="31.5" customHeight="1" thickBot="1" x14ac:dyDescent="0.2">
      <c r="A13" s="183"/>
      <c r="B13" s="68" t="s">
        <v>90</v>
      </c>
      <c r="C13" s="69"/>
      <c r="D13" s="70"/>
      <c r="E13" s="71"/>
      <c r="F13" s="71"/>
      <c r="G13" s="72"/>
      <c r="H13" s="71"/>
      <c r="I13" s="73"/>
      <c r="J13" s="44" t="str">
        <f>IF(統合整理!I10="0食分","",統合整理!I10)</f>
        <v/>
      </c>
    </row>
    <row r="14" spans="1:10" ht="31.5" customHeight="1" thickTop="1" x14ac:dyDescent="0.15">
      <c r="A14" s="184" t="s">
        <v>89</v>
      </c>
      <c r="B14" s="111" t="s">
        <v>154</v>
      </c>
      <c r="C14" s="56">
        <f>C8+C11</f>
        <v>51000</v>
      </c>
      <c r="D14" s="57"/>
      <c r="E14" s="58"/>
      <c r="F14" s="58"/>
      <c r="G14" s="59"/>
      <c r="H14" s="58"/>
      <c r="I14" s="60"/>
      <c r="J14" s="44" t="str">
        <f>IF(統合整理!I11="0食分","",統合整理!I11)</f>
        <v/>
      </c>
    </row>
    <row r="15" spans="1:10" ht="31.5" customHeight="1" x14ac:dyDescent="0.15">
      <c r="A15" s="182"/>
      <c r="B15" s="112" t="s">
        <v>155</v>
      </c>
      <c r="C15" s="34">
        <f>C9+C12</f>
        <v>382950</v>
      </c>
      <c r="D15" s="43"/>
      <c r="E15" s="36"/>
      <c r="F15" s="36"/>
      <c r="G15" s="38"/>
      <c r="H15" s="36"/>
      <c r="I15" s="40"/>
      <c r="J15" s="44" t="str">
        <f>IF(統合整理!I12="0食分","",統合整理!I12)</f>
        <v/>
      </c>
    </row>
    <row r="16" spans="1:10" ht="31.5" customHeight="1" thickBot="1" x14ac:dyDescent="0.2">
      <c r="A16" s="185"/>
      <c r="B16" s="49" t="s">
        <v>94</v>
      </c>
      <c r="C16" s="35">
        <f>C10+C13</f>
        <v>433950</v>
      </c>
      <c r="D16" s="46"/>
      <c r="E16" s="37"/>
      <c r="F16" s="37"/>
      <c r="G16" s="39"/>
      <c r="H16" s="37"/>
      <c r="I16" s="41"/>
      <c r="J16" s="44" t="str">
        <f>IF(統合整理!I13="0食分","",統合整理!I13)</f>
        <v/>
      </c>
    </row>
    <row r="18" spans="1:9" ht="24" customHeight="1" x14ac:dyDescent="0.15">
      <c r="A18" s="186" t="s">
        <v>156</v>
      </c>
      <c r="B18" s="187"/>
      <c r="C18" s="188" t="str">
        <f>IF(SUMIF(統合整理!K1:K1000,"公費負担",統合整理!B1:B1000)&lt;&gt;0,"ポスター作成の公費負担相当額　"&amp;SUMIF(統合整理!K1:K1000,"公費負担",統合整理!B1:B1000)&amp;"円","")</f>
        <v>ポスター作成の公費負担相当額　194000円</v>
      </c>
      <c r="D18" s="189"/>
      <c r="E18" s="189"/>
      <c r="F18" s="189"/>
      <c r="G18" s="189"/>
      <c r="H18" s="189"/>
      <c r="I18" s="190"/>
    </row>
  </sheetData>
  <sheetProtection sheet="1" objects="1" scenarios="1"/>
  <protectedRanges>
    <protectedRange sqref="C11:C13" name="入力欄"/>
  </protectedRanges>
  <mergeCells count="15">
    <mergeCell ref="A11:A13"/>
    <mergeCell ref="A14:A16"/>
    <mergeCell ref="A18:B18"/>
    <mergeCell ref="C18:I18"/>
    <mergeCell ref="I2:I3"/>
    <mergeCell ref="A4:B4"/>
    <mergeCell ref="A5:B5"/>
    <mergeCell ref="A6:B6"/>
    <mergeCell ref="A7:B7"/>
    <mergeCell ref="A8:A10"/>
    <mergeCell ref="A2:B3"/>
    <mergeCell ref="C2:C3"/>
    <mergeCell ref="D2:D3"/>
    <mergeCell ref="E2:G2"/>
    <mergeCell ref="H2:H3"/>
  </mergeCells>
  <phoneticPr fontId="1"/>
  <conditionalFormatting sqref="C11:C13">
    <cfRule type="containsBlanks" dxfId="5" priority="1">
      <formula>LEN(TRIM(C11))=0</formula>
    </cfRule>
  </conditionalFormatting>
  <pageMargins left="0.59055118110236227" right="0.19685039370078741" top="0.59055118110236227" bottom="0.59055118110236227" header="0" footer="0"/>
  <pageSetup paperSize="9" scale="97"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Q202"/>
  <sheetViews>
    <sheetView workbookViewId="0">
      <pane ySplit="3" topLeftCell="A13" activePane="bottomLeft" state="frozen"/>
      <selection pane="bottomLeft" activeCell="E23" sqref="E23"/>
    </sheetView>
  </sheetViews>
  <sheetFormatPr defaultColWidth="9" defaultRowHeight="22.5" customHeight="1" x14ac:dyDescent="0.45"/>
  <cols>
    <col min="1" max="1" width="2.5" style="1" customWidth="1"/>
    <col min="2" max="3" width="6.69921875" style="2" bestFit="1" customWidth="1"/>
    <col min="4" max="4" width="11.19921875" style="1" bestFit="1" customWidth="1"/>
    <col min="5" max="5" width="8.5" style="1" customWidth="1"/>
    <col min="6" max="6" width="8.5" style="1" bestFit="1" customWidth="1"/>
    <col min="7" max="7" width="12.5" style="1" customWidth="1"/>
    <col min="8" max="9" width="16.19921875" style="1" customWidth="1"/>
    <col min="10" max="10" width="8.69921875" style="1" customWidth="1"/>
    <col min="11" max="11" width="12.5" style="1" customWidth="1"/>
    <col min="12" max="12" width="6.69921875" style="1" bestFit="1" customWidth="1"/>
    <col min="13" max="13" width="6.5" style="15" customWidth="1"/>
    <col min="14" max="14" width="12.5" style="1" customWidth="1"/>
    <col min="15" max="15" width="5" style="1" bestFit="1" customWidth="1"/>
    <col min="16" max="16" width="10.19921875" style="1" customWidth="1"/>
    <col min="17" max="17" width="0" style="1" hidden="1" customWidth="1"/>
    <col min="18" max="16384" width="9" style="1"/>
  </cols>
  <sheetData>
    <row r="1" spans="1:17" ht="22.5" customHeight="1" x14ac:dyDescent="0.45">
      <c r="A1" s="17" t="s">
        <v>18</v>
      </c>
    </row>
    <row r="2" spans="1:17" ht="30" customHeight="1" x14ac:dyDescent="0.45">
      <c r="A2" s="23"/>
      <c r="B2" s="200" t="s">
        <v>3</v>
      </c>
      <c r="C2" s="171"/>
      <c r="D2" s="164" t="s">
        <v>9</v>
      </c>
      <c r="E2" s="164" t="s">
        <v>25</v>
      </c>
      <c r="F2" s="171" t="s">
        <v>19</v>
      </c>
      <c r="G2" s="171" t="s">
        <v>2</v>
      </c>
      <c r="H2" s="171" t="s">
        <v>4</v>
      </c>
      <c r="I2" s="171"/>
      <c r="J2" s="171"/>
      <c r="K2" s="164" t="s">
        <v>132</v>
      </c>
      <c r="L2" s="164" t="s">
        <v>11</v>
      </c>
      <c r="M2" s="171" t="s">
        <v>7</v>
      </c>
      <c r="N2" s="171"/>
      <c r="O2" s="171"/>
      <c r="P2" s="201"/>
    </row>
    <row r="3" spans="1:17" ht="30" customHeight="1" x14ac:dyDescent="0.45">
      <c r="A3" s="24"/>
      <c r="B3" s="18" t="s">
        <v>0</v>
      </c>
      <c r="C3" s="5" t="s">
        <v>1</v>
      </c>
      <c r="D3" s="165"/>
      <c r="E3" s="170"/>
      <c r="F3" s="170"/>
      <c r="G3" s="170"/>
      <c r="H3" s="9" t="s">
        <v>10</v>
      </c>
      <c r="I3" s="6" t="s">
        <v>5</v>
      </c>
      <c r="J3" s="6" t="s">
        <v>6</v>
      </c>
      <c r="K3" s="165"/>
      <c r="L3" s="165"/>
      <c r="M3" s="9" t="s">
        <v>17</v>
      </c>
      <c r="N3" s="9" t="s">
        <v>14</v>
      </c>
      <c r="O3" s="9" t="s">
        <v>15</v>
      </c>
      <c r="P3" s="7" t="s">
        <v>8</v>
      </c>
    </row>
    <row r="4" spans="1:17" ht="22.5" customHeight="1" x14ac:dyDescent="0.45">
      <c r="A4" s="20">
        <v>1</v>
      </c>
      <c r="B4" s="113">
        <v>46053</v>
      </c>
      <c r="C4" s="124">
        <v>46098</v>
      </c>
      <c r="D4" s="114">
        <v>56000</v>
      </c>
      <c r="E4" s="8" t="str">
        <f t="shared" ref="E4:E21" si="0">IF(B4&gt;C4,"エラー",IF(B4="","",IF(B4&lt;DATE(2026,3,8),"立候補準備","選挙運動")))</f>
        <v>立候補準備</v>
      </c>
      <c r="F4" s="115" t="s">
        <v>23</v>
      </c>
      <c r="G4" s="115" t="s">
        <v>78</v>
      </c>
      <c r="H4" s="115" t="s">
        <v>186</v>
      </c>
      <c r="I4" s="115" t="s">
        <v>79</v>
      </c>
      <c r="J4" s="115" t="s">
        <v>43</v>
      </c>
      <c r="K4" s="129"/>
      <c r="L4" s="115" t="s">
        <v>16</v>
      </c>
      <c r="M4" s="128"/>
      <c r="N4" s="129"/>
      <c r="O4" s="129"/>
      <c r="P4" s="127" t="s">
        <v>21</v>
      </c>
      <c r="Q4" s="1">
        <f>IF(B4="","",COUNTIF($B$4:$B$999,"&lt;"&amp;B4)+COUNTIF($B$4:B4,B4))</f>
        <v>5</v>
      </c>
    </row>
    <row r="5" spans="1:17" ht="22.5" customHeight="1" x14ac:dyDescent="0.45">
      <c r="A5" s="21">
        <v>2</v>
      </c>
      <c r="B5" s="113">
        <v>46053</v>
      </c>
      <c r="C5" s="124">
        <v>46098</v>
      </c>
      <c r="D5" s="114">
        <v>21000</v>
      </c>
      <c r="E5" s="8" t="str">
        <f t="shared" si="0"/>
        <v>立候補準備</v>
      </c>
      <c r="F5" s="115" t="s">
        <v>23</v>
      </c>
      <c r="G5" s="115" t="s">
        <v>77</v>
      </c>
      <c r="H5" s="115" t="s">
        <v>187</v>
      </c>
      <c r="I5" s="115" t="s">
        <v>76</v>
      </c>
      <c r="J5" s="115" t="s">
        <v>52</v>
      </c>
      <c r="K5" s="129" t="s">
        <v>74</v>
      </c>
      <c r="L5" s="115" t="s">
        <v>16</v>
      </c>
      <c r="M5" s="128"/>
      <c r="N5" s="129"/>
      <c r="O5" s="129"/>
      <c r="P5" s="127" t="s">
        <v>75</v>
      </c>
      <c r="Q5" s="1">
        <f>IF(B5="","",COUNTIF($B$4:$B$999,"&lt;"&amp;B5)+COUNTIF($B$4:B5,B5))</f>
        <v>6</v>
      </c>
    </row>
    <row r="6" spans="1:17" ht="22.5" customHeight="1" x14ac:dyDescent="0.45">
      <c r="A6" s="21">
        <v>3</v>
      </c>
      <c r="B6" s="116">
        <v>44593</v>
      </c>
      <c r="C6" s="125">
        <v>46095</v>
      </c>
      <c r="D6" s="114">
        <v>20000</v>
      </c>
      <c r="E6" s="4" t="str">
        <f t="shared" si="0"/>
        <v>立候補準備</v>
      </c>
      <c r="F6" s="117" t="s">
        <v>24</v>
      </c>
      <c r="G6" s="117" t="s">
        <v>40</v>
      </c>
      <c r="H6" s="115" t="s">
        <v>188</v>
      </c>
      <c r="I6" s="115" t="s">
        <v>45</v>
      </c>
      <c r="J6" s="117" t="s">
        <v>44</v>
      </c>
      <c r="K6" s="131"/>
      <c r="L6" s="117" t="s">
        <v>16</v>
      </c>
      <c r="M6" s="130"/>
      <c r="N6" s="131"/>
      <c r="O6" s="131"/>
      <c r="P6" s="127" t="s">
        <v>21</v>
      </c>
      <c r="Q6" s="1">
        <f>IF(B6="","",COUNTIF($B$4:$B$999,"&lt;"&amp;B6)+COUNTIF($B$4:B6,B6))</f>
        <v>1</v>
      </c>
    </row>
    <row r="7" spans="1:17" ht="22.5" customHeight="1" x14ac:dyDescent="0.45">
      <c r="A7" s="21">
        <v>4</v>
      </c>
      <c r="B7" s="116">
        <v>46095</v>
      </c>
      <c r="C7" s="125">
        <v>46095</v>
      </c>
      <c r="D7" s="114">
        <v>27000</v>
      </c>
      <c r="E7" s="4" t="str">
        <f t="shared" si="0"/>
        <v>選挙運動</v>
      </c>
      <c r="F7" s="117" t="s">
        <v>27</v>
      </c>
      <c r="G7" s="117" t="s">
        <v>12</v>
      </c>
      <c r="H7" s="115" t="s">
        <v>189</v>
      </c>
      <c r="I7" s="115" t="s">
        <v>26</v>
      </c>
      <c r="J7" s="117" t="s">
        <v>13</v>
      </c>
      <c r="K7" s="131"/>
      <c r="L7" s="117" t="s">
        <v>16</v>
      </c>
      <c r="M7" s="130">
        <v>27</v>
      </c>
      <c r="N7" s="131"/>
      <c r="O7" s="131"/>
      <c r="P7" s="127" t="s">
        <v>21</v>
      </c>
      <c r="Q7" s="1">
        <f>IF(B7="","",COUNTIF($B$4:$B$999,"&lt;"&amp;B7)+COUNTIF($B$4:B7,B7))</f>
        <v>18</v>
      </c>
    </row>
    <row r="8" spans="1:17" ht="22.5" customHeight="1" x14ac:dyDescent="0.45">
      <c r="A8" s="21">
        <v>5</v>
      </c>
      <c r="B8" s="116">
        <v>46082</v>
      </c>
      <c r="C8" s="125">
        <v>46101</v>
      </c>
      <c r="D8" s="114">
        <v>2100</v>
      </c>
      <c r="E8" s="4" t="str">
        <f t="shared" si="0"/>
        <v>立候補準備</v>
      </c>
      <c r="F8" s="117" t="s">
        <v>28</v>
      </c>
      <c r="G8" s="117" t="s">
        <v>39</v>
      </c>
      <c r="H8" s="115" t="s">
        <v>190</v>
      </c>
      <c r="I8" s="115" t="s">
        <v>37</v>
      </c>
      <c r="J8" s="117" t="s">
        <v>38</v>
      </c>
      <c r="K8" s="131"/>
      <c r="L8" s="117" t="s">
        <v>16</v>
      </c>
      <c r="M8" s="130"/>
      <c r="N8" s="131" t="s">
        <v>80</v>
      </c>
      <c r="O8" s="131"/>
      <c r="P8" s="127" t="s">
        <v>20</v>
      </c>
      <c r="Q8" s="1">
        <f>IF(B8="","",COUNTIF($B$4:$B$999,"&lt;"&amp;B8)+COUNTIF($B$4:B8,B8))</f>
        <v>12</v>
      </c>
    </row>
    <row r="9" spans="1:17" ht="22.5" customHeight="1" x14ac:dyDescent="0.45">
      <c r="A9" s="21">
        <v>6</v>
      </c>
      <c r="B9" s="116">
        <v>46054</v>
      </c>
      <c r="C9" s="125">
        <v>46094</v>
      </c>
      <c r="D9" s="114">
        <v>9000</v>
      </c>
      <c r="E9" s="4" t="str">
        <f t="shared" si="0"/>
        <v>立候補準備</v>
      </c>
      <c r="F9" s="117" t="s">
        <v>29</v>
      </c>
      <c r="G9" s="117" t="s">
        <v>73</v>
      </c>
      <c r="H9" s="115" t="s">
        <v>191</v>
      </c>
      <c r="I9" s="115" t="s">
        <v>45</v>
      </c>
      <c r="J9" s="117" t="s">
        <v>44</v>
      </c>
      <c r="K9" s="131"/>
      <c r="L9" s="117" t="s">
        <v>16</v>
      </c>
      <c r="M9" s="130"/>
      <c r="N9" s="131"/>
      <c r="O9" s="131"/>
      <c r="P9" s="127" t="s">
        <v>21</v>
      </c>
      <c r="Q9" s="1">
        <f>IF(B9="","",COUNTIF($B$4:$B$999,"&lt;"&amp;B9)+COUNTIF($B$4:B9,B9))</f>
        <v>7</v>
      </c>
    </row>
    <row r="10" spans="1:17" ht="22.5" customHeight="1" x14ac:dyDescent="0.45">
      <c r="A10" s="21">
        <v>7</v>
      </c>
      <c r="B10" s="116">
        <v>46090</v>
      </c>
      <c r="C10" s="125">
        <v>46090</v>
      </c>
      <c r="D10" s="114">
        <v>550</v>
      </c>
      <c r="E10" s="4" t="str">
        <f t="shared" si="0"/>
        <v>選挙運動</v>
      </c>
      <c r="F10" s="117" t="s">
        <v>30</v>
      </c>
      <c r="G10" s="117" t="s">
        <v>60</v>
      </c>
      <c r="H10" s="115" t="s">
        <v>192</v>
      </c>
      <c r="I10" s="115" t="s">
        <v>46</v>
      </c>
      <c r="J10" s="117" t="s">
        <v>47</v>
      </c>
      <c r="K10" s="131"/>
      <c r="L10" s="117" t="s">
        <v>16</v>
      </c>
      <c r="M10" s="130"/>
      <c r="N10" s="131"/>
      <c r="O10" s="131"/>
      <c r="P10" s="127" t="s">
        <v>21</v>
      </c>
      <c r="Q10" s="1">
        <f>IF(B10="","",COUNTIF($B$4:$B$999,"&lt;"&amp;B10)+COUNTIF($B$4:B10,B10))</f>
        <v>15</v>
      </c>
    </row>
    <row r="11" spans="1:17" ht="22.5" customHeight="1" x14ac:dyDescent="0.45">
      <c r="A11" s="21">
        <v>8</v>
      </c>
      <c r="B11" s="116">
        <v>46037</v>
      </c>
      <c r="C11" s="125">
        <v>46037</v>
      </c>
      <c r="D11" s="114">
        <v>194000</v>
      </c>
      <c r="E11" s="4" t="str">
        <f t="shared" si="0"/>
        <v>立候補準備</v>
      </c>
      <c r="F11" s="117" t="s">
        <v>31</v>
      </c>
      <c r="G11" s="117" t="s">
        <v>58</v>
      </c>
      <c r="H11" s="115" t="s">
        <v>193</v>
      </c>
      <c r="I11" s="115" t="s">
        <v>32</v>
      </c>
      <c r="J11" s="117" t="s">
        <v>33</v>
      </c>
      <c r="K11" s="131"/>
      <c r="L11" s="117" t="s">
        <v>16</v>
      </c>
      <c r="M11" s="130"/>
      <c r="N11" s="131"/>
      <c r="O11" s="131" t="s">
        <v>41</v>
      </c>
      <c r="P11" s="127" t="s">
        <v>21</v>
      </c>
      <c r="Q11" s="1">
        <f>IF(B11="","",COUNTIF($B$4:$B$999,"&lt;"&amp;B11)+COUNTIF($B$4:B11,B11))</f>
        <v>2</v>
      </c>
    </row>
    <row r="12" spans="1:17" ht="22.5" customHeight="1" x14ac:dyDescent="0.45">
      <c r="A12" s="21">
        <v>9</v>
      </c>
      <c r="B12" s="116">
        <v>46058</v>
      </c>
      <c r="C12" s="125">
        <v>46097</v>
      </c>
      <c r="D12" s="114">
        <v>35000</v>
      </c>
      <c r="E12" s="4" t="str">
        <f t="shared" si="0"/>
        <v>立候補準備</v>
      </c>
      <c r="F12" s="117" t="s">
        <v>34</v>
      </c>
      <c r="G12" s="117" t="s">
        <v>48</v>
      </c>
      <c r="H12" s="115" t="s">
        <v>194</v>
      </c>
      <c r="I12" s="115" t="s">
        <v>53</v>
      </c>
      <c r="J12" s="117" t="s">
        <v>55</v>
      </c>
      <c r="K12" s="131"/>
      <c r="L12" s="117" t="s">
        <v>16</v>
      </c>
      <c r="M12" s="130"/>
      <c r="N12" s="131"/>
      <c r="O12" s="131"/>
      <c r="P12" s="127" t="s">
        <v>21</v>
      </c>
      <c r="Q12" s="1">
        <f>IF(B12="","",COUNTIF($B$4:$B$999,"&lt;"&amp;B12)+COUNTIF($B$4:B12,B12))</f>
        <v>10</v>
      </c>
    </row>
    <row r="13" spans="1:17" ht="22.5" customHeight="1" x14ac:dyDescent="0.45">
      <c r="A13" s="21">
        <v>10</v>
      </c>
      <c r="B13" s="116">
        <v>46082</v>
      </c>
      <c r="C13" s="125">
        <v>46095</v>
      </c>
      <c r="D13" s="114">
        <v>10000</v>
      </c>
      <c r="E13" s="4" t="str">
        <f t="shared" si="0"/>
        <v>立候補準備</v>
      </c>
      <c r="F13" s="117" t="s">
        <v>24</v>
      </c>
      <c r="G13" s="117" t="s">
        <v>50</v>
      </c>
      <c r="H13" s="115" t="s">
        <v>195</v>
      </c>
      <c r="I13" s="115" t="s">
        <v>51</v>
      </c>
      <c r="J13" s="117" t="s">
        <v>52</v>
      </c>
      <c r="K13" s="131"/>
      <c r="L13" s="117" t="s">
        <v>16</v>
      </c>
      <c r="M13" s="130"/>
      <c r="N13" s="131"/>
      <c r="O13" s="131"/>
      <c r="P13" s="127" t="s">
        <v>21</v>
      </c>
      <c r="Q13" s="1">
        <f>IF(B13="","",COUNTIF($B$4:$B$999,"&lt;"&amp;B13)+COUNTIF($B$4:B13,B13))</f>
        <v>13</v>
      </c>
    </row>
    <row r="14" spans="1:17" ht="22.5" customHeight="1" x14ac:dyDescent="0.45">
      <c r="A14" s="21">
        <v>11</v>
      </c>
      <c r="B14" s="116">
        <v>46054</v>
      </c>
      <c r="C14" s="125">
        <v>46096</v>
      </c>
      <c r="D14" s="114">
        <v>4500</v>
      </c>
      <c r="E14" s="4" t="str">
        <f t="shared" si="0"/>
        <v>立候補準備</v>
      </c>
      <c r="F14" s="117" t="s">
        <v>36</v>
      </c>
      <c r="G14" s="117" t="s">
        <v>72</v>
      </c>
      <c r="H14" s="115" t="s">
        <v>196</v>
      </c>
      <c r="I14" s="115" t="s">
        <v>45</v>
      </c>
      <c r="J14" s="117" t="s">
        <v>44</v>
      </c>
      <c r="K14" s="131"/>
      <c r="L14" s="117" t="s">
        <v>16</v>
      </c>
      <c r="M14" s="130"/>
      <c r="N14" s="131"/>
      <c r="O14" s="131"/>
      <c r="P14" s="127" t="s">
        <v>21</v>
      </c>
      <c r="Q14" s="1">
        <f>IF(B14="","",COUNTIF($B$4:$B$999,"&lt;"&amp;B14)+COUNTIF($B$4:B14,B14))</f>
        <v>8</v>
      </c>
    </row>
    <row r="15" spans="1:17" ht="22.5" customHeight="1" x14ac:dyDescent="0.45">
      <c r="A15" s="21">
        <v>12</v>
      </c>
      <c r="B15" s="116">
        <v>46090</v>
      </c>
      <c r="C15" s="125">
        <v>46090</v>
      </c>
      <c r="D15" s="114">
        <v>1100</v>
      </c>
      <c r="E15" s="4" t="str">
        <f t="shared" si="0"/>
        <v>選挙運動</v>
      </c>
      <c r="F15" s="117" t="s">
        <v>27</v>
      </c>
      <c r="G15" s="117" t="s">
        <v>59</v>
      </c>
      <c r="H15" s="115" t="s">
        <v>197</v>
      </c>
      <c r="I15" s="115" t="s">
        <v>69</v>
      </c>
      <c r="J15" s="117" t="s">
        <v>70</v>
      </c>
      <c r="K15" s="131"/>
      <c r="L15" s="117" t="s">
        <v>16</v>
      </c>
      <c r="M15" s="130"/>
      <c r="N15" s="131"/>
      <c r="O15" s="131"/>
      <c r="P15" s="127" t="s">
        <v>21</v>
      </c>
      <c r="Q15" s="1">
        <f>IF(B15="","",COUNTIF($B$4:$B$999,"&lt;"&amp;B15)+COUNTIF($B$4:B15,B15))</f>
        <v>16</v>
      </c>
    </row>
    <row r="16" spans="1:17" ht="22.5" customHeight="1" x14ac:dyDescent="0.45">
      <c r="A16" s="21">
        <v>13</v>
      </c>
      <c r="B16" s="116">
        <v>46082</v>
      </c>
      <c r="C16" s="125">
        <v>46100</v>
      </c>
      <c r="D16" s="114">
        <v>2400</v>
      </c>
      <c r="E16" s="4" t="str">
        <f t="shared" si="0"/>
        <v>立候補準備</v>
      </c>
      <c r="F16" s="117" t="s">
        <v>35</v>
      </c>
      <c r="G16" s="117" t="s">
        <v>64</v>
      </c>
      <c r="H16" s="115" t="s">
        <v>198</v>
      </c>
      <c r="I16" s="115" t="s">
        <v>66</v>
      </c>
      <c r="J16" s="117" t="s">
        <v>65</v>
      </c>
      <c r="K16" s="131"/>
      <c r="L16" s="117" t="s">
        <v>16</v>
      </c>
      <c r="M16" s="130"/>
      <c r="N16" s="131"/>
      <c r="O16" s="131"/>
      <c r="P16" s="127" t="s">
        <v>21</v>
      </c>
      <c r="Q16" s="1">
        <f>IF(B16="","",COUNTIF($B$4:$B$999,"&lt;"&amp;B16)+COUNTIF($B$4:B16,B16))</f>
        <v>14</v>
      </c>
    </row>
    <row r="17" spans="1:17" ht="22.5" customHeight="1" x14ac:dyDescent="0.45">
      <c r="A17" s="21">
        <v>14</v>
      </c>
      <c r="B17" s="116">
        <v>46090</v>
      </c>
      <c r="C17" s="125">
        <v>46090</v>
      </c>
      <c r="D17" s="114">
        <v>300</v>
      </c>
      <c r="E17" s="4" t="str">
        <f t="shared" si="0"/>
        <v>選挙運動</v>
      </c>
      <c r="F17" s="117" t="s">
        <v>35</v>
      </c>
      <c r="G17" s="117" t="s">
        <v>67</v>
      </c>
      <c r="H17" s="115" t="s">
        <v>199</v>
      </c>
      <c r="I17" s="115" t="s">
        <v>68</v>
      </c>
      <c r="J17" s="117" t="s">
        <v>70</v>
      </c>
      <c r="K17" s="131"/>
      <c r="L17" s="117" t="s">
        <v>16</v>
      </c>
      <c r="M17" s="130"/>
      <c r="N17" s="131"/>
      <c r="O17" s="131"/>
      <c r="P17" s="127" t="s">
        <v>21</v>
      </c>
      <c r="Q17" s="1">
        <f>IF(B17="","",COUNTIF($B$4:$B$999,"&lt;"&amp;B17)+COUNTIF($B$4:B17,B17))</f>
        <v>17</v>
      </c>
    </row>
    <row r="18" spans="1:17" ht="22.5" customHeight="1" x14ac:dyDescent="0.45">
      <c r="A18" s="21">
        <v>15</v>
      </c>
      <c r="B18" s="116">
        <v>46054</v>
      </c>
      <c r="C18" s="125">
        <v>46101</v>
      </c>
      <c r="D18" s="114">
        <v>75000</v>
      </c>
      <c r="E18" s="4" t="str">
        <f t="shared" si="0"/>
        <v>立候補準備</v>
      </c>
      <c r="F18" s="117" t="s">
        <v>42</v>
      </c>
      <c r="G18" s="117" t="s">
        <v>49</v>
      </c>
      <c r="H18" s="115" t="s">
        <v>200</v>
      </c>
      <c r="I18" s="115" t="s">
        <v>54</v>
      </c>
      <c r="J18" s="117" t="s">
        <v>55</v>
      </c>
      <c r="K18" s="131"/>
      <c r="L18" s="117" t="s">
        <v>16</v>
      </c>
      <c r="M18" s="130"/>
      <c r="N18" s="131"/>
      <c r="O18" s="131"/>
      <c r="P18" s="127" t="s">
        <v>21</v>
      </c>
      <c r="Q18" s="1">
        <f>IF(B18="","",COUNTIF($B$4:$B$999,"&lt;"&amp;B18)+COUNTIF($B$4:B18,B18))</f>
        <v>9</v>
      </c>
    </row>
    <row r="19" spans="1:17" ht="22.5" customHeight="1" x14ac:dyDescent="0.45">
      <c r="A19" s="21">
        <v>16</v>
      </c>
      <c r="B19" s="116">
        <v>46037</v>
      </c>
      <c r="C19" s="125">
        <v>46099</v>
      </c>
      <c r="D19" s="114">
        <v>40000</v>
      </c>
      <c r="E19" s="4" t="str">
        <f t="shared" si="0"/>
        <v>立候補準備</v>
      </c>
      <c r="F19" s="117" t="s">
        <v>56</v>
      </c>
      <c r="G19" s="117" t="s">
        <v>57</v>
      </c>
      <c r="H19" s="115" t="s">
        <v>201</v>
      </c>
      <c r="I19" s="115" t="s">
        <v>32</v>
      </c>
      <c r="J19" s="117" t="s">
        <v>33</v>
      </c>
      <c r="K19" s="131"/>
      <c r="L19" s="117" t="s">
        <v>16</v>
      </c>
      <c r="M19" s="130"/>
      <c r="N19" s="131"/>
      <c r="O19" s="131"/>
      <c r="P19" s="127" t="s">
        <v>21</v>
      </c>
      <c r="Q19" s="1">
        <f>IF(B19="","",COUNTIF($B$4:$B$999,"&lt;"&amp;B19)+COUNTIF($B$4:B19,B19))</f>
        <v>3</v>
      </c>
    </row>
    <row r="20" spans="1:17" ht="22.5" customHeight="1" x14ac:dyDescent="0.45">
      <c r="A20" s="21">
        <v>17</v>
      </c>
      <c r="B20" s="116">
        <v>46078</v>
      </c>
      <c r="C20" s="125">
        <v>46098</v>
      </c>
      <c r="D20" s="114">
        <v>50000</v>
      </c>
      <c r="E20" s="4" t="str">
        <f t="shared" si="0"/>
        <v>立候補準備</v>
      </c>
      <c r="F20" s="117" t="s">
        <v>34</v>
      </c>
      <c r="G20" s="117" t="s">
        <v>61</v>
      </c>
      <c r="H20" s="115" t="s">
        <v>202</v>
      </c>
      <c r="I20" s="115" t="s">
        <v>62</v>
      </c>
      <c r="J20" s="117" t="s">
        <v>63</v>
      </c>
      <c r="K20" s="131"/>
      <c r="L20" s="117" t="s">
        <v>16</v>
      </c>
      <c r="M20" s="130"/>
      <c r="N20" s="131"/>
      <c r="O20" s="131"/>
      <c r="P20" s="127" t="s">
        <v>21</v>
      </c>
      <c r="Q20" s="1">
        <f>IF(B20="","",COUNTIF($B$4:$B$999,"&lt;"&amp;B20)+COUNTIF($B$4:B20,B20))</f>
        <v>11</v>
      </c>
    </row>
    <row r="21" spans="1:17" ht="22.5" customHeight="1" x14ac:dyDescent="0.45">
      <c r="A21" s="21">
        <v>18</v>
      </c>
      <c r="B21" s="116">
        <v>46037</v>
      </c>
      <c r="C21" s="125">
        <v>46099</v>
      </c>
      <c r="D21" s="114">
        <v>80000</v>
      </c>
      <c r="E21" s="4" t="str">
        <f t="shared" si="0"/>
        <v>立候補準備</v>
      </c>
      <c r="F21" s="117" t="s">
        <v>56</v>
      </c>
      <c r="G21" s="117" t="s">
        <v>71</v>
      </c>
      <c r="H21" s="115" t="s">
        <v>203</v>
      </c>
      <c r="I21" s="115" t="s">
        <v>32</v>
      </c>
      <c r="J21" s="117" t="s">
        <v>33</v>
      </c>
      <c r="K21" s="131"/>
      <c r="L21" s="117" t="s">
        <v>16</v>
      </c>
      <c r="M21" s="130"/>
      <c r="N21" s="131"/>
      <c r="O21" s="131"/>
      <c r="P21" s="127" t="s">
        <v>21</v>
      </c>
      <c r="Q21" s="1">
        <f>IF(B21="","",COUNTIF($B$4:$B$999,"&lt;"&amp;B21)+COUNTIF($B$4:B21,B21))</f>
        <v>4</v>
      </c>
    </row>
    <row r="22" spans="1:17" ht="22.5" customHeight="1" x14ac:dyDescent="0.45">
      <c r="A22" s="21">
        <v>19</v>
      </c>
      <c r="B22" s="116"/>
      <c r="C22" s="125"/>
      <c r="D22" s="114"/>
      <c r="E22" s="4" t="str">
        <f>IF(B22&gt;C22,"エラー",IF(B22="","",IF(B22&lt;DATE(2026,3,8),"立候補準備","選挙運動")))</f>
        <v/>
      </c>
      <c r="F22" s="117"/>
      <c r="G22" s="117"/>
      <c r="H22" s="115"/>
      <c r="I22" s="115"/>
      <c r="J22" s="117"/>
      <c r="K22" s="131"/>
      <c r="L22" s="117"/>
      <c r="M22" s="130"/>
      <c r="N22" s="131"/>
      <c r="O22" s="131"/>
      <c r="P22" s="127"/>
      <c r="Q22" s="1" t="str">
        <f>IF(B22="","",COUNTIF($B$4:$B$999,"&lt;"&amp;B22)+COUNTIF($B$4:B22,B22))</f>
        <v/>
      </c>
    </row>
    <row r="23" spans="1:17" ht="22.5" customHeight="1" x14ac:dyDescent="0.45">
      <c r="A23" s="21">
        <v>20</v>
      </c>
      <c r="B23" s="116"/>
      <c r="C23" s="125"/>
      <c r="D23" s="114"/>
      <c r="E23" s="4" t="str">
        <f t="shared" ref="E23:E86" si="1">IF(B23&gt;C23,"エラー",IF(B23="","",IF(B23&lt;DATE(2026,3,8),"立候補準備","選挙運動")))</f>
        <v/>
      </c>
      <c r="F23" s="117"/>
      <c r="G23" s="117"/>
      <c r="H23" s="115"/>
      <c r="I23" s="115"/>
      <c r="J23" s="117"/>
      <c r="K23" s="131"/>
      <c r="L23" s="117"/>
      <c r="M23" s="130"/>
      <c r="N23" s="131"/>
      <c r="O23" s="131"/>
      <c r="P23" s="127"/>
      <c r="Q23" s="1" t="str">
        <f>IF(B23="","",COUNTIF($B$4:$B$999,"&lt;"&amp;B23)+COUNTIF($B$4:B23,B23))</f>
        <v/>
      </c>
    </row>
    <row r="24" spans="1:17" ht="22.5" customHeight="1" x14ac:dyDescent="0.45">
      <c r="A24" s="21">
        <v>21</v>
      </c>
      <c r="B24" s="116"/>
      <c r="C24" s="125"/>
      <c r="D24" s="114"/>
      <c r="E24" s="4" t="str">
        <f t="shared" si="1"/>
        <v/>
      </c>
      <c r="F24" s="117"/>
      <c r="G24" s="117"/>
      <c r="H24" s="115"/>
      <c r="I24" s="115"/>
      <c r="J24" s="117"/>
      <c r="K24" s="131"/>
      <c r="L24" s="117"/>
      <c r="M24" s="130"/>
      <c r="N24" s="131"/>
      <c r="O24" s="131"/>
      <c r="P24" s="127"/>
      <c r="Q24" s="1" t="str">
        <f>IF(B24="","",COUNTIF($B$4:$B$999,"&lt;"&amp;B24)+COUNTIF($B$4:B24,B24))</f>
        <v/>
      </c>
    </row>
    <row r="25" spans="1:17" ht="22.5" customHeight="1" x14ac:dyDescent="0.45">
      <c r="A25" s="21">
        <v>22</v>
      </c>
      <c r="B25" s="116"/>
      <c r="C25" s="125"/>
      <c r="D25" s="114"/>
      <c r="E25" s="4" t="str">
        <f t="shared" si="1"/>
        <v/>
      </c>
      <c r="F25" s="117"/>
      <c r="G25" s="117"/>
      <c r="H25" s="115"/>
      <c r="I25" s="115"/>
      <c r="J25" s="117"/>
      <c r="K25" s="131"/>
      <c r="L25" s="117"/>
      <c r="M25" s="130"/>
      <c r="N25" s="131"/>
      <c r="O25" s="131"/>
      <c r="P25" s="127"/>
      <c r="Q25" s="1" t="str">
        <f>IF(B25="","",COUNTIF($B$4:$B$999,"&lt;"&amp;B25)+COUNTIF($B$4:B25,B25))</f>
        <v/>
      </c>
    </row>
    <row r="26" spans="1:17" ht="22.5" customHeight="1" x14ac:dyDescent="0.45">
      <c r="A26" s="21">
        <v>23</v>
      </c>
      <c r="B26" s="116"/>
      <c r="C26" s="125"/>
      <c r="D26" s="114"/>
      <c r="E26" s="4" t="str">
        <f t="shared" si="1"/>
        <v/>
      </c>
      <c r="F26" s="117"/>
      <c r="G26" s="117"/>
      <c r="H26" s="117"/>
      <c r="I26" s="117"/>
      <c r="J26" s="117"/>
      <c r="K26" s="131"/>
      <c r="L26" s="117"/>
      <c r="M26" s="130"/>
      <c r="N26" s="131"/>
      <c r="O26" s="131"/>
      <c r="P26" s="127"/>
      <c r="Q26" s="1" t="str">
        <f>IF(B26="","",COUNTIF($B$4:$B$999,"&lt;"&amp;B26)+COUNTIF($B$4:B26,B26))</f>
        <v/>
      </c>
    </row>
    <row r="27" spans="1:17" ht="22.5" customHeight="1" x14ac:dyDescent="0.45">
      <c r="A27" s="21">
        <v>24</v>
      </c>
      <c r="B27" s="116"/>
      <c r="C27" s="125"/>
      <c r="D27" s="114"/>
      <c r="E27" s="4" t="str">
        <f t="shared" si="1"/>
        <v/>
      </c>
      <c r="F27" s="117"/>
      <c r="G27" s="117"/>
      <c r="H27" s="117"/>
      <c r="I27" s="117"/>
      <c r="J27" s="117"/>
      <c r="K27" s="131"/>
      <c r="L27" s="117"/>
      <c r="M27" s="130"/>
      <c r="N27" s="131"/>
      <c r="O27" s="131"/>
      <c r="P27" s="127"/>
      <c r="Q27" s="1" t="str">
        <f>IF(B27="","",COUNTIF($B$4:$B$999,"&lt;"&amp;B27)+COUNTIF($B$4:B27,B27))</f>
        <v/>
      </c>
    </row>
    <row r="28" spans="1:17" ht="22.5" customHeight="1" x14ac:dyDescent="0.45">
      <c r="A28" s="21">
        <v>25</v>
      </c>
      <c r="B28" s="116"/>
      <c r="C28" s="125"/>
      <c r="D28" s="114"/>
      <c r="E28" s="4" t="str">
        <f t="shared" si="1"/>
        <v/>
      </c>
      <c r="F28" s="117"/>
      <c r="G28" s="117"/>
      <c r="H28" s="117"/>
      <c r="I28" s="117"/>
      <c r="J28" s="117"/>
      <c r="K28" s="131"/>
      <c r="L28" s="117"/>
      <c r="M28" s="130"/>
      <c r="N28" s="131"/>
      <c r="O28" s="131"/>
      <c r="P28" s="127"/>
      <c r="Q28" s="1" t="str">
        <f>IF(B28="","",COUNTIF($B$4:$B$999,"&lt;"&amp;B28)+COUNTIF($B$4:B28,B28))</f>
        <v/>
      </c>
    </row>
    <row r="29" spans="1:17" ht="22.5" customHeight="1" x14ac:dyDescent="0.45">
      <c r="A29" s="21">
        <v>26</v>
      </c>
      <c r="B29" s="116"/>
      <c r="C29" s="125"/>
      <c r="D29" s="114"/>
      <c r="E29" s="4" t="str">
        <f t="shared" si="1"/>
        <v/>
      </c>
      <c r="F29" s="117"/>
      <c r="G29" s="117"/>
      <c r="H29" s="117"/>
      <c r="I29" s="117"/>
      <c r="J29" s="117"/>
      <c r="K29" s="131"/>
      <c r="L29" s="117"/>
      <c r="M29" s="130"/>
      <c r="N29" s="131"/>
      <c r="O29" s="131"/>
      <c r="P29" s="127"/>
      <c r="Q29" s="1" t="str">
        <f>IF(B29="","",COUNTIF($B$4:$B$999,"&lt;"&amp;B29)+COUNTIF($B$4:B29,B29))</f>
        <v/>
      </c>
    </row>
    <row r="30" spans="1:17" ht="22.5" customHeight="1" x14ac:dyDescent="0.45">
      <c r="A30" s="21">
        <v>27</v>
      </c>
      <c r="B30" s="116"/>
      <c r="C30" s="125"/>
      <c r="D30" s="114"/>
      <c r="E30" s="4" t="str">
        <f t="shared" si="1"/>
        <v/>
      </c>
      <c r="F30" s="117"/>
      <c r="G30" s="117"/>
      <c r="H30" s="117"/>
      <c r="I30" s="117"/>
      <c r="J30" s="117"/>
      <c r="K30" s="131"/>
      <c r="L30" s="117"/>
      <c r="M30" s="130"/>
      <c r="N30" s="131"/>
      <c r="O30" s="131"/>
      <c r="P30" s="127"/>
      <c r="Q30" s="1" t="str">
        <f>IF(B30="","",COUNTIF($B$4:$B$999,"&lt;"&amp;B30)+COUNTIF($B$4:B30,B30))</f>
        <v/>
      </c>
    </row>
    <row r="31" spans="1:17" ht="22.5" customHeight="1" x14ac:dyDescent="0.45">
      <c r="A31" s="21">
        <v>28</v>
      </c>
      <c r="B31" s="116"/>
      <c r="C31" s="125"/>
      <c r="D31" s="114"/>
      <c r="E31" s="4" t="str">
        <f t="shared" si="1"/>
        <v/>
      </c>
      <c r="F31" s="117"/>
      <c r="G31" s="117"/>
      <c r="H31" s="117"/>
      <c r="I31" s="117"/>
      <c r="J31" s="117"/>
      <c r="K31" s="131"/>
      <c r="L31" s="117"/>
      <c r="M31" s="130"/>
      <c r="N31" s="131"/>
      <c r="O31" s="131"/>
      <c r="P31" s="127"/>
      <c r="Q31" s="1" t="str">
        <f>IF(B31="","",COUNTIF($B$4:$B$999,"&lt;"&amp;B31)+COUNTIF($B$4:B31,B31))</f>
        <v/>
      </c>
    </row>
    <row r="32" spans="1:17" ht="22.5" customHeight="1" x14ac:dyDescent="0.45">
      <c r="A32" s="21">
        <v>29</v>
      </c>
      <c r="B32" s="116"/>
      <c r="C32" s="125"/>
      <c r="D32" s="114"/>
      <c r="E32" s="4" t="str">
        <f t="shared" si="1"/>
        <v/>
      </c>
      <c r="F32" s="117"/>
      <c r="G32" s="117"/>
      <c r="H32" s="117"/>
      <c r="I32" s="117"/>
      <c r="J32" s="117"/>
      <c r="K32" s="131"/>
      <c r="L32" s="117"/>
      <c r="M32" s="130"/>
      <c r="N32" s="131"/>
      <c r="O32" s="131"/>
      <c r="P32" s="127"/>
      <c r="Q32" s="1" t="str">
        <f>IF(B32="","",COUNTIF($B$4:$B$999,"&lt;"&amp;B32)+COUNTIF($B$4:B32,B32))</f>
        <v/>
      </c>
    </row>
    <row r="33" spans="1:17" ht="22.5" customHeight="1" x14ac:dyDescent="0.45">
      <c r="A33" s="21">
        <v>30</v>
      </c>
      <c r="B33" s="116"/>
      <c r="C33" s="125"/>
      <c r="D33" s="114"/>
      <c r="E33" s="4" t="str">
        <f t="shared" si="1"/>
        <v/>
      </c>
      <c r="F33" s="117"/>
      <c r="G33" s="117"/>
      <c r="H33" s="117"/>
      <c r="I33" s="117"/>
      <c r="J33" s="117"/>
      <c r="K33" s="131"/>
      <c r="L33" s="117"/>
      <c r="M33" s="130"/>
      <c r="N33" s="131"/>
      <c r="O33" s="131"/>
      <c r="P33" s="127"/>
      <c r="Q33" s="1" t="str">
        <f>IF(B33="","",COUNTIF($B$4:$B$999,"&lt;"&amp;B33)+COUNTIF($B$4:B33,B33))</f>
        <v/>
      </c>
    </row>
    <row r="34" spans="1:17" ht="22.5" customHeight="1" x14ac:dyDescent="0.45">
      <c r="A34" s="21">
        <v>31</v>
      </c>
      <c r="B34" s="116"/>
      <c r="C34" s="125"/>
      <c r="D34" s="114"/>
      <c r="E34" s="4" t="str">
        <f t="shared" si="1"/>
        <v/>
      </c>
      <c r="F34" s="117"/>
      <c r="G34" s="117"/>
      <c r="H34" s="117"/>
      <c r="I34" s="117"/>
      <c r="J34" s="117"/>
      <c r="K34" s="131"/>
      <c r="L34" s="117"/>
      <c r="M34" s="130"/>
      <c r="N34" s="131"/>
      <c r="O34" s="131"/>
      <c r="P34" s="127"/>
      <c r="Q34" s="1" t="str">
        <f>IF(B34="","",COUNTIF($B$4:$B$999,"&lt;"&amp;B34)+COUNTIF($B$4:B34,B34))</f>
        <v/>
      </c>
    </row>
    <row r="35" spans="1:17" ht="22.5" customHeight="1" x14ac:dyDescent="0.45">
      <c r="A35" s="21">
        <v>32</v>
      </c>
      <c r="B35" s="116"/>
      <c r="C35" s="125"/>
      <c r="D35" s="114"/>
      <c r="E35" s="4" t="str">
        <f t="shared" si="1"/>
        <v/>
      </c>
      <c r="F35" s="117"/>
      <c r="G35" s="117"/>
      <c r="H35" s="117"/>
      <c r="I35" s="117"/>
      <c r="J35" s="117"/>
      <c r="K35" s="131"/>
      <c r="L35" s="117"/>
      <c r="M35" s="130"/>
      <c r="N35" s="131"/>
      <c r="O35" s="131"/>
      <c r="P35" s="127"/>
      <c r="Q35" s="1" t="str">
        <f>IF(B35="","",COUNTIF($B$4:$B$999,"&lt;"&amp;B35)+COUNTIF($B$4:B35,B35))</f>
        <v/>
      </c>
    </row>
    <row r="36" spans="1:17" ht="22.5" customHeight="1" x14ac:dyDescent="0.45">
      <c r="A36" s="21">
        <v>33</v>
      </c>
      <c r="B36" s="116"/>
      <c r="C36" s="125"/>
      <c r="D36" s="114"/>
      <c r="E36" s="4" t="str">
        <f t="shared" si="1"/>
        <v/>
      </c>
      <c r="F36" s="117"/>
      <c r="G36" s="117"/>
      <c r="H36" s="117"/>
      <c r="I36" s="117"/>
      <c r="J36" s="117"/>
      <c r="K36" s="131"/>
      <c r="L36" s="117"/>
      <c r="M36" s="130"/>
      <c r="N36" s="131"/>
      <c r="O36" s="131"/>
      <c r="P36" s="127"/>
      <c r="Q36" s="1" t="str">
        <f>IF(B36="","",COUNTIF($B$4:$B$999,"&lt;"&amp;B36)+COUNTIF($B$4:B36,B36))</f>
        <v/>
      </c>
    </row>
    <row r="37" spans="1:17" ht="22.5" customHeight="1" x14ac:dyDescent="0.45">
      <c r="A37" s="21">
        <v>34</v>
      </c>
      <c r="B37" s="116"/>
      <c r="C37" s="125"/>
      <c r="D37" s="114"/>
      <c r="E37" s="4" t="str">
        <f t="shared" si="1"/>
        <v/>
      </c>
      <c r="F37" s="117"/>
      <c r="G37" s="117"/>
      <c r="H37" s="117"/>
      <c r="I37" s="117"/>
      <c r="J37" s="117"/>
      <c r="K37" s="131"/>
      <c r="L37" s="117"/>
      <c r="M37" s="130"/>
      <c r="N37" s="131"/>
      <c r="O37" s="131"/>
      <c r="P37" s="127"/>
      <c r="Q37" s="1" t="str">
        <f>IF(B37="","",COUNTIF($B$4:$B$999,"&lt;"&amp;B37)+COUNTIF($B$4:B37,B37))</f>
        <v/>
      </c>
    </row>
    <row r="38" spans="1:17" ht="22.5" customHeight="1" x14ac:dyDescent="0.45">
      <c r="A38" s="21">
        <v>35</v>
      </c>
      <c r="B38" s="116"/>
      <c r="C38" s="125"/>
      <c r="D38" s="114"/>
      <c r="E38" s="4" t="str">
        <f t="shared" si="1"/>
        <v/>
      </c>
      <c r="F38" s="117"/>
      <c r="G38" s="117"/>
      <c r="H38" s="117"/>
      <c r="I38" s="117"/>
      <c r="J38" s="117"/>
      <c r="K38" s="131"/>
      <c r="L38" s="117"/>
      <c r="M38" s="130"/>
      <c r="N38" s="131"/>
      <c r="O38" s="131"/>
      <c r="P38" s="127"/>
      <c r="Q38" s="1" t="str">
        <f>IF(B38="","",COUNTIF($B$4:$B$999,"&lt;"&amp;B38)+COUNTIF($B$4:B38,B38))</f>
        <v/>
      </c>
    </row>
    <row r="39" spans="1:17" ht="22.5" customHeight="1" x14ac:dyDescent="0.45">
      <c r="A39" s="21">
        <v>36</v>
      </c>
      <c r="B39" s="116"/>
      <c r="C39" s="125"/>
      <c r="D39" s="114"/>
      <c r="E39" s="4" t="str">
        <f t="shared" si="1"/>
        <v/>
      </c>
      <c r="F39" s="117"/>
      <c r="G39" s="117"/>
      <c r="H39" s="117"/>
      <c r="I39" s="117"/>
      <c r="J39" s="117"/>
      <c r="K39" s="131"/>
      <c r="L39" s="117"/>
      <c r="M39" s="130"/>
      <c r="N39" s="131"/>
      <c r="O39" s="131"/>
      <c r="P39" s="127"/>
      <c r="Q39" s="1" t="str">
        <f>IF(B39="","",COUNTIF($B$4:$B$999,"&lt;"&amp;B39)+COUNTIF($B$4:B39,B39))</f>
        <v/>
      </c>
    </row>
    <row r="40" spans="1:17" ht="22.5" customHeight="1" x14ac:dyDescent="0.45">
      <c r="A40" s="21">
        <v>37</v>
      </c>
      <c r="B40" s="116"/>
      <c r="C40" s="125"/>
      <c r="D40" s="114"/>
      <c r="E40" s="4" t="str">
        <f t="shared" si="1"/>
        <v/>
      </c>
      <c r="F40" s="117"/>
      <c r="G40" s="117"/>
      <c r="H40" s="117"/>
      <c r="I40" s="117"/>
      <c r="J40" s="117"/>
      <c r="K40" s="131"/>
      <c r="L40" s="117"/>
      <c r="M40" s="130"/>
      <c r="N40" s="131"/>
      <c r="O40" s="131"/>
      <c r="P40" s="127"/>
      <c r="Q40" s="1" t="str">
        <f>IF(B40="","",COUNTIF($B$4:$B$999,"&lt;"&amp;B40)+COUNTIF($B$4:B40,B40))</f>
        <v/>
      </c>
    </row>
    <row r="41" spans="1:17" ht="22.5" customHeight="1" x14ac:dyDescent="0.45">
      <c r="A41" s="21">
        <v>38</v>
      </c>
      <c r="B41" s="116"/>
      <c r="C41" s="125"/>
      <c r="D41" s="114"/>
      <c r="E41" s="4" t="str">
        <f t="shared" si="1"/>
        <v/>
      </c>
      <c r="F41" s="117"/>
      <c r="G41" s="117"/>
      <c r="H41" s="117"/>
      <c r="I41" s="117"/>
      <c r="J41" s="117"/>
      <c r="K41" s="131"/>
      <c r="L41" s="117"/>
      <c r="M41" s="130"/>
      <c r="N41" s="131"/>
      <c r="O41" s="131"/>
      <c r="P41" s="127"/>
      <c r="Q41" s="1" t="str">
        <f>IF(B41="","",COUNTIF($B$4:$B$999,"&lt;"&amp;B41)+COUNTIF($B$4:B41,B41))</f>
        <v/>
      </c>
    </row>
    <row r="42" spans="1:17" ht="22.5" customHeight="1" x14ac:dyDescent="0.45">
      <c r="A42" s="21">
        <v>39</v>
      </c>
      <c r="B42" s="116"/>
      <c r="C42" s="125"/>
      <c r="D42" s="114"/>
      <c r="E42" s="4" t="str">
        <f t="shared" si="1"/>
        <v/>
      </c>
      <c r="F42" s="117"/>
      <c r="G42" s="117"/>
      <c r="H42" s="117"/>
      <c r="I42" s="117"/>
      <c r="J42" s="117"/>
      <c r="K42" s="131"/>
      <c r="L42" s="117"/>
      <c r="M42" s="130"/>
      <c r="N42" s="131"/>
      <c r="O42" s="131"/>
      <c r="P42" s="127"/>
      <c r="Q42" s="1" t="str">
        <f>IF(B42="","",COUNTIF($B$4:$B$999,"&lt;"&amp;B42)+COUNTIF($B$4:B42,B42))</f>
        <v/>
      </c>
    </row>
    <row r="43" spans="1:17" ht="22.5" customHeight="1" x14ac:dyDescent="0.45">
      <c r="A43" s="21">
        <v>40</v>
      </c>
      <c r="B43" s="116"/>
      <c r="C43" s="125"/>
      <c r="D43" s="114"/>
      <c r="E43" s="4" t="str">
        <f t="shared" si="1"/>
        <v/>
      </c>
      <c r="F43" s="117"/>
      <c r="G43" s="117"/>
      <c r="H43" s="117"/>
      <c r="I43" s="117"/>
      <c r="J43" s="117"/>
      <c r="K43" s="131"/>
      <c r="L43" s="117"/>
      <c r="M43" s="130"/>
      <c r="N43" s="131"/>
      <c r="O43" s="131"/>
      <c r="P43" s="127"/>
      <c r="Q43" s="1" t="str">
        <f>IF(B43="","",COUNTIF($B$4:$B$999,"&lt;"&amp;B43)+COUNTIF($B$4:B43,B43))</f>
        <v/>
      </c>
    </row>
    <row r="44" spans="1:17" ht="22.5" customHeight="1" x14ac:dyDescent="0.45">
      <c r="A44" s="21">
        <v>41</v>
      </c>
      <c r="B44" s="116"/>
      <c r="C44" s="125"/>
      <c r="D44" s="114"/>
      <c r="E44" s="4" t="str">
        <f t="shared" si="1"/>
        <v/>
      </c>
      <c r="F44" s="117"/>
      <c r="G44" s="117"/>
      <c r="H44" s="117"/>
      <c r="I44" s="117"/>
      <c r="J44" s="117"/>
      <c r="K44" s="131"/>
      <c r="L44" s="117"/>
      <c r="M44" s="130"/>
      <c r="N44" s="131"/>
      <c r="O44" s="131"/>
      <c r="P44" s="127"/>
      <c r="Q44" s="1" t="str">
        <f>IF(B44="","",COUNTIF($B$4:$B$999,"&lt;"&amp;B44)+COUNTIF($B$4:B44,B44))</f>
        <v/>
      </c>
    </row>
    <row r="45" spans="1:17" ht="22.5" customHeight="1" x14ac:dyDescent="0.45">
      <c r="A45" s="21">
        <v>42</v>
      </c>
      <c r="B45" s="116"/>
      <c r="C45" s="125"/>
      <c r="D45" s="114"/>
      <c r="E45" s="4" t="str">
        <f t="shared" si="1"/>
        <v/>
      </c>
      <c r="F45" s="117"/>
      <c r="G45" s="117"/>
      <c r="H45" s="117"/>
      <c r="I45" s="117"/>
      <c r="J45" s="117"/>
      <c r="K45" s="131"/>
      <c r="L45" s="117"/>
      <c r="M45" s="130"/>
      <c r="N45" s="131"/>
      <c r="O45" s="131"/>
      <c r="P45" s="127"/>
      <c r="Q45" s="1" t="str">
        <f>IF(B45="","",COUNTIF($B$4:$B$999,"&lt;"&amp;B45)+COUNTIF($B$4:B45,B45))</f>
        <v/>
      </c>
    </row>
    <row r="46" spans="1:17" ht="22.5" customHeight="1" x14ac:dyDescent="0.45">
      <c r="A46" s="21">
        <v>43</v>
      </c>
      <c r="B46" s="116"/>
      <c r="C46" s="125"/>
      <c r="D46" s="114"/>
      <c r="E46" s="4" t="str">
        <f t="shared" si="1"/>
        <v/>
      </c>
      <c r="F46" s="117"/>
      <c r="G46" s="117"/>
      <c r="H46" s="117"/>
      <c r="I46" s="117"/>
      <c r="J46" s="117"/>
      <c r="K46" s="131"/>
      <c r="L46" s="117"/>
      <c r="M46" s="130"/>
      <c r="N46" s="131"/>
      <c r="O46" s="131"/>
      <c r="P46" s="127"/>
      <c r="Q46" s="1" t="str">
        <f>IF(B46="","",COUNTIF($B$4:$B$999,"&lt;"&amp;B46)+COUNTIF($B$4:B46,B46))</f>
        <v/>
      </c>
    </row>
    <row r="47" spans="1:17" ht="22.5" customHeight="1" x14ac:dyDescent="0.45">
      <c r="A47" s="21">
        <v>44</v>
      </c>
      <c r="B47" s="116"/>
      <c r="C47" s="125"/>
      <c r="D47" s="114"/>
      <c r="E47" s="4" t="str">
        <f t="shared" si="1"/>
        <v/>
      </c>
      <c r="F47" s="117"/>
      <c r="G47" s="117"/>
      <c r="H47" s="117"/>
      <c r="I47" s="117"/>
      <c r="J47" s="117"/>
      <c r="K47" s="131"/>
      <c r="L47" s="117"/>
      <c r="M47" s="130"/>
      <c r="N47" s="131"/>
      <c r="O47" s="131"/>
      <c r="P47" s="127"/>
      <c r="Q47" s="1" t="str">
        <f>IF(B47="","",COUNTIF($B$4:$B$999,"&lt;"&amp;B47)+COUNTIF($B$4:B47,B47))</f>
        <v/>
      </c>
    </row>
    <row r="48" spans="1:17" ht="22.5" customHeight="1" x14ac:dyDescent="0.45">
      <c r="A48" s="21">
        <v>45</v>
      </c>
      <c r="B48" s="116"/>
      <c r="C48" s="125"/>
      <c r="D48" s="114"/>
      <c r="E48" s="4" t="str">
        <f t="shared" si="1"/>
        <v/>
      </c>
      <c r="F48" s="117"/>
      <c r="G48" s="117"/>
      <c r="H48" s="117"/>
      <c r="I48" s="117"/>
      <c r="J48" s="117"/>
      <c r="K48" s="131"/>
      <c r="L48" s="117"/>
      <c r="M48" s="130"/>
      <c r="N48" s="131"/>
      <c r="O48" s="131"/>
      <c r="P48" s="127"/>
      <c r="Q48" s="1" t="str">
        <f>IF(B48="","",COUNTIF($B$4:$B$999,"&lt;"&amp;B48)+COUNTIF($B$4:B48,B48))</f>
        <v/>
      </c>
    </row>
    <row r="49" spans="1:17" ht="22.5" customHeight="1" x14ac:dyDescent="0.45">
      <c r="A49" s="21">
        <v>46</v>
      </c>
      <c r="B49" s="116"/>
      <c r="C49" s="125"/>
      <c r="D49" s="114"/>
      <c r="E49" s="4" t="str">
        <f t="shared" si="1"/>
        <v/>
      </c>
      <c r="F49" s="117"/>
      <c r="G49" s="117"/>
      <c r="H49" s="117"/>
      <c r="I49" s="117"/>
      <c r="J49" s="117"/>
      <c r="K49" s="131"/>
      <c r="L49" s="117"/>
      <c r="M49" s="130"/>
      <c r="N49" s="131"/>
      <c r="O49" s="131"/>
      <c r="P49" s="127"/>
      <c r="Q49" s="1" t="str">
        <f>IF(B49="","",COUNTIF($B$4:$B$999,"&lt;"&amp;B49)+COUNTIF($B$4:B49,B49))</f>
        <v/>
      </c>
    </row>
    <row r="50" spans="1:17" ht="22.5" customHeight="1" x14ac:dyDescent="0.45">
      <c r="A50" s="21">
        <v>47</v>
      </c>
      <c r="B50" s="116"/>
      <c r="C50" s="125"/>
      <c r="D50" s="114"/>
      <c r="E50" s="4" t="str">
        <f t="shared" si="1"/>
        <v/>
      </c>
      <c r="F50" s="117"/>
      <c r="G50" s="117"/>
      <c r="H50" s="117"/>
      <c r="I50" s="117"/>
      <c r="J50" s="117"/>
      <c r="K50" s="131"/>
      <c r="L50" s="117"/>
      <c r="M50" s="130"/>
      <c r="N50" s="131"/>
      <c r="O50" s="131"/>
      <c r="P50" s="127"/>
      <c r="Q50" s="1" t="str">
        <f>IF(B50="","",COUNTIF($B$4:$B$999,"&lt;"&amp;B50)+COUNTIF($B$4:B50,B50))</f>
        <v/>
      </c>
    </row>
    <row r="51" spans="1:17" ht="22.5" customHeight="1" x14ac:dyDescent="0.45">
      <c r="A51" s="21">
        <v>48</v>
      </c>
      <c r="B51" s="116"/>
      <c r="C51" s="125"/>
      <c r="D51" s="114"/>
      <c r="E51" s="4" t="str">
        <f t="shared" si="1"/>
        <v/>
      </c>
      <c r="F51" s="117"/>
      <c r="G51" s="117"/>
      <c r="H51" s="117"/>
      <c r="I51" s="117"/>
      <c r="J51" s="117"/>
      <c r="K51" s="131"/>
      <c r="L51" s="117"/>
      <c r="M51" s="130"/>
      <c r="N51" s="131"/>
      <c r="O51" s="131"/>
      <c r="P51" s="127"/>
      <c r="Q51" s="1" t="str">
        <f>IF(B51="","",COUNTIF($B$4:$B$999,"&lt;"&amp;B51)+COUNTIF($B$4:B51,B51))</f>
        <v/>
      </c>
    </row>
    <row r="52" spans="1:17" ht="22.5" customHeight="1" x14ac:dyDescent="0.45">
      <c r="A52" s="21">
        <v>49</v>
      </c>
      <c r="B52" s="116"/>
      <c r="C52" s="125"/>
      <c r="D52" s="114"/>
      <c r="E52" s="4" t="str">
        <f t="shared" si="1"/>
        <v/>
      </c>
      <c r="F52" s="117"/>
      <c r="G52" s="117"/>
      <c r="H52" s="117"/>
      <c r="I52" s="117"/>
      <c r="J52" s="117"/>
      <c r="K52" s="131"/>
      <c r="L52" s="117"/>
      <c r="M52" s="130"/>
      <c r="N52" s="131"/>
      <c r="O52" s="131"/>
      <c r="P52" s="127"/>
      <c r="Q52" s="1" t="str">
        <f>IF(B52="","",COUNTIF($B$4:$B$999,"&lt;"&amp;B52)+COUNTIF($B$4:B52,B52))</f>
        <v/>
      </c>
    </row>
    <row r="53" spans="1:17" ht="22.5" customHeight="1" x14ac:dyDescent="0.45">
      <c r="A53" s="21">
        <v>50</v>
      </c>
      <c r="B53" s="116"/>
      <c r="C53" s="125"/>
      <c r="D53" s="114"/>
      <c r="E53" s="4" t="str">
        <f t="shared" si="1"/>
        <v/>
      </c>
      <c r="F53" s="117"/>
      <c r="G53" s="117"/>
      <c r="H53" s="117"/>
      <c r="I53" s="117"/>
      <c r="J53" s="117"/>
      <c r="K53" s="131"/>
      <c r="L53" s="117"/>
      <c r="M53" s="130"/>
      <c r="N53" s="131"/>
      <c r="O53" s="131"/>
      <c r="P53" s="127"/>
      <c r="Q53" s="1" t="str">
        <f>IF(B53="","",COUNTIF($B$4:$B$999,"&lt;"&amp;B53)+COUNTIF($B$4:B53,B53))</f>
        <v/>
      </c>
    </row>
    <row r="54" spans="1:17" ht="22.5" customHeight="1" x14ac:dyDescent="0.45">
      <c r="A54" s="21">
        <v>51</v>
      </c>
      <c r="B54" s="116"/>
      <c r="C54" s="125"/>
      <c r="D54" s="114"/>
      <c r="E54" s="4" t="str">
        <f t="shared" si="1"/>
        <v/>
      </c>
      <c r="F54" s="117"/>
      <c r="G54" s="117"/>
      <c r="H54" s="117"/>
      <c r="I54" s="117"/>
      <c r="J54" s="117"/>
      <c r="K54" s="131"/>
      <c r="L54" s="117"/>
      <c r="M54" s="130"/>
      <c r="N54" s="131"/>
      <c r="O54" s="131"/>
      <c r="P54" s="127"/>
      <c r="Q54" s="1" t="str">
        <f>IF(B54="","",COUNTIF($B$4:$B$999,"&lt;"&amp;B54)+COUNTIF($B$4:B54,B54))</f>
        <v/>
      </c>
    </row>
    <row r="55" spans="1:17" ht="22.5" customHeight="1" x14ac:dyDescent="0.45">
      <c r="A55" s="21">
        <v>52</v>
      </c>
      <c r="B55" s="116"/>
      <c r="C55" s="125"/>
      <c r="D55" s="114"/>
      <c r="E55" s="4" t="str">
        <f t="shared" si="1"/>
        <v/>
      </c>
      <c r="F55" s="117"/>
      <c r="G55" s="117"/>
      <c r="H55" s="117"/>
      <c r="I55" s="117"/>
      <c r="J55" s="117"/>
      <c r="K55" s="131"/>
      <c r="L55" s="117"/>
      <c r="M55" s="130"/>
      <c r="N55" s="131"/>
      <c r="O55" s="131"/>
      <c r="P55" s="127"/>
      <c r="Q55" s="1" t="str">
        <f>IF(B55="","",COUNTIF($B$4:$B$999,"&lt;"&amp;B55)+COUNTIF($B$4:B55,B55))</f>
        <v/>
      </c>
    </row>
    <row r="56" spans="1:17" ht="22.5" customHeight="1" x14ac:dyDescent="0.45">
      <c r="A56" s="21">
        <v>53</v>
      </c>
      <c r="B56" s="116"/>
      <c r="C56" s="125"/>
      <c r="D56" s="114"/>
      <c r="E56" s="4" t="str">
        <f t="shared" si="1"/>
        <v/>
      </c>
      <c r="F56" s="117"/>
      <c r="G56" s="117"/>
      <c r="H56" s="117"/>
      <c r="I56" s="117"/>
      <c r="J56" s="117"/>
      <c r="K56" s="131"/>
      <c r="L56" s="117"/>
      <c r="M56" s="130"/>
      <c r="N56" s="131"/>
      <c r="O56" s="131"/>
      <c r="P56" s="127"/>
      <c r="Q56" s="1" t="str">
        <f>IF(B56="","",COUNTIF($B$4:$B$999,"&lt;"&amp;B56)+COUNTIF($B$4:B56,B56))</f>
        <v/>
      </c>
    </row>
    <row r="57" spans="1:17" ht="22.5" customHeight="1" x14ac:dyDescent="0.45">
      <c r="A57" s="21">
        <v>54</v>
      </c>
      <c r="B57" s="116"/>
      <c r="C57" s="125"/>
      <c r="D57" s="114"/>
      <c r="E57" s="4" t="str">
        <f t="shared" si="1"/>
        <v/>
      </c>
      <c r="F57" s="117"/>
      <c r="G57" s="117"/>
      <c r="H57" s="117"/>
      <c r="I57" s="117"/>
      <c r="J57" s="117"/>
      <c r="K57" s="131"/>
      <c r="L57" s="117"/>
      <c r="M57" s="130"/>
      <c r="N57" s="131"/>
      <c r="O57" s="131"/>
      <c r="P57" s="127"/>
      <c r="Q57" s="1" t="str">
        <f>IF(B57="","",COUNTIF($B$4:$B$999,"&lt;"&amp;B57)+COUNTIF($B$4:B57,B57))</f>
        <v/>
      </c>
    </row>
    <row r="58" spans="1:17" ht="22.5" customHeight="1" x14ac:dyDescent="0.45">
      <c r="A58" s="21">
        <v>55</v>
      </c>
      <c r="B58" s="116"/>
      <c r="C58" s="125"/>
      <c r="D58" s="114"/>
      <c r="E58" s="4" t="str">
        <f t="shared" si="1"/>
        <v/>
      </c>
      <c r="F58" s="117"/>
      <c r="G58" s="117"/>
      <c r="H58" s="117"/>
      <c r="I58" s="117"/>
      <c r="J58" s="117"/>
      <c r="K58" s="131"/>
      <c r="L58" s="117"/>
      <c r="M58" s="130"/>
      <c r="N58" s="131"/>
      <c r="O58" s="131"/>
      <c r="P58" s="127"/>
      <c r="Q58" s="1" t="str">
        <f>IF(B58="","",COUNTIF($B$4:$B$999,"&lt;"&amp;B58)+COUNTIF($B$4:B58,B58))</f>
        <v/>
      </c>
    </row>
    <row r="59" spans="1:17" ht="22.5" customHeight="1" x14ac:dyDescent="0.45">
      <c r="A59" s="21">
        <v>56</v>
      </c>
      <c r="B59" s="116"/>
      <c r="C59" s="125"/>
      <c r="D59" s="114"/>
      <c r="E59" s="4" t="str">
        <f t="shared" si="1"/>
        <v/>
      </c>
      <c r="F59" s="117"/>
      <c r="G59" s="117"/>
      <c r="H59" s="117"/>
      <c r="I59" s="117"/>
      <c r="J59" s="117"/>
      <c r="K59" s="131"/>
      <c r="L59" s="117"/>
      <c r="M59" s="130"/>
      <c r="N59" s="131"/>
      <c r="O59" s="131"/>
      <c r="P59" s="127"/>
      <c r="Q59" s="1" t="str">
        <f>IF(B59="","",COUNTIF($B$4:$B$999,"&lt;"&amp;B59)+COUNTIF($B$4:B59,B59))</f>
        <v/>
      </c>
    </row>
    <row r="60" spans="1:17" ht="22.5" customHeight="1" x14ac:dyDescent="0.45">
      <c r="A60" s="21">
        <v>57</v>
      </c>
      <c r="B60" s="116"/>
      <c r="C60" s="125"/>
      <c r="D60" s="114"/>
      <c r="E60" s="4" t="str">
        <f t="shared" si="1"/>
        <v/>
      </c>
      <c r="F60" s="117"/>
      <c r="G60" s="117"/>
      <c r="H60" s="117"/>
      <c r="I60" s="117"/>
      <c r="J60" s="117"/>
      <c r="K60" s="131"/>
      <c r="L60" s="117"/>
      <c r="M60" s="130"/>
      <c r="N60" s="131"/>
      <c r="O60" s="131"/>
      <c r="P60" s="127"/>
      <c r="Q60" s="1" t="str">
        <f>IF(B60="","",COUNTIF($B$4:$B$999,"&lt;"&amp;B60)+COUNTIF($B$4:B60,B60))</f>
        <v/>
      </c>
    </row>
    <row r="61" spans="1:17" ht="22.5" customHeight="1" x14ac:dyDescent="0.45">
      <c r="A61" s="21">
        <v>58</v>
      </c>
      <c r="B61" s="116"/>
      <c r="C61" s="125"/>
      <c r="D61" s="114"/>
      <c r="E61" s="4" t="str">
        <f t="shared" si="1"/>
        <v/>
      </c>
      <c r="F61" s="117"/>
      <c r="G61" s="117"/>
      <c r="H61" s="117"/>
      <c r="I61" s="117"/>
      <c r="J61" s="117"/>
      <c r="K61" s="131"/>
      <c r="L61" s="117"/>
      <c r="M61" s="130"/>
      <c r="N61" s="131"/>
      <c r="O61" s="131"/>
      <c r="P61" s="127"/>
      <c r="Q61" s="1" t="str">
        <f>IF(B61="","",COUNTIF($B$4:$B$999,"&lt;"&amp;B61)+COUNTIF($B$4:B61,B61))</f>
        <v/>
      </c>
    </row>
    <row r="62" spans="1:17" ht="22.5" customHeight="1" x14ac:dyDescent="0.45">
      <c r="A62" s="21">
        <v>59</v>
      </c>
      <c r="B62" s="116"/>
      <c r="C62" s="125"/>
      <c r="D62" s="114"/>
      <c r="E62" s="4" t="str">
        <f t="shared" si="1"/>
        <v/>
      </c>
      <c r="F62" s="117"/>
      <c r="G62" s="117"/>
      <c r="H62" s="117"/>
      <c r="I62" s="117"/>
      <c r="J62" s="117"/>
      <c r="K62" s="131"/>
      <c r="L62" s="117"/>
      <c r="M62" s="130"/>
      <c r="N62" s="131"/>
      <c r="O62" s="131"/>
      <c r="P62" s="127"/>
      <c r="Q62" s="1" t="str">
        <f>IF(B62="","",COUNTIF($B$4:$B$999,"&lt;"&amp;B62)+COUNTIF($B$4:B62,B62))</f>
        <v/>
      </c>
    </row>
    <row r="63" spans="1:17" ht="22.5" customHeight="1" x14ac:dyDescent="0.45">
      <c r="A63" s="21">
        <v>60</v>
      </c>
      <c r="B63" s="116"/>
      <c r="C63" s="125"/>
      <c r="D63" s="114"/>
      <c r="E63" s="4" t="str">
        <f t="shared" si="1"/>
        <v/>
      </c>
      <c r="F63" s="117"/>
      <c r="G63" s="117"/>
      <c r="H63" s="117"/>
      <c r="I63" s="117"/>
      <c r="J63" s="117"/>
      <c r="K63" s="131"/>
      <c r="L63" s="117"/>
      <c r="M63" s="130"/>
      <c r="N63" s="131"/>
      <c r="O63" s="131"/>
      <c r="P63" s="127"/>
      <c r="Q63" s="1" t="str">
        <f>IF(B63="","",COUNTIF($B$4:$B$999,"&lt;"&amp;B63)+COUNTIF($B$4:B63,B63))</f>
        <v/>
      </c>
    </row>
    <row r="64" spans="1:17" ht="22.5" customHeight="1" x14ac:dyDescent="0.45">
      <c r="A64" s="21">
        <v>61</v>
      </c>
      <c r="B64" s="116"/>
      <c r="C64" s="125"/>
      <c r="D64" s="114"/>
      <c r="E64" s="4" t="str">
        <f t="shared" si="1"/>
        <v/>
      </c>
      <c r="F64" s="117"/>
      <c r="G64" s="117"/>
      <c r="H64" s="117"/>
      <c r="I64" s="117"/>
      <c r="J64" s="117"/>
      <c r="K64" s="131"/>
      <c r="L64" s="117"/>
      <c r="M64" s="130"/>
      <c r="N64" s="131"/>
      <c r="O64" s="131"/>
      <c r="P64" s="127"/>
      <c r="Q64" s="1" t="str">
        <f>IF(B64="","",COUNTIF($B$4:$B$999,"&lt;"&amp;B64)+COUNTIF($B$4:B64,B64))</f>
        <v/>
      </c>
    </row>
    <row r="65" spans="1:17" ht="22.5" customHeight="1" x14ac:dyDescent="0.45">
      <c r="A65" s="21">
        <v>62</v>
      </c>
      <c r="B65" s="116"/>
      <c r="C65" s="125"/>
      <c r="D65" s="114"/>
      <c r="E65" s="4" t="str">
        <f t="shared" si="1"/>
        <v/>
      </c>
      <c r="F65" s="117"/>
      <c r="G65" s="117"/>
      <c r="H65" s="117"/>
      <c r="I65" s="117"/>
      <c r="J65" s="117"/>
      <c r="K65" s="131"/>
      <c r="L65" s="117"/>
      <c r="M65" s="130"/>
      <c r="N65" s="131"/>
      <c r="O65" s="131"/>
      <c r="P65" s="127"/>
      <c r="Q65" s="1" t="str">
        <f>IF(B65="","",COUNTIF($B$4:$B$999,"&lt;"&amp;B65)+COUNTIF($B$4:B65,B65))</f>
        <v/>
      </c>
    </row>
    <row r="66" spans="1:17" ht="22.5" customHeight="1" x14ac:dyDescent="0.45">
      <c r="A66" s="21">
        <v>63</v>
      </c>
      <c r="B66" s="116"/>
      <c r="C66" s="125"/>
      <c r="D66" s="114"/>
      <c r="E66" s="4" t="str">
        <f t="shared" si="1"/>
        <v/>
      </c>
      <c r="F66" s="117"/>
      <c r="G66" s="117"/>
      <c r="H66" s="117"/>
      <c r="I66" s="117"/>
      <c r="J66" s="117"/>
      <c r="K66" s="131"/>
      <c r="L66" s="117"/>
      <c r="M66" s="130"/>
      <c r="N66" s="131"/>
      <c r="O66" s="131"/>
      <c r="P66" s="127"/>
      <c r="Q66" s="1" t="str">
        <f>IF(B66="","",COUNTIF($B$4:$B$999,"&lt;"&amp;B66)+COUNTIF($B$4:B66,B66))</f>
        <v/>
      </c>
    </row>
    <row r="67" spans="1:17" ht="22.5" customHeight="1" x14ac:dyDescent="0.45">
      <c r="A67" s="21">
        <v>64</v>
      </c>
      <c r="B67" s="116"/>
      <c r="C67" s="125"/>
      <c r="D67" s="114"/>
      <c r="E67" s="4" t="str">
        <f t="shared" si="1"/>
        <v/>
      </c>
      <c r="F67" s="117"/>
      <c r="G67" s="117"/>
      <c r="H67" s="117"/>
      <c r="I67" s="117"/>
      <c r="J67" s="117"/>
      <c r="K67" s="131"/>
      <c r="L67" s="117"/>
      <c r="M67" s="130"/>
      <c r="N67" s="131"/>
      <c r="O67" s="131"/>
      <c r="P67" s="127"/>
      <c r="Q67" s="1" t="str">
        <f>IF(B67="","",COUNTIF($B$4:$B$999,"&lt;"&amp;B67)+COUNTIF($B$4:B67,B67))</f>
        <v/>
      </c>
    </row>
    <row r="68" spans="1:17" ht="22.5" customHeight="1" x14ac:dyDescent="0.45">
      <c r="A68" s="21">
        <v>65</v>
      </c>
      <c r="B68" s="116"/>
      <c r="C68" s="125"/>
      <c r="D68" s="114"/>
      <c r="E68" s="4" t="str">
        <f t="shared" si="1"/>
        <v/>
      </c>
      <c r="F68" s="117"/>
      <c r="G68" s="117"/>
      <c r="H68" s="117"/>
      <c r="I68" s="117"/>
      <c r="J68" s="117"/>
      <c r="K68" s="131"/>
      <c r="L68" s="117"/>
      <c r="M68" s="130"/>
      <c r="N68" s="131"/>
      <c r="O68" s="131"/>
      <c r="P68" s="127"/>
      <c r="Q68" s="1" t="str">
        <f>IF(B68="","",COUNTIF($B$4:$B$999,"&lt;"&amp;B68)+COUNTIF($B$4:B68,B68))</f>
        <v/>
      </c>
    </row>
    <row r="69" spans="1:17" ht="22.5" customHeight="1" x14ac:dyDescent="0.45">
      <c r="A69" s="21">
        <v>66</v>
      </c>
      <c r="B69" s="116"/>
      <c r="C69" s="125"/>
      <c r="D69" s="114"/>
      <c r="E69" s="4" t="str">
        <f t="shared" si="1"/>
        <v/>
      </c>
      <c r="F69" s="117"/>
      <c r="G69" s="117"/>
      <c r="H69" s="117"/>
      <c r="I69" s="117"/>
      <c r="J69" s="117"/>
      <c r="K69" s="131"/>
      <c r="L69" s="117"/>
      <c r="M69" s="130"/>
      <c r="N69" s="131"/>
      <c r="O69" s="131"/>
      <c r="P69" s="127"/>
      <c r="Q69" s="1" t="str">
        <f>IF(B69="","",COUNTIF($B$4:$B$999,"&lt;"&amp;B69)+COUNTIF($B$4:B69,B69))</f>
        <v/>
      </c>
    </row>
    <row r="70" spans="1:17" ht="22.5" customHeight="1" x14ac:dyDescent="0.45">
      <c r="A70" s="21">
        <v>67</v>
      </c>
      <c r="B70" s="116"/>
      <c r="C70" s="125"/>
      <c r="D70" s="114"/>
      <c r="E70" s="4" t="str">
        <f t="shared" si="1"/>
        <v/>
      </c>
      <c r="F70" s="117"/>
      <c r="G70" s="117"/>
      <c r="H70" s="117"/>
      <c r="I70" s="117"/>
      <c r="J70" s="117"/>
      <c r="K70" s="131"/>
      <c r="L70" s="117"/>
      <c r="M70" s="130"/>
      <c r="N70" s="131"/>
      <c r="O70" s="131"/>
      <c r="P70" s="127"/>
      <c r="Q70" s="1" t="str">
        <f>IF(B70="","",COUNTIF($B$4:$B$999,"&lt;"&amp;B70)+COUNTIF($B$4:B70,B70))</f>
        <v/>
      </c>
    </row>
    <row r="71" spans="1:17" ht="22.5" customHeight="1" x14ac:dyDescent="0.45">
      <c r="A71" s="21">
        <v>68</v>
      </c>
      <c r="B71" s="116"/>
      <c r="C71" s="125"/>
      <c r="D71" s="114"/>
      <c r="E71" s="4" t="str">
        <f t="shared" si="1"/>
        <v/>
      </c>
      <c r="F71" s="117"/>
      <c r="G71" s="117"/>
      <c r="H71" s="117"/>
      <c r="I71" s="117"/>
      <c r="J71" s="117"/>
      <c r="K71" s="131"/>
      <c r="L71" s="117"/>
      <c r="M71" s="130"/>
      <c r="N71" s="131"/>
      <c r="O71" s="131"/>
      <c r="P71" s="127"/>
      <c r="Q71" s="1" t="str">
        <f>IF(B71="","",COUNTIF($B$4:$B$999,"&lt;"&amp;B71)+COUNTIF($B$4:B71,B71))</f>
        <v/>
      </c>
    </row>
    <row r="72" spans="1:17" ht="22.5" customHeight="1" x14ac:dyDescent="0.45">
      <c r="A72" s="21">
        <v>69</v>
      </c>
      <c r="B72" s="116"/>
      <c r="C72" s="125"/>
      <c r="D72" s="114"/>
      <c r="E72" s="4" t="str">
        <f t="shared" si="1"/>
        <v/>
      </c>
      <c r="F72" s="117"/>
      <c r="G72" s="117"/>
      <c r="H72" s="117"/>
      <c r="I72" s="117"/>
      <c r="J72" s="117"/>
      <c r="K72" s="131"/>
      <c r="L72" s="117"/>
      <c r="M72" s="130"/>
      <c r="N72" s="131"/>
      <c r="O72" s="131"/>
      <c r="P72" s="127"/>
      <c r="Q72" s="1" t="str">
        <f>IF(B72="","",COUNTIF($B$4:$B$999,"&lt;"&amp;B72)+COUNTIF($B$4:B72,B72))</f>
        <v/>
      </c>
    </row>
    <row r="73" spans="1:17" ht="22.5" customHeight="1" x14ac:dyDescent="0.45">
      <c r="A73" s="21">
        <v>70</v>
      </c>
      <c r="B73" s="116"/>
      <c r="C73" s="125"/>
      <c r="D73" s="114"/>
      <c r="E73" s="4" t="str">
        <f t="shared" si="1"/>
        <v/>
      </c>
      <c r="F73" s="117"/>
      <c r="G73" s="117"/>
      <c r="H73" s="117"/>
      <c r="I73" s="117"/>
      <c r="J73" s="117"/>
      <c r="K73" s="131"/>
      <c r="L73" s="117"/>
      <c r="M73" s="130"/>
      <c r="N73" s="131"/>
      <c r="O73" s="131"/>
      <c r="P73" s="127"/>
      <c r="Q73" s="1" t="str">
        <f>IF(B73="","",COUNTIF($B$4:$B$999,"&lt;"&amp;B73)+COUNTIF($B$4:B73,B73))</f>
        <v/>
      </c>
    </row>
    <row r="74" spans="1:17" ht="22.5" customHeight="1" x14ac:dyDescent="0.45">
      <c r="A74" s="21">
        <v>71</v>
      </c>
      <c r="B74" s="116"/>
      <c r="C74" s="125"/>
      <c r="D74" s="114"/>
      <c r="E74" s="4" t="str">
        <f t="shared" si="1"/>
        <v/>
      </c>
      <c r="F74" s="117"/>
      <c r="G74" s="117"/>
      <c r="H74" s="117"/>
      <c r="I74" s="117"/>
      <c r="J74" s="117"/>
      <c r="K74" s="131"/>
      <c r="L74" s="117"/>
      <c r="M74" s="130"/>
      <c r="N74" s="131"/>
      <c r="O74" s="131"/>
      <c r="P74" s="127"/>
      <c r="Q74" s="1" t="str">
        <f>IF(B74="","",COUNTIF($B$4:$B$999,"&lt;"&amp;B74)+COUNTIF($B$4:B74,B74))</f>
        <v/>
      </c>
    </row>
    <row r="75" spans="1:17" ht="22.5" customHeight="1" x14ac:dyDescent="0.45">
      <c r="A75" s="21">
        <v>72</v>
      </c>
      <c r="B75" s="116"/>
      <c r="C75" s="125"/>
      <c r="D75" s="114"/>
      <c r="E75" s="4" t="str">
        <f t="shared" si="1"/>
        <v/>
      </c>
      <c r="F75" s="117"/>
      <c r="G75" s="117"/>
      <c r="H75" s="117"/>
      <c r="I75" s="117"/>
      <c r="J75" s="117"/>
      <c r="K75" s="131"/>
      <c r="L75" s="117"/>
      <c r="M75" s="130"/>
      <c r="N75" s="131"/>
      <c r="O75" s="131"/>
      <c r="P75" s="127"/>
      <c r="Q75" s="1" t="str">
        <f>IF(B75="","",COUNTIF($B$4:$B$999,"&lt;"&amp;B75)+COUNTIF($B$4:B75,B75))</f>
        <v/>
      </c>
    </row>
    <row r="76" spans="1:17" ht="22.5" customHeight="1" x14ac:dyDescent="0.45">
      <c r="A76" s="21">
        <v>73</v>
      </c>
      <c r="B76" s="116"/>
      <c r="C76" s="125"/>
      <c r="D76" s="114"/>
      <c r="E76" s="4" t="str">
        <f t="shared" si="1"/>
        <v/>
      </c>
      <c r="F76" s="117"/>
      <c r="G76" s="117"/>
      <c r="H76" s="117"/>
      <c r="I76" s="117"/>
      <c r="J76" s="117"/>
      <c r="K76" s="131"/>
      <c r="L76" s="117"/>
      <c r="M76" s="130"/>
      <c r="N76" s="131"/>
      <c r="O76" s="131"/>
      <c r="P76" s="127"/>
      <c r="Q76" s="1" t="str">
        <f>IF(B76="","",COUNTIF($B$4:$B$999,"&lt;"&amp;B76)+COUNTIF($B$4:B76,B76))</f>
        <v/>
      </c>
    </row>
    <row r="77" spans="1:17" ht="22.5" customHeight="1" x14ac:dyDescent="0.45">
      <c r="A77" s="21">
        <v>74</v>
      </c>
      <c r="B77" s="116"/>
      <c r="C77" s="125"/>
      <c r="D77" s="114"/>
      <c r="E77" s="4" t="str">
        <f t="shared" si="1"/>
        <v/>
      </c>
      <c r="F77" s="117"/>
      <c r="G77" s="117"/>
      <c r="H77" s="117"/>
      <c r="I77" s="117"/>
      <c r="J77" s="117"/>
      <c r="K77" s="131"/>
      <c r="L77" s="117"/>
      <c r="M77" s="130"/>
      <c r="N77" s="131"/>
      <c r="O77" s="131"/>
      <c r="P77" s="127"/>
      <c r="Q77" s="1" t="str">
        <f>IF(B77="","",COUNTIF($B$4:$B$999,"&lt;"&amp;B77)+COUNTIF($B$4:B77,B77))</f>
        <v/>
      </c>
    </row>
    <row r="78" spans="1:17" ht="22.5" customHeight="1" x14ac:dyDescent="0.45">
      <c r="A78" s="21">
        <v>75</v>
      </c>
      <c r="B78" s="116"/>
      <c r="C78" s="125"/>
      <c r="D78" s="114"/>
      <c r="E78" s="4" t="str">
        <f t="shared" si="1"/>
        <v/>
      </c>
      <c r="F78" s="117"/>
      <c r="G78" s="117"/>
      <c r="H78" s="117"/>
      <c r="I78" s="117"/>
      <c r="J78" s="117"/>
      <c r="K78" s="131"/>
      <c r="L78" s="117"/>
      <c r="M78" s="130"/>
      <c r="N78" s="131"/>
      <c r="O78" s="131"/>
      <c r="P78" s="127"/>
      <c r="Q78" s="1" t="str">
        <f>IF(B78="","",COUNTIF($B$4:$B$999,"&lt;"&amp;B78)+COUNTIF($B$4:B78,B78))</f>
        <v/>
      </c>
    </row>
    <row r="79" spans="1:17" ht="22.5" customHeight="1" x14ac:dyDescent="0.45">
      <c r="A79" s="21">
        <v>76</v>
      </c>
      <c r="B79" s="116"/>
      <c r="C79" s="125"/>
      <c r="D79" s="114"/>
      <c r="E79" s="4" t="str">
        <f t="shared" si="1"/>
        <v/>
      </c>
      <c r="F79" s="117"/>
      <c r="G79" s="117"/>
      <c r="H79" s="117"/>
      <c r="I79" s="117"/>
      <c r="J79" s="117"/>
      <c r="K79" s="131"/>
      <c r="L79" s="117"/>
      <c r="M79" s="130"/>
      <c r="N79" s="131"/>
      <c r="O79" s="131"/>
      <c r="P79" s="127"/>
      <c r="Q79" s="1" t="str">
        <f>IF(B79="","",COUNTIF($B$4:$B$999,"&lt;"&amp;B79)+COUNTIF($B$4:B79,B79))</f>
        <v/>
      </c>
    </row>
    <row r="80" spans="1:17" ht="22.5" customHeight="1" x14ac:dyDescent="0.45">
      <c r="A80" s="21">
        <v>77</v>
      </c>
      <c r="B80" s="116"/>
      <c r="C80" s="125"/>
      <c r="D80" s="114"/>
      <c r="E80" s="4" t="str">
        <f t="shared" si="1"/>
        <v/>
      </c>
      <c r="F80" s="117"/>
      <c r="G80" s="117"/>
      <c r="H80" s="117"/>
      <c r="I80" s="117"/>
      <c r="J80" s="117"/>
      <c r="K80" s="131"/>
      <c r="L80" s="117"/>
      <c r="M80" s="130"/>
      <c r="N80" s="131"/>
      <c r="O80" s="131"/>
      <c r="P80" s="127"/>
      <c r="Q80" s="1" t="str">
        <f>IF(B80="","",COUNTIF($B$4:$B$999,"&lt;"&amp;B80)+COUNTIF($B$4:B80,B80))</f>
        <v/>
      </c>
    </row>
    <row r="81" spans="1:17" ht="22.5" customHeight="1" x14ac:dyDescent="0.45">
      <c r="A81" s="21">
        <v>78</v>
      </c>
      <c r="B81" s="116"/>
      <c r="C81" s="125"/>
      <c r="D81" s="114"/>
      <c r="E81" s="4" t="str">
        <f t="shared" si="1"/>
        <v/>
      </c>
      <c r="F81" s="117"/>
      <c r="G81" s="117"/>
      <c r="H81" s="117"/>
      <c r="I81" s="117"/>
      <c r="J81" s="117"/>
      <c r="K81" s="131"/>
      <c r="L81" s="117"/>
      <c r="M81" s="130"/>
      <c r="N81" s="131"/>
      <c r="O81" s="131"/>
      <c r="P81" s="127"/>
      <c r="Q81" s="1" t="str">
        <f>IF(B81="","",COUNTIF($B$4:$B$999,"&lt;"&amp;B81)+COUNTIF($B$4:B81,B81))</f>
        <v/>
      </c>
    </row>
    <row r="82" spans="1:17" ht="22.5" customHeight="1" x14ac:dyDescent="0.45">
      <c r="A82" s="21">
        <v>79</v>
      </c>
      <c r="B82" s="116"/>
      <c r="C82" s="125"/>
      <c r="D82" s="114"/>
      <c r="E82" s="4" t="str">
        <f t="shared" si="1"/>
        <v/>
      </c>
      <c r="F82" s="117"/>
      <c r="G82" s="117"/>
      <c r="H82" s="117"/>
      <c r="I82" s="117"/>
      <c r="J82" s="117"/>
      <c r="K82" s="131"/>
      <c r="L82" s="117"/>
      <c r="M82" s="130"/>
      <c r="N82" s="131"/>
      <c r="O82" s="131"/>
      <c r="P82" s="127"/>
      <c r="Q82" s="1" t="str">
        <f>IF(B82="","",COUNTIF($B$4:$B$999,"&lt;"&amp;B82)+COUNTIF($B$4:B82,B82))</f>
        <v/>
      </c>
    </row>
    <row r="83" spans="1:17" ht="22.5" customHeight="1" x14ac:dyDescent="0.45">
      <c r="A83" s="21">
        <v>80</v>
      </c>
      <c r="B83" s="116"/>
      <c r="C83" s="125"/>
      <c r="D83" s="114"/>
      <c r="E83" s="4" t="str">
        <f t="shared" si="1"/>
        <v/>
      </c>
      <c r="F83" s="117"/>
      <c r="G83" s="117"/>
      <c r="H83" s="117"/>
      <c r="I83" s="117"/>
      <c r="J83" s="117"/>
      <c r="K83" s="131"/>
      <c r="L83" s="117"/>
      <c r="M83" s="130"/>
      <c r="N83" s="131"/>
      <c r="O83" s="131"/>
      <c r="P83" s="127"/>
      <c r="Q83" s="1" t="str">
        <f>IF(B83="","",COUNTIF($B$4:$B$999,"&lt;"&amp;B83)+COUNTIF($B$4:B83,B83))</f>
        <v/>
      </c>
    </row>
    <row r="84" spans="1:17" ht="22.5" customHeight="1" x14ac:dyDescent="0.45">
      <c r="A84" s="21">
        <v>81</v>
      </c>
      <c r="B84" s="116"/>
      <c r="C84" s="125"/>
      <c r="D84" s="114"/>
      <c r="E84" s="4" t="str">
        <f t="shared" si="1"/>
        <v/>
      </c>
      <c r="F84" s="117"/>
      <c r="G84" s="117"/>
      <c r="H84" s="117"/>
      <c r="I84" s="117"/>
      <c r="J84" s="117"/>
      <c r="K84" s="131"/>
      <c r="L84" s="117"/>
      <c r="M84" s="130"/>
      <c r="N84" s="131"/>
      <c r="O84" s="131"/>
      <c r="P84" s="127"/>
      <c r="Q84" s="1" t="str">
        <f>IF(B84="","",COUNTIF($B$4:$B$999,"&lt;"&amp;B84)+COUNTIF($B$4:B84,B84))</f>
        <v/>
      </c>
    </row>
    <row r="85" spans="1:17" ht="22.5" customHeight="1" x14ac:dyDescent="0.45">
      <c r="A85" s="21">
        <v>82</v>
      </c>
      <c r="B85" s="116"/>
      <c r="C85" s="125"/>
      <c r="D85" s="114"/>
      <c r="E85" s="4" t="str">
        <f t="shared" si="1"/>
        <v/>
      </c>
      <c r="F85" s="117"/>
      <c r="G85" s="117"/>
      <c r="H85" s="117"/>
      <c r="I85" s="117"/>
      <c r="J85" s="117"/>
      <c r="K85" s="131"/>
      <c r="L85" s="117"/>
      <c r="M85" s="130"/>
      <c r="N85" s="131"/>
      <c r="O85" s="131"/>
      <c r="P85" s="127"/>
      <c r="Q85" s="1" t="str">
        <f>IF(B85="","",COUNTIF($B$4:$B$999,"&lt;"&amp;B85)+COUNTIF($B$4:B85,B85))</f>
        <v/>
      </c>
    </row>
    <row r="86" spans="1:17" ht="22.5" customHeight="1" x14ac:dyDescent="0.45">
      <c r="A86" s="21">
        <v>83</v>
      </c>
      <c r="B86" s="116"/>
      <c r="C86" s="125"/>
      <c r="D86" s="114"/>
      <c r="E86" s="4" t="str">
        <f t="shared" si="1"/>
        <v/>
      </c>
      <c r="F86" s="117"/>
      <c r="G86" s="117"/>
      <c r="H86" s="117"/>
      <c r="I86" s="117"/>
      <c r="J86" s="117"/>
      <c r="K86" s="131"/>
      <c r="L86" s="117"/>
      <c r="M86" s="130"/>
      <c r="N86" s="131"/>
      <c r="O86" s="131"/>
      <c r="P86" s="127"/>
      <c r="Q86" s="1" t="str">
        <f>IF(B86="","",COUNTIF($B$4:$B$999,"&lt;"&amp;B86)+COUNTIF($B$4:B86,B86))</f>
        <v/>
      </c>
    </row>
    <row r="87" spans="1:17" ht="22.5" customHeight="1" x14ac:dyDescent="0.45">
      <c r="A87" s="21">
        <v>84</v>
      </c>
      <c r="B87" s="116"/>
      <c r="C87" s="125"/>
      <c r="D87" s="114"/>
      <c r="E87" s="4" t="str">
        <f t="shared" ref="E87:E121" si="2">IF(B87&gt;C87,"エラー",IF(B87="","",IF(B87&lt;DATE(2026,3,8),"立候補準備","選挙運動")))</f>
        <v/>
      </c>
      <c r="F87" s="117"/>
      <c r="G87" s="117"/>
      <c r="H87" s="117"/>
      <c r="I87" s="117"/>
      <c r="J87" s="117"/>
      <c r="K87" s="131"/>
      <c r="L87" s="117"/>
      <c r="M87" s="130"/>
      <c r="N87" s="131"/>
      <c r="O87" s="131"/>
      <c r="P87" s="127"/>
      <c r="Q87" s="1" t="str">
        <f>IF(B87="","",COUNTIF($B$4:$B$999,"&lt;"&amp;B87)+COUNTIF($B$4:B87,B87))</f>
        <v/>
      </c>
    </row>
    <row r="88" spans="1:17" ht="22.5" customHeight="1" x14ac:dyDescent="0.45">
      <c r="A88" s="21">
        <v>85</v>
      </c>
      <c r="B88" s="116"/>
      <c r="C88" s="125"/>
      <c r="D88" s="114"/>
      <c r="E88" s="4" t="str">
        <f t="shared" si="2"/>
        <v/>
      </c>
      <c r="F88" s="117"/>
      <c r="G88" s="117"/>
      <c r="H88" s="117"/>
      <c r="I88" s="117"/>
      <c r="J88" s="117"/>
      <c r="K88" s="131"/>
      <c r="L88" s="117"/>
      <c r="M88" s="130"/>
      <c r="N88" s="131"/>
      <c r="O88" s="131"/>
      <c r="P88" s="127"/>
      <c r="Q88" s="1" t="str">
        <f>IF(B88="","",COUNTIF($B$4:$B$999,"&lt;"&amp;B88)+COUNTIF($B$4:B88,B88))</f>
        <v/>
      </c>
    </row>
    <row r="89" spans="1:17" ht="22.5" customHeight="1" x14ac:dyDescent="0.45">
      <c r="A89" s="21">
        <v>86</v>
      </c>
      <c r="B89" s="116"/>
      <c r="C89" s="125"/>
      <c r="D89" s="114"/>
      <c r="E89" s="4" t="str">
        <f t="shared" si="2"/>
        <v/>
      </c>
      <c r="F89" s="117"/>
      <c r="G89" s="117"/>
      <c r="H89" s="117"/>
      <c r="I89" s="117"/>
      <c r="J89" s="117"/>
      <c r="K89" s="131"/>
      <c r="L89" s="117"/>
      <c r="M89" s="130"/>
      <c r="N89" s="131"/>
      <c r="O89" s="131"/>
      <c r="P89" s="127"/>
      <c r="Q89" s="1" t="str">
        <f>IF(B89="","",COUNTIF($B$4:$B$999,"&lt;"&amp;B89)+COUNTIF($B$4:B89,B89))</f>
        <v/>
      </c>
    </row>
    <row r="90" spans="1:17" ht="22.5" customHeight="1" x14ac:dyDescent="0.45">
      <c r="A90" s="21">
        <v>87</v>
      </c>
      <c r="B90" s="116"/>
      <c r="C90" s="125"/>
      <c r="D90" s="114"/>
      <c r="E90" s="4" t="str">
        <f t="shared" si="2"/>
        <v/>
      </c>
      <c r="F90" s="117"/>
      <c r="G90" s="117"/>
      <c r="H90" s="117"/>
      <c r="I90" s="117"/>
      <c r="J90" s="117"/>
      <c r="K90" s="131"/>
      <c r="L90" s="117"/>
      <c r="M90" s="130"/>
      <c r="N90" s="131"/>
      <c r="O90" s="131"/>
      <c r="P90" s="127"/>
      <c r="Q90" s="1" t="str">
        <f>IF(B90="","",COUNTIF($B$4:$B$999,"&lt;"&amp;B90)+COUNTIF($B$4:B90,B90))</f>
        <v/>
      </c>
    </row>
    <row r="91" spans="1:17" ht="22.5" customHeight="1" x14ac:dyDescent="0.45">
      <c r="A91" s="21">
        <v>88</v>
      </c>
      <c r="B91" s="116"/>
      <c r="C91" s="125"/>
      <c r="D91" s="114"/>
      <c r="E91" s="4" t="str">
        <f t="shared" si="2"/>
        <v/>
      </c>
      <c r="F91" s="117"/>
      <c r="G91" s="117"/>
      <c r="H91" s="117"/>
      <c r="I91" s="117"/>
      <c r="J91" s="117"/>
      <c r="K91" s="131"/>
      <c r="L91" s="117"/>
      <c r="M91" s="130"/>
      <c r="N91" s="131"/>
      <c r="O91" s="131"/>
      <c r="P91" s="127"/>
      <c r="Q91" s="1" t="str">
        <f>IF(B91="","",COUNTIF($B$4:$B$999,"&lt;"&amp;B91)+COUNTIF($B$4:B91,B91))</f>
        <v/>
      </c>
    </row>
    <row r="92" spans="1:17" ht="22.5" customHeight="1" x14ac:dyDescent="0.45">
      <c r="A92" s="21">
        <v>89</v>
      </c>
      <c r="B92" s="116"/>
      <c r="C92" s="125"/>
      <c r="D92" s="114"/>
      <c r="E92" s="4" t="str">
        <f t="shared" si="2"/>
        <v/>
      </c>
      <c r="F92" s="117"/>
      <c r="G92" s="117"/>
      <c r="H92" s="117"/>
      <c r="I92" s="117"/>
      <c r="J92" s="117"/>
      <c r="K92" s="131"/>
      <c r="L92" s="117"/>
      <c r="M92" s="130"/>
      <c r="N92" s="131"/>
      <c r="O92" s="131"/>
      <c r="P92" s="127"/>
      <c r="Q92" s="1" t="str">
        <f>IF(B92="","",COUNTIF($B$4:$B$999,"&lt;"&amp;B92)+COUNTIF($B$4:B92,B92))</f>
        <v/>
      </c>
    </row>
    <row r="93" spans="1:17" ht="22.5" customHeight="1" x14ac:dyDescent="0.45">
      <c r="A93" s="21">
        <v>90</v>
      </c>
      <c r="B93" s="116"/>
      <c r="C93" s="125"/>
      <c r="D93" s="114"/>
      <c r="E93" s="4" t="str">
        <f t="shared" si="2"/>
        <v/>
      </c>
      <c r="F93" s="117"/>
      <c r="G93" s="117"/>
      <c r="H93" s="117"/>
      <c r="I93" s="117"/>
      <c r="J93" s="117"/>
      <c r="K93" s="131"/>
      <c r="L93" s="117"/>
      <c r="M93" s="130"/>
      <c r="N93" s="131"/>
      <c r="O93" s="131"/>
      <c r="P93" s="127"/>
      <c r="Q93" s="1" t="str">
        <f>IF(B93="","",COUNTIF($B$4:$B$999,"&lt;"&amp;B93)+COUNTIF($B$4:B93,B93))</f>
        <v/>
      </c>
    </row>
    <row r="94" spans="1:17" ht="22.5" customHeight="1" x14ac:dyDescent="0.45">
      <c r="A94" s="21">
        <v>91</v>
      </c>
      <c r="B94" s="116"/>
      <c r="C94" s="125"/>
      <c r="D94" s="114"/>
      <c r="E94" s="4" t="str">
        <f t="shared" si="2"/>
        <v/>
      </c>
      <c r="F94" s="117"/>
      <c r="G94" s="117"/>
      <c r="H94" s="117"/>
      <c r="I94" s="117"/>
      <c r="J94" s="117"/>
      <c r="K94" s="131"/>
      <c r="L94" s="117"/>
      <c r="M94" s="130"/>
      <c r="N94" s="131"/>
      <c r="O94" s="131"/>
      <c r="P94" s="127"/>
      <c r="Q94" s="1" t="str">
        <f>IF(B94="","",COUNTIF($B$4:$B$999,"&lt;"&amp;B94)+COUNTIF($B$4:B94,B94))</f>
        <v/>
      </c>
    </row>
    <row r="95" spans="1:17" ht="22.5" customHeight="1" x14ac:dyDescent="0.45">
      <c r="A95" s="21">
        <v>92</v>
      </c>
      <c r="B95" s="116"/>
      <c r="C95" s="125"/>
      <c r="D95" s="114"/>
      <c r="E95" s="4" t="str">
        <f t="shared" si="2"/>
        <v/>
      </c>
      <c r="F95" s="117"/>
      <c r="G95" s="117"/>
      <c r="H95" s="117"/>
      <c r="I95" s="117"/>
      <c r="J95" s="117"/>
      <c r="K95" s="131"/>
      <c r="L95" s="117"/>
      <c r="M95" s="130"/>
      <c r="N95" s="131"/>
      <c r="O95" s="131"/>
      <c r="P95" s="127"/>
      <c r="Q95" s="1" t="str">
        <f>IF(B95="","",COUNTIF($B$4:$B$999,"&lt;"&amp;B95)+COUNTIF($B$4:B95,B95))</f>
        <v/>
      </c>
    </row>
    <row r="96" spans="1:17" ht="22.5" customHeight="1" x14ac:dyDescent="0.45">
      <c r="A96" s="21">
        <v>93</v>
      </c>
      <c r="B96" s="116"/>
      <c r="C96" s="125"/>
      <c r="D96" s="114"/>
      <c r="E96" s="4" t="str">
        <f t="shared" si="2"/>
        <v/>
      </c>
      <c r="F96" s="117"/>
      <c r="G96" s="117"/>
      <c r="H96" s="117"/>
      <c r="I96" s="117"/>
      <c r="J96" s="117"/>
      <c r="K96" s="131"/>
      <c r="L96" s="117"/>
      <c r="M96" s="130"/>
      <c r="N96" s="131"/>
      <c r="O96" s="131"/>
      <c r="P96" s="127"/>
      <c r="Q96" s="1" t="str">
        <f>IF(B96="","",COUNTIF($B$4:$B$999,"&lt;"&amp;B96)+COUNTIF($B$4:B96,B96))</f>
        <v/>
      </c>
    </row>
    <row r="97" spans="1:17" ht="22.5" customHeight="1" x14ac:dyDescent="0.45">
      <c r="A97" s="21">
        <v>94</v>
      </c>
      <c r="B97" s="116"/>
      <c r="C97" s="125"/>
      <c r="D97" s="114"/>
      <c r="E97" s="4" t="str">
        <f t="shared" si="2"/>
        <v/>
      </c>
      <c r="F97" s="117"/>
      <c r="G97" s="117"/>
      <c r="H97" s="117"/>
      <c r="I97" s="117"/>
      <c r="J97" s="117"/>
      <c r="K97" s="131"/>
      <c r="L97" s="117"/>
      <c r="M97" s="130"/>
      <c r="N97" s="131"/>
      <c r="O97" s="131"/>
      <c r="P97" s="127"/>
      <c r="Q97" s="1" t="str">
        <f>IF(B97="","",COUNTIF($B$4:$B$999,"&lt;"&amp;B97)+COUNTIF($B$4:B97,B97))</f>
        <v/>
      </c>
    </row>
    <row r="98" spans="1:17" ht="22.5" customHeight="1" x14ac:dyDescent="0.45">
      <c r="A98" s="21">
        <v>95</v>
      </c>
      <c r="B98" s="116"/>
      <c r="C98" s="125"/>
      <c r="D98" s="114"/>
      <c r="E98" s="4" t="str">
        <f t="shared" si="2"/>
        <v/>
      </c>
      <c r="F98" s="117"/>
      <c r="G98" s="117"/>
      <c r="H98" s="117"/>
      <c r="I98" s="117"/>
      <c r="J98" s="117"/>
      <c r="K98" s="131"/>
      <c r="L98" s="117"/>
      <c r="M98" s="130"/>
      <c r="N98" s="131"/>
      <c r="O98" s="131"/>
      <c r="P98" s="127"/>
      <c r="Q98" s="1" t="str">
        <f>IF(B98="","",COUNTIF($B$4:$B$999,"&lt;"&amp;B98)+COUNTIF($B$4:B98,B98))</f>
        <v/>
      </c>
    </row>
    <row r="99" spans="1:17" ht="22.5" customHeight="1" x14ac:dyDescent="0.45">
      <c r="A99" s="21">
        <v>96</v>
      </c>
      <c r="B99" s="116"/>
      <c r="C99" s="125"/>
      <c r="D99" s="114"/>
      <c r="E99" s="4" t="str">
        <f t="shared" si="2"/>
        <v/>
      </c>
      <c r="F99" s="117"/>
      <c r="G99" s="117"/>
      <c r="H99" s="117"/>
      <c r="I99" s="117"/>
      <c r="J99" s="117"/>
      <c r="K99" s="131"/>
      <c r="L99" s="117"/>
      <c r="M99" s="130"/>
      <c r="N99" s="131"/>
      <c r="O99" s="131"/>
      <c r="P99" s="127"/>
      <c r="Q99" s="1" t="str">
        <f>IF(B99="","",COUNTIF($B$4:$B$999,"&lt;"&amp;B99)+COUNTIF($B$4:B99,B99))</f>
        <v/>
      </c>
    </row>
    <row r="100" spans="1:17" ht="22.5" customHeight="1" x14ac:dyDescent="0.45">
      <c r="A100" s="21">
        <v>97</v>
      </c>
      <c r="B100" s="116"/>
      <c r="C100" s="125"/>
      <c r="D100" s="114"/>
      <c r="E100" s="4" t="str">
        <f t="shared" si="2"/>
        <v/>
      </c>
      <c r="F100" s="117"/>
      <c r="G100" s="117"/>
      <c r="H100" s="117"/>
      <c r="I100" s="117"/>
      <c r="J100" s="117"/>
      <c r="K100" s="131"/>
      <c r="L100" s="117"/>
      <c r="M100" s="130"/>
      <c r="N100" s="131"/>
      <c r="O100" s="131"/>
      <c r="P100" s="127"/>
      <c r="Q100" s="1" t="str">
        <f>IF(B100="","",COUNTIF($B$4:$B$999,"&lt;"&amp;B100)+COUNTIF($B$4:B100,B100))</f>
        <v/>
      </c>
    </row>
    <row r="101" spans="1:17" ht="22.5" customHeight="1" x14ac:dyDescent="0.45">
      <c r="A101" s="21">
        <v>98</v>
      </c>
      <c r="B101" s="116"/>
      <c r="C101" s="125"/>
      <c r="D101" s="114"/>
      <c r="E101" s="4" t="str">
        <f t="shared" si="2"/>
        <v/>
      </c>
      <c r="F101" s="117"/>
      <c r="G101" s="117"/>
      <c r="H101" s="117"/>
      <c r="I101" s="117"/>
      <c r="J101" s="117"/>
      <c r="K101" s="131"/>
      <c r="L101" s="117"/>
      <c r="M101" s="130"/>
      <c r="N101" s="131"/>
      <c r="O101" s="131"/>
      <c r="P101" s="127"/>
      <c r="Q101" s="1" t="str">
        <f>IF(B101="","",COUNTIF($B$4:$B$999,"&lt;"&amp;B101)+COUNTIF($B$4:B101,B101))</f>
        <v/>
      </c>
    </row>
    <row r="102" spans="1:17" ht="22.5" customHeight="1" x14ac:dyDescent="0.45">
      <c r="A102" s="21">
        <v>99</v>
      </c>
      <c r="B102" s="116"/>
      <c r="C102" s="125"/>
      <c r="D102" s="114"/>
      <c r="E102" s="4" t="str">
        <f t="shared" si="2"/>
        <v/>
      </c>
      <c r="F102" s="117"/>
      <c r="G102" s="117"/>
      <c r="H102" s="117"/>
      <c r="I102" s="117"/>
      <c r="J102" s="117"/>
      <c r="K102" s="131"/>
      <c r="L102" s="117"/>
      <c r="M102" s="130"/>
      <c r="N102" s="131"/>
      <c r="O102" s="131"/>
      <c r="P102" s="127"/>
      <c r="Q102" s="1" t="str">
        <f>IF(B102="","",COUNTIF($B$4:$B$999,"&lt;"&amp;B102)+COUNTIF($B$4:B102,B102))</f>
        <v/>
      </c>
    </row>
    <row r="103" spans="1:17" ht="22.5" customHeight="1" x14ac:dyDescent="0.45">
      <c r="A103" s="21">
        <v>100</v>
      </c>
      <c r="B103" s="116"/>
      <c r="C103" s="125"/>
      <c r="D103" s="114"/>
      <c r="E103" s="4" t="str">
        <f t="shared" si="2"/>
        <v/>
      </c>
      <c r="F103" s="117"/>
      <c r="G103" s="117"/>
      <c r="H103" s="117"/>
      <c r="I103" s="117"/>
      <c r="J103" s="117"/>
      <c r="K103" s="131"/>
      <c r="L103" s="117"/>
      <c r="M103" s="130"/>
      <c r="N103" s="131"/>
      <c r="O103" s="131"/>
      <c r="P103" s="127"/>
      <c r="Q103" s="1" t="str">
        <f>IF(B103="","",COUNTIF($B$4:$B$999,"&lt;"&amp;B103)+COUNTIF($B$4:B103,B103))</f>
        <v/>
      </c>
    </row>
    <row r="104" spans="1:17" ht="22.5" customHeight="1" x14ac:dyDescent="0.45">
      <c r="A104" s="21">
        <v>101</v>
      </c>
      <c r="B104" s="116"/>
      <c r="C104" s="125"/>
      <c r="D104" s="114"/>
      <c r="E104" s="4" t="str">
        <f t="shared" si="2"/>
        <v/>
      </c>
      <c r="F104" s="117"/>
      <c r="G104" s="117"/>
      <c r="H104" s="117"/>
      <c r="I104" s="117"/>
      <c r="J104" s="117"/>
      <c r="K104" s="131"/>
      <c r="L104" s="117"/>
      <c r="M104" s="130"/>
      <c r="N104" s="131"/>
      <c r="O104" s="131"/>
      <c r="P104" s="127"/>
      <c r="Q104" s="1" t="str">
        <f>IF(B104="","",COUNTIF($B$4:$B$999,"&lt;"&amp;B104)+COUNTIF($B$4:B104,B104))</f>
        <v/>
      </c>
    </row>
    <row r="105" spans="1:17" ht="22.5" customHeight="1" x14ac:dyDescent="0.45">
      <c r="A105" s="21">
        <v>102</v>
      </c>
      <c r="B105" s="116"/>
      <c r="C105" s="125"/>
      <c r="D105" s="114"/>
      <c r="E105" s="4" t="str">
        <f t="shared" si="2"/>
        <v/>
      </c>
      <c r="F105" s="117"/>
      <c r="G105" s="117"/>
      <c r="H105" s="117"/>
      <c r="I105" s="117"/>
      <c r="J105" s="117"/>
      <c r="K105" s="131"/>
      <c r="L105" s="117"/>
      <c r="M105" s="130"/>
      <c r="N105" s="131"/>
      <c r="O105" s="131"/>
      <c r="P105" s="127"/>
      <c r="Q105" s="1" t="str">
        <f>IF(B105="","",COUNTIF($B$4:$B$999,"&lt;"&amp;B105)+COUNTIF($B$4:B105,B105))</f>
        <v/>
      </c>
    </row>
    <row r="106" spans="1:17" ht="22.5" customHeight="1" x14ac:dyDescent="0.45">
      <c r="A106" s="21">
        <v>103</v>
      </c>
      <c r="B106" s="116"/>
      <c r="C106" s="125"/>
      <c r="D106" s="114"/>
      <c r="E106" s="4" t="str">
        <f t="shared" si="2"/>
        <v/>
      </c>
      <c r="F106" s="117"/>
      <c r="G106" s="117"/>
      <c r="H106" s="117"/>
      <c r="I106" s="117"/>
      <c r="J106" s="117"/>
      <c r="K106" s="131"/>
      <c r="L106" s="117"/>
      <c r="M106" s="130"/>
      <c r="N106" s="131"/>
      <c r="O106" s="131"/>
      <c r="P106" s="127"/>
      <c r="Q106" s="1" t="str">
        <f>IF(B106="","",COUNTIF($B$4:$B$999,"&lt;"&amp;B106)+COUNTIF($B$4:B106,B106))</f>
        <v/>
      </c>
    </row>
    <row r="107" spans="1:17" ht="22.5" customHeight="1" x14ac:dyDescent="0.45">
      <c r="A107" s="21">
        <v>104</v>
      </c>
      <c r="B107" s="116"/>
      <c r="C107" s="125"/>
      <c r="D107" s="114"/>
      <c r="E107" s="4" t="str">
        <f t="shared" si="2"/>
        <v/>
      </c>
      <c r="F107" s="117"/>
      <c r="G107" s="117"/>
      <c r="H107" s="117"/>
      <c r="I107" s="117"/>
      <c r="J107" s="117"/>
      <c r="K107" s="131"/>
      <c r="L107" s="117"/>
      <c r="M107" s="130"/>
      <c r="N107" s="131"/>
      <c r="O107" s="131"/>
      <c r="P107" s="127"/>
      <c r="Q107" s="1" t="str">
        <f>IF(B107="","",COUNTIF($B$4:$B$999,"&lt;"&amp;B107)+COUNTIF($B$4:B107,B107))</f>
        <v/>
      </c>
    </row>
    <row r="108" spans="1:17" ht="22.5" customHeight="1" x14ac:dyDescent="0.45">
      <c r="A108" s="21">
        <v>105</v>
      </c>
      <c r="B108" s="116"/>
      <c r="C108" s="125"/>
      <c r="D108" s="114"/>
      <c r="E108" s="4" t="str">
        <f t="shared" si="2"/>
        <v/>
      </c>
      <c r="F108" s="117"/>
      <c r="G108" s="117"/>
      <c r="H108" s="117"/>
      <c r="I108" s="117"/>
      <c r="J108" s="117"/>
      <c r="K108" s="131"/>
      <c r="L108" s="117"/>
      <c r="M108" s="130"/>
      <c r="N108" s="131"/>
      <c r="O108" s="131"/>
      <c r="P108" s="127"/>
      <c r="Q108" s="1" t="str">
        <f>IF(B108="","",COUNTIF($B$4:$B$999,"&lt;"&amp;B108)+COUNTIF($B$4:B108,B108))</f>
        <v/>
      </c>
    </row>
    <row r="109" spans="1:17" ht="22.5" customHeight="1" x14ac:dyDescent="0.45">
      <c r="A109" s="21">
        <v>106</v>
      </c>
      <c r="B109" s="116"/>
      <c r="C109" s="125"/>
      <c r="D109" s="114"/>
      <c r="E109" s="4" t="str">
        <f t="shared" si="2"/>
        <v/>
      </c>
      <c r="F109" s="117"/>
      <c r="G109" s="117"/>
      <c r="H109" s="117"/>
      <c r="I109" s="117"/>
      <c r="J109" s="117"/>
      <c r="K109" s="131"/>
      <c r="L109" s="117"/>
      <c r="M109" s="130"/>
      <c r="N109" s="131"/>
      <c r="O109" s="131"/>
      <c r="P109" s="127"/>
      <c r="Q109" s="1" t="str">
        <f>IF(B109="","",COUNTIF($B$4:$B$999,"&lt;"&amp;B109)+COUNTIF($B$4:B109,B109))</f>
        <v/>
      </c>
    </row>
    <row r="110" spans="1:17" ht="22.5" customHeight="1" x14ac:dyDescent="0.45">
      <c r="A110" s="21">
        <v>107</v>
      </c>
      <c r="B110" s="116"/>
      <c r="C110" s="125"/>
      <c r="D110" s="114"/>
      <c r="E110" s="4" t="str">
        <f t="shared" si="2"/>
        <v/>
      </c>
      <c r="F110" s="117"/>
      <c r="G110" s="117"/>
      <c r="H110" s="117"/>
      <c r="I110" s="117"/>
      <c r="J110" s="117"/>
      <c r="K110" s="131"/>
      <c r="L110" s="117"/>
      <c r="M110" s="130"/>
      <c r="N110" s="131"/>
      <c r="O110" s="131"/>
      <c r="P110" s="127"/>
      <c r="Q110" s="1" t="str">
        <f>IF(B110="","",COUNTIF($B$4:$B$999,"&lt;"&amp;B110)+COUNTIF($B$4:B110,B110))</f>
        <v/>
      </c>
    </row>
    <row r="111" spans="1:17" ht="22.5" customHeight="1" x14ac:dyDescent="0.45">
      <c r="A111" s="21">
        <v>108</v>
      </c>
      <c r="B111" s="116"/>
      <c r="C111" s="125"/>
      <c r="D111" s="114"/>
      <c r="E111" s="4" t="str">
        <f t="shared" si="2"/>
        <v/>
      </c>
      <c r="F111" s="117"/>
      <c r="G111" s="117"/>
      <c r="H111" s="117"/>
      <c r="I111" s="117"/>
      <c r="J111" s="117"/>
      <c r="K111" s="131"/>
      <c r="L111" s="117"/>
      <c r="M111" s="130"/>
      <c r="N111" s="131"/>
      <c r="O111" s="131"/>
      <c r="P111" s="127"/>
      <c r="Q111" s="1" t="str">
        <f>IF(B111="","",COUNTIF($B$4:$B$999,"&lt;"&amp;B111)+COUNTIF($B$4:B111,B111))</f>
        <v/>
      </c>
    </row>
    <row r="112" spans="1:17" ht="22.5" customHeight="1" x14ac:dyDescent="0.45">
      <c r="A112" s="21">
        <v>109</v>
      </c>
      <c r="B112" s="116"/>
      <c r="C112" s="125"/>
      <c r="D112" s="114"/>
      <c r="E112" s="4" t="str">
        <f t="shared" si="2"/>
        <v/>
      </c>
      <c r="F112" s="117"/>
      <c r="G112" s="117"/>
      <c r="H112" s="117"/>
      <c r="I112" s="117"/>
      <c r="J112" s="117"/>
      <c r="K112" s="131"/>
      <c r="L112" s="117"/>
      <c r="M112" s="130"/>
      <c r="N112" s="131"/>
      <c r="O112" s="131"/>
      <c r="P112" s="127"/>
      <c r="Q112" s="1" t="str">
        <f>IF(B112="","",COUNTIF($B$4:$B$999,"&lt;"&amp;B112)+COUNTIF($B$4:B112,B112))</f>
        <v/>
      </c>
    </row>
    <row r="113" spans="1:17" ht="22.5" customHeight="1" x14ac:dyDescent="0.45">
      <c r="A113" s="21">
        <v>110</v>
      </c>
      <c r="B113" s="116"/>
      <c r="C113" s="125"/>
      <c r="D113" s="114"/>
      <c r="E113" s="4" t="str">
        <f t="shared" si="2"/>
        <v/>
      </c>
      <c r="F113" s="117"/>
      <c r="G113" s="117"/>
      <c r="H113" s="117"/>
      <c r="I113" s="117"/>
      <c r="J113" s="117"/>
      <c r="K113" s="131"/>
      <c r="L113" s="117"/>
      <c r="M113" s="130"/>
      <c r="N113" s="131"/>
      <c r="O113" s="131"/>
      <c r="P113" s="127"/>
      <c r="Q113" s="1" t="str">
        <f>IF(B113="","",COUNTIF($B$4:$B$999,"&lt;"&amp;B113)+COUNTIF($B$4:B113,B113))</f>
        <v/>
      </c>
    </row>
    <row r="114" spans="1:17" ht="22.5" customHeight="1" x14ac:dyDescent="0.45">
      <c r="A114" s="21">
        <v>111</v>
      </c>
      <c r="B114" s="116"/>
      <c r="C114" s="125"/>
      <c r="D114" s="114"/>
      <c r="E114" s="4" t="str">
        <f t="shared" si="2"/>
        <v/>
      </c>
      <c r="F114" s="117"/>
      <c r="G114" s="117"/>
      <c r="H114" s="117"/>
      <c r="I114" s="117"/>
      <c r="J114" s="117"/>
      <c r="K114" s="131"/>
      <c r="L114" s="117"/>
      <c r="M114" s="130"/>
      <c r="N114" s="131"/>
      <c r="O114" s="131"/>
      <c r="P114" s="127"/>
      <c r="Q114" s="1" t="str">
        <f>IF(B114="","",COUNTIF($B$4:$B$999,"&lt;"&amp;B114)+COUNTIF($B$4:B114,B114))</f>
        <v/>
      </c>
    </row>
    <row r="115" spans="1:17" ht="22.5" customHeight="1" x14ac:dyDescent="0.45">
      <c r="A115" s="21">
        <v>112</v>
      </c>
      <c r="B115" s="116"/>
      <c r="C115" s="125"/>
      <c r="D115" s="114"/>
      <c r="E115" s="4" t="str">
        <f t="shared" si="2"/>
        <v/>
      </c>
      <c r="F115" s="117"/>
      <c r="G115" s="117"/>
      <c r="H115" s="117"/>
      <c r="I115" s="117"/>
      <c r="J115" s="117"/>
      <c r="K115" s="131"/>
      <c r="L115" s="117"/>
      <c r="M115" s="130"/>
      <c r="N115" s="131"/>
      <c r="O115" s="131"/>
      <c r="P115" s="127"/>
      <c r="Q115" s="1" t="str">
        <f>IF(B115="","",COUNTIF($B$4:$B$999,"&lt;"&amp;B115)+COUNTIF($B$4:B115,B115))</f>
        <v/>
      </c>
    </row>
    <row r="116" spans="1:17" ht="22.5" customHeight="1" x14ac:dyDescent="0.45">
      <c r="A116" s="21">
        <v>113</v>
      </c>
      <c r="B116" s="116"/>
      <c r="C116" s="125"/>
      <c r="D116" s="114"/>
      <c r="E116" s="4" t="str">
        <f t="shared" si="2"/>
        <v/>
      </c>
      <c r="F116" s="117"/>
      <c r="G116" s="117"/>
      <c r="H116" s="117"/>
      <c r="I116" s="117"/>
      <c r="J116" s="117"/>
      <c r="K116" s="131"/>
      <c r="L116" s="117"/>
      <c r="M116" s="130"/>
      <c r="N116" s="131"/>
      <c r="O116" s="131"/>
      <c r="P116" s="127"/>
      <c r="Q116" s="1" t="str">
        <f>IF(B116="","",COUNTIF($B$4:$B$999,"&lt;"&amp;B116)+COUNTIF($B$4:B116,B116))</f>
        <v/>
      </c>
    </row>
    <row r="117" spans="1:17" ht="22.5" customHeight="1" x14ac:dyDescent="0.45">
      <c r="A117" s="21">
        <v>114</v>
      </c>
      <c r="B117" s="116"/>
      <c r="C117" s="125"/>
      <c r="D117" s="114"/>
      <c r="E117" s="4" t="str">
        <f t="shared" si="2"/>
        <v/>
      </c>
      <c r="F117" s="117"/>
      <c r="G117" s="117"/>
      <c r="H117" s="117"/>
      <c r="I117" s="117"/>
      <c r="J117" s="117"/>
      <c r="K117" s="131"/>
      <c r="L117" s="117"/>
      <c r="M117" s="130"/>
      <c r="N117" s="131"/>
      <c r="O117" s="131"/>
      <c r="P117" s="127"/>
      <c r="Q117" s="1" t="str">
        <f>IF(B117="","",COUNTIF($B$4:$B$999,"&lt;"&amp;B117)+COUNTIF($B$4:B117,B117))</f>
        <v/>
      </c>
    </row>
    <row r="118" spans="1:17" ht="22.5" customHeight="1" x14ac:dyDescent="0.45">
      <c r="A118" s="21">
        <v>115</v>
      </c>
      <c r="B118" s="116"/>
      <c r="C118" s="125"/>
      <c r="D118" s="114"/>
      <c r="E118" s="4" t="str">
        <f t="shared" si="2"/>
        <v/>
      </c>
      <c r="F118" s="117"/>
      <c r="G118" s="117"/>
      <c r="H118" s="117"/>
      <c r="I118" s="117"/>
      <c r="J118" s="117"/>
      <c r="K118" s="131"/>
      <c r="L118" s="117"/>
      <c r="M118" s="130"/>
      <c r="N118" s="131"/>
      <c r="O118" s="131"/>
      <c r="P118" s="127"/>
      <c r="Q118" s="1" t="str">
        <f>IF(B118="","",COUNTIF($B$4:$B$999,"&lt;"&amp;B118)+COUNTIF($B$4:B118,B118))</f>
        <v/>
      </c>
    </row>
    <row r="119" spans="1:17" ht="22.5" customHeight="1" x14ac:dyDescent="0.45">
      <c r="A119" s="21">
        <v>116</v>
      </c>
      <c r="B119" s="116"/>
      <c r="C119" s="125"/>
      <c r="D119" s="114"/>
      <c r="E119" s="4" t="str">
        <f t="shared" si="2"/>
        <v/>
      </c>
      <c r="F119" s="117"/>
      <c r="G119" s="117"/>
      <c r="H119" s="117"/>
      <c r="I119" s="117"/>
      <c r="J119" s="117"/>
      <c r="K119" s="131"/>
      <c r="L119" s="117"/>
      <c r="M119" s="130"/>
      <c r="N119" s="131"/>
      <c r="O119" s="131"/>
      <c r="P119" s="127"/>
      <c r="Q119" s="1" t="str">
        <f>IF(B119="","",COUNTIF($B$4:$B$999,"&lt;"&amp;B119)+COUNTIF($B$4:B119,B119))</f>
        <v/>
      </c>
    </row>
    <row r="120" spans="1:17" ht="22.5" customHeight="1" x14ac:dyDescent="0.45">
      <c r="A120" s="21">
        <v>117</v>
      </c>
      <c r="B120" s="116"/>
      <c r="C120" s="125"/>
      <c r="D120" s="114"/>
      <c r="E120" s="4" t="str">
        <f t="shared" si="2"/>
        <v/>
      </c>
      <c r="F120" s="117"/>
      <c r="G120" s="117"/>
      <c r="H120" s="117"/>
      <c r="I120" s="117"/>
      <c r="J120" s="117"/>
      <c r="K120" s="131"/>
      <c r="L120" s="117"/>
      <c r="M120" s="130"/>
      <c r="N120" s="131"/>
      <c r="O120" s="131"/>
      <c r="P120" s="127"/>
      <c r="Q120" s="1" t="str">
        <f>IF(B120="","",COUNTIF($B$4:$B$999,"&lt;"&amp;B120)+COUNTIF($B$4:B120,B120))</f>
        <v/>
      </c>
    </row>
    <row r="121" spans="1:17" ht="22.5" customHeight="1" x14ac:dyDescent="0.45">
      <c r="A121" s="21">
        <v>118</v>
      </c>
      <c r="B121" s="116"/>
      <c r="C121" s="125"/>
      <c r="D121" s="114"/>
      <c r="E121" s="4" t="str">
        <f t="shared" si="2"/>
        <v/>
      </c>
      <c r="F121" s="117"/>
      <c r="G121" s="117"/>
      <c r="H121" s="117"/>
      <c r="I121" s="117"/>
      <c r="J121" s="117"/>
      <c r="K121" s="131"/>
      <c r="L121" s="117"/>
      <c r="M121" s="130"/>
      <c r="N121" s="131"/>
      <c r="O121" s="131"/>
      <c r="P121" s="127"/>
      <c r="Q121" s="1" t="str">
        <f>IF(B121="","",COUNTIF($B$4:$B$999,"&lt;"&amp;B121)+COUNTIF($B$4:B121,B121))</f>
        <v/>
      </c>
    </row>
    <row r="122" spans="1:17" ht="22.5" customHeight="1" x14ac:dyDescent="0.45">
      <c r="A122" s="21">
        <v>119</v>
      </c>
      <c r="B122" s="116"/>
      <c r="C122" s="125"/>
      <c r="D122" s="114"/>
      <c r="E122" s="4" t="str">
        <f t="shared" ref="E70:E133" si="3">IF(B122&gt;C122,"エラー",IF(B122="","",IF(B122&lt;DATE(2022,3,6),"立候補準備","選挙運動")))</f>
        <v/>
      </c>
      <c r="F122" s="117"/>
      <c r="G122" s="117"/>
      <c r="H122" s="117"/>
      <c r="I122" s="117"/>
      <c r="J122" s="117"/>
      <c r="K122" s="131"/>
      <c r="L122" s="117"/>
      <c r="M122" s="130"/>
      <c r="N122" s="131"/>
      <c r="O122" s="131"/>
      <c r="P122" s="127"/>
      <c r="Q122" s="1" t="str">
        <f>IF(B122="","",COUNTIF($B$4:$B$999,"&lt;"&amp;B122)+COUNTIF($B$4:B122,B122))</f>
        <v/>
      </c>
    </row>
    <row r="123" spans="1:17" ht="22.5" customHeight="1" x14ac:dyDescent="0.45">
      <c r="A123" s="21">
        <v>120</v>
      </c>
      <c r="B123" s="116"/>
      <c r="C123" s="125"/>
      <c r="D123" s="114"/>
      <c r="E123" s="4" t="str">
        <f t="shared" si="3"/>
        <v/>
      </c>
      <c r="F123" s="117"/>
      <c r="G123" s="117"/>
      <c r="H123" s="117"/>
      <c r="I123" s="117"/>
      <c r="J123" s="117"/>
      <c r="K123" s="131"/>
      <c r="L123" s="117"/>
      <c r="M123" s="130"/>
      <c r="N123" s="131"/>
      <c r="O123" s="131"/>
      <c r="P123" s="127"/>
      <c r="Q123" s="1" t="str">
        <f>IF(B123="","",COUNTIF($B$4:$B$999,"&lt;"&amp;B123)+COUNTIF($B$4:B123,B123))</f>
        <v/>
      </c>
    </row>
    <row r="124" spans="1:17" ht="22.5" customHeight="1" x14ac:dyDescent="0.45">
      <c r="A124" s="21">
        <v>121</v>
      </c>
      <c r="B124" s="116"/>
      <c r="C124" s="125"/>
      <c r="D124" s="114"/>
      <c r="E124" s="4" t="str">
        <f t="shared" si="3"/>
        <v/>
      </c>
      <c r="F124" s="117"/>
      <c r="G124" s="117"/>
      <c r="H124" s="117"/>
      <c r="I124" s="117"/>
      <c r="J124" s="117"/>
      <c r="K124" s="131"/>
      <c r="L124" s="117"/>
      <c r="M124" s="130"/>
      <c r="N124" s="131"/>
      <c r="O124" s="131"/>
      <c r="P124" s="127"/>
      <c r="Q124" s="1" t="str">
        <f>IF(B124="","",COUNTIF($B$4:$B$999,"&lt;"&amp;B124)+COUNTIF($B$4:B124,B124))</f>
        <v/>
      </c>
    </row>
    <row r="125" spans="1:17" ht="22.5" customHeight="1" x14ac:dyDescent="0.45">
      <c r="A125" s="21">
        <v>122</v>
      </c>
      <c r="B125" s="116"/>
      <c r="C125" s="125"/>
      <c r="D125" s="114"/>
      <c r="E125" s="4" t="str">
        <f t="shared" si="3"/>
        <v/>
      </c>
      <c r="F125" s="117"/>
      <c r="G125" s="117"/>
      <c r="H125" s="117"/>
      <c r="I125" s="117"/>
      <c r="J125" s="117"/>
      <c r="K125" s="131"/>
      <c r="L125" s="117"/>
      <c r="M125" s="130"/>
      <c r="N125" s="131"/>
      <c r="O125" s="131"/>
      <c r="P125" s="127"/>
      <c r="Q125" s="1" t="str">
        <f>IF(B125="","",COUNTIF($B$4:$B$999,"&lt;"&amp;B125)+COUNTIF($B$4:B125,B125))</f>
        <v/>
      </c>
    </row>
    <row r="126" spans="1:17" ht="22.5" customHeight="1" x14ac:dyDescent="0.45">
      <c r="A126" s="21">
        <v>123</v>
      </c>
      <c r="B126" s="116"/>
      <c r="C126" s="125"/>
      <c r="D126" s="114"/>
      <c r="E126" s="4" t="str">
        <f t="shared" si="3"/>
        <v/>
      </c>
      <c r="F126" s="117"/>
      <c r="G126" s="117"/>
      <c r="H126" s="117"/>
      <c r="I126" s="117"/>
      <c r="J126" s="117"/>
      <c r="K126" s="131"/>
      <c r="L126" s="117"/>
      <c r="M126" s="130"/>
      <c r="N126" s="131"/>
      <c r="O126" s="131"/>
      <c r="P126" s="127"/>
      <c r="Q126" s="1" t="str">
        <f>IF(B126="","",COUNTIF($B$4:$B$999,"&lt;"&amp;B126)+COUNTIF($B$4:B126,B126))</f>
        <v/>
      </c>
    </row>
    <row r="127" spans="1:17" ht="22.5" customHeight="1" x14ac:dyDescent="0.45">
      <c r="A127" s="21">
        <v>124</v>
      </c>
      <c r="B127" s="116"/>
      <c r="C127" s="125"/>
      <c r="D127" s="114"/>
      <c r="E127" s="4" t="str">
        <f t="shared" si="3"/>
        <v/>
      </c>
      <c r="F127" s="117"/>
      <c r="G127" s="117"/>
      <c r="H127" s="117"/>
      <c r="I127" s="117"/>
      <c r="J127" s="117"/>
      <c r="K127" s="131"/>
      <c r="L127" s="117"/>
      <c r="M127" s="130"/>
      <c r="N127" s="131"/>
      <c r="O127" s="131"/>
      <c r="P127" s="127"/>
      <c r="Q127" s="1" t="str">
        <f>IF(B127="","",COUNTIF($B$4:$B$999,"&lt;"&amp;B127)+COUNTIF($B$4:B127,B127))</f>
        <v/>
      </c>
    </row>
    <row r="128" spans="1:17" ht="22.5" customHeight="1" x14ac:dyDescent="0.45">
      <c r="A128" s="21">
        <v>125</v>
      </c>
      <c r="B128" s="116"/>
      <c r="C128" s="125"/>
      <c r="D128" s="114"/>
      <c r="E128" s="4" t="str">
        <f t="shared" si="3"/>
        <v/>
      </c>
      <c r="F128" s="117"/>
      <c r="G128" s="117"/>
      <c r="H128" s="117"/>
      <c r="I128" s="117"/>
      <c r="J128" s="117"/>
      <c r="K128" s="131"/>
      <c r="L128" s="117"/>
      <c r="M128" s="130"/>
      <c r="N128" s="131"/>
      <c r="O128" s="131"/>
      <c r="P128" s="127"/>
      <c r="Q128" s="1" t="str">
        <f>IF(B128="","",COUNTIF($B$4:$B$999,"&lt;"&amp;B128)+COUNTIF($B$4:B128,B128))</f>
        <v/>
      </c>
    </row>
    <row r="129" spans="1:17" ht="22.5" customHeight="1" x14ac:dyDescent="0.45">
      <c r="A129" s="21">
        <v>126</v>
      </c>
      <c r="B129" s="116"/>
      <c r="C129" s="125"/>
      <c r="D129" s="114"/>
      <c r="E129" s="4" t="str">
        <f t="shared" si="3"/>
        <v/>
      </c>
      <c r="F129" s="117"/>
      <c r="G129" s="117"/>
      <c r="H129" s="117"/>
      <c r="I129" s="117"/>
      <c r="J129" s="117"/>
      <c r="K129" s="131"/>
      <c r="L129" s="117"/>
      <c r="M129" s="130"/>
      <c r="N129" s="131"/>
      <c r="O129" s="131"/>
      <c r="P129" s="127"/>
      <c r="Q129" s="1" t="str">
        <f>IF(B129="","",COUNTIF($B$4:$B$999,"&lt;"&amp;B129)+COUNTIF($B$4:B129,B129))</f>
        <v/>
      </c>
    </row>
    <row r="130" spans="1:17" ht="22.5" customHeight="1" x14ac:dyDescent="0.45">
      <c r="A130" s="21">
        <v>127</v>
      </c>
      <c r="B130" s="116"/>
      <c r="C130" s="125"/>
      <c r="D130" s="114"/>
      <c r="E130" s="4" t="str">
        <f t="shared" si="3"/>
        <v/>
      </c>
      <c r="F130" s="117"/>
      <c r="G130" s="117"/>
      <c r="H130" s="117"/>
      <c r="I130" s="117"/>
      <c r="J130" s="117"/>
      <c r="K130" s="131"/>
      <c r="L130" s="117"/>
      <c r="M130" s="130"/>
      <c r="N130" s="131"/>
      <c r="O130" s="131"/>
      <c r="P130" s="127"/>
      <c r="Q130" s="1" t="str">
        <f>IF(B130="","",COUNTIF($B$4:$B$999,"&lt;"&amp;B130)+COUNTIF($B$4:B130,B130))</f>
        <v/>
      </c>
    </row>
    <row r="131" spans="1:17" ht="22.5" customHeight="1" x14ac:dyDescent="0.45">
      <c r="A131" s="21">
        <v>128</v>
      </c>
      <c r="B131" s="116"/>
      <c r="C131" s="125"/>
      <c r="D131" s="114"/>
      <c r="E131" s="4" t="str">
        <f t="shared" si="3"/>
        <v/>
      </c>
      <c r="F131" s="117"/>
      <c r="G131" s="117"/>
      <c r="H131" s="117"/>
      <c r="I131" s="117"/>
      <c r="J131" s="117"/>
      <c r="K131" s="131"/>
      <c r="L131" s="117"/>
      <c r="M131" s="130"/>
      <c r="N131" s="131"/>
      <c r="O131" s="131"/>
      <c r="P131" s="127"/>
      <c r="Q131" s="1" t="str">
        <f>IF(B131="","",COUNTIF($B$4:$B$999,"&lt;"&amp;B131)+COUNTIF($B$4:B131,B131))</f>
        <v/>
      </c>
    </row>
    <row r="132" spans="1:17" ht="22.5" customHeight="1" x14ac:dyDescent="0.45">
      <c r="A132" s="21">
        <v>129</v>
      </c>
      <c r="B132" s="116"/>
      <c r="C132" s="125"/>
      <c r="D132" s="114"/>
      <c r="E132" s="4" t="str">
        <f t="shared" si="3"/>
        <v/>
      </c>
      <c r="F132" s="117"/>
      <c r="G132" s="117"/>
      <c r="H132" s="117"/>
      <c r="I132" s="117"/>
      <c r="J132" s="117"/>
      <c r="K132" s="131"/>
      <c r="L132" s="117"/>
      <c r="M132" s="130"/>
      <c r="N132" s="131"/>
      <c r="O132" s="131"/>
      <c r="P132" s="127"/>
      <c r="Q132" s="1" t="str">
        <f>IF(B132="","",COUNTIF($B$4:$B$999,"&lt;"&amp;B132)+COUNTIF($B$4:B132,B132))</f>
        <v/>
      </c>
    </row>
    <row r="133" spans="1:17" ht="22.5" customHeight="1" x14ac:dyDescent="0.45">
      <c r="A133" s="21">
        <v>130</v>
      </c>
      <c r="B133" s="116"/>
      <c r="C133" s="125"/>
      <c r="D133" s="114"/>
      <c r="E133" s="4" t="str">
        <f t="shared" si="3"/>
        <v/>
      </c>
      <c r="F133" s="117"/>
      <c r="G133" s="117"/>
      <c r="H133" s="117"/>
      <c r="I133" s="117"/>
      <c r="J133" s="117"/>
      <c r="K133" s="131"/>
      <c r="L133" s="117"/>
      <c r="M133" s="130"/>
      <c r="N133" s="131"/>
      <c r="O133" s="131"/>
      <c r="P133" s="127"/>
      <c r="Q133" s="1" t="str">
        <f>IF(B133="","",COUNTIF($B$4:$B$999,"&lt;"&amp;B133)+COUNTIF($B$4:B133,B133))</f>
        <v/>
      </c>
    </row>
    <row r="134" spans="1:17" ht="22.5" customHeight="1" x14ac:dyDescent="0.45">
      <c r="A134" s="21">
        <v>131</v>
      </c>
      <c r="B134" s="116"/>
      <c r="C134" s="125"/>
      <c r="D134" s="114"/>
      <c r="E134" s="4" t="str">
        <f t="shared" ref="E134:E197" si="4">IF(B134&gt;C134,"エラー",IF(B134="","",IF(B134&lt;DATE(2022,3,6),"立候補準備","選挙運動")))</f>
        <v/>
      </c>
      <c r="F134" s="117"/>
      <c r="G134" s="117"/>
      <c r="H134" s="117"/>
      <c r="I134" s="117"/>
      <c r="J134" s="117"/>
      <c r="K134" s="131"/>
      <c r="L134" s="117"/>
      <c r="M134" s="130"/>
      <c r="N134" s="131"/>
      <c r="O134" s="131"/>
      <c r="P134" s="127"/>
      <c r="Q134" s="1" t="str">
        <f>IF(B134="","",COUNTIF($B$4:$B$999,"&lt;"&amp;B134)+COUNTIF($B$4:B134,B134))</f>
        <v/>
      </c>
    </row>
    <row r="135" spans="1:17" ht="22.5" customHeight="1" x14ac:dyDescent="0.45">
      <c r="A135" s="21">
        <v>132</v>
      </c>
      <c r="B135" s="116"/>
      <c r="C135" s="125"/>
      <c r="D135" s="114"/>
      <c r="E135" s="4" t="str">
        <f t="shared" si="4"/>
        <v/>
      </c>
      <c r="F135" s="117"/>
      <c r="G135" s="117"/>
      <c r="H135" s="117"/>
      <c r="I135" s="117"/>
      <c r="J135" s="117"/>
      <c r="K135" s="131"/>
      <c r="L135" s="117"/>
      <c r="M135" s="130"/>
      <c r="N135" s="131"/>
      <c r="O135" s="131"/>
      <c r="P135" s="127"/>
      <c r="Q135" s="1" t="str">
        <f>IF(B135="","",COUNTIF($B$4:$B$999,"&lt;"&amp;B135)+COUNTIF($B$4:B135,B135))</f>
        <v/>
      </c>
    </row>
    <row r="136" spans="1:17" ht="22.5" customHeight="1" x14ac:dyDescent="0.45">
      <c r="A136" s="21">
        <v>133</v>
      </c>
      <c r="B136" s="116"/>
      <c r="C136" s="125"/>
      <c r="D136" s="114"/>
      <c r="E136" s="4" t="str">
        <f t="shared" si="4"/>
        <v/>
      </c>
      <c r="F136" s="117"/>
      <c r="G136" s="117"/>
      <c r="H136" s="117"/>
      <c r="I136" s="117"/>
      <c r="J136" s="117"/>
      <c r="K136" s="131"/>
      <c r="L136" s="117"/>
      <c r="M136" s="130"/>
      <c r="N136" s="131"/>
      <c r="O136" s="131"/>
      <c r="P136" s="127"/>
      <c r="Q136" s="1" t="str">
        <f>IF(B136="","",COUNTIF($B$4:$B$999,"&lt;"&amp;B136)+COUNTIF($B$4:B136,B136))</f>
        <v/>
      </c>
    </row>
    <row r="137" spans="1:17" ht="22.5" customHeight="1" x14ac:dyDescent="0.45">
      <c r="A137" s="21">
        <v>134</v>
      </c>
      <c r="B137" s="116"/>
      <c r="C137" s="125"/>
      <c r="D137" s="114"/>
      <c r="E137" s="4" t="str">
        <f t="shared" si="4"/>
        <v/>
      </c>
      <c r="F137" s="117"/>
      <c r="G137" s="117"/>
      <c r="H137" s="117"/>
      <c r="I137" s="117"/>
      <c r="J137" s="117"/>
      <c r="K137" s="131"/>
      <c r="L137" s="117"/>
      <c r="M137" s="130"/>
      <c r="N137" s="131"/>
      <c r="O137" s="131"/>
      <c r="P137" s="127"/>
      <c r="Q137" s="1" t="str">
        <f>IF(B137="","",COUNTIF($B$4:$B$999,"&lt;"&amp;B137)+COUNTIF($B$4:B137,B137))</f>
        <v/>
      </c>
    </row>
    <row r="138" spans="1:17" ht="22.5" customHeight="1" x14ac:dyDescent="0.45">
      <c r="A138" s="21">
        <v>135</v>
      </c>
      <c r="B138" s="116"/>
      <c r="C138" s="125"/>
      <c r="D138" s="114"/>
      <c r="E138" s="4" t="str">
        <f t="shared" si="4"/>
        <v/>
      </c>
      <c r="F138" s="117"/>
      <c r="G138" s="117"/>
      <c r="H138" s="117"/>
      <c r="I138" s="117"/>
      <c r="J138" s="117"/>
      <c r="K138" s="131"/>
      <c r="L138" s="117"/>
      <c r="M138" s="130"/>
      <c r="N138" s="131"/>
      <c r="O138" s="131"/>
      <c r="P138" s="127"/>
      <c r="Q138" s="1" t="str">
        <f>IF(B138="","",COUNTIF($B$4:$B$999,"&lt;"&amp;B138)+COUNTIF($B$4:B138,B138))</f>
        <v/>
      </c>
    </row>
    <row r="139" spans="1:17" ht="22.5" customHeight="1" x14ac:dyDescent="0.45">
      <c r="A139" s="21">
        <v>136</v>
      </c>
      <c r="B139" s="116"/>
      <c r="C139" s="125"/>
      <c r="D139" s="114"/>
      <c r="E139" s="4" t="str">
        <f t="shared" si="4"/>
        <v/>
      </c>
      <c r="F139" s="117"/>
      <c r="G139" s="117"/>
      <c r="H139" s="117"/>
      <c r="I139" s="117"/>
      <c r="J139" s="117"/>
      <c r="K139" s="131"/>
      <c r="L139" s="117"/>
      <c r="M139" s="130"/>
      <c r="N139" s="131"/>
      <c r="O139" s="131"/>
      <c r="P139" s="127"/>
      <c r="Q139" s="1" t="str">
        <f>IF(B139="","",COUNTIF($B$4:$B$999,"&lt;"&amp;B139)+COUNTIF($B$4:B139,B139))</f>
        <v/>
      </c>
    </row>
    <row r="140" spans="1:17" ht="22.5" customHeight="1" x14ac:dyDescent="0.45">
      <c r="A140" s="21">
        <v>137</v>
      </c>
      <c r="B140" s="116"/>
      <c r="C140" s="125"/>
      <c r="D140" s="114"/>
      <c r="E140" s="4" t="str">
        <f t="shared" si="4"/>
        <v/>
      </c>
      <c r="F140" s="117"/>
      <c r="G140" s="117"/>
      <c r="H140" s="117"/>
      <c r="I140" s="117"/>
      <c r="J140" s="117"/>
      <c r="K140" s="131"/>
      <c r="L140" s="117"/>
      <c r="M140" s="130"/>
      <c r="N140" s="131"/>
      <c r="O140" s="131"/>
      <c r="P140" s="127"/>
      <c r="Q140" s="1" t="str">
        <f>IF(B140="","",COUNTIF($B$4:$B$999,"&lt;"&amp;B140)+COUNTIF($B$4:B140,B140))</f>
        <v/>
      </c>
    </row>
    <row r="141" spans="1:17" ht="22.5" customHeight="1" x14ac:dyDescent="0.45">
      <c r="A141" s="21">
        <v>138</v>
      </c>
      <c r="B141" s="116"/>
      <c r="C141" s="125"/>
      <c r="D141" s="114"/>
      <c r="E141" s="4" t="str">
        <f t="shared" si="4"/>
        <v/>
      </c>
      <c r="F141" s="117"/>
      <c r="G141" s="117"/>
      <c r="H141" s="117"/>
      <c r="I141" s="117"/>
      <c r="J141" s="117"/>
      <c r="K141" s="131"/>
      <c r="L141" s="117"/>
      <c r="M141" s="130"/>
      <c r="N141" s="131"/>
      <c r="O141" s="131"/>
      <c r="P141" s="127"/>
      <c r="Q141" s="1" t="str">
        <f>IF(B141="","",COUNTIF($B$4:$B$999,"&lt;"&amp;B141)+COUNTIF($B$4:B141,B141))</f>
        <v/>
      </c>
    </row>
    <row r="142" spans="1:17" ht="22.5" customHeight="1" x14ac:dyDescent="0.45">
      <c r="A142" s="21">
        <v>139</v>
      </c>
      <c r="B142" s="116"/>
      <c r="C142" s="125"/>
      <c r="D142" s="114"/>
      <c r="E142" s="4" t="str">
        <f t="shared" si="4"/>
        <v/>
      </c>
      <c r="F142" s="117"/>
      <c r="G142" s="117"/>
      <c r="H142" s="117"/>
      <c r="I142" s="117"/>
      <c r="J142" s="117"/>
      <c r="K142" s="131"/>
      <c r="L142" s="117"/>
      <c r="M142" s="130"/>
      <c r="N142" s="131"/>
      <c r="O142" s="131"/>
      <c r="P142" s="127"/>
      <c r="Q142" s="1" t="str">
        <f>IF(B142="","",COUNTIF($B$4:$B$999,"&lt;"&amp;B142)+COUNTIF($B$4:B142,B142))</f>
        <v/>
      </c>
    </row>
    <row r="143" spans="1:17" ht="22.5" customHeight="1" x14ac:dyDescent="0.45">
      <c r="A143" s="21">
        <v>140</v>
      </c>
      <c r="B143" s="116"/>
      <c r="C143" s="125"/>
      <c r="D143" s="114"/>
      <c r="E143" s="4" t="str">
        <f t="shared" si="4"/>
        <v/>
      </c>
      <c r="F143" s="117"/>
      <c r="G143" s="117"/>
      <c r="H143" s="117"/>
      <c r="I143" s="117"/>
      <c r="J143" s="117"/>
      <c r="K143" s="131"/>
      <c r="L143" s="117"/>
      <c r="M143" s="130"/>
      <c r="N143" s="131"/>
      <c r="O143" s="131"/>
      <c r="P143" s="127"/>
      <c r="Q143" s="1" t="str">
        <f>IF(B143="","",COUNTIF($B$4:$B$999,"&lt;"&amp;B143)+COUNTIF($B$4:B143,B143))</f>
        <v/>
      </c>
    </row>
    <row r="144" spans="1:17" ht="22.5" customHeight="1" x14ac:dyDescent="0.45">
      <c r="A144" s="21">
        <v>141</v>
      </c>
      <c r="B144" s="116"/>
      <c r="C144" s="125"/>
      <c r="D144" s="114"/>
      <c r="E144" s="4" t="str">
        <f t="shared" si="4"/>
        <v/>
      </c>
      <c r="F144" s="117"/>
      <c r="G144" s="117"/>
      <c r="H144" s="117"/>
      <c r="I144" s="117"/>
      <c r="J144" s="117"/>
      <c r="K144" s="131"/>
      <c r="L144" s="117"/>
      <c r="M144" s="130"/>
      <c r="N144" s="131"/>
      <c r="O144" s="131"/>
      <c r="P144" s="127"/>
      <c r="Q144" s="1" t="str">
        <f>IF(B144="","",COUNTIF($B$4:$B$999,"&lt;"&amp;B144)+COUNTIF($B$4:B144,B144))</f>
        <v/>
      </c>
    </row>
    <row r="145" spans="1:17" ht="22.5" customHeight="1" x14ac:dyDescent="0.45">
      <c r="A145" s="21">
        <v>142</v>
      </c>
      <c r="B145" s="116"/>
      <c r="C145" s="125"/>
      <c r="D145" s="114"/>
      <c r="E145" s="4" t="str">
        <f t="shared" si="4"/>
        <v/>
      </c>
      <c r="F145" s="117"/>
      <c r="G145" s="117"/>
      <c r="H145" s="117"/>
      <c r="I145" s="117"/>
      <c r="J145" s="117"/>
      <c r="K145" s="131"/>
      <c r="L145" s="117"/>
      <c r="M145" s="130"/>
      <c r="N145" s="131"/>
      <c r="O145" s="131"/>
      <c r="P145" s="127"/>
      <c r="Q145" s="1" t="str">
        <f>IF(B145="","",COUNTIF($B$4:$B$999,"&lt;"&amp;B145)+COUNTIF($B$4:B145,B145))</f>
        <v/>
      </c>
    </row>
    <row r="146" spans="1:17" ht="22.5" customHeight="1" x14ac:dyDescent="0.45">
      <c r="A146" s="21">
        <v>143</v>
      </c>
      <c r="B146" s="116"/>
      <c r="C146" s="125"/>
      <c r="D146" s="114"/>
      <c r="E146" s="4" t="str">
        <f t="shared" si="4"/>
        <v/>
      </c>
      <c r="F146" s="117"/>
      <c r="G146" s="117"/>
      <c r="H146" s="117"/>
      <c r="I146" s="117"/>
      <c r="J146" s="117"/>
      <c r="K146" s="131"/>
      <c r="L146" s="117"/>
      <c r="M146" s="130"/>
      <c r="N146" s="131"/>
      <c r="O146" s="131"/>
      <c r="P146" s="127"/>
      <c r="Q146" s="1" t="str">
        <f>IF(B146="","",COUNTIF($B$4:$B$999,"&lt;"&amp;B146)+COUNTIF($B$4:B146,B146))</f>
        <v/>
      </c>
    </row>
    <row r="147" spans="1:17" ht="22.5" customHeight="1" x14ac:dyDescent="0.45">
      <c r="A147" s="21">
        <v>144</v>
      </c>
      <c r="B147" s="116"/>
      <c r="C147" s="125"/>
      <c r="D147" s="114"/>
      <c r="E147" s="4" t="str">
        <f t="shared" si="4"/>
        <v/>
      </c>
      <c r="F147" s="117"/>
      <c r="G147" s="117"/>
      <c r="H147" s="117"/>
      <c r="I147" s="117"/>
      <c r="J147" s="117"/>
      <c r="K147" s="131"/>
      <c r="L147" s="117"/>
      <c r="M147" s="130"/>
      <c r="N147" s="131"/>
      <c r="O147" s="131"/>
      <c r="P147" s="127"/>
      <c r="Q147" s="1" t="str">
        <f>IF(B147="","",COUNTIF($B$4:$B$999,"&lt;"&amp;B147)+COUNTIF($B$4:B147,B147))</f>
        <v/>
      </c>
    </row>
    <row r="148" spans="1:17" ht="22.5" customHeight="1" x14ac:dyDescent="0.45">
      <c r="A148" s="21">
        <v>145</v>
      </c>
      <c r="B148" s="116"/>
      <c r="C148" s="125"/>
      <c r="D148" s="114"/>
      <c r="E148" s="4" t="str">
        <f t="shared" si="4"/>
        <v/>
      </c>
      <c r="F148" s="117"/>
      <c r="G148" s="117"/>
      <c r="H148" s="117"/>
      <c r="I148" s="117"/>
      <c r="J148" s="117"/>
      <c r="K148" s="131"/>
      <c r="L148" s="117"/>
      <c r="M148" s="130"/>
      <c r="N148" s="131"/>
      <c r="O148" s="131"/>
      <c r="P148" s="127"/>
      <c r="Q148" s="1" t="str">
        <f>IF(B148="","",COUNTIF($B$4:$B$999,"&lt;"&amp;B148)+COUNTIF($B$4:B148,B148))</f>
        <v/>
      </c>
    </row>
    <row r="149" spans="1:17" ht="22.5" customHeight="1" x14ac:dyDescent="0.45">
      <c r="A149" s="21">
        <v>146</v>
      </c>
      <c r="B149" s="116"/>
      <c r="C149" s="125"/>
      <c r="D149" s="114"/>
      <c r="E149" s="4" t="str">
        <f t="shared" si="4"/>
        <v/>
      </c>
      <c r="F149" s="117"/>
      <c r="G149" s="117"/>
      <c r="H149" s="117"/>
      <c r="I149" s="117"/>
      <c r="J149" s="117"/>
      <c r="K149" s="131"/>
      <c r="L149" s="117"/>
      <c r="M149" s="130"/>
      <c r="N149" s="131"/>
      <c r="O149" s="131"/>
      <c r="P149" s="127"/>
      <c r="Q149" s="1" t="str">
        <f>IF(B149="","",COUNTIF($B$4:$B$999,"&lt;"&amp;B149)+COUNTIF($B$4:B149,B149))</f>
        <v/>
      </c>
    </row>
    <row r="150" spans="1:17" ht="22.5" customHeight="1" x14ac:dyDescent="0.45">
      <c r="A150" s="21">
        <v>147</v>
      </c>
      <c r="B150" s="116"/>
      <c r="C150" s="125"/>
      <c r="D150" s="114"/>
      <c r="E150" s="4" t="str">
        <f t="shared" si="4"/>
        <v/>
      </c>
      <c r="F150" s="117"/>
      <c r="G150" s="117"/>
      <c r="H150" s="117"/>
      <c r="I150" s="117"/>
      <c r="J150" s="117"/>
      <c r="K150" s="131"/>
      <c r="L150" s="117"/>
      <c r="M150" s="130"/>
      <c r="N150" s="131"/>
      <c r="O150" s="131"/>
      <c r="P150" s="127"/>
      <c r="Q150" s="1" t="str">
        <f>IF(B150="","",COUNTIF($B$4:$B$999,"&lt;"&amp;B150)+COUNTIF($B$4:B150,B150))</f>
        <v/>
      </c>
    </row>
    <row r="151" spans="1:17" ht="22.5" customHeight="1" x14ac:dyDescent="0.45">
      <c r="A151" s="21">
        <v>148</v>
      </c>
      <c r="B151" s="116"/>
      <c r="C151" s="125"/>
      <c r="D151" s="114"/>
      <c r="E151" s="4" t="str">
        <f t="shared" si="4"/>
        <v/>
      </c>
      <c r="F151" s="117"/>
      <c r="G151" s="117"/>
      <c r="H151" s="117"/>
      <c r="I151" s="117"/>
      <c r="J151" s="117"/>
      <c r="K151" s="131"/>
      <c r="L151" s="117"/>
      <c r="M151" s="130"/>
      <c r="N151" s="131"/>
      <c r="O151" s="131"/>
      <c r="P151" s="127"/>
      <c r="Q151" s="1" t="str">
        <f>IF(B151="","",COUNTIF($B$4:$B$999,"&lt;"&amp;B151)+COUNTIF($B$4:B151,B151))</f>
        <v/>
      </c>
    </row>
    <row r="152" spans="1:17" ht="22.5" customHeight="1" x14ac:dyDescent="0.45">
      <c r="A152" s="21">
        <v>149</v>
      </c>
      <c r="B152" s="116"/>
      <c r="C152" s="125"/>
      <c r="D152" s="114"/>
      <c r="E152" s="4" t="str">
        <f t="shared" si="4"/>
        <v/>
      </c>
      <c r="F152" s="117"/>
      <c r="G152" s="117"/>
      <c r="H152" s="117"/>
      <c r="I152" s="117"/>
      <c r="J152" s="117"/>
      <c r="K152" s="131"/>
      <c r="L152" s="117"/>
      <c r="M152" s="130"/>
      <c r="N152" s="131"/>
      <c r="O152" s="131"/>
      <c r="P152" s="127"/>
      <c r="Q152" s="1" t="str">
        <f>IF(B152="","",COUNTIF($B$4:$B$999,"&lt;"&amp;B152)+COUNTIF($B$4:B152,B152))</f>
        <v/>
      </c>
    </row>
    <row r="153" spans="1:17" ht="22.5" customHeight="1" x14ac:dyDescent="0.45">
      <c r="A153" s="21">
        <v>150</v>
      </c>
      <c r="B153" s="116"/>
      <c r="C153" s="125"/>
      <c r="D153" s="114"/>
      <c r="E153" s="4" t="str">
        <f t="shared" si="4"/>
        <v/>
      </c>
      <c r="F153" s="117"/>
      <c r="G153" s="117"/>
      <c r="H153" s="117"/>
      <c r="I153" s="117"/>
      <c r="J153" s="117"/>
      <c r="K153" s="131"/>
      <c r="L153" s="117"/>
      <c r="M153" s="130"/>
      <c r="N153" s="131"/>
      <c r="O153" s="131"/>
      <c r="P153" s="127"/>
      <c r="Q153" s="1" t="str">
        <f>IF(B153="","",COUNTIF($B$4:$B$999,"&lt;"&amp;B153)+COUNTIF($B$4:B153,B153))</f>
        <v/>
      </c>
    </row>
    <row r="154" spans="1:17" ht="22.5" customHeight="1" x14ac:dyDescent="0.45">
      <c r="A154" s="21">
        <v>151</v>
      </c>
      <c r="B154" s="116"/>
      <c r="C154" s="125"/>
      <c r="D154" s="114"/>
      <c r="E154" s="4" t="str">
        <f t="shared" si="4"/>
        <v/>
      </c>
      <c r="F154" s="117"/>
      <c r="G154" s="117"/>
      <c r="H154" s="117"/>
      <c r="I154" s="117"/>
      <c r="J154" s="117"/>
      <c r="K154" s="131"/>
      <c r="L154" s="117"/>
      <c r="M154" s="130"/>
      <c r="N154" s="131"/>
      <c r="O154" s="131"/>
      <c r="P154" s="127"/>
      <c r="Q154" s="1" t="str">
        <f>IF(B154="","",COUNTIF($B$4:$B$999,"&lt;"&amp;B154)+COUNTIF($B$4:B154,B154))</f>
        <v/>
      </c>
    </row>
    <row r="155" spans="1:17" ht="22.5" customHeight="1" x14ac:dyDescent="0.45">
      <c r="A155" s="21">
        <v>152</v>
      </c>
      <c r="B155" s="116"/>
      <c r="C155" s="125"/>
      <c r="D155" s="114"/>
      <c r="E155" s="4" t="str">
        <f t="shared" si="4"/>
        <v/>
      </c>
      <c r="F155" s="117"/>
      <c r="G155" s="117"/>
      <c r="H155" s="117"/>
      <c r="I155" s="117"/>
      <c r="J155" s="117"/>
      <c r="K155" s="131"/>
      <c r="L155" s="117"/>
      <c r="M155" s="130"/>
      <c r="N155" s="131"/>
      <c r="O155" s="131"/>
      <c r="P155" s="127"/>
      <c r="Q155" s="1" t="str">
        <f>IF(B155="","",COUNTIF($B$4:$B$999,"&lt;"&amp;B155)+COUNTIF($B$4:B155,B155))</f>
        <v/>
      </c>
    </row>
    <row r="156" spans="1:17" ht="22.5" customHeight="1" x14ac:dyDescent="0.45">
      <c r="A156" s="21">
        <v>153</v>
      </c>
      <c r="B156" s="116"/>
      <c r="C156" s="125"/>
      <c r="D156" s="114"/>
      <c r="E156" s="4" t="str">
        <f t="shared" si="4"/>
        <v/>
      </c>
      <c r="F156" s="117"/>
      <c r="G156" s="117"/>
      <c r="H156" s="117"/>
      <c r="I156" s="117"/>
      <c r="J156" s="117"/>
      <c r="K156" s="131"/>
      <c r="L156" s="117"/>
      <c r="M156" s="130"/>
      <c r="N156" s="131"/>
      <c r="O156" s="131"/>
      <c r="P156" s="127"/>
      <c r="Q156" s="1" t="str">
        <f>IF(B156="","",COUNTIF($B$4:$B$999,"&lt;"&amp;B156)+COUNTIF($B$4:B156,B156))</f>
        <v/>
      </c>
    </row>
    <row r="157" spans="1:17" ht="22.5" customHeight="1" x14ac:dyDescent="0.45">
      <c r="A157" s="21">
        <v>154</v>
      </c>
      <c r="B157" s="116"/>
      <c r="C157" s="125"/>
      <c r="D157" s="114"/>
      <c r="E157" s="4" t="str">
        <f t="shared" si="4"/>
        <v/>
      </c>
      <c r="F157" s="117"/>
      <c r="G157" s="117"/>
      <c r="H157" s="117"/>
      <c r="I157" s="117"/>
      <c r="J157" s="117"/>
      <c r="K157" s="131"/>
      <c r="L157" s="117"/>
      <c r="M157" s="130"/>
      <c r="N157" s="131"/>
      <c r="O157" s="131"/>
      <c r="P157" s="127"/>
      <c r="Q157" s="1" t="str">
        <f>IF(B157="","",COUNTIF($B$4:$B$999,"&lt;"&amp;B157)+COUNTIF($B$4:B157,B157))</f>
        <v/>
      </c>
    </row>
    <row r="158" spans="1:17" ht="22.5" customHeight="1" x14ac:dyDescent="0.45">
      <c r="A158" s="21">
        <v>155</v>
      </c>
      <c r="B158" s="116"/>
      <c r="C158" s="125"/>
      <c r="D158" s="114"/>
      <c r="E158" s="4" t="str">
        <f t="shared" si="4"/>
        <v/>
      </c>
      <c r="F158" s="117"/>
      <c r="G158" s="117"/>
      <c r="H158" s="117"/>
      <c r="I158" s="117"/>
      <c r="J158" s="117"/>
      <c r="K158" s="131"/>
      <c r="L158" s="117"/>
      <c r="M158" s="130"/>
      <c r="N158" s="131"/>
      <c r="O158" s="131"/>
      <c r="P158" s="127"/>
      <c r="Q158" s="1" t="str">
        <f>IF(B158="","",COUNTIF($B$4:$B$999,"&lt;"&amp;B158)+COUNTIF($B$4:B158,B158))</f>
        <v/>
      </c>
    </row>
    <row r="159" spans="1:17" ht="22.5" customHeight="1" x14ac:dyDescent="0.45">
      <c r="A159" s="21">
        <v>156</v>
      </c>
      <c r="B159" s="116"/>
      <c r="C159" s="125"/>
      <c r="D159" s="114"/>
      <c r="E159" s="4" t="str">
        <f t="shared" si="4"/>
        <v/>
      </c>
      <c r="F159" s="117"/>
      <c r="G159" s="117"/>
      <c r="H159" s="117"/>
      <c r="I159" s="117"/>
      <c r="J159" s="117"/>
      <c r="K159" s="131"/>
      <c r="L159" s="117"/>
      <c r="M159" s="130"/>
      <c r="N159" s="131"/>
      <c r="O159" s="131"/>
      <c r="P159" s="127"/>
      <c r="Q159" s="1" t="str">
        <f>IF(B159="","",COUNTIF($B$4:$B$999,"&lt;"&amp;B159)+COUNTIF($B$4:B159,B159))</f>
        <v/>
      </c>
    </row>
    <row r="160" spans="1:17" ht="22.5" customHeight="1" x14ac:dyDescent="0.45">
      <c r="A160" s="21">
        <v>157</v>
      </c>
      <c r="B160" s="116"/>
      <c r="C160" s="125"/>
      <c r="D160" s="114"/>
      <c r="E160" s="4" t="str">
        <f t="shared" si="4"/>
        <v/>
      </c>
      <c r="F160" s="117"/>
      <c r="G160" s="117"/>
      <c r="H160" s="117"/>
      <c r="I160" s="117"/>
      <c r="J160" s="117"/>
      <c r="K160" s="131"/>
      <c r="L160" s="117"/>
      <c r="M160" s="130"/>
      <c r="N160" s="131"/>
      <c r="O160" s="131"/>
      <c r="P160" s="127"/>
      <c r="Q160" s="1" t="str">
        <f>IF(B160="","",COUNTIF($B$4:$B$999,"&lt;"&amp;B160)+COUNTIF($B$4:B160,B160))</f>
        <v/>
      </c>
    </row>
    <row r="161" spans="1:17" ht="22.5" customHeight="1" x14ac:dyDescent="0.45">
      <c r="A161" s="21">
        <v>158</v>
      </c>
      <c r="B161" s="116"/>
      <c r="C161" s="125"/>
      <c r="D161" s="114"/>
      <c r="E161" s="4" t="str">
        <f t="shared" si="4"/>
        <v/>
      </c>
      <c r="F161" s="117"/>
      <c r="G161" s="117"/>
      <c r="H161" s="117"/>
      <c r="I161" s="117"/>
      <c r="J161" s="117"/>
      <c r="K161" s="131"/>
      <c r="L161" s="117"/>
      <c r="M161" s="130"/>
      <c r="N161" s="131"/>
      <c r="O161" s="131"/>
      <c r="P161" s="127"/>
      <c r="Q161" s="1" t="str">
        <f>IF(B161="","",COUNTIF($B$4:$B$999,"&lt;"&amp;B161)+COUNTIF($B$4:B161,B161))</f>
        <v/>
      </c>
    </row>
    <row r="162" spans="1:17" ht="22.5" customHeight="1" x14ac:dyDescent="0.45">
      <c r="A162" s="21">
        <v>159</v>
      </c>
      <c r="B162" s="116"/>
      <c r="C162" s="125"/>
      <c r="D162" s="114"/>
      <c r="E162" s="4" t="str">
        <f t="shared" si="4"/>
        <v/>
      </c>
      <c r="F162" s="117"/>
      <c r="G162" s="117"/>
      <c r="H162" s="117"/>
      <c r="I162" s="117"/>
      <c r="J162" s="117"/>
      <c r="K162" s="131"/>
      <c r="L162" s="117"/>
      <c r="M162" s="130"/>
      <c r="N162" s="131"/>
      <c r="O162" s="131"/>
      <c r="P162" s="127"/>
      <c r="Q162" s="1" t="str">
        <f>IF(B162="","",COUNTIF($B$4:$B$999,"&lt;"&amp;B162)+COUNTIF($B$4:B162,B162))</f>
        <v/>
      </c>
    </row>
    <row r="163" spans="1:17" ht="22.5" customHeight="1" x14ac:dyDescent="0.45">
      <c r="A163" s="21">
        <v>160</v>
      </c>
      <c r="B163" s="116"/>
      <c r="C163" s="125"/>
      <c r="D163" s="114"/>
      <c r="E163" s="4" t="str">
        <f t="shared" si="4"/>
        <v/>
      </c>
      <c r="F163" s="117"/>
      <c r="G163" s="117"/>
      <c r="H163" s="117"/>
      <c r="I163" s="117"/>
      <c r="J163" s="117"/>
      <c r="K163" s="131"/>
      <c r="L163" s="117"/>
      <c r="M163" s="130"/>
      <c r="N163" s="131"/>
      <c r="O163" s="131"/>
      <c r="P163" s="127"/>
      <c r="Q163" s="1" t="str">
        <f>IF(B163="","",COUNTIF($B$4:$B$999,"&lt;"&amp;B163)+COUNTIF($B$4:B163,B163))</f>
        <v/>
      </c>
    </row>
    <row r="164" spans="1:17" ht="22.5" customHeight="1" x14ac:dyDescent="0.45">
      <c r="A164" s="21">
        <v>161</v>
      </c>
      <c r="B164" s="116"/>
      <c r="C164" s="125"/>
      <c r="D164" s="114"/>
      <c r="E164" s="4" t="str">
        <f t="shared" si="4"/>
        <v/>
      </c>
      <c r="F164" s="117"/>
      <c r="G164" s="117"/>
      <c r="H164" s="117"/>
      <c r="I164" s="117"/>
      <c r="J164" s="117"/>
      <c r="K164" s="131"/>
      <c r="L164" s="117"/>
      <c r="M164" s="130"/>
      <c r="N164" s="131"/>
      <c r="O164" s="131"/>
      <c r="P164" s="127"/>
      <c r="Q164" s="1" t="str">
        <f>IF(B164="","",COUNTIF($B$4:$B$999,"&lt;"&amp;B164)+COUNTIF($B$4:B164,B164))</f>
        <v/>
      </c>
    </row>
    <row r="165" spans="1:17" ht="22.5" customHeight="1" x14ac:dyDescent="0.45">
      <c r="A165" s="21">
        <v>162</v>
      </c>
      <c r="B165" s="116"/>
      <c r="C165" s="125"/>
      <c r="D165" s="114"/>
      <c r="E165" s="4" t="str">
        <f t="shared" si="4"/>
        <v/>
      </c>
      <c r="F165" s="117"/>
      <c r="G165" s="117"/>
      <c r="H165" s="117"/>
      <c r="I165" s="117"/>
      <c r="J165" s="117"/>
      <c r="K165" s="131"/>
      <c r="L165" s="117"/>
      <c r="M165" s="130"/>
      <c r="N165" s="131"/>
      <c r="O165" s="131"/>
      <c r="P165" s="127"/>
      <c r="Q165" s="1" t="str">
        <f>IF(B165="","",COUNTIF($B$4:$B$999,"&lt;"&amp;B165)+COUNTIF($B$4:B165,B165))</f>
        <v/>
      </c>
    </row>
    <row r="166" spans="1:17" ht="22.5" customHeight="1" x14ac:dyDescent="0.45">
      <c r="A166" s="21">
        <v>163</v>
      </c>
      <c r="B166" s="116"/>
      <c r="C166" s="125"/>
      <c r="D166" s="114"/>
      <c r="E166" s="4" t="str">
        <f t="shared" si="4"/>
        <v/>
      </c>
      <c r="F166" s="117"/>
      <c r="G166" s="117"/>
      <c r="H166" s="117"/>
      <c r="I166" s="117"/>
      <c r="J166" s="117"/>
      <c r="K166" s="131"/>
      <c r="L166" s="117"/>
      <c r="M166" s="130"/>
      <c r="N166" s="131"/>
      <c r="O166" s="131"/>
      <c r="P166" s="127"/>
      <c r="Q166" s="1" t="str">
        <f>IF(B166="","",COUNTIF($B$4:$B$999,"&lt;"&amp;B166)+COUNTIF($B$4:B166,B166))</f>
        <v/>
      </c>
    </row>
    <row r="167" spans="1:17" ht="22.5" customHeight="1" x14ac:dyDescent="0.45">
      <c r="A167" s="21">
        <v>164</v>
      </c>
      <c r="B167" s="116"/>
      <c r="C167" s="125"/>
      <c r="D167" s="114"/>
      <c r="E167" s="4" t="str">
        <f t="shared" si="4"/>
        <v/>
      </c>
      <c r="F167" s="117"/>
      <c r="G167" s="117"/>
      <c r="H167" s="117"/>
      <c r="I167" s="117"/>
      <c r="J167" s="117"/>
      <c r="K167" s="131"/>
      <c r="L167" s="117"/>
      <c r="M167" s="130"/>
      <c r="N167" s="131"/>
      <c r="O167" s="131"/>
      <c r="P167" s="127"/>
      <c r="Q167" s="1" t="str">
        <f>IF(B167="","",COUNTIF($B$4:$B$999,"&lt;"&amp;B167)+COUNTIF($B$4:B167,B167))</f>
        <v/>
      </c>
    </row>
    <row r="168" spans="1:17" ht="22.5" customHeight="1" x14ac:dyDescent="0.45">
      <c r="A168" s="21">
        <v>165</v>
      </c>
      <c r="B168" s="116"/>
      <c r="C168" s="125"/>
      <c r="D168" s="114"/>
      <c r="E168" s="4" t="str">
        <f t="shared" si="4"/>
        <v/>
      </c>
      <c r="F168" s="117"/>
      <c r="G168" s="117"/>
      <c r="H168" s="117"/>
      <c r="I168" s="117"/>
      <c r="J168" s="117"/>
      <c r="K168" s="131"/>
      <c r="L168" s="117"/>
      <c r="M168" s="130"/>
      <c r="N168" s="131"/>
      <c r="O168" s="131"/>
      <c r="P168" s="127"/>
      <c r="Q168" s="1" t="str">
        <f>IF(B168="","",COUNTIF($B$4:$B$999,"&lt;"&amp;B168)+COUNTIF($B$4:B168,B168))</f>
        <v/>
      </c>
    </row>
    <row r="169" spans="1:17" ht="22.5" customHeight="1" x14ac:dyDescent="0.45">
      <c r="A169" s="21">
        <v>166</v>
      </c>
      <c r="B169" s="116"/>
      <c r="C169" s="125"/>
      <c r="D169" s="114"/>
      <c r="E169" s="4" t="str">
        <f t="shared" si="4"/>
        <v/>
      </c>
      <c r="F169" s="117"/>
      <c r="G169" s="117"/>
      <c r="H169" s="117"/>
      <c r="I169" s="117"/>
      <c r="J169" s="117"/>
      <c r="K169" s="131"/>
      <c r="L169" s="117"/>
      <c r="M169" s="130"/>
      <c r="N169" s="131"/>
      <c r="O169" s="131"/>
      <c r="P169" s="127"/>
      <c r="Q169" s="1" t="str">
        <f>IF(B169="","",COUNTIF($B$4:$B$999,"&lt;"&amp;B169)+COUNTIF($B$4:B169,B169))</f>
        <v/>
      </c>
    </row>
    <row r="170" spans="1:17" ht="22.5" customHeight="1" x14ac:dyDescent="0.45">
      <c r="A170" s="21">
        <v>167</v>
      </c>
      <c r="B170" s="116"/>
      <c r="C170" s="125"/>
      <c r="D170" s="114"/>
      <c r="E170" s="4" t="str">
        <f t="shared" si="4"/>
        <v/>
      </c>
      <c r="F170" s="117"/>
      <c r="G170" s="117"/>
      <c r="H170" s="117"/>
      <c r="I170" s="117"/>
      <c r="J170" s="117"/>
      <c r="K170" s="131"/>
      <c r="L170" s="117"/>
      <c r="M170" s="130"/>
      <c r="N170" s="131"/>
      <c r="O170" s="131"/>
      <c r="P170" s="127"/>
      <c r="Q170" s="1" t="str">
        <f>IF(B170="","",COUNTIF($B$4:$B$999,"&lt;"&amp;B170)+COUNTIF($B$4:B170,B170))</f>
        <v/>
      </c>
    </row>
    <row r="171" spans="1:17" ht="22.5" customHeight="1" x14ac:dyDescent="0.45">
      <c r="A171" s="21">
        <v>168</v>
      </c>
      <c r="B171" s="116"/>
      <c r="C171" s="125"/>
      <c r="D171" s="114"/>
      <c r="E171" s="4" t="str">
        <f t="shared" si="4"/>
        <v/>
      </c>
      <c r="F171" s="117"/>
      <c r="G171" s="117"/>
      <c r="H171" s="117"/>
      <c r="I171" s="117"/>
      <c r="J171" s="117"/>
      <c r="K171" s="131"/>
      <c r="L171" s="117"/>
      <c r="M171" s="130"/>
      <c r="N171" s="131"/>
      <c r="O171" s="131"/>
      <c r="P171" s="127"/>
      <c r="Q171" s="1" t="str">
        <f>IF(B171="","",COUNTIF($B$4:$B$999,"&lt;"&amp;B171)+COUNTIF($B$4:B171,B171))</f>
        <v/>
      </c>
    </row>
    <row r="172" spans="1:17" ht="22.5" customHeight="1" x14ac:dyDescent="0.45">
      <c r="A172" s="21">
        <v>169</v>
      </c>
      <c r="B172" s="116"/>
      <c r="C172" s="125"/>
      <c r="D172" s="114"/>
      <c r="E172" s="4" t="str">
        <f t="shared" si="4"/>
        <v/>
      </c>
      <c r="F172" s="117"/>
      <c r="G172" s="117"/>
      <c r="H172" s="117"/>
      <c r="I172" s="117"/>
      <c r="J172" s="117"/>
      <c r="K172" s="131"/>
      <c r="L172" s="117"/>
      <c r="M172" s="130"/>
      <c r="N172" s="131"/>
      <c r="O172" s="131"/>
      <c r="P172" s="127"/>
      <c r="Q172" s="1" t="str">
        <f>IF(B172="","",COUNTIF($B$4:$B$999,"&lt;"&amp;B172)+COUNTIF($B$4:B172,B172))</f>
        <v/>
      </c>
    </row>
    <row r="173" spans="1:17" ht="22.5" customHeight="1" x14ac:dyDescent="0.45">
      <c r="A173" s="21">
        <v>170</v>
      </c>
      <c r="B173" s="116"/>
      <c r="C173" s="125"/>
      <c r="D173" s="114"/>
      <c r="E173" s="4" t="str">
        <f t="shared" si="4"/>
        <v/>
      </c>
      <c r="F173" s="117"/>
      <c r="G173" s="117"/>
      <c r="H173" s="117"/>
      <c r="I173" s="117"/>
      <c r="J173" s="117"/>
      <c r="K173" s="131"/>
      <c r="L173" s="117"/>
      <c r="M173" s="130"/>
      <c r="N173" s="131"/>
      <c r="O173" s="131"/>
      <c r="P173" s="127"/>
      <c r="Q173" s="1" t="str">
        <f>IF(B173="","",COUNTIF($B$4:$B$999,"&lt;"&amp;B173)+COUNTIF($B$4:B173,B173))</f>
        <v/>
      </c>
    </row>
    <row r="174" spans="1:17" ht="22.5" customHeight="1" x14ac:dyDescent="0.45">
      <c r="A174" s="21">
        <v>171</v>
      </c>
      <c r="B174" s="116"/>
      <c r="C174" s="125"/>
      <c r="D174" s="114"/>
      <c r="E174" s="4" t="str">
        <f t="shared" si="4"/>
        <v/>
      </c>
      <c r="F174" s="117"/>
      <c r="G174" s="117"/>
      <c r="H174" s="117"/>
      <c r="I174" s="117"/>
      <c r="J174" s="117"/>
      <c r="K174" s="131"/>
      <c r="L174" s="117"/>
      <c r="M174" s="130"/>
      <c r="N174" s="131"/>
      <c r="O174" s="131"/>
      <c r="P174" s="127"/>
      <c r="Q174" s="1" t="str">
        <f>IF(B174="","",COUNTIF($B$4:$B$999,"&lt;"&amp;B174)+COUNTIF($B$4:B174,B174))</f>
        <v/>
      </c>
    </row>
    <row r="175" spans="1:17" ht="22.5" customHeight="1" x14ac:dyDescent="0.45">
      <c r="A175" s="21">
        <v>172</v>
      </c>
      <c r="B175" s="116"/>
      <c r="C175" s="125"/>
      <c r="D175" s="114"/>
      <c r="E175" s="4" t="str">
        <f t="shared" si="4"/>
        <v/>
      </c>
      <c r="F175" s="117"/>
      <c r="G175" s="117"/>
      <c r="H175" s="117"/>
      <c r="I175" s="117"/>
      <c r="J175" s="117"/>
      <c r="K175" s="131"/>
      <c r="L175" s="117"/>
      <c r="M175" s="130"/>
      <c r="N175" s="131"/>
      <c r="O175" s="131"/>
      <c r="P175" s="127"/>
      <c r="Q175" s="1" t="str">
        <f>IF(B175="","",COUNTIF($B$4:$B$999,"&lt;"&amp;B175)+COUNTIF($B$4:B175,B175))</f>
        <v/>
      </c>
    </row>
    <row r="176" spans="1:17" ht="22.5" customHeight="1" x14ac:dyDescent="0.45">
      <c r="A176" s="21">
        <v>173</v>
      </c>
      <c r="B176" s="116"/>
      <c r="C176" s="125"/>
      <c r="D176" s="114"/>
      <c r="E176" s="4" t="str">
        <f t="shared" si="4"/>
        <v/>
      </c>
      <c r="F176" s="117"/>
      <c r="G176" s="117"/>
      <c r="H176" s="117"/>
      <c r="I176" s="117"/>
      <c r="J176" s="117"/>
      <c r="K176" s="131"/>
      <c r="L176" s="117"/>
      <c r="M176" s="130"/>
      <c r="N176" s="131"/>
      <c r="O176" s="131"/>
      <c r="P176" s="127"/>
      <c r="Q176" s="1" t="str">
        <f>IF(B176="","",COUNTIF($B$4:$B$999,"&lt;"&amp;B176)+COUNTIF($B$4:B176,B176))</f>
        <v/>
      </c>
    </row>
    <row r="177" spans="1:17" ht="22.5" customHeight="1" x14ac:dyDescent="0.45">
      <c r="A177" s="21">
        <v>174</v>
      </c>
      <c r="B177" s="116"/>
      <c r="C177" s="125"/>
      <c r="D177" s="114"/>
      <c r="E177" s="4" t="str">
        <f t="shared" si="4"/>
        <v/>
      </c>
      <c r="F177" s="117"/>
      <c r="G177" s="117"/>
      <c r="H177" s="117"/>
      <c r="I177" s="117"/>
      <c r="J177" s="117"/>
      <c r="K177" s="131"/>
      <c r="L177" s="117"/>
      <c r="M177" s="130"/>
      <c r="N177" s="131"/>
      <c r="O177" s="131"/>
      <c r="P177" s="127"/>
      <c r="Q177" s="1" t="str">
        <f>IF(B177="","",COUNTIF($B$4:$B$999,"&lt;"&amp;B177)+COUNTIF($B$4:B177,B177))</f>
        <v/>
      </c>
    </row>
    <row r="178" spans="1:17" ht="22.5" customHeight="1" x14ac:dyDescent="0.45">
      <c r="A178" s="21">
        <v>175</v>
      </c>
      <c r="B178" s="116"/>
      <c r="C178" s="125"/>
      <c r="D178" s="114"/>
      <c r="E178" s="4" t="str">
        <f t="shared" si="4"/>
        <v/>
      </c>
      <c r="F178" s="117"/>
      <c r="G178" s="117"/>
      <c r="H178" s="117"/>
      <c r="I178" s="117"/>
      <c r="J178" s="117"/>
      <c r="K178" s="131"/>
      <c r="L178" s="117"/>
      <c r="M178" s="130"/>
      <c r="N178" s="131"/>
      <c r="O178" s="131"/>
      <c r="P178" s="127"/>
      <c r="Q178" s="1" t="str">
        <f>IF(B178="","",COUNTIF($B$4:$B$999,"&lt;"&amp;B178)+COUNTIF($B$4:B178,B178))</f>
        <v/>
      </c>
    </row>
    <row r="179" spans="1:17" ht="22.5" customHeight="1" x14ac:dyDescent="0.45">
      <c r="A179" s="21">
        <v>176</v>
      </c>
      <c r="B179" s="116"/>
      <c r="C179" s="125"/>
      <c r="D179" s="114"/>
      <c r="E179" s="4" t="str">
        <f t="shared" si="4"/>
        <v/>
      </c>
      <c r="F179" s="117"/>
      <c r="G179" s="117"/>
      <c r="H179" s="117"/>
      <c r="I179" s="117"/>
      <c r="J179" s="117"/>
      <c r="K179" s="131"/>
      <c r="L179" s="117"/>
      <c r="M179" s="130"/>
      <c r="N179" s="131"/>
      <c r="O179" s="131"/>
      <c r="P179" s="127"/>
      <c r="Q179" s="1" t="str">
        <f>IF(B179="","",COUNTIF($B$4:$B$999,"&lt;"&amp;B179)+COUNTIF($B$4:B179,B179))</f>
        <v/>
      </c>
    </row>
    <row r="180" spans="1:17" ht="22.5" customHeight="1" x14ac:dyDescent="0.45">
      <c r="A180" s="21">
        <v>177</v>
      </c>
      <c r="B180" s="116"/>
      <c r="C180" s="125"/>
      <c r="D180" s="114"/>
      <c r="E180" s="4" t="str">
        <f t="shared" si="4"/>
        <v/>
      </c>
      <c r="F180" s="117"/>
      <c r="G180" s="117"/>
      <c r="H180" s="117"/>
      <c r="I180" s="117"/>
      <c r="J180" s="117"/>
      <c r="K180" s="131"/>
      <c r="L180" s="117"/>
      <c r="M180" s="130"/>
      <c r="N180" s="131"/>
      <c r="O180" s="131"/>
      <c r="P180" s="127"/>
      <c r="Q180" s="1" t="str">
        <f>IF(B180="","",COUNTIF($B$4:$B$999,"&lt;"&amp;B180)+COUNTIF($B$4:B180,B180))</f>
        <v/>
      </c>
    </row>
    <row r="181" spans="1:17" ht="22.5" customHeight="1" x14ac:dyDescent="0.45">
      <c r="A181" s="21">
        <v>178</v>
      </c>
      <c r="B181" s="116"/>
      <c r="C181" s="125"/>
      <c r="D181" s="114"/>
      <c r="E181" s="4" t="str">
        <f t="shared" si="4"/>
        <v/>
      </c>
      <c r="F181" s="117"/>
      <c r="G181" s="117"/>
      <c r="H181" s="117"/>
      <c r="I181" s="117"/>
      <c r="J181" s="117"/>
      <c r="K181" s="131"/>
      <c r="L181" s="117"/>
      <c r="M181" s="130"/>
      <c r="N181" s="131"/>
      <c r="O181" s="131"/>
      <c r="P181" s="127"/>
      <c r="Q181" s="1" t="str">
        <f>IF(B181="","",COUNTIF($B$4:$B$999,"&lt;"&amp;B181)+COUNTIF($B$4:B181,B181))</f>
        <v/>
      </c>
    </row>
    <row r="182" spans="1:17" ht="22.5" customHeight="1" x14ac:dyDescent="0.45">
      <c r="A182" s="21">
        <v>179</v>
      </c>
      <c r="B182" s="116"/>
      <c r="C182" s="125"/>
      <c r="D182" s="114"/>
      <c r="E182" s="4" t="str">
        <f t="shared" si="4"/>
        <v/>
      </c>
      <c r="F182" s="117"/>
      <c r="G182" s="117"/>
      <c r="H182" s="117"/>
      <c r="I182" s="117"/>
      <c r="J182" s="117"/>
      <c r="K182" s="131"/>
      <c r="L182" s="117"/>
      <c r="M182" s="130"/>
      <c r="N182" s="131"/>
      <c r="O182" s="131"/>
      <c r="P182" s="127"/>
      <c r="Q182" s="1" t="str">
        <f>IF(B182="","",COUNTIF($B$4:$B$999,"&lt;"&amp;B182)+COUNTIF($B$4:B182,B182))</f>
        <v/>
      </c>
    </row>
    <row r="183" spans="1:17" ht="22.5" customHeight="1" x14ac:dyDescent="0.45">
      <c r="A183" s="21">
        <v>180</v>
      </c>
      <c r="B183" s="116"/>
      <c r="C183" s="125"/>
      <c r="D183" s="114"/>
      <c r="E183" s="4" t="str">
        <f t="shared" si="4"/>
        <v/>
      </c>
      <c r="F183" s="117"/>
      <c r="G183" s="117"/>
      <c r="H183" s="117"/>
      <c r="I183" s="117"/>
      <c r="J183" s="117"/>
      <c r="K183" s="131"/>
      <c r="L183" s="117"/>
      <c r="M183" s="130"/>
      <c r="N183" s="131"/>
      <c r="O183" s="131"/>
      <c r="P183" s="127"/>
      <c r="Q183" s="1" t="str">
        <f>IF(B183="","",COUNTIF($B$4:$B$999,"&lt;"&amp;B183)+COUNTIF($B$4:B183,B183))</f>
        <v/>
      </c>
    </row>
    <row r="184" spans="1:17" ht="22.5" customHeight="1" x14ac:dyDescent="0.45">
      <c r="A184" s="21">
        <v>181</v>
      </c>
      <c r="B184" s="116"/>
      <c r="C184" s="125"/>
      <c r="D184" s="114"/>
      <c r="E184" s="4" t="str">
        <f t="shared" si="4"/>
        <v/>
      </c>
      <c r="F184" s="117"/>
      <c r="G184" s="117"/>
      <c r="H184" s="117"/>
      <c r="I184" s="117"/>
      <c r="J184" s="117"/>
      <c r="K184" s="131"/>
      <c r="L184" s="117"/>
      <c r="M184" s="130"/>
      <c r="N184" s="131"/>
      <c r="O184" s="131"/>
      <c r="P184" s="127"/>
      <c r="Q184" s="1" t="str">
        <f>IF(B184="","",COUNTIF($B$4:$B$999,"&lt;"&amp;B184)+COUNTIF($B$4:B184,B184))</f>
        <v/>
      </c>
    </row>
    <row r="185" spans="1:17" ht="22.5" customHeight="1" x14ac:dyDescent="0.45">
      <c r="A185" s="21">
        <v>182</v>
      </c>
      <c r="B185" s="116"/>
      <c r="C185" s="125"/>
      <c r="D185" s="114"/>
      <c r="E185" s="4" t="str">
        <f t="shared" si="4"/>
        <v/>
      </c>
      <c r="F185" s="117"/>
      <c r="G185" s="117"/>
      <c r="H185" s="117"/>
      <c r="I185" s="117"/>
      <c r="J185" s="117"/>
      <c r="K185" s="131"/>
      <c r="L185" s="117"/>
      <c r="M185" s="130"/>
      <c r="N185" s="131"/>
      <c r="O185" s="131"/>
      <c r="P185" s="127"/>
      <c r="Q185" s="1" t="str">
        <f>IF(B185="","",COUNTIF($B$4:$B$999,"&lt;"&amp;B185)+COUNTIF($B$4:B185,B185))</f>
        <v/>
      </c>
    </row>
    <row r="186" spans="1:17" ht="22.5" customHeight="1" x14ac:dyDescent="0.45">
      <c r="A186" s="21">
        <v>183</v>
      </c>
      <c r="B186" s="116"/>
      <c r="C186" s="125"/>
      <c r="D186" s="114"/>
      <c r="E186" s="4" t="str">
        <f t="shared" si="4"/>
        <v/>
      </c>
      <c r="F186" s="117"/>
      <c r="G186" s="117"/>
      <c r="H186" s="117"/>
      <c r="I186" s="117"/>
      <c r="J186" s="117"/>
      <c r="K186" s="131"/>
      <c r="L186" s="117"/>
      <c r="M186" s="130"/>
      <c r="N186" s="131"/>
      <c r="O186" s="131"/>
      <c r="P186" s="127"/>
      <c r="Q186" s="1" t="str">
        <f>IF(B186="","",COUNTIF($B$4:$B$999,"&lt;"&amp;B186)+COUNTIF($B$4:B186,B186))</f>
        <v/>
      </c>
    </row>
    <row r="187" spans="1:17" ht="22.5" customHeight="1" x14ac:dyDescent="0.45">
      <c r="A187" s="21">
        <v>184</v>
      </c>
      <c r="B187" s="116"/>
      <c r="C187" s="125"/>
      <c r="D187" s="114"/>
      <c r="E187" s="4" t="str">
        <f t="shared" si="4"/>
        <v/>
      </c>
      <c r="F187" s="117"/>
      <c r="G187" s="117"/>
      <c r="H187" s="117"/>
      <c r="I187" s="117"/>
      <c r="J187" s="117"/>
      <c r="K187" s="131"/>
      <c r="L187" s="117"/>
      <c r="M187" s="130"/>
      <c r="N187" s="131"/>
      <c r="O187" s="131"/>
      <c r="P187" s="127"/>
      <c r="Q187" s="1" t="str">
        <f>IF(B187="","",COUNTIF($B$4:$B$999,"&lt;"&amp;B187)+COUNTIF($B$4:B187,B187))</f>
        <v/>
      </c>
    </row>
    <row r="188" spans="1:17" ht="22.5" customHeight="1" x14ac:dyDescent="0.45">
      <c r="A188" s="21">
        <v>185</v>
      </c>
      <c r="B188" s="116"/>
      <c r="C188" s="125"/>
      <c r="D188" s="114"/>
      <c r="E188" s="4" t="str">
        <f t="shared" si="4"/>
        <v/>
      </c>
      <c r="F188" s="117"/>
      <c r="G188" s="117"/>
      <c r="H188" s="117"/>
      <c r="I188" s="117"/>
      <c r="J188" s="117"/>
      <c r="K188" s="131"/>
      <c r="L188" s="117"/>
      <c r="M188" s="130"/>
      <c r="N188" s="131"/>
      <c r="O188" s="131"/>
      <c r="P188" s="127"/>
      <c r="Q188" s="1" t="str">
        <f>IF(B188="","",COUNTIF($B$4:$B$999,"&lt;"&amp;B188)+COUNTIF($B$4:B188,B188))</f>
        <v/>
      </c>
    </row>
    <row r="189" spans="1:17" ht="22.5" customHeight="1" x14ac:dyDescent="0.45">
      <c r="A189" s="21">
        <v>186</v>
      </c>
      <c r="B189" s="116"/>
      <c r="C189" s="125"/>
      <c r="D189" s="114"/>
      <c r="E189" s="4" t="str">
        <f t="shared" si="4"/>
        <v/>
      </c>
      <c r="F189" s="117"/>
      <c r="G189" s="117"/>
      <c r="H189" s="117"/>
      <c r="I189" s="117"/>
      <c r="J189" s="117"/>
      <c r="K189" s="131"/>
      <c r="L189" s="117"/>
      <c r="M189" s="130"/>
      <c r="N189" s="131"/>
      <c r="O189" s="131"/>
      <c r="P189" s="127"/>
      <c r="Q189" s="1" t="str">
        <f>IF(B189="","",COUNTIF($B$4:$B$999,"&lt;"&amp;B189)+COUNTIF($B$4:B189,B189))</f>
        <v/>
      </c>
    </row>
    <row r="190" spans="1:17" ht="22.5" customHeight="1" x14ac:dyDescent="0.45">
      <c r="A190" s="21">
        <v>187</v>
      </c>
      <c r="B190" s="116"/>
      <c r="C190" s="125"/>
      <c r="D190" s="114"/>
      <c r="E190" s="4" t="str">
        <f t="shared" si="4"/>
        <v/>
      </c>
      <c r="F190" s="117"/>
      <c r="G190" s="117"/>
      <c r="H190" s="117"/>
      <c r="I190" s="117"/>
      <c r="J190" s="117"/>
      <c r="K190" s="131"/>
      <c r="L190" s="117"/>
      <c r="M190" s="130"/>
      <c r="N190" s="131"/>
      <c r="O190" s="131"/>
      <c r="P190" s="127"/>
      <c r="Q190" s="1" t="str">
        <f>IF(B190="","",COUNTIF($B$4:$B$999,"&lt;"&amp;B190)+COUNTIF($B$4:B190,B190))</f>
        <v/>
      </c>
    </row>
    <row r="191" spans="1:17" ht="22.5" customHeight="1" x14ac:dyDescent="0.45">
      <c r="A191" s="21">
        <v>188</v>
      </c>
      <c r="B191" s="116"/>
      <c r="C191" s="125"/>
      <c r="D191" s="114"/>
      <c r="E191" s="4" t="str">
        <f t="shared" si="4"/>
        <v/>
      </c>
      <c r="F191" s="117"/>
      <c r="G191" s="117"/>
      <c r="H191" s="117"/>
      <c r="I191" s="117"/>
      <c r="J191" s="117"/>
      <c r="K191" s="131"/>
      <c r="L191" s="117"/>
      <c r="M191" s="130"/>
      <c r="N191" s="131"/>
      <c r="O191" s="131"/>
      <c r="P191" s="127"/>
      <c r="Q191" s="1" t="str">
        <f>IF(B191="","",COUNTIF($B$4:$B$999,"&lt;"&amp;B191)+COUNTIF($B$4:B191,B191))</f>
        <v/>
      </c>
    </row>
    <row r="192" spans="1:17" ht="22.5" customHeight="1" x14ac:dyDescent="0.45">
      <c r="A192" s="21">
        <v>189</v>
      </c>
      <c r="B192" s="116"/>
      <c r="C192" s="125"/>
      <c r="D192" s="114"/>
      <c r="E192" s="4" t="str">
        <f t="shared" si="4"/>
        <v/>
      </c>
      <c r="F192" s="117"/>
      <c r="G192" s="117"/>
      <c r="H192" s="117"/>
      <c r="I192" s="117"/>
      <c r="J192" s="117"/>
      <c r="K192" s="131"/>
      <c r="L192" s="117"/>
      <c r="M192" s="130"/>
      <c r="N192" s="131"/>
      <c r="O192" s="131"/>
      <c r="P192" s="127"/>
      <c r="Q192" s="1" t="str">
        <f>IF(B192="","",COUNTIF($B$4:$B$999,"&lt;"&amp;B192)+COUNTIF($B$4:B192,B192))</f>
        <v/>
      </c>
    </row>
    <row r="193" spans="1:17" ht="22.5" customHeight="1" x14ac:dyDescent="0.45">
      <c r="A193" s="21">
        <v>190</v>
      </c>
      <c r="B193" s="116"/>
      <c r="C193" s="125"/>
      <c r="D193" s="114"/>
      <c r="E193" s="4" t="str">
        <f t="shared" si="4"/>
        <v/>
      </c>
      <c r="F193" s="117"/>
      <c r="G193" s="117"/>
      <c r="H193" s="117"/>
      <c r="I193" s="117"/>
      <c r="J193" s="117"/>
      <c r="K193" s="131"/>
      <c r="L193" s="117"/>
      <c r="M193" s="130"/>
      <c r="N193" s="131"/>
      <c r="O193" s="131"/>
      <c r="P193" s="127"/>
      <c r="Q193" s="1" t="str">
        <f>IF(B193="","",COUNTIF($B$4:$B$999,"&lt;"&amp;B193)+COUNTIF($B$4:B193,B193))</f>
        <v/>
      </c>
    </row>
    <row r="194" spans="1:17" ht="22.5" customHeight="1" x14ac:dyDescent="0.45">
      <c r="A194" s="21">
        <v>191</v>
      </c>
      <c r="B194" s="116"/>
      <c r="C194" s="125"/>
      <c r="D194" s="114"/>
      <c r="E194" s="4" t="str">
        <f t="shared" si="4"/>
        <v/>
      </c>
      <c r="F194" s="117"/>
      <c r="G194" s="117"/>
      <c r="H194" s="117"/>
      <c r="I194" s="117"/>
      <c r="J194" s="117"/>
      <c r="K194" s="131"/>
      <c r="L194" s="117"/>
      <c r="M194" s="130"/>
      <c r="N194" s="131"/>
      <c r="O194" s="131"/>
      <c r="P194" s="127"/>
      <c r="Q194" s="1" t="str">
        <f>IF(B194="","",COUNTIF($B$4:$B$999,"&lt;"&amp;B194)+COUNTIF($B$4:B194,B194))</f>
        <v/>
      </c>
    </row>
    <row r="195" spans="1:17" ht="22.5" customHeight="1" x14ac:dyDescent="0.45">
      <c r="A195" s="21">
        <v>192</v>
      </c>
      <c r="B195" s="116"/>
      <c r="C195" s="125"/>
      <c r="D195" s="114"/>
      <c r="E195" s="4" t="str">
        <f t="shared" si="4"/>
        <v/>
      </c>
      <c r="F195" s="117"/>
      <c r="G195" s="117"/>
      <c r="H195" s="117"/>
      <c r="I195" s="117"/>
      <c r="J195" s="117"/>
      <c r="K195" s="131"/>
      <c r="L195" s="117"/>
      <c r="M195" s="130"/>
      <c r="N195" s="131"/>
      <c r="O195" s="131"/>
      <c r="P195" s="127"/>
      <c r="Q195" s="1" t="str">
        <f>IF(B195="","",COUNTIF($B$4:$B$999,"&lt;"&amp;B195)+COUNTIF($B$4:B195,B195))</f>
        <v/>
      </c>
    </row>
    <row r="196" spans="1:17" ht="22.5" customHeight="1" x14ac:dyDescent="0.45">
      <c r="A196" s="21">
        <v>193</v>
      </c>
      <c r="B196" s="116"/>
      <c r="C196" s="125"/>
      <c r="D196" s="114"/>
      <c r="E196" s="4" t="str">
        <f t="shared" si="4"/>
        <v/>
      </c>
      <c r="F196" s="117"/>
      <c r="G196" s="117"/>
      <c r="H196" s="117"/>
      <c r="I196" s="117"/>
      <c r="J196" s="117"/>
      <c r="K196" s="131"/>
      <c r="L196" s="117"/>
      <c r="M196" s="130"/>
      <c r="N196" s="131"/>
      <c r="O196" s="131"/>
      <c r="P196" s="127"/>
      <c r="Q196" s="1" t="str">
        <f>IF(B196="","",COUNTIF($B$4:$B$999,"&lt;"&amp;B196)+COUNTIF($B$4:B196,B196))</f>
        <v/>
      </c>
    </row>
    <row r="197" spans="1:17" ht="22.5" customHeight="1" x14ac:dyDescent="0.45">
      <c r="A197" s="21">
        <v>194</v>
      </c>
      <c r="B197" s="116"/>
      <c r="C197" s="125"/>
      <c r="D197" s="114"/>
      <c r="E197" s="4" t="str">
        <f t="shared" si="4"/>
        <v/>
      </c>
      <c r="F197" s="117"/>
      <c r="G197" s="117"/>
      <c r="H197" s="117"/>
      <c r="I197" s="117"/>
      <c r="J197" s="117"/>
      <c r="K197" s="131"/>
      <c r="L197" s="117"/>
      <c r="M197" s="130"/>
      <c r="N197" s="131"/>
      <c r="O197" s="131"/>
      <c r="P197" s="127"/>
      <c r="Q197" s="1" t="str">
        <f>IF(B197="","",COUNTIF($B$4:$B$999,"&lt;"&amp;B197)+COUNTIF($B$4:B197,B197))</f>
        <v/>
      </c>
    </row>
    <row r="198" spans="1:17" ht="22.5" customHeight="1" x14ac:dyDescent="0.45">
      <c r="A198" s="21">
        <v>195</v>
      </c>
      <c r="B198" s="116"/>
      <c r="C198" s="125"/>
      <c r="D198" s="114"/>
      <c r="E198" s="4" t="str">
        <f t="shared" ref="E198:E201" si="5">IF(B198&gt;C198,"エラー",IF(B198="","",IF(B198&lt;DATE(2022,3,6),"立候補準備","選挙運動")))</f>
        <v/>
      </c>
      <c r="F198" s="117"/>
      <c r="G198" s="117"/>
      <c r="H198" s="117"/>
      <c r="I198" s="117"/>
      <c r="J198" s="117"/>
      <c r="K198" s="131"/>
      <c r="L198" s="117"/>
      <c r="M198" s="130"/>
      <c r="N198" s="131"/>
      <c r="O198" s="131"/>
      <c r="P198" s="127"/>
      <c r="Q198" s="1" t="str">
        <f>IF(B198="","",COUNTIF($B$4:$B$999,"&lt;"&amp;B198)+COUNTIF($B$4:B198,B198))</f>
        <v/>
      </c>
    </row>
    <row r="199" spans="1:17" ht="22.5" customHeight="1" x14ac:dyDescent="0.45">
      <c r="A199" s="21">
        <v>196</v>
      </c>
      <c r="B199" s="116"/>
      <c r="C199" s="125"/>
      <c r="D199" s="114"/>
      <c r="E199" s="4" t="str">
        <f t="shared" si="5"/>
        <v/>
      </c>
      <c r="F199" s="117"/>
      <c r="G199" s="117"/>
      <c r="H199" s="117"/>
      <c r="I199" s="117"/>
      <c r="J199" s="117"/>
      <c r="K199" s="131"/>
      <c r="L199" s="117"/>
      <c r="M199" s="130"/>
      <c r="N199" s="131"/>
      <c r="O199" s="131"/>
      <c r="P199" s="127"/>
      <c r="Q199" s="1" t="str">
        <f>IF(B199="","",COUNTIF($B$4:$B$999,"&lt;"&amp;B199)+COUNTIF($B$4:B199,B199))</f>
        <v/>
      </c>
    </row>
    <row r="200" spans="1:17" ht="22.5" customHeight="1" x14ac:dyDescent="0.45">
      <c r="A200" s="21">
        <v>197</v>
      </c>
      <c r="B200" s="116"/>
      <c r="C200" s="125"/>
      <c r="D200" s="114"/>
      <c r="E200" s="4" t="str">
        <f t="shared" si="5"/>
        <v/>
      </c>
      <c r="F200" s="117"/>
      <c r="G200" s="117"/>
      <c r="H200" s="117"/>
      <c r="I200" s="117"/>
      <c r="J200" s="117"/>
      <c r="K200" s="131"/>
      <c r="L200" s="117"/>
      <c r="M200" s="130"/>
      <c r="N200" s="131"/>
      <c r="O200" s="131"/>
      <c r="P200" s="127"/>
      <c r="Q200" s="1" t="str">
        <f>IF(B200="","",COUNTIF($B$4:$B$999,"&lt;"&amp;B200)+COUNTIF($B$4:B200,B200))</f>
        <v/>
      </c>
    </row>
    <row r="201" spans="1:17" ht="22.5" customHeight="1" x14ac:dyDescent="0.45">
      <c r="A201" s="22">
        <v>198</v>
      </c>
      <c r="B201" s="118"/>
      <c r="C201" s="126"/>
      <c r="D201" s="114"/>
      <c r="E201" s="10" t="str">
        <f t="shared" si="5"/>
        <v/>
      </c>
      <c r="F201" s="119"/>
      <c r="G201" s="119"/>
      <c r="H201" s="119"/>
      <c r="I201" s="119"/>
      <c r="J201" s="119"/>
      <c r="K201" s="133"/>
      <c r="L201" s="119"/>
      <c r="M201" s="132"/>
      <c r="N201" s="133"/>
      <c r="O201" s="133"/>
      <c r="P201" s="127"/>
      <c r="Q201" s="1" t="str">
        <f>IF(B201="","",COUNTIF($B$4:$B$999,"&lt;"&amp;B201)+COUNTIF($B$4:B201,B201))</f>
        <v/>
      </c>
    </row>
    <row r="202" spans="1:17" ht="22.5" customHeight="1" x14ac:dyDescent="0.45">
      <c r="A202" s="3"/>
      <c r="B202" s="19" t="s">
        <v>22</v>
      </c>
      <c r="C202" s="11"/>
      <c r="D202" s="14">
        <f>SUM(D4:D201)</f>
        <v>627950</v>
      </c>
      <c r="E202" s="12"/>
      <c r="F202" s="12"/>
      <c r="G202" s="12"/>
      <c r="H202" s="12"/>
      <c r="I202" s="12"/>
      <c r="J202" s="12"/>
      <c r="K202" s="12"/>
      <c r="L202" s="12"/>
      <c r="M202" s="16"/>
      <c r="N202" s="12"/>
      <c r="O202" s="12"/>
      <c r="P202" s="13"/>
    </row>
  </sheetData>
  <protectedRanges>
    <protectedRange sqref="B4:D201 F4:P201" name="入力欄"/>
  </protectedRanges>
  <mergeCells count="9">
    <mergeCell ref="H2:J2"/>
    <mergeCell ref="B2:C2"/>
    <mergeCell ref="M2:P2"/>
    <mergeCell ref="L2:L3"/>
    <mergeCell ref="K2:K3"/>
    <mergeCell ref="D2:D3"/>
    <mergeCell ref="E2:E3"/>
    <mergeCell ref="F2:F3"/>
    <mergeCell ref="G2:G3"/>
  </mergeCells>
  <phoneticPr fontId="1"/>
  <conditionalFormatting sqref="M4:M201">
    <cfRule type="expression" dxfId="4" priority="1">
      <formula>AND(M4&lt;&gt;"",D4/M4&gt;1000)</formula>
    </cfRule>
  </conditionalFormatting>
  <dataValidations count="4">
    <dataValidation type="list" allowBlank="1" showInputMessage="1" showErrorMessage="1" sqref="O4:O201" xr:uid="{00000000-0002-0000-0600-000000000000}">
      <formula1>"○"</formula1>
    </dataValidation>
    <dataValidation type="list" allowBlank="1" showInputMessage="1" showErrorMessage="1" sqref="L4:L201" xr:uid="{00000000-0002-0000-0600-000001000000}">
      <formula1>"出納責任者,候補者,その他"</formula1>
    </dataValidation>
    <dataValidation type="list" allowBlank="1" showInputMessage="1" showErrorMessage="1" sqref="F4:F201" xr:uid="{00000000-0002-0000-0600-000002000000}">
      <formula1>"人件費,家屋費,通信費,交通費,印刷費,広告費,文具費,食糧費,休泊費,雑費"</formula1>
    </dataValidation>
    <dataValidation type="list" allowBlank="1" showInputMessage="1" showErrorMessage="1" sqref="P4:P201" xr:uid="{00000000-0002-0000-0600-000003000000}">
      <formula1>"有,振込明細書のみ,無"</formula1>
    </dataValidation>
  </dataValidations>
  <pageMargins left="0.7" right="0.7" top="0.75" bottom="0.75" header="0.3" footer="0.3"/>
  <pageSetup paperSize="9" scale="7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00"/>
  <sheetViews>
    <sheetView workbookViewId="0">
      <selection activeCell="A2" sqref="A2"/>
    </sheetView>
  </sheetViews>
  <sheetFormatPr defaultRowHeight="18" x14ac:dyDescent="0.45"/>
  <cols>
    <col min="1" max="1" width="3.5" bestFit="1" customWidth="1"/>
    <col min="2" max="2" width="6.3984375" style="25" bestFit="1" customWidth="1"/>
    <col min="3" max="3" width="5.3984375" style="25" bestFit="1" customWidth="1"/>
  </cols>
  <sheetData>
    <row r="1" spans="1:17" x14ac:dyDescent="0.45">
      <c r="A1">
        <f>IF(COUNT(支出簿!$Q$4:$Q$1000)&lt;ROW(A1),"",INDEX(支出簿!A$4:A$1000,MATCH(SMALL(支出簿!$Q$4:$Q$1000,ROW(A1)),支出簿!$Q$4:$Q$1000,0)))</f>
        <v>3</v>
      </c>
      <c r="B1" s="25">
        <f>IF(COUNT(支出簿!$Q$4:$Q$1000)&lt;ROW(B1),"",INDEX(支出簿!B$4:B$1000,MATCH(SMALL(支出簿!$Q$4:$Q$1000,ROW(B1)),支出簿!$Q$4:$Q$1000,0)))</f>
        <v>44593</v>
      </c>
      <c r="C1" s="25">
        <f>IF(COUNT(支出簿!$Q$4:$Q$1000)&lt;ROW(C1),"",INDEX(支出簿!C$4:C$1000,MATCH(SMALL(支出簿!$Q$4:$Q$1000,ROW(C1)),支出簿!$Q$4:$Q$1000,0)))</f>
        <v>46095</v>
      </c>
      <c r="D1">
        <f>IF(COUNT(支出簿!$Q$4:$Q$1000)&lt;ROW(D1),"",INDEX(支出簿!D$4:D$1000,MATCH(SMALL(支出簿!$Q$4:$Q$1000,ROW(D1)),支出簿!$Q$4:$Q$1000,0)))</f>
        <v>20000</v>
      </c>
      <c r="E1" t="str">
        <f>IF(COUNT(支出簿!$Q$4:$Q$1000)&lt;ROW(E1),"",INDEX(支出簿!E$4:E$1000,MATCH(SMALL(支出簿!$Q$4:$Q$1000,ROW(E1)),支出簿!$Q$4:$Q$1000,0)))</f>
        <v>立候補準備</v>
      </c>
      <c r="F1" t="str">
        <f>IF(COUNT(支出簿!$Q$4:$Q$1000)&lt;ROW(F1),"",INDEX(支出簿!F$4:F$1000,MATCH(SMALL(支出簿!$Q$4:$Q$1000,ROW(F1)),支出簿!$Q$4:$Q$1000,0)))</f>
        <v>人件費</v>
      </c>
      <c r="G1" t="str">
        <f>IF(COUNT(支出簿!$Q$4:$Q$1000)&lt;ROW(G1),"",INDEX(支出簿!G$4:G$1000,MATCH(SMALL(支出簿!$Q$4:$Q$1000,ROW(G1)),支出簿!$Q$4:$Q$1000,0)))</f>
        <v>車上運動員報酬</v>
      </c>
      <c r="H1" t="str">
        <f>IF(COUNT(支出簿!$Q$4:$Q$1000)&lt;ROW(H1),"",INDEX(支出簿!H$4:H$1000,MATCH(SMALL(支出簿!$Q$4:$Q$1000,ROW(H1)),支出簿!$Q$4:$Q$1000,0)))</f>
        <v>美作市美来4</v>
      </c>
      <c r="I1" t="str">
        <f>IF(COUNT(支出簿!$Q$4:$Q$1000)&lt;ROW(I1),"",INDEX(支出簿!I$4:I$1000,MATCH(SMALL(支出簿!$Q$4:$Q$1000,ROW(I1)),支出簿!$Q$4:$Q$1000,0)))</f>
        <v>美作　花子</v>
      </c>
      <c r="J1" t="str">
        <f>IF(COUNT(支出簿!$Q$4:$Q$1000)&lt;ROW(J1),"",INDEX(支出簿!J$4:J$1000,MATCH(SMALL(支出簿!$Q$4:$Q$1000,ROW(J1)),支出簿!$Q$4:$Q$1000,0)))</f>
        <v>自営業</v>
      </c>
      <c r="K1">
        <f>IF(COUNT(支出簿!$Q$4:$Q$1000)&lt;ROW(K1),"",INDEX(支出簿!K$4:K$1000,MATCH(SMALL(支出簿!$Q$4:$Q$1000,ROW(K1)),支出簿!$Q$4:$Q$1000,0)))</f>
        <v>0</v>
      </c>
      <c r="L1" t="str">
        <f>IF(COUNT(支出簿!$Q$4:$Q$1000)&lt;ROW(L1),"",INDEX(支出簿!L$4:L$1000,MATCH(SMALL(支出簿!$Q$4:$Q$1000,ROW(L1)),支出簿!$Q$4:$Q$1000,0)))</f>
        <v>候補者</v>
      </c>
      <c r="M1">
        <f>IF(COUNT(支出簿!$Q$4:$Q$1000)&lt;ROW(M1),"",INDEX(支出簿!M$4:M$1000,MATCH(SMALL(支出簿!$Q$4:$Q$1000,ROW(M1)),支出簿!$Q$4:$Q$1000,0)))</f>
        <v>0</v>
      </c>
      <c r="N1">
        <f>IF(COUNT(支出簿!$Q$4:$Q$1000)&lt;ROW(N1),"",INDEX(支出簿!N$4:N$1000,MATCH(SMALL(支出簿!$Q$4:$Q$1000,ROW(N1)),支出簿!$Q$4:$Q$1000,0)))</f>
        <v>0</v>
      </c>
      <c r="O1">
        <f>IF(COUNT(支出簿!$Q$4:$Q$1000)&lt;ROW(O1),"",INDEX(支出簿!O$4:O$1000,MATCH(SMALL(支出簿!$Q$4:$Q$1000,ROW(O1)),支出簿!$Q$4:$Q$1000,0)))</f>
        <v>0</v>
      </c>
      <c r="P1" t="str">
        <f>IF(COUNT(支出簿!$Q$4:$Q$1000)&lt;ROW(P1),"",INDEX(支出簿!P$4:P$1000,MATCH(SMALL(支出簿!$Q$4:$Q$1000,ROW(P1)),支出簿!$Q$4:$Q$1000,0)))</f>
        <v>有</v>
      </c>
      <c r="Q1">
        <f>IF(COUNT(支出簿!$Q$4:$Q$1000)&lt;ROW(Q1),"",INDEX(支出簿!Q$4:Q$1000,MATCH(SMALL(支出簿!$Q$4:$Q$1000,ROW(Q1)),支出簿!$Q$4:$Q$1000,0)))</f>
        <v>1</v>
      </c>
    </row>
    <row r="2" spans="1:17" x14ac:dyDescent="0.45">
      <c r="A2">
        <f>IF(COUNT(支出簿!$Q$4:$Q$1000)&lt;ROW(A2),"",INDEX(支出簿!A$4:A$1000,MATCH(SMALL(支出簿!$Q$4:$Q$1000,ROW(A2)),支出簿!$Q$4:$Q$1000,0)))</f>
        <v>8</v>
      </c>
      <c r="B2" s="25">
        <f>IF(COUNT(支出簿!$Q$4:$Q$1000)&lt;ROW(B2),"",INDEX(支出簿!B$4:B$1000,MATCH(SMALL(支出簿!$Q$4:$Q$1000,ROW(B2)),支出簿!$Q$4:$Q$1000,0)))</f>
        <v>46037</v>
      </c>
      <c r="C2" s="25">
        <f>IF(COUNT(支出簿!$Q$4:$Q$1000)&lt;ROW(C2),"",INDEX(支出簿!C$4:C$1000,MATCH(SMALL(支出簿!$Q$4:$Q$1000,ROW(C2)),支出簿!$Q$4:$Q$1000,0)))</f>
        <v>46037</v>
      </c>
      <c r="D2">
        <f>IF(COUNT(支出簿!$Q$4:$Q$1000)&lt;ROW(D2),"",INDEX(支出簿!D$4:D$1000,MATCH(SMALL(支出簿!$Q$4:$Q$1000,ROW(D2)),支出簿!$Q$4:$Q$1000,0)))</f>
        <v>194000</v>
      </c>
      <c r="E2" t="str">
        <f>IF(COUNT(支出簿!$Q$4:$Q$1000)&lt;ROW(E2),"",INDEX(支出簿!E$4:E$1000,MATCH(SMALL(支出簿!$Q$4:$Q$1000,ROW(E2)),支出簿!$Q$4:$Q$1000,0)))</f>
        <v>立候補準備</v>
      </c>
      <c r="F2" t="str">
        <f>IF(COUNT(支出簿!$Q$4:$Q$1000)&lt;ROW(F2),"",INDEX(支出簿!F$4:F$1000,MATCH(SMALL(支出簿!$Q$4:$Q$1000,ROW(F2)),支出簿!$Q$4:$Q$1000,0)))</f>
        <v>印刷費</v>
      </c>
      <c r="G2" t="str">
        <f>IF(COUNT(支出簿!$Q$4:$Q$1000)&lt;ROW(G2),"",INDEX(支出簿!G$4:G$1000,MATCH(SMALL(支出簿!$Q$4:$Q$1000,ROW(G2)),支出簿!$Q$4:$Q$1000,0)))</f>
        <v>ポスター印刷代</v>
      </c>
      <c r="H2" t="str">
        <f>IF(COUNT(支出簿!$Q$4:$Q$1000)&lt;ROW(H2),"",INDEX(支出簿!H$4:H$1000,MATCH(SMALL(支出簿!$Q$4:$Q$1000,ROW(H2)),支出簿!$Q$4:$Q$1000,0)))</f>
        <v>美作市美来9</v>
      </c>
      <c r="I2" t="str">
        <f>IF(COUNT(支出簿!$Q$4:$Q$1000)&lt;ROW(I2),"",INDEX(支出簿!I$4:I$1000,MATCH(SMALL(支出簿!$Q$4:$Q$1000,ROW(I2)),支出簿!$Q$4:$Q$1000,0)))</f>
        <v>株式会社美作印刷</v>
      </c>
      <c r="J2" t="str">
        <f>IF(COUNT(支出簿!$Q$4:$Q$1000)&lt;ROW(J2),"",INDEX(支出簿!J$4:J$1000,MATCH(SMALL(支出簿!$Q$4:$Q$1000,ROW(J2)),支出簿!$Q$4:$Q$1000,0)))</f>
        <v>印刷業</v>
      </c>
      <c r="K2">
        <f>IF(COUNT(支出簿!$Q$4:$Q$1000)&lt;ROW(K2),"",INDEX(支出簿!K$4:K$1000,MATCH(SMALL(支出簿!$Q$4:$Q$1000,ROW(K2)),支出簿!$Q$4:$Q$1000,0)))</f>
        <v>0</v>
      </c>
      <c r="L2" t="str">
        <f>IF(COUNT(支出簿!$Q$4:$Q$1000)&lt;ROW(L2),"",INDEX(支出簿!L$4:L$1000,MATCH(SMALL(支出簿!$Q$4:$Q$1000,ROW(L2)),支出簿!$Q$4:$Q$1000,0)))</f>
        <v>候補者</v>
      </c>
      <c r="M2">
        <f>IF(COUNT(支出簿!$Q$4:$Q$1000)&lt;ROW(M2),"",INDEX(支出簿!M$4:M$1000,MATCH(SMALL(支出簿!$Q$4:$Q$1000,ROW(M2)),支出簿!$Q$4:$Q$1000,0)))</f>
        <v>0</v>
      </c>
      <c r="N2">
        <f>IF(COUNT(支出簿!$Q$4:$Q$1000)&lt;ROW(N2),"",INDEX(支出簿!N$4:N$1000,MATCH(SMALL(支出簿!$Q$4:$Q$1000,ROW(N2)),支出簿!$Q$4:$Q$1000,0)))</f>
        <v>0</v>
      </c>
      <c r="O2" t="str">
        <f>IF(COUNT(支出簿!$Q$4:$Q$1000)&lt;ROW(O2),"",INDEX(支出簿!O$4:O$1000,MATCH(SMALL(支出簿!$Q$4:$Q$1000,ROW(O2)),支出簿!$Q$4:$Q$1000,0)))</f>
        <v>○</v>
      </c>
      <c r="P2" t="str">
        <f>IF(COUNT(支出簿!$Q$4:$Q$1000)&lt;ROW(P2),"",INDEX(支出簿!P$4:P$1000,MATCH(SMALL(支出簿!$Q$4:$Q$1000,ROW(P2)),支出簿!$Q$4:$Q$1000,0)))</f>
        <v>有</v>
      </c>
      <c r="Q2">
        <f>IF(COUNT(支出簿!$Q$4:$Q$1000)&lt;ROW(Q2),"",INDEX(支出簿!Q$4:Q$1000,MATCH(SMALL(支出簿!$Q$4:$Q$1000,ROW(Q2)),支出簿!$Q$4:$Q$1000,0)))</f>
        <v>2</v>
      </c>
    </row>
    <row r="3" spans="1:17" x14ac:dyDescent="0.45">
      <c r="A3">
        <f>IF(COUNT(支出簿!$Q$4:$Q$1000)&lt;ROW(A3),"",INDEX(支出簿!A$4:A$1000,MATCH(SMALL(支出簿!$Q$4:$Q$1000,ROW(A3)),支出簿!$Q$4:$Q$1000,0)))</f>
        <v>16</v>
      </c>
      <c r="B3" s="25">
        <f>IF(COUNT(支出簿!$Q$4:$Q$1000)&lt;ROW(B3),"",INDEX(支出簿!B$4:B$1000,MATCH(SMALL(支出簿!$Q$4:$Q$1000,ROW(B3)),支出簿!$Q$4:$Q$1000,0)))</f>
        <v>46037</v>
      </c>
      <c r="C3" s="25">
        <f>IF(COUNT(支出簿!$Q$4:$Q$1000)&lt;ROW(C3),"",INDEX(支出簿!C$4:C$1000,MATCH(SMALL(支出簿!$Q$4:$Q$1000,ROW(C3)),支出簿!$Q$4:$Q$1000,0)))</f>
        <v>46099</v>
      </c>
      <c r="D3">
        <f>IF(COUNT(支出簿!$Q$4:$Q$1000)&lt;ROW(D3),"",INDEX(支出簿!D$4:D$1000,MATCH(SMALL(支出簿!$Q$4:$Q$1000,ROW(D3)),支出簿!$Q$4:$Q$1000,0)))</f>
        <v>40000</v>
      </c>
      <c r="E3" t="str">
        <f>IF(COUNT(支出簿!$Q$4:$Q$1000)&lt;ROW(E3),"",INDEX(支出簿!E$4:E$1000,MATCH(SMALL(支出簿!$Q$4:$Q$1000,ROW(E3)),支出簿!$Q$4:$Q$1000,0)))</f>
        <v>立候補準備</v>
      </c>
      <c r="F3" t="str">
        <f>IF(COUNT(支出簿!$Q$4:$Q$1000)&lt;ROW(F3),"",INDEX(支出簿!F$4:F$1000,MATCH(SMALL(支出簿!$Q$4:$Q$1000,ROW(F3)),支出簿!$Q$4:$Q$1000,0)))</f>
        <v>印刷費</v>
      </c>
      <c r="G3" t="str">
        <f>IF(COUNT(支出簿!$Q$4:$Q$1000)&lt;ROW(G3),"",INDEX(支出簿!G$4:G$1000,MATCH(SMALL(支出簿!$Q$4:$Q$1000,ROW(G3)),支出簿!$Q$4:$Q$1000,0)))</f>
        <v>はがき印刷代</v>
      </c>
      <c r="H3" t="str">
        <f>IF(COUNT(支出簿!$Q$4:$Q$1000)&lt;ROW(H3),"",INDEX(支出簿!H$4:H$1000,MATCH(SMALL(支出簿!$Q$4:$Q$1000,ROW(H3)),支出簿!$Q$4:$Q$1000,0)))</f>
        <v>美作市美来17</v>
      </c>
      <c r="I3" t="str">
        <f>IF(COUNT(支出簿!$Q$4:$Q$1000)&lt;ROW(I3),"",INDEX(支出簿!I$4:I$1000,MATCH(SMALL(支出簿!$Q$4:$Q$1000,ROW(I3)),支出簿!$Q$4:$Q$1000,0)))</f>
        <v>株式会社美作印刷</v>
      </c>
      <c r="J3" t="str">
        <f>IF(COUNT(支出簿!$Q$4:$Q$1000)&lt;ROW(J3),"",INDEX(支出簿!J$4:J$1000,MATCH(SMALL(支出簿!$Q$4:$Q$1000,ROW(J3)),支出簿!$Q$4:$Q$1000,0)))</f>
        <v>印刷業</v>
      </c>
      <c r="K3">
        <f>IF(COUNT(支出簿!$Q$4:$Q$1000)&lt;ROW(K3),"",INDEX(支出簿!K$4:K$1000,MATCH(SMALL(支出簿!$Q$4:$Q$1000,ROW(K3)),支出簿!$Q$4:$Q$1000,0)))</f>
        <v>0</v>
      </c>
      <c r="L3" t="str">
        <f>IF(COUNT(支出簿!$Q$4:$Q$1000)&lt;ROW(L3),"",INDEX(支出簿!L$4:L$1000,MATCH(SMALL(支出簿!$Q$4:$Q$1000,ROW(L3)),支出簿!$Q$4:$Q$1000,0)))</f>
        <v>候補者</v>
      </c>
      <c r="M3">
        <f>IF(COUNT(支出簿!$Q$4:$Q$1000)&lt;ROW(M3),"",INDEX(支出簿!M$4:M$1000,MATCH(SMALL(支出簿!$Q$4:$Q$1000,ROW(M3)),支出簿!$Q$4:$Q$1000,0)))</f>
        <v>0</v>
      </c>
      <c r="N3">
        <f>IF(COUNT(支出簿!$Q$4:$Q$1000)&lt;ROW(N3),"",INDEX(支出簿!N$4:N$1000,MATCH(SMALL(支出簿!$Q$4:$Q$1000,ROW(N3)),支出簿!$Q$4:$Q$1000,0)))</f>
        <v>0</v>
      </c>
      <c r="O3">
        <f>IF(COUNT(支出簿!$Q$4:$Q$1000)&lt;ROW(O3),"",INDEX(支出簿!O$4:O$1000,MATCH(SMALL(支出簿!$Q$4:$Q$1000,ROW(O3)),支出簿!$Q$4:$Q$1000,0)))</f>
        <v>0</v>
      </c>
      <c r="P3" t="str">
        <f>IF(COUNT(支出簿!$Q$4:$Q$1000)&lt;ROW(P3),"",INDEX(支出簿!P$4:P$1000,MATCH(SMALL(支出簿!$Q$4:$Q$1000,ROW(P3)),支出簿!$Q$4:$Q$1000,0)))</f>
        <v>有</v>
      </c>
      <c r="Q3">
        <f>IF(COUNT(支出簿!$Q$4:$Q$1000)&lt;ROW(Q3),"",INDEX(支出簿!Q$4:Q$1000,MATCH(SMALL(支出簿!$Q$4:$Q$1000,ROW(Q3)),支出簿!$Q$4:$Q$1000,0)))</f>
        <v>3</v>
      </c>
    </row>
    <row r="4" spans="1:17" x14ac:dyDescent="0.45">
      <c r="A4">
        <f>IF(COUNT(支出簿!$Q$4:$Q$1000)&lt;ROW(A4),"",INDEX(支出簿!A$4:A$1000,MATCH(SMALL(支出簿!$Q$4:$Q$1000,ROW(A4)),支出簿!$Q$4:$Q$1000,0)))</f>
        <v>18</v>
      </c>
      <c r="B4" s="25">
        <f>IF(COUNT(支出簿!$Q$4:$Q$1000)&lt;ROW(B4),"",INDEX(支出簿!B$4:B$1000,MATCH(SMALL(支出簿!$Q$4:$Q$1000,ROW(B4)),支出簿!$Q$4:$Q$1000,0)))</f>
        <v>46037</v>
      </c>
      <c r="C4" s="25">
        <f>IF(COUNT(支出簿!$Q$4:$Q$1000)&lt;ROW(C4),"",INDEX(支出簿!C$4:C$1000,MATCH(SMALL(支出簿!$Q$4:$Q$1000,ROW(C4)),支出簿!$Q$4:$Q$1000,0)))</f>
        <v>46099</v>
      </c>
      <c r="D4">
        <f>IF(COUNT(支出簿!$Q$4:$Q$1000)&lt;ROW(D4),"",INDEX(支出簿!D$4:D$1000,MATCH(SMALL(支出簿!$Q$4:$Q$1000,ROW(D4)),支出簿!$Q$4:$Q$1000,0)))</f>
        <v>80000</v>
      </c>
      <c r="E4" t="str">
        <f>IF(COUNT(支出簿!$Q$4:$Q$1000)&lt;ROW(E4),"",INDEX(支出簿!E$4:E$1000,MATCH(SMALL(支出簿!$Q$4:$Q$1000,ROW(E4)),支出簿!$Q$4:$Q$1000,0)))</f>
        <v>立候補準備</v>
      </c>
      <c r="F4" t="str">
        <f>IF(COUNT(支出簿!$Q$4:$Q$1000)&lt;ROW(F4),"",INDEX(支出簿!F$4:F$1000,MATCH(SMALL(支出簿!$Q$4:$Q$1000,ROW(F4)),支出簿!$Q$4:$Q$1000,0)))</f>
        <v>印刷費</v>
      </c>
      <c r="G4" t="str">
        <f>IF(COUNT(支出簿!$Q$4:$Q$1000)&lt;ROW(G4),"",INDEX(支出簿!G$4:G$1000,MATCH(SMALL(支出簿!$Q$4:$Q$1000,ROW(G4)),支出簿!$Q$4:$Q$1000,0)))</f>
        <v>ビラ印刷代</v>
      </c>
      <c r="H4" t="str">
        <f>IF(COUNT(支出簿!$Q$4:$Q$1000)&lt;ROW(H4),"",INDEX(支出簿!H$4:H$1000,MATCH(SMALL(支出簿!$Q$4:$Q$1000,ROW(H4)),支出簿!$Q$4:$Q$1000,0)))</f>
        <v>美作市美来19</v>
      </c>
      <c r="I4" t="str">
        <f>IF(COUNT(支出簿!$Q$4:$Q$1000)&lt;ROW(I4),"",INDEX(支出簿!I$4:I$1000,MATCH(SMALL(支出簿!$Q$4:$Q$1000,ROW(I4)),支出簿!$Q$4:$Q$1000,0)))</f>
        <v>株式会社美作印刷</v>
      </c>
      <c r="J4" t="str">
        <f>IF(COUNT(支出簿!$Q$4:$Q$1000)&lt;ROW(J4),"",INDEX(支出簿!J$4:J$1000,MATCH(SMALL(支出簿!$Q$4:$Q$1000,ROW(J4)),支出簿!$Q$4:$Q$1000,0)))</f>
        <v>印刷業</v>
      </c>
      <c r="K4">
        <f>IF(COUNT(支出簿!$Q$4:$Q$1000)&lt;ROW(K4),"",INDEX(支出簿!K$4:K$1000,MATCH(SMALL(支出簿!$Q$4:$Q$1000,ROW(K4)),支出簿!$Q$4:$Q$1000,0)))</f>
        <v>0</v>
      </c>
      <c r="L4" t="str">
        <f>IF(COUNT(支出簿!$Q$4:$Q$1000)&lt;ROW(L4),"",INDEX(支出簿!L$4:L$1000,MATCH(SMALL(支出簿!$Q$4:$Q$1000,ROW(L4)),支出簿!$Q$4:$Q$1000,0)))</f>
        <v>候補者</v>
      </c>
      <c r="M4">
        <f>IF(COUNT(支出簿!$Q$4:$Q$1000)&lt;ROW(M4),"",INDEX(支出簿!M$4:M$1000,MATCH(SMALL(支出簿!$Q$4:$Q$1000,ROW(M4)),支出簿!$Q$4:$Q$1000,0)))</f>
        <v>0</v>
      </c>
      <c r="N4">
        <f>IF(COUNT(支出簿!$Q$4:$Q$1000)&lt;ROW(N4),"",INDEX(支出簿!N$4:N$1000,MATCH(SMALL(支出簿!$Q$4:$Q$1000,ROW(N4)),支出簿!$Q$4:$Q$1000,0)))</f>
        <v>0</v>
      </c>
      <c r="O4">
        <f>IF(COUNT(支出簿!$Q$4:$Q$1000)&lt;ROW(O4),"",INDEX(支出簿!O$4:O$1000,MATCH(SMALL(支出簿!$Q$4:$Q$1000,ROW(O4)),支出簿!$Q$4:$Q$1000,0)))</f>
        <v>0</v>
      </c>
      <c r="P4" t="str">
        <f>IF(COUNT(支出簿!$Q$4:$Q$1000)&lt;ROW(P4),"",INDEX(支出簿!P$4:P$1000,MATCH(SMALL(支出簿!$Q$4:$Q$1000,ROW(P4)),支出簿!$Q$4:$Q$1000,0)))</f>
        <v>有</v>
      </c>
      <c r="Q4">
        <f>IF(COUNT(支出簿!$Q$4:$Q$1000)&lt;ROW(Q4),"",INDEX(支出簿!Q$4:Q$1000,MATCH(SMALL(支出簿!$Q$4:$Q$1000,ROW(Q4)),支出簿!$Q$4:$Q$1000,0)))</f>
        <v>4</v>
      </c>
    </row>
    <row r="5" spans="1:17" x14ac:dyDescent="0.45">
      <c r="A5">
        <f>IF(COUNT(支出簿!$Q$4:$Q$1000)&lt;ROW(A5),"",INDEX(支出簿!A$4:A$1000,MATCH(SMALL(支出簿!$Q$4:$Q$1000,ROW(A5)),支出簿!$Q$4:$Q$1000,0)))</f>
        <v>1</v>
      </c>
      <c r="B5" s="25">
        <f>IF(COUNT(支出簿!$Q$4:$Q$1000)&lt;ROW(B5),"",INDEX(支出簿!B$4:B$1000,MATCH(SMALL(支出簿!$Q$4:$Q$1000,ROW(B5)),支出簿!$Q$4:$Q$1000,0)))</f>
        <v>46053</v>
      </c>
      <c r="C5" s="25">
        <f>IF(COUNT(支出簿!$Q$4:$Q$1000)&lt;ROW(C5),"",INDEX(支出簿!C$4:C$1000,MATCH(SMALL(支出簿!$Q$4:$Q$1000,ROW(C5)),支出簿!$Q$4:$Q$1000,0)))</f>
        <v>46098</v>
      </c>
      <c r="D5">
        <f>IF(COUNT(支出簿!$Q$4:$Q$1000)&lt;ROW(D5),"",INDEX(支出簿!D$4:D$1000,MATCH(SMALL(支出簿!$Q$4:$Q$1000,ROW(D5)),支出簿!$Q$4:$Q$1000,0)))</f>
        <v>56000</v>
      </c>
      <c r="E5" t="str">
        <f>IF(COUNT(支出簿!$Q$4:$Q$1000)&lt;ROW(E5),"",INDEX(支出簿!E$4:E$1000,MATCH(SMALL(支出簿!$Q$4:$Q$1000,ROW(E5)),支出簿!$Q$4:$Q$1000,0)))</f>
        <v>立候補準備</v>
      </c>
      <c r="F5" t="str">
        <f>IF(COUNT(支出簿!$Q$4:$Q$1000)&lt;ROW(F5),"",INDEX(支出簿!F$4:F$1000,MATCH(SMALL(支出簿!$Q$4:$Q$1000,ROW(F5)),支出簿!$Q$4:$Q$1000,0)))</f>
        <v>家屋費</v>
      </c>
      <c r="G5" t="str">
        <f>IF(COUNT(支出簿!$Q$4:$Q$1000)&lt;ROW(G5),"",INDEX(支出簿!G$4:G$1000,MATCH(SMALL(支出簿!$Q$4:$Q$1000,ROW(G5)),支出簿!$Q$4:$Q$1000,0)))</f>
        <v>事務所設置費</v>
      </c>
      <c r="H5" t="str">
        <f>IF(COUNT(支出簿!$Q$4:$Q$1000)&lt;ROW(H5),"",INDEX(支出簿!H$4:H$1000,MATCH(SMALL(支出簿!$Q$4:$Q$1000,ROW(H5)),支出簿!$Q$4:$Q$1000,0)))</f>
        <v>美作市美来2</v>
      </c>
      <c r="I5" t="str">
        <f>IF(COUNT(支出簿!$Q$4:$Q$1000)&lt;ROW(I5),"",INDEX(支出簿!I$4:I$1000,MATCH(SMALL(支出簿!$Q$4:$Q$1000,ROW(I5)),支出簿!$Q$4:$Q$1000,0)))</f>
        <v>株式会社美作建設</v>
      </c>
      <c r="J5" t="str">
        <f>IF(COUNT(支出簿!$Q$4:$Q$1000)&lt;ROW(J5),"",INDEX(支出簿!J$4:J$1000,MATCH(SMALL(支出簿!$Q$4:$Q$1000,ROW(J5)),支出簿!$Q$4:$Q$1000,0)))</f>
        <v>建設業</v>
      </c>
      <c r="K5">
        <f>IF(COUNT(支出簿!$Q$4:$Q$1000)&lt;ROW(K5),"",INDEX(支出簿!K$4:K$1000,MATCH(SMALL(支出簿!$Q$4:$Q$1000,ROW(K5)),支出簿!$Q$4:$Q$1000,0)))</f>
        <v>0</v>
      </c>
      <c r="L5" t="str">
        <f>IF(COUNT(支出簿!$Q$4:$Q$1000)&lt;ROW(L5),"",INDEX(支出簿!L$4:L$1000,MATCH(SMALL(支出簿!$Q$4:$Q$1000,ROW(L5)),支出簿!$Q$4:$Q$1000,0)))</f>
        <v>候補者</v>
      </c>
      <c r="M5">
        <f>IF(COUNT(支出簿!$Q$4:$Q$1000)&lt;ROW(M5),"",INDEX(支出簿!M$4:M$1000,MATCH(SMALL(支出簿!$Q$4:$Q$1000,ROW(M5)),支出簿!$Q$4:$Q$1000,0)))</f>
        <v>0</v>
      </c>
      <c r="N5">
        <f>IF(COUNT(支出簿!$Q$4:$Q$1000)&lt;ROW(N5),"",INDEX(支出簿!N$4:N$1000,MATCH(SMALL(支出簿!$Q$4:$Q$1000,ROW(N5)),支出簿!$Q$4:$Q$1000,0)))</f>
        <v>0</v>
      </c>
      <c r="O5">
        <f>IF(COUNT(支出簿!$Q$4:$Q$1000)&lt;ROW(O5),"",INDEX(支出簿!O$4:O$1000,MATCH(SMALL(支出簿!$Q$4:$Q$1000,ROW(O5)),支出簿!$Q$4:$Q$1000,0)))</f>
        <v>0</v>
      </c>
      <c r="P5" t="str">
        <f>IF(COUNT(支出簿!$Q$4:$Q$1000)&lt;ROW(P5),"",INDEX(支出簿!P$4:P$1000,MATCH(SMALL(支出簿!$Q$4:$Q$1000,ROW(P5)),支出簿!$Q$4:$Q$1000,0)))</f>
        <v>有</v>
      </c>
      <c r="Q5">
        <f>IF(COUNT(支出簿!$Q$4:$Q$1000)&lt;ROW(Q5),"",INDEX(支出簿!Q$4:Q$1000,MATCH(SMALL(支出簿!$Q$4:$Q$1000,ROW(Q5)),支出簿!$Q$4:$Q$1000,0)))</f>
        <v>5</v>
      </c>
    </row>
    <row r="6" spans="1:17" x14ac:dyDescent="0.45">
      <c r="A6">
        <f>IF(COUNT(支出簿!$Q$4:$Q$1000)&lt;ROW(A6),"",INDEX(支出簿!A$4:A$1000,MATCH(SMALL(支出簿!$Q$4:$Q$1000,ROW(A6)),支出簿!$Q$4:$Q$1000,0)))</f>
        <v>2</v>
      </c>
      <c r="B6" s="25">
        <f>IF(COUNT(支出簿!$Q$4:$Q$1000)&lt;ROW(B6),"",INDEX(支出簿!B$4:B$1000,MATCH(SMALL(支出簿!$Q$4:$Q$1000,ROW(B6)),支出簿!$Q$4:$Q$1000,0)))</f>
        <v>46053</v>
      </c>
      <c r="C6" s="25">
        <f>IF(COUNT(支出簿!$Q$4:$Q$1000)&lt;ROW(C6),"",INDEX(支出簿!C$4:C$1000,MATCH(SMALL(支出簿!$Q$4:$Q$1000,ROW(C6)),支出簿!$Q$4:$Q$1000,0)))</f>
        <v>46098</v>
      </c>
      <c r="D6">
        <f>IF(COUNT(支出簿!$Q$4:$Q$1000)&lt;ROW(D6),"",INDEX(支出簿!D$4:D$1000,MATCH(SMALL(支出簿!$Q$4:$Q$1000,ROW(D6)),支出簿!$Q$4:$Q$1000,0)))</f>
        <v>21000</v>
      </c>
      <c r="E6" t="str">
        <f>IF(COUNT(支出簿!$Q$4:$Q$1000)&lt;ROW(E6),"",INDEX(支出簿!E$4:E$1000,MATCH(SMALL(支出簿!$Q$4:$Q$1000,ROW(E6)),支出簿!$Q$4:$Q$1000,0)))</f>
        <v>立候補準備</v>
      </c>
      <c r="F6" t="str">
        <f>IF(COUNT(支出簿!$Q$4:$Q$1000)&lt;ROW(F6),"",INDEX(支出簿!F$4:F$1000,MATCH(SMALL(支出簿!$Q$4:$Q$1000,ROW(F6)),支出簿!$Q$4:$Q$1000,0)))</f>
        <v>家屋費</v>
      </c>
      <c r="G6" t="str">
        <f>IF(COUNT(支出簿!$Q$4:$Q$1000)&lt;ROW(G6),"",INDEX(支出簿!G$4:G$1000,MATCH(SMALL(支出簿!$Q$4:$Q$1000,ROW(G6)),支出簿!$Q$4:$Q$1000,0)))</f>
        <v>土地借上代</v>
      </c>
      <c r="H6" t="str">
        <f>IF(COUNT(支出簿!$Q$4:$Q$1000)&lt;ROW(H6),"",INDEX(支出簿!H$4:H$1000,MATCH(SMALL(支出簿!$Q$4:$Q$1000,ROW(H6)),支出簿!$Q$4:$Q$1000,0)))</f>
        <v>美作市美来3</v>
      </c>
      <c r="I6" t="str">
        <f>IF(COUNT(支出簿!$Q$4:$Q$1000)&lt;ROW(I6),"",INDEX(支出簿!I$4:I$1000,MATCH(SMALL(支出簿!$Q$4:$Q$1000,ROW(I6)),支出簿!$Q$4:$Q$1000,0)))</f>
        <v>美作　太郎</v>
      </c>
      <c r="J6" t="str">
        <f>IF(COUNT(支出簿!$Q$4:$Q$1000)&lt;ROW(J6),"",INDEX(支出簿!J$4:J$1000,MATCH(SMALL(支出簿!$Q$4:$Q$1000,ROW(J6)),支出簿!$Q$4:$Q$1000,0)))</f>
        <v>無職</v>
      </c>
      <c r="K6" t="str">
        <f>IF(COUNT(支出簿!$Q$4:$Q$1000)&lt;ROW(K6),"",INDEX(支出簿!K$4:K$1000,MATCH(SMALL(支出簿!$Q$4:$Q$1000,ROW(K6)),支出簿!$Q$4:$Q$1000,0)))</f>
        <v>日額3,000円×7日分</v>
      </c>
      <c r="L6" t="str">
        <f>IF(COUNT(支出簿!$Q$4:$Q$1000)&lt;ROW(L6),"",INDEX(支出簿!L$4:L$1000,MATCH(SMALL(支出簿!$Q$4:$Q$1000,ROW(L6)),支出簿!$Q$4:$Q$1000,0)))</f>
        <v>候補者</v>
      </c>
      <c r="M6">
        <f>IF(COUNT(支出簿!$Q$4:$Q$1000)&lt;ROW(M6),"",INDEX(支出簿!M$4:M$1000,MATCH(SMALL(支出簿!$Q$4:$Q$1000,ROW(M6)),支出簿!$Q$4:$Q$1000,0)))</f>
        <v>0</v>
      </c>
      <c r="N6">
        <f>IF(COUNT(支出簿!$Q$4:$Q$1000)&lt;ROW(N6),"",INDEX(支出簿!N$4:N$1000,MATCH(SMALL(支出簿!$Q$4:$Q$1000,ROW(N6)),支出簿!$Q$4:$Q$1000,0)))</f>
        <v>0</v>
      </c>
      <c r="O6">
        <f>IF(COUNT(支出簿!$Q$4:$Q$1000)&lt;ROW(O6),"",INDEX(支出簿!O$4:O$1000,MATCH(SMALL(支出簿!$Q$4:$Q$1000,ROW(O6)),支出簿!$Q$4:$Q$1000,0)))</f>
        <v>0</v>
      </c>
      <c r="P6" t="str">
        <f>IF(COUNT(支出簿!$Q$4:$Q$1000)&lt;ROW(P6),"",INDEX(支出簿!P$4:P$1000,MATCH(SMALL(支出簿!$Q$4:$Q$1000,ROW(P6)),支出簿!$Q$4:$Q$1000,0)))</f>
        <v>無</v>
      </c>
      <c r="Q6">
        <f>IF(COUNT(支出簿!$Q$4:$Q$1000)&lt;ROW(Q6),"",INDEX(支出簿!Q$4:Q$1000,MATCH(SMALL(支出簿!$Q$4:$Q$1000,ROW(Q6)),支出簿!$Q$4:$Q$1000,0)))</f>
        <v>6</v>
      </c>
    </row>
    <row r="7" spans="1:17" x14ac:dyDescent="0.45">
      <c r="A7">
        <f>IF(COUNT(支出簿!$Q$4:$Q$1000)&lt;ROW(A7),"",INDEX(支出簿!A$4:A$1000,MATCH(SMALL(支出簿!$Q$4:$Q$1000,ROW(A7)),支出簿!$Q$4:$Q$1000,0)))</f>
        <v>6</v>
      </c>
      <c r="B7" s="25">
        <f>IF(COUNT(支出簿!$Q$4:$Q$1000)&lt;ROW(B7),"",INDEX(支出簿!B$4:B$1000,MATCH(SMALL(支出簿!$Q$4:$Q$1000,ROW(B7)),支出簿!$Q$4:$Q$1000,0)))</f>
        <v>46054</v>
      </c>
      <c r="C7" s="25">
        <f>IF(COUNT(支出簿!$Q$4:$Q$1000)&lt;ROW(C7),"",INDEX(支出簿!C$4:C$1000,MATCH(SMALL(支出簿!$Q$4:$Q$1000,ROW(C7)),支出簿!$Q$4:$Q$1000,0)))</f>
        <v>46094</v>
      </c>
      <c r="D7">
        <f>IF(COUNT(支出簿!$Q$4:$Q$1000)&lt;ROW(D7),"",INDEX(支出簿!D$4:D$1000,MATCH(SMALL(支出簿!$Q$4:$Q$1000,ROW(D7)),支出簿!$Q$4:$Q$1000,0)))</f>
        <v>9000</v>
      </c>
      <c r="E7" t="str">
        <f>IF(COUNT(支出簿!$Q$4:$Q$1000)&lt;ROW(E7),"",INDEX(支出簿!E$4:E$1000,MATCH(SMALL(支出簿!$Q$4:$Q$1000,ROW(E7)),支出簿!$Q$4:$Q$1000,0)))</f>
        <v>立候補準備</v>
      </c>
      <c r="F7" t="str">
        <f>IF(COUNT(支出簿!$Q$4:$Q$1000)&lt;ROW(F7),"",INDEX(支出簿!F$4:F$1000,MATCH(SMALL(支出簿!$Q$4:$Q$1000,ROW(F7)),支出簿!$Q$4:$Q$1000,0)))</f>
        <v>休泊費</v>
      </c>
      <c r="G7" t="str">
        <f>IF(COUNT(支出簿!$Q$4:$Q$1000)&lt;ROW(G7),"",INDEX(支出簿!G$4:G$1000,MATCH(SMALL(支出簿!$Q$4:$Q$1000,ROW(G7)),支出簿!$Q$4:$Q$1000,0)))</f>
        <v>宿泊代実費弁償</v>
      </c>
      <c r="H7" t="str">
        <f>IF(COUNT(支出簿!$Q$4:$Q$1000)&lt;ROW(H7),"",INDEX(支出簿!H$4:H$1000,MATCH(SMALL(支出簿!$Q$4:$Q$1000,ROW(H7)),支出簿!$Q$4:$Q$1000,0)))</f>
        <v>美作市美来7</v>
      </c>
      <c r="I7" t="str">
        <f>IF(COUNT(支出簿!$Q$4:$Q$1000)&lt;ROW(I7),"",INDEX(支出簿!I$4:I$1000,MATCH(SMALL(支出簿!$Q$4:$Q$1000,ROW(I7)),支出簿!$Q$4:$Q$1000,0)))</f>
        <v>美作　花子</v>
      </c>
      <c r="J7" t="str">
        <f>IF(COUNT(支出簿!$Q$4:$Q$1000)&lt;ROW(J7),"",INDEX(支出簿!J$4:J$1000,MATCH(SMALL(支出簿!$Q$4:$Q$1000,ROW(J7)),支出簿!$Q$4:$Q$1000,0)))</f>
        <v>自営業</v>
      </c>
      <c r="K7">
        <f>IF(COUNT(支出簿!$Q$4:$Q$1000)&lt;ROW(K7),"",INDEX(支出簿!K$4:K$1000,MATCH(SMALL(支出簿!$Q$4:$Q$1000,ROW(K7)),支出簿!$Q$4:$Q$1000,0)))</f>
        <v>0</v>
      </c>
      <c r="L7" t="str">
        <f>IF(COUNT(支出簿!$Q$4:$Q$1000)&lt;ROW(L7),"",INDEX(支出簿!L$4:L$1000,MATCH(SMALL(支出簿!$Q$4:$Q$1000,ROW(L7)),支出簿!$Q$4:$Q$1000,0)))</f>
        <v>候補者</v>
      </c>
      <c r="M7">
        <f>IF(COUNT(支出簿!$Q$4:$Q$1000)&lt;ROW(M7),"",INDEX(支出簿!M$4:M$1000,MATCH(SMALL(支出簿!$Q$4:$Q$1000,ROW(M7)),支出簿!$Q$4:$Q$1000,0)))</f>
        <v>0</v>
      </c>
      <c r="N7">
        <f>IF(COUNT(支出簿!$Q$4:$Q$1000)&lt;ROW(N7),"",INDEX(支出簿!N$4:N$1000,MATCH(SMALL(支出簿!$Q$4:$Q$1000,ROW(N7)),支出簿!$Q$4:$Q$1000,0)))</f>
        <v>0</v>
      </c>
      <c r="O7">
        <f>IF(COUNT(支出簿!$Q$4:$Q$1000)&lt;ROW(O7),"",INDEX(支出簿!O$4:O$1000,MATCH(SMALL(支出簿!$Q$4:$Q$1000,ROW(O7)),支出簿!$Q$4:$Q$1000,0)))</f>
        <v>0</v>
      </c>
      <c r="P7" t="str">
        <f>IF(COUNT(支出簿!$Q$4:$Q$1000)&lt;ROW(P7),"",INDEX(支出簿!P$4:P$1000,MATCH(SMALL(支出簿!$Q$4:$Q$1000,ROW(P7)),支出簿!$Q$4:$Q$1000,0)))</f>
        <v>有</v>
      </c>
      <c r="Q7">
        <f>IF(COUNT(支出簿!$Q$4:$Q$1000)&lt;ROW(Q7),"",INDEX(支出簿!Q$4:Q$1000,MATCH(SMALL(支出簿!$Q$4:$Q$1000,ROW(Q7)),支出簿!$Q$4:$Q$1000,0)))</f>
        <v>7</v>
      </c>
    </row>
    <row r="8" spans="1:17" x14ac:dyDescent="0.45">
      <c r="A8">
        <f>IF(COUNT(支出簿!$Q$4:$Q$1000)&lt;ROW(A8),"",INDEX(支出簿!A$4:A$1000,MATCH(SMALL(支出簿!$Q$4:$Q$1000,ROW(A8)),支出簿!$Q$4:$Q$1000,0)))</f>
        <v>11</v>
      </c>
      <c r="B8" s="25">
        <f>IF(COUNT(支出簿!$Q$4:$Q$1000)&lt;ROW(B8),"",INDEX(支出簿!B$4:B$1000,MATCH(SMALL(支出簿!$Q$4:$Q$1000,ROW(B8)),支出簿!$Q$4:$Q$1000,0)))</f>
        <v>46054</v>
      </c>
      <c r="C8" s="25">
        <f>IF(COUNT(支出簿!$Q$4:$Q$1000)&lt;ROW(C8),"",INDEX(支出簿!C$4:C$1000,MATCH(SMALL(支出簿!$Q$4:$Q$1000,ROW(C8)),支出簿!$Q$4:$Q$1000,0)))</f>
        <v>46096</v>
      </c>
      <c r="D8">
        <f>IF(COUNT(支出簿!$Q$4:$Q$1000)&lt;ROW(D8),"",INDEX(支出簿!D$4:D$1000,MATCH(SMALL(支出簿!$Q$4:$Q$1000,ROW(D8)),支出簿!$Q$4:$Q$1000,0)))</f>
        <v>4500</v>
      </c>
      <c r="E8" t="str">
        <f>IF(COUNT(支出簿!$Q$4:$Q$1000)&lt;ROW(E8),"",INDEX(支出簿!E$4:E$1000,MATCH(SMALL(支出簿!$Q$4:$Q$1000,ROW(E8)),支出簿!$Q$4:$Q$1000,0)))</f>
        <v>立候補準備</v>
      </c>
      <c r="F8" t="str">
        <f>IF(COUNT(支出簿!$Q$4:$Q$1000)&lt;ROW(F8),"",INDEX(支出簿!F$4:F$1000,MATCH(SMALL(支出簿!$Q$4:$Q$1000,ROW(F8)),支出簿!$Q$4:$Q$1000,0)))</f>
        <v>交通費</v>
      </c>
      <c r="G8" t="str">
        <f>IF(COUNT(支出簿!$Q$4:$Q$1000)&lt;ROW(G8),"",INDEX(支出簿!G$4:G$1000,MATCH(SMALL(支出簿!$Q$4:$Q$1000,ROW(G8)),支出簿!$Q$4:$Q$1000,0)))</f>
        <v>鉄道賃実費弁償</v>
      </c>
      <c r="H8" t="str">
        <f>IF(COUNT(支出簿!$Q$4:$Q$1000)&lt;ROW(H8),"",INDEX(支出簿!H$4:H$1000,MATCH(SMALL(支出簿!$Q$4:$Q$1000,ROW(H8)),支出簿!$Q$4:$Q$1000,0)))</f>
        <v>美作市美来12</v>
      </c>
      <c r="I8" t="str">
        <f>IF(COUNT(支出簿!$Q$4:$Q$1000)&lt;ROW(I8),"",INDEX(支出簿!I$4:I$1000,MATCH(SMALL(支出簿!$Q$4:$Q$1000,ROW(I8)),支出簿!$Q$4:$Q$1000,0)))</f>
        <v>美作　花子</v>
      </c>
      <c r="J8" t="str">
        <f>IF(COUNT(支出簿!$Q$4:$Q$1000)&lt;ROW(J8),"",INDEX(支出簿!J$4:J$1000,MATCH(SMALL(支出簿!$Q$4:$Q$1000,ROW(J8)),支出簿!$Q$4:$Q$1000,0)))</f>
        <v>自営業</v>
      </c>
      <c r="K8">
        <f>IF(COUNT(支出簿!$Q$4:$Q$1000)&lt;ROW(K8),"",INDEX(支出簿!K$4:K$1000,MATCH(SMALL(支出簿!$Q$4:$Q$1000,ROW(K8)),支出簿!$Q$4:$Q$1000,0)))</f>
        <v>0</v>
      </c>
      <c r="L8" t="str">
        <f>IF(COUNT(支出簿!$Q$4:$Q$1000)&lt;ROW(L8),"",INDEX(支出簿!L$4:L$1000,MATCH(SMALL(支出簿!$Q$4:$Q$1000,ROW(L8)),支出簿!$Q$4:$Q$1000,0)))</f>
        <v>候補者</v>
      </c>
      <c r="M8">
        <f>IF(COUNT(支出簿!$Q$4:$Q$1000)&lt;ROW(M8),"",INDEX(支出簿!M$4:M$1000,MATCH(SMALL(支出簿!$Q$4:$Q$1000,ROW(M8)),支出簿!$Q$4:$Q$1000,0)))</f>
        <v>0</v>
      </c>
      <c r="N8">
        <f>IF(COUNT(支出簿!$Q$4:$Q$1000)&lt;ROW(N8),"",INDEX(支出簿!N$4:N$1000,MATCH(SMALL(支出簿!$Q$4:$Q$1000,ROW(N8)),支出簿!$Q$4:$Q$1000,0)))</f>
        <v>0</v>
      </c>
      <c r="O8">
        <f>IF(COUNT(支出簿!$Q$4:$Q$1000)&lt;ROW(O8),"",INDEX(支出簿!O$4:O$1000,MATCH(SMALL(支出簿!$Q$4:$Q$1000,ROW(O8)),支出簿!$Q$4:$Q$1000,0)))</f>
        <v>0</v>
      </c>
      <c r="P8" t="str">
        <f>IF(COUNT(支出簿!$Q$4:$Q$1000)&lt;ROW(P8),"",INDEX(支出簿!P$4:P$1000,MATCH(SMALL(支出簿!$Q$4:$Q$1000,ROW(P8)),支出簿!$Q$4:$Q$1000,0)))</f>
        <v>有</v>
      </c>
      <c r="Q8">
        <f>IF(COUNT(支出簿!$Q$4:$Q$1000)&lt;ROW(Q8),"",INDEX(支出簿!Q$4:Q$1000,MATCH(SMALL(支出簿!$Q$4:$Q$1000,ROW(Q8)),支出簿!$Q$4:$Q$1000,0)))</f>
        <v>8</v>
      </c>
    </row>
    <row r="9" spans="1:17" x14ac:dyDescent="0.45">
      <c r="A9">
        <f>IF(COUNT(支出簿!$Q$4:$Q$1000)&lt;ROW(A9),"",INDEX(支出簿!A$4:A$1000,MATCH(SMALL(支出簿!$Q$4:$Q$1000,ROW(A9)),支出簿!$Q$4:$Q$1000,0)))</f>
        <v>15</v>
      </c>
      <c r="B9" s="25">
        <f>IF(COUNT(支出簿!$Q$4:$Q$1000)&lt;ROW(B9),"",INDEX(支出簿!B$4:B$1000,MATCH(SMALL(支出簿!$Q$4:$Q$1000,ROW(B9)),支出簿!$Q$4:$Q$1000,0)))</f>
        <v>46054</v>
      </c>
      <c r="C9" s="25">
        <f>IF(COUNT(支出簿!$Q$4:$Q$1000)&lt;ROW(C9),"",INDEX(支出簿!C$4:C$1000,MATCH(SMALL(支出簿!$Q$4:$Q$1000,ROW(C9)),支出簿!$Q$4:$Q$1000,0)))</f>
        <v>46101</v>
      </c>
      <c r="D9">
        <f>IF(COUNT(支出簿!$Q$4:$Q$1000)&lt;ROW(D9),"",INDEX(支出簿!D$4:D$1000,MATCH(SMALL(支出簿!$Q$4:$Q$1000,ROW(D9)),支出簿!$Q$4:$Q$1000,0)))</f>
        <v>75000</v>
      </c>
      <c r="E9" t="str">
        <f>IF(COUNT(支出簿!$Q$4:$Q$1000)&lt;ROW(E9),"",INDEX(支出簿!E$4:E$1000,MATCH(SMALL(支出簿!$Q$4:$Q$1000,ROW(E9)),支出簿!$Q$4:$Q$1000,0)))</f>
        <v>立候補準備</v>
      </c>
      <c r="F9" t="str">
        <f>IF(COUNT(支出簿!$Q$4:$Q$1000)&lt;ROW(F9),"",INDEX(支出簿!F$4:F$1000,MATCH(SMALL(支出簿!$Q$4:$Q$1000,ROW(F9)),支出簿!$Q$4:$Q$1000,0)))</f>
        <v>広告費</v>
      </c>
      <c r="G9" t="str">
        <f>IF(COUNT(支出簿!$Q$4:$Q$1000)&lt;ROW(G9),"",INDEX(支出簿!G$4:G$1000,MATCH(SMALL(支出簿!$Q$4:$Q$1000,ROW(G9)),支出簿!$Q$4:$Q$1000,0)))</f>
        <v>自動車看板作成費</v>
      </c>
      <c r="H9" t="str">
        <f>IF(COUNT(支出簿!$Q$4:$Q$1000)&lt;ROW(H9),"",INDEX(支出簿!H$4:H$1000,MATCH(SMALL(支出簿!$Q$4:$Q$1000,ROW(H9)),支出簿!$Q$4:$Q$1000,0)))</f>
        <v>美作市美来16</v>
      </c>
      <c r="I9" t="str">
        <f>IF(COUNT(支出簿!$Q$4:$Q$1000)&lt;ROW(I9),"",INDEX(支出簿!I$4:I$1000,MATCH(SMALL(支出簿!$Q$4:$Q$1000,ROW(I9)),支出簿!$Q$4:$Q$1000,0)))</f>
        <v>株式会社美作工芸</v>
      </c>
      <c r="J9" t="str">
        <f>IF(COUNT(支出簿!$Q$4:$Q$1000)&lt;ROW(J9),"",INDEX(支出簿!J$4:J$1000,MATCH(SMALL(支出簿!$Q$4:$Q$1000,ROW(J9)),支出簿!$Q$4:$Q$1000,0)))</f>
        <v>広告業</v>
      </c>
      <c r="K9">
        <f>IF(COUNT(支出簿!$Q$4:$Q$1000)&lt;ROW(K9),"",INDEX(支出簿!K$4:K$1000,MATCH(SMALL(支出簿!$Q$4:$Q$1000,ROW(K9)),支出簿!$Q$4:$Q$1000,0)))</f>
        <v>0</v>
      </c>
      <c r="L9" t="str">
        <f>IF(COUNT(支出簿!$Q$4:$Q$1000)&lt;ROW(L9),"",INDEX(支出簿!L$4:L$1000,MATCH(SMALL(支出簿!$Q$4:$Q$1000,ROW(L9)),支出簿!$Q$4:$Q$1000,0)))</f>
        <v>候補者</v>
      </c>
      <c r="M9">
        <f>IF(COUNT(支出簿!$Q$4:$Q$1000)&lt;ROW(M9),"",INDEX(支出簿!M$4:M$1000,MATCH(SMALL(支出簿!$Q$4:$Q$1000,ROW(M9)),支出簿!$Q$4:$Q$1000,0)))</f>
        <v>0</v>
      </c>
      <c r="N9">
        <f>IF(COUNT(支出簿!$Q$4:$Q$1000)&lt;ROW(N9),"",INDEX(支出簿!N$4:N$1000,MATCH(SMALL(支出簿!$Q$4:$Q$1000,ROW(N9)),支出簿!$Q$4:$Q$1000,0)))</f>
        <v>0</v>
      </c>
      <c r="O9">
        <f>IF(COUNT(支出簿!$Q$4:$Q$1000)&lt;ROW(O9),"",INDEX(支出簿!O$4:O$1000,MATCH(SMALL(支出簿!$Q$4:$Q$1000,ROW(O9)),支出簿!$Q$4:$Q$1000,0)))</f>
        <v>0</v>
      </c>
      <c r="P9" t="str">
        <f>IF(COUNT(支出簿!$Q$4:$Q$1000)&lt;ROW(P9),"",INDEX(支出簿!P$4:P$1000,MATCH(SMALL(支出簿!$Q$4:$Q$1000,ROW(P9)),支出簿!$Q$4:$Q$1000,0)))</f>
        <v>有</v>
      </c>
      <c r="Q9">
        <f>IF(COUNT(支出簿!$Q$4:$Q$1000)&lt;ROW(Q9),"",INDEX(支出簿!Q$4:Q$1000,MATCH(SMALL(支出簿!$Q$4:$Q$1000,ROW(Q9)),支出簿!$Q$4:$Q$1000,0)))</f>
        <v>9</v>
      </c>
    </row>
    <row r="10" spans="1:17" x14ac:dyDescent="0.45">
      <c r="A10">
        <f>IF(COUNT(支出簿!$Q$4:$Q$1000)&lt;ROW(A10),"",INDEX(支出簿!A$4:A$1000,MATCH(SMALL(支出簿!$Q$4:$Q$1000,ROW(A10)),支出簿!$Q$4:$Q$1000,0)))</f>
        <v>9</v>
      </c>
      <c r="B10" s="25">
        <f>IF(COUNT(支出簿!$Q$4:$Q$1000)&lt;ROW(B10),"",INDEX(支出簿!B$4:B$1000,MATCH(SMALL(支出簿!$Q$4:$Q$1000,ROW(B10)),支出簿!$Q$4:$Q$1000,0)))</f>
        <v>46058</v>
      </c>
      <c r="C10" s="25">
        <f>IF(COUNT(支出簿!$Q$4:$Q$1000)&lt;ROW(C10),"",INDEX(支出簿!C$4:C$1000,MATCH(SMALL(支出簿!$Q$4:$Q$1000,ROW(C10)),支出簿!$Q$4:$Q$1000,0)))</f>
        <v>46097</v>
      </c>
      <c r="D10">
        <f>IF(COUNT(支出簿!$Q$4:$Q$1000)&lt;ROW(D10),"",INDEX(支出簿!D$4:D$1000,MATCH(SMALL(支出簿!$Q$4:$Q$1000,ROW(D10)),支出簿!$Q$4:$Q$1000,0)))</f>
        <v>35000</v>
      </c>
      <c r="E10" t="str">
        <f>IF(COUNT(支出簿!$Q$4:$Q$1000)&lt;ROW(E10),"",INDEX(支出簿!E$4:E$1000,MATCH(SMALL(支出簿!$Q$4:$Q$1000,ROW(E10)),支出簿!$Q$4:$Q$1000,0)))</f>
        <v>立候補準備</v>
      </c>
      <c r="F10" t="str">
        <f>IF(COUNT(支出簿!$Q$4:$Q$1000)&lt;ROW(F10),"",INDEX(支出簿!F$4:F$1000,MATCH(SMALL(支出簿!$Q$4:$Q$1000,ROW(F10)),支出簿!$Q$4:$Q$1000,0)))</f>
        <v>広告費</v>
      </c>
      <c r="G10" t="str">
        <f>IF(COUNT(支出簿!$Q$4:$Q$1000)&lt;ROW(G10),"",INDEX(支出簿!G$4:G$1000,MATCH(SMALL(支出簿!$Q$4:$Q$1000,ROW(G10)),支出簿!$Q$4:$Q$1000,0)))</f>
        <v>事務所看板作成費</v>
      </c>
      <c r="H10" t="str">
        <f>IF(COUNT(支出簿!$Q$4:$Q$1000)&lt;ROW(H10),"",INDEX(支出簿!H$4:H$1000,MATCH(SMALL(支出簿!$Q$4:$Q$1000,ROW(H10)),支出簿!$Q$4:$Q$1000,0)))</f>
        <v>美作市美来10</v>
      </c>
      <c r="I10" t="str">
        <f>IF(COUNT(支出簿!$Q$4:$Q$1000)&lt;ROW(I10),"",INDEX(支出簿!I$4:I$1000,MATCH(SMALL(支出簿!$Q$4:$Q$1000,ROW(I10)),支出簿!$Q$4:$Q$1000,0)))</f>
        <v>株式会社美作ペイント</v>
      </c>
      <c r="J10" t="str">
        <f>IF(COUNT(支出簿!$Q$4:$Q$1000)&lt;ROW(J10),"",INDEX(支出簿!J$4:J$1000,MATCH(SMALL(支出簿!$Q$4:$Q$1000,ROW(J10)),支出簿!$Q$4:$Q$1000,0)))</f>
        <v>広告業</v>
      </c>
      <c r="K10">
        <f>IF(COUNT(支出簿!$Q$4:$Q$1000)&lt;ROW(K10),"",INDEX(支出簿!K$4:K$1000,MATCH(SMALL(支出簿!$Q$4:$Q$1000,ROW(K10)),支出簿!$Q$4:$Q$1000,0)))</f>
        <v>0</v>
      </c>
      <c r="L10" t="str">
        <f>IF(COUNT(支出簿!$Q$4:$Q$1000)&lt;ROW(L10),"",INDEX(支出簿!L$4:L$1000,MATCH(SMALL(支出簿!$Q$4:$Q$1000,ROW(L10)),支出簿!$Q$4:$Q$1000,0)))</f>
        <v>候補者</v>
      </c>
      <c r="M10">
        <f>IF(COUNT(支出簿!$Q$4:$Q$1000)&lt;ROW(M10),"",INDEX(支出簿!M$4:M$1000,MATCH(SMALL(支出簿!$Q$4:$Q$1000,ROW(M10)),支出簿!$Q$4:$Q$1000,0)))</f>
        <v>0</v>
      </c>
      <c r="N10">
        <f>IF(COUNT(支出簿!$Q$4:$Q$1000)&lt;ROW(N10),"",INDEX(支出簿!N$4:N$1000,MATCH(SMALL(支出簿!$Q$4:$Q$1000,ROW(N10)),支出簿!$Q$4:$Q$1000,0)))</f>
        <v>0</v>
      </c>
      <c r="O10">
        <f>IF(COUNT(支出簿!$Q$4:$Q$1000)&lt;ROW(O10),"",INDEX(支出簿!O$4:O$1000,MATCH(SMALL(支出簿!$Q$4:$Q$1000,ROW(O10)),支出簿!$Q$4:$Q$1000,0)))</f>
        <v>0</v>
      </c>
      <c r="P10" t="str">
        <f>IF(COUNT(支出簿!$Q$4:$Q$1000)&lt;ROW(P10),"",INDEX(支出簿!P$4:P$1000,MATCH(SMALL(支出簿!$Q$4:$Q$1000,ROW(P10)),支出簿!$Q$4:$Q$1000,0)))</f>
        <v>有</v>
      </c>
      <c r="Q10">
        <f>IF(COUNT(支出簿!$Q$4:$Q$1000)&lt;ROW(Q10),"",INDEX(支出簿!Q$4:Q$1000,MATCH(SMALL(支出簿!$Q$4:$Q$1000,ROW(Q10)),支出簿!$Q$4:$Q$1000,0)))</f>
        <v>10</v>
      </c>
    </row>
    <row r="11" spans="1:17" x14ac:dyDescent="0.45">
      <c r="A11">
        <f>IF(COUNT(支出簿!$Q$4:$Q$1000)&lt;ROW(A11),"",INDEX(支出簿!A$4:A$1000,MATCH(SMALL(支出簿!$Q$4:$Q$1000,ROW(A11)),支出簿!$Q$4:$Q$1000,0)))</f>
        <v>17</v>
      </c>
      <c r="B11" s="25">
        <f>IF(COUNT(支出簿!$Q$4:$Q$1000)&lt;ROW(B11),"",INDEX(支出簿!B$4:B$1000,MATCH(SMALL(支出簿!$Q$4:$Q$1000,ROW(B11)),支出簿!$Q$4:$Q$1000,0)))</f>
        <v>46078</v>
      </c>
      <c r="C11" s="25">
        <f>IF(COUNT(支出簿!$Q$4:$Q$1000)&lt;ROW(C11),"",INDEX(支出簿!C$4:C$1000,MATCH(SMALL(支出簿!$Q$4:$Q$1000,ROW(C11)),支出簿!$Q$4:$Q$1000,0)))</f>
        <v>46098</v>
      </c>
      <c r="D11">
        <f>IF(COUNT(支出簿!$Q$4:$Q$1000)&lt;ROW(D11),"",INDEX(支出簿!D$4:D$1000,MATCH(SMALL(支出簿!$Q$4:$Q$1000,ROW(D11)),支出簿!$Q$4:$Q$1000,0)))</f>
        <v>50000</v>
      </c>
      <c r="E11" t="str">
        <f>IF(COUNT(支出簿!$Q$4:$Q$1000)&lt;ROW(E11),"",INDEX(支出簿!E$4:E$1000,MATCH(SMALL(支出簿!$Q$4:$Q$1000,ROW(E11)),支出簿!$Q$4:$Q$1000,0)))</f>
        <v>立候補準備</v>
      </c>
      <c r="F11" t="str">
        <f>IF(COUNT(支出簿!$Q$4:$Q$1000)&lt;ROW(F11),"",INDEX(支出簿!F$4:F$1000,MATCH(SMALL(支出簿!$Q$4:$Q$1000,ROW(F11)),支出簿!$Q$4:$Q$1000,0)))</f>
        <v>広告費</v>
      </c>
      <c r="G11" t="str">
        <f>IF(COUNT(支出簿!$Q$4:$Q$1000)&lt;ROW(G11),"",INDEX(支出簿!G$4:G$1000,MATCH(SMALL(支出簿!$Q$4:$Q$1000,ROW(G11)),支出簿!$Q$4:$Q$1000,0)))</f>
        <v>拡声器リース代</v>
      </c>
      <c r="H11" t="str">
        <f>IF(COUNT(支出簿!$Q$4:$Q$1000)&lt;ROW(H11),"",INDEX(支出簿!H$4:H$1000,MATCH(SMALL(支出簿!$Q$4:$Q$1000,ROW(H11)),支出簿!$Q$4:$Q$1000,0)))</f>
        <v>美作市美来18</v>
      </c>
      <c r="I11" t="str">
        <f>IF(COUNT(支出簿!$Q$4:$Q$1000)&lt;ROW(I11),"",INDEX(支出簿!I$4:I$1000,MATCH(SMALL(支出簿!$Q$4:$Q$1000,ROW(I11)),支出簿!$Q$4:$Q$1000,0)))</f>
        <v>株式会社美作リース</v>
      </c>
      <c r="J11" t="str">
        <f>IF(COUNT(支出簿!$Q$4:$Q$1000)&lt;ROW(J11),"",INDEX(支出簿!J$4:J$1000,MATCH(SMALL(支出簿!$Q$4:$Q$1000,ROW(J11)),支出簿!$Q$4:$Q$1000,0)))</f>
        <v>リース業</v>
      </c>
      <c r="K11">
        <f>IF(COUNT(支出簿!$Q$4:$Q$1000)&lt;ROW(K11),"",INDEX(支出簿!K$4:K$1000,MATCH(SMALL(支出簿!$Q$4:$Q$1000,ROW(K11)),支出簿!$Q$4:$Q$1000,0)))</f>
        <v>0</v>
      </c>
      <c r="L11" t="str">
        <f>IF(COUNT(支出簿!$Q$4:$Q$1000)&lt;ROW(L11),"",INDEX(支出簿!L$4:L$1000,MATCH(SMALL(支出簿!$Q$4:$Q$1000,ROW(L11)),支出簿!$Q$4:$Q$1000,0)))</f>
        <v>候補者</v>
      </c>
      <c r="M11">
        <f>IF(COUNT(支出簿!$Q$4:$Q$1000)&lt;ROW(M11),"",INDEX(支出簿!M$4:M$1000,MATCH(SMALL(支出簿!$Q$4:$Q$1000,ROW(M11)),支出簿!$Q$4:$Q$1000,0)))</f>
        <v>0</v>
      </c>
      <c r="N11">
        <f>IF(COUNT(支出簿!$Q$4:$Q$1000)&lt;ROW(N11),"",INDEX(支出簿!N$4:N$1000,MATCH(SMALL(支出簿!$Q$4:$Q$1000,ROW(N11)),支出簿!$Q$4:$Q$1000,0)))</f>
        <v>0</v>
      </c>
      <c r="O11">
        <f>IF(COUNT(支出簿!$Q$4:$Q$1000)&lt;ROW(O11),"",INDEX(支出簿!O$4:O$1000,MATCH(SMALL(支出簿!$Q$4:$Q$1000,ROW(O11)),支出簿!$Q$4:$Q$1000,0)))</f>
        <v>0</v>
      </c>
      <c r="P11" t="str">
        <f>IF(COUNT(支出簿!$Q$4:$Q$1000)&lt;ROW(P11),"",INDEX(支出簿!P$4:P$1000,MATCH(SMALL(支出簿!$Q$4:$Q$1000,ROW(P11)),支出簿!$Q$4:$Q$1000,0)))</f>
        <v>有</v>
      </c>
      <c r="Q11">
        <f>IF(COUNT(支出簿!$Q$4:$Q$1000)&lt;ROW(Q11),"",INDEX(支出簿!Q$4:Q$1000,MATCH(SMALL(支出簿!$Q$4:$Q$1000,ROW(Q11)),支出簿!$Q$4:$Q$1000,0)))</f>
        <v>11</v>
      </c>
    </row>
    <row r="12" spans="1:17" x14ac:dyDescent="0.45">
      <c r="A12">
        <f>IF(COUNT(支出簿!$Q$4:$Q$1000)&lt;ROW(A12),"",INDEX(支出簿!A$4:A$1000,MATCH(SMALL(支出簿!$Q$4:$Q$1000,ROW(A12)),支出簿!$Q$4:$Q$1000,0)))</f>
        <v>5</v>
      </c>
      <c r="B12" s="25">
        <f>IF(COUNT(支出簿!$Q$4:$Q$1000)&lt;ROW(B12),"",INDEX(支出簿!B$4:B$1000,MATCH(SMALL(支出簿!$Q$4:$Q$1000,ROW(B12)),支出簿!$Q$4:$Q$1000,0)))</f>
        <v>46082</v>
      </c>
      <c r="C12" s="25">
        <f>IF(COUNT(支出簿!$Q$4:$Q$1000)&lt;ROW(C12),"",INDEX(支出簿!C$4:C$1000,MATCH(SMALL(支出簿!$Q$4:$Q$1000,ROW(C12)),支出簿!$Q$4:$Q$1000,0)))</f>
        <v>46101</v>
      </c>
      <c r="D12">
        <f>IF(COUNT(支出簿!$Q$4:$Q$1000)&lt;ROW(D12),"",INDEX(支出簿!D$4:D$1000,MATCH(SMALL(支出簿!$Q$4:$Q$1000,ROW(D12)),支出簿!$Q$4:$Q$1000,0)))</f>
        <v>2100</v>
      </c>
      <c r="E12" t="str">
        <f>IF(COUNT(支出簿!$Q$4:$Q$1000)&lt;ROW(E12),"",INDEX(支出簿!E$4:E$1000,MATCH(SMALL(支出簿!$Q$4:$Q$1000,ROW(E12)),支出簿!$Q$4:$Q$1000,0)))</f>
        <v>立候補準備</v>
      </c>
      <c r="F12" t="str">
        <f>IF(COUNT(支出簿!$Q$4:$Q$1000)&lt;ROW(F12),"",INDEX(支出簿!F$4:F$1000,MATCH(SMALL(支出簿!$Q$4:$Q$1000,ROW(F12)),支出簿!$Q$4:$Q$1000,0)))</f>
        <v>通信費</v>
      </c>
      <c r="G12" t="str">
        <f>IF(COUNT(支出簿!$Q$4:$Q$1000)&lt;ROW(G12),"",INDEX(支出簿!G$4:G$1000,MATCH(SMALL(支出簿!$Q$4:$Q$1000,ROW(G12)),支出簿!$Q$4:$Q$1000,0)))</f>
        <v>仮設電話代</v>
      </c>
      <c r="H12" t="str">
        <f>IF(COUNT(支出簿!$Q$4:$Q$1000)&lt;ROW(H12),"",INDEX(支出簿!H$4:H$1000,MATCH(SMALL(支出簿!$Q$4:$Q$1000,ROW(H12)),支出簿!$Q$4:$Q$1000,0)))</f>
        <v>美作市美来6</v>
      </c>
      <c r="I12" t="str">
        <f>IF(COUNT(支出簿!$Q$4:$Q$1000)&lt;ROW(I12),"",INDEX(支出簿!I$4:I$1000,MATCH(SMALL(支出簿!$Q$4:$Q$1000,ROW(I12)),支出簿!$Q$4:$Q$1000,0)))</f>
        <v>株式会社美作通信</v>
      </c>
      <c r="J12" t="str">
        <f>IF(COUNT(支出簿!$Q$4:$Q$1000)&lt;ROW(J12),"",INDEX(支出簿!J$4:J$1000,MATCH(SMALL(支出簿!$Q$4:$Q$1000,ROW(J12)),支出簿!$Q$4:$Q$1000,0)))</f>
        <v>通信業</v>
      </c>
      <c r="K12">
        <f>IF(COUNT(支出簿!$Q$4:$Q$1000)&lt;ROW(K12),"",INDEX(支出簿!K$4:K$1000,MATCH(SMALL(支出簿!$Q$4:$Q$1000,ROW(K12)),支出簿!$Q$4:$Q$1000,0)))</f>
        <v>0</v>
      </c>
      <c r="L12" t="str">
        <f>IF(COUNT(支出簿!$Q$4:$Q$1000)&lt;ROW(L12),"",INDEX(支出簿!L$4:L$1000,MATCH(SMALL(支出簿!$Q$4:$Q$1000,ROW(L12)),支出簿!$Q$4:$Q$1000,0)))</f>
        <v>候補者</v>
      </c>
      <c r="M12">
        <f>IF(COUNT(支出簿!$Q$4:$Q$1000)&lt;ROW(M12),"",INDEX(支出簿!M$4:M$1000,MATCH(SMALL(支出簿!$Q$4:$Q$1000,ROW(M12)),支出簿!$Q$4:$Q$1000,0)))</f>
        <v>0</v>
      </c>
      <c r="N12" t="str">
        <f>IF(COUNT(支出簿!$Q$4:$Q$1000)&lt;ROW(N12),"",INDEX(支出簿!N$4:N$1000,MATCH(SMALL(支出簿!$Q$4:$Q$1000,ROW(N12)),支出簿!$Q$4:$Q$1000,0)))</f>
        <v>9,300円÷31日×7日分</v>
      </c>
      <c r="O12">
        <f>IF(COUNT(支出簿!$Q$4:$Q$1000)&lt;ROW(O12),"",INDEX(支出簿!O$4:O$1000,MATCH(SMALL(支出簿!$Q$4:$Q$1000,ROW(O12)),支出簿!$Q$4:$Q$1000,0)))</f>
        <v>0</v>
      </c>
      <c r="P12" t="str">
        <f>IF(COUNT(支出簿!$Q$4:$Q$1000)&lt;ROW(P12),"",INDEX(支出簿!P$4:P$1000,MATCH(SMALL(支出簿!$Q$4:$Q$1000,ROW(P12)),支出簿!$Q$4:$Q$1000,0)))</f>
        <v>振込明細書のみ</v>
      </c>
      <c r="Q12">
        <f>IF(COUNT(支出簿!$Q$4:$Q$1000)&lt;ROW(Q12),"",INDEX(支出簿!Q$4:Q$1000,MATCH(SMALL(支出簿!$Q$4:$Q$1000,ROW(Q12)),支出簿!$Q$4:$Q$1000,0)))</f>
        <v>12</v>
      </c>
    </row>
    <row r="13" spans="1:17" x14ac:dyDescent="0.45">
      <c r="A13">
        <f>IF(COUNT(支出簿!$Q$4:$Q$1000)&lt;ROW(A13),"",INDEX(支出簿!A$4:A$1000,MATCH(SMALL(支出簿!$Q$4:$Q$1000,ROW(A13)),支出簿!$Q$4:$Q$1000,0)))</f>
        <v>10</v>
      </c>
      <c r="B13" s="25">
        <f>IF(COUNT(支出簿!$Q$4:$Q$1000)&lt;ROW(B13),"",INDEX(支出簿!B$4:B$1000,MATCH(SMALL(支出簿!$Q$4:$Q$1000,ROW(B13)),支出簿!$Q$4:$Q$1000,0)))</f>
        <v>46082</v>
      </c>
      <c r="C13" s="25">
        <f>IF(COUNT(支出簿!$Q$4:$Q$1000)&lt;ROW(C13),"",INDEX(支出簿!C$4:C$1000,MATCH(SMALL(支出簿!$Q$4:$Q$1000,ROW(C13)),支出簿!$Q$4:$Q$1000,0)))</f>
        <v>46095</v>
      </c>
      <c r="D13">
        <f>IF(COUNT(支出簿!$Q$4:$Q$1000)&lt;ROW(D13),"",INDEX(支出簿!D$4:D$1000,MATCH(SMALL(支出簿!$Q$4:$Q$1000,ROW(D13)),支出簿!$Q$4:$Q$1000,0)))</f>
        <v>10000</v>
      </c>
      <c r="E13" t="str">
        <f>IF(COUNT(支出簿!$Q$4:$Q$1000)&lt;ROW(E13),"",INDEX(支出簿!E$4:E$1000,MATCH(SMALL(支出簿!$Q$4:$Q$1000,ROW(E13)),支出簿!$Q$4:$Q$1000,0)))</f>
        <v>立候補準備</v>
      </c>
      <c r="F13" t="str">
        <f>IF(COUNT(支出簿!$Q$4:$Q$1000)&lt;ROW(F13),"",INDEX(支出簿!F$4:F$1000,MATCH(SMALL(支出簿!$Q$4:$Q$1000,ROW(F13)),支出簿!$Q$4:$Q$1000,0)))</f>
        <v>人件費</v>
      </c>
      <c r="G13" t="str">
        <f>IF(COUNT(支出簿!$Q$4:$Q$1000)&lt;ROW(G13),"",INDEX(支出簿!G$4:G$1000,MATCH(SMALL(支出簿!$Q$4:$Q$1000,ROW(G13)),支出簿!$Q$4:$Q$1000,0)))</f>
        <v>事務員報酬</v>
      </c>
      <c r="H13" t="str">
        <f>IF(COUNT(支出簿!$Q$4:$Q$1000)&lt;ROW(H13),"",INDEX(支出簿!H$4:H$1000,MATCH(SMALL(支出簿!$Q$4:$Q$1000,ROW(H13)),支出簿!$Q$4:$Q$1000,0)))</f>
        <v>美作市美来11</v>
      </c>
      <c r="I13" t="str">
        <f>IF(COUNT(支出簿!$Q$4:$Q$1000)&lt;ROW(I13),"",INDEX(支出簿!I$4:I$1000,MATCH(SMALL(支出簿!$Q$4:$Q$1000,ROW(I13)),支出簿!$Q$4:$Q$1000,0)))</f>
        <v>美作　一郎</v>
      </c>
      <c r="J13" t="str">
        <f>IF(COUNT(支出簿!$Q$4:$Q$1000)&lt;ROW(J13),"",INDEX(支出簿!J$4:J$1000,MATCH(SMALL(支出簿!$Q$4:$Q$1000,ROW(J13)),支出簿!$Q$4:$Q$1000,0)))</f>
        <v>無職</v>
      </c>
      <c r="K13">
        <f>IF(COUNT(支出簿!$Q$4:$Q$1000)&lt;ROW(K13),"",INDEX(支出簿!K$4:K$1000,MATCH(SMALL(支出簿!$Q$4:$Q$1000,ROW(K13)),支出簿!$Q$4:$Q$1000,0)))</f>
        <v>0</v>
      </c>
      <c r="L13" t="str">
        <f>IF(COUNT(支出簿!$Q$4:$Q$1000)&lt;ROW(L13),"",INDEX(支出簿!L$4:L$1000,MATCH(SMALL(支出簿!$Q$4:$Q$1000,ROW(L13)),支出簿!$Q$4:$Q$1000,0)))</f>
        <v>候補者</v>
      </c>
      <c r="M13">
        <f>IF(COUNT(支出簿!$Q$4:$Q$1000)&lt;ROW(M13),"",INDEX(支出簿!M$4:M$1000,MATCH(SMALL(支出簿!$Q$4:$Q$1000,ROW(M13)),支出簿!$Q$4:$Q$1000,0)))</f>
        <v>0</v>
      </c>
      <c r="N13">
        <f>IF(COUNT(支出簿!$Q$4:$Q$1000)&lt;ROW(N13),"",INDEX(支出簿!N$4:N$1000,MATCH(SMALL(支出簿!$Q$4:$Q$1000,ROW(N13)),支出簿!$Q$4:$Q$1000,0)))</f>
        <v>0</v>
      </c>
      <c r="O13">
        <f>IF(COUNT(支出簿!$Q$4:$Q$1000)&lt;ROW(O13),"",INDEX(支出簿!O$4:O$1000,MATCH(SMALL(支出簿!$Q$4:$Q$1000,ROW(O13)),支出簿!$Q$4:$Q$1000,0)))</f>
        <v>0</v>
      </c>
      <c r="P13" t="str">
        <f>IF(COUNT(支出簿!$Q$4:$Q$1000)&lt;ROW(P13),"",INDEX(支出簿!P$4:P$1000,MATCH(SMALL(支出簿!$Q$4:$Q$1000,ROW(P13)),支出簿!$Q$4:$Q$1000,0)))</f>
        <v>有</v>
      </c>
      <c r="Q13">
        <f>IF(COUNT(支出簿!$Q$4:$Q$1000)&lt;ROW(Q13),"",INDEX(支出簿!Q$4:Q$1000,MATCH(SMALL(支出簿!$Q$4:$Q$1000,ROW(Q13)),支出簿!$Q$4:$Q$1000,0)))</f>
        <v>13</v>
      </c>
    </row>
    <row r="14" spans="1:17" x14ac:dyDescent="0.45">
      <c r="A14">
        <f>IF(COUNT(支出簿!$Q$4:$Q$1000)&lt;ROW(A14),"",INDEX(支出簿!A$4:A$1000,MATCH(SMALL(支出簿!$Q$4:$Q$1000,ROW(A14)),支出簿!$Q$4:$Q$1000,0)))</f>
        <v>13</v>
      </c>
      <c r="B14" s="25">
        <f>IF(COUNT(支出簿!$Q$4:$Q$1000)&lt;ROW(B14),"",INDEX(支出簿!B$4:B$1000,MATCH(SMALL(支出簿!$Q$4:$Q$1000,ROW(B14)),支出簿!$Q$4:$Q$1000,0)))</f>
        <v>46082</v>
      </c>
      <c r="C14" s="25">
        <f>IF(COUNT(支出簿!$Q$4:$Q$1000)&lt;ROW(C14),"",INDEX(支出簿!C$4:C$1000,MATCH(SMALL(支出簿!$Q$4:$Q$1000,ROW(C14)),支出簿!$Q$4:$Q$1000,0)))</f>
        <v>46100</v>
      </c>
      <c r="D14">
        <f>IF(COUNT(支出簿!$Q$4:$Q$1000)&lt;ROW(D14),"",INDEX(支出簿!D$4:D$1000,MATCH(SMALL(支出簿!$Q$4:$Q$1000,ROW(D14)),支出簿!$Q$4:$Q$1000,0)))</f>
        <v>2400</v>
      </c>
      <c r="E14" t="str">
        <f>IF(COUNT(支出簿!$Q$4:$Q$1000)&lt;ROW(E14),"",INDEX(支出簿!E$4:E$1000,MATCH(SMALL(支出簿!$Q$4:$Q$1000,ROW(E14)),支出簿!$Q$4:$Q$1000,0)))</f>
        <v>立候補準備</v>
      </c>
      <c r="F14" t="str">
        <f>IF(COUNT(支出簿!$Q$4:$Q$1000)&lt;ROW(F14),"",INDEX(支出簿!F$4:F$1000,MATCH(SMALL(支出簿!$Q$4:$Q$1000,ROW(F14)),支出簿!$Q$4:$Q$1000,0)))</f>
        <v>雑費</v>
      </c>
      <c r="G14" t="str">
        <f>IF(COUNT(支出簿!$Q$4:$Q$1000)&lt;ROW(G14),"",INDEX(支出簿!G$4:G$1000,MATCH(SMALL(支出簿!$Q$4:$Q$1000,ROW(G14)),支出簿!$Q$4:$Q$1000,0)))</f>
        <v>事務所電気代</v>
      </c>
      <c r="H14" t="str">
        <f>IF(COUNT(支出簿!$Q$4:$Q$1000)&lt;ROW(H14),"",INDEX(支出簿!H$4:H$1000,MATCH(SMALL(支出簿!$Q$4:$Q$1000,ROW(H14)),支出簿!$Q$4:$Q$1000,0)))</f>
        <v>美作市美来14</v>
      </c>
      <c r="I14" t="str">
        <f>IF(COUNT(支出簿!$Q$4:$Q$1000)&lt;ROW(I14),"",INDEX(支出簿!I$4:I$1000,MATCH(SMALL(支出簿!$Q$4:$Q$1000,ROW(I14)),支出簿!$Q$4:$Q$1000,0)))</f>
        <v>株式会社美作電力</v>
      </c>
      <c r="J14" t="str">
        <f>IF(COUNT(支出簿!$Q$4:$Q$1000)&lt;ROW(J14),"",INDEX(支出簿!J$4:J$1000,MATCH(SMALL(支出簿!$Q$4:$Q$1000,ROW(J14)),支出簿!$Q$4:$Q$1000,0)))</f>
        <v>電力会社</v>
      </c>
      <c r="K14">
        <f>IF(COUNT(支出簿!$Q$4:$Q$1000)&lt;ROW(K14),"",INDEX(支出簿!K$4:K$1000,MATCH(SMALL(支出簿!$Q$4:$Q$1000,ROW(K14)),支出簿!$Q$4:$Q$1000,0)))</f>
        <v>0</v>
      </c>
      <c r="L14" t="str">
        <f>IF(COUNT(支出簿!$Q$4:$Q$1000)&lt;ROW(L14),"",INDEX(支出簿!L$4:L$1000,MATCH(SMALL(支出簿!$Q$4:$Q$1000,ROW(L14)),支出簿!$Q$4:$Q$1000,0)))</f>
        <v>候補者</v>
      </c>
      <c r="M14">
        <f>IF(COUNT(支出簿!$Q$4:$Q$1000)&lt;ROW(M14),"",INDEX(支出簿!M$4:M$1000,MATCH(SMALL(支出簿!$Q$4:$Q$1000,ROW(M14)),支出簿!$Q$4:$Q$1000,0)))</f>
        <v>0</v>
      </c>
      <c r="N14">
        <f>IF(COUNT(支出簿!$Q$4:$Q$1000)&lt;ROW(N14),"",INDEX(支出簿!N$4:N$1000,MATCH(SMALL(支出簿!$Q$4:$Q$1000,ROW(N14)),支出簿!$Q$4:$Q$1000,0)))</f>
        <v>0</v>
      </c>
      <c r="O14">
        <f>IF(COUNT(支出簿!$Q$4:$Q$1000)&lt;ROW(O14),"",INDEX(支出簿!O$4:O$1000,MATCH(SMALL(支出簿!$Q$4:$Q$1000,ROW(O14)),支出簿!$Q$4:$Q$1000,0)))</f>
        <v>0</v>
      </c>
      <c r="P14" t="str">
        <f>IF(COUNT(支出簿!$Q$4:$Q$1000)&lt;ROW(P14),"",INDEX(支出簿!P$4:P$1000,MATCH(SMALL(支出簿!$Q$4:$Q$1000,ROW(P14)),支出簿!$Q$4:$Q$1000,0)))</f>
        <v>有</v>
      </c>
      <c r="Q14">
        <f>IF(COUNT(支出簿!$Q$4:$Q$1000)&lt;ROW(Q14),"",INDEX(支出簿!Q$4:Q$1000,MATCH(SMALL(支出簿!$Q$4:$Q$1000,ROW(Q14)),支出簿!$Q$4:$Q$1000,0)))</f>
        <v>14</v>
      </c>
    </row>
    <row r="15" spans="1:17" x14ac:dyDescent="0.45">
      <c r="A15">
        <f>IF(COUNT(支出簿!$Q$4:$Q$1000)&lt;ROW(A15),"",INDEX(支出簿!A$4:A$1000,MATCH(SMALL(支出簿!$Q$4:$Q$1000,ROW(A15)),支出簿!$Q$4:$Q$1000,0)))</f>
        <v>7</v>
      </c>
      <c r="B15" s="25">
        <f>IF(COUNT(支出簿!$Q$4:$Q$1000)&lt;ROW(B15),"",INDEX(支出簿!B$4:B$1000,MATCH(SMALL(支出簿!$Q$4:$Q$1000,ROW(B15)),支出簿!$Q$4:$Q$1000,0)))</f>
        <v>46090</v>
      </c>
      <c r="C15" s="25">
        <f>IF(COUNT(支出簿!$Q$4:$Q$1000)&lt;ROW(C15),"",INDEX(支出簿!C$4:C$1000,MATCH(SMALL(支出簿!$Q$4:$Q$1000,ROW(C15)),支出簿!$Q$4:$Q$1000,0)))</f>
        <v>46090</v>
      </c>
      <c r="D15">
        <f>IF(COUNT(支出簿!$Q$4:$Q$1000)&lt;ROW(D15),"",INDEX(支出簿!D$4:D$1000,MATCH(SMALL(支出簿!$Q$4:$Q$1000,ROW(D15)),支出簿!$Q$4:$Q$1000,0)))</f>
        <v>550</v>
      </c>
      <c r="E15" t="str">
        <f>IF(COUNT(支出簿!$Q$4:$Q$1000)&lt;ROW(E15),"",INDEX(支出簿!E$4:E$1000,MATCH(SMALL(支出簿!$Q$4:$Q$1000,ROW(E15)),支出簿!$Q$4:$Q$1000,0)))</f>
        <v>選挙運動</v>
      </c>
      <c r="F15" t="str">
        <f>IF(COUNT(支出簿!$Q$4:$Q$1000)&lt;ROW(F15),"",INDEX(支出簿!F$4:F$1000,MATCH(SMALL(支出簿!$Q$4:$Q$1000,ROW(F15)),支出簿!$Q$4:$Q$1000,0)))</f>
        <v>文具費</v>
      </c>
      <c r="G15" t="str">
        <f>IF(COUNT(支出簿!$Q$4:$Q$1000)&lt;ROW(G15),"",INDEX(支出簿!G$4:G$1000,MATCH(SMALL(支出簿!$Q$4:$Q$1000,ROW(G15)),支出簿!$Q$4:$Q$1000,0)))</f>
        <v>文具</v>
      </c>
      <c r="H15" t="str">
        <f>IF(COUNT(支出簿!$Q$4:$Q$1000)&lt;ROW(H15),"",INDEX(支出簿!H$4:H$1000,MATCH(SMALL(支出簿!$Q$4:$Q$1000,ROW(H15)),支出簿!$Q$4:$Q$1000,0)))</f>
        <v>美作市美来8</v>
      </c>
      <c r="I15" t="str">
        <f>IF(COUNT(支出簿!$Q$4:$Q$1000)&lt;ROW(I15),"",INDEX(支出簿!I$4:I$1000,MATCH(SMALL(支出簿!$Q$4:$Q$1000,ROW(I15)),支出簿!$Q$4:$Q$1000,0)))</f>
        <v>株式会社美作文具</v>
      </c>
      <c r="J15" t="str">
        <f>IF(COUNT(支出簿!$Q$4:$Q$1000)&lt;ROW(J15),"",INDEX(支出簿!J$4:J$1000,MATCH(SMALL(支出簿!$Q$4:$Q$1000,ROW(J15)),支出簿!$Q$4:$Q$1000,0)))</f>
        <v>文具店</v>
      </c>
      <c r="K15">
        <f>IF(COUNT(支出簿!$Q$4:$Q$1000)&lt;ROW(K15),"",INDEX(支出簿!K$4:K$1000,MATCH(SMALL(支出簿!$Q$4:$Q$1000,ROW(K15)),支出簿!$Q$4:$Q$1000,0)))</f>
        <v>0</v>
      </c>
      <c r="L15" t="str">
        <f>IF(COUNT(支出簿!$Q$4:$Q$1000)&lt;ROW(L15),"",INDEX(支出簿!L$4:L$1000,MATCH(SMALL(支出簿!$Q$4:$Q$1000,ROW(L15)),支出簿!$Q$4:$Q$1000,0)))</f>
        <v>候補者</v>
      </c>
      <c r="M15">
        <f>IF(COUNT(支出簿!$Q$4:$Q$1000)&lt;ROW(M15),"",INDEX(支出簿!M$4:M$1000,MATCH(SMALL(支出簿!$Q$4:$Q$1000,ROW(M15)),支出簿!$Q$4:$Q$1000,0)))</f>
        <v>0</v>
      </c>
      <c r="N15">
        <f>IF(COUNT(支出簿!$Q$4:$Q$1000)&lt;ROW(N15),"",INDEX(支出簿!N$4:N$1000,MATCH(SMALL(支出簿!$Q$4:$Q$1000,ROW(N15)),支出簿!$Q$4:$Q$1000,0)))</f>
        <v>0</v>
      </c>
      <c r="O15">
        <f>IF(COUNT(支出簿!$Q$4:$Q$1000)&lt;ROW(O15),"",INDEX(支出簿!O$4:O$1000,MATCH(SMALL(支出簿!$Q$4:$Q$1000,ROW(O15)),支出簿!$Q$4:$Q$1000,0)))</f>
        <v>0</v>
      </c>
      <c r="P15" t="str">
        <f>IF(COUNT(支出簿!$Q$4:$Q$1000)&lt;ROW(P15),"",INDEX(支出簿!P$4:P$1000,MATCH(SMALL(支出簿!$Q$4:$Q$1000,ROW(P15)),支出簿!$Q$4:$Q$1000,0)))</f>
        <v>有</v>
      </c>
      <c r="Q15">
        <f>IF(COUNT(支出簿!$Q$4:$Q$1000)&lt;ROW(Q15),"",INDEX(支出簿!Q$4:Q$1000,MATCH(SMALL(支出簿!$Q$4:$Q$1000,ROW(Q15)),支出簿!$Q$4:$Q$1000,0)))</f>
        <v>15</v>
      </c>
    </row>
    <row r="16" spans="1:17" x14ac:dyDescent="0.45">
      <c r="A16">
        <f>IF(COUNT(支出簿!$Q$4:$Q$1000)&lt;ROW(A16),"",INDEX(支出簿!A$4:A$1000,MATCH(SMALL(支出簿!$Q$4:$Q$1000,ROW(A16)),支出簿!$Q$4:$Q$1000,0)))</f>
        <v>12</v>
      </c>
      <c r="B16" s="25">
        <f>IF(COUNT(支出簿!$Q$4:$Q$1000)&lt;ROW(B16),"",INDEX(支出簿!B$4:B$1000,MATCH(SMALL(支出簿!$Q$4:$Q$1000,ROW(B16)),支出簿!$Q$4:$Q$1000,0)))</f>
        <v>46090</v>
      </c>
      <c r="C16" s="25">
        <f>IF(COUNT(支出簿!$Q$4:$Q$1000)&lt;ROW(C16),"",INDEX(支出簿!C$4:C$1000,MATCH(SMALL(支出簿!$Q$4:$Q$1000,ROW(C16)),支出簿!$Q$4:$Q$1000,0)))</f>
        <v>46090</v>
      </c>
      <c r="D16">
        <f>IF(COUNT(支出簿!$Q$4:$Q$1000)&lt;ROW(D16),"",INDEX(支出簿!D$4:D$1000,MATCH(SMALL(支出簿!$Q$4:$Q$1000,ROW(D16)),支出簿!$Q$4:$Q$1000,0)))</f>
        <v>1100</v>
      </c>
      <c r="E16" t="str">
        <f>IF(COUNT(支出簿!$Q$4:$Q$1000)&lt;ROW(E16),"",INDEX(支出簿!E$4:E$1000,MATCH(SMALL(支出簿!$Q$4:$Q$1000,ROW(E16)),支出簿!$Q$4:$Q$1000,0)))</f>
        <v>選挙運動</v>
      </c>
      <c r="F16" t="str">
        <f>IF(COUNT(支出簿!$Q$4:$Q$1000)&lt;ROW(F16),"",INDEX(支出簿!F$4:F$1000,MATCH(SMALL(支出簿!$Q$4:$Q$1000,ROW(F16)),支出簿!$Q$4:$Q$1000,0)))</f>
        <v>食糧費</v>
      </c>
      <c r="G16" t="str">
        <f>IF(COUNT(支出簿!$Q$4:$Q$1000)&lt;ROW(G16),"",INDEX(支出簿!G$4:G$1000,MATCH(SMALL(支出簿!$Q$4:$Q$1000,ROW(G16)),支出簿!$Q$4:$Q$1000,0)))</f>
        <v>茶菓料</v>
      </c>
      <c r="H16" t="str">
        <f>IF(COUNT(支出簿!$Q$4:$Q$1000)&lt;ROW(H16),"",INDEX(支出簿!H$4:H$1000,MATCH(SMALL(支出簿!$Q$4:$Q$1000,ROW(H16)),支出簿!$Q$4:$Q$1000,0)))</f>
        <v>美作市美来13</v>
      </c>
      <c r="I16" t="str">
        <f>IF(COUNT(支出簿!$Q$4:$Q$1000)&lt;ROW(I16),"",INDEX(支出簿!I$4:I$1000,MATCH(SMALL(支出簿!$Q$4:$Q$1000,ROW(I16)),支出簿!$Q$4:$Q$1000,0)))</f>
        <v>株式会社美作マート</v>
      </c>
      <c r="J16" t="str">
        <f>IF(COUNT(支出簿!$Q$4:$Q$1000)&lt;ROW(J16),"",INDEX(支出簿!J$4:J$1000,MATCH(SMALL(支出簿!$Q$4:$Q$1000,ROW(J16)),支出簿!$Q$4:$Q$1000,0)))</f>
        <v>小売業</v>
      </c>
      <c r="K16">
        <f>IF(COUNT(支出簿!$Q$4:$Q$1000)&lt;ROW(K16),"",INDEX(支出簿!K$4:K$1000,MATCH(SMALL(支出簿!$Q$4:$Q$1000,ROW(K16)),支出簿!$Q$4:$Q$1000,0)))</f>
        <v>0</v>
      </c>
      <c r="L16" t="str">
        <f>IF(COUNT(支出簿!$Q$4:$Q$1000)&lt;ROW(L16),"",INDEX(支出簿!L$4:L$1000,MATCH(SMALL(支出簿!$Q$4:$Q$1000,ROW(L16)),支出簿!$Q$4:$Q$1000,0)))</f>
        <v>候補者</v>
      </c>
      <c r="M16">
        <f>IF(COUNT(支出簿!$Q$4:$Q$1000)&lt;ROW(M16),"",INDEX(支出簿!M$4:M$1000,MATCH(SMALL(支出簿!$Q$4:$Q$1000,ROW(M16)),支出簿!$Q$4:$Q$1000,0)))</f>
        <v>0</v>
      </c>
      <c r="N16">
        <f>IF(COUNT(支出簿!$Q$4:$Q$1000)&lt;ROW(N16),"",INDEX(支出簿!N$4:N$1000,MATCH(SMALL(支出簿!$Q$4:$Q$1000,ROW(N16)),支出簿!$Q$4:$Q$1000,0)))</f>
        <v>0</v>
      </c>
      <c r="O16">
        <f>IF(COUNT(支出簿!$Q$4:$Q$1000)&lt;ROW(O16),"",INDEX(支出簿!O$4:O$1000,MATCH(SMALL(支出簿!$Q$4:$Q$1000,ROW(O16)),支出簿!$Q$4:$Q$1000,0)))</f>
        <v>0</v>
      </c>
      <c r="P16" t="str">
        <f>IF(COUNT(支出簿!$Q$4:$Q$1000)&lt;ROW(P16),"",INDEX(支出簿!P$4:P$1000,MATCH(SMALL(支出簿!$Q$4:$Q$1000,ROW(P16)),支出簿!$Q$4:$Q$1000,0)))</f>
        <v>有</v>
      </c>
      <c r="Q16">
        <f>IF(COUNT(支出簿!$Q$4:$Q$1000)&lt;ROW(Q16),"",INDEX(支出簿!Q$4:Q$1000,MATCH(SMALL(支出簿!$Q$4:$Q$1000,ROW(Q16)),支出簿!$Q$4:$Q$1000,0)))</f>
        <v>16</v>
      </c>
    </row>
    <row r="17" spans="1:17" x14ac:dyDescent="0.45">
      <c r="A17">
        <f>IF(COUNT(支出簿!$Q$4:$Q$1000)&lt;ROW(A17),"",INDEX(支出簿!A$4:A$1000,MATCH(SMALL(支出簿!$Q$4:$Q$1000,ROW(A17)),支出簿!$Q$4:$Q$1000,0)))</f>
        <v>14</v>
      </c>
      <c r="B17" s="25">
        <f>IF(COUNT(支出簿!$Q$4:$Q$1000)&lt;ROW(B17),"",INDEX(支出簿!B$4:B$1000,MATCH(SMALL(支出簿!$Q$4:$Q$1000,ROW(B17)),支出簿!$Q$4:$Q$1000,0)))</f>
        <v>46090</v>
      </c>
      <c r="C17" s="25">
        <f>IF(COUNT(支出簿!$Q$4:$Q$1000)&lt;ROW(C17),"",INDEX(支出簿!C$4:C$1000,MATCH(SMALL(支出簿!$Q$4:$Q$1000,ROW(C17)),支出簿!$Q$4:$Q$1000,0)))</f>
        <v>46090</v>
      </c>
      <c r="D17">
        <f>IF(COUNT(支出簿!$Q$4:$Q$1000)&lt;ROW(D17),"",INDEX(支出簿!D$4:D$1000,MATCH(SMALL(支出簿!$Q$4:$Q$1000,ROW(D17)),支出簿!$Q$4:$Q$1000,0)))</f>
        <v>300</v>
      </c>
      <c r="E17" t="str">
        <f>IF(COUNT(支出簿!$Q$4:$Q$1000)&lt;ROW(E17),"",INDEX(支出簿!E$4:E$1000,MATCH(SMALL(支出簿!$Q$4:$Q$1000,ROW(E17)),支出簿!$Q$4:$Q$1000,0)))</f>
        <v>選挙運動</v>
      </c>
      <c r="F17" t="str">
        <f>IF(COUNT(支出簿!$Q$4:$Q$1000)&lt;ROW(F17),"",INDEX(支出簿!F$4:F$1000,MATCH(SMALL(支出簿!$Q$4:$Q$1000,ROW(F17)),支出簿!$Q$4:$Q$1000,0)))</f>
        <v>雑費</v>
      </c>
      <c r="G17" t="str">
        <f>IF(COUNT(支出簿!$Q$4:$Q$1000)&lt;ROW(G17),"",INDEX(支出簿!G$4:G$1000,MATCH(SMALL(支出簿!$Q$4:$Q$1000,ROW(G17)),支出簿!$Q$4:$Q$1000,0)))</f>
        <v>ゴミ袋</v>
      </c>
      <c r="H17" t="str">
        <f>IF(COUNT(支出簿!$Q$4:$Q$1000)&lt;ROW(H17),"",INDEX(支出簿!H$4:H$1000,MATCH(SMALL(支出簿!$Q$4:$Q$1000,ROW(H17)),支出簿!$Q$4:$Q$1000,0)))</f>
        <v>美作市美来15</v>
      </c>
      <c r="I17" t="str">
        <f>IF(COUNT(支出簿!$Q$4:$Q$1000)&lt;ROW(I17),"",INDEX(支出簿!I$4:I$1000,MATCH(SMALL(支出簿!$Q$4:$Q$1000,ROW(I17)),支出簿!$Q$4:$Q$1000,0)))</f>
        <v>株式会社美作ホーム</v>
      </c>
      <c r="J17" t="str">
        <f>IF(COUNT(支出簿!$Q$4:$Q$1000)&lt;ROW(J17),"",INDEX(支出簿!J$4:J$1000,MATCH(SMALL(支出簿!$Q$4:$Q$1000,ROW(J17)),支出簿!$Q$4:$Q$1000,0)))</f>
        <v>小売業</v>
      </c>
      <c r="K17">
        <f>IF(COUNT(支出簿!$Q$4:$Q$1000)&lt;ROW(K17),"",INDEX(支出簿!K$4:K$1000,MATCH(SMALL(支出簿!$Q$4:$Q$1000,ROW(K17)),支出簿!$Q$4:$Q$1000,0)))</f>
        <v>0</v>
      </c>
      <c r="L17" t="str">
        <f>IF(COUNT(支出簿!$Q$4:$Q$1000)&lt;ROW(L17),"",INDEX(支出簿!L$4:L$1000,MATCH(SMALL(支出簿!$Q$4:$Q$1000,ROW(L17)),支出簿!$Q$4:$Q$1000,0)))</f>
        <v>候補者</v>
      </c>
      <c r="M17">
        <f>IF(COUNT(支出簿!$Q$4:$Q$1000)&lt;ROW(M17),"",INDEX(支出簿!M$4:M$1000,MATCH(SMALL(支出簿!$Q$4:$Q$1000,ROW(M17)),支出簿!$Q$4:$Q$1000,0)))</f>
        <v>0</v>
      </c>
      <c r="N17">
        <f>IF(COUNT(支出簿!$Q$4:$Q$1000)&lt;ROW(N17),"",INDEX(支出簿!N$4:N$1000,MATCH(SMALL(支出簿!$Q$4:$Q$1000,ROW(N17)),支出簿!$Q$4:$Q$1000,0)))</f>
        <v>0</v>
      </c>
      <c r="O17">
        <f>IF(COUNT(支出簿!$Q$4:$Q$1000)&lt;ROW(O17),"",INDEX(支出簿!O$4:O$1000,MATCH(SMALL(支出簿!$Q$4:$Q$1000,ROW(O17)),支出簿!$Q$4:$Q$1000,0)))</f>
        <v>0</v>
      </c>
      <c r="P17" t="str">
        <f>IF(COUNT(支出簿!$Q$4:$Q$1000)&lt;ROW(P17),"",INDEX(支出簿!P$4:P$1000,MATCH(SMALL(支出簿!$Q$4:$Q$1000,ROW(P17)),支出簿!$Q$4:$Q$1000,0)))</f>
        <v>有</v>
      </c>
      <c r="Q17">
        <f>IF(COUNT(支出簿!$Q$4:$Q$1000)&lt;ROW(Q17),"",INDEX(支出簿!Q$4:Q$1000,MATCH(SMALL(支出簿!$Q$4:$Q$1000,ROW(Q17)),支出簿!$Q$4:$Q$1000,0)))</f>
        <v>17</v>
      </c>
    </row>
    <row r="18" spans="1:17" x14ac:dyDescent="0.45">
      <c r="A18">
        <f>IF(COUNT(支出簿!$Q$4:$Q$1000)&lt;ROW(A18),"",INDEX(支出簿!A$4:A$1000,MATCH(SMALL(支出簿!$Q$4:$Q$1000,ROW(A18)),支出簿!$Q$4:$Q$1000,0)))</f>
        <v>4</v>
      </c>
      <c r="B18" s="25">
        <f>IF(COUNT(支出簿!$Q$4:$Q$1000)&lt;ROW(B18),"",INDEX(支出簿!B$4:B$1000,MATCH(SMALL(支出簿!$Q$4:$Q$1000,ROW(B18)),支出簿!$Q$4:$Q$1000,0)))</f>
        <v>46095</v>
      </c>
      <c r="C18" s="25">
        <f>IF(COUNT(支出簿!$Q$4:$Q$1000)&lt;ROW(C18),"",INDEX(支出簿!C$4:C$1000,MATCH(SMALL(支出簿!$Q$4:$Q$1000,ROW(C18)),支出簿!$Q$4:$Q$1000,0)))</f>
        <v>46095</v>
      </c>
      <c r="D18">
        <f>IF(COUNT(支出簿!$Q$4:$Q$1000)&lt;ROW(D18),"",INDEX(支出簿!D$4:D$1000,MATCH(SMALL(支出簿!$Q$4:$Q$1000,ROW(D18)),支出簿!$Q$4:$Q$1000,0)))</f>
        <v>27000</v>
      </c>
      <c r="E18" t="str">
        <f>IF(COUNT(支出簿!$Q$4:$Q$1000)&lt;ROW(E18),"",INDEX(支出簿!E$4:E$1000,MATCH(SMALL(支出簿!$Q$4:$Q$1000,ROW(E18)),支出簿!$Q$4:$Q$1000,0)))</f>
        <v>選挙運動</v>
      </c>
      <c r="F18" t="str">
        <f>IF(COUNT(支出簿!$Q$4:$Q$1000)&lt;ROW(F18),"",INDEX(支出簿!F$4:F$1000,MATCH(SMALL(支出簿!$Q$4:$Q$1000,ROW(F18)),支出簿!$Q$4:$Q$1000,0)))</f>
        <v>食糧費</v>
      </c>
      <c r="G18" t="str">
        <f>IF(COUNT(支出簿!$Q$4:$Q$1000)&lt;ROW(G18),"",INDEX(支出簿!G$4:G$1000,MATCH(SMALL(支出簿!$Q$4:$Q$1000,ROW(G18)),支出簿!$Q$4:$Q$1000,0)))</f>
        <v>弁当代</v>
      </c>
      <c r="H18" t="str">
        <f>IF(COUNT(支出簿!$Q$4:$Q$1000)&lt;ROW(H18),"",INDEX(支出簿!H$4:H$1000,MATCH(SMALL(支出簿!$Q$4:$Q$1000,ROW(H18)),支出簿!$Q$4:$Q$1000,0)))</f>
        <v>美作市美来5</v>
      </c>
      <c r="I18" t="str">
        <f>IF(COUNT(支出簿!$Q$4:$Q$1000)&lt;ROW(I18),"",INDEX(支出簿!I$4:I$1000,MATCH(SMALL(支出簿!$Q$4:$Q$1000,ROW(I18)),支出簿!$Q$4:$Q$1000,0)))</f>
        <v>株式会社美作弁当</v>
      </c>
      <c r="J18" t="str">
        <f>IF(COUNT(支出簿!$Q$4:$Q$1000)&lt;ROW(J18),"",INDEX(支出簿!J$4:J$1000,MATCH(SMALL(支出簿!$Q$4:$Q$1000,ROW(J18)),支出簿!$Q$4:$Q$1000,0)))</f>
        <v>飲食業</v>
      </c>
      <c r="K18">
        <f>IF(COUNT(支出簿!$Q$4:$Q$1000)&lt;ROW(K18),"",INDEX(支出簿!K$4:K$1000,MATCH(SMALL(支出簿!$Q$4:$Q$1000,ROW(K18)),支出簿!$Q$4:$Q$1000,0)))</f>
        <v>0</v>
      </c>
      <c r="L18" t="str">
        <f>IF(COUNT(支出簿!$Q$4:$Q$1000)&lt;ROW(L18),"",INDEX(支出簿!L$4:L$1000,MATCH(SMALL(支出簿!$Q$4:$Q$1000,ROW(L18)),支出簿!$Q$4:$Q$1000,0)))</f>
        <v>候補者</v>
      </c>
      <c r="M18">
        <f>IF(COUNT(支出簿!$Q$4:$Q$1000)&lt;ROW(M18),"",INDEX(支出簿!M$4:M$1000,MATCH(SMALL(支出簿!$Q$4:$Q$1000,ROW(M18)),支出簿!$Q$4:$Q$1000,0)))</f>
        <v>27</v>
      </c>
      <c r="N18">
        <f>IF(COUNT(支出簿!$Q$4:$Q$1000)&lt;ROW(N18),"",INDEX(支出簿!N$4:N$1000,MATCH(SMALL(支出簿!$Q$4:$Q$1000,ROW(N18)),支出簿!$Q$4:$Q$1000,0)))</f>
        <v>0</v>
      </c>
      <c r="O18">
        <f>IF(COUNT(支出簿!$Q$4:$Q$1000)&lt;ROW(O18),"",INDEX(支出簿!O$4:O$1000,MATCH(SMALL(支出簿!$Q$4:$Q$1000,ROW(O18)),支出簿!$Q$4:$Q$1000,0)))</f>
        <v>0</v>
      </c>
      <c r="P18" t="str">
        <f>IF(COUNT(支出簿!$Q$4:$Q$1000)&lt;ROW(P18),"",INDEX(支出簿!P$4:P$1000,MATCH(SMALL(支出簿!$Q$4:$Q$1000,ROW(P18)),支出簿!$Q$4:$Q$1000,0)))</f>
        <v>有</v>
      </c>
      <c r="Q18">
        <f>IF(COUNT(支出簿!$Q$4:$Q$1000)&lt;ROW(Q18),"",INDEX(支出簿!Q$4:Q$1000,MATCH(SMALL(支出簿!$Q$4:$Q$1000,ROW(Q18)),支出簿!$Q$4:$Q$1000,0)))</f>
        <v>18</v>
      </c>
    </row>
    <row r="19" spans="1:17" x14ac:dyDescent="0.45">
      <c r="A19" t="str">
        <f>IF(COUNT(支出簿!$Q$4:$Q$1000)&lt;ROW(A19),"",INDEX(支出簿!A$4:A$1000,MATCH(SMALL(支出簿!$Q$4:$Q$1000,ROW(A19)),支出簿!$Q$4:$Q$1000,0)))</f>
        <v/>
      </c>
      <c r="B19" s="25" t="str">
        <f>IF(COUNT(支出簿!$Q$4:$Q$1000)&lt;ROW(B19),"",INDEX(支出簿!B$4:B$1000,MATCH(SMALL(支出簿!$Q$4:$Q$1000,ROW(B19)),支出簿!$Q$4:$Q$1000,0)))</f>
        <v/>
      </c>
      <c r="C19" s="25" t="str">
        <f>IF(COUNT(支出簿!$Q$4:$Q$1000)&lt;ROW(C19),"",INDEX(支出簿!C$4:C$1000,MATCH(SMALL(支出簿!$Q$4:$Q$1000,ROW(C19)),支出簿!$Q$4:$Q$1000,0)))</f>
        <v/>
      </c>
      <c r="D19" t="str">
        <f>IF(COUNT(支出簿!$Q$4:$Q$1000)&lt;ROW(D19),"",INDEX(支出簿!D$4:D$1000,MATCH(SMALL(支出簿!$Q$4:$Q$1000,ROW(D19)),支出簿!$Q$4:$Q$1000,0)))</f>
        <v/>
      </c>
      <c r="E19" t="str">
        <f>IF(COUNT(支出簿!$Q$4:$Q$1000)&lt;ROW(E19),"",INDEX(支出簿!E$4:E$1000,MATCH(SMALL(支出簿!$Q$4:$Q$1000,ROW(E19)),支出簿!$Q$4:$Q$1000,0)))</f>
        <v/>
      </c>
      <c r="F19" t="str">
        <f>IF(COUNT(支出簿!$Q$4:$Q$1000)&lt;ROW(F19),"",INDEX(支出簿!F$4:F$1000,MATCH(SMALL(支出簿!$Q$4:$Q$1000,ROW(F19)),支出簿!$Q$4:$Q$1000,0)))</f>
        <v/>
      </c>
      <c r="G19" t="str">
        <f>IF(COUNT(支出簿!$Q$4:$Q$1000)&lt;ROW(G19),"",INDEX(支出簿!G$4:G$1000,MATCH(SMALL(支出簿!$Q$4:$Q$1000,ROW(G19)),支出簿!$Q$4:$Q$1000,0)))</f>
        <v/>
      </c>
      <c r="H19" t="str">
        <f>IF(COUNT(支出簿!$Q$4:$Q$1000)&lt;ROW(H19),"",INDEX(支出簿!H$4:H$1000,MATCH(SMALL(支出簿!$Q$4:$Q$1000,ROW(H19)),支出簿!$Q$4:$Q$1000,0)))</f>
        <v/>
      </c>
      <c r="I19" t="str">
        <f>IF(COUNT(支出簿!$Q$4:$Q$1000)&lt;ROW(I19),"",INDEX(支出簿!I$4:I$1000,MATCH(SMALL(支出簿!$Q$4:$Q$1000,ROW(I19)),支出簿!$Q$4:$Q$1000,0)))</f>
        <v/>
      </c>
      <c r="J19" t="str">
        <f>IF(COUNT(支出簿!$Q$4:$Q$1000)&lt;ROW(J19),"",INDEX(支出簿!J$4:J$1000,MATCH(SMALL(支出簿!$Q$4:$Q$1000,ROW(J19)),支出簿!$Q$4:$Q$1000,0)))</f>
        <v/>
      </c>
      <c r="K19" t="str">
        <f>IF(COUNT(支出簿!$Q$4:$Q$1000)&lt;ROW(K19),"",INDEX(支出簿!K$4:K$1000,MATCH(SMALL(支出簿!$Q$4:$Q$1000,ROW(K19)),支出簿!$Q$4:$Q$1000,0)))</f>
        <v/>
      </c>
      <c r="L19" t="str">
        <f>IF(COUNT(支出簿!$Q$4:$Q$1000)&lt;ROW(L19),"",INDEX(支出簿!L$4:L$1000,MATCH(SMALL(支出簿!$Q$4:$Q$1000,ROW(L19)),支出簿!$Q$4:$Q$1000,0)))</f>
        <v/>
      </c>
      <c r="M19" t="str">
        <f>IF(COUNT(支出簿!$Q$4:$Q$1000)&lt;ROW(M19),"",INDEX(支出簿!M$4:M$1000,MATCH(SMALL(支出簿!$Q$4:$Q$1000,ROW(M19)),支出簿!$Q$4:$Q$1000,0)))</f>
        <v/>
      </c>
      <c r="N19" t="str">
        <f>IF(COUNT(支出簿!$Q$4:$Q$1000)&lt;ROW(N19),"",INDEX(支出簿!N$4:N$1000,MATCH(SMALL(支出簿!$Q$4:$Q$1000,ROW(N19)),支出簿!$Q$4:$Q$1000,0)))</f>
        <v/>
      </c>
      <c r="O19" t="str">
        <f>IF(COUNT(支出簿!$Q$4:$Q$1000)&lt;ROW(O19),"",INDEX(支出簿!O$4:O$1000,MATCH(SMALL(支出簿!$Q$4:$Q$1000,ROW(O19)),支出簿!$Q$4:$Q$1000,0)))</f>
        <v/>
      </c>
      <c r="P19" t="str">
        <f>IF(COUNT(支出簿!$Q$4:$Q$1000)&lt;ROW(P19),"",INDEX(支出簿!P$4:P$1000,MATCH(SMALL(支出簿!$Q$4:$Q$1000,ROW(P19)),支出簿!$Q$4:$Q$1000,0)))</f>
        <v/>
      </c>
      <c r="Q19" t="str">
        <f>IF(COUNT(支出簿!$Q$4:$Q$1000)&lt;ROW(Q19),"",INDEX(支出簿!Q$4:Q$1000,MATCH(SMALL(支出簿!$Q$4:$Q$1000,ROW(Q19)),支出簿!$Q$4:$Q$1000,0)))</f>
        <v/>
      </c>
    </row>
    <row r="20" spans="1:17" x14ac:dyDescent="0.45">
      <c r="A20" t="str">
        <f>IF(COUNT(支出簿!$Q$4:$Q$1000)&lt;ROW(A20),"",INDEX(支出簿!A$4:A$1000,MATCH(SMALL(支出簿!$Q$4:$Q$1000,ROW(A20)),支出簿!$Q$4:$Q$1000,0)))</f>
        <v/>
      </c>
      <c r="B20" s="25" t="str">
        <f>IF(COUNT(支出簿!$Q$4:$Q$1000)&lt;ROW(B20),"",INDEX(支出簿!B$4:B$1000,MATCH(SMALL(支出簿!$Q$4:$Q$1000,ROW(B20)),支出簿!$Q$4:$Q$1000,0)))</f>
        <v/>
      </c>
      <c r="C20" s="25" t="str">
        <f>IF(COUNT(支出簿!$Q$4:$Q$1000)&lt;ROW(C20),"",INDEX(支出簿!C$4:C$1000,MATCH(SMALL(支出簿!$Q$4:$Q$1000,ROW(C20)),支出簿!$Q$4:$Q$1000,0)))</f>
        <v/>
      </c>
      <c r="D20" t="str">
        <f>IF(COUNT(支出簿!$Q$4:$Q$1000)&lt;ROW(D20),"",INDEX(支出簿!D$4:D$1000,MATCH(SMALL(支出簿!$Q$4:$Q$1000,ROW(D20)),支出簿!$Q$4:$Q$1000,0)))</f>
        <v/>
      </c>
      <c r="E20" t="str">
        <f>IF(COUNT(支出簿!$Q$4:$Q$1000)&lt;ROW(E20),"",INDEX(支出簿!E$4:E$1000,MATCH(SMALL(支出簿!$Q$4:$Q$1000,ROW(E20)),支出簿!$Q$4:$Q$1000,0)))</f>
        <v/>
      </c>
      <c r="F20" t="str">
        <f>IF(COUNT(支出簿!$Q$4:$Q$1000)&lt;ROW(F20),"",INDEX(支出簿!F$4:F$1000,MATCH(SMALL(支出簿!$Q$4:$Q$1000,ROW(F20)),支出簿!$Q$4:$Q$1000,0)))</f>
        <v/>
      </c>
      <c r="G20" t="str">
        <f>IF(COUNT(支出簿!$Q$4:$Q$1000)&lt;ROW(G20),"",INDEX(支出簿!G$4:G$1000,MATCH(SMALL(支出簿!$Q$4:$Q$1000,ROW(G20)),支出簿!$Q$4:$Q$1000,0)))</f>
        <v/>
      </c>
      <c r="H20" t="str">
        <f>IF(COUNT(支出簿!$Q$4:$Q$1000)&lt;ROW(H20),"",INDEX(支出簿!H$4:H$1000,MATCH(SMALL(支出簿!$Q$4:$Q$1000,ROW(H20)),支出簿!$Q$4:$Q$1000,0)))</f>
        <v/>
      </c>
      <c r="I20" t="str">
        <f>IF(COUNT(支出簿!$Q$4:$Q$1000)&lt;ROW(I20),"",INDEX(支出簿!I$4:I$1000,MATCH(SMALL(支出簿!$Q$4:$Q$1000,ROW(I20)),支出簿!$Q$4:$Q$1000,0)))</f>
        <v/>
      </c>
      <c r="J20" t="str">
        <f>IF(COUNT(支出簿!$Q$4:$Q$1000)&lt;ROW(J20),"",INDEX(支出簿!J$4:J$1000,MATCH(SMALL(支出簿!$Q$4:$Q$1000,ROW(J20)),支出簿!$Q$4:$Q$1000,0)))</f>
        <v/>
      </c>
      <c r="K20" t="str">
        <f>IF(COUNT(支出簿!$Q$4:$Q$1000)&lt;ROW(K20),"",INDEX(支出簿!K$4:K$1000,MATCH(SMALL(支出簿!$Q$4:$Q$1000,ROW(K20)),支出簿!$Q$4:$Q$1000,0)))</f>
        <v/>
      </c>
      <c r="L20" t="str">
        <f>IF(COUNT(支出簿!$Q$4:$Q$1000)&lt;ROW(L20),"",INDEX(支出簿!L$4:L$1000,MATCH(SMALL(支出簿!$Q$4:$Q$1000,ROW(L20)),支出簿!$Q$4:$Q$1000,0)))</f>
        <v/>
      </c>
      <c r="M20" t="str">
        <f>IF(COUNT(支出簿!$Q$4:$Q$1000)&lt;ROW(M20),"",INDEX(支出簿!M$4:M$1000,MATCH(SMALL(支出簿!$Q$4:$Q$1000,ROW(M20)),支出簿!$Q$4:$Q$1000,0)))</f>
        <v/>
      </c>
      <c r="N20" t="str">
        <f>IF(COUNT(支出簿!$Q$4:$Q$1000)&lt;ROW(N20),"",INDEX(支出簿!N$4:N$1000,MATCH(SMALL(支出簿!$Q$4:$Q$1000,ROW(N20)),支出簿!$Q$4:$Q$1000,0)))</f>
        <v/>
      </c>
      <c r="O20" t="str">
        <f>IF(COUNT(支出簿!$Q$4:$Q$1000)&lt;ROW(O20),"",INDEX(支出簿!O$4:O$1000,MATCH(SMALL(支出簿!$Q$4:$Q$1000,ROW(O20)),支出簿!$Q$4:$Q$1000,0)))</f>
        <v/>
      </c>
      <c r="P20" t="str">
        <f>IF(COUNT(支出簿!$Q$4:$Q$1000)&lt;ROW(P20),"",INDEX(支出簿!P$4:P$1000,MATCH(SMALL(支出簿!$Q$4:$Q$1000,ROW(P20)),支出簿!$Q$4:$Q$1000,0)))</f>
        <v/>
      </c>
      <c r="Q20" t="str">
        <f>IF(COUNT(支出簿!$Q$4:$Q$1000)&lt;ROW(Q20),"",INDEX(支出簿!Q$4:Q$1000,MATCH(SMALL(支出簿!$Q$4:$Q$1000,ROW(Q20)),支出簿!$Q$4:$Q$1000,0)))</f>
        <v/>
      </c>
    </row>
    <row r="21" spans="1:17" x14ac:dyDescent="0.45">
      <c r="A21" t="str">
        <f>IF(COUNT(支出簿!$Q$4:$Q$1000)&lt;ROW(A21),"",INDEX(支出簿!A$4:A$1000,MATCH(SMALL(支出簿!$Q$4:$Q$1000,ROW(A21)),支出簿!$Q$4:$Q$1000,0)))</f>
        <v/>
      </c>
      <c r="B21" s="25" t="str">
        <f>IF(COUNT(支出簿!$Q$4:$Q$1000)&lt;ROW(B21),"",INDEX(支出簿!B$4:B$1000,MATCH(SMALL(支出簿!$Q$4:$Q$1000,ROW(B21)),支出簿!$Q$4:$Q$1000,0)))</f>
        <v/>
      </c>
      <c r="C21" s="25" t="str">
        <f>IF(COUNT(支出簿!$Q$4:$Q$1000)&lt;ROW(C21),"",INDEX(支出簿!C$4:C$1000,MATCH(SMALL(支出簿!$Q$4:$Q$1000,ROW(C21)),支出簿!$Q$4:$Q$1000,0)))</f>
        <v/>
      </c>
      <c r="D21" t="str">
        <f>IF(COUNT(支出簿!$Q$4:$Q$1000)&lt;ROW(D21),"",INDEX(支出簿!D$4:D$1000,MATCH(SMALL(支出簿!$Q$4:$Q$1000,ROW(D21)),支出簿!$Q$4:$Q$1000,0)))</f>
        <v/>
      </c>
      <c r="E21" t="str">
        <f>IF(COUNT(支出簿!$Q$4:$Q$1000)&lt;ROW(E21),"",INDEX(支出簿!E$4:E$1000,MATCH(SMALL(支出簿!$Q$4:$Q$1000,ROW(E21)),支出簿!$Q$4:$Q$1000,0)))</f>
        <v/>
      </c>
      <c r="F21" t="str">
        <f>IF(COUNT(支出簿!$Q$4:$Q$1000)&lt;ROW(F21),"",INDEX(支出簿!F$4:F$1000,MATCH(SMALL(支出簿!$Q$4:$Q$1000,ROW(F21)),支出簿!$Q$4:$Q$1000,0)))</f>
        <v/>
      </c>
      <c r="G21" t="str">
        <f>IF(COUNT(支出簿!$Q$4:$Q$1000)&lt;ROW(G21),"",INDEX(支出簿!G$4:G$1000,MATCH(SMALL(支出簿!$Q$4:$Q$1000,ROW(G21)),支出簿!$Q$4:$Q$1000,0)))</f>
        <v/>
      </c>
      <c r="H21" t="str">
        <f>IF(COUNT(支出簿!$Q$4:$Q$1000)&lt;ROW(H21),"",INDEX(支出簿!H$4:H$1000,MATCH(SMALL(支出簿!$Q$4:$Q$1000,ROW(H21)),支出簿!$Q$4:$Q$1000,0)))</f>
        <v/>
      </c>
      <c r="I21" t="str">
        <f>IF(COUNT(支出簿!$Q$4:$Q$1000)&lt;ROW(I21),"",INDEX(支出簿!I$4:I$1000,MATCH(SMALL(支出簿!$Q$4:$Q$1000,ROW(I21)),支出簿!$Q$4:$Q$1000,0)))</f>
        <v/>
      </c>
      <c r="J21" t="str">
        <f>IF(COUNT(支出簿!$Q$4:$Q$1000)&lt;ROW(J21),"",INDEX(支出簿!J$4:J$1000,MATCH(SMALL(支出簿!$Q$4:$Q$1000,ROW(J21)),支出簿!$Q$4:$Q$1000,0)))</f>
        <v/>
      </c>
      <c r="K21" t="str">
        <f>IF(COUNT(支出簿!$Q$4:$Q$1000)&lt;ROW(K21),"",INDEX(支出簿!K$4:K$1000,MATCH(SMALL(支出簿!$Q$4:$Q$1000,ROW(K21)),支出簿!$Q$4:$Q$1000,0)))</f>
        <v/>
      </c>
      <c r="L21" t="str">
        <f>IF(COUNT(支出簿!$Q$4:$Q$1000)&lt;ROW(L21),"",INDEX(支出簿!L$4:L$1000,MATCH(SMALL(支出簿!$Q$4:$Q$1000,ROW(L21)),支出簿!$Q$4:$Q$1000,0)))</f>
        <v/>
      </c>
      <c r="M21" t="str">
        <f>IF(COUNT(支出簿!$Q$4:$Q$1000)&lt;ROW(M21),"",INDEX(支出簿!M$4:M$1000,MATCH(SMALL(支出簿!$Q$4:$Q$1000,ROW(M21)),支出簿!$Q$4:$Q$1000,0)))</f>
        <v/>
      </c>
      <c r="N21" t="str">
        <f>IF(COUNT(支出簿!$Q$4:$Q$1000)&lt;ROW(N21),"",INDEX(支出簿!N$4:N$1000,MATCH(SMALL(支出簿!$Q$4:$Q$1000,ROW(N21)),支出簿!$Q$4:$Q$1000,0)))</f>
        <v/>
      </c>
      <c r="O21" t="str">
        <f>IF(COUNT(支出簿!$Q$4:$Q$1000)&lt;ROW(O21),"",INDEX(支出簿!O$4:O$1000,MATCH(SMALL(支出簿!$Q$4:$Q$1000,ROW(O21)),支出簿!$Q$4:$Q$1000,0)))</f>
        <v/>
      </c>
      <c r="P21" t="str">
        <f>IF(COUNT(支出簿!$Q$4:$Q$1000)&lt;ROW(P21),"",INDEX(支出簿!P$4:P$1000,MATCH(SMALL(支出簿!$Q$4:$Q$1000,ROW(P21)),支出簿!$Q$4:$Q$1000,0)))</f>
        <v/>
      </c>
      <c r="Q21" t="str">
        <f>IF(COUNT(支出簿!$Q$4:$Q$1000)&lt;ROW(Q21),"",INDEX(支出簿!Q$4:Q$1000,MATCH(SMALL(支出簿!$Q$4:$Q$1000,ROW(Q21)),支出簿!$Q$4:$Q$1000,0)))</f>
        <v/>
      </c>
    </row>
    <row r="22" spans="1:17" x14ac:dyDescent="0.45">
      <c r="A22" t="str">
        <f>IF(COUNT(支出簿!$Q$4:$Q$1000)&lt;ROW(A22),"",INDEX(支出簿!A$4:A$1000,MATCH(SMALL(支出簿!$Q$4:$Q$1000,ROW(A22)),支出簿!$Q$4:$Q$1000,0)))</f>
        <v/>
      </c>
      <c r="B22" s="25" t="str">
        <f>IF(COUNT(支出簿!$Q$4:$Q$1000)&lt;ROW(B22),"",INDEX(支出簿!B$4:B$1000,MATCH(SMALL(支出簿!$Q$4:$Q$1000,ROW(B22)),支出簿!$Q$4:$Q$1000,0)))</f>
        <v/>
      </c>
      <c r="C22" s="25" t="str">
        <f>IF(COUNT(支出簿!$Q$4:$Q$1000)&lt;ROW(C22),"",INDEX(支出簿!C$4:C$1000,MATCH(SMALL(支出簿!$Q$4:$Q$1000,ROW(C22)),支出簿!$Q$4:$Q$1000,0)))</f>
        <v/>
      </c>
      <c r="D22" t="str">
        <f>IF(COUNT(支出簿!$Q$4:$Q$1000)&lt;ROW(D22),"",INDEX(支出簿!D$4:D$1000,MATCH(SMALL(支出簿!$Q$4:$Q$1000,ROW(D22)),支出簿!$Q$4:$Q$1000,0)))</f>
        <v/>
      </c>
      <c r="E22" t="str">
        <f>IF(COUNT(支出簿!$Q$4:$Q$1000)&lt;ROW(E22),"",INDEX(支出簿!E$4:E$1000,MATCH(SMALL(支出簿!$Q$4:$Q$1000,ROW(E22)),支出簿!$Q$4:$Q$1000,0)))</f>
        <v/>
      </c>
      <c r="F22" t="str">
        <f>IF(COUNT(支出簿!$Q$4:$Q$1000)&lt;ROW(F22),"",INDEX(支出簿!F$4:F$1000,MATCH(SMALL(支出簿!$Q$4:$Q$1000,ROW(F22)),支出簿!$Q$4:$Q$1000,0)))</f>
        <v/>
      </c>
      <c r="G22" t="str">
        <f>IF(COUNT(支出簿!$Q$4:$Q$1000)&lt;ROW(G22),"",INDEX(支出簿!G$4:G$1000,MATCH(SMALL(支出簿!$Q$4:$Q$1000,ROW(G22)),支出簿!$Q$4:$Q$1000,0)))</f>
        <v/>
      </c>
      <c r="H22" t="str">
        <f>IF(COUNT(支出簿!$Q$4:$Q$1000)&lt;ROW(H22),"",INDEX(支出簿!H$4:H$1000,MATCH(SMALL(支出簿!$Q$4:$Q$1000,ROW(H22)),支出簿!$Q$4:$Q$1000,0)))</f>
        <v/>
      </c>
      <c r="I22" t="str">
        <f>IF(COUNT(支出簿!$Q$4:$Q$1000)&lt;ROW(I22),"",INDEX(支出簿!I$4:I$1000,MATCH(SMALL(支出簿!$Q$4:$Q$1000,ROW(I22)),支出簿!$Q$4:$Q$1000,0)))</f>
        <v/>
      </c>
      <c r="J22" t="str">
        <f>IF(COUNT(支出簿!$Q$4:$Q$1000)&lt;ROW(J22),"",INDEX(支出簿!J$4:J$1000,MATCH(SMALL(支出簿!$Q$4:$Q$1000,ROW(J22)),支出簿!$Q$4:$Q$1000,0)))</f>
        <v/>
      </c>
      <c r="K22" t="str">
        <f>IF(COUNT(支出簿!$Q$4:$Q$1000)&lt;ROW(K22),"",INDEX(支出簿!K$4:K$1000,MATCH(SMALL(支出簿!$Q$4:$Q$1000,ROW(K22)),支出簿!$Q$4:$Q$1000,0)))</f>
        <v/>
      </c>
      <c r="L22" t="str">
        <f>IF(COUNT(支出簿!$Q$4:$Q$1000)&lt;ROW(L22),"",INDEX(支出簿!L$4:L$1000,MATCH(SMALL(支出簿!$Q$4:$Q$1000,ROW(L22)),支出簿!$Q$4:$Q$1000,0)))</f>
        <v/>
      </c>
      <c r="M22" t="str">
        <f>IF(COUNT(支出簿!$Q$4:$Q$1000)&lt;ROW(M22),"",INDEX(支出簿!M$4:M$1000,MATCH(SMALL(支出簿!$Q$4:$Q$1000,ROW(M22)),支出簿!$Q$4:$Q$1000,0)))</f>
        <v/>
      </c>
      <c r="N22" t="str">
        <f>IF(COUNT(支出簿!$Q$4:$Q$1000)&lt;ROW(N22),"",INDEX(支出簿!N$4:N$1000,MATCH(SMALL(支出簿!$Q$4:$Q$1000,ROW(N22)),支出簿!$Q$4:$Q$1000,0)))</f>
        <v/>
      </c>
      <c r="O22" t="str">
        <f>IF(COUNT(支出簿!$Q$4:$Q$1000)&lt;ROW(O22),"",INDEX(支出簿!O$4:O$1000,MATCH(SMALL(支出簿!$Q$4:$Q$1000,ROW(O22)),支出簿!$Q$4:$Q$1000,0)))</f>
        <v/>
      </c>
      <c r="P22" t="str">
        <f>IF(COUNT(支出簿!$Q$4:$Q$1000)&lt;ROW(P22),"",INDEX(支出簿!P$4:P$1000,MATCH(SMALL(支出簿!$Q$4:$Q$1000,ROW(P22)),支出簿!$Q$4:$Q$1000,0)))</f>
        <v/>
      </c>
      <c r="Q22" t="str">
        <f>IF(COUNT(支出簿!$Q$4:$Q$1000)&lt;ROW(Q22),"",INDEX(支出簿!Q$4:Q$1000,MATCH(SMALL(支出簿!$Q$4:$Q$1000,ROW(Q22)),支出簿!$Q$4:$Q$1000,0)))</f>
        <v/>
      </c>
    </row>
    <row r="23" spans="1:17" x14ac:dyDescent="0.45">
      <c r="A23" t="str">
        <f>IF(COUNT(支出簿!$Q$4:$Q$1000)&lt;ROW(A23),"",INDEX(支出簿!A$4:A$1000,MATCH(SMALL(支出簿!$Q$4:$Q$1000,ROW(A23)),支出簿!$Q$4:$Q$1000,0)))</f>
        <v/>
      </c>
      <c r="B23" s="25" t="str">
        <f>IF(COUNT(支出簿!$Q$4:$Q$1000)&lt;ROW(B23),"",INDEX(支出簿!B$4:B$1000,MATCH(SMALL(支出簿!$Q$4:$Q$1000,ROW(B23)),支出簿!$Q$4:$Q$1000,0)))</f>
        <v/>
      </c>
      <c r="C23" s="25" t="str">
        <f>IF(COUNT(支出簿!$Q$4:$Q$1000)&lt;ROW(C23),"",INDEX(支出簿!C$4:C$1000,MATCH(SMALL(支出簿!$Q$4:$Q$1000,ROW(C23)),支出簿!$Q$4:$Q$1000,0)))</f>
        <v/>
      </c>
      <c r="D23" t="str">
        <f>IF(COUNT(支出簿!$Q$4:$Q$1000)&lt;ROW(D23),"",INDEX(支出簿!D$4:D$1000,MATCH(SMALL(支出簿!$Q$4:$Q$1000,ROW(D23)),支出簿!$Q$4:$Q$1000,0)))</f>
        <v/>
      </c>
      <c r="E23" t="str">
        <f>IF(COUNT(支出簿!$Q$4:$Q$1000)&lt;ROW(E23),"",INDEX(支出簿!E$4:E$1000,MATCH(SMALL(支出簿!$Q$4:$Q$1000,ROW(E23)),支出簿!$Q$4:$Q$1000,0)))</f>
        <v/>
      </c>
      <c r="F23" t="str">
        <f>IF(COUNT(支出簿!$Q$4:$Q$1000)&lt;ROW(F23),"",INDEX(支出簿!F$4:F$1000,MATCH(SMALL(支出簿!$Q$4:$Q$1000,ROW(F23)),支出簿!$Q$4:$Q$1000,0)))</f>
        <v/>
      </c>
      <c r="G23" t="str">
        <f>IF(COUNT(支出簿!$Q$4:$Q$1000)&lt;ROW(G23),"",INDEX(支出簿!G$4:G$1000,MATCH(SMALL(支出簿!$Q$4:$Q$1000,ROW(G23)),支出簿!$Q$4:$Q$1000,0)))</f>
        <v/>
      </c>
      <c r="H23" t="str">
        <f>IF(COUNT(支出簿!$Q$4:$Q$1000)&lt;ROW(H23),"",INDEX(支出簿!H$4:H$1000,MATCH(SMALL(支出簿!$Q$4:$Q$1000,ROW(H23)),支出簿!$Q$4:$Q$1000,0)))</f>
        <v/>
      </c>
      <c r="I23" t="str">
        <f>IF(COUNT(支出簿!$Q$4:$Q$1000)&lt;ROW(I23),"",INDEX(支出簿!I$4:I$1000,MATCH(SMALL(支出簿!$Q$4:$Q$1000,ROW(I23)),支出簿!$Q$4:$Q$1000,0)))</f>
        <v/>
      </c>
      <c r="J23" t="str">
        <f>IF(COUNT(支出簿!$Q$4:$Q$1000)&lt;ROW(J23),"",INDEX(支出簿!J$4:J$1000,MATCH(SMALL(支出簿!$Q$4:$Q$1000,ROW(J23)),支出簿!$Q$4:$Q$1000,0)))</f>
        <v/>
      </c>
      <c r="K23" t="str">
        <f>IF(COUNT(支出簿!$Q$4:$Q$1000)&lt;ROW(K23),"",INDEX(支出簿!K$4:K$1000,MATCH(SMALL(支出簿!$Q$4:$Q$1000,ROW(K23)),支出簿!$Q$4:$Q$1000,0)))</f>
        <v/>
      </c>
      <c r="L23" t="str">
        <f>IF(COUNT(支出簿!$Q$4:$Q$1000)&lt;ROW(L23),"",INDEX(支出簿!L$4:L$1000,MATCH(SMALL(支出簿!$Q$4:$Q$1000,ROW(L23)),支出簿!$Q$4:$Q$1000,0)))</f>
        <v/>
      </c>
      <c r="M23" t="str">
        <f>IF(COUNT(支出簿!$Q$4:$Q$1000)&lt;ROW(M23),"",INDEX(支出簿!M$4:M$1000,MATCH(SMALL(支出簿!$Q$4:$Q$1000,ROW(M23)),支出簿!$Q$4:$Q$1000,0)))</f>
        <v/>
      </c>
      <c r="N23" t="str">
        <f>IF(COUNT(支出簿!$Q$4:$Q$1000)&lt;ROW(N23),"",INDEX(支出簿!N$4:N$1000,MATCH(SMALL(支出簿!$Q$4:$Q$1000,ROW(N23)),支出簿!$Q$4:$Q$1000,0)))</f>
        <v/>
      </c>
      <c r="O23" t="str">
        <f>IF(COUNT(支出簿!$Q$4:$Q$1000)&lt;ROW(O23),"",INDEX(支出簿!O$4:O$1000,MATCH(SMALL(支出簿!$Q$4:$Q$1000,ROW(O23)),支出簿!$Q$4:$Q$1000,0)))</f>
        <v/>
      </c>
      <c r="P23" t="str">
        <f>IF(COUNT(支出簿!$Q$4:$Q$1000)&lt;ROW(P23),"",INDEX(支出簿!P$4:P$1000,MATCH(SMALL(支出簿!$Q$4:$Q$1000,ROW(P23)),支出簿!$Q$4:$Q$1000,0)))</f>
        <v/>
      </c>
      <c r="Q23" t="str">
        <f>IF(COUNT(支出簿!$Q$4:$Q$1000)&lt;ROW(Q23),"",INDEX(支出簿!Q$4:Q$1000,MATCH(SMALL(支出簿!$Q$4:$Q$1000,ROW(Q23)),支出簿!$Q$4:$Q$1000,0)))</f>
        <v/>
      </c>
    </row>
    <row r="24" spans="1:17" x14ac:dyDescent="0.45">
      <c r="A24" t="str">
        <f>IF(COUNT(支出簿!$Q$4:$Q$1000)&lt;ROW(A24),"",INDEX(支出簿!A$4:A$1000,MATCH(SMALL(支出簿!$Q$4:$Q$1000,ROW(A24)),支出簿!$Q$4:$Q$1000,0)))</f>
        <v/>
      </c>
      <c r="B24" s="25" t="str">
        <f>IF(COUNT(支出簿!$Q$4:$Q$1000)&lt;ROW(B24),"",INDEX(支出簿!B$4:B$1000,MATCH(SMALL(支出簿!$Q$4:$Q$1000,ROW(B24)),支出簿!$Q$4:$Q$1000,0)))</f>
        <v/>
      </c>
      <c r="C24" s="25" t="str">
        <f>IF(COUNT(支出簿!$Q$4:$Q$1000)&lt;ROW(C24),"",INDEX(支出簿!C$4:C$1000,MATCH(SMALL(支出簿!$Q$4:$Q$1000,ROW(C24)),支出簿!$Q$4:$Q$1000,0)))</f>
        <v/>
      </c>
      <c r="D24" t="str">
        <f>IF(COUNT(支出簿!$Q$4:$Q$1000)&lt;ROW(D24),"",INDEX(支出簿!D$4:D$1000,MATCH(SMALL(支出簿!$Q$4:$Q$1000,ROW(D24)),支出簿!$Q$4:$Q$1000,0)))</f>
        <v/>
      </c>
      <c r="E24" t="str">
        <f>IF(COUNT(支出簿!$Q$4:$Q$1000)&lt;ROW(E24),"",INDEX(支出簿!E$4:E$1000,MATCH(SMALL(支出簿!$Q$4:$Q$1000,ROW(E24)),支出簿!$Q$4:$Q$1000,0)))</f>
        <v/>
      </c>
      <c r="F24" t="str">
        <f>IF(COUNT(支出簿!$Q$4:$Q$1000)&lt;ROW(F24),"",INDEX(支出簿!F$4:F$1000,MATCH(SMALL(支出簿!$Q$4:$Q$1000,ROW(F24)),支出簿!$Q$4:$Q$1000,0)))</f>
        <v/>
      </c>
      <c r="G24" t="str">
        <f>IF(COUNT(支出簿!$Q$4:$Q$1000)&lt;ROW(G24),"",INDEX(支出簿!G$4:G$1000,MATCH(SMALL(支出簿!$Q$4:$Q$1000,ROW(G24)),支出簿!$Q$4:$Q$1000,0)))</f>
        <v/>
      </c>
      <c r="H24" t="str">
        <f>IF(COUNT(支出簿!$Q$4:$Q$1000)&lt;ROW(H24),"",INDEX(支出簿!H$4:H$1000,MATCH(SMALL(支出簿!$Q$4:$Q$1000,ROW(H24)),支出簿!$Q$4:$Q$1000,0)))</f>
        <v/>
      </c>
      <c r="I24" t="str">
        <f>IF(COUNT(支出簿!$Q$4:$Q$1000)&lt;ROW(I24),"",INDEX(支出簿!I$4:I$1000,MATCH(SMALL(支出簿!$Q$4:$Q$1000,ROW(I24)),支出簿!$Q$4:$Q$1000,0)))</f>
        <v/>
      </c>
      <c r="J24" t="str">
        <f>IF(COUNT(支出簿!$Q$4:$Q$1000)&lt;ROW(J24),"",INDEX(支出簿!J$4:J$1000,MATCH(SMALL(支出簿!$Q$4:$Q$1000,ROW(J24)),支出簿!$Q$4:$Q$1000,0)))</f>
        <v/>
      </c>
      <c r="K24" t="str">
        <f>IF(COUNT(支出簿!$Q$4:$Q$1000)&lt;ROW(K24),"",INDEX(支出簿!K$4:K$1000,MATCH(SMALL(支出簿!$Q$4:$Q$1000,ROW(K24)),支出簿!$Q$4:$Q$1000,0)))</f>
        <v/>
      </c>
      <c r="L24" t="str">
        <f>IF(COUNT(支出簿!$Q$4:$Q$1000)&lt;ROW(L24),"",INDEX(支出簿!L$4:L$1000,MATCH(SMALL(支出簿!$Q$4:$Q$1000,ROW(L24)),支出簿!$Q$4:$Q$1000,0)))</f>
        <v/>
      </c>
      <c r="M24" t="str">
        <f>IF(COUNT(支出簿!$Q$4:$Q$1000)&lt;ROW(M24),"",INDEX(支出簿!M$4:M$1000,MATCH(SMALL(支出簿!$Q$4:$Q$1000,ROW(M24)),支出簿!$Q$4:$Q$1000,0)))</f>
        <v/>
      </c>
      <c r="N24" t="str">
        <f>IF(COUNT(支出簿!$Q$4:$Q$1000)&lt;ROW(N24),"",INDEX(支出簿!N$4:N$1000,MATCH(SMALL(支出簿!$Q$4:$Q$1000,ROW(N24)),支出簿!$Q$4:$Q$1000,0)))</f>
        <v/>
      </c>
      <c r="O24" t="str">
        <f>IF(COUNT(支出簿!$Q$4:$Q$1000)&lt;ROW(O24),"",INDEX(支出簿!O$4:O$1000,MATCH(SMALL(支出簿!$Q$4:$Q$1000,ROW(O24)),支出簿!$Q$4:$Q$1000,0)))</f>
        <v/>
      </c>
      <c r="P24" t="str">
        <f>IF(COUNT(支出簿!$Q$4:$Q$1000)&lt;ROW(P24),"",INDEX(支出簿!P$4:P$1000,MATCH(SMALL(支出簿!$Q$4:$Q$1000,ROW(P24)),支出簿!$Q$4:$Q$1000,0)))</f>
        <v/>
      </c>
      <c r="Q24" t="str">
        <f>IF(COUNT(支出簿!$Q$4:$Q$1000)&lt;ROW(Q24),"",INDEX(支出簿!Q$4:Q$1000,MATCH(SMALL(支出簿!$Q$4:$Q$1000,ROW(Q24)),支出簿!$Q$4:$Q$1000,0)))</f>
        <v/>
      </c>
    </row>
    <row r="25" spans="1:17" x14ac:dyDescent="0.45">
      <c r="A25" t="str">
        <f>IF(COUNT(支出簿!$Q$4:$Q$1000)&lt;ROW(A25),"",INDEX(支出簿!A$4:A$1000,MATCH(SMALL(支出簿!$Q$4:$Q$1000,ROW(A25)),支出簿!$Q$4:$Q$1000,0)))</f>
        <v/>
      </c>
      <c r="B25" s="25" t="str">
        <f>IF(COUNT(支出簿!$Q$4:$Q$1000)&lt;ROW(B25),"",INDEX(支出簿!B$4:B$1000,MATCH(SMALL(支出簿!$Q$4:$Q$1000,ROW(B25)),支出簿!$Q$4:$Q$1000,0)))</f>
        <v/>
      </c>
      <c r="C25" s="25" t="str">
        <f>IF(COUNT(支出簿!$Q$4:$Q$1000)&lt;ROW(C25),"",INDEX(支出簿!C$4:C$1000,MATCH(SMALL(支出簿!$Q$4:$Q$1000,ROW(C25)),支出簿!$Q$4:$Q$1000,0)))</f>
        <v/>
      </c>
      <c r="D25" t="str">
        <f>IF(COUNT(支出簿!$Q$4:$Q$1000)&lt;ROW(D25),"",INDEX(支出簿!D$4:D$1000,MATCH(SMALL(支出簿!$Q$4:$Q$1000,ROW(D25)),支出簿!$Q$4:$Q$1000,0)))</f>
        <v/>
      </c>
      <c r="E25" t="str">
        <f>IF(COUNT(支出簿!$Q$4:$Q$1000)&lt;ROW(E25),"",INDEX(支出簿!E$4:E$1000,MATCH(SMALL(支出簿!$Q$4:$Q$1000,ROW(E25)),支出簿!$Q$4:$Q$1000,0)))</f>
        <v/>
      </c>
      <c r="F25" t="str">
        <f>IF(COUNT(支出簿!$Q$4:$Q$1000)&lt;ROW(F25),"",INDEX(支出簿!F$4:F$1000,MATCH(SMALL(支出簿!$Q$4:$Q$1000,ROW(F25)),支出簿!$Q$4:$Q$1000,0)))</f>
        <v/>
      </c>
      <c r="G25" t="str">
        <f>IF(COUNT(支出簿!$Q$4:$Q$1000)&lt;ROW(G25),"",INDEX(支出簿!G$4:G$1000,MATCH(SMALL(支出簿!$Q$4:$Q$1000,ROW(G25)),支出簿!$Q$4:$Q$1000,0)))</f>
        <v/>
      </c>
      <c r="H25" t="str">
        <f>IF(COUNT(支出簿!$Q$4:$Q$1000)&lt;ROW(H25),"",INDEX(支出簿!H$4:H$1000,MATCH(SMALL(支出簿!$Q$4:$Q$1000,ROW(H25)),支出簿!$Q$4:$Q$1000,0)))</f>
        <v/>
      </c>
      <c r="I25" t="str">
        <f>IF(COUNT(支出簿!$Q$4:$Q$1000)&lt;ROW(I25),"",INDEX(支出簿!I$4:I$1000,MATCH(SMALL(支出簿!$Q$4:$Q$1000,ROW(I25)),支出簿!$Q$4:$Q$1000,0)))</f>
        <v/>
      </c>
      <c r="J25" t="str">
        <f>IF(COUNT(支出簿!$Q$4:$Q$1000)&lt;ROW(J25),"",INDEX(支出簿!J$4:J$1000,MATCH(SMALL(支出簿!$Q$4:$Q$1000,ROW(J25)),支出簿!$Q$4:$Q$1000,0)))</f>
        <v/>
      </c>
      <c r="K25" t="str">
        <f>IF(COUNT(支出簿!$Q$4:$Q$1000)&lt;ROW(K25),"",INDEX(支出簿!K$4:K$1000,MATCH(SMALL(支出簿!$Q$4:$Q$1000,ROW(K25)),支出簿!$Q$4:$Q$1000,0)))</f>
        <v/>
      </c>
      <c r="L25" t="str">
        <f>IF(COUNT(支出簿!$Q$4:$Q$1000)&lt;ROW(L25),"",INDEX(支出簿!L$4:L$1000,MATCH(SMALL(支出簿!$Q$4:$Q$1000,ROW(L25)),支出簿!$Q$4:$Q$1000,0)))</f>
        <v/>
      </c>
      <c r="M25" t="str">
        <f>IF(COUNT(支出簿!$Q$4:$Q$1000)&lt;ROW(M25),"",INDEX(支出簿!M$4:M$1000,MATCH(SMALL(支出簿!$Q$4:$Q$1000,ROW(M25)),支出簿!$Q$4:$Q$1000,0)))</f>
        <v/>
      </c>
      <c r="N25" t="str">
        <f>IF(COUNT(支出簿!$Q$4:$Q$1000)&lt;ROW(N25),"",INDEX(支出簿!N$4:N$1000,MATCH(SMALL(支出簿!$Q$4:$Q$1000,ROW(N25)),支出簿!$Q$4:$Q$1000,0)))</f>
        <v/>
      </c>
      <c r="O25" t="str">
        <f>IF(COUNT(支出簿!$Q$4:$Q$1000)&lt;ROW(O25),"",INDEX(支出簿!O$4:O$1000,MATCH(SMALL(支出簿!$Q$4:$Q$1000,ROW(O25)),支出簿!$Q$4:$Q$1000,0)))</f>
        <v/>
      </c>
      <c r="P25" t="str">
        <f>IF(COUNT(支出簿!$Q$4:$Q$1000)&lt;ROW(P25),"",INDEX(支出簿!P$4:P$1000,MATCH(SMALL(支出簿!$Q$4:$Q$1000,ROW(P25)),支出簿!$Q$4:$Q$1000,0)))</f>
        <v/>
      </c>
      <c r="Q25" t="str">
        <f>IF(COUNT(支出簿!$Q$4:$Q$1000)&lt;ROW(Q25),"",INDEX(支出簿!Q$4:Q$1000,MATCH(SMALL(支出簿!$Q$4:$Q$1000,ROW(Q25)),支出簿!$Q$4:$Q$1000,0)))</f>
        <v/>
      </c>
    </row>
    <row r="26" spans="1:17" x14ac:dyDescent="0.45">
      <c r="A26" t="str">
        <f>IF(COUNT(支出簿!$Q$4:$Q$1000)&lt;ROW(A26),"",INDEX(支出簿!A$4:A$1000,MATCH(SMALL(支出簿!$Q$4:$Q$1000,ROW(A26)),支出簿!$Q$4:$Q$1000,0)))</f>
        <v/>
      </c>
      <c r="B26" s="25" t="str">
        <f>IF(COUNT(支出簿!$Q$4:$Q$1000)&lt;ROW(B26),"",INDEX(支出簿!B$4:B$1000,MATCH(SMALL(支出簿!$Q$4:$Q$1000,ROW(B26)),支出簿!$Q$4:$Q$1000,0)))</f>
        <v/>
      </c>
      <c r="C26" s="25" t="str">
        <f>IF(COUNT(支出簿!$Q$4:$Q$1000)&lt;ROW(C26),"",INDEX(支出簿!C$4:C$1000,MATCH(SMALL(支出簿!$Q$4:$Q$1000,ROW(C26)),支出簿!$Q$4:$Q$1000,0)))</f>
        <v/>
      </c>
      <c r="D26" t="str">
        <f>IF(COUNT(支出簿!$Q$4:$Q$1000)&lt;ROW(D26),"",INDEX(支出簿!D$4:D$1000,MATCH(SMALL(支出簿!$Q$4:$Q$1000,ROW(D26)),支出簿!$Q$4:$Q$1000,0)))</f>
        <v/>
      </c>
      <c r="E26" t="str">
        <f>IF(COUNT(支出簿!$Q$4:$Q$1000)&lt;ROW(E26),"",INDEX(支出簿!E$4:E$1000,MATCH(SMALL(支出簿!$Q$4:$Q$1000,ROW(E26)),支出簿!$Q$4:$Q$1000,0)))</f>
        <v/>
      </c>
      <c r="F26" t="str">
        <f>IF(COUNT(支出簿!$Q$4:$Q$1000)&lt;ROW(F26),"",INDEX(支出簿!F$4:F$1000,MATCH(SMALL(支出簿!$Q$4:$Q$1000,ROW(F26)),支出簿!$Q$4:$Q$1000,0)))</f>
        <v/>
      </c>
      <c r="G26" t="str">
        <f>IF(COUNT(支出簿!$Q$4:$Q$1000)&lt;ROW(G26),"",INDEX(支出簿!G$4:G$1000,MATCH(SMALL(支出簿!$Q$4:$Q$1000,ROW(G26)),支出簿!$Q$4:$Q$1000,0)))</f>
        <v/>
      </c>
      <c r="H26" t="str">
        <f>IF(COUNT(支出簿!$Q$4:$Q$1000)&lt;ROW(H26),"",INDEX(支出簿!H$4:H$1000,MATCH(SMALL(支出簿!$Q$4:$Q$1000,ROW(H26)),支出簿!$Q$4:$Q$1000,0)))</f>
        <v/>
      </c>
      <c r="I26" t="str">
        <f>IF(COUNT(支出簿!$Q$4:$Q$1000)&lt;ROW(I26),"",INDEX(支出簿!I$4:I$1000,MATCH(SMALL(支出簿!$Q$4:$Q$1000,ROW(I26)),支出簿!$Q$4:$Q$1000,0)))</f>
        <v/>
      </c>
      <c r="J26" t="str">
        <f>IF(COUNT(支出簿!$Q$4:$Q$1000)&lt;ROW(J26),"",INDEX(支出簿!J$4:J$1000,MATCH(SMALL(支出簿!$Q$4:$Q$1000,ROW(J26)),支出簿!$Q$4:$Q$1000,0)))</f>
        <v/>
      </c>
      <c r="K26" t="str">
        <f>IF(COUNT(支出簿!$Q$4:$Q$1000)&lt;ROW(K26),"",INDEX(支出簿!K$4:K$1000,MATCH(SMALL(支出簿!$Q$4:$Q$1000,ROW(K26)),支出簿!$Q$4:$Q$1000,0)))</f>
        <v/>
      </c>
      <c r="L26" t="str">
        <f>IF(COUNT(支出簿!$Q$4:$Q$1000)&lt;ROW(L26),"",INDEX(支出簿!L$4:L$1000,MATCH(SMALL(支出簿!$Q$4:$Q$1000,ROW(L26)),支出簿!$Q$4:$Q$1000,0)))</f>
        <v/>
      </c>
      <c r="M26" t="str">
        <f>IF(COUNT(支出簿!$Q$4:$Q$1000)&lt;ROW(M26),"",INDEX(支出簿!M$4:M$1000,MATCH(SMALL(支出簿!$Q$4:$Q$1000,ROW(M26)),支出簿!$Q$4:$Q$1000,0)))</f>
        <v/>
      </c>
      <c r="N26" t="str">
        <f>IF(COUNT(支出簿!$Q$4:$Q$1000)&lt;ROW(N26),"",INDEX(支出簿!N$4:N$1000,MATCH(SMALL(支出簿!$Q$4:$Q$1000,ROW(N26)),支出簿!$Q$4:$Q$1000,0)))</f>
        <v/>
      </c>
      <c r="O26" t="str">
        <f>IF(COUNT(支出簿!$Q$4:$Q$1000)&lt;ROW(O26),"",INDEX(支出簿!O$4:O$1000,MATCH(SMALL(支出簿!$Q$4:$Q$1000,ROW(O26)),支出簿!$Q$4:$Q$1000,0)))</f>
        <v/>
      </c>
      <c r="P26" t="str">
        <f>IF(COUNT(支出簿!$Q$4:$Q$1000)&lt;ROW(P26),"",INDEX(支出簿!P$4:P$1000,MATCH(SMALL(支出簿!$Q$4:$Q$1000,ROW(P26)),支出簿!$Q$4:$Q$1000,0)))</f>
        <v/>
      </c>
      <c r="Q26" t="str">
        <f>IF(COUNT(支出簿!$Q$4:$Q$1000)&lt;ROW(Q26),"",INDEX(支出簿!Q$4:Q$1000,MATCH(SMALL(支出簿!$Q$4:$Q$1000,ROW(Q26)),支出簿!$Q$4:$Q$1000,0)))</f>
        <v/>
      </c>
    </row>
    <row r="27" spans="1:17" x14ac:dyDescent="0.45">
      <c r="A27" t="str">
        <f>IF(COUNT(支出簿!$Q$4:$Q$1000)&lt;ROW(A27),"",INDEX(支出簿!A$4:A$1000,MATCH(SMALL(支出簿!$Q$4:$Q$1000,ROW(A27)),支出簿!$Q$4:$Q$1000,0)))</f>
        <v/>
      </c>
      <c r="B27" s="25" t="str">
        <f>IF(COUNT(支出簿!$Q$4:$Q$1000)&lt;ROW(B27),"",INDEX(支出簿!B$4:B$1000,MATCH(SMALL(支出簿!$Q$4:$Q$1000,ROW(B27)),支出簿!$Q$4:$Q$1000,0)))</f>
        <v/>
      </c>
      <c r="C27" s="25" t="str">
        <f>IF(COUNT(支出簿!$Q$4:$Q$1000)&lt;ROW(C27),"",INDEX(支出簿!C$4:C$1000,MATCH(SMALL(支出簿!$Q$4:$Q$1000,ROW(C27)),支出簿!$Q$4:$Q$1000,0)))</f>
        <v/>
      </c>
      <c r="D27" t="str">
        <f>IF(COUNT(支出簿!$Q$4:$Q$1000)&lt;ROW(D27),"",INDEX(支出簿!D$4:D$1000,MATCH(SMALL(支出簿!$Q$4:$Q$1000,ROW(D27)),支出簿!$Q$4:$Q$1000,0)))</f>
        <v/>
      </c>
      <c r="E27" t="str">
        <f>IF(COUNT(支出簿!$Q$4:$Q$1000)&lt;ROW(E27),"",INDEX(支出簿!E$4:E$1000,MATCH(SMALL(支出簿!$Q$4:$Q$1000,ROW(E27)),支出簿!$Q$4:$Q$1000,0)))</f>
        <v/>
      </c>
      <c r="F27" t="str">
        <f>IF(COUNT(支出簿!$Q$4:$Q$1000)&lt;ROW(F27),"",INDEX(支出簿!F$4:F$1000,MATCH(SMALL(支出簿!$Q$4:$Q$1000,ROW(F27)),支出簿!$Q$4:$Q$1000,0)))</f>
        <v/>
      </c>
      <c r="G27" t="str">
        <f>IF(COUNT(支出簿!$Q$4:$Q$1000)&lt;ROW(G27),"",INDEX(支出簿!G$4:G$1000,MATCH(SMALL(支出簿!$Q$4:$Q$1000,ROW(G27)),支出簿!$Q$4:$Q$1000,0)))</f>
        <v/>
      </c>
      <c r="H27" t="str">
        <f>IF(COUNT(支出簿!$Q$4:$Q$1000)&lt;ROW(H27),"",INDEX(支出簿!H$4:H$1000,MATCH(SMALL(支出簿!$Q$4:$Q$1000,ROW(H27)),支出簿!$Q$4:$Q$1000,0)))</f>
        <v/>
      </c>
      <c r="I27" t="str">
        <f>IF(COUNT(支出簿!$Q$4:$Q$1000)&lt;ROW(I27),"",INDEX(支出簿!I$4:I$1000,MATCH(SMALL(支出簿!$Q$4:$Q$1000,ROW(I27)),支出簿!$Q$4:$Q$1000,0)))</f>
        <v/>
      </c>
      <c r="J27" t="str">
        <f>IF(COUNT(支出簿!$Q$4:$Q$1000)&lt;ROW(J27),"",INDEX(支出簿!J$4:J$1000,MATCH(SMALL(支出簿!$Q$4:$Q$1000,ROW(J27)),支出簿!$Q$4:$Q$1000,0)))</f>
        <v/>
      </c>
      <c r="K27" t="str">
        <f>IF(COUNT(支出簿!$Q$4:$Q$1000)&lt;ROW(K27),"",INDEX(支出簿!K$4:K$1000,MATCH(SMALL(支出簿!$Q$4:$Q$1000,ROW(K27)),支出簿!$Q$4:$Q$1000,0)))</f>
        <v/>
      </c>
      <c r="L27" t="str">
        <f>IF(COUNT(支出簿!$Q$4:$Q$1000)&lt;ROW(L27),"",INDEX(支出簿!L$4:L$1000,MATCH(SMALL(支出簿!$Q$4:$Q$1000,ROW(L27)),支出簿!$Q$4:$Q$1000,0)))</f>
        <v/>
      </c>
      <c r="M27" t="str">
        <f>IF(COUNT(支出簿!$Q$4:$Q$1000)&lt;ROW(M27),"",INDEX(支出簿!M$4:M$1000,MATCH(SMALL(支出簿!$Q$4:$Q$1000,ROW(M27)),支出簿!$Q$4:$Q$1000,0)))</f>
        <v/>
      </c>
      <c r="N27" t="str">
        <f>IF(COUNT(支出簿!$Q$4:$Q$1000)&lt;ROW(N27),"",INDEX(支出簿!N$4:N$1000,MATCH(SMALL(支出簿!$Q$4:$Q$1000,ROW(N27)),支出簿!$Q$4:$Q$1000,0)))</f>
        <v/>
      </c>
      <c r="O27" t="str">
        <f>IF(COUNT(支出簿!$Q$4:$Q$1000)&lt;ROW(O27),"",INDEX(支出簿!O$4:O$1000,MATCH(SMALL(支出簿!$Q$4:$Q$1000,ROW(O27)),支出簿!$Q$4:$Q$1000,0)))</f>
        <v/>
      </c>
      <c r="P27" t="str">
        <f>IF(COUNT(支出簿!$Q$4:$Q$1000)&lt;ROW(P27),"",INDEX(支出簿!P$4:P$1000,MATCH(SMALL(支出簿!$Q$4:$Q$1000,ROW(P27)),支出簿!$Q$4:$Q$1000,0)))</f>
        <v/>
      </c>
      <c r="Q27" t="str">
        <f>IF(COUNT(支出簿!$Q$4:$Q$1000)&lt;ROW(Q27),"",INDEX(支出簿!Q$4:Q$1000,MATCH(SMALL(支出簿!$Q$4:$Q$1000,ROW(Q27)),支出簿!$Q$4:$Q$1000,0)))</f>
        <v/>
      </c>
    </row>
    <row r="28" spans="1:17" x14ac:dyDescent="0.45">
      <c r="A28" t="str">
        <f>IF(COUNT(支出簿!$Q$4:$Q$1000)&lt;ROW(A28),"",INDEX(支出簿!A$4:A$1000,MATCH(SMALL(支出簿!$Q$4:$Q$1000,ROW(A28)),支出簿!$Q$4:$Q$1000,0)))</f>
        <v/>
      </c>
      <c r="B28" s="25" t="str">
        <f>IF(COUNT(支出簿!$Q$4:$Q$1000)&lt;ROW(B28),"",INDEX(支出簿!B$4:B$1000,MATCH(SMALL(支出簿!$Q$4:$Q$1000,ROW(B28)),支出簿!$Q$4:$Q$1000,0)))</f>
        <v/>
      </c>
      <c r="C28" s="25" t="str">
        <f>IF(COUNT(支出簿!$Q$4:$Q$1000)&lt;ROW(C28),"",INDEX(支出簿!C$4:C$1000,MATCH(SMALL(支出簿!$Q$4:$Q$1000,ROW(C28)),支出簿!$Q$4:$Q$1000,0)))</f>
        <v/>
      </c>
      <c r="D28" t="str">
        <f>IF(COUNT(支出簿!$Q$4:$Q$1000)&lt;ROW(D28),"",INDEX(支出簿!D$4:D$1000,MATCH(SMALL(支出簿!$Q$4:$Q$1000,ROW(D28)),支出簿!$Q$4:$Q$1000,0)))</f>
        <v/>
      </c>
      <c r="E28" t="str">
        <f>IF(COUNT(支出簿!$Q$4:$Q$1000)&lt;ROW(E28),"",INDEX(支出簿!E$4:E$1000,MATCH(SMALL(支出簿!$Q$4:$Q$1000,ROW(E28)),支出簿!$Q$4:$Q$1000,0)))</f>
        <v/>
      </c>
      <c r="F28" t="str">
        <f>IF(COUNT(支出簿!$Q$4:$Q$1000)&lt;ROW(F28),"",INDEX(支出簿!F$4:F$1000,MATCH(SMALL(支出簿!$Q$4:$Q$1000,ROW(F28)),支出簿!$Q$4:$Q$1000,0)))</f>
        <v/>
      </c>
      <c r="G28" t="str">
        <f>IF(COUNT(支出簿!$Q$4:$Q$1000)&lt;ROW(G28),"",INDEX(支出簿!G$4:G$1000,MATCH(SMALL(支出簿!$Q$4:$Q$1000,ROW(G28)),支出簿!$Q$4:$Q$1000,0)))</f>
        <v/>
      </c>
      <c r="H28" t="str">
        <f>IF(COUNT(支出簿!$Q$4:$Q$1000)&lt;ROW(H28),"",INDEX(支出簿!H$4:H$1000,MATCH(SMALL(支出簿!$Q$4:$Q$1000,ROW(H28)),支出簿!$Q$4:$Q$1000,0)))</f>
        <v/>
      </c>
      <c r="I28" t="str">
        <f>IF(COUNT(支出簿!$Q$4:$Q$1000)&lt;ROW(I28),"",INDEX(支出簿!I$4:I$1000,MATCH(SMALL(支出簿!$Q$4:$Q$1000,ROW(I28)),支出簿!$Q$4:$Q$1000,0)))</f>
        <v/>
      </c>
      <c r="J28" t="str">
        <f>IF(COUNT(支出簿!$Q$4:$Q$1000)&lt;ROW(J28),"",INDEX(支出簿!J$4:J$1000,MATCH(SMALL(支出簿!$Q$4:$Q$1000,ROW(J28)),支出簿!$Q$4:$Q$1000,0)))</f>
        <v/>
      </c>
      <c r="K28" t="str">
        <f>IF(COUNT(支出簿!$Q$4:$Q$1000)&lt;ROW(K28),"",INDEX(支出簿!K$4:K$1000,MATCH(SMALL(支出簿!$Q$4:$Q$1000,ROW(K28)),支出簿!$Q$4:$Q$1000,0)))</f>
        <v/>
      </c>
      <c r="L28" t="str">
        <f>IF(COUNT(支出簿!$Q$4:$Q$1000)&lt;ROW(L28),"",INDEX(支出簿!L$4:L$1000,MATCH(SMALL(支出簿!$Q$4:$Q$1000,ROW(L28)),支出簿!$Q$4:$Q$1000,0)))</f>
        <v/>
      </c>
      <c r="M28" t="str">
        <f>IF(COUNT(支出簿!$Q$4:$Q$1000)&lt;ROW(M28),"",INDEX(支出簿!M$4:M$1000,MATCH(SMALL(支出簿!$Q$4:$Q$1000,ROW(M28)),支出簿!$Q$4:$Q$1000,0)))</f>
        <v/>
      </c>
      <c r="N28" t="str">
        <f>IF(COUNT(支出簿!$Q$4:$Q$1000)&lt;ROW(N28),"",INDEX(支出簿!N$4:N$1000,MATCH(SMALL(支出簿!$Q$4:$Q$1000,ROW(N28)),支出簿!$Q$4:$Q$1000,0)))</f>
        <v/>
      </c>
      <c r="O28" t="str">
        <f>IF(COUNT(支出簿!$Q$4:$Q$1000)&lt;ROW(O28),"",INDEX(支出簿!O$4:O$1000,MATCH(SMALL(支出簿!$Q$4:$Q$1000,ROW(O28)),支出簿!$Q$4:$Q$1000,0)))</f>
        <v/>
      </c>
      <c r="P28" t="str">
        <f>IF(COUNT(支出簿!$Q$4:$Q$1000)&lt;ROW(P28),"",INDEX(支出簿!P$4:P$1000,MATCH(SMALL(支出簿!$Q$4:$Q$1000,ROW(P28)),支出簿!$Q$4:$Q$1000,0)))</f>
        <v/>
      </c>
      <c r="Q28" t="str">
        <f>IF(COUNT(支出簿!$Q$4:$Q$1000)&lt;ROW(Q28),"",INDEX(支出簿!Q$4:Q$1000,MATCH(SMALL(支出簿!$Q$4:$Q$1000,ROW(Q28)),支出簿!$Q$4:$Q$1000,0)))</f>
        <v/>
      </c>
    </row>
    <row r="29" spans="1:17" x14ac:dyDescent="0.45">
      <c r="A29" t="str">
        <f>IF(COUNT(支出簿!$Q$4:$Q$1000)&lt;ROW(A29),"",INDEX(支出簿!A$4:A$1000,MATCH(SMALL(支出簿!$Q$4:$Q$1000,ROW(A29)),支出簿!$Q$4:$Q$1000,0)))</f>
        <v/>
      </c>
      <c r="B29" s="25" t="str">
        <f>IF(COUNT(支出簿!$Q$4:$Q$1000)&lt;ROW(B29),"",INDEX(支出簿!B$4:B$1000,MATCH(SMALL(支出簿!$Q$4:$Q$1000,ROW(B29)),支出簿!$Q$4:$Q$1000,0)))</f>
        <v/>
      </c>
      <c r="C29" s="25" t="str">
        <f>IF(COUNT(支出簿!$Q$4:$Q$1000)&lt;ROW(C29),"",INDEX(支出簿!C$4:C$1000,MATCH(SMALL(支出簿!$Q$4:$Q$1000,ROW(C29)),支出簿!$Q$4:$Q$1000,0)))</f>
        <v/>
      </c>
      <c r="D29" t="str">
        <f>IF(COUNT(支出簿!$Q$4:$Q$1000)&lt;ROW(D29),"",INDEX(支出簿!D$4:D$1000,MATCH(SMALL(支出簿!$Q$4:$Q$1000,ROW(D29)),支出簿!$Q$4:$Q$1000,0)))</f>
        <v/>
      </c>
      <c r="E29" t="str">
        <f>IF(COUNT(支出簿!$Q$4:$Q$1000)&lt;ROW(E29),"",INDEX(支出簿!E$4:E$1000,MATCH(SMALL(支出簿!$Q$4:$Q$1000,ROW(E29)),支出簿!$Q$4:$Q$1000,0)))</f>
        <v/>
      </c>
      <c r="F29" t="str">
        <f>IF(COUNT(支出簿!$Q$4:$Q$1000)&lt;ROW(F29),"",INDEX(支出簿!F$4:F$1000,MATCH(SMALL(支出簿!$Q$4:$Q$1000,ROW(F29)),支出簿!$Q$4:$Q$1000,0)))</f>
        <v/>
      </c>
      <c r="G29" t="str">
        <f>IF(COUNT(支出簿!$Q$4:$Q$1000)&lt;ROW(G29),"",INDEX(支出簿!G$4:G$1000,MATCH(SMALL(支出簿!$Q$4:$Q$1000,ROW(G29)),支出簿!$Q$4:$Q$1000,0)))</f>
        <v/>
      </c>
      <c r="H29" t="str">
        <f>IF(COUNT(支出簿!$Q$4:$Q$1000)&lt;ROW(H29),"",INDEX(支出簿!H$4:H$1000,MATCH(SMALL(支出簿!$Q$4:$Q$1000,ROW(H29)),支出簿!$Q$4:$Q$1000,0)))</f>
        <v/>
      </c>
      <c r="I29" t="str">
        <f>IF(COUNT(支出簿!$Q$4:$Q$1000)&lt;ROW(I29),"",INDEX(支出簿!I$4:I$1000,MATCH(SMALL(支出簿!$Q$4:$Q$1000,ROW(I29)),支出簿!$Q$4:$Q$1000,0)))</f>
        <v/>
      </c>
      <c r="J29" t="str">
        <f>IF(COUNT(支出簿!$Q$4:$Q$1000)&lt;ROW(J29),"",INDEX(支出簿!J$4:J$1000,MATCH(SMALL(支出簿!$Q$4:$Q$1000,ROW(J29)),支出簿!$Q$4:$Q$1000,0)))</f>
        <v/>
      </c>
      <c r="K29" t="str">
        <f>IF(COUNT(支出簿!$Q$4:$Q$1000)&lt;ROW(K29),"",INDEX(支出簿!K$4:K$1000,MATCH(SMALL(支出簿!$Q$4:$Q$1000,ROW(K29)),支出簿!$Q$4:$Q$1000,0)))</f>
        <v/>
      </c>
      <c r="L29" t="str">
        <f>IF(COUNT(支出簿!$Q$4:$Q$1000)&lt;ROW(L29),"",INDEX(支出簿!L$4:L$1000,MATCH(SMALL(支出簿!$Q$4:$Q$1000,ROW(L29)),支出簿!$Q$4:$Q$1000,0)))</f>
        <v/>
      </c>
      <c r="M29" t="str">
        <f>IF(COUNT(支出簿!$Q$4:$Q$1000)&lt;ROW(M29),"",INDEX(支出簿!M$4:M$1000,MATCH(SMALL(支出簿!$Q$4:$Q$1000,ROW(M29)),支出簿!$Q$4:$Q$1000,0)))</f>
        <v/>
      </c>
      <c r="N29" t="str">
        <f>IF(COUNT(支出簿!$Q$4:$Q$1000)&lt;ROW(N29),"",INDEX(支出簿!N$4:N$1000,MATCH(SMALL(支出簿!$Q$4:$Q$1000,ROW(N29)),支出簿!$Q$4:$Q$1000,0)))</f>
        <v/>
      </c>
      <c r="O29" t="str">
        <f>IF(COUNT(支出簿!$Q$4:$Q$1000)&lt;ROW(O29),"",INDEX(支出簿!O$4:O$1000,MATCH(SMALL(支出簿!$Q$4:$Q$1000,ROW(O29)),支出簿!$Q$4:$Q$1000,0)))</f>
        <v/>
      </c>
      <c r="P29" t="str">
        <f>IF(COUNT(支出簿!$Q$4:$Q$1000)&lt;ROW(P29),"",INDEX(支出簿!P$4:P$1000,MATCH(SMALL(支出簿!$Q$4:$Q$1000,ROW(P29)),支出簿!$Q$4:$Q$1000,0)))</f>
        <v/>
      </c>
      <c r="Q29" t="str">
        <f>IF(COUNT(支出簿!$Q$4:$Q$1000)&lt;ROW(Q29),"",INDEX(支出簿!Q$4:Q$1000,MATCH(SMALL(支出簿!$Q$4:$Q$1000,ROW(Q29)),支出簿!$Q$4:$Q$1000,0)))</f>
        <v/>
      </c>
    </row>
    <row r="30" spans="1:17" x14ac:dyDescent="0.45">
      <c r="A30" t="str">
        <f>IF(COUNT(支出簿!$Q$4:$Q$1000)&lt;ROW(A30),"",INDEX(支出簿!A$4:A$1000,MATCH(SMALL(支出簿!$Q$4:$Q$1000,ROW(A30)),支出簿!$Q$4:$Q$1000,0)))</f>
        <v/>
      </c>
      <c r="B30" s="25" t="str">
        <f>IF(COUNT(支出簿!$Q$4:$Q$1000)&lt;ROW(B30),"",INDEX(支出簿!B$4:B$1000,MATCH(SMALL(支出簿!$Q$4:$Q$1000,ROW(B30)),支出簿!$Q$4:$Q$1000,0)))</f>
        <v/>
      </c>
      <c r="C30" s="25" t="str">
        <f>IF(COUNT(支出簿!$Q$4:$Q$1000)&lt;ROW(C30),"",INDEX(支出簿!C$4:C$1000,MATCH(SMALL(支出簿!$Q$4:$Q$1000,ROW(C30)),支出簿!$Q$4:$Q$1000,0)))</f>
        <v/>
      </c>
      <c r="D30" t="str">
        <f>IF(COUNT(支出簿!$Q$4:$Q$1000)&lt;ROW(D30),"",INDEX(支出簿!D$4:D$1000,MATCH(SMALL(支出簿!$Q$4:$Q$1000,ROW(D30)),支出簿!$Q$4:$Q$1000,0)))</f>
        <v/>
      </c>
      <c r="E30" t="str">
        <f>IF(COUNT(支出簿!$Q$4:$Q$1000)&lt;ROW(E30),"",INDEX(支出簿!E$4:E$1000,MATCH(SMALL(支出簿!$Q$4:$Q$1000,ROW(E30)),支出簿!$Q$4:$Q$1000,0)))</f>
        <v/>
      </c>
      <c r="F30" t="str">
        <f>IF(COUNT(支出簿!$Q$4:$Q$1000)&lt;ROW(F30),"",INDEX(支出簿!F$4:F$1000,MATCH(SMALL(支出簿!$Q$4:$Q$1000,ROW(F30)),支出簿!$Q$4:$Q$1000,0)))</f>
        <v/>
      </c>
      <c r="G30" t="str">
        <f>IF(COUNT(支出簿!$Q$4:$Q$1000)&lt;ROW(G30),"",INDEX(支出簿!G$4:G$1000,MATCH(SMALL(支出簿!$Q$4:$Q$1000,ROW(G30)),支出簿!$Q$4:$Q$1000,0)))</f>
        <v/>
      </c>
      <c r="H30" t="str">
        <f>IF(COUNT(支出簿!$Q$4:$Q$1000)&lt;ROW(H30),"",INDEX(支出簿!H$4:H$1000,MATCH(SMALL(支出簿!$Q$4:$Q$1000,ROW(H30)),支出簿!$Q$4:$Q$1000,0)))</f>
        <v/>
      </c>
      <c r="I30" t="str">
        <f>IF(COUNT(支出簿!$Q$4:$Q$1000)&lt;ROW(I30),"",INDEX(支出簿!I$4:I$1000,MATCH(SMALL(支出簿!$Q$4:$Q$1000,ROW(I30)),支出簿!$Q$4:$Q$1000,0)))</f>
        <v/>
      </c>
      <c r="J30" t="str">
        <f>IF(COUNT(支出簿!$Q$4:$Q$1000)&lt;ROW(J30),"",INDEX(支出簿!J$4:J$1000,MATCH(SMALL(支出簿!$Q$4:$Q$1000,ROW(J30)),支出簿!$Q$4:$Q$1000,0)))</f>
        <v/>
      </c>
      <c r="K30" t="str">
        <f>IF(COUNT(支出簿!$Q$4:$Q$1000)&lt;ROW(K30),"",INDEX(支出簿!K$4:K$1000,MATCH(SMALL(支出簿!$Q$4:$Q$1000,ROW(K30)),支出簿!$Q$4:$Q$1000,0)))</f>
        <v/>
      </c>
      <c r="L30" t="str">
        <f>IF(COUNT(支出簿!$Q$4:$Q$1000)&lt;ROW(L30),"",INDEX(支出簿!L$4:L$1000,MATCH(SMALL(支出簿!$Q$4:$Q$1000,ROW(L30)),支出簿!$Q$4:$Q$1000,0)))</f>
        <v/>
      </c>
      <c r="M30" t="str">
        <f>IF(COUNT(支出簿!$Q$4:$Q$1000)&lt;ROW(M30),"",INDEX(支出簿!M$4:M$1000,MATCH(SMALL(支出簿!$Q$4:$Q$1000,ROW(M30)),支出簿!$Q$4:$Q$1000,0)))</f>
        <v/>
      </c>
      <c r="N30" t="str">
        <f>IF(COUNT(支出簿!$Q$4:$Q$1000)&lt;ROW(N30),"",INDEX(支出簿!N$4:N$1000,MATCH(SMALL(支出簿!$Q$4:$Q$1000,ROW(N30)),支出簿!$Q$4:$Q$1000,0)))</f>
        <v/>
      </c>
      <c r="O30" t="str">
        <f>IF(COUNT(支出簿!$Q$4:$Q$1000)&lt;ROW(O30),"",INDEX(支出簿!O$4:O$1000,MATCH(SMALL(支出簿!$Q$4:$Q$1000,ROW(O30)),支出簿!$Q$4:$Q$1000,0)))</f>
        <v/>
      </c>
      <c r="P30" t="str">
        <f>IF(COUNT(支出簿!$Q$4:$Q$1000)&lt;ROW(P30),"",INDEX(支出簿!P$4:P$1000,MATCH(SMALL(支出簿!$Q$4:$Q$1000,ROW(P30)),支出簿!$Q$4:$Q$1000,0)))</f>
        <v/>
      </c>
      <c r="Q30" t="str">
        <f>IF(COUNT(支出簿!$Q$4:$Q$1000)&lt;ROW(Q30),"",INDEX(支出簿!Q$4:Q$1000,MATCH(SMALL(支出簿!$Q$4:$Q$1000,ROW(Q30)),支出簿!$Q$4:$Q$1000,0)))</f>
        <v/>
      </c>
    </row>
    <row r="31" spans="1:17" x14ac:dyDescent="0.45">
      <c r="A31" t="str">
        <f>IF(COUNT(支出簿!$Q$4:$Q$1000)&lt;ROW(A31),"",INDEX(支出簿!A$4:A$1000,MATCH(SMALL(支出簿!$Q$4:$Q$1000,ROW(A31)),支出簿!$Q$4:$Q$1000,0)))</f>
        <v/>
      </c>
      <c r="B31" s="25" t="str">
        <f>IF(COUNT(支出簿!$Q$4:$Q$1000)&lt;ROW(B31),"",INDEX(支出簿!B$4:B$1000,MATCH(SMALL(支出簿!$Q$4:$Q$1000,ROW(B31)),支出簿!$Q$4:$Q$1000,0)))</f>
        <v/>
      </c>
      <c r="C31" s="25" t="str">
        <f>IF(COUNT(支出簿!$Q$4:$Q$1000)&lt;ROW(C31),"",INDEX(支出簿!C$4:C$1000,MATCH(SMALL(支出簿!$Q$4:$Q$1000,ROW(C31)),支出簿!$Q$4:$Q$1000,0)))</f>
        <v/>
      </c>
      <c r="D31" t="str">
        <f>IF(COUNT(支出簿!$Q$4:$Q$1000)&lt;ROW(D31),"",INDEX(支出簿!D$4:D$1000,MATCH(SMALL(支出簿!$Q$4:$Q$1000,ROW(D31)),支出簿!$Q$4:$Q$1000,0)))</f>
        <v/>
      </c>
      <c r="E31" t="str">
        <f>IF(COUNT(支出簿!$Q$4:$Q$1000)&lt;ROW(E31),"",INDEX(支出簿!E$4:E$1000,MATCH(SMALL(支出簿!$Q$4:$Q$1000,ROW(E31)),支出簿!$Q$4:$Q$1000,0)))</f>
        <v/>
      </c>
      <c r="F31" t="str">
        <f>IF(COUNT(支出簿!$Q$4:$Q$1000)&lt;ROW(F31),"",INDEX(支出簿!F$4:F$1000,MATCH(SMALL(支出簿!$Q$4:$Q$1000,ROW(F31)),支出簿!$Q$4:$Q$1000,0)))</f>
        <v/>
      </c>
      <c r="G31" t="str">
        <f>IF(COUNT(支出簿!$Q$4:$Q$1000)&lt;ROW(G31),"",INDEX(支出簿!G$4:G$1000,MATCH(SMALL(支出簿!$Q$4:$Q$1000,ROW(G31)),支出簿!$Q$4:$Q$1000,0)))</f>
        <v/>
      </c>
      <c r="H31" t="str">
        <f>IF(COUNT(支出簿!$Q$4:$Q$1000)&lt;ROW(H31),"",INDEX(支出簿!H$4:H$1000,MATCH(SMALL(支出簿!$Q$4:$Q$1000,ROW(H31)),支出簿!$Q$4:$Q$1000,0)))</f>
        <v/>
      </c>
      <c r="I31" t="str">
        <f>IF(COUNT(支出簿!$Q$4:$Q$1000)&lt;ROW(I31),"",INDEX(支出簿!I$4:I$1000,MATCH(SMALL(支出簿!$Q$4:$Q$1000,ROW(I31)),支出簿!$Q$4:$Q$1000,0)))</f>
        <v/>
      </c>
      <c r="J31" t="str">
        <f>IF(COUNT(支出簿!$Q$4:$Q$1000)&lt;ROW(J31),"",INDEX(支出簿!J$4:J$1000,MATCH(SMALL(支出簿!$Q$4:$Q$1000,ROW(J31)),支出簿!$Q$4:$Q$1000,0)))</f>
        <v/>
      </c>
      <c r="K31" t="str">
        <f>IF(COUNT(支出簿!$Q$4:$Q$1000)&lt;ROW(K31),"",INDEX(支出簿!K$4:K$1000,MATCH(SMALL(支出簿!$Q$4:$Q$1000,ROW(K31)),支出簿!$Q$4:$Q$1000,0)))</f>
        <v/>
      </c>
      <c r="L31" t="str">
        <f>IF(COUNT(支出簿!$Q$4:$Q$1000)&lt;ROW(L31),"",INDEX(支出簿!L$4:L$1000,MATCH(SMALL(支出簿!$Q$4:$Q$1000,ROW(L31)),支出簿!$Q$4:$Q$1000,0)))</f>
        <v/>
      </c>
      <c r="M31" t="str">
        <f>IF(COUNT(支出簿!$Q$4:$Q$1000)&lt;ROW(M31),"",INDEX(支出簿!M$4:M$1000,MATCH(SMALL(支出簿!$Q$4:$Q$1000,ROW(M31)),支出簿!$Q$4:$Q$1000,0)))</f>
        <v/>
      </c>
      <c r="N31" t="str">
        <f>IF(COUNT(支出簿!$Q$4:$Q$1000)&lt;ROW(N31),"",INDEX(支出簿!N$4:N$1000,MATCH(SMALL(支出簿!$Q$4:$Q$1000,ROW(N31)),支出簿!$Q$4:$Q$1000,0)))</f>
        <v/>
      </c>
      <c r="O31" t="str">
        <f>IF(COUNT(支出簿!$Q$4:$Q$1000)&lt;ROW(O31),"",INDEX(支出簿!O$4:O$1000,MATCH(SMALL(支出簿!$Q$4:$Q$1000,ROW(O31)),支出簿!$Q$4:$Q$1000,0)))</f>
        <v/>
      </c>
      <c r="P31" t="str">
        <f>IF(COUNT(支出簿!$Q$4:$Q$1000)&lt;ROW(P31),"",INDEX(支出簿!P$4:P$1000,MATCH(SMALL(支出簿!$Q$4:$Q$1000,ROW(P31)),支出簿!$Q$4:$Q$1000,0)))</f>
        <v/>
      </c>
      <c r="Q31" t="str">
        <f>IF(COUNT(支出簿!$Q$4:$Q$1000)&lt;ROW(Q31),"",INDEX(支出簿!Q$4:Q$1000,MATCH(SMALL(支出簿!$Q$4:$Q$1000,ROW(Q31)),支出簿!$Q$4:$Q$1000,0)))</f>
        <v/>
      </c>
    </row>
    <row r="32" spans="1:17" x14ac:dyDescent="0.45">
      <c r="A32" t="str">
        <f>IF(COUNT(支出簿!$Q$4:$Q$1000)&lt;ROW(A32),"",INDEX(支出簿!A$4:A$1000,MATCH(SMALL(支出簿!$Q$4:$Q$1000,ROW(A32)),支出簿!$Q$4:$Q$1000,0)))</f>
        <v/>
      </c>
      <c r="B32" s="25" t="str">
        <f>IF(COUNT(支出簿!$Q$4:$Q$1000)&lt;ROW(B32),"",INDEX(支出簿!B$4:B$1000,MATCH(SMALL(支出簿!$Q$4:$Q$1000,ROW(B32)),支出簿!$Q$4:$Q$1000,0)))</f>
        <v/>
      </c>
      <c r="C32" s="25" t="str">
        <f>IF(COUNT(支出簿!$Q$4:$Q$1000)&lt;ROW(C32),"",INDEX(支出簿!C$4:C$1000,MATCH(SMALL(支出簿!$Q$4:$Q$1000,ROW(C32)),支出簿!$Q$4:$Q$1000,0)))</f>
        <v/>
      </c>
      <c r="D32" t="str">
        <f>IF(COUNT(支出簿!$Q$4:$Q$1000)&lt;ROW(D32),"",INDEX(支出簿!D$4:D$1000,MATCH(SMALL(支出簿!$Q$4:$Q$1000,ROW(D32)),支出簿!$Q$4:$Q$1000,0)))</f>
        <v/>
      </c>
      <c r="E32" t="str">
        <f>IF(COUNT(支出簿!$Q$4:$Q$1000)&lt;ROW(E32),"",INDEX(支出簿!E$4:E$1000,MATCH(SMALL(支出簿!$Q$4:$Q$1000,ROW(E32)),支出簿!$Q$4:$Q$1000,0)))</f>
        <v/>
      </c>
      <c r="F32" t="str">
        <f>IF(COUNT(支出簿!$Q$4:$Q$1000)&lt;ROW(F32),"",INDEX(支出簿!F$4:F$1000,MATCH(SMALL(支出簿!$Q$4:$Q$1000,ROW(F32)),支出簿!$Q$4:$Q$1000,0)))</f>
        <v/>
      </c>
      <c r="G32" t="str">
        <f>IF(COUNT(支出簿!$Q$4:$Q$1000)&lt;ROW(G32),"",INDEX(支出簿!G$4:G$1000,MATCH(SMALL(支出簿!$Q$4:$Q$1000,ROW(G32)),支出簿!$Q$4:$Q$1000,0)))</f>
        <v/>
      </c>
      <c r="H32" t="str">
        <f>IF(COUNT(支出簿!$Q$4:$Q$1000)&lt;ROW(H32),"",INDEX(支出簿!H$4:H$1000,MATCH(SMALL(支出簿!$Q$4:$Q$1000,ROW(H32)),支出簿!$Q$4:$Q$1000,0)))</f>
        <v/>
      </c>
      <c r="I32" t="str">
        <f>IF(COUNT(支出簿!$Q$4:$Q$1000)&lt;ROW(I32),"",INDEX(支出簿!I$4:I$1000,MATCH(SMALL(支出簿!$Q$4:$Q$1000,ROW(I32)),支出簿!$Q$4:$Q$1000,0)))</f>
        <v/>
      </c>
      <c r="J32" t="str">
        <f>IF(COUNT(支出簿!$Q$4:$Q$1000)&lt;ROW(J32),"",INDEX(支出簿!J$4:J$1000,MATCH(SMALL(支出簿!$Q$4:$Q$1000,ROW(J32)),支出簿!$Q$4:$Q$1000,0)))</f>
        <v/>
      </c>
      <c r="K32" t="str">
        <f>IF(COUNT(支出簿!$Q$4:$Q$1000)&lt;ROW(K32),"",INDEX(支出簿!K$4:K$1000,MATCH(SMALL(支出簿!$Q$4:$Q$1000,ROW(K32)),支出簿!$Q$4:$Q$1000,0)))</f>
        <v/>
      </c>
      <c r="L32" t="str">
        <f>IF(COUNT(支出簿!$Q$4:$Q$1000)&lt;ROW(L32),"",INDEX(支出簿!L$4:L$1000,MATCH(SMALL(支出簿!$Q$4:$Q$1000,ROW(L32)),支出簿!$Q$4:$Q$1000,0)))</f>
        <v/>
      </c>
      <c r="M32" t="str">
        <f>IF(COUNT(支出簿!$Q$4:$Q$1000)&lt;ROW(M32),"",INDEX(支出簿!M$4:M$1000,MATCH(SMALL(支出簿!$Q$4:$Q$1000,ROW(M32)),支出簿!$Q$4:$Q$1000,0)))</f>
        <v/>
      </c>
      <c r="N32" t="str">
        <f>IF(COUNT(支出簿!$Q$4:$Q$1000)&lt;ROW(N32),"",INDEX(支出簿!N$4:N$1000,MATCH(SMALL(支出簿!$Q$4:$Q$1000,ROW(N32)),支出簿!$Q$4:$Q$1000,0)))</f>
        <v/>
      </c>
      <c r="O32" t="str">
        <f>IF(COUNT(支出簿!$Q$4:$Q$1000)&lt;ROW(O32),"",INDEX(支出簿!O$4:O$1000,MATCH(SMALL(支出簿!$Q$4:$Q$1000,ROW(O32)),支出簿!$Q$4:$Q$1000,0)))</f>
        <v/>
      </c>
      <c r="P32" t="str">
        <f>IF(COUNT(支出簿!$Q$4:$Q$1000)&lt;ROW(P32),"",INDEX(支出簿!P$4:P$1000,MATCH(SMALL(支出簿!$Q$4:$Q$1000,ROW(P32)),支出簿!$Q$4:$Q$1000,0)))</f>
        <v/>
      </c>
      <c r="Q32" t="str">
        <f>IF(COUNT(支出簿!$Q$4:$Q$1000)&lt;ROW(Q32),"",INDEX(支出簿!Q$4:Q$1000,MATCH(SMALL(支出簿!$Q$4:$Q$1000,ROW(Q32)),支出簿!$Q$4:$Q$1000,0)))</f>
        <v/>
      </c>
    </row>
    <row r="33" spans="1:17" x14ac:dyDescent="0.45">
      <c r="A33" t="str">
        <f>IF(COUNT(支出簿!$Q$4:$Q$1000)&lt;ROW(A33),"",INDEX(支出簿!A$4:A$1000,MATCH(SMALL(支出簿!$Q$4:$Q$1000,ROW(A33)),支出簿!$Q$4:$Q$1000,0)))</f>
        <v/>
      </c>
      <c r="B33" s="25" t="str">
        <f>IF(COUNT(支出簿!$Q$4:$Q$1000)&lt;ROW(B33),"",INDEX(支出簿!B$4:B$1000,MATCH(SMALL(支出簿!$Q$4:$Q$1000,ROW(B33)),支出簿!$Q$4:$Q$1000,0)))</f>
        <v/>
      </c>
      <c r="C33" s="25" t="str">
        <f>IF(COUNT(支出簿!$Q$4:$Q$1000)&lt;ROW(C33),"",INDEX(支出簿!C$4:C$1000,MATCH(SMALL(支出簿!$Q$4:$Q$1000,ROW(C33)),支出簿!$Q$4:$Q$1000,0)))</f>
        <v/>
      </c>
      <c r="D33" t="str">
        <f>IF(COUNT(支出簿!$Q$4:$Q$1000)&lt;ROW(D33),"",INDEX(支出簿!D$4:D$1000,MATCH(SMALL(支出簿!$Q$4:$Q$1000,ROW(D33)),支出簿!$Q$4:$Q$1000,0)))</f>
        <v/>
      </c>
      <c r="E33" t="str">
        <f>IF(COUNT(支出簿!$Q$4:$Q$1000)&lt;ROW(E33),"",INDEX(支出簿!E$4:E$1000,MATCH(SMALL(支出簿!$Q$4:$Q$1000,ROW(E33)),支出簿!$Q$4:$Q$1000,0)))</f>
        <v/>
      </c>
      <c r="F33" t="str">
        <f>IF(COUNT(支出簿!$Q$4:$Q$1000)&lt;ROW(F33),"",INDEX(支出簿!F$4:F$1000,MATCH(SMALL(支出簿!$Q$4:$Q$1000,ROW(F33)),支出簿!$Q$4:$Q$1000,0)))</f>
        <v/>
      </c>
      <c r="G33" t="str">
        <f>IF(COUNT(支出簿!$Q$4:$Q$1000)&lt;ROW(G33),"",INDEX(支出簿!G$4:G$1000,MATCH(SMALL(支出簿!$Q$4:$Q$1000,ROW(G33)),支出簿!$Q$4:$Q$1000,0)))</f>
        <v/>
      </c>
      <c r="H33" t="str">
        <f>IF(COUNT(支出簿!$Q$4:$Q$1000)&lt;ROW(H33),"",INDEX(支出簿!H$4:H$1000,MATCH(SMALL(支出簿!$Q$4:$Q$1000,ROW(H33)),支出簿!$Q$4:$Q$1000,0)))</f>
        <v/>
      </c>
      <c r="I33" t="str">
        <f>IF(COUNT(支出簿!$Q$4:$Q$1000)&lt;ROW(I33),"",INDEX(支出簿!I$4:I$1000,MATCH(SMALL(支出簿!$Q$4:$Q$1000,ROW(I33)),支出簿!$Q$4:$Q$1000,0)))</f>
        <v/>
      </c>
      <c r="J33" t="str">
        <f>IF(COUNT(支出簿!$Q$4:$Q$1000)&lt;ROW(J33),"",INDEX(支出簿!J$4:J$1000,MATCH(SMALL(支出簿!$Q$4:$Q$1000,ROW(J33)),支出簿!$Q$4:$Q$1000,0)))</f>
        <v/>
      </c>
      <c r="K33" t="str">
        <f>IF(COUNT(支出簿!$Q$4:$Q$1000)&lt;ROW(K33),"",INDEX(支出簿!K$4:K$1000,MATCH(SMALL(支出簿!$Q$4:$Q$1000,ROW(K33)),支出簿!$Q$4:$Q$1000,0)))</f>
        <v/>
      </c>
      <c r="L33" t="str">
        <f>IF(COUNT(支出簿!$Q$4:$Q$1000)&lt;ROW(L33),"",INDEX(支出簿!L$4:L$1000,MATCH(SMALL(支出簿!$Q$4:$Q$1000,ROW(L33)),支出簿!$Q$4:$Q$1000,0)))</f>
        <v/>
      </c>
      <c r="M33" t="str">
        <f>IF(COUNT(支出簿!$Q$4:$Q$1000)&lt;ROW(M33),"",INDEX(支出簿!M$4:M$1000,MATCH(SMALL(支出簿!$Q$4:$Q$1000,ROW(M33)),支出簿!$Q$4:$Q$1000,0)))</f>
        <v/>
      </c>
      <c r="N33" t="str">
        <f>IF(COUNT(支出簿!$Q$4:$Q$1000)&lt;ROW(N33),"",INDEX(支出簿!N$4:N$1000,MATCH(SMALL(支出簿!$Q$4:$Q$1000,ROW(N33)),支出簿!$Q$4:$Q$1000,0)))</f>
        <v/>
      </c>
      <c r="O33" t="str">
        <f>IF(COUNT(支出簿!$Q$4:$Q$1000)&lt;ROW(O33),"",INDEX(支出簿!O$4:O$1000,MATCH(SMALL(支出簿!$Q$4:$Q$1000,ROW(O33)),支出簿!$Q$4:$Q$1000,0)))</f>
        <v/>
      </c>
      <c r="P33" t="str">
        <f>IF(COUNT(支出簿!$Q$4:$Q$1000)&lt;ROW(P33),"",INDEX(支出簿!P$4:P$1000,MATCH(SMALL(支出簿!$Q$4:$Q$1000,ROW(P33)),支出簿!$Q$4:$Q$1000,0)))</f>
        <v/>
      </c>
      <c r="Q33" t="str">
        <f>IF(COUNT(支出簿!$Q$4:$Q$1000)&lt;ROW(Q33),"",INDEX(支出簿!Q$4:Q$1000,MATCH(SMALL(支出簿!$Q$4:$Q$1000,ROW(Q33)),支出簿!$Q$4:$Q$1000,0)))</f>
        <v/>
      </c>
    </row>
    <row r="34" spans="1:17" x14ac:dyDescent="0.45">
      <c r="A34" t="str">
        <f>IF(COUNT(支出簿!$Q$4:$Q$1000)&lt;ROW(A34),"",INDEX(支出簿!A$4:A$1000,MATCH(SMALL(支出簿!$Q$4:$Q$1000,ROW(A34)),支出簿!$Q$4:$Q$1000,0)))</f>
        <v/>
      </c>
      <c r="B34" s="25" t="str">
        <f>IF(COUNT(支出簿!$Q$4:$Q$1000)&lt;ROW(B34),"",INDEX(支出簿!B$4:B$1000,MATCH(SMALL(支出簿!$Q$4:$Q$1000,ROW(B34)),支出簿!$Q$4:$Q$1000,0)))</f>
        <v/>
      </c>
      <c r="C34" s="25" t="str">
        <f>IF(COUNT(支出簿!$Q$4:$Q$1000)&lt;ROW(C34),"",INDEX(支出簿!C$4:C$1000,MATCH(SMALL(支出簿!$Q$4:$Q$1000,ROW(C34)),支出簿!$Q$4:$Q$1000,0)))</f>
        <v/>
      </c>
      <c r="D34" t="str">
        <f>IF(COUNT(支出簿!$Q$4:$Q$1000)&lt;ROW(D34),"",INDEX(支出簿!D$4:D$1000,MATCH(SMALL(支出簿!$Q$4:$Q$1000,ROW(D34)),支出簿!$Q$4:$Q$1000,0)))</f>
        <v/>
      </c>
      <c r="E34" t="str">
        <f>IF(COUNT(支出簿!$Q$4:$Q$1000)&lt;ROW(E34),"",INDEX(支出簿!E$4:E$1000,MATCH(SMALL(支出簿!$Q$4:$Q$1000,ROW(E34)),支出簿!$Q$4:$Q$1000,0)))</f>
        <v/>
      </c>
      <c r="F34" t="str">
        <f>IF(COUNT(支出簿!$Q$4:$Q$1000)&lt;ROW(F34),"",INDEX(支出簿!F$4:F$1000,MATCH(SMALL(支出簿!$Q$4:$Q$1000,ROW(F34)),支出簿!$Q$4:$Q$1000,0)))</f>
        <v/>
      </c>
      <c r="G34" t="str">
        <f>IF(COUNT(支出簿!$Q$4:$Q$1000)&lt;ROW(G34),"",INDEX(支出簿!G$4:G$1000,MATCH(SMALL(支出簿!$Q$4:$Q$1000,ROW(G34)),支出簿!$Q$4:$Q$1000,0)))</f>
        <v/>
      </c>
      <c r="H34" t="str">
        <f>IF(COUNT(支出簿!$Q$4:$Q$1000)&lt;ROW(H34),"",INDEX(支出簿!H$4:H$1000,MATCH(SMALL(支出簿!$Q$4:$Q$1000,ROW(H34)),支出簿!$Q$4:$Q$1000,0)))</f>
        <v/>
      </c>
      <c r="I34" t="str">
        <f>IF(COUNT(支出簿!$Q$4:$Q$1000)&lt;ROW(I34),"",INDEX(支出簿!I$4:I$1000,MATCH(SMALL(支出簿!$Q$4:$Q$1000,ROW(I34)),支出簿!$Q$4:$Q$1000,0)))</f>
        <v/>
      </c>
      <c r="J34" t="str">
        <f>IF(COUNT(支出簿!$Q$4:$Q$1000)&lt;ROW(J34),"",INDEX(支出簿!J$4:J$1000,MATCH(SMALL(支出簿!$Q$4:$Q$1000,ROW(J34)),支出簿!$Q$4:$Q$1000,0)))</f>
        <v/>
      </c>
      <c r="K34" t="str">
        <f>IF(COUNT(支出簿!$Q$4:$Q$1000)&lt;ROW(K34),"",INDEX(支出簿!K$4:K$1000,MATCH(SMALL(支出簿!$Q$4:$Q$1000,ROW(K34)),支出簿!$Q$4:$Q$1000,0)))</f>
        <v/>
      </c>
      <c r="L34" t="str">
        <f>IF(COUNT(支出簿!$Q$4:$Q$1000)&lt;ROW(L34),"",INDEX(支出簿!L$4:L$1000,MATCH(SMALL(支出簿!$Q$4:$Q$1000,ROW(L34)),支出簿!$Q$4:$Q$1000,0)))</f>
        <v/>
      </c>
      <c r="M34" t="str">
        <f>IF(COUNT(支出簿!$Q$4:$Q$1000)&lt;ROW(M34),"",INDEX(支出簿!M$4:M$1000,MATCH(SMALL(支出簿!$Q$4:$Q$1000,ROW(M34)),支出簿!$Q$4:$Q$1000,0)))</f>
        <v/>
      </c>
      <c r="N34" t="str">
        <f>IF(COUNT(支出簿!$Q$4:$Q$1000)&lt;ROW(N34),"",INDEX(支出簿!N$4:N$1000,MATCH(SMALL(支出簿!$Q$4:$Q$1000,ROW(N34)),支出簿!$Q$4:$Q$1000,0)))</f>
        <v/>
      </c>
      <c r="O34" t="str">
        <f>IF(COUNT(支出簿!$Q$4:$Q$1000)&lt;ROW(O34),"",INDEX(支出簿!O$4:O$1000,MATCH(SMALL(支出簿!$Q$4:$Q$1000,ROW(O34)),支出簿!$Q$4:$Q$1000,0)))</f>
        <v/>
      </c>
      <c r="P34" t="str">
        <f>IF(COUNT(支出簿!$Q$4:$Q$1000)&lt;ROW(P34),"",INDEX(支出簿!P$4:P$1000,MATCH(SMALL(支出簿!$Q$4:$Q$1000,ROW(P34)),支出簿!$Q$4:$Q$1000,0)))</f>
        <v/>
      </c>
      <c r="Q34" t="str">
        <f>IF(COUNT(支出簿!$Q$4:$Q$1000)&lt;ROW(Q34),"",INDEX(支出簿!Q$4:Q$1000,MATCH(SMALL(支出簿!$Q$4:$Q$1000,ROW(Q34)),支出簿!$Q$4:$Q$1000,0)))</f>
        <v/>
      </c>
    </row>
    <row r="35" spans="1:17" x14ac:dyDescent="0.45">
      <c r="A35" t="str">
        <f>IF(COUNT(支出簿!$Q$4:$Q$1000)&lt;ROW(A35),"",INDEX(支出簿!A$4:A$1000,MATCH(SMALL(支出簿!$Q$4:$Q$1000,ROW(A35)),支出簿!$Q$4:$Q$1000,0)))</f>
        <v/>
      </c>
      <c r="B35" s="25" t="str">
        <f>IF(COUNT(支出簿!$Q$4:$Q$1000)&lt;ROW(B35),"",INDEX(支出簿!B$4:B$1000,MATCH(SMALL(支出簿!$Q$4:$Q$1000,ROW(B35)),支出簿!$Q$4:$Q$1000,0)))</f>
        <v/>
      </c>
      <c r="C35" s="25" t="str">
        <f>IF(COUNT(支出簿!$Q$4:$Q$1000)&lt;ROW(C35),"",INDEX(支出簿!C$4:C$1000,MATCH(SMALL(支出簿!$Q$4:$Q$1000,ROW(C35)),支出簿!$Q$4:$Q$1000,0)))</f>
        <v/>
      </c>
      <c r="D35" t="str">
        <f>IF(COUNT(支出簿!$Q$4:$Q$1000)&lt;ROW(D35),"",INDEX(支出簿!D$4:D$1000,MATCH(SMALL(支出簿!$Q$4:$Q$1000,ROW(D35)),支出簿!$Q$4:$Q$1000,0)))</f>
        <v/>
      </c>
      <c r="E35" t="str">
        <f>IF(COUNT(支出簿!$Q$4:$Q$1000)&lt;ROW(E35),"",INDEX(支出簿!E$4:E$1000,MATCH(SMALL(支出簿!$Q$4:$Q$1000,ROW(E35)),支出簿!$Q$4:$Q$1000,0)))</f>
        <v/>
      </c>
      <c r="F35" t="str">
        <f>IF(COUNT(支出簿!$Q$4:$Q$1000)&lt;ROW(F35),"",INDEX(支出簿!F$4:F$1000,MATCH(SMALL(支出簿!$Q$4:$Q$1000,ROW(F35)),支出簿!$Q$4:$Q$1000,0)))</f>
        <v/>
      </c>
      <c r="G35" t="str">
        <f>IF(COUNT(支出簿!$Q$4:$Q$1000)&lt;ROW(G35),"",INDEX(支出簿!G$4:G$1000,MATCH(SMALL(支出簿!$Q$4:$Q$1000,ROW(G35)),支出簿!$Q$4:$Q$1000,0)))</f>
        <v/>
      </c>
      <c r="H35" t="str">
        <f>IF(COUNT(支出簿!$Q$4:$Q$1000)&lt;ROW(H35),"",INDEX(支出簿!H$4:H$1000,MATCH(SMALL(支出簿!$Q$4:$Q$1000,ROW(H35)),支出簿!$Q$4:$Q$1000,0)))</f>
        <v/>
      </c>
      <c r="I35" t="str">
        <f>IF(COUNT(支出簿!$Q$4:$Q$1000)&lt;ROW(I35),"",INDEX(支出簿!I$4:I$1000,MATCH(SMALL(支出簿!$Q$4:$Q$1000,ROW(I35)),支出簿!$Q$4:$Q$1000,0)))</f>
        <v/>
      </c>
      <c r="J35" t="str">
        <f>IF(COUNT(支出簿!$Q$4:$Q$1000)&lt;ROW(J35),"",INDEX(支出簿!J$4:J$1000,MATCH(SMALL(支出簿!$Q$4:$Q$1000,ROW(J35)),支出簿!$Q$4:$Q$1000,0)))</f>
        <v/>
      </c>
      <c r="K35" t="str">
        <f>IF(COUNT(支出簿!$Q$4:$Q$1000)&lt;ROW(K35),"",INDEX(支出簿!K$4:K$1000,MATCH(SMALL(支出簿!$Q$4:$Q$1000,ROW(K35)),支出簿!$Q$4:$Q$1000,0)))</f>
        <v/>
      </c>
      <c r="L35" t="str">
        <f>IF(COUNT(支出簿!$Q$4:$Q$1000)&lt;ROW(L35),"",INDEX(支出簿!L$4:L$1000,MATCH(SMALL(支出簿!$Q$4:$Q$1000,ROW(L35)),支出簿!$Q$4:$Q$1000,0)))</f>
        <v/>
      </c>
      <c r="M35" t="str">
        <f>IF(COUNT(支出簿!$Q$4:$Q$1000)&lt;ROW(M35),"",INDEX(支出簿!M$4:M$1000,MATCH(SMALL(支出簿!$Q$4:$Q$1000,ROW(M35)),支出簿!$Q$4:$Q$1000,0)))</f>
        <v/>
      </c>
      <c r="N35" t="str">
        <f>IF(COUNT(支出簿!$Q$4:$Q$1000)&lt;ROW(N35),"",INDEX(支出簿!N$4:N$1000,MATCH(SMALL(支出簿!$Q$4:$Q$1000,ROW(N35)),支出簿!$Q$4:$Q$1000,0)))</f>
        <v/>
      </c>
      <c r="O35" t="str">
        <f>IF(COUNT(支出簿!$Q$4:$Q$1000)&lt;ROW(O35),"",INDEX(支出簿!O$4:O$1000,MATCH(SMALL(支出簿!$Q$4:$Q$1000,ROW(O35)),支出簿!$Q$4:$Q$1000,0)))</f>
        <v/>
      </c>
      <c r="P35" t="str">
        <f>IF(COUNT(支出簿!$Q$4:$Q$1000)&lt;ROW(P35),"",INDEX(支出簿!P$4:P$1000,MATCH(SMALL(支出簿!$Q$4:$Q$1000,ROW(P35)),支出簿!$Q$4:$Q$1000,0)))</f>
        <v/>
      </c>
      <c r="Q35" t="str">
        <f>IF(COUNT(支出簿!$Q$4:$Q$1000)&lt;ROW(Q35),"",INDEX(支出簿!Q$4:Q$1000,MATCH(SMALL(支出簿!$Q$4:$Q$1000,ROW(Q35)),支出簿!$Q$4:$Q$1000,0)))</f>
        <v/>
      </c>
    </row>
    <row r="36" spans="1:17" x14ac:dyDescent="0.45">
      <c r="A36" t="str">
        <f>IF(COUNT(支出簿!$Q$4:$Q$1000)&lt;ROW(A36),"",INDEX(支出簿!A$4:A$1000,MATCH(SMALL(支出簿!$Q$4:$Q$1000,ROW(A36)),支出簿!$Q$4:$Q$1000,0)))</f>
        <v/>
      </c>
      <c r="B36" s="25" t="str">
        <f>IF(COUNT(支出簿!$Q$4:$Q$1000)&lt;ROW(B36),"",INDEX(支出簿!B$4:B$1000,MATCH(SMALL(支出簿!$Q$4:$Q$1000,ROW(B36)),支出簿!$Q$4:$Q$1000,0)))</f>
        <v/>
      </c>
      <c r="C36" s="25" t="str">
        <f>IF(COUNT(支出簿!$Q$4:$Q$1000)&lt;ROW(C36),"",INDEX(支出簿!C$4:C$1000,MATCH(SMALL(支出簿!$Q$4:$Q$1000,ROW(C36)),支出簿!$Q$4:$Q$1000,0)))</f>
        <v/>
      </c>
      <c r="D36" t="str">
        <f>IF(COUNT(支出簿!$Q$4:$Q$1000)&lt;ROW(D36),"",INDEX(支出簿!D$4:D$1000,MATCH(SMALL(支出簿!$Q$4:$Q$1000,ROW(D36)),支出簿!$Q$4:$Q$1000,0)))</f>
        <v/>
      </c>
      <c r="E36" t="str">
        <f>IF(COUNT(支出簿!$Q$4:$Q$1000)&lt;ROW(E36),"",INDEX(支出簿!E$4:E$1000,MATCH(SMALL(支出簿!$Q$4:$Q$1000,ROW(E36)),支出簿!$Q$4:$Q$1000,0)))</f>
        <v/>
      </c>
      <c r="F36" t="str">
        <f>IF(COUNT(支出簿!$Q$4:$Q$1000)&lt;ROW(F36),"",INDEX(支出簿!F$4:F$1000,MATCH(SMALL(支出簿!$Q$4:$Q$1000,ROW(F36)),支出簿!$Q$4:$Q$1000,0)))</f>
        <v/>
      </c>
      <c r="G36" t="str">
        <f>IF(COUNT(支出簿!$Q$4:$Q$1000)&lt;ROW(G36),"",INDEX(支出簿!G$4:G$1000,MATCH(SMALL(支出簿!$Q$4:$Q$1000,ROW(G36)),支出簿!$Q$4:$Q$1000,0)))</f>
        <v/>
      </c>
      <c r="H36" t="str">
        <f>IF(COUNT(支出簿!$Q$4:$Q$1000)&lt;ROW(H36),"",INDEX(支出簿!H$4:H$1000,MATCH(SMALL(支出簿!$Q$4:$Q$1000,ROW(H36)),支出簿!$Q$4:$Q$1000,0)))</f>
        <v/>
      </c>
      <c r="I36" t="str">
        <f>IF(COUNT(支出簿!$Q$4:$Q$1000)&lt;ROW(I36),"",INDEX(支出簿!I$4:I$1000,MATCH(SMALL(支出簿!$Q$4:$Q$1000,ROW(I36)),支出簿!$Q$4:$Q$1000,0)))</f>
        <v/>
      </c>
      <c r="J36" t="str">
        <f>IF(COUNT(支出簿!$Q$4:$Q$1000)&lt;ROW(J36),"",INDEX(支出簿!J$4:J$1000,MATCH(SMALL(支出簿!$Q$4:$Q$1000,ROW(J36)),支出簿!$Q$4:$Q$1000,0)))</f>
        <v/>
      </c>
      <c r="K36" t="str">
        <f>IF(COUNT(支出簿!$Q$4:$Q$1000)&lt;ROW(K36),"",INDEX(支出簿!K$4:K$1000,MATCH(SMALL(支出簿!$Q$4:$Q$1000,ROW(K36)),支出簿!$Q$4:$Q$1000,0)))</f>
        <v/>
      </c>
      <c r="L36" t="str">
        <f>IF(COUNT(支出簿!$Q$4:$Q$1000)&lt;ROW(L36),"",INDEX(支出簿!L$4:L$1000,MATCH(SMALL(支出簿!$Q$4:$Q$1000,ROW(L36)),支出簿!$Q$4:$Q$1000,0)))</f>
        <v/>
      </c>
      <c r="M36" t="str">
        <f>IF(COUNT(支出簿!$Q$4:$Q$1000)&lt;ROW(M36),"",INDEX(支出簿!M$4:M$1000,MATCH(SMALL(支出簿!$Q$4:$Q$1000,ROW(M36)),支出簿!$Q$4:$Q$1000,0)))</f>
        <v/>
      </c>
      <c r="N36" t="str">
        <f>IF(COUNT(支出簿!$Q$4:$Q$1000)&lt;ROW(N36),"",INDEX(支出簿!N$4:N$1000,MATCH(SMALL(支出簿!$Q$4:$Q$1000,ROW(N36)),支出簿!$Q$4:$Q$1000,0)))</f>
        <v/>
      </c>
      <c r="O36" t="str">
        <f>IF(COUNT(支出簿!$Q$4:$Q$1000)&lt;ROW(O36),"",INDEX(支出簿!O$4:O$1000,MATCH(SMALL(支出簿!$Q$4:$Q$1000,ROW(O36)),支出簿!$Q$4:$Q$1000,0)))</f>
        <v/>
      </c>
      <c r="P36" t="str">
        <f>IF(COUNT(支出簿!$Q$4:$Q$1000)&lt;ROW(P36),"",INDEX(支出簿!P$4:P$1000,MATCH(SMALL(支出簿!$Q$4:$Q$1000,ROW(P36)),支出簿!$Q$4:$Q$1000,0)))</f>
        <v/>
      </c>
      <c r="Q36" t="str">
        <f>IF(COUNT(支出簿!$Q$4:$Q$1000)&lt;ROW(Q36),"",INDEX(支出簿!Q$4:Q$1000,MATCH(SMALL(支出簿!$Q$4:$Q$1000,ROW(Q36)),支出簿!$Q$4:$Q$1000,0)))</f>
        <v/>
      </c>
    </row>
    <row r="37" spans="1:17" x14ac:dyDescent="0.45">
      <c r="A37" t="str">
        <f>IF(COUNT(支出簿!$Q$4:$Q$1000)&lt;ROW(A37),"",INDEX(支出簿!A$4:A$1000,MATCH(SMALL(支出簿!$Q$4:$Q$1000,ROW(A37)),支出簿!$Q$4:$Q$1000,0)))</f>
        <v/>
      </c>
      <c r="B37" s="25" t="str">
        <f>IF(COUNT(支出簿!$Q$4:$Q$1000)&lt;ROW(B37),"",INDEX(支出簿!B$4:B$1000,MATCH(SMALL(支出簿!$Q$4:$Q$1000,ROW(B37)),支出簿!$Q$4:$Q$1000,0)))</f>
        <v/>
      </c>
      <c r="C37" s="25" t="str">
        <f>IF(COUNT(支出簿!$Q$4:$Q$1000)&lt;ROW(C37),"",INDEX(支出簿!C$4:C$1000,MATCH(SMALL(支出簿!$Q$4:$Q$1000,ROW(C37)),支出簿!$Q$4:$Q$1000,0)))</f>
        <v/>
      </c>
      <c r="D37" t="str">
        <f>IF(COUNT(支出簿!$Q$4:$Q$1000)&lt;ROW(D37),"",INDEX(支出簿!D$4:D$1000,MATCH(SMALL(支出簿!$Q$4:$Q$1000,ROW(D37)),支出簿!$Q$4:$Q$1000,0)))</f>
        <v/>
      </c>
      <c r="E37" t="str">
        <f>IF(COUNT(支出簿!$Q$4:$Q$1000)&lt;ROW(E37),"",INDEX(支出簿!E$4:E$1000,MATCH(SMALL(支出簿!$Q$4:$Q$1000,ROW(E37)),支出簿!$Q$4:$Q$1000,0)))</f>
        <v/>
      </c>
      <c r="F37" t="str">
        <f>IF(COUNT(支出簿!$Q$4:$Q$1000)&lt;ROW(F37),"",INDEX(支出簿!F$4:F$1000,MATCH(SMALL(支出簿!$Q$4:$Q$1000,ROW(F37)),支出簿!$Q$4:$Q$1000,0)))</f>
        <v/>
      </c>
      <c r="G37" t="str">
        <f>IF(COUNT(支出簿!$Q$4:$Q$1000)&lt;ROW(G37),"",INDEX(支出簿!G$4:G$1000,MATCH(SMALL(支出簿!$Q$4:$Q$1000,ROW(G37)),支出簿!$Q$4:$Q$1000,0)))</f>
        <v/>
      </c>
      <c r="H37" t="str">
        <f>IF(COUNT(支出簿!$Q$4:$Q$1000)&lt;ROW(H37),"",INDEX(支出簿!H$4:H$1000,MATCH(SMALL(支出簿!$Q$4:$Q$1000,ROW(H37)),支出簿!$Q$4:$Q$1000,0)))</f>
        <v/>
      </c>
      <c r="I37" t="str">
        <f>IF(COUNT(支出簿!$Q$4:$Q$1000)&lt;ROW(I37),"",INDEX(支出簿!I$4:I$1000,MATCH(SMALL(支出簿!$Q$4:$Q$1000,ROW(I37)),支出簿!$Q$4:$Q$1000,0)))</f>
        <v/>
      </c>
      <c r="J37" t="str">
        <f>IF(COUNT(支出簿!$Q$4:$Q$1000)&lt;ROW(J37),"",INDEX(支出簿!J$4:J$1000,MATCH(SMALL(支出簿!$Q$4:$Q$1000,ROW(J37)),支出簿!$Q$4:$Q$1000,0)))</f>
        <v/>
      </c>
      <c r="K37" t="str">
        <f>IF(COUNT(支出簿!$Q$4:$Q$1000)&lt;ROW(K37),"",INDEX(支出簿!K$4:K$1000,MATCH(SMALL(支出簿!$Q$4:$Q$1000,ROW(K37)),支出簿!$Q$4:$Q$1000,0)))</f>
        <v/>
      </c>
      <c r="L37" t="str">
        <f>IF(COUNT(支出簿!$Q$4:$Q$1000)&lt;ROW(L37),"",INDEX(支出簿!L$4:L$1000,MATCH(SMALL(支出簿!$Q$4:$Q$1000,ROW(L37)),支出簿!$Q$4:$Q$1000,0)))</f>
        <v/>
      </c>
      <c r="M37" t="str">
        <f>IF(COUNT(支出簿!$Q$4:$Q$1000)&lt;ROW(M37),"",INDEX(支出簿!M$4:M$1000,MATCH(SMALL(支出簿!$Q$4:$Q$1000,ROW(M37)),支出簿!$Q$4:$Q$1000,0)))</f>
        <v/>
      </c>
      <c r="N37" t="str">
        <f>IF(COUNT(支出簿!$Q$4:$Q$1000)&lt;ROW(N37),"",INDEX(支出簿!N$4:N$1000,MATCH(SMALL(支出簿!$Q$4:$Q$1000,ROW(N37)),支出簿!$Q$4:$Q$1000,0)))</f>
        <v/>
      </c>
      <c r="O37" t="str">
        <f>IF(COUNT(支出簿!$Q$4:$Q$1000)&lt;ROW(O37),"",INDEX(支出簿!O$4:O$1000,MATCH(SMALL(支出簿!$Q$4:$Q$1000,ROW(O37)),支出簿!$Q$4:$Q$1000,0)))</f>
        <v/>
      </c>
      <c r="P37" t="str">
        <f>IF(COUNT(支出簿!$Q$4:$Q$1000)&lt;ROW(P37),"",INDEX(支出簿!P$4:P$1000,MATCH(SMALL(支出簿!$Q$4:$Q$1000,ROW(P37)),支出簿!$Q$4:$Q$1000,0)))</f>
        <v/>
      </c>
      <c r="Q37" t="str">
        <f>IF(COUNT(支出簿!$Q$4:$Q$1000)&lt;ROW(Q37),"",INDEX(支出簿!Q$4:Q$1000,MATCH(SMALL(支出簿!$Q$4:$Q$1000,ROW(Q37)),支出簿!$Q$4:$Q$1000,0)))</f>
        <v/>
      </c>
    </row>
    <row r="38" spans="1:17" x14ac:dyDescent="0.45">
      <c r="A38" t="str">
        <f>IF(COUNT(支出簿!$Q$4:$Q$1000)&lt;ROW(A38),"",INDEX(支出簿!A$4:A$1000,MATCH(SMALL(支出簿!$Q$4:$Q$1000,ROW(A38)),支出簿!$Q$4:$Q$1000,0)))</f>
        <v/>
      </c>
      <c r="B38" s="25" t="str">
        <f>IF(COUNT(支出簿!$Q$4:$Q$1000)&lt;ROW(B38),"",INDEX(支出簿!B$4:B$1000,MATCH(SMALL(支出簿!$Q$4:$Q$1000,ROW(B38)),支出簿!$Q$4:$Q$1000,0)))</f>
        <v/>
      </c>
      <c r="C38" s="25" t="str">
        <f>IF(COUNT(支出簿!$Q$4:$Q$1000)&lt;ROW(C38),"",INDEX(支出簿!C$4:C$1000,MATCH(SMALL(支出簿!$Q$4:$Q$1000,ROW(C38)),支出簿!$Q$4:$Q$1000,0)))</f>
        <v/>
      </c>
      <c r="D38" t="str">
        <f>IF(COUNT(支出簿!$Q$4:$Q$1000)&lt;ROW(D38),"",INDEX(支出簿!D$4:D$1000,MATCH(SMALL(支出簿!$Q$4:$Q$1000,ROW(D38)),支出簿!$Q$4:$Q$1000,0)))</f>
        <v/>
      </c>
      <c r="E38" t="str">
        <f>IF(COUNT(支出簿!$Q$4:$Q$1000)&lt;ROW(E38),"",INDEX(支出簿!E$4:E$1000,MATCH(SMALL(支出簿!$Q$4:$Q$1000,ROW(E38)),支出簿!$Q$4:$Q$1000,0)))</f>
        <v/>
      </c>
      <c r="F38" t="str">
        <f>IF(COUNT(支出簿!$Q$4:$Q$1000)&lt;ROW(F38),"",INDEX(支出簿!F$4:F$1000,MATCH(SMALL(支出簿!$Q$4:$Q$1000,ROW(F38)),支出簿!$Q$4:$Q$1000,0)))</f>
        <v/>
      </c>
      <c r="G38" t="str">
        <f>IF(COUNT(支出簿!$Q$4:$Q$1000)&lt;ROW(G38),"",INDEX(支出簿!G$4:G$1000,MATCH(SMALL(支出簿!$Q$4:$Q$1000,ROW(G38)),支出簿!$Q$4:$Q$1000,0)))</f>
        <v/>
      </c>
      <c r="H38" t="str">
        <f>IF(COUNT(支出簿!$Q$4:$Q$1000)&lt;ROW(H38),"",INDEX(支出簿!H$4:H$1000,MATCH(SMALL(支出簿!$Q$4:$Q$1000,ROW(H38)),支出簿!$Q$4:$Q$1000,0)))</f>
        <v/>
      </c>
      <c r="I38" t="str">
        <f>IF(COUNT(支出簿!$Q$4:$Q$1000)&lt;ROW(I38),"",INDEX(支出簿!I$4:I$1000,MATCH(SMALL(支出簿!$Q$4:$Q$1000,ROW(I38)),支出簿!$Q$4:$Q$1000,0)))</f>
        <v/>
      </c>
      <c r="J38" t="str">
        <f>IF(COUNT(支出簿!$Q$4:$Q$1000)&lt;ROW(J38),"",INDEX(支出簿!J$4:J$1000,MATCH(SMALL(支出簿!$Q$4:$Q$1000,ROW(J38)),支出簿!$Q$4:$Q$1000,0)))</f>
        <v/>
      </c>
      <c r="K38" t="str">
        <f>IF(COUNT(支出簿!$Q$4:$Q$1000)&lt;ROW(K38),"",INDEX(支出簿!K$4:K$1000,MATCH(SMALL(支出簿!$Q$4:$Q$1000,ROW(K38)),支出簿!$Q$4:$Q$1000,0)))</f>
        <v/>
      </c>
      <c r="L38" t="str">
        <f>IF(COUNT(支出簿!$Q$4:$Q$1000)&lt;ROW(L38),"",INDEX(支出簿!L$4:L$1000,MATCH(SMALL(支出簿!$Q$4:$Q$1000,ROW(L38)),支出簿!$Q$4:$Q$1000,0)))</f>
        <v/>
      </c>
      <c r="M38" t="str">
        <f>IF(COUNT(支出簿!$Q$4:$Q$1000)&lt;ROW(M38),"",INDEX(支出簿!M$4:M$1000,MATCH(SMALL(支出簿!$Q$4:$Q$1000,ROW(M38)),支出簿!$Q$4:$Q$1000,0)))</f>
        <v/>
      </c>
      <c r="N38" t="str">
        <f>IF(COUNT(支出簿!$Q$4:$Q$1000)&lt;ROW(N38),"",INDEX(支出簿!N$4:N$1000,MATCH(SMALL(支出簿!$Q$4:$Q$1000,ROW(N38)),支出簿!$Q$4:$Q$1000,0)))</f>
        <v/>
      </c>
      <c r="O38" t="str">
        <f>IF(COUNT(支出簿!$Q$4:$Q$1000)&lt;ROW(O38),"",INDEX(支出簿!O$4:O$1000,MATCH(SMALL(支出簿!$Q$4:$Q$1000,ROW(O38)),支出簿!$Q$4:$Q$1000,0)))</f>
        <v/>
      </c>
      <c r="P38" t="str">
        <f>IF(COUNT(支出簿!$Q$4:$Q$1000)&lt;ROW(P38),"",INDEX(支出簿!P$4:P$1000,MATCH(SMALL(支出簿!$Q$4:$Q$1000,ROW(P38)),支出簿!$Q$4:$Q$1000,0)))</f>
        <v/>
      </c>
      <c r="Q38" t="str">
        <f>IF(COUNT(支出簿!$Q$4:$Q$1000)&lt;ROW(Q38),"",INDEX(支出簿!Q$4:Q$1000,MATCH(SMALL(支出簿!$Q$4:$Q$1000,ROW(Q38)),支出簿!$Q$4:$Q$1000,0)))</f>
        <v/>
      </c>
    </row>
    <row r="39" spans="1:17" x14ac:dyDescent="0.45">
      <c r="A39" t="str">
        <f>IF(COUNT(支出簿!$Q$4:$Q$1000)&lt;ROW(A39),"",INDEX(支出簿!A$4:A$1000,MATCH(SMALL(支出簿!$Q$4:$Q$1000,ROW(A39)),支出簿!$Q$4:$Q$1000,0)))</f>
        <v/>
      </c>
      <c r="B39" s="25" t="str">
        <f>IF(COUNT(支出簿!$Q$4:$Q$1000)&lt;ROW(B39),"",INDEX(支出簿!B$4:B$1000,MATCH(SMALL(支出簿!$Q$4:$Q$1000,ROW(B39)),支出簿!$Q$4:$Q$1000,0)))</f>
        <v/>
      </c>
      <c r="C39" s="25" t="str">
        <f>IF(COUNT(支出簿!$Q$4:$Q$1000)&lt;ROW(C39),"",INDEX(支出簿!C$4:C$1000,MATCH(SMALL(支出簿!$Q$4:$Q$1000,ROW(C39)),支出簿!$Q$4:$Q$1000,0)))</f>
        <v/>
      </c>
      <c r="D39" t="str">
        <f>IF(COUNT(支出簿!$Q$4:$Q$1000)&lt;ROW(D39),"",INDEX(支出簿!D$4:D$1000,MATCH(SMALL(支出簿!$Q$4:$Q$1000,ROW(D39)),支出簿!$Q$4:$Q$1000,0)))</f>
        <v/>
      </c>
      <c r="E39" t="str">
        <f>IF(COUNT(支出簿!$Q$4:$Q$1000)&lt;ROW(E39),"",INDEX(支出簿!E$4:E$1000,MATCH(SMALL(支出簿!$Q$4:$Q$1000,ROW(E39)),支出簿!$Q$4:$Q$1000,0)))</f>
        <v/>
      </c>
      <c r="F39" t="str">
        <f>IF(COUNT(支出簿!$Q$4:$Q$1000)&lt;ROW(F39),"",INDEX(支出簿!F$4:F$1000,MATCH(SMALL(支出簿!$Q$4:$Q$1000,ROW(F39)),支出簿!$Q$4:$Q$1000,0)))</f>
        <v/>
      </c>
      <c r="G39" t="str">
        <f>IF(COUNT(支出簿!$Q$4:$Q$1000)&lt;ROW(G39),"",INDEX(支出簿!G$4:G$1000,MATCH(SMALL(支出簿!$Q$4:$Q$1000,ROW(G39)),支出簿!$Q$4:$Q$1000,0)))</f>
        <v/>
      </c>
      <c r="H39" t="str">
        <f>IF(COUNT(支出簿!$Q$4:$Q$1000)&lt;ROW(H39),"",INDEX(支出簿!H$4:H$1000,MATCH(SMALL(支出簿!$Q$4:$Q$1000,ROW(H39)),支出簿!$Q$4:$Q$1000,0)))</f>
        <v/>
      </c>
      <c r="I39" t="str">
        <f>IF(COUNT(支出簿!$Q$4:$Q$1000)&lt;ROW(I39),"",INDEX(支出簿!I$4:I$1000,MATCH(SMALL(支出簿!$Q$4:$Q$1000,ROW(I39)),支出簿!$Q$4:$Q$1000,0)))</f>
        <v/>
      </c>
      <c r="J39" t="str">
        <f>IF(COUNT(支出簿!$Q$4:$Q$1000)&lt;ROW(J39),"",INDEX(支出簿!J$4:J$1000,MATCH(SMALL(支出簿!$Q$4:$Q$1000,ROW(J39)),支出簿!$Q$4:$Q$1000,0)))</f>
        <v/>
      </c>
      <c r="K39" t="str">
        <f>IF(COUNT(支出簿!$Q$4:$Q$1000)&lt;ROW(K39),"",INDEX(支出簿!K$4:K$1000,MATCH(SMALL(支出簿!$Q$4:$Q$1000,ROW(K39)),支出簿!$Q$4:$Q$1000,0)))</f>
        <v/>
      </c>
      <c r="L39" t="str">
        <f>IF(COUNT(支出簿!$Q$4:$Q$1000)&lt;ROW(L39),"",INDEX(支出簿!L$4:L$1000,MATCH(SMALL(支出簿!$Q$4:$Q$1000,ROW(L39)),支出簿!$Q$4:$Q$1000,0)))</f>
        <v/>
      </c>
      <c r="M39" t="str">
        <f>IF(COUNT(支出簿!$Q$4:$Q$1000)&lt;ROW(M39),"",INDEX(支出簿!M$4:M$1000,MATCH(SMALL(支出簿!$Q$4:$Q$1000,ROW(M39)),支出簿!$Q$4:$Q$1000,0)))</f>
        <v/>
      </c>
      <c r="N39" t="str">
        <f>IF(COUNT(支出簿!$Q$4:$Q$1000)&lt;ROW(N39),"",INDEX(支出簿!N$4:N$1000,MATCH(SMALL(支出簿!$Q$4:$Q$1000,ROW(N39)),支出簿!$Q$4:$Q$1000,0)))</f>
        <v/>
      </c>
      <c r="O39" t="str">
        <f>IF(COUNT(支出簿!$Q$4:$Q$1000)&lt;ROW(O39),"",INDEX(支出簿!O$4:O$1000,MATCH(SMALL(支出簿!$Q$4:$Q$1000,ROW(O39)),支出簿!$Q$4:$Q$1000,0)))</f>
        <v/>
      </c>
      <c r="P39" t="str">
        <f>IF(COUNT(支出簿!$Q$4:$Q$1000)&lt;ROW(P39),"",INDEX(支出簿!P$4:P$1000,MATCH(SMALL(支出簿!$Q$4:$Q$1000,ROW(P39)),支出簿!$Q$4:$Q$1000,0)))</f>
        <v/>
      </c>
      <c r="Q39" t="str">
        <f>IF(COUNT(支出簿!$Q$4:$Q$1000)&lt;ROW(Q39),"",INDEX(支出簿!Q$4:Q$1000,MATCH(SMALL(支出簿!$Q$4:$Q$1000,ROW(Q39)),支出簿!$Q$4:$Q$1000,0)))</f>
        <v/>
      </c>
    </row>
    <row r="40" spans="1:17" x14ac:dyDescent="0.45">
      <c r="A40" t="str">
        <f>IF(COUNT(支出簿!$Q$4:$Q$1000)&lt;ROW(A40),"",INDEX(支出簿!A$4:A$1000,MATCH(SMALL(支出簿!$Q$4:$Q$1000,ROW(A40)),支出簿!$Q$4:$Q$1000,0)))</f>
        <v/>
      </c>
      <c r="B40" s="25" t="str">
        <f>IF(COUNT(支出簿!$Q$4:$Q$1000)&lt;ROW(B40),"",INDEX(支出簿!B$4:B$1000,MATCH(SMALL(支出簿!$Q$4:$Q$1000,ROW(B40)),支出簿!$Q$4:$Q$1000,0)))</f>
        <v/>
      </c>
      <c r="C40" s="25" t="str">
        <f>IF(COUNT(支出簿!$Q$4:$Q$1000)&lt;ROW(C40),"",INDEX(支出簿!C$4:C$1000,MATCH(SMALL(支出簿!$Q$4:$Q$1000,ROW(C40)),支出簿!$Q$4:$Q$1000,0)))</f>
        <v/>
      </c>
      <c r="D40" t="str">
        <f>IF(COUNT(支出簿!$Q$4:$Q$1000)&lt;ROW(D40),"",INDEX(支出簿!D$4:D$1000,MATCH(SMALL(支出簿!$Q$4:$Q$1000,ROW(D40)),支出簿!$Q$4:$Q$1000,0)))</f>
        <v/>
      </c>
      <c r="E40" t="str">
        <f>IF(COUNT(支出簿!$Q$4:$Q$1000)&lt;ROW(E40),"",INDEX(支出簿!E$4:E$1000,MATCH(SMALL(支出簿!$Q$4:$Q$1000,ROW(E40)),支出簿!$Q$4:$Q$1000,0)))</f>
        <v/>
      </c>
      <c r="F40" t="str">
        <f>IF(COUNT(支出簿!$Q$4:$Q$1000)&lt;ROW(F40),"",INDEX(支出簿!F$4:F$1000,MATCH(SMALL(支出簿!$Q$4:$Q$1000,ROW(F40)),支出簿!$Q$4:$Q$1000,0)))</f>
        <v/>
      </c>
      <c r="G40" t="str">
        <f>IF(COUNT(支出簿!$Q$4:$Q$1000)&lt;ROW(G40),"",INDEX(支出簿!G$4:G$1000,MATCH(SMALL(支出簿!$Q$4:$Q$1000,ROW(G40)),支出簿!$Q$4:$Q$1000,0)))</f>
        <v/>
      </c>
      <c r="H40" t="str">
        <f>IF(COUNT(支出簿!$Q$4:$Q$1000)&lt;ROW(H40),"",INDEX(支出簿!H$4:H$1000,MATCH(SMALL(支出簿!$Q$4:$Q$1000,ROW(H40)),支出簿!$Q$4:$Q$1000,0)))</f>
        <v/>
      </c>
      <c r="I40" t="str">
        <f>IF(COUNT(支出簿!$Q$4:$Q$1000)&lt;ROW(I40),"",INDEX(支出簿!I$4:I$1000,MATCH(SMALL(支出簿!$Q$4:$Q$1000,ROW(I40)),支出簿!$Q$4:$Q$1000,0)))</f>
        <v/>
      </c>
      <c r="J40" t="str">
        <f>IF(COUNT(支出簿!$Q$4:$Q$1000)&lt;ROW(J40),"",INDEX(支出簿!J$4:J$1000,MATCH(SMALL(支出簿!$Q$4:$Q$1000,ROW(J40)),支出簿!$Q$4:$Q$1000,0)))</f>
        <v/>
      </c>
      <c r="K40" t="str">
        <f>IF(COUNT(支出簿!$Q$4:$Q$1000)&lt;ROW(K40),"",INDEX(支出簿!K$4:K$1000,MATCH(SMALL(支出簿!$Q$4:$Q$1000,ROW(K40)),支出簿!$Q$4:$Q$1000,0)))</f>
        <v/>
      </c>
      <c r="L40" t="str">
        <f>IF(COUNT(支出簿!$Q$4:$Q$1000)&lt;ROW(L40),"",INDEX(支出簿!L$4:L$1000,MATCH(SMALL(支出簿!$Q$4:$Q$1000,ROW(L40)),支出簿!$Q$4:$Q$1000,0)))</f>
        <v/>
      </c>
      <c r="M40" t="str">
        <f>IF(COUNT(支出簿!$Q$4:$Q$1000)&lt;ROW(M40),"",INDEX(支出簿!M$4:M$1000,MATCH(SMALL(支出簿!$Q$4:$Q$1000,ROW(M40)),支出簿!$Q$4:$Q$1000,0)))</f>
        <v/>
      </c>
      <c r="N40" t="str">
        <f>IF(COUNT(支出簿!$Q$4:$Q$1000)&lt;ROW(N40),"",INDEX(支出簿!N$4:N$1000,MATCH(SMALL(支出簿!$Q$4:$Q$1000,ROW(N40)),支出簿!$Q$4:$Q$1000,0)))</f>
        <v/>
      </c>
      <c r="O40" t="str">
        <f>IF(COUNT(支出簿!$Q$4:$Q$1000)&lt;ROW(O40),"",INDEX(支出簿!O$4:O$1000,MATCH(SMALL(支出簿!$Q$4:$Q$1000,ROW(O40)),支出簿!$Q$4:$Q$1000,0)))</f>
        <v/>
      </c>
      <c r="P40" t="str">
        <f>IF(COUNT(支出簿!$Q$4:$Q$1000)&lt;ROW(P40),"",INDEX(支出簿!P$4:P$1000,MATCH(SMALL(支出簿!$Q$4:$Q$1000,ROW(P40)),支出簿!$Q$4:$Q$1000,0)))</f>
        <v/>
      </c>
      <c r="Q40" t="str">
        <f>IF(COUNT(支出簿!$Q$4:$Q$1000)&lt;ROW(Q40),"",INDEX(支出簿!Q$4:Q$1000,MATCH(SMALL(支出簿!$Q$4:$Q$1000,ROW(Q40)),支出簿!$Q$4:$Q$1000,0)))</f>
        <v/>
      </c>
    </row>
    <row r="41" spans="1:17" x14ac:dyDescent="0.45">
      <c r="A41" t="str">
        <f>IF(COUNT(支出簿!$Q$4:$Q$1000)&lt;ROW(A41),"",INDEX(支出簿!A$4:A$1000,MATCH(SMALL(支出簿!$Q$4:$Q$1000,ROW(A41)),支出簿!$Q$4:$Q$1000,0)))</f>
        <v/>
      </c>
      <c r="B41" s="25" t="str">
        <f>IF(COUNT(支出簿!$Q$4:$Q$1000)&lt;ROW(B41),"",INDEX(支出簿!B$4:B$1000,MATCH(SMALL(支出簿!$Q$4:$Q$1000,ROW(B41)),支出簿!$Q$4:$Q$1000,0)))</f>
        <v/>
      </c>
      <c r="C41" s="25" t="str">
        <f>IF(COUNT(支出簿!$Q$4:$Q$1000)&lt;ROW(C41),"",INDEX(支出簿!C$4:C$1000,MATCH(SMALL(支出簿!$Q$4:$Q$1000,ROW(C41)),支出簿!$Q$4:$Q$1000,0)))</f>
        <v/>
      </c>
      <c r="D41" t="str">
        <f>IF(COUNT(支出簿!$Q$4:$Q$1000)&lt;ROW(D41),"",INDEX(支出簿!D$4:D$1000,MATCH(SMALL(支出簿!$Q$4:$Q$1000,ROW(D41)),支出簿!$Q$4:$Q$1000,0)))</f>
        <v/>
      </c>
      <c r="E41" t="str">
        <f>IF(COUNT(支出簿!$Q$4:$Q$1000)&lt;ROW(E41),"",INDEX(支出簿!E$4:E$1000,MATCH(SMALL(支出簿!$Q$4:$Q$1000,ROW(E41)),支出簿!$Q$4:$Q$1000,0)))</f>
        <v/>
      </c>
      <c r="F41" t="str">
        <f>IF(COUNT(支出簿!$Q$4:$Q$1000)&lt;ROW(F41),"",INDEX(支出簿!F$4:F$1000,MATCH(SMALL(支出簿!$Q$4:$Q$1000,ROW(F41)),支出簿!$Q$4:$Q$1000,0)))</f>
        <v/>
      </c>
      <c r="G41" t="str">
        <f>IF(COUNT(支出簿!$Q$4:$Q$1000)&lt;ROW(G41),"",INDEX(支出簿!G$4:G$1000,MATCH(SMALL(支出簿!$Q$4:$Q$1000,ROW(G41)),支出簿!$Q$4:$Q$1000,0)))</f>
        <v/>
      </c>
      <c r="H41" t="str">
        <f>IF(COUNT(支出簿!$Q$4:$Q$1000)&lt;ROW(H41),"",INDEX(支出簿!H$4:H$1000,MATCH(SMALL(支出簿!$Q$4:$Q$1000,ROW(H41)),支出簿!$Q$4:$Q$1000,0)))</f>
        <v/>
      </c>
      <c r="I41" t="str">
        <f>IF(COUNT(支出簿!$Q$4:$Q$1000)&lt;ROW(I41),"",INDEX(支出簿!I$4:I$1000,MATCH(SMALL(支出簿!$Q$4:$Q$1000,ROW(I41)),支出簿!$Q$4:$Q$1000,0)))</f>
        <v/>
      </c>
      <c r="J41" t="str">
        <f>IF(COUNT(支出簿!$Q$4:$Q$1000)&lt;ROW(J41),"",INDEX(支出簿!J$4:J$1000,MATCH(SMALL(支出簿!$Q$4:$Q$1000,ROW(J41)),支出簿!$Q$4:$Q$1000,0)))</f>
        <v/>
      </c>
      <c r="K41" t="str">
        <f>IF(COUNT(支出簿!$Q$4:$Q$1000)&lt;ROW(K41),"",INDEX(支出簿!K$4:K$1000,MATCH(SMALL(支出簿!$Q$4:$Q$1000,ROW(K41)),支出簿!$Q$4:$Q$1000,0)))</f>
        <v/>
      </c>
      <c r="L41" t="str">
        <f>IF(COUNT(支出簿!$Q$4:$Q$1000)&lt;ROW(L41),"",INDEX(支出簿!L$4:L$1000,MATCH(SMALL(支出簿!$Q$4:$Q$1000,ROW(L41)),支出簿!$Q$4:$Q$1000,0)))</f>
        <v/>
      </c>
      <c r="M41" t="str">
        <f>IF(COUNT(支出簿!$Q$4:$Q$1000)&lt;ROW(M41),"",INDEX(支出簿!M$4:M$1000,MATCH(SMALL(支出簿!$Q$4:$Q$1000,ROW(M41)),支出簿!$Q$4:$Q$1000,0)))</f>
        <v/>
      </c>
      <c r="N41" t="str">
        <f>IF(COUNT(支出簿!$Q$4:$Q$1000)&lt;ROW(N41),"",INDEX(支出簿!N$4:N$1000,MATCH(SMALL(支出簿!$Q$4:$Q$1000,ROW(N41)),支出簿!$Q$4:$Q$1000,0)))</f>
        <v/>
      </c>
      <c r="O41" t="str">
        <f>IF(COUNT(支出簿!$Q$4:$Q$1000)&lt;ROW(O41),"",INDEX(支出簿!O$4:O$1000,MATCH(SMALL(支出簿!$Q$4:$Q$1000,ROW(O41)),支出簿!$Q$4:$Q$1000,0)))</f>
        <v/>
      </c>
      <c r="P41" t="str">
        <f>IF(COUNT(支出簿!$Q$4:$Q$1000)&lt;ROW(P41),"",INDEX(支出簿!P$4:P$1000,MATCH(SMALL(支出簿!$Q$4:$Q$1000,ROW(P41)),支出簿!$Q$4:$Q$1000,0)))</f>
        <v/>
      </c>
      <c r="Q41" t="str">
        <f>IF(COUNT(支出簿!$Q$4:$Q$1000)&lt;ROW(Q41),"",INDEX(支出簿!Q$4:Q$1000,MATCH(SMALL(支出簿!$Q$4:$Q$1000,ROW(Q41)),支出簿!$Q$4:$Q$1000,0)))</f>
        <v/>
      </c>
    </row>
    <row r="42" spans="1:17" x14ac:dyDescent="0.45">
      <c r="A42" t="str">
        <f>IF(COUNT(支出簿!$Q$4:$Q$1000)&lt;ROW(A42),"",INDEX(支出簿!A$4:A$1000,MATCH(SMALL(支出簿!$Q$4:$Q$1000,ROW(A42)),支出簿!$Q$4:$Q$1000,0)))</f>
        <v/>
      </c>
      <c r="B42" s="25" t="str">
        <f>IF(COUNT(支出簿!$Q$4:$Q$1000)&lt;ROW(B42),"",INDEX(支出簿!B$4:B$1000,MATCH(SMALL(支出簿!$Q$4:$Q$1000,ROW(B42)),支出簿!$Q$4:$Q$1000,0)))</f>
        <v/>
      </c>
      <c r="C42" s="25" t="str">
        <f>IF(COUNT(支出簿!$Q$4:$Q$1000)&lt;ROW(C42),"",INDEX(支出簿!C$4:C$1000,MATCH(SMALL(支出簿!$Q$4:$Q$1000,ROW(C42)),支出簿!$Q$4:$Q$1000,0)))</f>
        <v/>
      </c>
      <c r="D42" t="str">
        <f>IF(COUNT(支出簿!$Q$4:$Q$1000)&lt;ROW(D42),"",INDEX(支出簿!D$4:D$1000,MATCH(SMALL(支出簿!$Q$4:$Q$1000,ROW(D42)),支出簿!$Q$4:$Q$1000,0)))</f>
        <v/>
      </c>
      <c r="E42" t="str">
        <f>IF(COUNT(支出簿!$Q$4:$Q$1000)&lt;ROW(E42),"",INDEX(支出簿!E$4:E$1000,MATCH(SMALL(支出簿!$Q$4:$Q$1000,ROW(E42)),支出簿!$Q$4:$Q$1000,0)))</f>
        <v/>
      </c>
      <c r="F42" t="str">
        <f>IF(COUNT(支出簿!$Q$4:$Q$1000)&lt;ROW(F42),"",INDEX(支出簿!F$4:F$1000,MATCH(SMALL(支出簿!$Q$4:$Q$1000,ROW(F42)),支出簿!$Q$4:$Q$1000,0)))</f>
        <v/>
      </c>
      <c r="G42" t="str">
        <f>IF(COUNT(支出簿!$Q$4:$Q$1000)&lt;ROW(G42),"",INDEX(支出簿!G$4:G$1000,MATCH(SMALL(支出簿!$Q$4:$Q$1000,ROW(G42)),支出簿!$Q$4:$Q$1000,0)))</f>
        <v/>
      </c>
      <c r="H42" t="str">
        <f>IF(COUNT(支出簿!$Q$4:$Q$1000)&lt;ROW(H42),"",INDEX(支出簿!H$4:H$1000,MATCH(SMALL(支出簿!$Q$4:$Q$1000,ROW(H42)),支出簿!$Q$4:$Q$1000,0)))</f>
        <v/>
      </c>
      <c r="I42" t="str">
        <f>IF(COUNT(支出簿!$Q$4:$Q$1000)&lt;ROW(I42),"",INDEX(支出簿!I$4:I$1000,MATCH(SMALL(支出簿!$Q$4:$Q$1000,ROW(I42)),支出簿!$Q$4:$Q$1000,0)))</f>
        <v/>
      </c>
      <c r="J42" t="str">
        <f>IF(COUNT(支出簿!$Q$4:$Q$1000)&lt;ROW(J42),"",INDEX(支出簿!J$4:J$1000,MATCH(SMALL(支出簿!$Q$4:$Q$1000,ROW(J42)),支出簿!$Q$4:$Q$1000,0)))</f>
        <v/>
      </c>
      <c r="K42" t="str">
        <f>IF(COUNT(支出簿!$Q$4:$Q$1000)&lt;ROW(K42),"",INDEX(支出簿!K$4:K$1000,MATCH(SMALL(支出簿!$Q$4:$Q$1000,ROW(K42)),支出簿!$Q$4:$Q$1000,0)))</f>
        <v/>
      </c>
      <c r="L42" t="str">
        <f>IF(COUNT(支出簿!$Q$4:$Q$1000)&lt;ROW(L42),"",INDEX(支出簿!L$4:L$1000,MATCH(SMALL(支出簿!$Q$4:$Q$1000,ROW(L42)),支出簿!$Q$4:$Q$1000,0)))</f>
        <v/>
      </c>
      <c r="M42" t="str">
        <f>IF(COUNT(支出簿!$Q$4:$Q$1000)&lt;ROW(M42),"",INDEX(支出簿!M$4:M$1000,MATCH(SMALL(支出簿!$Q$4:$Q$1000,ROW(M42)),支出簿!$Q$4:$Q$1000,0)))</f>
        <v/>
      </c>
      <c r="N42" t="str">
        <f>IF(COUNT(支出簿!$Q$4:$Q$1000)&lt;ROW(N42),"",INDEX(支出簿!N$4:N$1000,MATCH(SMALL(支出簿!$Q$4:$Q$1000,ROW(N42)),支出簿!$Q$4:$Q$1000,0)))</f>
        <v/>
      </c>
      <c r="O42" t="str">
        <f>IF(COUNT(支出簿!$Q$4:$Q$1000)&lt;ROW(O42),"",INDEX(支出簿!O$4:O$1000,MATCH(SMALL(支出簿!$Q$4:$Q$1000,ROW(O42)),支出簿!$Q$4:$Q$1000,0)))</f>
        <v/>
      </c>
      <c r="P42" t="str">
        <f>IF(COUNT(支出簿!$Q$4:$Q$1000)&lt;ROW(P42),"",INDEX(支出簿!P$4:P$1000,MATCH(SMALL(支出簿!$Q$4:$Q$1000,ROW(P42)),支出簿!$Q$4:$Q$1000,0)))</f>
        <v/>
      </c>
      <c r="Q42" t="str">
        <f>IF(COUNT(支出簿!$Q$4:$Q$1000)&lt;ROW(Q42),"",INDEX(支出簿!Q$4:Q$1000,MATCH(SMALL(支出簿!$Q$4:$Q$1000,ROW(Q42)),支出簿!$Q$4:$Q$1000,0)))</f>
        <v/>
      </c>
    </row>
    <row r="43" spans="1:17" x14ac:dyDescent="0.45">
      <c r="A43" t="str">
        <f>IF(COUNT(支出簿!$Q$4:$Q$1000)&lt;ROW(A43),"",INDEX(支出簿!A$4:A$1000,MATCH(SMALL(支出簿!$Q$4:$Q$1000,ROW(A43)),支出簿!$Q$4:$Q$1000,0)))</f>
        <v/>
      </c>
      <c r="B43" s="25" t="str">
        <f>IF(COUNT(支出簿!$Q$4:$Q$1000)&lt;ROW(B43),"",INDEX(支出簿!B$4:B$1000,MATCH(SMALL(支出簿!$Q$4:$Q$1000,ROW(B43)),支出簿!$Q$4:$Q$1000,0)))</f>
        <v/>
      </c>
      <c r="C43" s="25" t="str">
        <f>IF(COUNT(支出簿!$Q$4:$Q$1000)&lt;ROW(C43),"",INDEX(支出簿!C$4:C$1000,MATCH(SMALL(支出簿!$Q$4:$Q$1000,ROW(C43)),支出簿!$Q$4:$Q$1000,0)))</f>
        <v/>
      </c>
      <c r="D43" t="str">
        <f>IF(COUNT(支出簿!$Q$4:$Q$1000)&lt;ROW(D43),"",INDEX(支出簿!D$4:D$1000,MATCH(SMALL(支出簿!$Q$4:$Q$1000,ROW(D43)),支出簿!$Q$4:$Q$1000,0)))</f>
        <v/>
      </c>
      <c r="E43" t="str">
        <f>IF(COUNT(支出簿!$Q$4:$Q$1000)&lt;ROW(E43),"",INDEX(支出簿!E$4:E$1000,MATCH(SMALL(支出簿!$Q$4:$Q$1000,ROW(E43)),支出簿!$Q$4:$Q$1000,0)))</f>
        <v/>
      </c>
      <c r="F43" t="str">
        <f>IF(COUNT(支出簿!$Q$4:$Q$1000)&lt;ROW(F43),"",INDEX(支出簿!F$4:F$1000,MATCH(SMALL(支出簿!$Q$4:$Q$1000,ROW(F43)),支出簿!$Q$4:$Q$1000,0)))</f>
        <v/>
      </c>
      <c r="G43" t="str">
        <f>IF(COUNT(支出簿!$Q$4:$Q$1000)&lt;ROW(G43),"",INDEX(支出簿!G$4:G$1000,MATCH(SMALL(支出簿!$Q$4:$Q$1000,ROW(G43)),支出簿!$Q$4:$Q$1000,0)))</f>
        <v/>
      </c>
      <c r="H43" t="str">
        <f>IF(COUNT(支出簿!$Q$4:$Q$1000)&lt;ROW(H43),"",INDEX(支出簿!H$4:H$1000,MATCH(SMALL(支出簿!$Q$4:$Q$1000,ROW(H43)),支出簿!$Q$4:$Q$1000,0)))</f>
        <v/>
      </c>
      <c r="I43" t="str">
        <f>IF(COUNT(支出簿!$Q$4:$Q$1000)&lt;ROW(I43),"",INDEX(支出簿!I$4:I$1000,MATCH(SMALL(支出簿!$Q$4:$Q$1000,ROW(I43)),支出簿!$Q$4:$Q$1000,0)))</f>
        <v/>
      </c>
      <c r="J43" t="str">
        <f>IF(COUNT(支出簿!$Q$4:$Q$1000)&lt;ROW(J43),"",INDEX(支出簿!J$4:J$1000,MATCH(SMALL(支出簿!$Q$4:$Q$1000,ROW(J43)),支出簿!$Q$4:$Q$1000,0)))</f>
        <v/>
      </c>
      <c r="K43" t="str">
        <f>IF(COUNT(支出簿!$Q$4:$Q$1000)&lt;ROW(K43),"",INDEX(支出簿!K$4:K$1000,MATCH(SMALL(支出簿!$Q$4:$Q$1000,ROW(K43)),支出簿!$Q$4:$Q$1000,0)))</f>
        <v/>
      </c>
      <c r="L43" t="str">
        <f>IF(COUNT(支出簿!$Q$4:$Q$1000)&lt;ROW(L43),"",INDEX(支出簿!L$4:L$1000,MATCH(SMALL(支出簿!$Q$4:$Q$1000,ROW(L43)),支出簿!$Q$4:$Q$1000,0)))</f>
        <v/>
      </c>
      <c r="M43" t="str">
        <f>IF(COUNT(支出簿!$Q$4:$Q$1000)&lt;ROW(M43),"",INDEX(支出簿!M$4:M$1000,MATCH(SMALL(支出簿!$Q$4:$Q$1000,ROW(M43)),支出簿!$Q$4:$Q$1000,0)))</f>
        <v/>
      </c>
      <c r="N43" t="str">
        <f>IF(COUNT(支出簿!$Q$4:$Q$1000)&lt;ROW(N43),"",INDEX(支出簿!N$4:N$1000,MATCH(SMALL(支出簿!$Q$4:$Q$1000,ROW(N43)),支出簿!$Q$4:$Q$1000,0)))</f>
        <v/>
      </c>
      <c r="O43" t="str">
        <f>IF(COUNT(支出簿!$Q$4:$Q$1000)&lt;ROW(O43),"",INDEX(支出簿!O$4:O$1000,MATCH(SMALL(支出簿!$Q$4:$Q$1000,ROW(O43)),支出簿!$Q$4:$Q$1000,0)))</f>
        <v/>
      </c>
      <c r="P43" t="str">
        <f>IF(COUNT(支出簿!$Q$4:$Q$1000)&lt;ROW(P43),"",INDEX(支出簿!P$4:P$1000,MATCH(SMALL(支出簿!$Q$4:$Q$1000,ROW(P43)),支出簿!$Q$4:$Q$1000,0)))</f>
        <v/>
      </c>
      <c r="Q43" t="str">
        <f>IF(COUNT(支出簿!$Q$4:$Q$1000)&lt;ROW(Q43),"",INDEX(支出簿!Q$4:Q$1000,MATCH(SMALL(支出簿!$Q$4:$Q$1000,ROW(Q43)),支出簿!$Q$4:$Q$1000,0)))</f>
        <v/>
      </c>
    </row>
    <row r="44" spans="1:17" x14ac:dyDescent="0.45">
      <c r="A44" t="str">
        <f>IF(COUNT(支出簿!$Q$4:$Q$1000)&lt;ROW(A44),"",INDEX(支出簿!A$4:A$1000,MATCH(SMALL(支出簿!$Q$4:$Q$1000,ROW(A44)),支出簿!$Q$4:$Q$1000,0)))</f>
        <v/>
      </c>
      <c r="B44" s="25" t="str">
        <f>IF(COUNT(支出簿!$Q$4:$Q$1000)&lt;ROW(B44),"",INDEX(支出簿!B$4:B$1000,MATCH(SMALL(支出簿!$Q$4:$Q$1000,ROW(B44)),支出簿!$Q$4:$Q$1000,0)))</f>
        <v/>
      </c>
      <c r="C44" s="25" t="str">
        <f>IF(COUNT(支出簿!$Q$4:$Q$1000)&lt;ROW(C44),"",INDEX(支出簿!C$4:C$1000,MATCH(SMALL(支出簿!$Q$4:$Q$1000,ROW(C44)),支出簿!$Q$4:$Q$1000,0)))</f>
        <v/>
      </c>
      <c r="D44" t="str">
        <f>IF(COUNT(支出簿!$Q$4:$Q$1000)&lt;ROW(D44),"",INDEX(支出簿!D$4:D$1000,MATCH(SMALL(支出簿!$Q$4:$Q$1000,ROW(D44)),支出簿!$Q$4:$Q$1000,0)))</f>
        <v/>
      </c>
      <c r="E44" t="str">
        <f>IF(COUNT(支出簿!$Q$4:$Q$1000)&lt;ROW(E44),"",INDEX(支出簿!E$4:E$1000,MATCH(SMALL(支出簿!$Q$4:$Q$1000,ROW(E44)),支出簿!$Q$4:$Q$1000,0)))</f>
        <v/>
      </c>
      <c r="F44" t="str">
        <f>IF(COUNT(支出簿!$Q$4:$Q$1000)&lt;ROW(F44),"",INDEX(支出簿!F$4:F$1000,MATCH(SMALL(支出簿!$Q$4:$Q$1000,ROW(F44)),支出簿!$Q$4:$Q$1000,0)))</f>
        <v/>
      </c>
      <c r="G44" t="str">
        <f>IF(COUNT(支出簿!$Q$4:$Q$1000)&lt;ROW(G44),"",INDEX(支出簿!G$4:G$1000,MATCH(SMALL(支出簿!$Q$4:$Q$1000,ROW(G44)),支出簿!$Q$4:$Q$1000,0)))</f>
        <v/>
      </c>
      <c r="H44" t="str">
        <f>IF(COUNT(支出簿!$Q$4:$Q$1000)&lt;ROW(H44),"",INDEX(支出簿!H$4:H$1000,MATCH(SMALL(支出簿!$Q$4:$Q$1000,ROW(H44)),支出簿!$Q$4:$Q$1000,0)))</f>
        <v/>
      </c>
      <c r="I44" t="str">
        <f>IF(COUNT(支出簿!$Q$4:$Q$1000)&lt;ROW(I44),"",INDEX(支出簿!I$4:I$1000,MATCH(SMALL(支出簿!$Q$4:$Q$1000,ROW(I44)),支出簿!$Q$4:$Q$1000,0)))</f>
        <v/>
      </c>
      <c r="J44" t="str">
        <f>IF(COUNT(支出簿!$Q$4:$Q$1000)&lt;ROW(J44),"",INDEX(支出簿!J$4:J$1000,MATCH(SMALL(支出簿!$Q$4:$Q$1000,ROW(J44)),支出簿!$Q$4:$Q$1000,0)))</f>
        <v/>
      </c>
      <c r="K44" t="str">
        <f>IF(COUNT(支出簿!$Q$4:$Q$1000)&lt;ROW(K44),"",INDEX(支出簿!K$4:K$1000,MATCH(SMALL(支出簿!$Q$4:$Q$1000,ROW(K44)),支出簿!$Q$4:$Q$1000,0)))</f>
        <v/>
      </c>
      <c r="L44" t="str">
        <f>IF(COUNT(支出簿!$Q$4:$Q$1000)&lt;ROW(L44),"",INDEX(支出簿!L$4:L$1000,MATCH(SMALL(支出簿!$Q$4:$Q$1000,ROW(L44)),支出簿!$Q$4:$Q$1000,0)))</f>
        <v/>
      </c>
      <c r="M44" t="str">
        <f>IF(COUNT(支出簿!$Q$4:$Q$1000)&lt;ROW(M44),"",INDEX(支出簿!M$4:M$1000,MATCH(SMALL(支出簿!$Q$4:$Q$1000,ROW(M44)),支出簿!$Q$4:$Q$1000,0)))</f>
        <v/>
      </c>
      <c r="N44" t="str">
        <f>IF(COUNT(支出簿!$Q$4:$Q$1000)&lt;ROW(N44),"",INDEX(支出簿!N$4:N$1000,MATCH(SMALL(支出簿!$Q$4:$Q$1000,ROW(N44)),支出簿!$Q$4:$Q$1000,0)))</f>
        <v/>
      </c>
      <c r="O44" t="str">
        <f>IF(COUNT(支出簿!$Q$4:$Q$1000)&lt;ROW(O44),"",INDEX(支出簿!O$4:O$1000,MATCH(SMALL(支出簿!$Q$4:$Q$1000,ROW(O44)),支出簿!$Q$4:$Q$1000,0)))</f>
        <v/>
      </c>
      <c r="P44" t="str">
        <f>IF(COUNT(支出簿!$Q$4:$Q$1000)&lt;ROW(P44),"",INDEX(支出簿!P$4:P$1000,MATCH(SMALL(支出簿!$Q$4:$Q$1000,ROW(P44)),支出簿!$Q$4:$Q$1000,0)))</f>
        <v/>
      </c>
      <c r="Q44" t="str">
        <f>IF(COUNT(支出簿!$Q$4:$Q$1000)&lt;ROW(Q44),"",INDEX(支出簿!Q$4:Q$1000,MATCH(SMALL(支出簿!$Q$4:$Q$1000,ROW(Q44)),支出簿!$Q$4:$Q$1000,0)))</f>
        <v/>
      </c>
    </row>
    <row r="45" spans="1:17" x14ac:dyDescent="0.45">
      <c r="A45" t="str">
        <f>IF(COUNT(支出簿!$Q$4:$Q$1000)&lt;ROW(A45),"",INDEX(支出簿!A$4:A$1000,MATCH(SMALL(支出簿!$Q$4:$Q$1000,ROW(A45)),支出簿!$Q$4:$Q$1000,0)))</f>
        <v/>
      </c>
      <c r="B45" s="25" t="str">
        <f>IF(COUNT(支出簿!$Q$4:$Q$1000)&lt;ROW(B45),"",INDEX(支出簿!B$4:B$1000,MATCH(SMALL(支出簿!$Q$4:$Q$1000,ROW(B45)),支出簿!$Q$4:$Q$1000,0)))</f>
        <v/>
      </c>
      <c r="C45" s="25" t="str">
        <f>IF(COUNT(支出簿!$Q$4:$Q$1000)&lt;ROW(C45),"",INDEX(支出簿!C$4:C$1000,MATCH(SMALL(支出簿!$Q$4:$Q$1000,ROW(C45)),支出簿!$Q$4:$Q$1000,0)))</f>
        <v/>
      </c>
      <c r="D45" t="str">
        <f>IF(COUNT(支出簿!$Q$4:$Q$1000)&lt;ROW(D45),"",INDEX(支出簿!D$4:D$1000,MATCH(SMALL(支出簿!$Q$4:$Q$1000,ROW(D45)),支出簿!$Q$4:$Q$1000,0)))</f>
        <v/>
      </c>
      <c r="E45" t="str">
        <f>IF(COUNT(支出簿!$Q$4:$Q$1000)&lt;ROW(E45),"",INDEX(支出簿!E$4:E$1000,MATCH(SMALL(支出簿!$Q$4:$Q$1000,ROW(E45)),支出簿!$Q$4:$Q$1000,0)))</f>
        <v/>
      </c>
      <c r="F45" t="str">
        <f>IF(COUNT(支出簿!$Q$4:$Q$1000)&lt;ROW(F45),"",INDEX(支出簿!F$4:F$1000,MATCH(SMALL(支出簿!$Q$4:$Q$1000,ROW(F45)),支出簿!$Q$4:$Q$1000,0)))</f>
        <v/>
      </c>
      <c r="G45" t="str">
        <f>IF(COUNT(支出簿!$Q$4:$Q$1000)&lt;ROW(G45),"",INDEX(支出簿!G$4:G$1000,MATCH(SMALL(支出簿!$Q$4:$Q$1000,ROW(G45)),支出簿!$Q$4:$Q$1000,0)))</f>
        <v/>
      </c>
      <c r="H45" t="str">
        <f>IF(COUNT(支出簿!$Q$4:$Q$1000)&lt;ROW(H45),"",INDEX(支出簿!H$4:H$1000,MATCH(SMALL(支出簿!$Q$4:$Q$1000,ROW(H45)),支出簿!$Q$4:$Q$1000,0)))</f>
        <v/>
      </c>
      <c r="I45" t="str">
        <f>IF(COUNT(支出簿!$Q$4:$Q$1000)&lt;ROW(I45),"",INDEX(支出簿!I$4:I$1000,MATCH(SMALL(支出簿!$Q$4:$Q$1000,ROW(I45)),支出簿!$Q$4:$Q$1000,0)))</f>
        <v/>
      </c>
      <c r="J45" t="str">
        <f>IF(COUNT(支出簿!$Q$4:$Q$1000)&lt;ROW(J45),"",INDEX(支出簿!J$4:J$1000,MATCH(SMALL(支出簿!$Q$4:$Q$1000,ROW(J45)),支出簿!$Q$4:$Q$1000,0)))</f>
        <v/>
      </c>
      <c r="K45" t="str">
        <f>IF(COUNT(支出簿!$Q$4:$Q$1000)&lt;ROW(K45),"",INDEX(支出簿!K$4:K$1000,MATCH(SMALL(支出簿!$Q$4:$Q$1000,ROW(K45)),支出簿!$Q$4:$Q$1000,0)))</f>
        <v/>
      </c>
      <c r="L45" t="str">
        <f>IF(COUNT(支出簿!$Q$4:$Q$1000)&lt;ROW(L45),"",INDEX(支出簿!L$4:L$1000,MATCH(SMALL(支出簿!$Q$4:$Q$1000,ROW(L45)),支出簿!$Q$4:$Q$1000,0)))</f>
        <v/>
      </c>
      <c r="M45" t="str">
        <f>IF(COUNT(支出簿!$Q$4:$Q$1000)&lt;ROW(M45),"",INDEX(支出簿!M$4:M$1000,MATCH(SMALL(支出簿!$Q$4:$Q$1000,ROW(M45)),支出簿!$Q$4:$Q$1000,0)))</f>
        <v/>
      </c>
      <c r="N45" t="str">
        <f>IF(COUNT(支出簿!$Q$4:$Q$1000)&lt;ROW(N45),"",INDEX(支出簿!N$4:N$1000,MATCH(SMALL(支出簿!$Q$4:$Q$1000,ROW(N45)),支出簿!$Q$4:$Q$1000,0)))</f>
        <v/>
      </c>
      <c r="O45" t="str">
        <f>IF(COUNT(支出簿!$Q$4:$Q$1000)&lt;ROW(O45),"",INDEX(支出簿!O$4:O$1000,MATCH(SMALL(支出簿!$Q$4:$Q$1000,ROW(O45)),支出簿!$Q$4:$Q$1000,0)))</f>
        <v/>
      </c>
      <c r="P45" t="str">
        <f>IF(COUNT(支出簿!$Q$4:$Q$1000)&lt;ROW(P45),"",INDEX(支出簿!P$4:P$1000,MATCH(SMALL(支出簿!$Q$4:$Q$1000,ROW(P45)),支出簿!$Q$4:$Q$1000,0)))</f>
        <v/>
      </c>
      <c r="Q45" t="str">
        <f>IF(COUNT(支出簿!$Q$4:$Q$1000)&lt;ROW(Q45),"",INDEX(支出簿!Q$4:Q$1000,MATCH(SMALL(支出簿!$Q$4:$Q$1000,ROW(Q45)),支出簿!$Q$4:$Q$1000,0)))</f>
        <v/>
      </c>
    </row>
    <row r="46" spans="1:17" x14ac:dyDescent="0.45">
      <c r="A46" t="str">
        <f>IF(COUNT(支出簿!$Q$4:$Q$1000)&lt;ROW(A46),"",INDEX(支出簿!A$4:A$1000,MATCH(SMALL(支出簿!$Q$4:$Q$1000,ROW(A46)),支出簿!$Q$4:$Q$1000,0)))</f>
        <v/>
      </c>
      <c r="B46" s="25" t="str">
        <f>IF(COUNT(支出簿!$Q$4:$Q$1000)&lt;ROW(B46),"",INDEX(支出簿!B$4:B$1000,MATCH(SMALL(支出簿!$Q$4:$Q$1000,ROW(B46)),支出簿!$Q$4:$Q$1000,0)))</f>
        <v/>
      </c>
      <c r="C46" s="25" t="str">
        <f>IF(COUNT(支出簿!$Q$4:$Q$1000)&lt;ROW(C46),"",INDEX(支出簿!C$4:C$1000,MATCH(SMALL(支出簿!$Q$4:$Q$1000,ROW(C46)),支出簿!$Q$4:$Q$1000,0)))</f>
        <v/>
      </c>
      <c r="D46" t="str">
        <f>IF(COUNT(支出簿!$Q$4:$Q$1000)&lt;ROW(D46),"",INDEX(支出簿!D$4:D$1000,MATCH(SMALL(支出簿!$Q$4:$Q$1000,ROW(D46)),支出簿!$Q$4:$Q$1000,0)))</f>
        <v/>
      </c>
      <c r="E46" t="str">
        <f>IF(COUNT(支出簿!$Q$4:$Q$1000)&lt;ROW(E46),"",INDEX(支出簿!E$4:E$1000,MATCH(SMALL(支出簿!$Q$4:$Q$1000,ROW(E46)),支出簿!$Q$4:$Q$1000,0)))</f>
        <v/>
      </c>
      <c r="F46" t="str">
        <f>IF(COUNT(支出簿!$Q$4:$Q$1000)&lt;ROW(F46),"",INDEX(支出簿!F$4:F$1000,MATCH(SMALL(支出簿!$Q$4:$Q$1000,ROW(F46)),支出簿!$Q$4:$Q$1000,0)))</f>
        <v/>
      </c>
      <c r="G46" t="str">
        <f>IF(COUNT(支出簿!$Q$4:$Q$1000)&lt;ROW(G46),"",INDEX(支出簿!G$4:G$1000,MATCH(SMALL(支出簿!$Q$4:$Q$1000,ROW(G46)),支出簿!$Q$4:$Q$1000,0)))</f>
        <v/>
      </c>
      <c r="H46" t="str">
        <f>IF(COUNT(支出簿!$Q$4:$Q$1000)&lt;ROW(H46),"",INDEX(支出簿!H$4:H$1000,MATCH(SMALL(支出簿!$Q$4:$Q$1000,ROW(H46)),支出簿!$Q$4:$Q$1000,0)))</f>
        <v/>
      </c>
      <c r="I46" t="str">
        <f>IF(COUNT(支出簿!$Q$4:$Q$1000)&lt;ROW(I46),"",INDEX(支出簿!I$4:I$1000,MATCH(SMALL(支出簿!$Q$4:$Q$1000,ROW(I46)),支出簿!$Q$4:$Q$1000,0)))</f>
        <v/>
      </c>
      <c r="J46" t="str">
        <f>IF(COUNT(支出簿!$Q$4:$Q$1000)&lt;ROW(J46),"",INDEX(支出簿!J$4:J$1000,MATCH(SMALL(支出簿!$Q$4:$Q$1000,ROW(J46)),支出簿!$Q$4:$Q$1000,0)))</f>
        <v/>
      </c>
      <c r="K46" t="str">
        <f>IF(COUNT(支出簿!$Q$4:$Q$1000)&lt;ROW(K46),"",INDEX(支出簿!K$4:K$1000,MATCH(SMALL(支出簿!$Q$4:$Q$1000,ROW(K46)),支出簿!$Q$4:$Q$1000,0)))</f>
        <v/>
      </c>
      <c r="L46" t="str">
        <f>IF(COUNT(支出簿!$Q$4:$Q$1000)&lt;ROW(L46),"",INDEX(支出簿!L$4:L$1000,MATCH(SMALL(支出簿!$Q$4:$Q$1000,ROW(L46)),支出簿!$Q$4:$Q$1000,0)))</f>
        <v/>
      </c>
      <c r="M46" t="str">
        <f>IF(COUNT(支出簿!$Q$4:$Q$1000)&lt;ROW(M46),"",INDEX(支出簿!M$4:M$1000,MATCH(SMALL(支出簿!$Q$4:$Q$1000,ROW(M46)),支出簿!$Q$4:$Q$1000,0)))</f>
        <v/>
      </c>
      <c r="N46" t="str">
        <f>IF(COUNT(支出簿!$Q$4:$Q$1000)&lt;ROW(N46),"",INDEX(支出簿!N$4:N$1000,MATCH(SMALL(支出簿!$Q$4:$Q$1000,ROW(N46)),支出簿!$Q$4:$Q$1000,0)))</f>
        <v/>
      </c>
      <c r="O46" t="str">
        <f>IF(COUNT(支出簿!$Q$4:$Q$1000)&lt;ROW(O46),"",INDEX(支出簿!O$4:O$1000,MATCH(SMALL(支出簿!$Q$4:$Q$1000,ROW(O46)),支出簿!$Q$4:$Q$1000,0)))</f>
        <v/>
      </c>
      <c r="P46" t="str">
        <f>IF(COUNT(支出簿!$Q$4:$Q$1000)&lt;ROW(P46),"",INDEX(支出簿!P$4:P$1000,MATCH(SMALL(支出簿!$Q$4:$Q$1000,ROW(P46)),支出簿!$Q$4:$Q$1000,0)))</f>
        <v/>
      </c>
      <c r="Q46" t="str">
        <f>IF(COUNT(支出簿!$Q$4:$Q$1000)&lt;ROW(Q46),"",INDEX(支出簿!Q$4:Q$1000,MATCH(SMALL(支出簿!$Q$4:$Q$1000,ROW(Q46)),支出簿!$Q$4:$Q$1000,0)))</f>
        <v/>
      </c>
    </row>
    <row r="47" spans="1:17" x14ac:dyDescent="0.45">
      <c r="A47" t="str">
        <f>IF(COUNT(支出簿!$Q$4:$Q$1000)&lt;ROW(A47),"",INDEX(支出簿!A$4:A$1000,MATCH(SMALL(支出簿!$Q$4:$Q$1000,ROW(A47)),支出簿!$Q$4:$Q$1000,0)))</f>
        <v/>
      </c>
      <c r="B47" s="25" t="str">
        <f>IF(COUNT(支出簿!$Q$4:$Q$1000)&lt;ROW(B47),"",INDEX(支出簿!B$4:B$1000,MATCH(SMALL(支出簿!$Q$4:$Q$1000,ROW(B47)),支出簿!$Q$4:$Q$1000,0)))</f>
        <v/>
      </c>
      <c r="C47" s="25" t="str">
        <f>IF(COUNT(支出簿!$Q$4:$Q$1000)&lt;ROW(C47),"",INDEX(支出簿!C$4:C$1000,MATCH(SMALL(支出簿!$Q$4:$Q$1000,ROW(C47)),支出簿!$Q$4:$Q$1000,0)))</f>
        <v/>
      </c>
      <c r="D47" t="str">
        <f>IF(COUNT(支出簿!$Q$4:$Q$1000)&lt;ROW(D47),"",INDEX(支出簿!D$4:D$1000,MATCH(SMALL(支出簿!$Q$4:$Q$1000,ROW(D47)),支出簿!$Q$4:$Q$1000,0)))</f>
        <v/>
      </c>
      <c r="E47" t="str">
        <f>IF(COUNT(支出簿!$Q$4:$Q$1000)&lt;ROW(E47),"",INDEX(支出簿!E$4:E$1000,MATCH(SMALL(支出簿!$Q$4:$Q$1000,ROW(E47)),支出簿!$Q$4:$Q$1000,0)))</f>
        <v/>
      </c>
      <c r="F47" t="str">
        <f>IF(COUNT(支出簿!$Q$4:$Q$1000)&lt;ROW(F47),"",INDEX(支出簿!F$4:F$1000,MATCH(SMALL(支出簿!$Q$4:$Q$1000,ROW(F47)),支出簿!$Q$4:$Q$1000,0)))</f>
        <v/>
      </c>
      <c r="G47" t="str">
        <f>IF(COUNT(支出簿!$Q$4:$Q$1000)&lt;ROW(G47),"",INDEX(支出簿!G$4:G$1000,MATCH(SMALL(支出簿!$Q$4:$Q$1000,ROW(G47)),支出簿!$Q$4:$Q$1000,0)))</f>
        <v/>
      </c>
      <c r="H47" t="str">
        <f>IF(COUNT(支出簿!$Q$4:$Q$1000)&lt;ROW(H47),"",INDEX(支出簿!H$4:H$1000,MATCH(SMALL(支出簿!$Q$4:$Q$1000,ROW(H47)),支出簿!$Q$4:$Q$1000,0)))</f>
        <v/>
      </c>
      <c r="I47" t="str">
        <f>IF(COUNT(支出簿!$Q$4:$Q$1000)&lt;ROW(I47),"",INDEX(支出簿!I$4:I$1000,MATCH(SMALL(支出簿!$Q$4:$Q$1000,ROW(I47)),支出簿!$Q$4:$Q$1000,0)))</f>
        <v/>
      </c>
      <c r="J47" t="str">
        <f>IF(COUNT(支出簿!$Q$4:$Q$1000)&lt;ROW(J47),"",INDEX(支出簿!J$4:J$1000,MATCH(SMALL(支出簿!$Q$4:$Q$1000,ROW(J47)),支出簿!$Q$4:$Q$1000,0)))</f>
        <v/>
      </c>
      <c r="K47" t="str">
        <f>IF(COUNT(支出簿!$Q$4:$Q$1000)&lt;ROW(K47),"",INDEX(支出簿!K$4:K$1000,MATCH(SMALL(支出簿!$Q$4:$Q$1000,ROW(K47)),支出簿!$Q$4:$Q$1000,0)))</f>
        <v/>
      </c>
      <c r="L47" t="str">
        <f>IF(COUNT(支出簿!$Q$4:$Q$1000)&lt;ROW(L47),"",INDEX(支出簿!L$4:L$1000,MATCH(SMALL(支出簿!$Q$4:$Q$1000,ROW(L47)),支出簿!$Q$4:$Q$1000,0)))</f>
        <v/>
      </c>
      <c r="M47" t="str">
        <f>IF(COUNT(支出簿!$Q$4:$Q$1000)&lt;ROW(M47),"",INDEX(支出簿!M$4:M$1000,MATCH(SMALL(支出簿!$Q$4:$Q$1000,ROW(M47)),支出簿!$Q$4:$Q$1000,0)))</f>
        <v/>
      </c>
      <c r="N47" t="str">
        <f>IF(COUNT(支出簿!$Q$4:$Q$1000)&lt;ROW(N47),"",INDEX(支出簿!N$4:N$1000,MATCH(SMALL(支出簿!$Q$4:$Q$1000,ROW(N47)),支出簿!$Q$4:$Q$1000,0)))</f>
        <v/>
      </c>
      <c r="O47" t="str">
        <f>IF(COUNT(支出簿!$Q$4:$Q$1000)&lt;ROW(O47),"",INDEX(支出簿!O$4:O$1000,MATCH(SMALL(支出簿!$Q$4:$Q$1000,ROW(O47)),支出簿!$Q$4:$Q$1000,0)))</f>
        <v/>
      </c>
      <c r="P47" t="str">
        <f>IF(COUNT(支出簿!$Q$4:$Q$1000)&lt;ROW(P47),"",INDEX(支出簿!P$4:P$1000,MATCH(SMALL(支出簿!$Q$4:$Q$1000,ROW(P47)),支出簿!$Q$4:$Q$1000,0)))</f>
        <v/>
      </c>
      <c r="Q47" t="str">
        <f>IF(COUNT(支出簿!$Q$4:$Q$1000)&lt;ROW(Q47),"",INDEX(支出簿!Q$4:Q$1000,MATCH(SMALL(支出簿!$Q$4:$Q$1000,ROW(Q47)),支出簿!$Q$4:$Q$1000,0)))</f>
        <v/>
      </c>
    </row>
    <row r="48" spans="1:17" x14ac:dyDescent="0.45">
      <c r="A48" t="str">
        <f>IF(COUNT(支出簿!$Q$4:$Q$1000)&lt;ROW(A48),"",INDEX(支出簿!A$4:A$1000,MATCH(SMALL(支出簿!$Q$4:$Q$1000,ROW(A48)),支出簿!$Q$4:$Q$1000,0)))</f>
        <v/>
      </c>
      <c r="B48" s="25" t="str">
        <f>IF(COUNT(支出簿!$Q$4:$Q$1000)&lt;ROW(B48),"",INDEX(支出簿!B$4:B$1000,MATCH(SMALL(支出簿!$Q$4:$Q$1000,ROW(B48)),支出簿!$Q$4:$Q$1000,0)))</f>
        <v/>
      </c>
      <c r="C48" s="25" t="str">
        <f>IF(COUNT(支出簿!$Q$4:$Q$1000)&lt;ROW(C48),"",INDEX(支出簿!C$4:C$1000,MATCH(SMALL(支出簿!$Q$4:$Q$1000,ROW(C48)),支出簿!$Q$4:$Q$1000,0)))</f>
        <v/>
      </c>
      <c r="D48" t="str">
        <f>IF(COUNT(支出簿!$Q$4:$Q$1000)&lt;ROW(D48),"",INDEX(支出簿!D$4:D$1000,MATCH(SMALL(支出簿!$Q$4:$Q$1000,ROW(D48)),支出簿!$Q$4:$Q$1000,0)))</f>
        <v/>
      </c>
      <c r="E48" t="str">
        <f>IF(COUNT(支出簿!$Q$4:$Q$1000)&lt;ROW(E48),"",INDEX(支出簿!E$4:E$1000,MATCH(SMALL(支出簿!$Q$4:$Q$1000,ROW(E48)),支出簿!$Q$4:$Q$1000,0)))</f>
        <v/>
      </c>
      <c r="F48" t="str">
        <f>IF(COUNT(支出簿!$Q$4:$Q$1000)&lt;ROW(F48),"",INDEX(支出簿!F$4:F$1000,MATCH(SMALL(支出簿!$Q$4:$Q$1000,ROW(F48)),支出簿!$Q$4:$Q$1000,0)))</f>
        <v/>
      </c>
      <c r="G48" t="str">
        <f>IF(COUNT(支出簿!$Q$4:$Q$1000)&lt;ROW(G48),"",INDEX(支出簿!G$4:G$1000,MATCH(SMALL(支出簿!$Q$4:$Q$1000,ROW(G48)),支出簿!$Q$4:$Q$1000,0)))</f>
        <v/>
      </c>
      <c r="H48" t="str">
        <f>IF(COUNT(支出簿!$Q$4:$Q$1000)&lt;ROW(H48),"",INDEX(支出簿!H$4:H$1000,MATCH(SMALL(支出簿!$Q$4:$Q$1000,ROW(H48)),支出簿!$Q$4:$Q$1000,0)))</f>
        <v/>
      </c>
      <c r="I48" t="str">
        <f>IF(COUNT(支出簿!$Q$4:$Q$1000)&lt;ROW(I48),"",INDEX(支出簿!I$4:I$1000,MATCH(SMALL(支出簿!$Q$4:$Q$1000,ROW(I48)),支出簿!$Q$4:$Q$1000,0)))</f>
        <v/>
      </c>
      <c r="J48" t="str">
        <f>IF(COUNT(支出簿!$Q$4:$Q$1000)&lt;ROW(J48),"",INDEX(支出簿!J$4:J$1000,MATCH(SMALL(支出簿!$Q$4:$Q$1000,ROW(J48)),支出簿!$Q$4:$Q$1000,0)))</f>
        <v/>
      </c>
      <c r="K48" t="str">
        <f>IF(COUNT(支出簿!$Q$4:$Q$1000)&lt;ROW(K48),"",INDEX(支出簿!K$4:K$1000,MATCH(SMALL(支出簿!$Q$4:$Q$1000,ROW(K48)),支出簿!$Q$4:$Q$1000,0)))</f>
        <v/>
      </c>
      <c r="L48" t="str">
        <f>IF(COUNT(支出簿!$Q$4:$Q$1000)&lt;ROW(L48),"",INDEX(支出簿!L$4:L$1000,MATCH(SMALL(支出簿!$Q$4:$Q$1000,ROW(L48)),支出簿!$Q$4:$Q$1000,0)))</f>
        <v/>
      </c>
      <c r="M48" t="str">
        <f>IF(COUNT(支出簿!$Q$4:$Q$1000)&lt;ROW(M48),"",INDEX(支出簿!M$4:M$1000,MATCH(SMALL(支出簿!$Q$4:$Q$1000,ROW(M48)),支出簿!$Q$4:$Q$1000,0)))</f>
        <v/>
      </c>
      <c r="N48" t="str">
        <f>IF(COUNT(支出簿!$Q$4:$Q$1000)&lt;ROW(N48),"",INDEX(支出簿!N$4:N$1000,MATCH(SMALL(支出簿!$Q$4:$Q$1000,ROW(N48)),支出簿!$Q$4:$Q$1000,0)))</f>
        <v/>
      </c>
      <c r="O48" t="str">
        <f>IF(COUNT(支出簿!$Q$4:$Q$1000)&lt;ROW(O48),"",INDEX(支出簿!O$4:O$1000,MATCH(SMALL(支出簿!$Q$4:$Q$1000,ROW(O48)),支出簿!$Q$4:$Q$1000,0)))</f>
        <v/>
      </c>
      <c r="P48" t="str">
        <f>IF(COUNT(支出簿!$Q$4:$Q$1000)&lt;ROW(P48),"",INDEX(支出簿!P$4:P$1000,MATCH(SMALL(支出簿!$Q$4:$Q$1000,ROW(P48)),支出簿!$Q$4:$Q$1000,0)))</f>
        <v/>
      </c>
      <c r="Q48" t="str">
        <f>IF(COUNT(支出簿!$Q$4:$Q$1000)&lt;ROW(Q48),"",INDEX(支出簿!Q$4:Q$1000,MATCH(SMALL(支出簿!$Q$4:$Q$1000,ROW(Q48)),支出簿!$Q$4:$Q$1000,0)))</f>
        <v/>
      </c>
    </row>
    <row r="49" spans="1:17" x14ac:dyDescent="0.45">
      <c r="A49" t="str">
        <f>IF(COUNT(支出簿!$Q$4:$Q$1000)&lt;ROW(A49),"",INDEX(支出簿!A$4:A$1000,MATCH(SMALL(支出簿!$Q$4:$Q$1000,ROW(A49)),支出簿!$Q$4:$Q$1000,0)))</f>
        <v/>
      </c>
      <c r="B49" s="25" t="str">
        <f>IF(COUNT(支出簿!$Q$4:$Q$1000)&lt;ROW(B49),"",INDEX(支出簿!B$4:B$1000,MATCH(SMALL(支出簿!$Q$4:$Q$1000,ROW(B49)),支出簿!$Q$4:$Q$1000,0)))</f>
        <v/>
      </c>
      <c r="C49" s="25" t="str">
        <f>IF(COUNT(支出簿!$Q$4:$Q$1000)&lt;ROW(C49),"",INDEX(支出簿!C$4:C$1000,MATCH(SMALL(支出簿!$Q$4:$Q$1000,ROW(C49)),支出簿!$Q$4:$Q$1000,0)))</f>
        <v/>
      </c>
      <c r="D49" t="str">
        <f>IF(COUNT(支出簿!$Q$4:$Q$1000)&lt;ROW(D49),"",INDEX(支出簿!D$4:D$1000,MATCH(SMALL(支出簿!$Q$4:$Q$1000,ROW(D49)),支出簿!$Q$4:$Q$1000,0)))</f>
        <v/>
      </c>
      <c r="E49" t="str">
        <f>IF(COUNT(支出簿!$Q$4:$Q$1000)&lt;ROW(E49),"",INDEX(支出簿!E$4:E$1000,MATCH(SMALL(支出簿!$Q$4:$Q$1000,ROW(E49)),支出簿!$Q$4:$Q$1000,0)))</f>
        <v/>
      </c>
      <c r="F49" t="str">
        <f>IF(COUNT(支出簿!$Q$4:$Q$1000)&lt;ROW(F49),"",INDEX(支出簿!F$4:F$1000,MATCH(SMALL(支出簿!$Q$4:$Q$1000,ROW(F49)),支出簿!$Q$4:$Q$1000,0)))</f>
        <v/>
      </c>
      <c r="G49" t="str">
        <f>IF(COUNT(支出簿!$Q$4:$Q$1000)&lt;ROW(G49),"",INDEX(支出簿!G$4:G$1000,MATCH(SMALL(支出簿!$Q$4:$Q$1000,ROW(G49)),支出簿!$Q$4:$Q$1000,0)))</f>
        <v/>
      </c>
      <c r="H49" t="str">
        <f>IF(COUNT(支出簿!$Q$4:$Q$1000)&lt;ROW(H49),"",INDEX(支出簿!H$4:H$1000,MATCH(SMALL(支出簿!$Q$4:$Q$1000,ROW(H49)),支出簿!$Q$4:$Q$1000,0)))</f>
        <v/>
      </c>
      <c r="I49" t="str">
        <f>IF(COUNT(支出簿!$Q$4:$Q$1000)&lt;ROW(I49),"",INDEX(支出簿!I$4:I$1000,MATCH(SMALL(支出簿!$Q$4:$Q$1000,ROW(I49)),支出簿!$Q$4:$Q$1000,0)))</f>
        <v/>
      </c>
      <c r="J49" t="str">
        <f>IF(COUNT(支出簿!$Q$4:$Q$1000)&lt;ROW(J49),"",INDEX(支出簿!J$4:J$1000,MATCH(SMALL(支出簿!$Q$4:$Q$1000,ROW(J49)),支出簿!$Q$4:$Q$1000,0)))</f>
        <v/>
      </c>
      <c r="K49" t="str">
        <f>IF(COUNT(支出簿!$Q$4:$Q$1000)&lt;ROW(K49),"",INDEX(支出簿!K$4:K$1000,MATCH(SMALL(支出簿!$Q$4:$Q$1000,ROW(K49)),支出簿!$Q$4:$Q$1000,0)))</f>
        <v/>
      </c>
      <c r="L49" t="str">
        <f>IF(COUNT(支出簿!$Q$4:$Q$1000)&lt;ROW(L49),"",INDEX(支出簿!L$4:L$1000,MATCH(SMALL(支出簿!$Q$4:$Q$1000,ROW(L49)),支出簿!$Q$4:$Q$1000,0)))</f>
        <v/>
      </c>
      <c r="M49" t="str">
        <f>IF(COUNT(支出簿!$Q$4:$Q$1000)&lt;ROW(M49),"",INDEX(支出簿!M$4:M$1000,MATCH(SMALL(支出簿!$Q$4:$Q$1000,ROW(M49)),支出簿!$Q$4:$Q$1000,0)))</f>
        <v/>
      </c>
      <c r="N49" t="str">
        <f>IF(COUNT(支出簿!$Q$4:$Q$1000)&lt;ROW(N49),"",INDEX(支出簿!N$4:N$1000,MATCH(SMALL(支出簿!$Q$4:$Q$1000,ROW(N49)),支出簿!$Q$4:$Q$1000,0)))</f>
        <v/>
      </c>
      <c r="O49" t="str">
        <f>IF(COUNT(支出簿!$Q$4:$Q$1000)&lt;ROW(O49),"",INDEX(支出簿!O$4:O$1000,MATCH(SMALL(支出簿!$Q$4:$Q$1000,ROW(O49)),支出簿!$Q$4:$Q$1000,0)))</f>
        <v/>
      </c>
      <c r="P49" t="str">
        <f>IF(COUNT(支出簿!$Q$4:$Q$1000)&lt;ROW(P49),"",INDEX(支出簿!P$4:P$1000,MATCH(SMALL(支出簿!$Q$4:$Q$1000,ROW(P49)),支出簿!$Q$4:$Q$1000,0)))</f>
        <v/>
      </c>
      <c r="Q49" t="str">
        <f>IF(COUNT(支出簿!$Q$4:$Q$1000)&lt;ROW(Q49),"",INDEX(支出簿!Q$4:Q$1000,MATCH(SMALL(支出簿!$Q$4:$Q$1000,ROW(Q49)),支出簿!$Q$4:$Q$1000,0)))</f>
        <v/>
      </c>
    </row>
    <row r="50" spans="1:17" x14ac:dyDescent="0.45">
      <c r="A50" t="str">
        <f>IF(COUNT(支出簿!$Q$4:$Q$1000)&lt;ROW(A50),"",INDEX(支出簿!A$4:A$1000,MATCH(SMALL(支出簿!$Q$4:$Q$1000,ROW(A50)),支出簿!$Q$4:$Q$1000,0)))</f>
        <v/>
      </c>
      <c r="B50" s="25" t="str">
        <f>IF(COUNT(支出簿!$Q$4:$Q$1000)&lt;ROW(B50),"",INDEX(支出簿!B$4:B$1000,MATCH(SMALL(支出簿!$Q$4:$Q$1000,ROW(B50)),支出簿!$Q$4:$Q$1000,0)))</f>
        <v/>
      </c>
      <c r="C50" s="25" t="str">
        <f>IF(COUNT(支出簿!$Q$4:$Q$1000)&lt;ROW(C50),"",INDEX(支出簿!C$4:C$1000,MATCH(SMALL(支出簿!$Q$4:$Q$1000,ROW(C50)),支出簿!$Q$4:$Q$1000,0)))</f>
        <v/>
      </c>
      <c r="D50" t="str">
        <f>IF(COUNT(支出簿!$Q$4:$Q$1000)&lt;ROW(D50),"",INDEX(支出簿!D$4:D$1000,MATCH(SMALL(支出簿!$Q$4:$Q$1000,ROW(D50)),支出簿!$Q$4:$Q$1000,0)))</f>
        <v/>
      </c>
      <c r="E50" t="str">
        <f>IF(COUNT(支出簿!$Q$4:$Q$1000)&lt;ROW(E50),"",INDEX(支出簿!E$4:E$1000,MATCH(SMALL(支出簿!$Q$4:$Q$1000,ROW(E50)),支出簿!$Q$4:$Q$1000,0)))</f>
        <v/>
      </c>
      <c r="F50" t="str">
        <f>IF(COUNT(支出簿!$Q$4:$Q$1000)&lt;ROW(F50),"",INDEX(支出簿!F$4:F$1000,MATCH(SMALL(支出簿!$Q$4:$Q$1000,ROW(F50)),支出簿!$Q$4:$Q$1000,0)))</f>
        <v/>
      </c>
      <c r="G50" t="str">
        <f>IF(COUNT(支出簿!$Q$4:$Q$1000)&lt;ROW(G50),"",INDEX(支出簿!G$4:G$1000,MATCH(SMALL(支出簿!$Q$4:$Q$1000,ROW(G50)),支出簿!$Q$4:$Q$1000,0)))</f>
        <v/>
      </c>
      <c r="H50" t="str">
        <f>IF(COUNT(支出簿!$Q$4:$Q$1000)&lt;ROW(H50),"",INDEX(支出簿!H$4:H$1000,MATCH(SMALL(支出簿!$Q$4:$Q$1000,ROW(H50)),支出簿!$Q$4:$Q$1000,0)))</f>
        <v/>
      </c>
      <c r="I50" t="str">
        <f>IF(COUNT(支出簿!$Q$4:$Q$1000)&lt;ROW(I50),"",INDEX(支出簿!I$4:I$1000,MATCH(SMALL(支出簿!$Q$4:$Q$1000,ROW(I50)),支出簿!$Q$4:$Q$1000,0)))</f>
        <v/>
      </c>
      <c r="J50" t="str">
        <f>IF(COUNT(支出簿!$Q$4:$Q$1000)&lt;ROW(J50),"",INDEX(支出簿!J$4:J$1000,MATCH(SMALL(支出簿!$Q$4:$Q$1000,ROW(J50)),支出簿!$Q$4:$Q$1000,0)))</f>
        <v/>
      </c>
      <c r="K50" t="str">
        <f>IF(COUNT(支出簿!$Q$4:$Q$1000)&lt;ROW(K50),"",INDEX(支出簿!K$4:K$1000,MATCH(SMALL(支出簿!$Q$4:$Q$1000,ROW(K50)),支出簿!$Q$4:$Q$1000,0)))</f>
        <v/>
      </c>
      <c r="L50" t="str">
        <f>IF(COUNT(支出簿!$Q$4:$Q$1000)&lt;ROW(L50),"",INDEX(支出簿!L$4:L$1000,MATCH(SMALL(支出簿!$Q$4:$Q$1000,ROW(L50)),支出簿!$Q$4:$Q$1000,0)))</f>
        <v/>
      </c>
      <c r="M50" t="str">
        <f>IF(COUNT(支出簿!$Q$4:$Q$1000)&lt;ROW(M50),"",INDEX(支出簿!M$4:M$1000,MATCH(SMALL(支出簿!$Q$4:$Q$1000,ROW(M50)),支出簿!$Q$4:$Q$1000,0)))</f>
        <v/>
      </c>
      <c r="N50" t="str">
        <f>IF(COUNT(支出簿!$Q$4:$Q$1000)&lt;ROW(N50),"",INDEX(支出簿!N$4:N$1000,MATCH(SMALL(支出簿!$Q$4:$Q$1000,ROW(N50)),支出簿!$Q$4:$Q$1000,0)))</f>
        <v/>
      </c>
      <c r="O50" t="str">
        <f>IF(COUNT(支出簿!$Q$4:$Q$1000)&lt;ROW(O50),"",INDEX(支出簿!O$4:O$1000,MATCH(SMALL(支出簿!$Q$4:$Q$1000,ROW(O50)),支出簿!$Q$4:$Q$1000,0)))</f>
        <v/>
      </c>
      <c r="P50" t="str">
        <f>IF(COUNT(支出簿!$Q$4:$Q$1000)&lt;ROW(P50),"",INDEX(支出簿!P$4:P$1000,MATCH(SMALL(支出簿!$Q$4:$Q$1000,ROW(P50)),支出簿!$Q$4:$Q$1000,0)))</f>
        <v/>
      </c>
      <c r="Q50" t="str">
        <f>IF(COUNT(支出簿!$Q$4:$Q$1000)&lt;ROW(Q50),"",INDEX(支出簿!Q$4:Q$1000,MATCH(SMALL(支出簿!$Q$4:$Q$1000,ROW(Q50)),支出簿!$Q$4:$Q$1000,0)))</f>
        <v/>
      </c>
    </row>
    <row r="51" spans="1:17" x14ac:dyDescent="0.45">
      <c r="A51" t="str">
        <f>IF(COUNT(支出簿!$Q$4:$Q$1000)&lt;ROW(A51),"",INDEX(支出簿!A$4:A$1000,MATCH(SMALL(支出簿!$Q$4:$Q$1000,ROW(A51)),支出簿!$Q$4:$Q$1000,0)))</f>
        <v/>
      </c>
      <c r="B51" s="25" t="str">
        <f>IF(COUNT(支出簿!$Q$4:$Q$1000)&lt;ROW(B51),"",INDEX(支出簿!B$4:B$1000,MATCH(SMALL(支出簿!$Q$4:$Q$1000,ROW(B51)),支出簿!$Q$4:$Q$1000,0)))</f>
        <v/>
      </c>
      <c r="C51" s="25" t="str">
        <f>IF(COUNT(支出簿!$Q$4:$Q$1000)&lt;ROW(C51),"",INDEX(支出簿!C$4:C$1000,MATCH(SMALL(支出簿!$Q$4:$Q$1000,ROW(C51)),支出簿!$Q$4:$Q$1000,0)))</f>
        <v/>
      </c>
      <c r="D51" t="str">
        <f>IF(COUNT(支出簿!$Q$4:$Q$1000)&lt;ROW(D51),"",INDEX(支出簿!D$4:D$1000,MATCH(SMALL(支出簿!$Q$4:$Q$1000,ROW(D51)),支出簿!$Q$4:$Q$1000,0)))</f>
        <v/>
      </c>
      <c r="E51" t="str">
        <f>IF(COUNT(支出簿!$Q$4:$Q$1000)&lt;ROW(E51),"",INDEX(支出簿!E$4:E$1000,MATCH(SMALL(支出簿!$Q$4:$Q$1000,ROW(E51)),支出簿!$Q$4:$Q$1000,0)))</f>
        <v/>
      </c>
      <c r="F51" t="str">
        <f>IF(COUNT(支出簿!$Q$4:$Q$1000)&lt;ROW(F51),"",INDEX(支出簿!F$4:F$1000,MATCH(SMALL(支出簿!$Q$4:$Q$1000,ROW(F51)),支出簿!$Q$4:$Q$1000,0)))</f>
        <v/>
      </c>
      <c r="G51" t="str">
        <f>IF(COUNT(支出簿!$Q$4:$Q$1000)&lt;ROW(G51),"",INDEX(支出簿!G$4:G$1000,MATCH(SMALL(支出簿!$Q$4:$Q$1000,ROW(G51)),支出簿!$Q$4:$Q$1000,0)))</f>
        <v/>
      </c>
      <c r="H51" t="str">
        <f>IF(COUNT(支出簿!$Q$4:$Q$1000)&lt;ROW(H51),"",INDEX(支出簿!H$4:H$1000,MATCH(SMALL(支出簿!$Q$4:$Q$1000,ROW(H51)),支出簿!$Q$4:$Q$1000,0)))</f>
        <v/>
      </c>
      <c r="I51" t="str">
        <f>IF(COUNT(支出簿!$Q$4:$Q$1000)&lt;ROW(I51),"",INDEX(支出簿!I$4:I$1000,MATCH(SMALL(支出簿!$Q$4:$Q$1000,ROW(I51)),支出簿!$Q$4:$Q$1000,0)))</f>
        <v/>
      </c>
      <c r="J51" t="str">
        <f>IF(COUNT(支出簿!$Q$4:$Q$1000)&lt;ROW(J51),"",INDEX(支出簿!J$4:J$1000,MATCH(SMALL(支出簿!$Q$4:$Q$1000,ROW(J51)),支出簿!$Q$4:$Q$1000,0)))</f>
        <v/>
      </c>
      <c r="K51" t="str">
        <f>IF(COUNT(支出簿!$Q$4:$Q$1000)&lt;ROW(K51),"",INDEX(支出簿!K$4:K$1000,MATCH(SMALL(支出簿!$Q$4:$Q$1000,ROW(K51)),支出簿!$Q$4:$Q$1000,0)))</f>
        <v/>
      </c>
      <c r="L51" t="str">
        <f>IF(COUNT(支出簿!$Q$4:$Q$1000)&lt;ROW(L51),"",INDEX(支出簿!L$4:L$1000,MATCH(SMALL(支出簿!$Q$4:$Q$1000,ROW(L51)),支出簿!$Q$4:$Q$1000,0)))</f>
        <v/>
      </c>
      <c r="M51" t="str">
        <f>IF(COUNT(支出簿!$Q$4:$Q$1000)&lt;ROW(M51),"",INDEX(支出簿!M$4:M$1000,MATCH(SMALL(支出簿!$Q$4:$Q$1000,ROW(M51)),支出簿!$Q$4:$Q$1000,0)))</f>
        <v/>
      </c>
      <c r="N51" t="str">
        <f>IF(COUNT(支出簿!$Q$4:$Q$1000)&lt;ROW(N51),"",INDEX(支出簿!N$4:N$1000,MATCH(SMALL(支出簿!$Q$4:$Q$1000,ROW(N51)),支出簿!$Q$4:$Q$1000,0)))</f>
        <v/>
      </c>
      <c r="O51" t="str">
        <f>IF(COUNT(支出簿!$Q$4:$Q$1000)&lt;ROW(O51),"",INDEX(支出簿!O$4:O$1000,MATCH(SMALL(支出簿!$Q$4:$Q$1000,ROW(O51)),支出簿!$Q$4:$Q$1000,0)))</f>
        <v/>
      </c>
      <c r="P51" t="str">
        <f>IF(COUNT(支出簿!$Q$4:$Q$1000)&lt;ROW(P51),"",INDEX(支出簿!P$4:P$1000,MATCH(SMALL(支出簿!$Q$4:$Q$1000,ROW(P51)),支出簿!$Q$4:$Q$1000,0)))</f>
        <v/>
      </c>
      <c r="Q51" t="str">
        <f>IF(COUNT(支出簿!$Q$4:$Q$1000)&lt;ROW(Q51),"",INDEX(支出簿!Q$4:Q$1000,MATCH(SMALL(支出簿!$Q$4:$Q$1000,ROW(Q51)),支出簿!$Q$4:$Q$1000,0)))</f>
        <v/>
      </c>
    </row>
    <row r="52" spans="1:17" x14ac:dyDescent="0.45">
      <c r="A52" t="str">
        <f>IF(COUNT(支出簿!$Q$4:$Q$1000)&lt;ROW(A52),"",INDEX(支出簿!A$4:A$1000,MATCH(SMALL(支出簿!$Q$4:$Q$1000,ROW(A52)),支出簿!$Q$4:$Q$1000,0)))</f>
        <v/>
      </c>
      <c r="B52" s="25" t="str">
        <f>IF(COUNT(支出簿!$Q$4:$Q$1000)&lt;ROW(B52),"",INDEX(支出簿!B$4:B$1000,MATCH(SMALL(支出簿!$Q$4:$Q$1000,ROW(B52)),支出簿!$Q$4:$Q$1000,0)))</f>
        <v/>
      </c>
      <c r="C52" s="25" t="str">
        <f>IF(COUNT(支出簿!$Q$4:$Q$1000)&lt;ROW(C52),"",INDEX(支出簿!C$4:C$1000,MATCH(SMALL(支出簿!$Q$4:$Q$1000,ROW(C52)),支出簿!$Q$4:$Q$1000,0)))</f>
        <v/>
      </c>
      <c r="D52" t="str">
        <f>IF(COUNT(支出簿!$Q$4:$Q$1000)&lt;ROW(D52),"",INDEX(支出簿!D$4:D$1000,MATCH(SMALL(支出簿!$Q$4:$Q$1000,ROW(D52)),支出簿!$Q$4:$Q$1000,0)))</f>
        <v/>
      </c>
      <c r="E52" t="str">
        <f>IF(COUNT(支出簿!$Q$4:$Q$1000)&lt;ROW(E52),"",INDEX(支出簿!E$4:E$1000,MATCH(SMALL(支出簿!$Q$4:$Q$1000,ROW(E52)),支出簿!$Q$4:$Q$1000,0)))</f>
        <v/>
      </c>
      <c r="F52" t="str">
        <f>IF(COUNT(支出簿!$Q$4:$Q$1000)&lt;ROW(F52),"",INDEX(支出簿!F$4:F$1000,MATCH(SMALL(支出簿!$Q$4:$Q$1000,ROW(F52)),支出簿!$Q$4:$Q$1000,0)))</f>
        <v/>
      </c>
      <c r="G52" t="str">
        <f>IF(COUNT(支出簿!$Q$4:$Q$1000)&lt;ROW(G52),"",INDEX(支出簿!G$4:G$1000,MATCH(SMALL(支出簿!$Q$4:$Q$1000,ROW(G52)),支出簿!$Q$4:$Q$1000,0)))</f>
        <v/>
      </c>
      <c r="H52" t="str">
        <f>IF(COUNT(支出簿!$Q$4:$Q$1000)&lt;ROW(H52),"",INDEX(支出簿!H$4:H$1000,MATCH(SMALL(支出簿!$Q$4:$Q$1000,ROW(H52)),支出簿!$Q$4:$Q$1000,0)))</f>
        <v/>
      </c>
      <c r="I52" t="str">
        <f>IF(COUNT(支出簿!$Q$4:$Q$1000)&lt;ROW(I52),"",INDEX(支出簿!I$4:I$1000,MATCH(SMALL(支出簿!$Q$4:$Q$1000,ROW(I52)),支出簿!$Q$4:$Q$1000,0)))</f>
        <v/>
      </c>
      <c r="J52" t="str">
        <f>IF(COUNT(支出簿!$Q$4:$Q$1000)&lt;ROW(J52),"",INDEX(支出簿!J$4:J$1000,MATCH(SMALL(支出簿!$Q$4:$Q$1000,ROW(J52)),支出簿!$Q$4:$Q$1000,0)))</f>
        <v/>
      </c>
      <c r="K52" t="str">
        <f>IF(COUNT(支出簿!$Q$4:$Q$1000)&lt;ROW(K52),"",INDEX(支出簿!K$4:K$1000,MATCH(SMALL(支出簿!$Q$4:$Q$1000,ROW(K52)),支出簿!$Q$4:$Q$1000,0)))</f>
        <v/>
      </c>
      <c r="L52" t="str">
        <f>IF(COUNT(支出簿!$Q$4:$Q$1000)&lt;ROW(L52),"",INDEX(支出簿!L$4:L$1000,MATCH(SMALL(支出簿!$Q$4:$Q$1000,ROW(L52)),支出簿!$Q$4:$Q$1000,0)))</f>
        <v/>
      </c>
      <c r="M52" t="str">
        <f>IF(COUNT(支出簿!$Q$4:$Q$1000)&lt;ROW(M52),"",INDEX(支出簿!M$4:M$1000,MATCH(SMALL(支出簿!$Q$4:$Q$1000,ROW(M52)),支出簿!$Q$4:$Q$1000,0)))</f>
        <v/>
      </c>
      <c r="N52" t="str">
        <f>IF(COUNT(支出簿!$Q$4:$Q$1000)&lt;ROW(N52),"",INDEX(支出簿!N$4:N$1000,MATCH(SMALL(支出簿!$Q$4:$Q$1000,ROW(N52)),支出簿!$Q$4:$Q$1000,0)))</f>
        <v/>
      </c>
      <c r="O52" t="str">
        <f>IF(COUNT(支出簿!$Q$4:$Q$1000)&lt;ROW(O52),"",INDEX(支出簿!O$4:O$1000,MATCH(SMALL(支出簿!$Q$4:$Q$1000,ROW(O52)),支出簿!$Q$4:$Q$1000,0)))</f>
        <v/>
      </c>
      <c r="P52" t="str">
        <f>IF(COUNT(支出簿!$Q$4:$Q$1000)&lt;ROW(P52),"",INDEX(支出簿!P$4:P$1000,MATCH(SMALL(支出簿!$Q$4:$Q$1000,ROW(P52)),支出簿!$Q$4:$Q$1000,0)))</f>
        <v/>
      </c>
      <c r="Q52" t="str">
        <f>IF(COUNT(支出簿!$Q$4:$Q$1000)&lt;ROW(Q52),"",INDEX(支出簿!Q$4:Q$1000,MATCH(SMALL(支出簿!$Q$4:$Q$1000,ROW(Q52)),支出簿!$Q$4:$Q$1000,0)))</f>
        <v/>
      </c>
    </row>
    <row r="53" spans="1:17" x14ac:dyDescent="0.45">
      <c r="A53" t="str">
        <f>IF(COUNT(支出簿!$Q$4:$Q$1000)&lt;ROW(A53),"",INDEX(支出簿!A$4:A$1000,MATCH(SMALL(支出簿!$Q$4:$Q$1000,ROW(A53)),支出簿!$Q$4:$Q$1000,0)))</f>
        <v/>
      </c>
      <c r="B53" s="25" t="str">
        <f>IF(COUNT(支出簿!$Q$4:$Q$1000)&lt;ROW(B53),"",INDEX(支出簿!B$4:B$1000,MATCH(SMALL(支出簿!$Q$4:$Q$1000,ROW(B53)),支出簿!$Q$4:$Q$1000,0)))</f>
        <v/>
      </c>
      <c r="C53" s="25" t="str">
        <f>IF(COUNT(支出簿!$Q$4:$Q$1000)&lt;ROW(C53),"",INDEX(支出簿!C$4:C$1000,MATCH(SMALL(支出簿!$Q$4:$Q$1000,ROW(C53)),支出簿!$Q$4:$Q$1000,0)))</f>
        <v/>
      </c>
      <c r="D53" t="str">
        <f>IF(COUNT(支出簿!$Q$4:$Q$1000)&lt;ROW(D53),"",INDEX(支出簿!D$4:D$1000,MATCH(SMALL(支出簿!$Q$4:$Q$1000,ROW(D53)),支出簿!$Q$4:$Q$1000,0)))</f>
        <v/>
      </c>
      <c r="E53" t="str">
        <f>IF(COUNT(支出簿!$Q$4:$Q$1000)&lt;ROW(E53),"",INDEX(支出簿!E$4:E$1000,MATCH(SMALL(支出簿!$Q$4:$Q$1000,ROW(E53)),支出簿!$Q$4:$Q$1000,0)))</f>
        <v/>
      </c>
      <c r="F53" t="str">
        <f>IF(COUNT(支出簿!$Q$4:$Q$1000)&lt;ROW(F53),"",INDEX(支出簿!F$4:F$1000,MATCH(SMALL(支出簿!$Q$4:$Q$1000,ROW(F53)),支出簿!$Q$4:$Q$1000,0)))</f>
        <v/>
      </c>
      <c r="G53" t="str">
        <f>IF(COUNT(支出簿!$Q$4:$Q$1000)&lt;ROW(G53),"",INDEX(支出簿!G$4:G$1000,MATCH(SMALL(支出簿!$Q$4:$Q$1000,ROW(G53)),支出簿!$Q$4:$Q$1000,0)))</f>
        <v/>
      </c>
      <c r="H53" t="str">
        <f>IF(COUNT(支出簿!$Q$4:$Q$1000)&lt;ROW(H53),"",INDEX(支出簿!H$4:H$1000,MATCH(SMALL(支出簿!$Q$4:$Q$1000,ROW(H53)),支出簿!$Q$4:$Q$1000,0)))</f>
        <v/>
      </c>
      <c r="I53" t="str">
        <f>IF(COUNT(支出簿!$Q$4:$Q$1000)&lt;ROW(I53),"",INDEX(支出簿!I$4:I$1000,MATCH(SMALL(支出簿!$Q$4:$Q$1000,ROW(I53)),支出簿!$Q$4:$Q$1000,0)))</f>
        <v/>
      </c>
      <c r="J53" t="str">
        <f>IF(COUNT(支出簿!$Q$4:$Q$1000)&lt;ROW(J53),"",INDEX(支出簿!J$4:J$1000,MATCH(SMALL(支出簿!$Q$4:$Q$1000,ROW(J53)),支出簿!$Q$4:$Q$1000,0)))</f>
        <v/>
      </c>
      <c r="K53" t="str">
        <f>IF(COUNT(支出簿!$Q$4:$Q$1000)&lt;ROW(K53),"",INDEX(支出簿!K$4:K$1000,MATCH(SMALL(支出簿!$Q$4:$Q$1000,ROW(K53)),支出簿!$Q$4:$Q$1000,0)))</f>
        <v/>
      </c>
      <c r="L53" t="str">
        <f>IF(COUNT(支出簿!$Q$4:$Q$1000)&lt;ROW(L53),"",INDEX(支出簿!L$4:L$1000,MATCH(SMALL(支出簿!$Q$4:$Q$1000,ROW(L53)),支出簿!$Q$4:$Q$1000,0)))</f>
        <v/>
      </c>
      <c r="M53" t="str">
        <f>IF(COUNT(支出簿!$Q$4:$Q$1000)&lt;ROW(M53),"",INDEX(支出簿!M$4:M$1000,MATCH(SMALL(支出簿!$Q$4:$Q$1000,ROW(M53)),支出簿!$Q$4:$Q$1000,0)))</f>
        <v/>
      </c>
      <c r="N53" t="str">
        <f>IF(COUNT(支出簿!$Q$4:$Q$1000)&lt;ROW(N53),"",INDEX(支出簿!N$4:N$1000,MATCH(SMALL(支出簿!$Q$4:$Q$1000,ROW(N53)),支出簿!$Q$4:$Q$1000,0)))</f>
        <v/>
      </c>
      <c r="O53" t="str">
        <f>IF(COUNT(支出簿!$Q$4:$Q$1000)&lt;ROW(O53),"",INDEX(支出簿!O$4:O$1000,MATCH(SMALL(支出簿!$Q$4:$Q$1000,ROW(O53)),支出簿!$Q$4:$Q$1000,0)))</f>
        <v/>
      </c>
      <c r="P53" t="str">
        <f>IF(COUNT(支出簿!$Q$4:$Q$1000)&lt;ROW(P53),"",INDEX(支出簿!P$4:P$1000,MATCH(SMALL(支出簿!$Q$4:$Q$1000,ROW(P53)),支出簿!$Q$4:$Q$1000,0)))</f>
        <v/>
      </c>
      <c r="Q53" t="str">
        <f>IF(COUNT(支出簿!$Q$4:$Q$1000)&lt;ROW(Q53),"",INDEX(支出簿!Q$4:Q$1000,MATCH(SMALL(支出簿!$Q$4:$Q$1000,ROW(Q53)),支出簿!$Q$4:$Q$1000,0)))</f>
        <v/>
      </c>
    </row>
    <row r="54" spans="1:17" x14ac:dyDescent="0.45">
      <c r="A54" t="str">
        <f>IF(COUNT(支出簿!$Q$4:$Q$1000)&lt;ROW(A54),"",INDEX(支出簿!A$4:A$1000,MATCH(SMALL(支出簿!$Q$4:$Q$1000,ROW(A54)),支出簿!$Q$4:$Q$1000,0)))</f>
        <v/>
      </c>
      <c r="B54" s="25" t="str">
        <f>IF(COUNT(支出簿!$Q$4:$Q$1000)&lt;ROW(B54),"",INDEX(支出簿!B$4:B$1000,MATCH(SMALL(支出簿!$Q$4:$Q$1000,ROW(B54)),支出簿!$Q$4:$Q$1000,0)))</f>
        <v/>
      </c>
      <c r="C54" s="25" t="str">
        <f>IF(COUNT(支出簿!$Q$4:$Q$1000)&lt;ROW(C54),"",INDEX(支出簿!C$4:C$1000,MATCH(SMALL(支出簿!$Q$4:$Q$1000,ROW(C54)),支出簿!$Q$4:$Q$1000,0)))</f>
        <v/>
      </c>
      <c r="D54" t="str">
        <f>IF(COUNT(支出簿!$Q$4:$Q$1000)&lt;ROW(D54),"",INDEX(支出簿!D$4:D$1000,MATCH(SMALL(支出簿!$Q$4:$Q$1000,ROW(D54)),支出簿!$Q$4:$Q$1000,0)))</f>
        <v/>
      </c>
      <c r="E54" t="str">
        <f>IF(COUNT(支出簿!$Q$4:$Q$1000)&lt;ROW(E54),"",INDEX(支出簿!E$4:E$1000,MATCH(SMALL(支出簿!$Q$4:$Q$1000,ROW(E54)),支出簿!$Q$4:$Q$1000,0)))</f>
        <v/>
      </c>
      <c r="F54" t="str">
        <f>IF(COUNT(支出簿!$Q$4:$Q$1000)&lt;ROW(F54),"",INDEX(支出簿!F$4:F$1000,MATCH(SMALL(支出簿!$Q$4:$Q$1000,ROW(F54)),支出簿!$Q$4:$Q$1000,0)))</f>
        <v/>
      </c>
      <c r="G54" t="str">
        <f>IF(COUNT(支出簿!$Q$4:$Q$1000)&lt;ROW(G54),"",INDEX(支出簿!G$4:G$1000,MATCH(SMALL(支出簿!$Q$4:$Q$1000,ROW(G54)),支出簿!$Q$4:$Q$1000,0)))</f>
        <v/>
      </c>
      <c r="H54" t="str">
        <f>IF(COUNT(支出簿!$Q$4:$Q$1000)&lt;ROW(H54),"",INDEX(支出簿!H$4:H$1000,MATCH(SMALL(支出簿!$Q$4:$Q$1000,ROW(H54)),支出簿!$Q$4:$Q$1000,0)))</f>
        <v/>
      </c>
      <c r="I54" t="str">
        <f>IF(COUNT(支出簿!$Q$4:$Q$1000)&lt;ROW(I54),"",INDEX(支出簿!I$4:I$1000,MATCH(SMALL(支出簿!$Q$4:$Q$1000,ROW(I54)),支出簿!$Q$4:$Q$1000,0)))</f>
        <v/>
      </c>
      <c r="J54" t="str">
        <f>IF(COUNT(支出簿!$Q$4:$Q$1000)&lt;ROW(J54),"",INDEX(支出簿!J$4:J$1000,MATCH(SMALL(支出簿!$Q$4:$Q$1000,ROW(J54)),支出簿!$Q$4:$Q$1000,0)))</f>
        <v/>
      </c>
      <c r="K54" t="str">
        <f>IF(COUNT(支出簿!$Q$4:$Q$1000)&lt;ROW(K54),"",INDEX(支出簿!K$4:K$1000,MATCH(SMALL(支出簿!$Q$4:$Q$1000,ROW(K54)),支出簿!$Q$4:$Q$1000,0)))</f>
        <v/>
      </c>
      <c r="L54" t="str">
        <f>IF(COUNT(支出簿!$Q$4:$Q$1000)&lt;ROW(L54),"",INDEX(支出簿!L$4:L$1000,MATCH(SMALL(支出簿!$Q$4:$Q$1000,ROW(L54)),支出簿!$Q$4:$Q$1000,0)))</f>
        <v/>
      </c>
      <c r="M54" t="str">
        <f>IF(COUNT(支出簿!$Q$4:$Q$1000)&lt;ROW(M54),"",INDEX(支出簿!M$4:M$1000,MATCH(SMALL(支出簿!$Q$4:$Q$1000,ROW(M54)),支出簿!$Q$4:$Q$1000,0)))</f>
        <v/>
      </c>
      <c r="N54" t="str">
        <f>IF(COUNT(支出簿!$Q$4:$Q$1000)&lt;ROW(N54),"",INDEX(支出簿!N$4:N$1000,MATCH(SMALL(支出簿!$Q$4:$Q$1000,ROW(N54)),支出簿!$Q$4:$Q$1000,0)))</f>
        <v/>
      </c>
      <c r="O54" t="str">
        <f>IF(COUNT(支出簿!$Q$4:$Q$1000)&lt;ROW(O54),"",INDEX(支出簿!O$4:O$1000,MATCH(SMALL(支出簿!$Q$4:$Q$1000,ROW(O54)),支出簿!$Q$4:$Q$1000,0)))</f>
        <v/>
      </c>
      <c r="P54" t="str">
        <f>IF(COUNT(支出簿!$Q$4:$Q$1000)&lt;ROW(P54),"",INDEX(支出簿!P$4:P$1000,MATCH(SMALL(支出簿!$Q$4:$Q$1000,ROW(P54)),支出簿!$Q$4:$Q$1000,0)))</f>
        <v/>
      </c>
      <c r="Q54" t="str">
        <f>IF(COUNT(支出簿!$Q$4:$Q$1000)&lt;ROW(Q54),"",INDEX(支出簿!Q$4:Q$1000,MATCH(SMALL(支出簿!$Q$4:$Q$1000,ROW(Q54)),支出簿!$Q$4:$Q$1000,0)))</f>
        <v/>
      </c>
    </row>
    <row r="55" spans="1:17" x14ac:dyDescent="0.45">
      <c r="A55" t="str">
        <f>IF(COUNT(支出簿!$Q$4:$Q$1000)&lt;ROW(A55),"",INDEX(支出簿!A$4:A$1000,MATCH(SMALL(支出簿!$Q$4:$Q$1000,ROW(A55)),支出簿!$Q$4:$Q$1000,0)))</f>
        <v/>
      </c>
      <c r="B55" s="25" t="str">
        <f>IF(COUNT(支出簿!$Q$4:$Q$1000)&lt;ROW(B55),"",INDEX(支出簿!B$4:B$1000,MATCH(SMALL(支出簿!$Q$4:$Q$1000,ROW(B55)),支出簿!$Q$4:$Q$1000,0)))</f>
        <v/>
      </c>
      <c r="C55" s="25" t="str">
        <f>IF(COUNT(支出簿!$Q$4:$Q$1000)&lt;ROW(C55),"",INDEX(支出簿!C$4:C$1000,MATCH(SMALL(支出簿!$Q$4:$Q$1000,ROW(C55)),支出簿!$Q$4:$Q$1000,0)))</f>
        <v/>
      </c>
      <c r="D55" t="str">
        <f>IF(COUNT(支出簿!$Q$4:$Q$1000)&lt;ROW(D55),"",INDEX(支出簿!D$4:D$1000,MATCH(SMALL(支出簿!$Q$4:$Q$1000,ROW(D55)),支出簿!$Q$4:$Q$1000,0)))</f>
        <v/>
      </c>
      <c r="E55" t="str">
        <f>IF(COUNT(支出簿!$Q$4:$Q$1000)&lt;ROW(E55),"",INDEX(支出簿!E$4:E$1000,MATCH(SMALL(支出簿!$Q$4:$Q$1000,ROW(E55)),支出簿!$Q$4:$Q$1000,0)))</f>
        <v/>
      </c>
      <c r="F55" t="str">
        <f>IF(COUNT(支出簿!$Q$4:$Q$1000)&lt;ROW(F55),"",INDEX(支出簿!F$4:F$1000,MATCH(SMALL(支出簿!$Q$4:$Q$1000,ROW(F55)),支出簿!$Q$4:$Q$1000,0)))</f>
        <v/>
      </c>
      <c r="G55" t="str">
        <f>IF(COUNT(支出簿!$Q$4:$Q$1000)&lt;ROW(G55),"",INDEX(支出簿!G$4:G$1000,MATCH(SMALL(支出簿!$Q$4:$Q$1000,ROW(G55)),支出簿!$Q$4:$Q$1000,0)))</f>
        <v/>
      </c>
      <c r="H55" t="str">
        <f>IF(COUNT(支出簿!$Q$4:$Q$1000)&lt;ROW(H55),"",INDEX(支出簿!H$4:H$1000,MATCH(SMALL(支出簿!$Q$4:$Q$1000,ROW(H55)),支出簿!$Q$4:$Q$1000,0)))</f>
        <v/>
      </c>
      <c r="I55" t="str">
        <f>IF(COUNT(支出簿!$Q$4:$Q$1000)&lt;ROW(I55),"",INDEX(支出簿!I$4:I$1000,MATCH(SMALL(支出簿!$Q$4:$Q$1000,ROW(I55)),支出簿!$Q$4:$Q$1000,0)))</f>
        <v/>
      </c>
      <c r="J55" t="str">
        <f>IF(COUNT(支出簿!$Q$4:$Q$1000)&lt;ROW(J55),"",INDEX(支出簿!J$4:J$1000,MATCH(SMALL(支出簿!$Q$4:$Q$1000,ROW(J55)),支出簿!$Q$4:$Q$1000,0)))</f>
        <v/>
      </c>
      <c r="K55" t="str">
        <f>IF(COUNT(支出簿!$Q$4:$Q$1000)&lt;ROW(K55),"",INDEX(支出簿!K$4:K$1000,MATCH(SMALL(支出簿!$Q$4:$Q$1000,ROW(K55)),支出簿!$Q$4:$Q$1000,0)))</f>
        <v/>
      </c>
      <c r="L55" t="str">
        <f>IF(COUNT(支出簿!$Q$4:$Q$1000)&lt;ROW(L55),"",INDEX(支出簿!L$4:L$1000,MATCH(SMALL(支出簿!$Q$4:$Q$1000,ROW(L55)),支出簿!$Q$4:$Q$1000,0)))</f>
        <v/>
      </c>
      <c r="M55" t="str">
        <f>IF(COUNT(支出簿!$Q$4:$Q$1000)&lt;ROW(M55),"",INDEX(支出簿!M$4:M$1000,MATCH(SMALL(支出簿!$Q$4:$Q$1000,ROW(M55)),支出簿!$Q$4:$Q$1000,0)))</f>
        <v/>
      </c>
      <c r="N55" t="str">
        <f>IF(COUNT(支出簿!$Q$4:$Q$1000)&lt;ROW(N55),"",INDEX(支出簿!N$4:N$1000,MATCH(SMALL(支出簿!$Q$4:$Q$1000,ROW(N55)),支出簿!$Q$4:$Q$1000,0)))</f>
        <v/>
      </c>
      <c r="O55" t="str">
        <f>IF(COUNT(支出簿!$Q$4:$Q$1000)&lt;ROW(O55),"",INDEX(支出簿!O$4:O$1000,MATCH(SMALL(支出簿!$Q$4:$Q$1000,ROW(O55)),支出簿!$Q$4:$Q$1000,0)))</f>
        <v/>
      </c>
      <c r="P55" t="str">
        <f>IF(COUNT(支出簿!$Q$4:$Q$1000)&lt;ROW(P55),"",INDEX(支出簿!P$4:P$1000,MATCH(SMALL(支出簿!$Q$4:$Q$1000,ROW(P55)),支出簿!$Q$4:$Q$1000,0)))</f>
        <v/>
      </c>
      <c r="Q55" t="str">
        <f>IF(COUNT(支出簿!$Q$4:$Q$1000)&lt;ROW(Q55),"",INDEX(支出簿!Q$4:Q$1000,MATCH(SMALL(支出簿!$Q$4:$Q$1000,ROW(Q55)),支出簿!$Q$4:$Q$1000,0)))</f>
        <v/>
      </c>
    </row>
    <row r="56" spans="1:17" x14ac:dyDescent="0.45">
      <c r="A56" t="str">
        <f>IF(COUNT(支出簿!$Q$4:$Q$1000)&lt;ROW(A56),"",INDEX(支出簿!A$4:A$1000,MATCH(SMALL(支出簿!$Q$4:$Q$1000,ROW(A56)),支出簿!$Q$4:$Q$1000,0)))</f>
        <v/>
      </c>
      <c r="B56" s="25" t="str">
        <f>IF(COUNT(支出簿!$Q$4:$Q$1000)&lt;ROW(B56),"",INDEX(支出簿!B$4:B$1000,MATCH(SMALL(支出簿!$Q$4:$Q$1000,ROW(B56)),支出簿!$Q$4:$Q$1000,0)))</f>
        <v/>
      </c>
      <c r="C56" s="25" t="str">
        <f>IF(COUNT(支出簿!$Q$4:$Q$1000)&lt;ROW(C56),"",INDEX(支出簿!C$4:C$1000,MATCH(SMALL(支出簿!$Q$4:$Q$1000,ROW(C56)),支出簿!$Q$4:$Q$1000,0)))</f>
        <v/>
      </c>
      <c r="D56" t="str">
        <f>IF(COUNT(支出簿!$Q$4:$Q$1000)&lt;ROW(D56),"",INDEX(支出簿!D$4:D$1000,MATCH(SMALL(支出簿!$Q$4:$Q$1000,ROW(D56)),支出簿!$Q$4:$Q$1000,0)))</f>
        <v/>
      </c>
      <c r="E56" t="str">
        <f>IF(COUNT(支出簿!$Q$4:$Q$1000)&lt;ROW(E56),"",INDEX(支出簿!E$4:E$1000,MATCH(SMALL(支出簿!$Q$4:$Q$1000,ROW(E56)),支出簿!$Q$4:$Q$1000,0)))</f>
        <v/>
      </c>
      <c r="F56" t="str">
        <f>IF(COUNT(支出簿!$Q$4:$Q$1000)&lt;ROW(F56),"",INDEX(支出簿!F$4:F$1000,MATCH(SMALL(支出簿!$Q$4:$Q$1000,ROW(F56)),支出簿!$Q$4:$Q$1000,0)))</f>
        <v/>
      </c>
      <c r="G56" t="str">
        <f>IF(COUNT(支出簿!$Q$4:$Q$1000)&lt;ROW(G56),"",INDEX(支出簿!G$4:G$1000,MATCH(SMALL(支出簿!$Q$4:$Q$1000,ROW(G56)),支出簿!$Q$4:$Q$1000,0)))</f>
        <v/>
      </c>
      <c r="H56" t="str">
        <f>IF(COUNT(支出簿!$Q$4:$Q$1000)&lt;ROW(H56),"",INDEX(支出簿!H$4:H$1000,MATCH(SMALL(支出簿!$Q$4:$Q$1000,ROW(H56)),支出簿!$Q$4:$Q$1000,0)))</f>
        <v/>
      </c>
      <c r="I56" t="str">
        <f>IF(COUNT(支出簿!$Q$4:$Q$1000)&lt;ROW(I56),"",INDEX(支出簿!I$4:I$1000,MATCH(SMALL(支出簿!$Q$4:$Q$1000,ROW(I56)),支出簿!$Q$4:$Q$1000,0)))</f>
        <v/>
      </c>
      <c r="J56" t="str">
        <f>IF(COUNT(支出簿!$Q$4:$Q$1000)&lt;ROW(J56),"",INDEX(支出簿!J$4:J$1000,MATCH(SMALL(支出簿!$Q$4:$Q$1000,ROW(J56)),支出簿!$Q$4:$Q$1000,0)))</f>
        <v/>
      </c>
      <c r="K56" t="str">
        <f>IF(COUNT(支出簿!$Q$4:$Q$1000)&lt;ROW(K56),"",INDEX(支出簿!K$4:K$1000,MATCH(SMALL(支出簿!$Q$4:$Q$1000,ROW(K56)),支出簿!$Q$4:$Q$1000,0)))</f>
        <v/>
      </c>
      <c r="L56" t="str">
        <f>IF(COUNT(支出簿!$Q$4:$Q$1000)&lt;ROW(L56),"",INDEX(支出簿!L$4:L$1000,MATCH(SMALL(支出簿!$Q$4:$Q$1000,ROW(L56)),支出簿!$Q$4:$Q$1000,0)))</f>
        <v/>
      </c>
      <c r="M56" t="str">
        <f>IF(COUNT(支出簿!$Q$4:$Q$1000)&lt;ROW(M56),"",INDEX(支出簿!M$4:M$1000,MATCH(SMALL(支出簿!$Q$4:$Q$1000,ROW(M56)),支出簿!$Q$4:$Q$1000,0)))</f>
        <v/>
      </c>
      <c r="N56" t="str">
        <f>IF(COUNT(支出簿!$Q$4:$Q$1000)&lt;ROW(N56),"",INDEX(支出簿!N$4:N$1000,MATCH(SMALL(支出簿!$Q$4:$Q$1000,ROW(N56)),支出簿!$Q$4:$Q$1000,0)))</f>
        <v/>
      </c>
      <c r="O56" t="str">
        <f>IF(COUNT(支出簿!$Q$4:$Q$1000)&lt;ROW(O56),"",INDEX(支出簿!O$4:O$1000,MATCH(SMALL(支出簿!$Q$4:$Q$1000,ROW(O56)),支出簿!$Q$4:$Q$1000,0)))</f>
        <v/>
      </c>
      <c r="P56" t="str">
        <f>IF(COUNT(支出簿!$Q$4:$Q$1000)&lt;ROW(P56),"",INDEX(支出簿!P$4:P$1000,MATCH(SMALL(支出簿!$Q$4:$Q$1000,ROW(P56)),支出簿!$Q$4:$Q$1000,0)))</f>
        <v/>
      </c>
      <c r="Q56" t="str">
        <f>IF(COUNT(支出簿!$Q$4:$Q$1000)&lt;ROW(Q56),"",INDEX(支出簿!Q$4:Q$1000,MATCH(SMALL(支出簿!$Q$4:$Q$1000,ROW(Q56)),支出簿!$Q$4:$Q$1000,0)))</f>
        <v/>
      </c>
    </row>
    <row r="57" spans="1:17" x14ac:dyDescent="0.45">
      <c r="A57" t="str">
        <f>IF(COUNT(支出簿!$Q$4:$Q$1000)&lt;ROW(A57),"",INDEX(支出簿!A$4:A$1000,MATCH(SMALL(支出簿!$Q$4:$Q$1000,ROW(A57)),支出簿!$Q$4:$Q$1000,0)))</f>
        <v/>
      </c>
      <c r="B57" s="25" t="str">
        <f>IF(COUNT(支出簿!$Q$4:$Q$1000)&lt;ROW(B57),"",INDEX(支出簿!B$4:B$1000,MATCH(SMALL(支出簿!$Q$4:$Q$1000,ROW(B57)),支出簿!$Q$4:$Q$1000,0)))</f>
        <v/>
      </c>
      <c r="C57" s="25" t="str">
        <f>IF(COUNT(支出簿!$Q$4:$Q$1000)&lt;ROW(C57),"",INDEX(支出簿!C$4:C$1000,MATCH(SMALL(支出簿!$Q$4:$Q$1000,ROW(C57)),支出簿!$Q$4:$Q$1000,0)))</f>
        <v/>
      </c>
      <c r="D57" t="str">
        <f>IF(COUNT(支出簿!$Q$4:$Q$1000)&lt;ROW(D57),"",INDEX(支出簿!D$4:D$1000,MATCH(SMALL(支出簿!$Q$4:$Q$1000,ROW(D57)),支出簿!$Q$4:$Q$1000,0)))</f>
        <v/>
      </c>
      <c r="E57" t="str">
        <f>IF(COUNT(支出簿!$Q$4:$Q$1000)&lt;ROW(E57),"",INDEX(支出簿!E$4:E$1000,MATCH(SMALL(支出簿!$Q$4:$Q$1000,ROW(E57)),支出簿!$Q$4:$Q$1000,0)))</f>
        <v/>
      </c>
      <c r="F57" t="str">
        <f>IF(COUNT(支出簿!$Q$4:$Q$1000)&lt;ROW(F57),"",INDEX(支出簿!F$4:F$1000,MATCH(SMALL(支出簿!$Q$4:$Q$1000,ROW(F57)),支出簿!$Q$4:$Q$1000,0)))</f>
        <v/>
      </c>
      <c r="G57" t="str">
        <f>IF(COUNT(支出簿!$Q$4:$Q$1000)&lt;ROW(G57),"",INDEX(支出簿!G$4:G$1000,MATCH(SMALL(支出簿!$Q$4:$Q$1000,ROW(G57)),支出簿!$Q$4:$Q$1000,0)))</f>
        <v/>
      </c>
      <c r="H57" t="str">
        <f>IF(COUNT(支出簿!$Q$4:$Q$1000)&lt;ROW(H57),"",INDEX(支出簿!H$4:H$1000,MATCH(SMALL(支出簿!$Q$4:$Q$1000,ROW(H57)),支出簿!$Q$4:$Q$1000,0)))</f>
        <v/>
      </c>
      <c r="I57" t="str">
        <f>IF(COUNT(支出簿!$Q$4:$Q$1000)&lt;ROW(I57),"",INDEX(支出簿!I$4:I$1000,MATCH(SMALL(支出簿!$Q$4:$Q$1000,ROW(I57)),支出簿!$Q$4:$Q$1000,0)))</f>
        <v/>
      </c>
      <c r="J57" t="str">
        <f>IF(COUNT(支出簿!$Q$4:$Q$1000)&lt;ROW(J57),"",INDEX(支出簿!J$4:J$1000,MATCH(SMALL(支出簿!$Q$4:$Q$1000,ROW(J57)),支出簿!$Q$4:$Q$1000,0)))</f>
        <v/>
      </c>
      <c r="K57" t="str">
        <f>IF(COUNT(支出簿!$Q$4:$Q$1000)&lt;ROW(K57),"",INDEX(支出簿!K$4:K$1000,MATCH(SMALL(支出簿!$Q$4:$Q$1000,ROW(K57)),支出簿!$Q$4:$Q$1000,0)))</f>
        <v/>
      </c>
      <c r="L57" t="str">
        <f>IF(COUNT(支出簿!$Q$4:$Q$1000)&lt;ROW(L57),"",INDEX(支出簿!L$4:L$1000,MATCH(SMALL(支出簿!$Q$4:$Q$1000,ROW(L57)),支出簿!$Q$4:$Q$1000,0)))</f>
        <v/>
      </c>
      <c r="M57" t="str">
        <f>IF(COUNT(支出簿!$Q$4:$Q$1000)&lt;ROW(M57),"",INDEX(支出簿!M$4:M$1000,MATCH(SMALL(支出簿!$Q$4:$Q$1000,ROW(M57)),支出簿!$Q$4:$Q$1000,0)))</f>
        <v/>
      </c>
      <c r="N57" t="str">
        <f>IF(COUNT(支出簿!$Q$4:$Q$1000)&lt;ROW(N57),"",INDEX(支出簿!N$4:N$1000,MATCH(SMALL(支出簿!$Q$4:$Q$1000,ROW(N57)),支出簿!$Q$4:$Q$1000,0)))</f>
        <v/>
      </c>
      <c r="O57" t="str">
        <f>IF(COUNT(支出簿!$Q$4:$Q$1000)&lt;ROW(O57),"",INDEX(支出簿!O$4:O$1000,MATCH(SMALL(支出簿!$Q$4:$Q$1000,ROW(O57)),支出簿!$Q$4:$Q$1000,0)))</f>
        <v/>
      </c>
      <c r="P57" t="str">
        <f>IF(COUNT(支出簿!$Q$4:$Q$1000)&lt;ROW(P57),"",INDEX(支出簿!P$4:P$1000,MATCH(SMALL(支出簿!$Q$4:$Q$1000,ROW(P57)),支出簿!$Q$4:$Q$1000,0)))</f>
        <v/>
      </c>
      <c r="Q57" t="str">
        <f>IF(COUNT(支出簿!$Q$4:$Q$1000)&lt;ROW(Q57),"",INDEX(支出簿!Q$4:Q$1000,MATCH(SMALL(支出簿!$Q$4:$Q$1000,ROW(Q57)),支出簿!$Q$4:$Q$1000,0)))</f>
        <v/>
      </c>
    </row>
    <row r="58" spans="1:17" x14ac:dyDescent="0.45">
      <c r="A58" t="str">
        <f>IF(COUNT(支出簿!$Q$4:$Q$1000)&lt;ROW(A58),"",INDEX(支出簿!A$4:A$1000,MATCH(SMALL(支出簿!$Q$4:$Q$1000,ROW(A58)),支出簿!$Q$4:$Q$1000,0)))</f>
        <v/>
      </c>
      <c r="B58" s="25" t="str">
        <f>IF(COUNT(支出簿!$Q$4:$Q$1000)&lt;ROW(B58),"",INDEX(支出簿!B$4:B$1000,MATCH(SMALL(支出簿!$Q$4:$Q$1000,ROW(B58)),支出簿!$Q$4:$Q$1000,0)))</f>
        <v/>
      </c>
      <c r="C58" s="25" t="str">
        <f>IF(COUNT(支出簿!$Q$4:$Q$1000)&lt;ROW(C58),"",INDEX(支出簿!C$4:C$1000,MATCH(SMALL(支出簿!$Q$4:$Q$1000,ROW(C58)),支出簿!$Q$4:$Q$1000,0)))</f>
        <v/>
      </c>
      <c r="D58" t="str">
        <f>IF(COUNT(支出簿!$Q$4:$Q$1000)&lt;ROW(D58),"",INDEX(支出簿!D$4:D$1000,MATCH(SMALL(支出簿!$Q$4:$Q$1000,ROW(D58)),支出簿!$Q$4:$Q$1000,0)))</f>
        <v/>
      </c>
      <c r="E58" t="str">
        <f>IF(COUNT(支出簿!$Q$4:$Q$1000)&lt;ROW(E58),"",INDEX(支出簿!E$4:E$1000,MATCH(SMALL(支出簿!$Q$4:$Q$1000,ROW(E58)),支出簿!$Q$4:$Q$1000,0)))</f>
        <v/>
      </c>
      <c r="F58" t="str">
        <f>IF(COUNT(支出簿!$Q$4:$Q$1000)&lt;ROW(F58),"",INDEX(支出簿!F$4:F$1000,MATCH(SMALL(支出簿!$Q$4:$Q$1000,ROW(F58)),支出簿!$Q$4:$Q$1000,0)))</f>
        <v/>
      </c>
      <c r="G58" t="str">
        <f>IF(COUNT(支出簿!$Q$4:$Q$1000)&lt;ROW(G58),"",INDEX(支出簿!G$4:G$1000,MATCH(SMALL(支出簿!$Q$4:$Q$1000,ROW(G58)),支出簿!$Q$4:$Q$1000,0)))</f>
        <v/>
      </c>
      <c r="H58" t="str">
        <f>IF(COUNT(支出簿!$Q$4:$Q$1000)&lt;ROW(H58),"",INDEX(支出簿!H$4:H$1000,MATCH(SMALL(支出簿!$Q$4:$Q$1000,ROW(H58)),支出簿!$Q$4:$Q$1000,0)))</f>
        <v/>
      </c>
      <c r="I58" t="str">
        <f>IF(COUNT(支出簿!$Q$4:$Q$1000)&lt;ROW(I58),"",INDEX(支出簿!I$4:I$1000,MATCH(SMALL(支出簿!$Q$4:$Q$1000,ROW(I58)),支出簿!$Q$4:$Q$1000,0)))</f>
        <v/>
      </c>
      <c r="J58" t="str">
        <f>IF(COUNT(支出簿!$Q$4:$Q$1000)&lt;ROW(J58),"",INDEX(支出簿!J$4:J$1000,MATCH(SMALL(支出簿!$Q$4:$Q$1000,ROW(J58)),支出簿!$Q$4:$Q$1000,0)))</f>
        <v/>
      </c>
      <c r="K58" t="str">
        <f>IF(COUNT(支出簿!$Q$4:$Q$1000)&lt;ROW(K58),"",INDEX(支出簿!K$4:K$1000,MATCH(SMALL(支出簿!$Q$4:$Q$1000,ROW(K58)),支出簿!$Q$4:$Q$1000,0)))</f>
        <v/>
      </c>
      <c r="L58" t="str">
        <f>IF(COUNT(支出簿!$Q$4:$Q$1000)&lt;ROW(L58),"",INDEX(支出簿!L$4:L$1000,MATCH(SMALL(支出簿!$Q$4:$Q$1000,ROW(L58)),支出簿!$Q$4:$Q$1000,0)))</f>
        <v/>
      </c>
      <c r="M58" t="str">
        <f>IF(COUNT(支出簿!$Q$4:$Q$1000)&lt;ROW(M58),"",INDEX(支出簿!M$4:M$1000,MATCH(SMALL(支出簿!$Q$4:$Q$1000,ROW(M58)),支出簿!$Q$4:$Q$1000,0)))</f>
        <v/>
      </c>
      <c r="N58" t="str">
        <f>IF(COUNT(支出簿!$Q$4:$Q$1000)&lt;ROW(N58),"",INDEX(支出簿!N$4:N$1000,MATCH(SMALL(支出簿!$Q$4:$Q$1000,ROW(N58)),支出簿!$Q$4:$Q$1000,0)))</f>
        <v/>
      </c>
      <c r="O58" t="str">
        <f>IF(COUNT(支出簿!$Q$4:$Q$1000)&lt;ROW(O58),"",INDEX(支出簿!O$4:O$1000,MATCH(SMALL(支出簿!$Q$4:$Q$1000,ROW(O58)),支出簿!$Q$4:$Q$1000,0)))</f>
        <v/>
      </c>
      <c r="P58" t="str">
        <f>IF(COUNT(支出簿!$Q$4:$Q$1000)&lt;ROW(P58),"",INDEX(支出簿!P$4:P$1000,MATCH(SMALL(支出簿!$Q$4:$Q$1000,ROW(P58)),支出簿!$Q$4:$Q$1000,0)))</f>
        <v/>
      </c>
      <c r="Q58" t="str">
        <f>IF(COUNT(支出簿!$Q$4:$Q$1000)&lt;ROW(Q58),"",INDEX(支出簿!Q$4:Q$1000,MATCH(SMALL(支出簿!$Q$4:$Q$1000,ROW(Q58)),支出簿!$Q$4:$Q$1000,0)))</f>
        <v/>
      </c>
    </row>
    <row r="59" spans="1:17" x14ac:dyDescent="0.45">
      <c r="A59" t="str">
        <f>IF(COUNT(支出簿!$Q$4:$Q$1000)&lt;ROW(A59),"",INDEX(支出簿!A$4:A$1000,MATCH(SMALL(支出簿!$Q$4:$Q$1000,ROW(A59)),支出簿!$Q$4:$Q$1000,0)))</f>
        <v/>
      </c>
      <c r="B59" s="25" t="str">
        <f>IF(COUNT(支出簿!$Q$4:$Q$1000)&lt;ROW(B59),"",INDEX(支出簿!B$4:B$1000,MATCH(SMALL(支出簿!$Q$4:$Q$1000,ROW(B59)),支出簿!$Q$4:$Q$1000,0)))</f>
        <v/>
      </c>
      <c r="C59" s="25" t="str">
        <f>IF(COUNT(支出簿!$Q$4:$Q$1000)&lt;ROW(C59),"",INDEX(支出簿!C$4:C$1000,MATCH(SMALL(支出簿!$Q$4:$Q$1000,ROW(C59)),支出簿!$Q$4:$Q$1000,0)))</f>
        <v/>
      </c>
      <c r="D59" t="str">
        <f>IF(COUNT(支出簿!$Q$4:$Q$1000)&lt;ROW(D59),"",INDEX(支出簿!D$4:D$1000,MATCH(SMALL(支出簿!$Q$4:$Q$1000,ROW(D59)),支出簿!$Q$4:$Q$1000,0)))</f>
        <v/>
      </c>
      <c r="E59" t="str">
        <f>IF(COUNT(支出簿!$Q$4:$Q$1000)&lt;ROW(E59),"",INDEX(支出簿!E$4:E$1000,MATCH(SMALL(支出簿!$Q$4:$Q$1000,ROW(E59)),支出簿!$Q$4:$Q$1000,0)))</f>
        <v/>
      </c>
      <c r="F59" t="str">
        <f>IF(COUNT(支出簿!$Q$4:$Q$1000)&lt;ROW(F59),"",INDEX(支出簿!F$4:F$1000,MATCH(SMALL(支出簿!$Q$4:$Q$1000,ROW(F59)),支出簿!$Q$4:$Q$1000,0)))</f>
        <v/>
      </c>
      <c r="G59" t="str">
        <f>IF(COUNT(支出簿!$Q$4:$Q$1000)&lt;ROW(G59),"",INDEX(支出簿!G$4:G$1000,MATCH(SMALL(支出簿!$Q$4:$Q$1000,ROW(G59)),支出簿!$Q$4:$Q$1000,0)))</f>
        <v/>
      </c>
      <c r="H59" t="str">
        <f>IF(COUNT(支出簿!$Q$4:$Q$1000)&lt;ROW(H59),"",INDEX(支出簿!H$4:H$1000,MATCH(SMALL(支出簿!$Q$4:$Q$1000,ROW(H59)),支出簿!$Q$4:$Q$1000,0)))</f>
        <v/>
      </c>
      <c r="I59" t="str">
        <f>IF(COUNT(支出簿!$Q$4:$Q$1000)&lt;ROW(I59),"",INDEX(支出簿!I$4:I$1000,MATCH(SMALL(支出簿!$Q$4:$Q$1000,ROW(I59)),支出簿!$Q$4:$Q$1000,0)))</f>
        <v/>
      </c>
      <c r="J59" t="str">
        <f>IF(COUNT(支出簿!$Q$4:$Q$1000)&lt;ROW(J59),"",INDEX(支出簿!J$4:J$1000,MATCH(SMALL(支出簿!$Q$4:$Q$1000,ROW(J59)),支出簿!$Q$4:$Q$1000,0)))</f>
        <v/>
      </c>
      <c r="K59" t="str">
        <f>IF(COUNT(支出簿!$Q$4:$Q$1000)&lt;ROW(K59),"",INDEX(支出簿!K$4:K$1000,MATCH(SMALL(支出簿!$Q$4:$Q$1000,ROW(K59)),支出簿!$Q$4:$Q$1000,0)))</f>
        <v/>
      </c>
      <c r="L59" t="str">
        <f>IF(COUNT(支出簿!$Q$4:$Q$1000)&lt;ROW(L59),"",INDEX(支出簿!L$4:L$1000,MATCH(SMALL(支出簿!$Q$4:$Q$1000,ROW(L59)),支出簿!$Q$4:$Q$1000,0)))</f>
        <v/>
      </c>
      <c r="M59" t="str">
        <f>IF(COUNT(支出簿!$Q$4:$Q$1000)&lt;ROW(M59),"",INDEX(支出簿!M$4:M$1000,MATCH(SMALL(支出簿!$Q$4:$Q$1000,ROW(M59)),支出簿!$Q$4:$Q$1000,0)))</f>
        <v/>
      </c>
      <c r="N59" t="str">
        <f>IF(COUNT(支出簿!$Q$4:$Q$1000)&lt;ROW(N59),"",INDEX(支出簿!N$4:N$1000,MATCH(SMALL(支出簿!$Q$4:$Q$1000,ROW(N59)),支出簿!$Q$4:$Q$1000,0)))</f>
        <v/>
      </c>
      <c r="O59" t="str">
        <f>IF(COUNT(支出簿!$Q$4:$Q$1000)&lt;ROW(O59),"",INDEX(支出簿!O$4:O$1000,MATCH(SMALL(支出簿!$Q$4:$Q$1000,ROW(O59)),支出簿!$Q$4:$Q$1000,0)))</f>
        <v/>
      </c>
      <c r="P59" t="str">
        <f>IF(COUNT(支出簿!$Q$4:$Q$1000)&lt;ROW(P59),"",INDEX(支出簿!P$4:P$1000,MATCH(SMALL(支出簿!$Q$4:$Q$1000,ROW(P59)),支出簿!$Q$4:$Q$1000,0)))</f>
        <v/>
      </c>
      <c r="Q59" t="str">
        <f>IF(COUNT(支出簿!$Q$4:$Q$1000)&lt;ROW(Q59),"",INDEX(支出簿!Q$4:Q$1000,MATCH(SMALL(支出簿!$Q$4:$Q$1000,ROW(Q59)),支出簿!$Q$4:$Q$1000,0)))</f>
        <v/>
      </c>
    </row>
    <row r="60" spans="1:17" x14ac:dyDescent="0.45">
      <c r="A60" t="str">
        <f>IF(COUNT(支出簿!$Q$4:$Q$1000)&lt;ROW(A60),"",INDEX(支出簿!A$4:A$1000,MATCH(SMALL(支出簿!$Q$4:$Q$1000,ROW(A60)),支出簿!$Q$4:$Q$1000,0)))</f>
        <v/>
      </c>
      <c r="B60" s="25" t="str">
        <f>IF(COUNT(支出簿!$Q$4:$Q$1000)&lt;ROW(B60),"",INDEX(支出簿!B$4:B$1000,MATCH(SMALL(支出簿!$Q$4:$Q$1000,ROW(B60)),支出簿!$Q$4:$Q$1000,0)))</f>
        <v/>
      </c>
      <c r="C60" s="25" t="str">
        <f>IF(COUNT(支出簿!$Q$4:$Q$1000)&lt;ROW(C60),"",INDEX(支出簿!C$4:C$1000,MATCH(SMALL(支出簿!$Q$4:$Q$1000,ROW(C60)),支出簿!$Q$4:$Q$1000,0)))</f>
        <v/>
      </c>
      <c r="D60" t="str">
        <f>IF(COUNT(支出簿!$Q$4:$Q$1000)&lt;ROW(D60),"",INDEX(支出簿!D$4:D$1000,MATCH(SMALL(支出簿!$Q$4:$Q$1000,ROW(D60)),支出簿!$Q$4:$Q$1000,0)))</f>
        <v/>
      </c>
      <c r="E60" t="str">
        <f>IF(COUNT(支出簿!$Q$4:$Q$1000)&lt;ROW(E60),"",INDEX(支出簿!E$4:E$1000,MATCH(SMALL(支出簿!$Q$4:$Q$1000,ROW(E60)),支出簿!$Q$4:$Q$1000,0)))</f>
        <v/>
      </c>
      <c r="F60" t="str">
        <f>IF(COUNT(支出簿!$Q$4:$Q$1000)&lt;ROW(F60),"",INDEX(支出簿!F$4:F$1000,MATCH(SMALL(支出簿!$Q$4:$Q$1000,ROW(F60)),支出簿!$Q$4:$Q$1000,0)))</f>
        <v/>
      </c>
      <c r="G60" t="str">
        <f>IF(COUNT(支出簿!$Q$4:$Q$1000)&lt;ROW(G60),"",INDEX(支出簿!G$4:G$1000,MATCH(SMALL(支出簿!$Q$4:$Q$1000,ROW(G60)),支出簿!$Q$4:$Q$1000,0)))</f>
        <v/>
      </c>
      <c r="H60" t="str">
        <f>IF(COUNT(支出簿!$Q$4:$Q$1000)&lt;ROW(H60),"",INDEX(支出簿!H$4:H$1000,MATCH(SMALL(支出簿!$Q$4:$Q$1000,ROW(H60)),支出簿!$Q$4:$Q$1000,0)))</f>
        <v/>
      </c>
      <c r="I60" t="str">
        <f>IF(COUNT(支出簿!$Q$4:$Q$1000)&lt;ROW(I60),"",INDEX(支出簿!I$4:I$1000,MATCH(SMALL(支出簿!$Q$4:$Q$1000,ROW(I60)),支出簿!$Q$4:$Q$1000,0)))</f>
        <v/>
      </c>
      <c r="J60" t="str">
        <f>IF(COUNT(支出簿!$Q$4:$Q$1000)&lt;ROW(J60),"",INDEX(支出簿!J$4:J$1000,MATCH(SMALL(支出簿!$Q$4:$Q$1000,ROW(J60)),支出簿!$Q$4:$Q$1000,0)))</f>
        <v/>
      </c>
      <c r="K60" t="str">
        <f>IF(COUNT(支出簿!$Q$4:$Q$1000)&lt;ROW(K60),"",INDEX(支出簿!K$4:K$1000,MATCH(SMALL(支出簿!$Q$4:$Q$1000,ROW(K60)),支出簿!$Q$4:$Q$1000,0)))</f>
        <v/>
      </c>
      <c r="L60" t="str">
        <f>IF(COUNT(支出簿!$Q$4:$Q$1000)&lt;ROW(L60),"",INDEX(支出簿!L$4:L$1000,MATCH(SMALL(支出簿!$Q$4:$Q$1000,ROW(L60)),支出簿!$Q$4:$Q$1000,0)))</f>
        <v/>
      </c>
      <c r="M60" t="str">
        <f>IF(COUNT(支出簿!$Q$4:$Q$1000)&lt;ROW(M60),"",INDEX(支出簿!M$4:M$1000,MATCH(SMALL(支出簿!$Q$4:$Q$1000,ROW(M60)),支出簿!$Q$4:$Q$1000,0)))</f>
        <v/>
      </c>
      <c r="N60" t="str">
        <f>IF(COUNT(支出簿!$Q$4:$Q$1000)&lt;ROW(N60),"",INDEX(支出簿!N$4:N$1000,MATCH(SMALL(支出簿!$Q$4:$Q$1000,ROW(N60)),支出簿!$Q$4:$Q$1000,0)))</f>
        <v/>
      </c>
      <c r="O60" t="str">
        <f>IF(COUNT(支出簿!$Q$4:$Q$1000)&lt;ROW(O60),"",INDEX(支出簿!O$4:O$1000,MATCH(SMALL(支出簿!$Q$4:$Q$1000,ROW(O60)),支出簿!$Q$4:$Q$1000,0)))</f>
        <v/>
      </c>
      <c r="P60" t="str">
        <f>IF(COUNT(支出簿!$Q$4:$Q$1000)&lt;ROW(P60),"",INDEX(支出簿!P$4:P$1000,MATCH(SMALL(支出簿!$Q$4:$Q$1000,ROW(P60)),支出簿!$Q$4:$Q$1000,0)))</f>
        <v/>
      </c>
      <c r="Q60" t="str">
        <f>IF(COUNT(支出簿!$Q$4:$Q$1000)&lt;ROW(Q60),"",INDEX(支出簿!Q$4:Q$1000,MATCH(SMALL(支出簿!$Q$4:$Q$1000,ROW(Q60)),支出簿!$Q$4:$Q$1000,0)))</f>
        <v/>
      </c>
    </row>
    <row r="61" spans="1:17" x14ac:dyDescent="0.45">
      <c r="A61" t="str">
        <f>IF(COUNT(支出簿!$Q$4:$Q$1000)&lt;ROW(A61),"",INDEX(支出簿!A$4:A$1000,MATCH(SMALL(支出簿!$Q$4:$Q$1000,ROW(A61)),支出簿!$Q$4:$Q$1000,0)))</f>
        <v/>
      </c>
      <c r="B61" s="25" t="str">
        <f>IF(COUNT(支出簿!$Q$4:$Q$1000)&lt;ROW(B61),"",INDEX(支出簿!B$4:B$1000,MATCH(SMALL(支出簿!$Q$4:$Q$1000,ROW(B61)),支出簿!$Q$4:$Q$1000,0)))</f>
        <v/>
      </c>
      <c r="C61" s="25" t="str">
        <f>IF(COUNT(支出簿!$Q$4:$Q$1000)&lt;ROW(C61),"",INDEX(支出簿!C$4:C$1000,MATCH(SMALL(支出簿!$Q$4:$Q$1000,ROW(C61)),支出簿!$Q$4:$Q$1000,0)))</f>
        <v/>
      </c>
      <c r="D61" t="str">
        <f>IF(COUNT(支出簿!$Q$4:$Q$1000)&lt;ROW(D61),"",INDEX(支出簿!D$4:D$1000,MATCH(SMALL(支出簿!$Q$4:$Q$1000,ROW(D61)),支出簿!$Q$4:$Q$1000,0)))</f>
        <v/>
      </c>
      <c r="E61" t="str">
        <f>IF(COUNT(支出簿!$Q$4:$Q$1000)&lt;ROW(E61),"",INDEX(支出簿!E$4:E$1000,MATCH(SMALL(支出簿!$Q$4:$Q$1000,ROW(E61)),支出簿!$Q$4:$Q$1000,0)))</f>
        <v/>
      </c>
      <c r="F61" t="str">
        <f>IF(COUNT(支出簿!$Q$4:$Q$1000)&lt;ROW(F61),"",INDEX(支出簿!F$4:F$1000,MATCH(SMALL(支出簿!$Q$4:$Q$1000,ROW(F61)),支出簿!$Q$4:$Q$1000,0)))</f>
        <v/>
      </c>
      <c r="G61" t="str">
        <f>IF(COUNT(支出簿!$Q$4:$Q$1000)&lt;ROW(G61),"",INDEX(支出簿!G$4:G$1000,MATCH(SMALL(支出簿!$Q$4:$Q$1000,ROW(G61)),支出簿!$Q$4:$Q$1000,0)))</f>
        <v/>
      </c>
      <c r="H61" t="str">
        <f>IF(COUNT(支出簿!$Q$4:$Q$1000)&lt;ROW(H61),"",INDEX(支出簿!H$4:H$1000,MATCH(SMALL(支出簿!$Q$4:$Q$1000,ROW(H61)),支出簿!$Q$4:$Q$1000,0)))</f>
        <v/>
      </c>
      <c r="I61" t="str">
        <f>IF(COUNT(支出簿!$Q$4:$Q$1000)&lt;ROW(I61),"",INDEX(支出簿!I$4:I$1000,MATCH(SMALL(支出簿!$Q$4:$Q$1000,ROW(I61)),支出簿!$Q$4:$Q$1000,0)))</f>
        <v/>
      </c>
      <c r="J61" t="str">
        <f>IF(COUNT(支出簿!$Q$4:$Q$1000)&lt;ROW(J61),"",INDEX(支出簿!J$4:J$1000,MATCH(SMALL(支出簿!$Q$4:$Q$1000,ROW(J61)),支出簿!$Q$4:$Q$1000,0)))</f>
        <v/>
      </c>
      <c r="K61" t="str">
        <f>IF(COUNT(支出簿!$Q$4:$Q$1000)&lt;ROW(K61),"",INDEX(支出簿!K$4:K$1000,MATCH(SMALL(支出簿!$Q$4:$Q$1000,ROW(K61)),支出簿!$Q$4:$Q$1000,0)))</f>
        <v/>
      </c>
      <c r="L61" t="str">
        <f>IF(COUNT(支出簿!$Q$4:$Q$1000)&lt;ROW(L61),"",INDEX(支出簿!L$4:L$1000,MATCH(SMALL(支出簿!$Q$4:$Q$1000,ROW(L61)),支出簿!$Q$4:$Q$1000,0)))</f>
        <v/>
      </c>
      <c r="M61" t="str">
        <f>IF(COUNT(支出簿!$Q$4:$Q$1000)&lt;ROW(M61),"",INDEX(支出簿!M$4:M$1000,MATCH(SMALL(支出簿!$Q$4:$Q$1000,ROW(M61)),支出簿!$Q$4:$Q$1000,0)))</f>
        <v/>
      </c>
      <c r="N61" t="str">
        <f>IF(COUNT(支出簿!$Q$4:$Q$1000)&lt;ROW(N61),"",INDEX(支出簿!N$4:N$1000,MATCH(SMALL(支出簿!$Q$4:$Q$1000,ROW(N61)),支出簿!$Q$4:$Q$1000,0)))</f>
        <v/>
      </c>
      <c r="O61" t="str">
        <f>IF(COUNT(支出簿!$Q$4:$Q$1000)&lt;ROW(O61),"",INDEX(支出簿!O$4:O$1000,MATCH(SMALL(支出簿!$Q$4:$Q$1000,ROW(O61)),支出簿!$Q$4:$Q$1000,0)))</f>
        <v/>
      </c>
      <c r="P61" t="str">
        <f>IF(COUNT(支出簿!$Q$4:$Q$1000)&lt;ROW(P61),"",INDEX(支出簿!P$4:P$1000,MATCH(SMALL(支出簿!$Q$4:$Q$1000,ROW(P61)),支出簿!$Q$4:$Q$1000,0)))</f>
        <v/>
      </c>
      <c r="Q61" t="str">
        <f>IF(COUNT(支出簿!$Q$4:$Q$1000)&lt;ROW(Q61),"",INDEX(支出簿!Q$4:Q$1000,MATCH(SMALL(支出簿!$Q$4:$Q$1000,ROW(Q61)),支出簿!$Q$4:$Q$1000,0)))</f>
        <v/>
      </c>
    </row>
    <row r="62" spans="1:17" x14ac:dyDescent="0.45">
      <c r="A62" t="str">
        <f>IF(COUNT(支出簿!$Q$4:$Q$1000)&lt;ROW(A62),"",INDEX(支出簿!A$4:A$1000,MATCH(SMALL(支出簿!$Q$4:$Q$1000,ROW(A62)),支出簿!$Q$4:$Q$1000,0)))</f>
        <v/>
      </c>
      <c r="B62" s="25" t="str">
        <f>IF(COUNT(支出簿!$Q$4:$Q$1000)&lt;ROW(B62),"",INDEX(支出簿!B$4:B$1000,MATCH(SMALL(支出簿!$Q$4:$Q$1000,ROW(B62)),支出簿!$Q$4:$Q$1000,0)))</f>
        <v/>
      </c>
      <c r="C62" s="25" t="str">
        <f>IF(COUNT(支出簿!$Q$4:$Q$1000)&lt;ROW(C62),"",INDEX(支出簿!C$4:C$1000,MATCH(SMALL(支出簿!$Q$4:$Q$1000,ROW(C62)),支出簿!$Q$4:$Q$1000,0)))</f>
        <v/>
      </c>
      <c r="D62" t="str">
        <f>IF(COUNT(支出簿!$Q$4:$Q$1000)&lt;ROW(D62),"",INDEX(支出簿!D$4:D$1000,MATCH(SMALL(支出簿!$Q$4:$Q$1000,ROW(D62)),支出簿!$Q$4:$Q$1000,0)))</f>
        <v/>
      </c>
      <c r="E62" t="str">
        <f>IF(COUNT(支出簿!$Q$4:$Q$1000)&lt;ROW(E62),"",INDEX(支出簿!E$4:E$1000,MATCH(SMALL(支出簿!$Q$4:$Q$1000,ROW(E62)),支出簿!$Q$4:$Q$1000,0)))</f>
        <v/>
      </c>
      <c r="F62" t="str">
        <f>IF(COUNT(支出簿!$Q$4:$Q$1000)&lt;ROW(F62),"",INDEX(支出簿!F$4:F$1000,MATCH(SMALL(支出簿!$Q$4:$Q$1000,ROW(F62)),支出簿!$Q$4:$Q$1000,0)))</f>
        <v/>
      </c>
      <c r="G62" t="str">
        <f>IF(COUNT(支出簿!$Q$4:$Q$1000)&lt;ROW(G62),"",INDEX(支出簿!G$4:G$1000,MATCH(SMALL(支出簿!$Q$4:$Q$1000,ROW(G62)),支出簿!$Q$4:$Q$1000,0)))</f>
        <v/>
      </c>
      <c r="H62" t="str">
        <f>IF(COUNT(支出簿!$Q$4:$Q$1000)&lt;ROW(H62),"",INDEX(支出簿!H$4:H$1000,MATCH(SMALL(支出簿!$Q$4:$Q$1000,ROW(H62)),支出簿!$Q$4:$Q$1000,0)))</f>
        <v/>
      </c>
      <c r="I62" t="str">
        <f>IF(COUNT(支出簿!$Q$4:$Q$1000)&lt;ROW(I62),"",INDEX(支出簿!I$4:I$1000,MATCH(SMALL(支出簿!$Q$4:$Q$1000,ROW(I62)),支出簿!$Q$4:$Q$1000,0)))</f>
        <v/>
      </c>
      <c r="J62" t="str">
        <f>IF(COUNT(支出簿!$Q$4:$Q$1000)&lt;ROW(J62),"",INDEX(支出簿!J$4:J$1000,MATCH(SMALL(支出簿!$Q$4:$Q$1000,ROW(J62)),支出簿!$Q$4:$Q$1000,0)))</f>
        <v/>
      </c>
      <c r="K62" t="str">
        <f>IF(COUNT(支出簿!$Q$4:$Q$1000)&lt;ROW(K62),"",INDEX(支出簿!K$4:K$1000,MATCH(SMALL(支出簿!$Q$4:$Q$1000,ROW(K62)),支出簿!$Q$4:$Q$1000,0)))</f>
        <v/>
      </c>
      <c r="L62" t="str">
        <f>IF(COUNT(支出簿!$Q$4:$Q$1000)&lt;ROW(L62),"",INDEX(支出簿!L$4:L$1000,MATCH(SMALL(支出簿!$Q$4:$Q$1000,ROW(L62)),支出簿!$Q$4:$Q$1000,0)))</f>
        <v/>
      </c>
      <c r="M62" t="str">
        <f>IF(COUNT(支出簿!$Q$4:$Q$1000)&lt;ROW(M62),"",INDEX(支出簿!M$4:M$1000,MATCH(SMALL(支出簿!$Q$4:$Q$1000,ROW(M62)),支出簿!$Q$4:$Q$1000,0)))</f>
        <v/>
      </c>
      <c r="N62" t="str">
        <f>IF(COUNT(支出簿!$Q$4:$Q$1000)&lt;ROW(N62),"",INDEX(支出簿!N$4:N$1000,MATCH(SMALL(支出簿!$Q$4:$Q$1000,ROW(N62)),支出簿!$Q$4:$Q$1000,0)))</f>
        <v/>
      </c>
      <c r="O62" t="str">
        <f>IF(COUNT(支出簿!$Q$4:$Q$1000)&lt;ROW(O62),"",INDEX(支出簿!O$4:O$1000,MATCH(SMALL(支出簿!$Q$4:$Q$1000,ROW(O62)),支出簿!$Q$4:$Q$1000,0)))</f>
        <v/>
      </c>
      <c r="P62" t="str">
        <f>IF(COUNT(支出簿!$Q$4:$Q$1000)&lt;ROW(P62),"",INDEX(支出簿!P$4:P$1000,MATCH(SMALL(支出簿!$Q$4:$Q$1000,ROW(P62)),支出簿!$Q$4:$Q$1000,0)))</f>
        <v/>
      </c>
      <c r="Q62" t="str">
        <f>IF(COUNT(支出簿!$Q$4:$Q$1000)&lt;ROW(Q62),"",INDEX(支出簿!Q$4:Q$1000,MATCH(SMALL(支出簿!$Q$4:$Q$1000,ROW(Q62)),支出簿!$Q$4:$Q$1000,0)))</f>
        <v/>
      </c>
    </row>
    <row r="63" spans="1:17" x14ac:dyDescent="0.45">
      <c r="A63" t="str">
        <f>IF(COUNT(支出簿!$Q$4:$Q$1000)&lt;ROW(A63),"",INDEX(支出簿!A$4:A$1000,MATCH(SMALL(支出簿!$Q$4:$Q$1000,ROW(A63)),支出簿!$Q$4:$Q$1000,0)))</f>
        <v/>
      </c>
      <c r="B63" s="25" t="str">
        <f>IF(COUNT(支出簿!$Q$4:$Q$1000)&lt;ROW(B63),"",INDEX(支出簿!B$4:B$1000,MATCH(SMALL(支出簿!$Q$4:$Q$1000,ROW(B63)),支出簿!$Q$4:$Q$1000,0)))</f>
        <v/>
      </c>
      <c r="C63" s="25" t="str">
        <f>IF(COUNT(支出簿!$Q$4:$Q$1000)&lt;ROW(C63),"",INDEX(支出簿!C$4:C$1000,MATCH(SMALL(支出簿!$Q$4:$Q$1000,ROW(C63)),支出簿!$Q$4:$Q$1000,0)))</f>
        <v/>
      </c>
      <c r="D63" t="str">
        <f>IF(COUNT(支出簿!$Q$4:$Q$1000)&lt;ROW(D63),"",INDEX(支出簿!D$4:D$1000,MATCH(SMALL(支出簿!$Q$4:$Q$1000,ROW(D63)),支出簿!$Q$4:$Q$1000,0)))</f>
        <v/>
      </c>
      <c r="E63" t="str">
        <f>IF(COUNT(支出簿!$Q$4:$Q$1000)&lt;ROW(E63),"",INDEX(支出簿!E$4:E$1000,MATCH(SMALL(支出簿!$Q$4:$Q$1000,ROW(E63)),支出簿!$Q$4:$Q$1000,0)))</f>
        <v/>
      </c>
      <c r="F63" t="str">
        <f>IF(COUNT(支出簿!$Q$4:$Q$1000)&lt;ROW(F63),"",INDEX(支出簿!F$4:F$1000,MATCH(SMALL(支出簿!$Q$4:$Q$1000,ROW(F63)),支出簿!$Q$4:$Q$1000,0)))</f>
        <v/>
      </c>
      <c r="G63" t="str">
        <f>IF(COUNT(支出簿!$Q$4:$Q$1000)&lt;ROW(G63),"",INDEX(支出簿!G$4:G$1000,MATCH(SMALL(支出簿!$Q$4:$Q$1000,ROW(G63)),支出簿!$Q$4:$Q$1000,0)))</f>
        <v/>
      </c>
      <c r="H63" t="str">
        <f>IF(COUNT(支出簿!$Q$4:$Q$1000)&lt;ROW(H63),"",INDEX(支出簿!H$4:H$1000,MATCH(SMALL(支出簿!$Q$4:$Q$1000,ROW(H63)),支出簿!$Q$4:$Q$1000,0)))</f>
        <v/>
      </c>
      <c r="I63" t="str">
        <f>IF(COUNT(支出簿!$Q$4:$Q$1000)&lt;ROW(I63),"",INDEX(支出簿!I$4:I$1000,MATCH(SMALL(支出簿!$Q$4:$Q$1000,ROW(I63)),支出簿!$Q$4:$Q$1000,0)))</f>
        <v/>
      </c>
      <c r="J63" t="str">
        <f>IF(COUNT(支出簿!$Q$4:$Q$1000)&lt;ROW(J63),"",INDEX(支出簿!J$4:J$1000,MATCH(SMALL(支出簿!$Q$4:$Q$1000,ROW(J63)),支出簿!$Q$4:$Q$1000,0)))</f>
        <v/>
      </c>
      <c r="K63" t="str">
        <f>IF(COUNT(支出簿!$Q$4:$Q$1000)&lt;ROW(K63),"",INDEX(支出簿!K$4:K$1000,MATCH(SMALL(支出簿!$Q$4:$Q$1000,ROW(K63)),支出簿!$Q$4:$Q$1000,0)))</f>
        <v/>
      </c>
      <c r="L63" t="str">
        <f>IF(COUNT(支出簿!$Q$4:$Q$1000)&lt;ROW(L63),"",INDEX(支出簿!L$4:L$1000,MATCH(SMALL(支出簿!$Q$4:$Q$1000,ROW(L63)),支出簿!$Q$4:$Q$1000,0)))</f>
        <v/>
      </c>
      <c r="M63" t="str">
        <f>IF(COUNT(支出簿!$Q$4:$Q$1000)&lt;ROW(M63),"",INDEX(支出簿!M$4:M$1000,MATCH(SMALL(支出簿!$Q$4:$Q$1000,ROW(M63)),支出簿!$Q$4:$Q$1000,0)))</f>
        <v/>
      </c>
      <c r="N63" t="str">
        <f>IF(COUNT(支出簿!$Q$4:$Q$1000)&lt;ROW(N63),"",INDEX(支出簿!N$4:N$1000,MATCH(SMALL(支出簿!$Q$4:$Q$1000,ROW(N63)),支出簿!$Q$4:$Q$1000,0)))</f>
        <v/>
      </c>
      <c r="O63" t="str">
        <f>IF(COUNT(支出簿!$Q$4:$Q$1000)&lt;ROW(O63),"",INDEX(支出簿!O$4:O$1000,MATCH(SMALL(支出簿!$Q$4:$Q$1000,ROW(O63)),支出簿!$Q$4:$Q$1000,0)))</f>
        <v/>
      </c>
      <c r="P63" t="str">
        <f>IF(COUNT(支出簿!$Q$4:$Q$1000)&lt;ROW(P63),"",INDEX(支出簿!P$4:P$1000,MATCH(SMALL(支出簿!$Q$4:$Q$1000,ROW(P63)),支出簿!$Q$4:$Q$1000,0)))</f>
        <v/>
      </c>
      <c r="Q63" t="str">
        <f>IF(COUNT(支出簿!$Q$4:$Q$1000)&lt;ROW(Q63),"",INDEX(支出簿!Q$4:Q$1000,MATCH(SMALL(支出簿!$Q$4:$Q$1000,ROW(Q63)),支出簿!$Q$4:$Q$1000,0)))</f>
        <v/>
      </c>
    </row>
    <row r="64" spans="1:17" x14ac:dyDescent="0.45">
      <c r="A64" t="str">
        <f>IF(COUNT(支出簿!$Q$4:$Q$1000)&lt;ROW(A64),"",INDEX(支出簿!A$4:A$1000,MATCH(SMALL(支出簿!$Q$4:$Q$1000,ROW(A64)),支出簿!$Q$4:$Q$1000,0)))</f>
        <v/>
      </c>
      <c r="B64" s="25" t="str">
        <f>IF(COUNT(支出簿!$Q$4:$Q$1000)&lt;ROW(B64),"",INDEX(支出簿!B$4:B$1000,MATCH(SMALL(支出簿!$Q$4:$Q$1000,ROW(B64)),支出簿!$Q$4:$Q$1000,0)))</f>
        <v/>
      </c>
      <c r="C64" s="25" t="str">
        <f>IF(COUNT(支出簿!$Q$4:$Q$1000)&lt;ROW(C64),"",INDEX(支出簿!C$4:C$1000,MATCH(SMALL(支出簿!$Q$4:$Q$1000,ROW(C64)),支出簿!$Q$4:$Q$1000,0)))</f>
        <v/>
      </c>
      <c r="D64" t="str">
        <f>IF(COUNT(支出簿!$Q$4:$Q$1000)&lt;ROW(D64),"",INDEX(支出簿!D$4:D$1000,MATCH(SMALL(支出簿!$Q$4:$Q$1000,ROW(D64)),支出簿!$Q$4:$Q$1000,0)))</f>
        <v/>
      </c>
      <c r="E64" t="str">
        <f>IF(COUNT(支出簿!$Q$4:$Q$1000)&lt;ROW(E64),"",INDEX(支出簿!E$4:E$1000,MATCH(SMALL(支出簿!$Q$4:$Q$1000,ROW(E64)),支出簿!$Q$4:$Q$1000,0)))</f>
        <v/>
      </c>
      <c r="F64" t="str">
        <f>IF(COUNT(支出簿!$Q$4:$Q$1000)&lt;ROW(F64),"",INDEX(支出簿!F$4:F$1000,MATCH(SMALL(支出簿!$Q$4:$Q$1000,ROW(F64)),支出簿!$Q$4:$Q$1000,0)))</f>
        <v/>
      </c>
      <c r="G64" t="str">
        <f>IF(COUNT(支出簿!$Q$4:$Q$1000)&lt;ROW(G64),"",INDEX(支出簿!G$4:G$1000,MATCH(SMALL(支出簿!$Q$4:$Q$1000,ROW(G64)),支出簿!$Q$4:$Q$1000,0)))</f>
        <v/>
      </c>
      <c r="H64" t="str">
        <f>IF(COUNT(支出簿!$Q$4:$Q$1000)&lt;ROW(H64),"",INDEX(支出簿!H$4:H$1000,MATCH(SMALL(支出簿!$Q$4:$Q$1000,ROW(H64)),支出簿!$Q$4:$Q$1000,0)))</f>
        <v/>
      </c>
      <c r="I64" t="str">
        <f>IF(COUNT(支出簿!$Q$4:$Q$1000)&lt;ROW(I64),"",INDEX(支出簿!I$4:I$1000,MATCH(SMALL(支出簿!$Q$4:$Q$1000,ROW(I64)),支出簿!$Q$4:$Q$1000,0)))</f>
        <v/>
      </c>
      <c r="J64" t="str">
        <f>IF(COUNT(支出簿!$Q$4:$Q$1000)&lt;ROW(J64),"",INDEX(支出簿!J$4:J$1000,MATCH(SMALL(支出簿!$Q$4:$Q$1000,ROW(J64)),支出簿!$Q$4:$Q$1000,0)))</f>
        <v/>
      </c>
      <c r="K64" t="str">
        <f>IF(COUNT(支出簿!$Q$4:$Q$1000)&lt;ROW(K64),"",INDEX(支出簿!K$4:K$1000,MATCH(SMALL(支出簿!$Q$4:$Q$1000,ROW(K64)),支出簿!$Q$4:$Q$1000,0)))</f>
        <v/>
      </c>
      <c r="L64" t="str">
        <f>IF(COUNT(支出簿!$Q$4:$Q$1000)&lt;ROW(L64),"",INDEX(支出簿!L$4:L$1000,MATCH(SMALL(支出簿!$Q$4:$Q$1000,ROW(L64)),支出簿!$Q$4:$Q$1000,0)))</f>
        <v/>
      </c>
      <c r="M64" t="str">
        <f>IF(COUNT(支出簿!$Q$4:$Q$1000)&lt;ROW(M64),"",INDEX(支出簿!M$4:M$1000,MATCH(SMALL(支出簿!$Q$4:$Q$1000,ROW(M64)),支出簿!$Q$4:$Q$1000,0)))</f>
        <v/>
      </c>
      <c r="N64" t="str">
        <f>IF(COUNT(支出簿!$Q$4:$Q$1000)&lt;ROW(N64),"",INDEX(支出簿!N$4:N$1000,MATCH(SMALL(支出簿!$Q$4:$Q$1000,ROW(N64)),支出簿!$Q$4:$Q$1000,0)))</f>
        <v/>
      </c>
      <c r="O64" t="str">
        <f>IF(COUNT(支出簿!$Q$4:$Q$1000)&lt;ROW(O64),"",INDEX(支出簿!O$4:O$1000,MATCH(SMALL(支出簿!$Q$4:$Q$1000,ROW(O64)),支出簿!$Q$4:$Q$1000,0)))</f>
        <v/>
      </c>
      <c r="P64" t="str">
        <f>IF(COUNT(支出簿!$Q$4:$Q$1000)&lt;ROW(P64),"",INDEX(支出簿!P$4:P$1000,MATCH(SMALL(支出簿!$Q$4:$Q$1000,ROW(P64)),支出簿!$Q$4:$Q$1000,0)))</f>
        <v/>
      </c>
      <c r="Q64" t="str">
        <f>IF(COUNT(支出簿!$Q$4:$Q$1000)&lt;ROW(Q64),"",INDEX(支出簿!Q$4:Q$1000,MATCH(SMALL(支出簿!$Q$4:$Q$1000,ROW(Q64)),支出簿!$Q$4:$Q$1000,0)))</f>
        <v/>
      </c>
    </row>
    <row r="65" spans="1:17" x14ac:dyDescent="0.45">
      <c r="A65" t="str">
        <f>IF(COUNT(支出簿!$Q$4:$Q$1000)&lt;ROW(A65),"",INDEX(支出簿!A$4:A$1000,MATCH(SMALL(支出簿!$Q$4:$Q$1000,ROW(A65)),支出簿!$Q$4:$Q$1000,0)))</f>
        <v/>
      </c>
      <c r="B65" s="25" t="str">
        <f>IF(COUNT(支出簿!$Q$4:$Q$1000)&lt;ROW(B65),"",INDEX(支出簿!B$4:B$1000,MATCH(SMALL(支出簿!$Q$4:$Q$1000,ROW(B65)),支出簿!$Q$4:$Q$1000,0)))</f>
        <v/>
      </c>
      <c r="C65" s="25" t="str">
        <f>IF(COUNT(支出簿!$Q$4:$Q$1000)&lt;ROW(C65),"",INDEX(支出簿!C$4:C$1000,MATCH(SMALL(支出簿!$Q$4:$Q$1000,ROW(C65)),支出簿!$Q$4:$Q$1000,0)))</f>
        <v/>
      </c>
      <c r="D65" t="str">
        <f>IF(COUNT(支出簿!$Q$4:$Q$1000)&lt;ROW(D65),"",INDEX(支出簿!D$4:D$1000,MATCH(SMALL(支出簿!$Q$4:$Q$1000,ROW(D65)),支出簿!$Q$4:$Q$1000,0)))</f>
        <v/>
      </c>
      <c r="E65" t="str">
        <f>IF(COUNT(支出簿!$Q$4:$Q$1000)&lt;ROW(E65),"",INDEX(支出簿!E$4:E$1000,MATCH(SMALL(支出簿!$Q$4:$Q$1000,ROW(E65)),支出簿!$Q$4:$Q$1000,0)))</f>
        <v/>
      </c>
      <c r="F65" t="str">
        <f>IF(COUNT(支出簿!$Q$4:$Q$1000)&lt;ROW(F65),"",INDEX(支出簿!F$4:F$1000,MATCH(SMALL(支出簿!$Q$4:$Q$1000,ROW(F65)),支出簿!$Q$4:$Q$1000,0)))</f>
        <v/>
      </c>
      <c r="G65" t="str">
        <f>IF(COUNT(支出簿!$Q$4:$Q$1000)&lt;ROW(G65),"",INDEX(支出簿!G$4:G$1000,MATCH(SMALL(支出簿!$Q$4:$Q$1000,ROW(G65)),支出簿!$Q$4:$Q$1000,0)))</f>
        <v/>
      </c>
      <c r="H65" t="str">
        <f>IF(COUNT(支出簿!$Q$4:$Q$1000)&lt;ROW(H65),"",INDEX(支出簿!H$4:H$1000,MATCH(SMALL(支出簿!$Q$4:$Q$1000,ROW(H65)),支出簿!$Q$4:$Q$1000,0)))</f>
        <v/>
      </c>
      <c r="I65" t="str">
        <f>IF(COUNT(支出簿!$Q$4:$Q$1000)&lt;ROW(I65),"",INDEX(支出簿!I$4:I$1000,MATCH(SMALL(支出簿!$Q$4:$Q$1000,ROW(I65)),支出簿!$Q$4:$Q$1000,0)))</f>
        <v/>
      </c>
      <c r="J65" t="str">
        <f>IF(COUNT(支出簿!$Q$4:$Q$1000)&lt;ROW(J65),"",INDEX(支出簿!J$4:J$1000,MATCH(SMALL(支出簿!$Q$4:$Q$1000,ROW(J65)),支出簿!$Q$4:$Q$1000,0)))</f>
        <v/>
      </c>
      <c r="K65" t="str">
        <f>IF(COUNT(支出簿!$Q$4:$Q$1000)&lt;ROW(K65),"",INDEX(支出簿!K$4:K$1000,MATCH(SMALL(支出簿!$Q$4:$Q$1000,ROW(K65)),支出簿!$Q$4:$Q$1000,0)))</f>
        <v/>
      </c>
      <c r="L65" t="str">
        <f>IF(COUNT(支出簿!$Q$4:$Q$1000)&lt;ROW(L65),"",INDEX(支出簿!L$4:L$1000,MATCH(SMALL(支出簿!$Q$4:$Q$1000,ROW(L65)),支出簿!$Q$4:$Q$1000,0)))</f>
        <v/>
      </c>
      <c r="M65" t="str">
        <f>IF(COUNT(支出簿!$Q$4:$Q$1000)&lt;ROW(M65),"",INDEX(支出簿!M$4:M$1000,MATCH(SMALL(支出簿!$Q$4:$Q$1000,ROW(M65)),支出簿!$Q$4:$Q$1000,0)))</f>
        <v/>
      </c>
      <c r="N65" t="str">
        <f>IF(COUNT(支出簿!$Q$4:$Q$1000)&lt;ROW(N65),"",INDEX(支出簿!N$4:N$1000,MATCH(SMALL(支出簿!$Q$4:$Q$1000,ROW(N65)),支出簿!$Q$4:$Q$1000,0)))</f>
        <v/>
      </c>
      <c r="O65" t="str">
        <f>IF(COUNT(支出簿!$Q$4:$Q$1000)&lt;ROW(O65),"",INDEX(支出簿!O$4:O$1000,MATCH(SMALL(支出簿!$Q$4:$Q$1000,ROW(O65)),支出簿!$Q$4:$Q$1000,0)))</f>
        <v/>
      </c>
      <c r="P65" t="str">
        <f>IF(COUNT(支出簿!$Q$4:$Q$1000)&lt;ROW(P65),"",INDEX(支出簿!P$4:P$1000,MATCH(SMALL(支出簿!$Q$4:$Q$1000,ROW(P65)),支出簿!$Q$4:$Q$1000,0)))</f>
        <v/>
      </c>
      <c r="Q65" t="str">
        <f>IF(COUNT(支出簿!$Q$4:$Q$1000)&lt;ROW(Q65),"",INDEX(支出簿!Q$4:Q$1000,MATCH(SMALL(支出簿!$Q$4:$Q$1000,ROW(Q65)),支出簿!$Q$4:$Q$1000,0)))</f>
        <v/>
      </c>
    </row>
    <row r="66" spans="1:17" x14ac:dyDescent="0.45">
      <c r="A66" t="str">
        <f>IF(COUNT(支出簿!$Q$4:$Q$1000)&lt;ROW(A66),"",INDEX(支出簿!A$4:A$1000,MATCH(SMALL(支出簿!$Q$4:$Q$1000,ROW(A66)),支出簿!$Q$4:$Q$1000,0)))</f>
        <v/>
      </c>
      <c r="B66" s="25" t="str">
        <f>IF(COUNT(支出簿!$Q$4:$Q$1000)&lt;ROW(B66),"",INDEX(支出簿!B$4:B$1000,MATCH(SMALL(支出簿!$Q$4:$Q$1000,ROW(B66)),支出簿!$Q$4:$Q$1000,0)))</f>
        <v/>
      </c>
      <c r="C66" s="25" t="str">
        <f>IF(COUNT(支出簿!$Q$4:$Q$1000)&lt;ROW(C66),"",INDEX(支出簿!C$4:C$1000,MATCH(SMALL(支出簿!$Q$4:$Q$1000,ROW(C66)),支出簿!$Q$4:$Q$1000,0)))</f>
        <v/>
      </c>
      <c r="D66" t="str">
        <f>IF(COUNT(支出簿!$Q$4:$Q$1000)&lt;ROW(D66),"",INDEX(支出簿!D$4:D$1000,MATCH(SMALL(支出簿!$Q$4:$Q$1000,ROW(D66)),支出簿!$Q$4:$Q$1000,0)))</f>
        <v/>
      </c>
      <c r="E66" t="str">
        <f>IF(COUNT(支出簿!$Q$4:$Q$1000)&lt;ROW(E66),"",INDEX(支出簿!E$4:E$1000,MATCH(SMALL(支出簿!$Q$4:$Q$1000,ROW(E66)),支出簿!$Q$4:$Q$1000,0)))</f>
        <v/>
      </c>
      <c r="F66" t="str">
        <f>IF(COUNT(支出簿!$Q$4:$Q$1000)&lt;ROW(F66),"",INDEX(支出簿!F$4:F$1000,MATCH(SMALL(支出簿!$Q$4:$Q$1000,ROW(F66)),支出簿!$Q$4:$Q$1000,0)))</f>
        <v/>
      </c>
      <c r="G66" t="str">
        <f>IF(COUNT(支出簿!$Q$4:$Q$1000)&lt;ROW(G66),"",INDEX(支出簿!G$4:G$1000,MATCH(SMALL(支出簿!$Q$4:$Q$1000,ROW(G66)),支出簿!$Q$4:$Q$1000,0)))</f>
        <v/>
      </c>
      <c r="H66" t="str">
        <f>IF(COUNT(支出簿!$Q$4:$Q$1000)&lt;ROW(H66),"",INDEX(支出簿!H$4:H$1000,MATCH(SMALL(支出簿!$Q$4:$Q$1000,ROW(H66)),支出簿!$Q$4:$Q$1000,0)))</f>
        <v/>
      </c>
      <c r="I66" t="str">
        <f>IF(COUNT(支出簿!$Q$4:$Q$1000)&lt;ROW(I66),"",INDEX(支出簿!I$4:I$1000,MATCH(SMALL(支出簿!$Q$4:$Q$1000,ROW(I66)),支出簿!$Q$4:$Q$1000,0)))</f>
        <v/>
      </c>
      <c r="J66" t="str">
        <f>IF(COUNT(支出簿!$Q$4:$Q$1000)&lt;ROW(J66),"",INDEX(支出簿!J$4:J$1000,MATCH(SMALL(支出簿!$Q$4:$Q$1000,ROW(J66)),支出簿!$Q$4:$Q$1000,0)))</f>
        <v/>
      </c>
      <c r="K66" t="str">
        <f>IF(COUNT(支出簿!$Q$4:$Q$1000)&lt;ROW(K66),"",INDEX(支出簿!K$4:K$1000,MATCH(SMALL(支出簿!$Q$4:$Q$1000,ROW(K66)),支出簿!$Q$4:$Q$1000,0)))</f>
        <v/>
      </c>
      <c r="L66" t="str">
        <f>IF(COUNT(支出簿!$Q$4:$Q$1000)&lt;ROW(L66),"",INDEX(支出簿!L$4:L$1000,MATCH(SMALL(支出簿!$Q$4:$Q$1000,ROW(L66)),支出簿!$Q$4:$Q$1000,0)))</f>
        <v/>
      </c>
      <c r="M66" t="str">
        <f>IF(COUNT(支出簿!$Q$4:$Q$1000)&lt;ROW(M66),"",INDEX(支出簿!M$4:M$1000,MATCH(SMALL(支出簿!$Q$4:$Q$1000,ROW(M66)),支出簿!$Q$4:$Q$1000,0)))</f>
        <v/>
      </c>
      <c r="N66" t="str">
        <f>IF(COUNT(支出簿!$Q$4:$Q$1000)&lt;ROW(N66),"",INDEX(支出簿!N$4:N$1000,MATCH(SMALL(支出簿!$Q$4:$Q$1000,ROW(N66)),支出簿!$Q$4:$Q$1000,0)))</f>
        <v/>
      </c>
      <c r="O66" t="str">
        <f>IF(COUNT(支出簿!$Q$4:$Q$1000)&lt;ROW(O66),"",INDEX(支出簿!O$4:O$1000,MATCH(SMALL(支出簿!$Q$4:$Q$1000,ROW(O66)),支出簿!$Q$4:$Q$1000,0)))</f>
        <v/>
      </c>
      <c r="P66" t="str">
        <f>IF(COUNT(支出簿!$Q$4:$Q$1000)&lt;ROW(P66),"",INDEX(支出簿!P$4:P$1000,MATCH(SMALL(支出簿!$Q$4:$Q$1000,ROW(P66)),支出簿!$Q$4:$Q$1000,0)))</f>
        <v/>
      </c>
      <c r="Q66" t="str">
        <f>IF(COUNT(支出簿!$Q$4:$Q$1000)&lt;ROW(Q66),"",INDEX(支出簿!Q$4:Q$1000,MATCH(SMALL(支出簿!$Q$4:$Q$1000,ROW(Q66)),支出簿!$Q$4:$Q$1000,0)))</f>
        <v/>
      </c>
    </row>
    <row r="67" spans="1:17" x14ac:dyDescent="0.45">
      <c r="A67" t="str">
        <f>IF(COUNT(支出簿!$Q$4:$Q$1000)&lt;ROW(A67),"",INDEX(支出簿!A$4:A$1000,MATCH(SMALL(支出簿!$Q$4:$Q$1000,ROW(A67)),支出簿!$Q$4:$Q$1000,0)))</f>
        <v/>
      </c>
      <c r="B67" s="25" t="str">
        <f>IF(COUNT(支出簿!$Q$4:$Q$1000)&lt;ROW(B67),"",INDEX(支出簿!B$4:B$1000,MATCH(SMALL(支出簿!$Q$4:$Q$1000,ROW(B67)),支出簿!$Q$4:$Q$1000,0)))</f>
        <v/>
      </c>
      <c r="C67" s="25" t="str">
        <f>IF(COUNT(支出簿!$Q$4:$Q$1000)&lt;ROW(C67),"",INDEX(支出簿!C$4:C$1000,MATCH(SMALL(支出簿!$Q$4:$Q$1000,ROW(C67)),支出簿!$Q$4:$Q$1000,0)))</f>
        <v/>
      </c>
      <c r="D67" t="str">
        <f>IF(COUNT(支出簿!$Q$4:$Q$1000)&lt;ROW(D67),"",INDEX(支出簿!D$4:D$1000,MATCH(SMALL(支出簿!$Q$4:$Q$1000,ROW(D67)),支出簿!$Q$4:$Q$1000,0)))</f>
        <v/>
      </c>
      <c r="E67" t="str">
        <f>IF(COUNT(支出簿!$Q$4:$Q$1000)&lt;ROW(E67),"",INDEX(支出簿!E$4:E$1000,MATCH(SMALL(支出簿!$Q$4:$Q$1000,ROW(E67)),支出簿!$Q$4:$Q$1000,0)))</f>
        <v/>
      </c>
      <c r="F67" t="str">
        <f>IF(COUNT(支出簿!$Q$4:$Q$1000)&lt;ROW(F67),"",INDEX(支出簿!F$4:F$1000,MATCH(SMALL(支出簿!$Q$4:$Q$1000,ROW(F67)),支出簿!$Q$4:$Q$1000,0)))</f>
        <v/>
      </c>
      <c r="G67" t="str">
        <f>IF(COUNT(支出簿!$Q$4:$Q$1000)&lt;ROW(G67),"",INDEX(支出簿!G$4:G$1000,MATCH(SMALL(支出簿!$Q$4:$Q$1000,ROW(G67)),支出簿!$Q$4:$Q$1000,0)))</f>
        <v/>
      </c>
      <c r="H67" t="str">
        <f>IF(COUNT(支出簿!$Q$4:$Q$1000)&lt;ROW(H67),"",INDEX(支出簿!H$4:H$1000,MATCH(SMALL(支出簿!$Q$4:$Q$1000,ROW(H67)),支出簿!$Q$4:$Q$1000,0)))</f>
        <v/>
      </c>
      <c r="I67" t="str">
        <f>IF(COUNT(支出簿!$Q$4:$Q$1000)&lt;ROW(I67),"",INDEX(支出簿!I$4:I$1000,MATCH(SMALL(支出簿!$Q$4:$Q$1000,ROW(I67)),支出簿!$Q$4:$Q$1000,0)))</f>
        <v/>
      </c>
      <c r="J67" t="str">
        <f>IF(COUNT(支出簿!$Q$4:$Q$1000)&lt;ROW(J67),"",INDEX(支出簿!J$4:J$1000,MATCH(SMALL(支出簿!$Q$4:$Q$1000,ROW(J67)),支出簿!$Q$4:$Q$1000,0)))</f>
        <v/>
      </c>
      <c r="K67" t="str">
        <f>IF(COUNT(支出簿!$Q$4:$Q$1000)&lt;ROW(K67),"",INDEX(支出簿!K$4:K$1000,MATCH(SMALL(支出簿!$Q$4:$Q$1000,ROW(K67)),支出簿!$Q$4:$Q$1000,0)))</f>
        <v/>
      </c>
      <c r="L67" t="str">
        <f>IF(COUNT(支出簿!$Q$4:$Q$1000)&lt;ROW(L67),"",INDEX(支出簿!L$4:L$1000,MATCH(SMALL(支出簿!$Q$4:$Q$1000,ROW(L67)),支出簿!$Q$4:$Q$1000,0)))</f>
        <v/>
      </c>
      <c r="M67" t="str">
        <f>IF(COUNT(支出簿!$Q$4:$Q$1000)&lt;ROW(M67),"",INDEX(支出簿!M$4:M$1000,MATCH(SMALL(支出簿!$Q$4:$Q$1000,ROW(M67)),支出簿!$Q$4:$Q$1000,0)))</f>
        <v/>
      </c>
      <c r="N67" t="str">
        <f>IF(COUNT(支出簿!$Q$4:$Q$1000)&lt;ROW(N67),"",INDEX(支出簿!N$4:N$1000,MATCH(SMALL(支出簿!$Q$4:$Q$1000,ROW(N67)),支出簿!$Q$4:$Q$1000,0)))</f>
        <v/>
      </c>
      <c r="O67" t="str">
        <f>IF(COUNT(支出簿!$Q$4:$Q$1000)&lt;ROW(O67),"",INDEX(支出簿!O$4:O$1000,MATCH(SMALL(支出簿!$Q$4:$Q$1000,ROW(O67)),支出簿!$Q$4:$Q$1000,0)))</f>
        <v/>
      </c>
      <c r="P67" t="str">
        <f>IF(COUNT(支出簿!$Q$4:$Q$1000)&lt;ROW(P67),"",INDEX(支出簿!P$4:P$1000,MATCH(SMALL(支出簿!$Q$4:$Q$1000,ROW(P67)),支出簿!$Q$4:$Q$1000,0)))</f>
        <v/>
      </c>
      <c r="Q67" t="str">
        <f>IF(COUNT(支出簿!$Q$4:$Q$1000)&lt;ROW(Q67),"",INDEX(支出簿!Q$4:Q$1000,MATCH(SMALL(支出簿!$Q$4:$Q$1000,ROW(Q67)),支出簿!$Q$4:$Q$1000,0)))</f>
        <v/>
      </c>
    </row>
    <row r="68" spans="1:17" x14ac:dyDescent="0.45">
      <c r="A68" t="str">
        <f>IF(COUNT(支出簿!$Q$4:$Q$1000)&lt;ROW(A68),"",INDEX(支出簿!A$4:A$1000,MATCH(SMALL(支出簿!$Q$4:$Q$1000,ROW(A68)),支出簿!$Q$4:$Q$1000,0)))</f>
        <v/>
      </c>
      <c r="B68" s="25" t="str">
        <f>IF(COUNT(支出簿!$Q$4:$Q$1000)&lt;ROW(B68),"",INDEX(支出簿!B$4:B$1000,MATCH(SMALL(支出簿!$Q$4:$Q$1000,ROW(B68)),支出簿!$Q$4:$Q$1000,0)))</f>
        <v/>
      </c>
      <c r="C68" s="25" t="str">
        <f>IF(COUNT(支出簿!$Q$4:$Q$1000)&lt;ROW(C68),"",INDEX(支出簿!C$4:C$1000,MATCH(SMALL(支出簿!$Q$4:$Q$1000,ROW(C68)),支出簿!$Q$4:$Q$1000,0)))</f>
        <v/>
      </c>
      <c r="D68" t="str">
        <f>IF(COUNT(支出簿!$Q$4:$Q$1000)&lt;ROW(D68),"",INDEX(支出簿!D$4:D$1000,MATCH(SMALL(支出簿!$Q$4:$Q$1000,ROW(D68)),支出簿!$Q$4:$Q$1000,0)))</f>
        <v/>
      </c>
      <c r="E68" t="str">
        <f>IF(COUNT(支出簿!$Q$4:$Q$1000)&lt;ROW(E68),"",INDEX(支出簿!E$4:E$1000,MATCH(SMALL(支出簿!$Q$4:$Q$1000,ROW(E68)),支出簿!$Q$4:$Q$1000,0)))</f>
        <v/>
      </c>
      <c r="F68" t="str">
        <f>IF(COUNT(支出簿!$Q$4:$Q$1000)&lt;ROW(F68),"",INDEX(支出簿!F$4:F$1000,MATCH(SMALL(支出簿!$Q$4:$Q$1000,ROW(F68)),支出簿!$Q$4:$Q$1000,0)))</f>
        <v/>
      </c>
      <c r="G68" t="str">
        <f>IF(COUNT(支出簿!$Q$4:$Q$1000)&lt;ROW(G68),"",INDEX(支出簿!G$4:G$1000,MATCH(SMALL(支出簿!$Q$4:$Q$1000,ROW(G68)),支出簿!$Q$4:$Q$1000,0)))</f>
        <v/>
      </c>
      <c r="H68" t="str">
        <f>IF(COUNT(支出簿!$Q$4:$Q$1000)&lt;ROW(H68),"",INDEX(支出簿!H$4:H$1000,MATCH(SMALL(支出簿!$Q$4:$Q$1000,ROW(H68)),支出簿!$Q$4:$Q$1000,0)))</f>
        <v/>
      </c>
      <c r="I68" t="str">
        <f>IF(COUNT(支出簿!$Q$4:$Q$1000)&lt;ROW(I68),"",INDEX(支出簿!I$4:I$1000,MATCH(SMALL(支出簿!$Q$4:$Q$1000,ROW(I68)),支出簿!$Q$4:$Q$1000,0)))</f>
        <v/>
      </c>
      <c r="J68" t="str">
        <f>IF(COUNT(支出簿!$Q$4:$Q$1000)&lt;ROW(J68),"",INDEX(支出簿!J$4:J$1000,MATCH(SMALL(支出簿!$Q$4:$Q$1000,ROW(J68)),支出簿!$Q$4:$Q$1000,0)))</f>
        <v/>
      </c>
      <c r="K68" t="str">
        <f>IF(COUNT(支出簿!$Q$4:$Q$1000)&lt;ROW(K68),"",INDEX(支出簿!K$4:K$1000,MATCH(SMALL(支出簿!$Q$4:$Q$1000,ROW(K68)),支出簿!$Q$4:$Q$1000,0)))</f>
        <v/>
      </c>
      <c r="L68" t="str">
        <f>IF(COUNT(支出簿!$Q$4:$Q$1000)&lt;ROW(L68),"",INDEX(支出簿!L$4:L$1000,MATCH(SMALL(支出簿!$Q$4:$Q$1000,ROW(L68)),支出簿!$Q$4:$Q$1000,0)))</f>
        <v/>
      </c>
      <c r="M68" t="str">
        <f>IF(COUNT(支出簿!$Q$4:$Q$1000)&lt;ROW(M68),"",INDEX(支出簿!M$4:M$1000,MATCH(SMALL(支出簿!$Q$4:$Q$1000,ROW(M68)),支出簿!$Q$4:$Q$1000,0)))</f>
        <v/>
      </c>
      <c r="N68" t="str">
        <f>IF(COUNT(支出簿!$Q$4:$Q$1000)&lt;ROW(N68),"",INDEX(支出簿!N$4:N$1000,MATCH(SMALL(支出簿!$Q$4:$Q$1000,ROW(N68)),支出簿!$Q$4:$Q$1000,0)))</f>
        <v/>
      </c>
      <c r="O68" t="str">
        <f>IF(COUNT(支出簿!$Q$4:$Q$1000)&lt;ROW(O68),"",INDEX(支出簿!O$4:O$1000,MATCH(SMALL(支出簿!$Q$4:$Q$1000,ROW(O68)),支出簿!$Q$4:$Q$1000,0)))</f>
        <v/>
      </c>
      <c r="P68" t="str">
        <f>IF(COUNT(支出簿!$Q$4:$Q$1000)&lt;ROW(P68),"",INDEX(支出簿!P$4:P$1000,MATCH(SMALL(支出簿!$Q$4:$Q$1000,ROW(P68)),支出簿!$Q$4:$Q$1000,0)))</f>
        <v/>
      </c>
      <c r="Q68" t="str">
        <f>IF(COUNT(支出簿!$Q$4:$Q$1000)&lt;ROW(Q68),"",INDEX(支出簿!Q$4:Q$1000,MATCH(SMALL(支出簿!$Q$4:$Q$1000,ROW(Q68)),支出簿!$Q$4:$Q$1000,0)))</f>
        <v/>
      </c>
    </row>
    <row r="69" spans="1:17" x14ac:dyDescent="0.45">
      <c r="A69" t="str">
        <f>IF(COUNT(支出簿!$Q$4:$Q$1000)&lt;ROW(A69),"",INDEX(支出簿!A$4:A$1000,MATCH(SMALL(支出簿!$Q$4:$Q$1000,ROW(A69)),支出簿!$Q$4:$Q$1000,0)))</f>
        <v/>
      </c>
      <c r="B69" s="25" t="str">
        <f>IF(COUNT(支出簿!$Q$4:$Q$1000)&lt;ROW(B69),"",INDEX(支出簿!B$4:B$1000,MATCH(SMALL(支出簿!$Q$4:$Q$1000,ROW(B69)),支出簿!$Q$4:$Q$1000,0)))</f>
        <v/>
      </c>
      <c r="C69" s="25" t="str">
        <f>IF(COUNT(支出簿!$Q$4:$Q$1000)&lt;ROW(C69),"",INDEX(支出簿!C$4:C$1000,MATCH(SMALL(支出簿!$Q$4:$Q$1000,ROW(C69)),支出簿!$Q$4:$Q$1000,0)))</f>
        <v/>
      </c>
      <c r="D69" t="str">
        <f>IF(COUNT(支出簿!$Q$4:$Q$1000)&lt;ROW(D69),"",INDEX(支出簿!D$4:D$1000,MATCH(SMALL(支出簿!$Q$4:$Q$1000,ROW(D69)),支出簿!$Q$4:$Q$1000,0)))</f>
        <v/>
      </c>
      <c r="E69" t="str">
        <f>IF(COUNT(支出簿!$Q$4:$Q$1000)&lt;ROW(E69),"",INDEX(支出簿!E$4:E$1000,MATCH(SMALL(支出簿!$Q$4:$Q$1000,ROW(E69)),支出簿!$Q$4:$Q$1000,0)))</f>
        <v/>
      </c>
      <c r="F69" t="str">
        <f>IF(COUNT(支出簿!$Q$4:$Q$1000)&lt;ROW(F69),"",INDEX(支出簿!F$4:F$1000,MATCH(SMALL(支出簿!$Q$4:$Q$1000,ROW(F69)),支出簿!$Q$4:$Q$1000,0)))</f>
        <v/>
      </c>
      <c r="G69" t="str">
        <f>IF(COUNT(支出簿!$Q$4:$Q$1000)&lt;ROW(G69),"",INDEX(支出簿!G$4:G$1000,MATCH(SMALL(支出簿!$Q$4:$Q$1000,ROW(G69)),支出簿!$Q$4:$Q$1000,0)))</f>
        <v/>
      </c>
      <c r="H69" t="str">
        <f>IF(COUNT(支出簿!$Q$4:$Q$1000)&lt;ROW(H69),"",INDEX(支出簿!H$4:H$1000,MATCH(SMALL(支出簿!$Q$4:$Q$1000,ROW(H69)),支出簿!$Q$4:$Q$1000,0)))</f>
        <v/>
      </c>
      <c r="I69" t="str">
        <f>IF(COUNT(支出簿!$Q$4:$Q$1000)&lt;ROW(I69),"",INDEX(支出簿!I$4:I$1000,MATCH(SMALL(支出簿!$Q$4:$Q$1000,ROW(I69)),支出簿!$Q$4:$Q$1000,0)))</f>
        <v/>
      </c>
      <c r="J69" t="str">
        <f>IF(COUNT(支出簿!$Q$4:$Q$1000)&lt;ROW(J69),"",INDEX(支出簿!J$4:J$1000,MATCH(SMALL(支出簿!$Q$4:$Q$1000,ROW(J69)),支出簿!$Q$4:$Q$1000,0)))</f>
        <v/>
      </c>
      <c r="K69" t="str">
        <f>IF(COUNT(支出簿!$Q$4:$Q$1000)&lt;ROW(K69),"",INDEX(支出簿!K$4:K$1000,MATCH(SMALL(支出簿!$Q$4:$Q$1000,ROW(K69)),支出簿!$Q$4:$Q$1000,0)))</f>
        <v/>
      </c>
      <c r="L69" t="str">
        <f>IF(COUNT(支出簿!$Q$4:$Q$1000)&lt;ROW(L69),"",INDEX(支出簿!L$4:L$1000,MATCH(SMALL(支出簿!$Q$4:$Q$1000,ROW(L69)),支出簿!$Q$4:$Q$1000,0)))</f>
        <v/>
      </c>
      <c r="M69" t="str">
        <f>IF(COUNT(支出簿!$Q$4:$Q$1000)&lt;ROW(M69),"",INDEX(支出簿!M$4:M$1000,MATCH(SMALL(支出簿!$Q$4:$Q$1000,ROW(M69)),支出簿!$Q$4:$Q$1000,0)))</f>
        <v/>
      </c>
      <c r="N69" t="str">
        <f>IF(COUNT(支出簿!$Q$4:$Q$1000)&lt;ROW(N69),"",INDEX(支出簿!N$4:N$1000,MATCH(SMALL(支出簿!$Q$4:$Q$1000,ROW(N69)),支出簿!$Q$4:$Q$1000,0)))</f>
        <v/>
      </c>
      <c r="O69" t="str">
        <f>IF(COUNT(支出簿!$Q$4:$Q$1000)&lt;ROW(O69),"",INDEX(支出簿!O$4:O$1000,MATCH(SMALL(支出簿!$Q$4:$Q$1000,ROW(O69)),支出簿!$Q$4:$Q$1000,0)))</f>
        <v/>
      </c>
      <c r="P69" t="str">
        <f>IF(COUNT(支出簿!$Q$4:$Q$1000)&lt;ROW(P69),"",INDEX(支出簿!P$4:P$1000,MATCH(SMALL(支出簿!$Q$4:$Q$1000,ROW(P69)),支出簿!$Q$4:$Q$1000,0)))</f>
        <v/>
      </c>
      <c r="Q69" t="str">
        <f>IF(COUNT(支出簿!$Q$4:$Q$1000)&lt;ROW(Q69),"",INDEX(支出簿!Q$4:Q$1000,MATCH(SMALL(支出簿!$Q$4:$Q$1000,ROW(Q69)),支出簿!$Q$4:$Q$1000,0)))</f>
        <v/>
      </c>
    </row>
    <row r="70" spans="1:17" x14ac:dyDescent="0.45">
      <c r="A70" t="str">
        <f>IF(COUNT(支出簿!$Q$4:$Q$1000)&lt;ROW(A70),"",INDEX(支出簿!A$4:A$1000,MATCH(SMALL(支出簿!$Q$4:$Q$1000,ROW(A70)),支出簿!$Q$4:$Q$1000,0)))</f>
        <v/>
      </c>
      <c r="B70" s="25" t="str">
        <f>IF(COUNT(支出簿!$Q$4:$Q$1000)&lt;ROW(B70),"",INDEX(支出簿!B$4:B$1000,MATCH(SMALL(支出簿!$Q$4:$Q$1000,ROW(B70)),支出簿!$Q$4:$Q$1000,0)))</f>
        <v/>
      </c>
      <c r="C70" s="25" t="str">
        <f>IF(COUNT(支出簿!$Q$4:$Q$1000)&lt;ROW(C70),"",INDEX(支出簿!C$4:C$1000,MATCH(SMALL(支出簿!$Q$4:$Q$1000,ROW(C70)),支出簿!$Q$4:$Q$1000,0)))</f>
        <v/>
      </c>
      <c r="D70" t="str">
        <f>IF(COUNT(支出簿!$Q$4:$Q$1000)&lt;ROW(D70),"",INDEX(支出簿!D$4:D$1000,MATCH(SMALL(支出簿!$Q$4:$Q$1000,ROW(D70)),支出簿!$Q$4:$Q$1000,0)))</f>
        <v/>
      </c>
      <c r="E70" t="str">
        <f>IF(COUNT(支出簿!$Q$4:$Q$1000)&lt;ROW(E70),"",INDEX(支出簿!E$4:E$1000,MATCH(SMALL(支出簿!$Q$4:$Q$1000,ROW(E70)),支出簿!$Q$4:$Q$1000,0)))</f>
        <v/>
      </c>
      <c r="F70" t="str">
        <f>IF(COUNT(支出簿!$Q$4:$Q$1000)&lt;ROW(F70),"",INDEX(支出簿!F$4:F$1000,MATCH(SMALL(支出簿!$Q$4:$Q$1000,ROW(F70)),支出簿!$Q$4:$Q$1000,0)))</f>
        <v/>
      </c>
      <c r="G70" t="str">
        <f>IF(COUNT(支出簿!$Q$4:$Q$1000)&lt;ROW(G70),"",INDEX(支出簿!G$4:G$1000,MATCH(SMALL(支出簿!$Q$4:$Q$1000,ROW(G70)),支出簿!$Q$4:$Q$1000,0)))</f>
        <v/>
      </c>
      <c r="H70" t="str">
        <f>IF(COUNT(支出簿!$Q$4:$Q$1000)&lt;ROW(H70),"",INDEX(支出簿!H$4:H$1000,MATCH(SMALL(支出簿!$Q$4:$Q$1000,ROW(H70)),支出簿!$Q$4:$Q$1000,0)))</f>
        <v/>
      </c>
      <c r="I70" t="str">
        <f>IF(COUNT(支出簿!$Q$4:$Q$1000)&lt;ROW(I70),"",INDEX(支出簿!I$4:I$1000,MATCH(SMALL(支出簿!$Q$4:$Q$1000,ROW(I70)),支出簿!$Q$4:$Q$1000,0)))</f>
        <v/>
      </c>
      <c r="J70" t="str">
        <f>IF(COUNT(支出簿!$Q$4:$Q$1000)&lt;ROW(J70),"",INDEX(支出簿!J$4:J$1000,MATCH(SMALL(支出簿!$Q$4:$Q$1000,ROW(J70)),支出簿!$Q$4:$Q$1000,0)))</f>
        <v/>
      </c>
      <c r="K70" t="str">
        <f>IF(COUNT(支出簿!$Q$4:$Q$1000)&lt;ROW(K70),"",INDEX(支出簿!K$4:K$1000,MATCH(SMALL(支出簿!$Q$4:$Q$1000,ROW(K70)),支出簿!$Q$4:$Q$1000,0)))</f>
        <v/>
      </c>
      <c r="L70" t="str">
        <f>IF(COUNT(支出簿!$Q$4:$Q$1000)&lt;ROW(L70),"",INDEX(支出簿!L$4:L$1000,MATCH(SMALL(支出簿!$Q$4:$Q$1000,ROW(L70)),支出簿!$Q$4:$Q$1000,0)))</f>
        <v/>
      </c>
      <c r="M70" t="str">
        <f>IF(COUNT(支出簿!$Q$4:$Q$1000)&lt;ROW(M70),"",INDEX(支出簿!M$4:M$1000,MATCH(SMALL(支出簿!$Q$4:$Q$1000,ROW(M70)),支出簿!$Q$4:$Q$1000,0)))</f>
        <v/>
      </c>
      <c r="N70" t="str">
        <f>IF(COUNT(支出簿!$Q$4:$Q$1000)&lt;ROW(N70),"",INDEX(支出簿!N$4:N$1000,MATCH(SMALL(支出簿!$Q$4:$Q$1000,ROW(N70)),支出簿!$Q$4:$Q$1000,0)))</f>
        <v/>
      </c>
      <c r="O70" t="str">
        <f>IF(COUNT(支出簿!$Q$4:$Q$1000)&lt;ROW(O70),"",INDEX(支出簿!O$4:O$1000,MATCH(SMALL(支出簿!$Q$4:$Q$1000,ROW(O70)),支出簿!$Q$4:$Q$1000,0)))</f>
        <v/>
      </c>
      <c r="P70" t="str">
        <f>IF(COUNT(支出簿!$Q$4:$Q$1000)&lt;ROW(P70),"",INDEX(支出簿!P$4:P$1000,MATCH(SMALL(支出簿!$Q$4:$Q$1000,ROW(P70)),支出簿!$Q$4:$Q$1000,0)))</f>
        <v/>
      </c>
      <c r="Q70" t="str">
        <f>IF(COUNT(支出簿!$Q$4:$Q$1000)&lt;ROW(Q70),"",INDEX(支出簿!Q$4:Q$1000,MATCH(SMALL(支出簿!$Q$4:$Q$1000,ROW(Q70)),支出簿!$Q$4:$Q$1000,0)))</f>
        <v/>
      </c>
    </row>
    <row r="71" spans="1:17" x14ac:dyDescent="0.45">
      <c r="A71" t="str">
        <f>IF(COUNT(支出簿!$Q$4:$Q$1000)&lt;ROW(A71),"",INDEX(支出簿!A$4:A$1000,MATCH(SMALL(支出簿!$Q$4:$Q$1000,ROW(A71)),支出簿!$Q$4:$Q$1000,0)))</f>
        <v/>
      </c>
      <c r="B71" s="25" t="str">
        <f>IF(COUNT(支出簿!$Q$4:$Q$1000)&lt;ROW(B71),"",INDEX(支出簿!B$4:B$1000,MATCH(SMALL(支出簿!$Q$4:$Q$1000,ROW(B71)),支出簿!$Q$4:$Q$1000,0)))</f>
        <v/>
      </c>
      <c r="C71" s="25" t="str">
        <f>IF(COUNT(支出簿!$Q$4:$Q$1000)&lt;ROW(C71),"",INDEX(支出簿!C$4:C$1000,MATCH(SMALL(支出簿!$Q$4:$Q$1000,ROW(C71)),支出簿!$Q$4:$Q$1000,0)))</f>
        <v/>
      </c>
      <c r="D71" t="str">
        <f>IF(COUNT(支出簿!$Q$4:$Q$1000)&lt;ROW(D71),"",INDEX(支出簿!D$4:D$1000,MATCH(SMALL(支出簿!$Q$4:$Q$1000,ROW(D71)),支出簿!$Q$4:$Q$1000,0)))</f>
        <v/>
      </c>
      <c r="E71" t="str">
        <f>IF(COUNT(支出簿!$Q$4:$Q$1000)&lt;ROW(E71),"",INDEX(支出簿!E$4:E$1000,MATCH(SMALL(支出簿!$Q$4:$Q$1000,ROW(E71)),支出簿!$Q$4:$Q$1000,0)))</f>
        <v/>
      </c>
      <c r="F71" t="str">
        <f>IF(COUNT(支出簿!$Q$4:$Q$1000)&lt;ROW(F71),"",INDEX(支出簿!F$4:F$1000,MATCH(SMALL(支出簿!$Q$4:$Q$1000,ROW(F71)),支出簿!$Q$4:$Q$1000,0)))</f>
        <v/>
      </c>
      <c r="G71" t="str">
        <f>IF(COUNT(支出簿!$Q$4:$Q$1000)&lt;ROW(G71),"",INDEX(支出簿!G$4:G$1000,MATCH(SMALL(支出簿!$Q$4:$Q$1000,ROW(G71)),支出簿!$Q$4:$Q$1000,0)))</f>
        <v/>
      </c>
      <c r="H71" t="str">
        <f>IF(COUNT(支出簿!$Q$4:$Q$1000)&lt;ROW(H71),"",INDEX(支出簿!H$4:H$1000,MATCH(SMALL(支出簿!$Q$4:$Q$1000,ROW(H71)),支出簿!$Q$4:$Q$1000,0)))</f>
        <v/>
      </c>
      <c r="I71" t="str">
        <f>IF(COUNT(支出簿!$Q$4:$Q$1000)&lt;ROW(I71),"",INDEX(支出簿!I$4:I$1000,MATCH(SMALL(支出簿!$Q$4:$Q$1000,ROW(I71)),支出簿!$Q$4:$Q$1000,0)))</f>
        <v/>
      </c>
      <c r="J71" t="str">
        <f>IF(COUNT(支出簿!$Q$4:$Q$1000)&lt;ROW(J71),"",INDEX(支出簿!J$4:J$1000,MATCH(SMALL(支出簿!$Q$4:$Q$1000,ROW(J71)),支出簿!$Q$4:$Q$1000,0)))</f>
        <v/>
      </c>
      <c r="K71" t="str">
        <f>IF(COUNT(支出簿!$Q$4:$Q$1000)&lt;ROW(K71),"",INDEX(支出簿!K$4:K$1000,MATCH(SMALL(支出簿!$Q$4:$Q$1000,ROW(K71)),支出簿!$Q$4:$Q$1000,0)))</f>
        <v/>
      </c>
      <c r="L71" t="str">
        <f>IF(COUNT(支出簿!$Q$4:$Q$1000)&lt;ROW(L71),"",INDEX(支出簿!L$4:L$1000,MATCH(SMALL(支出簿!$Q$4:$Q$1000,ROW(L71)),支出簿!$Q$4:$Q$1000,0)))</f>
        <v/>
      </c>
      <c r="M71" t="str">
        <f>IF(COUNT(支出簿!$Q$4:$Q$1000)&lt;ROW(M71),"",INDEX(支出簿!M$4:M$1000,MATCH(SMALL(支出簿!$Q$4:$Q$1000,ROW(M71)),支出簿!$Q$4:$Q$1000,0)))</f>
        <v/>
      </c>
      <c r="N71" t="str">
        <f>IF(COUNT(支出簿!$Q$4:$Q$1000)&lt;ROW(N71),"",INDEX(支出簿!N$4:N$1000,MATCH(SMALL(支出簿!$Q$4:$Q$1000,ROW(N71)),支出簿!$Q$4:$Q$1000,0)))</f>
        <v/>
      </c>
      <c r="O71" t="str">
        <f>IF(COUNT(支出簿!$Q$4:$Q$1000)&lt;ROW(O71),"",INDEX(支出簿!O$4:O$1000,MATCH(SMALL(支出簿!$Q$4:$Q$1000,ROW(O71)),支出簿!$Q$4:$Q$1000,0)))</f>
        <v/>
      </c>
      <c r="P71" t="str">
        <f>IF(COUNT(支出簿!$Q$4:$Q$1000)&lt;ROW(P71),"",INDEX(支出簿!P$4:P$1000,MATCH(SMALL(支出簿!$Q$4:$Q$1000,ROW(P71)),支出簿!$Q$4:$Q$1000,0)))</f>
        <v/>
      </c>
      <c r="Q71" t="str">
        <f>IF(COUNT(支出簿!$Q$4:$Q$1000)&lt;ROW(Q71),"",INDEX(支出簿!Q$4:Q$1000,MATCH(SMALL(支出簿!$Q$4:$Q$1000,ROW(Q71)),支出簿!$Q$4:$Q$1000,0)))</f>
        <v/>
      </c>
    </row>
    <row r="72" spans="1:17" x14ac:dyDescent="0.45">
      <c r="A72" t="str">
        <f>IF(COUNT(支出簿!$Q$4:$Q$1000)&lt;ROW(A72),"",INDEX(支出簿!A$4:A$1000,MATCH(SMALL(支出簿!$Q$4:$Q$1000,ROW(A72)),支出簿!$Q$4:$Q$1000,0)))</f>
        <v/>
      </c>
      <c r="B72" s="25" t="str">
        <f>IF(COUNT(支出簿!$Q$4:$Q$1000)&lt;ROW(B72),"",INDEX(支出簿!B$4:B$1000,MATCH(SMALL(支出簿!$Q$4:$Q$1000,ROW(B72)),支出簿!$Q$4:$Q$1000,0)))</f>
        <v/>
      </c>
      <c r="C72" s="25" t="str">
        <f>IF(COUNT(支出簿!$Q$4:$Q$1000)&lt;ROW(C72),"",INDEX(支出簿!C$4:C$1000,MATCH(SMALL(支出簿!$Q$4:$Q$1000,ROW(C72)),支出簿!$Q$4:$Q$1000,0)))</f>
        <v/>
      </c>
      <c r="D72" t="str">
        <f>IF(COUNT(支出簿!$Q$4:$Q$1000)&lt;ROW(D72),"",INDEX(支出簿!D$4:D$1000,MATCH(SMALL(支出簿!$Q$4:$Q$1000,ROW(D72)),支出簿!$Q$4:$Q$1000,0)))</f>
        <v/>
      </c>
      <c r="E72" t="str">
        <f>IF(COUNT(支出簿!$Q$4:$Q$1000)&lt;ROW(E72),"",INDEX(支出簿!E$4:E$1000,MATCH(SMALL(支出簿!$Q$4:$Q$1000,ROW(E72)),支出簿!$Q$4:$Q$1000,0)))</f>
        <v/>
      </c>
      <c r="F72" t="str">
        <f>IF(COUNT(支出簿!$Q$4:$Q$1000)&lt;ROW(F72),"",INDEX(支出簿!F$4:F$1000,MATCH(SMALL(支出簿!$Q$4:$Q$1000,ROW(F72)),支出簿!$Q$4:$Q$1000,0)))</f>
        <v/>
      </c>
      <c r="G72" t="str">
        <f>IF(COUNT(支出簿!$Q$4:$Q$1000)&lt;ROW(G72),"",INDEX(支出簿!G$4:G$1000,MATCH(SMALL(支出簿!$Q$4:$Q$1000,ROW(G72)),支出簿!$Q$4:$Q$1000,0)))</f>
        <v/>
      </c>
      <c r="H72" t="str">
        <f>IF(COUNT(支出簿!$Q$4:$Q$1000)&lt;ROW(H72),"",INDEX(支出簿!H$4:H$1000,MATCH(SMALL(支出簿!$Q$4:$Q$1000,ROW(H72)),支出簿!$Q$4:$Q$1000,0)))</f>
        <v/>
      </c>
      <c r="I72" t="str">
        <f>IF(COUNT(支出簿!$Q$4:$Q$1000)&lt;ROW(I72),"",INDEX(支出簿!I$4:I$1000,MATCH(SMALL(支出簿!$Q$4:$Q$1000,ROW(I72)),支出簿!$Q$4:$Q$1000,0)))</f>
        <v/>
      </c>
      <c r="J72" t="str">
        <f>IF(COUNT(支出簿!$Q$4:$Q$1000)&lt;ROW(J72),"",INDEX(支出簿!J$4:J$1000,MATCH(SMALL(支出簿!$Q$4:$Q$1000,ROW(J72)),支出簿!$Q$4:$Q$1000,0)))</f>
        <v/>
      </c>
      <c r="K72" t="str">
        <f>IF(COUNT(支出簿!$Q$4:$Q$1000)&lt;ROW(K72),"",INDEX(支出簿!K$4:K$1000,MATCH(SMALL(支出簿!$Q$4:$Q$1000,ROW(K72)),支出簿!$Q$4:$Q$1000,0)))</f>
        <v/>
      </c>
      <c r="L72" t="str">
        <f>IF(COUNT(支出簿!$Q$4:$Q$1000)&lt;ROW(L72),"",INDEX(支出簿!L$4:L$1000,MATCH(SMALL(支出簿!$Q$4:$Q$1000,ROW(L72)),支出簿!$Q$4:$Q$1000,0)))</f>
        <v/>
      </c>
      <c r="M72" t="str">
        <f>IF(COUNT(支出簿!$Q$4:$Q$1000)&lt;ROW(M72),"",INDEX(支出簿!M$4:M$1000,MATCH(SMALL(支出簿!$Q$4:$Q$1000,ROW(M72)),支出簿!$Q$4:$Q$1000,0)))</f>
        <v/>
      </c>
      <c r="N72" t="str">
        <f>IF(COUNT(支出簿!$Q$4:$Q$1000)&lt;ROW(N72),"",INDEX(支出簿!N$4:N$1000,MATCH(SMALL(支出簿!$Q$4:$Q$1000,ROW(N72)),支出簿!$Q$4:$Q$1000,0)))</f>
        <v/>
      </c>
      <c r="O72" t="str">
        <f>IF(COUNT(支出簿!$Q$4:$Q$1000)&lt;ROW(O72),"",INDEX(支出簿!O$4:O$1000,MATCH(SMALL(支出簿!$Q$4:$Q$1000,ROW(O72)),支出簿!$Q$4:$Q$1000,0)))</f>
        <v/>
      </c>
      <c r="P72" t="str">
        <f>IF(COUNT(支出簿!$Q$4:$Q$1000)&lt;ROW(P72),"",INDEX(支出簿!P$4:P$1000,MATCH(SMALL(支出簿!$Q$4:$Q$1000,ROW(P72)),支出簿!$Q$4:$Q$1000,0)))</f>
        <v/>
      </c>
      <c r="Q72" t="str">
        <f>IF(COUNT(支出簿!$Q$4:$Q$1000)&lt;ROW(Q72),"",INDEX(支出簿!Q$4:Q$1000,MATCH(SMALL(支出簿!$Q$4:$Q$1000,ROW(Q72)),支出簿!$Q$4:$Q$1000,0)))</f>
        <v/>
      </c>
    </row>
    <row r="73" spans="1:17" x14ac:dyDescent="0.45">
      <c r="A73" t="str">
        <f>IF(COUNT(支出簿!$Q$4:$Q$1000)&lt;ROW(A73),"",INDEX(支出簿!A$4:A$1000,MATCH(SMALL(支出簿!$Q$4:$Q$1000,ROW(A73)),支出簿!$Q$4:$Q$1000,0)))</f>
        <v/>
      </c>
      <c r="B73" s="25" t="str">
        <f>IF(COUNT(支出簿!$Q$4:$Q$1000)&lt;ROW(B73),"",INDEX(支出簿!B$4:B$1000,MATCH(SMALL(支出簿!$Q$4:$Q$1000,ROW(B73)),支出簿!$Q$4:$Q$1000,0)))</f>
        <v/>
      </c>
      <c r="C73" s="25" t="str">
        <f>IF(COUNT(支出簿!$Q$4:$Q$1000)&lt;ROW(C73),"",INDEX(支出簿!C$4:C$1000,MATCH(SMALL(支出簿!$Q$4:$Q$1000,ROW(C73)),支出簿!$Q$4:$Q$1000,0)))</f>
        <v/>
      </c>
      <c r="D73" t="str">
        <f>IF(COUNT(支出簿!$Q$4:$Q$1000)&lt;ROW(D73),"",INDEX(支出簿!D$4:D$1000,MATCH(SMALL(支出簿!$Q$4:$Q$1000,ROW(D73)),支出簿!$Q$4:$Q$1000,0)))</f>
        <v/>
      </c>
      <c r="E73" t="str">
        <f>IF(COUNT(支出簿!$Q$4:$Q$1000)&lt;ROW(E73),"",INDEX(支出簿!E$4:E$1000,MATCH(SMALL(支出簿!$Q$4:$Q$1000,ROW(E73)),支出簿!$Q$4:$Q$1000,0)))</f>
        <v/>
      </c>
      <c r="F73" t="str">
        <f>IF(COUNT(支出簿!$Q$4:$Q$1000)&lt;ROW(F73),"",INDEX(支出簿!F$4:F$1000,MATCH(SMALL(支出簿!$Q$4:$Q$1000,ROW(F73)),支出簿!$Q$4:$Q$1000,0)))</f>
        <v/>
      </c>
      <c r="G73" t="str">
        <f>IF(COUNT(支出簿!$Q$4:$Q$1000)&lt;ROW(G73),"",INDEX(支出簿!G$4:G$1000,MATCH(SMALL(支出簿!$Q$4:$Q$1000,ROW(G73)),支出簿!$Q$4:$Q$1000,0)))</f>
        <v/>
      </c>
      <c r="H73" t="str">
        <f>IF(COUNT(支出簿!$Q$4:$Q$1000)&lt;ROW(H73),"",INDEX(支出簿!H$4:H$1000,MATCH(SMALL(支出簿!$Q$4:$Q$1000,ROW(H73)),支出簿!$Q$4:$Q$1000,0)))</f>
        <v/>
      </c>
      <c r="I73" t="str">
        <f>IF(COUNT(支出簿!$Q$4:$Q$1000)&lt;ROW(I73),"",INDEX(支出簿!I$4:I$1000,MATCH(SMALL(支出簿!$Q$4:$Q$1000,ROW(I73)),支出簿!$Q$4:$Q$1000,0)))</f>
        <v/>
      </c>
      <c r="J73" t="str">
        <f>IF(COUNT(支出簿!$Q$4:$Q$1000)&lt;ROW(J73),"",INDEX(支出簿!J$4:J$1000,MATCH(SMALL(支出簿!$Q$4:$Q$1000,ROW(J73)),支出簿!$Q$4:$Q$1000,0)))</f>
        <v/>
      </c>
      <c r="K73" t="str">
        <f>IF(COUNT(支出簿!$Q$4:$Q$1000)&lt;ROW(K73),"",INDEX(支出簿!K$4:K$1000,MATCH(SMALL(支出簿!$Q$4:$Q$1000,ROW(K73)),支出簿!$Q$4:$Q$1000,0)))</f>
        <v/>
      </c>
      <c r="L73" t="str">
        <f>IF(COUNT(支出簿!$Q$4:$Q$1000)&lt;ROW(L73),"",INDEX(支出簿!L$4:L$1000,MATCH(SMALL(支出簿!$Q$4:$Q$1000,ROW(L73)),支出簿!$Q$4:$Q$1000,0)))</f>
        <v/>
      </c>
      <c r="M73" t="str">
        <f>IF(COUNT(支出簿!$Q$4:$Q$1000)&lt;ROW(M73),"",INDEX(支出簿!M$4:M$1000,MATCH(SMALL(支出簿!$Q$4:$Q$1000,ROW(M73)),支出簿!$Q$4:$Q$1000,0)))</f>
        <v/>
      </c>
      <c r="N73" t="str">
        <f>IF(COUNT(支出簿!$Q$4:$Q$1000)&lt;ROW(N73),"",INDEX(支出簿!N$4:N$1000,MATCH(SMALL(支出簿!$Q$4:$Q$1000,ROW(N73)),支出簿!$Q$4:$Q$1000,0)))</f>
        <v/>
      </c>
      <c r="O73" t="str">
        <f>IF(COUNT(支出簿!$Q$4:$Q$1000)&lt;ROW(O73),"",INDEX(支出簿!O$4:O$1000,MATCH(SMALL(支出簿!$Q$4:$Q$1000,ROW(O73)),支出簿!$Q$4:$Q$1000,0)))</f>
        <v/>
      </c>
      <c r="P73" t="str">
        <f>IF(COUNT(支出簿!$Q$4:$Q$1000)&lt;ROW(P73),"",INDEX(支出簿!P$4:P$1000,MATCH(SMALL(支出簿!$Q$4:$Q$1000,ROW(P73)),支出簿!$Q$4:$Q$1000,0)))</f>
        <v/>
      </c>
      <c r="Q73" t="str">
        <f>IF(COUNT(支出簿!$Q$4:$Q$1000)&lt;ROW(Q73),"",INDEX(支出簿!Q$4:Q$1000,MATCH(SMALL(支出簿!$Q$4:$Q$1000,ROW(Q73)),支出簿!$Q$4:$Q$1000,0)))</f>
        <v/>
      </c>
    </row>
    <row r="74" spans="1:17" x14ac:dyDescent="0.45">
      <c r="A74" t="str">
        <f>IF(COUNT(支出簿!$Q$4:$Q$1000)&lt;ROW(A74),"",INDEX(支出簿!A$4:A$1000,MATCH(SMALL(支出簿!$Q$4:$Q$1000,ROW(A74)),支出簿!$Q$4:$Q$1000,0)))</f>
        <v/>
      </c>
      <c r="B74" s="25" t="str">
        <f>IF(COUNT(支出簿!$Q$4:$Q$1000)&lt;ROW(B74),"",INDEX(支出簿!B$4:B$1000,MATCH(SMALL(支出簿!$Q$4:$Q$1000,ROW(B74)),支出簿!$Q$4:$Q$1000,0)))</f>
        <v/>
      </c>
      <c r="C74" s="25" t="str">
        <f>IF(COUNT(支出簿!$Q$4:$Q$1000)&lt;ROW(C74),"",INDEX(支出簿!C$4:C$1000,MATCH(SMALL(支出簿!$Q$4:$Q$1000,ROW(C74)),支出簿!$Q$4:$Q$1000,0)))</f>
        <v/>
      </c>
      <c r="D74" t="str">
        <f>IF(COUNT(支出簿!$Q$4:$Q$1000)&lt;ROW(D74),"",INDEX(支出簿!D$4:D$1000,MATCH(SMALL(支出簿!$Q$4:$Q$1000,ROW(D74)),支出簿!$Q$4:$Q$1000,0)))</f>
        <v/>
      </c>
      <c r="E74" t="str">
        <f>IF(COUNT(支出簿!$Q$4:$Q$1000)&lt;ROW(E74),"",INDEX(支出簿!E$4:E$1000,MATCH(SMALL(支出簿!$Q$4:$Q$1000,ROW(E74)),支出簿!$Q$4:$Q$1000,0)))</f>
        <v/>
      </c>
      <c r="F74" t="str">
        <f>IF(COUNT(支出簿!$Q$4:$Q$1000)&lt;ROW(F74),"",INDEX(支出簿!F$4:F$1000,MATCH(SMALL(支出簿!$Q$4:$Q$1000,ROW(F74)),支出簿!$Q$4:$Q$1000,0)))</f>
        <v/>
      </c>
      <c r="G74" t="str">
        <f>IF(COUNT(支出簿!$Q$4:$Q$1000)&lt;ROW(G74),"",INDEX(支出簿!G$4:G$1000,MATCH(SMALL(支出簿!$Q$4:$Q$1000,ROW(G74)),支出簿!$Q$4:$Q$1000,0)))</f>
        <v/>
      </c>
      <c r="H74" t="str">
        <f>IF(COUNT(支出簿!$Q$4:$Q$1000)&lt;ROW(H74),"",INDEX(支出簿!H$4:H$1000,MATCH(SMALL(支出簿!$Q$4:$Q$1000,ROW(H74)),支出簿!$Q$4:$Q$1000,0)))</f>
        <v/>
      </c>
      <c r="I74" t="str">
        <f>IF(COUNT(支出簿!$Q$4:$Q$1000)&lt;ROW(I74),"",INDEX(支出簿!I$4:I$1000,MATCH(SMALL(支出簿!$Q$4:$Q$1000,ROW(I74)),支出簿!$Q$4:$Q$1000,0)))</f>
        <v/>
      </c>
      <c r="J74" t="str">
        <f>IF(COUNT(支出簿!$Q$4:$Q$1000)&lt;ROW(J74),"",INDEX(支出簿!J$4:J$1000,MATCH(SMALL(支出簿!$Q$4:$Q$1000,ROW(J74)),支出簿!$Q$4:$Q$1000,0)))</f>
        <v/>
      </c>
      <c r="K74" t="str">
        <f>IF(COUNT(支出簿!$Q$4:$Q$1000)&lt;ROW(K74),"",INDEX(支出簿!K$4:K$1000,MATCH(SMALL(支出簿!$Q$4:$Q$1000,ROW(K74)),支出簿!$Q$4:$Q$1000,0)))</f>
        <v/>
      </c>
      <c r="L74" t="str">
        <f>IF(COUNT(支出簿!$Q$4:$Q$1000)&lt;ROW(L74),"",INDEX(支出簿!L$4:L$1000,MATCH(SMALL(支出簿!$Q$4:$Q$1000,ROW(L74)),支出簿!$Q$4:$Q$1000,0)))</f>
        <v/>
      </c>
      <c r="M74" t="str">
        <f>IF(COUNT(支出簿!$Q$4:$Q$1000)&lt;ROW(M74),"",INDEX(支出簿!M$4:M$1000,MATCH(SMALL(支出簿!$Q$4:$Q$1000,ROW(M74)),支出簿!$Q$4:$Q$1000,0)))</f>
        <v/>
      </c>
      <c r="N74" t="str">
        <f>IF(COUNT(支出簿!$Q$4:$Q$1000)&lt;ROW(N74),"",INDEX(支出簿!N$4:N$1000,MATCH(SMALL(支出簿!$Q$4:$Q$1000,ROW(N74)),支出簿!$Q$4:$Q$1000,0)))</f>
        <v/>
      </c>
      <c r="O74" t="str">
        <f>IF(COUNT(支出簿!$Q$4:$Q$1000)&lt;ROW(O74),"",INDEX(支出簿!O$4:O$1000,MATCH(SMALL(支出簿!$Q$4:$Q$1000,ROW(O74)),支出簿!$Q$4:$Q$1000,0)))</f>
        <v/>
      </c>
      <c r="P74" t="str">
        <f>IF(COUNT(支出簿!$Q$4:$Q$1000)&lt;ROW(P74),"",INDEX(支出簿!P$4:P$1000,MATCH(SMALL(支出簿!$Q$4:$Q$1000,ROW(P74)),支出簿!$Q$4:$Q$1000,0)))</f>
        <v/>
      </c>
      <c r="Q74" t="str">
        <f>IF(COUNT(支出簿!$Q$4:$Q$1000)&lt;ROW(Q74),"",INDEX(支出簿!Q$4:Q$1000,MATCH(SMALL(支出簿!$Q$4:$Q$1000,ROW(Q74)),支出簿!$Q$4:$Q$1000,0)))</f>
        <v/>
      </c>
    </row>
    <row r="75" spans="1:17" x14ac:dyDescent="0.45">
      <c r="A75" t="str">
        <f>IF(COUNT(支出簿!$Q$4:$Q$1000)&lt;ROW(A75),"",INDEX(支出簿!A$4:A$1000,MATCH(SMALL(支出簿!$Q$4:$Q$1000,ROW(A75)),支出簿!$Q$4:$Q$1000,0)))</f>
        <v/>
      </c>
      <c r="B75" s="25" t="str">
        <f>IF(COUNT(支出簿!$Q$4:$Q$1000)&lt;ROW(B75),"",INDEX(支出簿!B$4:B$1000,MATCH(SMALL(支出簿!$Q$4:$Q$1000,ROW(B75)),支出簿!$Q$4:$Q$1000,0)))</f>
        <v/>
      </c>
      <c r="C75" s="25" t="str">
        <f>IF(COUNT(支出簿!$Q$4:$Q$1000)&lt;ROW(C75),"",INDEX(支出簿!C$4:C$1000,MATCH(SMALL(支出簿!$Q$4:$Q$1000,ROW(C75)),支出簿!$Q$4:$Q$1000,0)))</f>
        <v/>
      </c>
      <c r="D75" t="str">
        <f>IF(COUNT(支出簿!$Q$4:$Q$1000)&lt;ROW(D75),"",INDEX(支出簿!D$4:D$1000,MATCH(SMALL(支出簿!$Q$4:$Q$1000,ROW(D75)),支出簿!$Q$4:$Q$1000,0)))</f>
        <v/>
      </c>
      <c r="E75" t="str">
        <f>IF(COUNT(支出簿!$Q$4:$Q$1000)&lt;ROW(E75),"",INDEX(支出簿!E$4:E$1000,MATCH(SMALL(支出簿!$Q$4:$Q$1000,ROW(E75)),支出簿!$Q$4:$Q$1000,0)))</f>
        <v/>
      </c>
      <c r="F75" t="str">
        <f>IF(COUNT(支出簿!$Q$4:$Q$1000)&lt;ROW(F75),"",INDEX(支出簿!F$4:F$1000,MATCH(SMALL(支出簿!$Q$4:$Q$1000,ROW(F75)),支出簿!$Q$4:$Q$1000,0)))</f>
        <v/>
      </c>
      <c r="G75" t="str">
        <f>IF(COUNT(支出簿!$Q$4:$Q$1000)&lt;ROW(G75),"",INDEX(支出簿!G$4:G$1000,MATCH(SMALL(支出簿!$Q$4:$Q$1000,ROW(G75)),支出簿!$Q$4:$Q$1000,0)))</f>
        <v/>
      </c>
      <c r="H75" t="str">
        <f>IF(COUNT(支出簿!$Q$4:$Q$1000)&lt;ROW(H75),"",INDEX(支出簿!H$4:H$1000,MATCH(SMALL(支出簿!$Q$4:$Q$1000,ROW(H75)),支出簿!$Q$4:$Q$1000,0)))</f>
        <v/>
      </c>
      <c r="I75" t="str">
        <f>IF(COUNT(支出簿!$Q$4:$Q$1000)&lt;ROW(I75),"",INDEX(支出簿!I$4:I$1000,MATCH(SMALL(支出簿!$Q$4:$Q$1000,ROW(I75)),支出簿!$Q$4:$Q$1000,0)))</f>
        <v/>
      </c>
      <c r="J75" t="str">
        <f>IF(COUNT(支出簿!$Q$4:$Q$1000)&lt;ROW(J75),"",INDEX(支出簿!J$4:J$1000,MATCH(SMALL(支出簿!$Q$4:$Q$1000,ROW(J75)),支出簿!$Q$4:$Q$1000,0)))</f>
        <v/>
      </c>
      <c r="K75" t="str">
        <f>IF(COUNT(支出簿!$Q$4:$Q$1000)&lt;ROW(K75),"",INDEX(支出簿!K$4:K$1000,MATCH(SMALL(支出簿!$Q$4:$Q$1000,ROW(K75)),支出簿!$Q$4:$Q$1000,0)))</f>
        <v/>
      </c>
      <c r="L75" t="str">
        <f>IF(COUNT(支出簿!$Q$4:$Q$1000)&lt;ROW(L75),"",INDEX(支出簿!L$4:L$1000,MATCH(SMALL(支出簿!$Q$4:$Q$1000,ROW(L75)),支出簿!$Q$4:$Q$1000,0)))</f>
        <v/>
      </c>
      <c r="M75" t="str">
        <f>IF(COUNT(支出簿!$Q$4:$Q$1000)&lt;ROW(M75),"",INDEX(支出簿!M$4:M$1000,MATCH(SMALL(支出簿!$Q$4:$Q$1000,ROW(M75)),支出簿!$Q$4:$Q$1000,0)))</f>
        <v/>
      </c>
      <c r="N75" t="str">
        <f>IF(COUNT(支出簿!$Q$4:$Q$1000)&lt;ROW(N75),"",INDEX(支出簿!N$4:N$1000,MATCH(SMALL(支出簿!$Q$4:$Q$1000,ROW(N75)),支出簿!$Q$4:$Q$1000,0)))</f>
        <v/>
      </c>
      <c r="O75" t="str">
        <f>IF(COUNT(支出簿!$Q$4:$Q$1000)&lt;ROW(O75),"",INDEX(支出簿!O$4:O$1000,MATCH(SMALL(支出簿!$Q$4:$Q$1000,ROW(O75)),支出簿!$Q$4:$Q$1000,0)))</f>
        <v/>
      </c>
      <c r="P75" t="str">
        <f>IF(COUNT(支出簿!$Q$4:$Q$1000)&lt;ROW(P75),"",INDEX(支出簿!P$4:P$1000,MATCH(SMALL(支出簿!$Q$4:$Q$1000,ROW(P75)),支出簿!$Q$4:$Q$1000,0)))</f>
        <v/>
      </c>
      <c r="Q75" t="str">
        <f>IF(COUNT(支出簿!$Q$4:$Q$1000)&lt;ROW(Q75),"",INDEX(支出簿!Q$4:Q$1000,MATCH(SMALL(支出簿!$Q$4:$Q$1000,ROW(Q75)),支出簿!$Q$4:$Q$1000,0)))</f>
        <v/>
      </c>
    </row>
    <row r="76" spans="1:17" x14ac:dyDescent="0.45">
      <c r="A76" t="str">
        <f>IF(COUNT(支出簿!$Q$4:$Q$1000)&lt;ROW(A76),"",INDEX(支出簿!A$4:A$1000,MATCH(SMALL(支出簿!$Q$4:$Q$1000,ROW(A76)),支出簿!$Q$4:$Q$1000,0)))</f>
        <v/>
      </c>
      <c r="B76" s="25" t="str">
        <f>IF(COUNT(支出簿!$Q$4:$Q$1000)&lt;ROW(B76),"",INDEX(支出簿!B$4:B$1000,MATCH(SMALL(支出簿!$Q$4:$Q$1000,ROW(B76)),支出簿!$Q$4:$Q$1000,0)))</f>
        <v/>
      </c>
      <c r="C76" s="25" t="str">
        <f>IF(COUNT(支出簿!$Q$4:$Q$1000)&lt;ROW(C76),"",INDEX(支出簿!C$4:C$1000,MATCH(SMALL(支出簿!$Q$4:$Q$1000,ROW(C76)),支出簿!$Q$4:$Q$1000,0)))</f>
        <v/>
      </c>
      <c r="D76" t="str">
        <f>IF(COUNT(支出簿!$Q$4:$Q$1000)&lt;ROW(D76),"",INDEX(支出簿!D$4:D$1000,MATCH(SMALL(支出簿!$Q$4:$Q$1000,ROW(D76)),支出簿!$Q$4:$Q$1000,0)))</f>
        <v/>
      </c>
      <c r="E76" t="str">
        <f>IF(COUNT(支出簿!$Q$4:$Q$1000)&lt;ROW(E76),"",INDEX(支出簿!E$4:E$1000,MATCH(SMALL(支出簿!$Q$4:$Q$1000,ROW(E76)),支出簿!$Q$4:$Q$1000,0)))</f>
        <v/>
      </c>
      <c r="F76" t="str">
        <f>IF(COUNT(支出簿!$Q$4:$Q$1000)&lt;ROW(F76),"",INDEX(支出簿!F$4:F$1000,MATCH(SMALL(支出簿!$Q$4:$Q$1000,ROW(F76)),支出簿!$Q$4:$Q$1000,0)))</f>
        <v/>
      </c>
      <c r="G76" t="str">
        <f>IF(COUNT(支出簿!$Q$4:$Q$1000)&lt;ROW(G76),"",INDEX(支出簿!G$4:G$1000,MATCH(SMALL(支出簿!$Q$4:$Q$1000,ROW(G76)),支出簿!$Q$4:$Q$1000,0)))</f>
        <v/>
      </c>
      <c r="H76" t="str">
        <f>IF(COUNT(支出簿!$Q$4:$Q$1000)&lt;ROW(H76),"",INDEX(支出簿!H$4:H$1000,MATCH(SMALL(支出簿!$Q$4:$Q$1000,ROW(H76)),支出簿!$Q$4:$Q$1000,0)))</f>
        <v/>
      </c>
      <c r="I76" t="str">
        <f>IF(COUNT(支出簿!$Q$4:$Q$1000)&lt;ROW(I76),"",INDEX(支出簿!I$4:I$1000,MATCH(SMALL(支出簿!$Q$4:$Q$1000,ROW(I76)),支出簿!$Q$4:$Q$1000,0)))</f>
        <v/>
      </c>
      <c r="J76" t="str">
        <f>IF(COUNT(支出簿!$Q$4:$Q$1000)&lt;ROW(J76),"",INDEX(支出簿!J$4:J$1000,MATCH(SMALL(支出簿!$Q$4:$Q$1000,ROW(J76)),支出簿!$Q$4:$Q$1000,0)))</f>
        <v/>
      </c>
      <c r="K76" t="str">
        <f>IF(COUNT(支出簿!$Q$4:$Q$1000)&lt;ROW(K76),"",INDEX(支出簿!K$4:K$1000,MATCH(SMALL(支出簿!$Q$4:$Q$1000,ROW(K76)),支出簿!$Q$4:$Q$1000,0)))</f>
        <v/>
      </c>
      <c r="L76" t="str">
        <f>IF(COUNT(支出簿!$Q$4:$Q$1000)&lt;ROW(L76),"",INDEX(支出簿!L$4:L$1000,MATCH(SMALL(支出簿!$Q$4:$Q$1000,ROW(L76)),支出簿!$Q$4:$Q$1000,0)))</f>
        <v/>
      </c>
      <c r="M76" t="str">
        <f>IF(COUNT(支出簿!$Q$4:$Q$1000)&lt;ROW(M76),"",INDEX(支出簿!M$4:M$1000,MATCH(SMALL(支出簿!$Q$4:$Q$1000,ROW(M76)),支出簿!$Q$4:$Q$1000,0)))</f>
        <v/>
      </c>
      <c r="N76" t="str">
        <f>IF(COUNT(支出簿!$Q$4:$Q$1000)&lt;ROW(N76),"",INDEX(支出簿!N$4:N$1000,MATCH(SMALL(支出簿!$Q$4:$Q$1000,ROW(N76)),支出簿!$Q$4:$Q$1000,0)))</f>
        <v/>
      </c>
      <c r="O76" t="str">
        <f>IF(COUNT(支出簿!$Q$4:$Q$1000)&lt;ROW(O76),"",INDEX(支出簿!O$4:O$1000,MATCH(SMALL(支出簿!$Q$4:$Q$1000,ROW(O76)),支出簿!$Q$4:$Q$1000,0)))</f>
        <v/>
      </c>
      <c r="P76" t="str">
        <f>IF(COUNT(支出簿!$Q$4:$Q$1000)&lt;ROW(P76),"",INDEX(支出簿!P$4:P$1000,MATCH(SMALL(支出簿!$Q$4:$Q$1000,ROW(P76)),支出簿!$Q$4:$Q$1000,0)))</f>
        <v/>
      </c>
      <c r="Q76" t="str">
        <f>IF(COUNT(支出簿!$Q$4:$Q$1000)&lt;ROW(Q76),"",INDEX(支出簿!Q$4:Q$1000,MATCH(SMALL(支出簿!$Q$4:$Q$1000,ROW(Q76)),支出簿!$Q$4:$Q$1000,0)))</f>
        <v/>
      </c>
    </row>
    <row r="77" spans="1:17" x14ac:dyDescent="0.45">
      <c r="A77" t="str">
        <f>IF(COUNT(支出簿!$Q$4:$Q$1000)&lt;ROW(A77),"",INDEX(支出簿!A$4:A$1000,MATCH(SMALL(支出簿!$Q$4:$Q$1000,ROW(A77)),支出簿!$Q$4:$Q$1000,0)))</f>
        <v/>
      </c>
      <c r="B77" s="25" t="str">
        <f>IF(COUNT(支出簿!$Q$4:$Q$1000)&lt;ROW(B77),"",INDEX(支出簿!B$4:B$1000,MATCH(SMALL(支出簿!$Q$4:$Q$1000,ROW(B77)),支出簿!$Q$4:$Q$1000,0)))</f>
        <v/>
      </c>
      <c r="C77" s="25" t="str">
        <f>IF(COUNT(支出簿!$Q$4:$Q$1000)&lt;ROW(C77),"",INDEX(支出簿!C$4:C$1000,MATCH(SMALL(支出簿!$Q$4:$Q$1000,ROW(C77)),支出簿!$Q$4:$Q$1000,0)))</f>
        <v/>
      </c>
      <c r="D77" t="str">
        <f>IF(COUNT(支出簿!$Q$4:$Q$1000)&lt;ROW(D77),"",INDEX(支出簿!D$4:D$1000,MATCH(SMALL(支出簿!$Q$4:$Q$1000,ROW(D77)),支出簿!$Q$4:$Q$1000,0)))</f>
        <v/>
      </c>
      <c r="E77" t="str">
        <f>IF(COUNT(支出簿!$Q$4:$Q$1000)&lt;ROW(E77),"",INDEX(支出簿!E$4:E$1000,MATCH(SMALL(支出簿!$Q$4:$Q$1000,ROW(E77)),支出簿!$Q$4:$Q$1000,0)))</f>
        <v/>
      </c>
      <c r="F77" t="str">
        <f>IF(COUNT(支出簿!$Q$4:$Q$1000)&lt;ROW(F77),"",INDEX(支出簿!F$4:F$1000,MATCH(SMALL(支出簿!$Q$4:$Q$1000,ROW(F77)),支出簿!$Q$4:$Q$1000,0)))</f>
        <v/>
      </c>
      <c r="G77" t="str">
        <f>IF(COUNT(支出簿!$Q$4:$Q$1000)&lt;ROW(G77),"",INDEX(支出簿!G$4:G$1000,MATCH(SMALL(支出簿!$Q$4:$Q$1000,ROW(G77)),支出簿!$Q$4:$Q$1000,0)))</f>
        <v/>
      </c>
      <c r="H77" t="str">
        <f>IF(COUNT(支出簿!$Q$4:$Q$1000)&lt;ROW(H77),"",INDEX(支出簿!H$4:H$1000,MATCH(SMALL(支出簿!$Q$4:$Q$1000,ROW(H77)),支出簿!$Q$4:$Q$1000,0)))</f>
        <v/>
      </c>
      <c r="I77" t="str">
        <f>IF(COUNT(支出簿!$Q$4:$Q$1000)&lt;ROW(I77),"",INDEX(支出簿!I$4:I$1000,MATCH(SMALL(支出簿!$Q$4:$Q$1000,ROW(I77)),支出簿!$Q$4:$Q$1000,0)))</f>
        <v/>
      </c>
      <c r="J77" t="str">
        <f>IF(COUNT(支出簿!$Q$4:$Q$1000)&lt;ROW(J77),"",INDEX(支出簿!J$4:J$1000,MATCH(SMALL(支出簿!$Q$4:$Q$1000,ROW(J77)),支出簿!$Q$4:$Q$1000,0)))</f>
        <v/>
      </c>
      <c r="K77" t="str">
        <f>IF(COUNT(支出簿!$Q$4:$Q$1000)&lt;ROW(K77),"",INDEX(支出簿!K$4:K$1000,MATCH(SMALL(支出簿!$Q$4:$Q$1000,ROW(K77)),支出簿!$Q$4:$Q$1000,0)))</f>
        <v/>
      </c>
      <c r="L77" t="str">
        <f>IF(COUNT(支出簿!$Q$4:$Q$1000)&lt;ROW(L77),"",INDEX(支出簿!L$4:L$1000,MATCH(SMALL(支出簿!$Q$4:$Q$1000,ROW(L77)),支出簿!$Q$4:$Q$1000,0)))</f>
        <v/>
      </c>
      <c r="M77" t="str">
        <f>IF(COUNT(支出簿!$Q$4:$Q$1000)&lt;ROW(M77),"",INDEX(支出簿!M$4:M$1000,MATCH(SMALL(支出簿!$Q$4:$Q$1000,ROW(M77)),支出簿!$Q$4:$Q$1000,0)))</f>
        <v/>
      </c>
      <c r="N77" t="str">
        <f>IF(COUNT(支出簿!$Q$4:$Q$1000)&lt;ROW(N77),"",INDEX(支出簿!N$4:N$1000,MATCH(SMALL(支出簿!$Q$4:$Q$1000,ROW(N77)),支出簿!$Q$4:$Q$1000,0)))</f>
        <v/>
      </c>
      <c r="O77" t="str">
        <f>IF(COUNT(支出簿!$Q$4:$Q$1000)&lt;ROW(O77),"",INDEX(支出簿!O$4:O$1000,MATCH(SMALL(支出簿!$Q$4:$Q$1000,ROW(O77)),支出簿!$Q$4:$Q$1000,0)))</f>
        <v/>
      </c>
      <c r="P77" t="str">
        <f>IF(COUNT(支出簿!$Q$4:$Q$1000)&lt;ROW(P77),"",INDEX(支出簿!P$4:P$1000,MATCH(SMALL(支出簿!$Q$4:$Q$1000,ROW(P77)),支出簿!$Q$4:$Q$1000,0)))</f>
        <v/>
      </c>
      <c r="Q77" t="str">
        <f>IF(COUNT(支出簿!$Q$4:$Q$1000)&lt;ROW(Q77),"",INDEX(支出簿!Q$4:Q$1000,MATCH(SMALL(支出簿!$Q$4:$Q$1000,ROW(Q77)),支出簿!$Q$4:$Q$1000,0)))</f>
        <v/>
      </c>
    </row>
    <row r="78" spans="1:17" x14ac:dyDescent="0.45">
      <c r="A78" t="str">
        <f>IF(COUNT(支出簿!$Q$4:$Q$1000)&lt;ROW(A78),"",INDEX(支出簿!A$4:A$1000,MATCH(SMALL(支出簿!$Q$4:$Q$1000,ROW(A78)),支出簿!$Q$4:$Q$1000,0)))</f>
        <v/>
      </c>
      <c r="B78" s="25" t="str">
        <f>IF(COUNT(支出簿!$Q$4:$Q$1000)&lt;ROW(B78),"",INDEX(支出簿!B$4:B$1000,MATCH(SMALL(支出簿!$Q$4:$Q$1000,ROW(B78)),支出簿!$Q$4:$Q$1000,0)))</f>
        <v/>
      </c>
      <c r="C78" s="25" t="str">
        <f>IF(COUNT(支出簿!$Q$4:$Q$1000)&lt;ROW(C78),"",INDEX(支出簿!C$4:C$1000,MATCH(SMALL(支出簿!$Q$4:$Q$1000,ROW(C78)),支出簿!$Q$4:$Q$1000,0)))</f>
        <v/>
      </c>
      <c r="D78" t="str">
        <f>IF(COUNT(支出簿!$Q$4:$Q$1000)&lt;ROW(D78),"",INDEX(支出簿!D$4:D$1000,MATCH(SMALL(支出簿!$Q$4:$Q$1000,ROW(D78)),支出簿!$Q$4:$Q$1000,0)))</f>
        <v/>
      </c>
      <c r="E78" t="str">
        <f>IF(COUNT(支出簿!$Q$4:$Q$1000)&lt;ROW(E78),"",INDEX(支出簿!E$4:E$1000,MATCH(SMALL(支出簿!$Q$4:$Q$1000,ROW(E78)),支出簿!$Q$4:$Q$1000,0)))</f>
        <v/>
      </c>
      <c r="F78" t="str">
        <f>IF(COUNT(支出簿!$Q$4:$Q$1000)&lt;ROW(F78),"",INDEX(支出簿!F$4:F$1000,MATCH(SMALL(支出簿!$Q$4:$Q$1000,ROW(F78)),支出簿!$Q$4:$Q$1000,0)))</f>
        <v/>
      </c>
      <c r="G78" t="str">
        <f>IF(COUNT(支出簿!$Q$4:$Q$1000)&lt;ROW(G78),"",INDEX(支出簿!G$4:G$1000,MATCH(SMALL(支出簿!$Q$4:$Q$1000,ROW(G78)),支出簿!$Q$4:$Q$1000,0)))</f>
        <v/>
      </c>
      <c r="H78" t="str">
        <f>IF(COUNT(支出簿!$Q$4:$Q$1000)&lt;ROW(H78),"",INDEX(支出簿!H$4:H$1000,MATCH(SMALL(支出簿!$Q$4:$Q$1000,ROW(H78)),支出簿!$Q$4:$Q$1000,0)))</f>
        <v/>
      </c>
      <c r="I78" t="str">
        <f>IF(COUNT(支出簿!$Q$4:$Q$1000)&lt;ROW(I78),"",INDEX(支出簿!I$4:I$1000,MATCH(SMALL(支出簿!$Q$4:$Q$1000,ROW(I78)),支出簿!$Q$4:$Q$1000,0)))</f>
        <v/>
      </c>
      <c r="J78" t="str">
        <f>IF(COUNT(支出簿!$Q$4:$Q$1000)&lt;ROW(J78),"",INDEX(支出簿!J$4:J$1000,MATCH(SMALL(支出簿!$Q$4:$Q$1000,ROW(J78)),支出簿!$Q$4:$Q$1000,0)))</f>
        <v/>
      </c>
      <c r="K78" t="str">
        <f>IF(COUNT(支出簿!$Q$4:$Q$1000)&lt;ROW(K78),"",INDEX(支出簿!K$4:K$1000,MATCH(SMALL(支出簿!$Q$4:$Q$1000,ROW(K78)),支出簿!$Q$4:$Q$1000,0)))</f>
        <v/>
      </c>
      <c r="L78" t="str">
        <f>IF(COUNT(支出簿!$Q$4:$Q$1000)&lt;ROW(L78),"",INDEX(支出簿!L$4:L$1000,MATCH(SMALL(支出簿!$Q$4:$Q$1000,ROW(L78)),支出簿!$Q$4:$Q$1000,0)))</f>
        <v/>
      </c>
      <c r="M78" t="str">
        <f>IF(COUNT(支出簿!$Q$4:$Q$1000)&lt;ROW(M78),"",INDEX(支出簿!M$4:M$1000,MATCH(SMALL(支出簿!$Q$4:$Q$1000,ROW(M78)),支出簿!$Q$4:$Q$1000,0)))</f>
        <v/>
      </c>
      <c r="N78" t="str">
        <f>IF(COUNT(支出簿!$Q$4:$Q$1000)&lt;ROW(N78),"",INDEX(支出簿!N$4:N$1000,MATCH(SMALL(支出簿!$Q$4:$Q$1000,ROW(N78)),支出簿!$Q$4:$Q$1000,0)))</f>
        <v/>
      </c>
      <c r="O78" t="str">
        <f>IF(COUNT(支出簿!$Q$4:$Q$1000)&lt;ROW(O78),"",INDEX(支出簿!O$4:O$1000,MATCH(SMALL(支出簿!$Q$4:$Q$1000,ROW(O78)),支出簿!$Q$4:$Q$1000,0)))</f>
        <v/>
      </c>
      <c r="P78" t="str">
        <f>IF(COUNT(支出簿!$Q$4:$Q$1000)&lt;ROW(P78),"",INDEX(支出簿!P$4:P$1000,MATCH(SMALL(支出簿!$Q$4:$Q$1000,ROW(P78)),支出簿!$Q$4:$Q$1000,0)))</f>
        <v/>
      </c>
      <c r="Q78" t="str">
        <f>IF(COUNT(支出簿!$Q$4:$Q$1000)&lt;ROW(Q78),"",INDEX(支出簿!Q$4:Q$1000,MATCH(SMALL(支出簿!$Q$4:$Q$1000,ROW(Q78)),支出簿!$Q$4:$Q$1000,0)))</f>
        <v/>
      </c>
    </row>
    <row r="79" spans="1:17" x14ac:dyDescent="0.45">
      <c r="A79" t="str">
        <f>IF(COUNT(支出簿!$Q$4:$Q$1000)&lt;ROW(A79),"",INDEX(支出簿!A$4:A$1000,MATCH(SMALL(支出簿!$Q$4:$Q$1000,ROW(A79)),支出簿!$Q$4:$Q$1000,0)))</f>
        <v/>
      </c>
      <c r="B79" s="25" t="str">
        <f>IF(COUNT(支出簿!$Q$4:$Q$1000)&lt;ROW(B79),"",INDEX(支出簿!B$4:B$1000,MATCH(SMALL(支出簿!$Q$4:$Q$1000,ROW(B79)),支出簿!$Q$4:$Q$1000,0)))</f>
        <v/>
      </c>
      <c r="C79" s="25" t="str">
        <f>IF(COUNT(支出簿!$Q$4:$Q$1000)&lt;ROW(C79),"",INDEX(支出簿!C$4:C$1000,MATCH(SMALL(支出簿!$Q$4:$Q$1000,ROW(C79)),支出簿!$Q$4:$Q$1000,0)))</f>
        <v/>
      </c>
      <c r="D79" t="str">
        <f>IF(COUNT(支出簿!$Q$4:$Q$1000)&lt;ROW(D79),"",INDEX(支出簿!D$4:D$1000,MATCH(SMALL(支出簿!$Q$4:$Q$1000,ROW(D79)),支出簿!$Q$4:$Q$1000,0)))</f>
        <v/>
      </c>
      <c r="E79" t="str">
        <f>IF(COUNT(支出簿!$Q$4:$Q$1000)&lt;ROW(E79),"",INDEX(支出簿!E$4:E$1000,MATCH(SMALL(支出簿!$Q$4:$Q$1000,ROW(E79)),支出簿!$Q$4:$Q$1000,0)))</f>
        <v/>
      </c>
      <c r="F79" t="str">
        <f>IF(COUNT(支出簿!$Q$4:$Q$1000)&lt;ROW(F79),"",INDEX(支出簿!F$4:F$1000,MATCH(SMALL(支出簿!$Q$4:$Q$1000,ROW(F79)),支出簿!$Q$4:$Q$1000,0)))</f>
        <v/>
      </c>
      <c r="G79" t="str">
        <f>IF(COUNT(支出簿!$Q$4:$Q$1000)&lt;ROW(G79),"",INDEX(支出簿!G$4:G$1000,MATCH(SMALL(支出簿!$Q$4:$Q$1000,ROW(G79)),支出簿!$Q$4:$Q$1000,0)))</f>
        <v/>
      </c>
      <c r="H79" t="str">
        <f>IF(COUNT(支出簿!$Q$4:$Q$1000)&lt;ROW(H79),"",INDEX(支出簿!H$4:H$1000,MATCH(SMALL(支出簿!$Q$4:$Q$1000,ROW(H79)),支出簿!$Q$4:$Q$1000,0)))</f>
        <v/>
      </c>
      <c r="I79" t="str">
        <f>IF(COUNT(支出簿!$Q$4:$Q$1000)&lt;ROW(I79),"",INDEX(支出簿!I$4:I$1000,MATCH(SMALL(支出簿!$Q$4:$Q$1000,ROW(I79)),支出簿!$Q$4:$Q$1000,0)))</f>
        <v/>
      </c>
      <c r="J79" t="str">
        <f>IF(COUNT(支出簿!$Q$4:$Q$1000)&lt;ROW(J79),"",INDEX(支出簿!J$4:J$1000,MATCH(SMALL(支出簿!$Q$4:$Q$1000,ROW(J79)),支出簿!$Q$4:$Q$1000,0)))</f>
        <v/>
      </c>
      <c r="K79" t="str">
        <f>IF(COUNT(支出簿!$Q$4:$Q$1000)&lt;ROW(K79),"",INDEX(支出簿!K$4:K$1000,MATCH(SMALL(支出簿!$Q$4:$Q$1000,ROW(K79)),支出簿!$Q$4:$Q$1000,0)))</f>
        <v/>
      </c>
      <c r="L79" t="str">
        <f>IF(COUNT(支出簿!$Q$4:$Q$1000)&lt;ROW(L79),"",INDEX(支出簿!L$4:L$1000,MATCH(SMALL(支出簿!$Q$4:$Q$1000,ROW(L79)),支出簿!$Q$4:$Q$1000,0)))</f>
        <v/>
      </c>
      <c r="M79" t="str">
        <f>IF(COUNT(支出簿!$Q$4:$Q$1000)&lt;ROW(M79),"",INDEX(支出簿!M$4:M$1000,MATCH(SMALL(支出簿!$Q$4:$Q$1000,ROW(M79)),支出簿!$Q$4:$Q$1000,0)))</f>
        <v/>
      </c>
      <c r="N79" t="str">
        <f>IF(COUNT(支出簿!$Q$4:$Q$1000)&lt;ROW(N79),"",INDEX(支出簿!N$4:N$1000,MATCH(SMALL(支出簿!$Q$4:$Q$1000,ROW(N79)),支出簿!$Q$4:$Q$1000,0)))</f>
        <v/>
      </c>
      <c r="O79" t="str">
        <f>IF(COUNT(支出簿!$Q$4:$Q$1000)&lt;ROW(O79),"",INDEX(支出簿!O$4:O$1000,MATCH(SMALL(支出簿!$Q$4:$Q$1000,ROW(O79)),支出簿!$Q$4:$Q$1000,0)))</f>
        <v/>
      </c>
      <c r="P79" t="str">
        <f>IF(COUNT(支出簿!$Q$4:$Q$1000)&lt;ROW(P79),"",INDEX(支出簿!P$4:P$1000,MATCH(SMALL(支出簿!$Q$4:$Q$1000,ROW(P79)),支出簿!$Q$4:$Q$1000,0)))</f>
        <v/>
      </c>
      <c r="Q79" t="str">
        <f>IF(COUNT(支出簿!$Q$4:$Q$1000)&lt;ROW(Q79),"",INDEX(支出簿!Q$4:Q$1000,MATCH(SMALL(支出簿!$Q$4:$Q$1000,ROW(Q79)),支出簿!$Q$4:$Q$1000,0)))</f>
        <v/>
      </c>
    </row>
    <row r="80" spans="1:17" x14ac:dyDescent="0.45">
      <c r="A80" t="str">
        <f>IF(COUNT(支出簿!$Q$4:$Q$1000)&lt;ROW(A80),"",INDEX(支出簿!A$4:A$1000,MATCH(SMALL(支出簿!$Q$4:$Q$1000,ROW(A80)),支出簿!$Q$4:$Q$1000,0)))</f>
        <v/>
      </c>
      <c r="B80" s="25" t="str">
        <f>IF(COUNT(支出簿!$Q$4:$Q$1000)&lt;ROW(B80),"",INDEX(支出簿!B$4:B$1000,MATCH(SMALL(支出簿!$Q$4:$Q$1000,ROW(B80)),支出簿!$Q$4:$Q$1000,0)))</f>
        <v/>
      </c>
      <c r="C80" s="25" t="str">
        <f>IF(COUNT(支出簿!$Q$4:$Q$1000)&lt;ROW(C80),"",INDEX(支出簿!C$4:C$1000,MATCH(SMALL(支出簿!$Q$4:$Q$1000,ROW(C80)),支出簿!$Q$4:$Q$1000,0)))</f>
        <v/>
      </c>
      <c r="D80" t="str">
        <f>IF(COUNT(支出簿!$Q$4:$Q$1000)&lt;ROW(D80),"",INDEX(支出簿!D$4:D$1000,MATCH(SMALL(支出簿!$Q$4:$Q$1000,ROW(D80)),支出簿!$Q$4:$Q$1000,0)))</f>
        <v/>
      </c>
      <c r="E80" t="str">
        <f>IF(COUNT(支出簿!$Q$4:$Q$1000)&lt;ROW(E80),"",INDEX(支出簿!E$4:E$1000,MATCH(SMALL(支出簿!$Q$4:$Q$1000,ROW(E80)),支出簿!$Q$4:$Q$1000,0)))</f>
        <v/>
      </c>
      <c r="F80" t="str">
        <f>IF(COUNT(支出簿!$Q$4:$Q$1000)&lt;ROW(F80),"",INDEX(支出簿!F$4:F$1000,MATCH(SMALL(支出簿!$Q$4:$Q$1000,ROW(F80)),支出簿!$Q$4:$Q$1000,0)))</f>
        <v/>
      </c>
      <c r="G80" t="str">
        <f>IF(COUNT(支出簿!$Q$4:$Q$1000)&lt;ROW(G80),"",INDEX(支出簿!G$4:G$1000,MATCH(SMALL(支出簿!$Q$4:$Q$1000,ROW(G80)),支出簿!$Q$4:$Q$1000,0)))</f>
        <v/>
      </c>
      <c r="H80" t="str">
        <f>IF(COUNT(支出簿!$Q$4:$Q$1000)&lt;ROW(H80),"",INDEX(支出簿!H$4:H$1000,MATCH(SMALL(支出簿!$Q$4:$Q$1000,ROW(H80)),支出簿!$Q$4:$Q$1000,0)))</f>
        <v/>
      </c>
      <c r="I80" t="str">
        <f>IF(COUNT(支出簿!$Q$4:$Q$1000)&lt;ROW(I80),"",INDEX(支出簿!I$4:I$1000,MATCH(SMALL(支出簿!$Q$4:$Q$1000,ROW(I80)),支出簿!$Q$4:$Q$1000,0)))</f>
        <v/>
      </c>
      <c r="J80" t="str">
        <f>IF(COUNT(支出簿!$Q$4:$Q$1000)&lt;ROW(J80),"",INDEX(支出簿!J$4:J$1000,MATCH(SMALL(支出簿!$Q$4:$Q$1000,ROW(J80)),支出簿!$Q$4:$Q$1000,0)))</f>
        <v/>
      </c>
      <c r="K80" t="str">
        <f>IF(COUNT(支出簿!$Q$4:$Q$1000)&lt;ROW(K80),"",INDEX(支出簿!K$4:K$1000,MATCH(SMALL(支出簿!$Q$4:$Q$1000,ROW(K80)),支出簿!$Q$4:$Q$1000,0)))</f>
        <v/>
      </c>
      <c r="L80" t="str">
        <f>IF(COUNT(支出簿!$Q$4:$Q$1000)&lt;ROW(L80),"",INDEX(支出簿!L$4:L$1000,MATCH(SMALL(支出簿!$Q$4:$Q$1000,ROW(L80)),支出簿!$Q$4:$Q$1000,0)))</f>
        <v/>
      </c>
      <c r="M80" t="str">
        <f>IF(COUNT(支出簿!$Q$4:$Q$1000)&lt;ROW(M80),"",INDEX(支出簿!M$4:M$1000,MATCH(SMALL(支出簿!$Q$4:$Q$1000,ROW(M80)),支出簿!$Q$4:$Q$1000,0)))</f>
        <v/>
      </c>
      <c r="N80" t="str">
        <f>IF(COUNT(支出簿!$Q$4:$Q$1000)&lt;ROW(N80),"",INDEX(支出簿!N$4:N$1000,MATCH(SMALL(支出簿!$Q$4:$Q$1000,ROW(N80)),支出簿!$Q$4:$Q$1000,0)))</f>
        <v/>
      </c>
      <c r="O80" t="str">
        <f>IF(COUNT(支出簿!$Q$4:$Q$1000)&lt;ROW(O80),"",INDEX(支出簿!O$4:O$1000,MATCH(SMALL(支出簿!$Q$4:$Q$1000,ROW(O80)),支出簿!$Q$4:$Q$1000,0)))</f>
        <v/>
      </c>
      <c r="P80" t="str">
        <f>IF(COUNT(支出簿!$Q$4:$Q$1000)&lt;ROW(P80),"",INDEX(支出簿!P$4:P$1000,MATCH(SMALL(支出簿!$Q$4:$Q$1000,ROW(P80)),支出簿!$Q$4:$Q$1000,0)))</f>
        <v/>
      </c>
      <c r="Q80" t="str">
        <f>IF(COUNT(支出簿!$Q$4:$Q$1000)&lt;ROW(Q80),"",INDEX(支出簿!Q$4:Q$1000,MATCH(SMALL(支出簿!$Q$4:$Q$1000,ROW(Q80)),支出簿!$Q$4:$Q$1000,0)))</f>
        <v/>
      </c>
    </row>
    <row r="81" spans="1:17" x14ac:dyDescent="0.45">
      <c r="A81" t="str">
        <f>IF(COUNT(支出簿!$Q$4:$Q$1000)&lt;ROW(A81),"",INDEX(支出簿!A$4:A$1000,MATCH(SMALL(支出簿!$Q$4:$Q$1000,ROW(A81)),支出簿!$Q$4:$Q$1000,0)))</f>
        <v/>
      </c>
      <c r="B81" s="25" t="str">
        <f>IF(COUNT(支出簿!$Q$4:$Q$1000)&lt;ROW(B81),"",INDEX(支出簿!B$4:B$1000,MATCH(SMALL(支出簿!$Q$4:$Q$1000,ROW(B81)),支出簿!$Q$4:$Q$1000,0)))</f>
        <v/>
      </c>
      <c r="C81" s="25" t="str">
        <f>IF(COUNT(支出簿!$Q$4:$Q$1000)&lt;ROW(C81),"",INDEX(支出簿!C$4:C$1000,MATCH(SMALL(支出簿!$Q$4:$Q$1000,ROW(C81)),支出簿!$Q$4:$Q$1000,0)))</f>
        <v/>
      </c>
      <c r="D81" t="str">
        <f>IF(COUNT(支出簿!$Q$4:$Q$1000)&lt;ROW(D81),"",INDEX(支出簿!D$4:D$1000,MATCH(SMALL(支出簿!$Q$4:$Q$1000,ROW(D81)),支出簿!$Q$4:$Q$1000,0)))</f>
        <v/>
      </c>
      <c r="E81" t="str">
        <f>IF(COUNT(支出簿!$Q$4:$Q$1000)&lt;ROW(E81),"",INDEX(支出簿!E$4:E$1000,MATCH(SMALL(支出簿!$Q$4:$Q$1000,ROW(E81)),支出簿!$Q$4:$Q$1000,0)))</f>
        <v/>
      </c>
      <c r="F81" t="str">
        <f>IF(COUNT(支出簿!$Q$4:$Q$1000)&lt;ROW(F81),"",INDEX(支出簿!F$4:F$1000,MATCH(SMALL(支出簿!$Q$4:$Q$1000,ROW(F81)),支出簿!$Q$4:$Q$1000,0)))</f>
        <v/>
      </c>
      <c r="G81" t="str">
        <f>IF(COUNT(支出簿!$Q$4:$Q$1000)&lt;ROW(G81),"",INDEX(支出簿!G$4:G$1000,MATCH(SMALL(支出簿!$Q$4:$Q$1000,ROW(G81)),支出簿!$Q$4:$Q$1000,0)))</f>
        <v/>
      </c>
      <c r="H81" t="str">
        <f>IF(COUNT(支出簿!$Q$4:$Q$1000)&lt;ROW(H81),"",INDEX(支出簿!H$4:H$1000,MATCH(SMALL(支出簿!$Q$4:$Q$1000,ROW(H81)),支出簿!$Q$4:$Q$1000,0)))</f>
        <v/>
      </c>
      <c r="I81" t="str">
        <f>IF(COUNT(支出簿!$Q$4:$Q$1000)&lt;ROW(I81),"",INDEX(支出簿!I$4:I$1000,MATCH(SMALL(支出簿!$Q$4:$Q$1000,ROW(I81)),支出簿!$Q$4:$Q$1000,0)))</f>
        <v/>
      </c>
      <c r="J81" t="str">
        <f>IF(COUNT(支出簿!$Q$4:$Q$1000)&lt;ROW(J81),"",INDEX(支出簿!J$4:J$1000,MATCH(SMALL(支出簿!$Q$4:$Q$1000,ROW(J81)),支出簿!$Q$4:$Q$1000,0)))</f>
        <v/>
      </c>
      <c r="K81" t="str">
        <f>IF(COUNT(支出簿!$Q$4:$Q$1000)&lt;ROW(K81),"",INDEX(支出簿!K$4:K$1000,MATCH(SMALL(支出簿!$Q$4:$Q$1000,ROW(K81)),支出簿!$Q$4:$Q$1000,0)))</f>
        <v/>
      </c>
      <c r="L81" t="str">
        <f>IF(COUNT(支出簿!$Q$4:$Q$1000)&lt;ROW(L81),"",INDEX(支出簿!L$4:L$1000,MATCH(SMALL(支出簿!$Q$4:$Q$1000,ROW(L81)),支出簿!$Q$4:$Q$1000,0)))</f>
        <v/>
      </c>
      <c r="M81" t="str">
        <f>IF(COUNT(支出簿!$Q$4:$Q$1000)&lt;ROW(M81),"",INDEX(支出簿!M$4:M$1000,MATCH(SMALL(支出簿!$Q$4:$Q$1000,ROW(M81)),支出簿!$Q$4:$Q$1000,0)))</f>
        <v/>
      </c>
      <c r="N81" t="str">
        <f>IF(COUNT(支出簿!$Q$4:$Q$1000)&lt;ROW(N81),"",INDEX(支出簿!N$4:N$1000,MATCH(SMALL(支出簿!$Q$4:$Q$1000,ROW(N81)),支出簿!$Q$4:$Q$1000,0)))</f>
        <v/>
      </c>
      <c r="O81" t="str">
        <f>IF(COUNT(支出簿!$Q$4:$Q$1000)&lt;ROW(O81),"",INDEX(支出簿!O$4:O$1000,MATCH(SMALL(支出簿!$Q$4:$Q$1000,ROW(O81)),支出簿!$Q$4:$Q$1000,0)))</f>
        <v/>
      </c>
      <c r="P81" t="str">
        <f>IF(COUNT(支出簿!$Q$4:$Q$1000)&lt;ROW(P81),"",INDEX(支出簿!P$4:P$1000,MATCH(SMALL(支出簿!$Q$4:$Q$1000,ROW(P81)),支出簿!$Q$4:$Q$1000,0)))</f>
        <v/>
      </c>
      <c r="Q81" t="str">
        <f>IF(COUNT(支出簿!$Q$4:$Q$1000)&lt;ROW(Q81),"",INDEX(支出簿!Q$4:Q$1000,MATCH(SMALL(支出簿!$Q$4:$Q$1000,ROW(Q81)),支出簿!$Q$4:$Q$1000,0)))</f>
        <v/>
      </c>
    </row>
    <row r="82" spans="1:17" x14ac:dyDescent="0.45">
      <c r="A82" t="str">
        <f>IF(COUNT(支出簿!$Q$4:$Q$1000)&lt;ROW(A82),"",INDEX(支出簿!A$4:A$1000,MATCH(SMALL(支出簿!$Q$4:$Q$1000,ROW(A82)),支出簿!$Q$4:$Q$1000,0)))</f>
        <v/>
      </c>
      <c r="B82" s="25" t="str">
        <f>IF(COUNT(支出簿!$Q$4:$Q$1000)&lt;ROW(B82),"",INDEX(支出簿!B$4:B$1000,MATCH(SMALL(支出簿!$Q$4:$Q$1000,ROW(B82)),支出簿!$Q$4:$Q$1000,0)))</f>
        <v/>
      </c>
      <c r="C82" s="25" t="str">
        <f>IF(COUNT(支出簿!$Q$4:$Q$1000)&lt;ROW(C82),"",INDEX(支出簿!C$4:C$1000,MATCH(SMALL(支出簿!$Q$4:$Q$1000,ROW(C82)),支出簿!$Q$4:$Q$1000,0)))</f>
        <v/>
      </c>
      <c r="D82" t="str">
        <f>IF(COUNT(支出簿!$Q$4:$Q$1000)&lt;ROW(D82),"",INDEX(支出簿!D$4:D$1000,MATCH(SMALL(支出簿!$Q$4:$Q$1000,ROW(D82)),支出簿!$Q$4:$Q$1000,0)))</f>
        <v/>
      </c>
      <c r="E82" t="str">
        <f>IF(COUNT(支出簿!$Q$4:$Q$1000)&lt;ROW(E82),"",INDEX(支出簿!E$4:E$1000,MATCH(SMALL(支出簿!$Q$4:$Q$1000,ROW(E82)),支出簿!$Q$4:$Q$1000,0)))</f>
        <v/>
      </c>
      <c r="F82" t="str">
        <f>IF(COUNT(支出簿!$Q$4:$Q$1000)&lt;ROW(F82),"",INDEX(支出簿!F$4:F$1000,MATCH(SMALL(支出簿!$Q$4:$Q$1000,ROW(F82)),支出簿!$Q$4:$Q$1000,0)))</f>
        <v/>
      </c>
      <c r="G82" t="str">
        <f>IF(COUNT(支出簿!$Q$4:$Q$1000)&lt;ROW(G82),"",INDEX(支出簿!G$4:G$1000,MATCH(SMALL(支出簿!$Q$4:$Q$1000,ROW(G82)),支出簿!$Q$4:$Q$1000,0)))</f>
        <v/>
      </c>
      <c r="H82" t="str">
        <f>IF(COUNT(支出簿!$Q$4:$Q$1000)&lt;ROW(H82),"",INDEX(支出簿!H$4:H$1000,MATCH(SMALL(支出簿!$Q$4:$Q$1000,ROW(H82)),支出簿!$Q$4:$Q$1000,0)))</f>
        <v/>
      </c>
      <c r="I82" t="str">
        <f>IF(COUNT(支出簿!$Q$4:$Q$1000)&lt;ROW(I82),"",INDEX(支出簿!I$4:I$1000,MATCH(SMALL(支出簿!$Q$4:$Q$1000,ROW(I82)),支出簿!$Q$4:$Q$1000,0)))</f>
        <v/>
      </c>
      <c r="J82" t="str">
        <f>IF(COUNT(支出簿!$Q$4:$Q$1000)&lt;ROW(J82),"",INDEX(支出簿!J$4:J$1000,MATCH(SMALL(支出簿!$Q$4:$Q$1000,ROW(J82)),支出簿!$Q$4:$Q$1000,0)))</f>
        <v/>
      </c>
      <c r="K82" t="str">
        <f>IF(COUNT(支出簿!$Q$4:$Q$1000)&lt;ROW(K82),"",INDEX(支出簿!K$4:K$1000,MATCH(SMALL(支出簿!$Q$4:$Q$1000,ROW(K82)),支出簿!$Q$4:$Q$1000,0)))</f>
        <v/>
      </c>
      <c r="L82" t="str">
        <f>IF(COUNT(支出簿!$Q$4:$Q$1000)&lt;ROW(L82),"",INDEX(支出簿!L$4:L$1000,MATCH(SMALL(支出簿!$Q$4:$Q$1000,ROW(L82)),支出簿!$Q$4:$Q$1000,0)))</f>
        <v/>
      </c>
      <c r="M82" t="str">
        <f>IF(COUNT(支出簿!$Q$4:$Q$1000)&lt;ROW(M82),"",INDEX(支出簿!M$4:M$1000,MATCH(SMALL(支出簿!$Q$4:$Q$1000,ROW(M82)),支出簿!$Q$4:$Q$1000,0)))</f>
        <v/>
      </c>
      <c r="N82" t="str">
        <f>IF(COUNT(支出簿!$Q$4:$Q$1000)&lt;ROW(N82),"",INDEX(支出簿!N$4:N$1000,MATCH(SMALL(支出簿!$Q$4:$Q$1000,ROW(N82)),支出簿!$Q$4:$Q$1000,0)))</f>
        <v/>
      </c>
      <c r="O82" t="str">
        <f>IF(COUNT(支出簿!$Q$4:$Q$1000)&lt;ROW(O82),"",INDEX(支出簿!O$4:O$1000,MATCH(SMALL(支出簿!$Q$4:$Q$1000,ROW(O82)),支出簿!$Q$4:$Q$1000,0)))</f>
        <v/>
      </c>
      <c r="P82" t="str">
        <f>IF(COUNT(支出簿!$Q$4:$Q$1000)&lt;ROW(P82),"",INDEX(支出簿!P$4:P$1000,MATCH(SMALL(支出簿!$Q$4:$Q$1000,ROW(P82)),支出簿!$Q$4:$Q$1000,0)))</f>
        <v/>
      </c>
      <c r="Q82" t="str">
        <f>IF(COUNT(支出簿!$Q$4:$Q$1000)&lt;ROW(Q82),"",INDEX(支出簿!Q$4:Q$1000,MATCH(SMALL(支出簿!$Q$4:$Q$1000,ROW(Q82)),支出簿!$Q$4:$Q$1000,0)))</f>
        <v/>
      </c>
    </row>
    <row r="83" spans="1:17" x14ac:dyDescent="0.45">
      <c r="A83" t="str">
        <f>IF(COUNT(支出簿!$Q$4:$Q$1000)&lt;ROW(A83),"",INDEX(支出簿!A$4:A$1000,MATCH(SMALL(支出簿!$Q$4:$Q$1000,ROW(A83)),支出簿!$Q$4:$Q$1000,0)))</f>
        <v/>
      </c>
      <c r="B83" s="25" t="str">
        <f>IF(COUNT(支出簿!$Q$4:$Q$1000)&lt;ROW(B83),"",INDEX(支出簿!B$4:B$1000,MATCH(SMALL(支出簿!$Q$4:$Q$1000,ROW(B83)),支出簿!$Q$4:$Q$1000,0)))</f>
        <v/>
      </c>
      <c r="C83" s="25" t="str">
        <f>IF(COUNT(支出簿!$Q$4:$Q$1000)&lt;ROW(C83),"",INDEX(支出簿!C$4:C$1000,MATCH(SMALL(支出簿!$Q$4:$Q$1000,ROW(C83)),支出簿!$Q$4:$Q$1000,0)))</f>
        <v/>
      </c>
      <c r="D83" t="str">
        <f>IF(COUNT(支出簿!$Q$4:$Q$1000)&lt;ROW(D83),"",INDEX(支出簿!D$4:D$1000,MATCH(SMALL(支出簿!$Q$4:$Q$1000,ROW(D83)),支出簿!$Q$4:$Q$1000,0)))</f>
        <v/>
      </c>
      <c r="E83" t="str">
        <f>IF(COUNT(支出簿!$Q$4:$Q$1000)&lt;ROW(E83),"",INDEX(支出簿!E$4:E$1000,MATCH(SMALL(支出簿!$Q$4:$Q$1000,ROW(E83)),支出簿!$Q$4:$Q$1000,0)))</f>
        <v/>
      </c>
      <c r="F83" t="str">
        <f>IF(COUNT(支出簿!$Q$4:$Q$1000)&lt;ROW(F83),"",INDEX(支出簿!F$4:F$1000,MATCH(SMALL(支出簿!$Q$4:$Q$1000,ROW(F83)),支出簿!$Q$4:$Q$1000,0)))</f>
        <v/>
      </c>
      <c r="G83" t="str">
        <f>IF(COUNT(支出簿!$Q$4:$Q$1000)&lt;ROW(G83),"",INDEX(支出簿!G$4:G$1000,MATCH(SMALL(支出簿!$Q$4:$Q$1000,ROW(G83)),支出簿!$Q$4:$Q$1000,0)))</f>
        <v/>
      </c>
      <c r="H83" t="str">
        <f>IF(COUNT(支出簿!$Q$4:$Q$1000)&lt;ROW(H83),"",INDEX(支出簿!H$4:H$1000,MATCH(SMALL(支出簿!$Q$4:$Q$1000,ROW(H83)),支出簿!$Q$4:$Q$1000,0)))</f>
        <v/>
      </c>
      <c r="I83" t="str">
        <f>IF(COUNT(支出簿!$Q$4:$Q$1000)&lt;ROW(I83),"",INDEX(支出簿!I$4:I$1000,MATCH(SMALL(支出簿!$Q$4:$Q$1000,ROW(I83)),支出簿!$Q$4:$Q$1000,0)))</f>
        <v/>
      </c>
      <c r="J83" t="str">
        <f>IF(COUNT(支出簿!$Q$4:$Q$1000)&lt;ROW(J83),"",INDEX(支出簿!J$4:J$1000,MATCH(SMALL(支出簿!$Q$4:$Q$1000,ROW(J83)),支出簿!$Q$4:$Q$1000,0)))</f>
        <v/>
      </c>
      <c r="K83" t="str">
        <f>IF(COUNT(支出簿!$Q$4:$Q$1000)&lt;ROW(K83),"",INDEX(支出簿!K$4:K$1000,MATCH(SMALL(支出簿!$Q$4:$Q$1000,ROW(K83)),支出簿!$Q$4:$Q$1000,0)))</f>
        <v/>
      </c>
      <c r="L83" t="str">
        <f>IF(COUNT(支出簿!$Q$4:$Q$1000)&lt;ROW(L83),"",INDEX(支出簿!L$4:L$1000,MATCH(SMALL(支出簿!$Q$4:$Q$1000,ROW(L83)),支出簿!$Q$4:$Q$1000,0)))</f>
        <v/>
      </c>
      <c r="M83" t="str">
        <f>IF(COUNT(支出簿!$Q$4:$Q$1000)&lt;ROW(M83),"",INDEX(支出簿!M$4:M$1000,MATCH(SMALL(支出簿!$Q$4:$Q$1000,ROW(M83)),支出簿!$Q$4:$Q$1000,0)))</f>
        <v/>
      </c>
      <c r="N83" t="str">
        <f>IF(COUNT(支出簿!$Q$4:$Q$1000)&lt;ROW(N83),"",INDEX(支出簿!N$4:N$1000,MATCH(SMALL(支出簿!$Q$4:$Q$1000,ROW(N83)),支出簿!$Q$4:$Q$1000,0)))</f>
        <v/>
      </c>
      <c r="O83" t="str">
        <f>IF(COUNT(支出簿!$Q$4:$Q$1000)&lt;ROW(O83),"",INDEX(支出簿!O$4:O$1000,MATCH(SMALL(支出簿!$Q$4:$Q$1000,ROW(O83)),支出簿!$Q$4:$Q$1000,0)))</f>
        <v/>
      </c>
      <c r="P83" t="str">
        <f>IF(COUNT(支出簿!$Q$4:$Q$1000)&lt;ROW(P83),"",INDEX(支出簿!P$4:P$1000,MATCH(SMALL(支出簿!$Q$4:$Q$1000,ROW(P83)),支出簿!$Q$4:$Q$1000,0)))</f>
        <v/>
      </c>
      <c r="Q83" t="str">
        <f>IF(COUNT(支出簿!$Q$4:$Q$1000)&lt;ROW(Q83),"",INDEX(支出簿!Q$4:Q$1000,MATCH(SMALL(支出簿!$Q$4:$Q$1000,ROW(Q83)),支出簿!$Q$4:$Q$1000,0)))</f>
        <v/>
      </c>
    </row>
    <row r="84" spans="1:17" x14ac:dyDescent="0.45">
      <c r="A84" t="str">
        <f>IF(COUNT(支出簿!$Q$4:$Q$1000)&lt;ROW(A84),"",INDEX(支出簿!A$4:A$1000,MATCH(SMALL(支出簿!$Q$4:$Q$1000,ROW(A84)),支出簿!$Q$4:$Q$1000,0)))</f>
        <v/>
      </c>
      <c r="B84" s="25" t="str">
        <f>IF(COUNT(支出簿!$Q$4:$Q$1000)&lt;ROW(B84),"",INDEX(支出簿!B$4:B$1000,MATCH(SMALL(支出簿!$Q$4:$Q$1000,ROW(B84)),支出簿!$Q$4:$Q$1000,0)))</f>
        <v/>
      </c>
      <c r="C84" s="25" t="str">
        <f>IF(COUNT(支出簿!$Q$4:$Q$1000)&lt;ROW(C84),"",INDEX(支出簿!C$4:C$1000,MATCH(SMALL(支出簿!$Q$4:$Q$1000,ROW(C84)),支出簿!$Q$4:$Q$1000,0)))</f>
        <v/>
      </c>
      <c r="D84" t="str">
        <f>IF(COUNT(支出簿!$Q$4:$Q$1000)&lt;ROW(D84),"",INDEX(支出簿!D$4:D$1000,MATCH(SMALL(支出簿!$Q$4:$Q$1000,ROW(D84)),支出簿!$Q$4:$Q$1000,0)))</f>
        <v/>
      </c>
      <c r="E84" t="str">
        <f>IF(COUNT(支出簿!$Q$4:$Q$1000)&lt;ROW(E84),"",INDEX(支出簿!E$4:E$1000,MATCH(SMALL(支出簿!$Q$4:$Q$1000,ROW(E84)),支出簿!$Q$4:$Q$1000,0)))</f>
        <v/>
      </c>
      <c r="F84" t="str">
        <f>IF(COUNT(支出簿!$Q$4:$Q$1000)&lt;ROW(F84),"",INDEX(支出簿!F$4:F$1000,MATCH(SMALL(支出簿!$Q$4:$Q$1000,ROW(F84)),支出簿!$Q$4:$Q$1000,0)))</f>
        <v/>
      </c>
      <c r="G84" t="str">
        <f>IF(COUNT(支出簿!$Q$4:$Q$1000)&lt;ROW(G84),"",INDEX(支出簿!G$4:G$1000,MATCH(SMALL(支出簿!$Q$4:$Q$1000,ROW(G84)),支出簿!$Q$4:$Q$1000,0)))</f>
        <v/>
      </c>
      <c r="H84" t="str">
        <f>IF(COUNT(支出簿!$Q$4:$Q$1000)&lt;ROW(H84),"",INDEX(支出簿!H$4:H$1000,MATCH(SMALL(支出簿!$Q$4:$Q$1000,ROW(H84)),支出簿!$Q$4:$Q$1000,0)))</f>
        <v/>
      </c>
      <c r="I84" t="str">
        <f>IF(COUNT(支出簿!$Q$4:$Q$1000)&lt;ROW(I84),"",INDEX(支出簿!I$4:I$1000,MATCH(SMALL(支出簿!$Q$4:$Q$1000,ROW(I84)),支出簿!$Q$4:$Q$1000,0)))</f>
        <v/>
      </c>
      <c r="J84" t="str">
        <f>IF(COUNT(支出簿!$Q$4:$Q$1000)&lt;ROW(J84),"",INDEX(支出簿!J$4:J$1000,MATCH(SMALL(支出簿!$Q$4:$Q$1000,ROW(J84)),支出簿!$Q$4:$Q$1000,0)))</f>
        <v/>
      </c>
      <c r="K84" t="str">
        <f>IF(COUNT(支出簿!$Q$4:$Q$1000)&lt;ROW(K84),"",INDEX(支出簿!K$4:K$1000,MATCH(SMALL(支出簿!$Q$4:$Q$1000,ROW(K84)),支出簿!$Q$4:$Q$1000,0)))</f>
        <v/>
      </c>
      <c r="L84" t="str">
        <f>IF(COUNT(支出簿!$Q$4:$Q$1000)&lt;ROW(L84),"",INDEX(支出簿!L$4:L$1000,MATCH(SMALL(支出簿!$Q$4:$Q$1000,ROW(L84)),支出簿!$Q$4:$Q$1000,0)))</f>
        <v/>
      </c>
      <c r="M84" t="str">
        <f>IF(COUNT(支出簿!$Q$4:$Q$1000)&lt;ROW(M84),"",INDEX(支出簿!M$4:M$1000,MATCH(SMALL(支出簿!$Q$4:$Q$1000,ROW(M84)),支出簿!$Q$4:$Q$1000,0)))</f>
        <v/>
      </c>
      <c r="N84" t="str">
        <f>IF(COUNT(支出簿!$Q$4:$Q$1000)&lt;ROW(N84),"",INDEX(支出簿!N$4:N$1000,MATCH(SMALL(支出簿!$Q$4:$Q$1000,ROW(N84)),支出簿!$Q$4:$Q$1000,0)))</f>
        <v/>
      </c>
      <c r="O84" t="str">
        <f>IF(COUNT(支出簿!$Q$4:$Q$1000)&lt;ROW(O84),"",INDEX(支出簿!O$4:O$1000,MATCH(SMALL(支出簿!$Q$4:$Q$1000,ROW(O84)),支出簿!$Q$4:$Q$1000,0)))</f>
        <v/>
      </c>
      <c r="P84" t="str">
        <f>IF(COUNT(支出簿!$Q$4:$Q$1000)&lt;ROW(P84),"",INDEX(支出簿!P$4:P$1000,MATCH(SMALL(支出簿!$Q$4:$Q$1000,ROW(P84)),支出簿!$Q$4:$Q$1000,0)))</f>
        <v/>
      </c>
      <c r="Q84" t="str">
        <f>IF(COUNT(支出簿!$Q$4:$Q$1000)&lt;ROW(Q84),"",INDEX(支出簿!Q$4:Q$1000,MATCH(SMALL(支出簿!$Q$4:$Q$1000,ROW(Q84)),支出簿!$Q$4:$Q$1000,0)))</f>
        <v/>
      </c>
    </row>
    <row r="85" spans="1:17" x14ac:dyDescent="0.45">
      <c r="A85" t="str">
        <f>IF(COUNT(支出簿!$Q$4:$Q$1000)&lt;ROW(A85),"",INDEX(支出簿!A$4:A$1000,MATCH(SMALL(支出簿!$Q$4:$Q$1000,ROW(A85)),支出簿!$Q$4:$Q$1000,0)))</f>
        <v/>
      </c>
      <c r="B85" s="25" t="str">
        <f>IF(COUNT(支出簿!$Q$4:$Q$1000)&lt;ROW(B85),"",INDEX(支出簿!B$4:B$1000,MATCH(SMALL(支出簿!$Q$4:$Q$1000,ROW(B85)),支出簿!$Q$4:$Q$1000,0)))</f>
        <v/>
      </c>
      <c r="C85" s="25" t="str">
        <f>IF(COUNT(支出簿!$Q$4:$Q$1000)&lt;ROW(C85),"",INDEX(支出簿!C$4:C$1000,MATCH(SMALL(支出簿!$Q$4:$Q$1000,ROW(C85)),支出簿!$Q$4:$Q$1000,0)))</f>
        <v/>
      </c>
      <c r="D85" t="str">
        <f>IF(COUNT(支出簿!$Q$4:$Q$1000)&lt;ROW(D85),"",INDEX(支出簿!D$4:D$1000,MATCH(SMALL(支出簿!$Q$4:$Q$1000,ROW(D85)),支出簿!$Q$4:$Q$1000,0)))</f>
        <v/>
      </c>
      <c r="E85" t="str">
        <f>IF(COUNT(支出簿!$Q$4:$Q$1000)&lt;ROW(E85),"",INDEX(支出簿!E$4:E$1000,MATCH(SMALL(支出簿!$Q$4:$Q$1000,ROW(E85)),支出簿!$Q$4:$Q$1000,0)))</f>
        <v/>
      </c>
      <c r="F85" t="str">
        <f>IF(COUNT(支出簿!$Q$4:$Q$1000)&lt;ROW(F85),"",INDEX(支出簿!F$4:F$1000,MATCH(SMALL(支出簿!$Q$4:$Q$1000,ROW(F85)),支出簿!$Q$4:$Q$1000,0)))</f>
        <v/>
      </c>
      <c r="G85" t="str">
        <f>IF(COUNT(支出簿!$Q$4:$Q$1000)&lt;ROW(G85),"",INDEX(支出簿!G$4:G$1000,MATCH(SMALL(支出簿!$Q$4:$Q$1000,ROW(G85)),支出簿!$Q$4:$Q$1000,0)))</f>
        <v/>
      </c>
      <c r="H85" t="str">
        <f>IF(COUNT(支出簿!$Q$4:$Q$1000)&lt;ROW(H85),"",INDEX(支出簿!H$4:H$1000,MATCH(SMALL(支出簿!$Q$4:$Q$1000,ROW(H85)),支出簿!$Q$4:$Q$1000,0)))</f>
        <v/>
      </c>
      <c r="I85" t="str">
        <f>IF(COUNT(支出簿!$Q$4:$Q$1000)&lt;ROW(I85),"",INDEX(支出簿!I$4:I$1000,MATCH(SMALL(支出簿!$Q$4:$Q$1000,ROW(I85)),支出簿!$Q$4:$Q$1000,0)))</f>
        <v/>
      </c>
      <c r="J85" t="str">
        <f>IF(COUNT(支出簿!$Q$4:$Q$1000)&lt;ROW(J85),"",INDEX(支出簿!J$4:J$1000,MATCH(SMALL(支出簿!$Q$4:$Q$1000,ROW(J85)),支出簿!$Q$4:$Q$1000,0)))</f>
        <v/>
      </c>
      <c r="K85" t="str">
        <f>IF(COUNT(支出簿!$Q$4:$Q$1000)&lt;ROW(K85),"",INDEX(支出簿!K$4:K$1000,MATCH(SMALL(支出簿!$Q$4:$Q$1000,ROW(K85)),支出簿!$Q$4:$Q$1000,0)))</f>
        <v/>
      </c>
      <c r="L85" t="str">
        <f>IF(COUNT(支出簿!$Q$4:$Q$1000)&lt;ROW(L85),"",INDEX(支出簿!L$4:L$1000,MATCH(SMALL(支出簿!$Q$4:$Q$1000,ROW(L85)),支出簿!$Q$4:$Q$1000,0)))</f>
        <v/>
      </c>
      <c r="M85" t="str">
        <f>IF(COUNT(支出簿!$Q$4:$Q$1000)&lt;ROW(M85),"",INDEX(支出簿!M$4:M$1000,MATCH(SMALL(支出簿!$Q$4:$Q$1000,ROW(M85)),支出簿!$Q$4:$Q$1000,0)))</f>
        <v/>
      </c>
      <c r="N85" t="str">
        <f>IF(COUNT(支出簿!$Q$4:$Q$1000)&lt;ROW(N85),"",INDEX(支出簿!N$4:N$1000,MATCH(SMALL(支出簿!$Q$4:$Q$1000,ROW(N85)),支出簿!$Q$4:$Q$1000,0)))</f>
        <v/>
      </c>
      <c r="O85" t="str">
        <f>IF(COUNT(支出簿!$Q$4:$Q$1000)&lt;ROW(O85),"",INDEX(支出簿!O$4:O$1000,MATCH(SMALL(支出簿!$Q$4:$Q$1000,ROW(O85)),支出簿!$Q$4:$Q$1000,0)))</f>
        <v/>
      </c>
      <c r="P85" t="str">
        <f>IF(COUNT(支出簿!$Q$4:$Q$1000)&lt;ROW(P85),"",INDEX(支出簿!P$4:P$1000,MATCH(SMALL(支出簿!$Q$4:$Q$1000,ROW(P85)),支出簿!$Q$4:$Q$1000,0)))</f>
        <v/>
      </c>
      <c r="Q85" t="str">
        <f>IF(COUNT(支出簿!$Q$4:$Q$1000)&lt;ROW(Q85),"",INDEX(支出簿!Q$4:Q$1000,MATCH(SMALL(支出簿!$Q$4:$Q$1000,ROW(Q85)),支出簿!$Q$4:$Q$1000,0)))</f>
        <v/>
      </c>
    </row>
    <row r="86" spans="1:17" x14ac:dyDescent="0.45">
      <c r="A86" t="str">
        <f>IF(COUNT(支出簿!$Q$4:$Q$1000)&lt;ROW(A86),"",INDEX(支出簿!A$4:A$1000,MATCH(SMALL(支出簿!$Q$4:$Q$1000,ROW(A86)),支出簿!$Q$4:$Q$1000,0)))</f>
        <v/>
      </c>
      <c r="B86" s="25" t="str">
        <f>IF(COUNT(支出簿!$Q$4:$Q$1000)&lt;ROW(B86),"",INDEX(支出簿!B$4:B$1000,MATCH(SMALL(支出簿!$Q$4:$Q$1000,ROW(B86)),支出簿!$Q$4:$Q$1000,0)))</f>
        <v/>
      </c>
      <c r="C86" s="25" t="str">
        <f>IF(COUNT(支出簿!$Q$4:$Q$1000)&lt;ROW(C86),"",INDEX(支出簿!C$4:C$1000,MATCH(SMALL(支出簿!$Q$4:$Q$1000,ROW(C86)),支出簿!$Q$4:$Q$1000,0)))</f>
        <v/>
      </c>
      <c r="D86" t="str">
        <f>IF(COUNT(支出簿!$Q$4:$Q$1000)&lt;ROW(D86),"",INDEX(支出簿!D$4:D$1000,MATCH(SMALL(支出簿!$Q$4:$Q$1000,ROW(D86)),支出簿!$Q$4:$Q$1000,0)))</f>
        <v/>
      </c>
      <c r="E86" t="str">
        <f>IF(COUNT(支出簿!$Q$4:$Q$1000)&lt;ROW(E86),"",INDEX(支出簿!E$4:E$1000,MATCH(SMALL(支出簿!$Q$4:$Q$1000,ROW(E86)),支出簿!$Q$4:$Q$1000,0)))</f>
        <v/>
      </c>
      <c r="F86" t="str">
        <f>IF(COUNT(支出簿!$Q$4:$Q$1000)&lt;ROW(F86),"",INDEX(支出簿!F$4:F$1000,MATCH(SMALL(支出簿!$Q$4:$Q$1000,ROW(F86)),支出簿!$Q$4:$Q$1000,0)))</f>
        <v/>
      </c>
      <c r="G86" t="str">
        <f>IF(COUNT(支出簿!$Q$4:$Q$1000)&lt;ROW(G86),"",INDEX(支出簿!G$4:G$1000,MATCH(SMALL(支出簿!$Q$4:$Q$1000,ROW(G86)),支出簿!$Q$4:$Q$1000,0)))</f>
        <v/>
      </c>
      <c r="H86" t="str">
        <f>IF(COUNT(支出簿!$Q$4:$Q$1000)&lt;ROW(H86),"",INDEX(支出簿!H$4:H$1000,MATCH(SMALL(支出簿!$Q$4:$Q$1000,ROW(H86)),支出簿!$Q$4:$Q$1000,0)))</f>
        <v/>
      </c>
      <c r="I86" t="str">
        <f>IF(COUNT(支出簿!$Q$4:$Q$1000)&lt;ROW(I86),"",INDEX(支出簿!I$4:I$1000,MATCH(SMALL(支出簿!$Q$4:$Q$1000,ROW(I86)),支出簿!$Q$4:$Q$1000,0)))</f>
        <v/>
      </c>
      <c r="J86" t="str">
        <f>IF(COUNT(支出簿!$Q$4:$Q$1000)&lt;ROW(J86),"",INDEX(支出簿!J$4:J$1000,MATCH(SMALL(支出簿!$Q$4:$Q$1000,ROW(J86)),支出簿!$Q$4:$Q$1000,0)))</f>
        <v/>
      </c>
      <c r="K86" t="str">
        <f>IF(COUNT(支出簿!$Q$4:$Q$1000)&lt;ROW(K86),"",INDEX(支出簿!K$4:K$1000,MATCH(SMALL(支出簿!$Q$4:$Q$1000,ROW(K86)),支出簿!$Q$4:$Q$1000,0)))</f>
        <v/>
      </c>
      <c r="L86" t="str">
        <f>IF(COUNT(支出簿!$Q$4:$Q$1000)&lt;ROW(L86),"",INDEX(支出簿!L$4:L$1000,MATCH(SMALL(支出簿!$Q$4:$Q$1000,ROW(L86)),支出簿!$Q$4:$Q$1000,0)))</f>
        <v/>
      </c>
      <c r="M86" t="str">
        <f>IF(COUNT(支出簿!$Q$4:$Q$1000)&lt;ROW(M86),"",INDEX(支出簿!M$4:M$1000,MATCH(SMALL(支出簿!$Q$4:$Q$1000,ROW(M86)),支出簿!$Q$4:$Q$1000,0)))</f>
        <v/>
      </c>
      <c r="N86" t="str">
        <f>IF(COUNT(支出簿!$Q$4:$Q$1000)&lt;ROW(N86),"",INDEX(支出簿!N$4:N$1000,MATCH(SMALL(支出簿!$Q$4:$Q$1000,ROW(N86)),支出簿!$Q$4:$Q$1000,0)))</f>
        <v/>
      </c>
      <c r="O86" t="str">
        <f>IF(COUNT(支出簿!$Q$4:$Q$1000)&lt;ROW(O86),"",INDEX(支出簿!O$4:O$1000,MATCH(SMALL(支出簿!$Q$4:$Q$1000,ROW(O86)),支出簿!$Q$4:$Q$1000,0)))</f>
        <v/>
      </c>
      <c r="P86" t="str">
        <f>IF(COUNT(支出簿!$Q$4:$Q$1000)&lt;ROW(P86),"",INDEX(支出簿!P$4:P$1000,MATCH(SMALL(支出簿!$Q$4:$Q$1000,ROW(P86)),支出簿!$Q$4:$Q$1000,0)))</f>
        <v/>
      </c>
      <c r="Q86" t="str">
        <f>IF(COUNT(支出簿!$Q$4:$Q$1000)&lt;ROW(Q86),"",INDEX(支出簿!Q$4:Q$1000,MATCH(SMALL(支出簿!$Q$4:$Q$1000,ROW(Q86)),支出簿!$Q$4:$Q$1000,0)))</f>
        <v/>
      </c>
    </row>
    <row r="87" spans="1:17" x14ac:dyDescent="0.45">
      <c r="A87" t="str">
        <f>IF(COUNT(支出簿!$Q$4:$Q$1000)&lt;ROW(A87),"",INDEX(支出簿!A$4:A$1000,MATCH(SMALL(支出簿!$Q$4:$Q$1000,ROW(A87)),支出簿!$Q$4:$Q$1000,0)))</f>
        <v/>
      </c>
      <c r="B87" s="25" t="str">
        <f>IF(COUNT(支出簿!$Q$4:$Q$1000)&lt;ROW(B87),"",INDEX(支出簿!B$4:B$1000,MATCH(SMALL(支出簿!$Q$4:$Q$1000,ROW(B87)),支出簿!$Q$4:$Q$1000,0)))</f>
        <v/>
      </c>
      <c r="C87" s="25" t="str">
        <f>IF(COUNT(支出簿!$Q$4:$Q$1000)&lt;ROW(C87),"",INDEX(支出簿!C$4:C$1000,MATCH(SMALL(支出簿!$Q$4:$Q$1000,ROW(C87)),支出簿!$Q$4:$Q$1000,0)))</f>
        <v/>
      </c>
      <c r="D87" t="str">
        <f>IF(COUNT(支出簿!$Q$4:$Q$1000)&lt;ROW(D87),"",INDEX(支出簿!D$4:D$1000,MATCH(SMALL(支出簿!$Q$4:$Q$1000,ROW(D87)),支出簿!$Q$4:$Q$1000,0)))</f>
        <v/>
      </c>
      <c r="E87" t="str">
        <f>IF(COUNT(支出簿!$Q$4:$Q$1000)&lt;ROW(E87),"",INDEX(支出簿!E$4:E$1000,MATCH(SMALL(支出簿!$Q$4:$Q$1000,ROW(E87)),支出簿!$Q$4:$Q$1000,0)))</f>
        <v/>
      </c>
      <c r="F87" t="str">
        <f>IF(COUNT(支出簿!$Q$4:$Q$1000)&lt;ROW(F87),"",INDEX(支出簿!F$4:F$1000,MATCH(SMALL(支出簿!$Q$4:$Q$1000,ROW(F87)),支出簿!$Q$4:$Q$1000,0)))</f>
        <v/>
      </c>
      <c r="G87" t="str">
        <f>IF(COUNT(支出簿!$Q$4:$Q$1000)&lt;ROW(G87),"",INDEX(支出簿!G$4:G$1000,MATCH(SMALL(支出簿!$Q$4:$Q$1000,ROW(G87)),支出簿!$Q$4:$Q$1000,0)))</f>
        <v/>
      </c>
      <c r="H87" t="str">
        <f>IF(COUNT(支出簿!$Q$4:$Q$1000)&lt;ROW(H87),"",INDEX(支出簿!H$4:H$1000,MATCH(SMALL(支出簿!$Q$4:$Q$1000,ROW(H87)),支出簿!$Q$4:$Q$1000,0)))</f>
        <v/>
      </c>
      <c r="I87" t="str">
        <f>IF(COUNT(支出簿!$Q$4:$Q$1000)&lt;ROW(I87),"",INDEX(支出簿!I$4:I$1000,MATCH(SMALL(支出簿!$Q$4:$Q$1000,ROW(I87)),支出簿!$Q$4:$Q$1000,0)))</f>
        <v/>
      </c>
      <c r="J87" t="str">
        <f>IF(COUNT(支出簿!$Q$4:$Q$1000)&lt;ROW(J87),"",INDEX(支出簿!J$4:J$1000,MATCH(SMALL(支出簿!$Q$4:$Q$1000,ROW(J87)),支出簿!$Q$4:$Q$1000,0)))</f>
        <v/>
      </c>
      <c r="K87" t="str">
        <f>IF(COUNT(支出簿!$Q$4:$Q$1000)&lt;ROW(K87),"",INDEX(支出簿!K$4:K$1000,MATCH(SMALL(支出簿!$Q$4:$Q$1000,ROW(K87)),支出簿!$Q$4:$Q$1000,0)))</f>
        <v/>
      </c>
      <c r="L87" t="str">
        <f>IF(COUNT(支出簿!$Q$4:$Q$1000)&lt;ROW(L87),"",INDEX(支出簿!L$4:L$1000,MATCH(SMALL(支出簿!$Q$4:$Q$1000,ROW(L87)),支出簿!$Q$4:$Q$1000,0)))</f>
        <v/>
      </c>
      <c r="M87" t="str">
        <f>IF(COUNT(支出簿!$Q$4:$Q$1000)&lt;ROW(M87),"",INDEX(支出簿!M$4:M$1000,MATCH(SMALL(支出簿!$Q$4:$Q$1000,ROW(M87)),支出簿!$Q$4:$Q$1000,0)))</f>
        <v/>
      </c>
      <c r="N87" t="str">
        <f>IF(COUNT(支出簿!$Q$4:$Q$1000)&lt;ROW(N87),"",INDEX(支出簿!N$4:N$1000,MATCH(SMALL(支出簿!$Q$4:$Q$1000,ROW(N87)),支出簿!$Q$4:$Q$1000,0)))</f>
        <v/>
      </c>
      <c r="O87" t="str">
        <f>IF(COUNT(支出簿!$Q$4:$Q$1000)&lt;ROW(O87),"",INDEX(支出簿!O$4:O$1000,MATCH(SMALL(支出簿!$Q$4:$Q$1000,ROW(O87)),支出簿!$Q$4:$Q$1000,0)))</f>
        <v/>
      </c>
      <c r="P87" t="str">
        <f>IF(COUNT(支出簿!$Q$4:$Q$1000)&lt;ROW(P87),"",INDEX(支出簿!P$4:P$1000,MATCH(SMALL(支出簿!$Q$4:$Q$1000,ROW(P87)),支出簿!$Q$4:$Q$1000,0)))</f>
        <v/>
      </c>
      <c r="Q87" t="str">
        <f>IF(COUNT(支出簿!$Q$4:$Q$1000)&lt;ROW(Q87),"",INDEX(支出簿!Q$4:Q$1000,MATCH(SMALL(支出簿!$Q$4:$Q$1000,ROW(Q87)),支出簿!$Q$4:$Q$1000,0)))</f>
        <v/>
      </c>
    </row>
    <row r="88" spans="1:17" x14ac:dyDescent="0.45">
      <c r="A88" t="str">
        <f>IF(COUNT(支出簿!$Q$4:$Q$1000)&lt;ROW(A88),"",INDEX(支出簿!A$4:A$1000,MATCH(SMALL(支出簿!$Q$4:$Q$1000,ROW(A88)),支出簿!$Q$4:$Q$1000,0)))</f>
        <v/>
      </c>
      <c r="B88" s="25" t="str">
        <f>IF(COUNT(支出簿!$Q$4:$Q$1000)&lt;ROW(B88),"",INDEX(支出簿!B$4:B$1000,MATCH(SMALL(支出簿!$Q$4:$Q$1000,ROW(B88)),支出簿!$Q$4:$Q$1000,0)))</f>
        <v/>
      </c>
      <c r="C88" s="25" t="str">
        <f>IF(COUNT(支出簿!$Q$4:$Q$1000)&lt;ROW(C88),"",INDEX(支出簿!C$4:C$1000,MATCH(SMALL(支出簿!$Q$4:$Q$1000,ROW(C88)),支出簿!$Q$4:$Q$1000,0)))</f>
        <v/>
      </c>
      <c r="D88" t="str">
        <f>IF(COUNT(支出簿!$Q$4:$Q$1000)&lt;ROW(D88),"",INDEX(支出簿!D$4:D$1000,MATCH(SMALL(支出簿!$Q$4:$Q$1000,ROW(D88)),支出簿!$Q$4:$Q$1000,0)))</f>
        <v/>
      </c>
      <c r="E88" t="str">
        <f>IF(COUNT(支出簿!$Q$4:$Q$1000)&lt;ROW(E88),"",INDEX(支出簿!E$4:E$1000,MATCH(SMALL(支出簿!$Q$4:$Q$1000,ROW(E88)),支出簿!$Q$4:$Q$1000,0)))</f>
        <v/>
      </c>
      <c r="F88" t="str">
        <f>IF(COUNT(支出簿!$Q$4:$Q$1000)&lt;ROW(F88),"",INDEX(支出簿!F$4:F$1000,MATCH(SMALL(支出簿!$Q$4:$Q$1000,ROW(F88)),支出簿!$Q$4:$Q$1000,0)))</f>
        <v/>
      </c>
      <c r="G88" t="str">
        <f>IF(COUNT(支出簿!$Q$4:$Q$1000)&lt;ROW(G88),"",INDEX(支出簿!G$4:G$1000,MATCH(SMALL(支出簿!$Q$4:$Q$1000,ROW(G88)),支出簿!$Q$4:$Q$1000,0)))</f>
        <v/>
      </c>
      <c r="H88" t="str">
        <f>IF(COUNT(支出簿!$Q$4:$Q$1000)&lt;ROW(H88),"",INDEX(支出簿!H$4:H$1000,MATCH(SMALL(支出簿!$Q$4:$Q$1000,ROW(H88)),支出簿!$Q$4:$Q$1000,0)))</f>
        <v/>
      </c>
      <c r="I88" t="str">
        <f>IF(COUNT(支出簿!$Q$4:$Q$1000)&lt;ROW(I88),"",INDEX(支出簿!I$4:I$1000,MATCH(SMALL(支出簿!$Q$4:$Q$1000,ROW(I88)),支出簿!$Q$4:$Q$1000,0)))</f>
        <v/>
      </c>
      <c r="J88" t="str">
        <f>IF(COUNT(支出簿!$Q$4:$Q$1000)&lt;ROW(J88),"",INDEX(支出簿!J$4:J$1000,MATCH(SMALL(支出簿!$Q$4:$Q$1000,ROW(J88)),支出簿!$Q$4:$Q$1000,0)))</f>
        <v/>
      </c>
      <c r="K88" t="str">
        <f>IF(COUNT(支出簿!$Q$4:$Q$1000)&lt;ROW(K88),"",INDEX(支出簿!K$4:K$1000,MATCH(SMALL(支出簿!$Q$4:$Q$1000,ROW(K88)),支出簿!$Q$4:$Q$1000,0)))</f>
        <v/>
      </c>
      <c r="L88" t="str">
        <f>IF(COUNT(支出簿!$Q$4:$Q$1000)&lt;ROW(L88),"",INDEX(支出簿!L$4:L$1000,MATCH(SMALL(支出簿!$Q$4:$Q$1000,ROW(L88)),支出簿!$Q$4:$Q$1000,0)))</f>
        <v/>
      </c>
      <c r="M88" t="str">
        <f>IF(COUNT(支出簿!$Q$4:$Q$1000)&lt;ROW(M88),"",INDEX(支出簿!M$4:M$1000,MATCH(SMALL(支出簿!$Q$4:$Q$1000,ROW(M88)),支出簿!$Q$4:$Q$1000,0)))</f>
        <v/>
      </c>
      <c r="N88" t="str">
        <f>IF(COUNT(支出簿!$Q$4:$Q$1000)&lt;ROW(N88),"",INDEX(支出簿!N$4:N$1000,MATCH(SMALL(支出簿!$Q$4:$Q$1000,ROW(N88)),支出簿!$Q$4:$Q$1000,0)))</f>
        <v/>
      </c>
      <c r="O88" t="str">
        <f>IF(COUNT(支出簿!$Q$4:$Q$1000)&lt;ROW(O88),"",INDEX(支出簿!O$4:O$1000,MATCH(SMALL(支出簿!$Q$4:$Q$1000,ROW(O88)),支出簿!$Q$4:$Q$1000,0)))</f>
        <v/>
      </c>
      <c r="P88" t="str">
        <f>IF(COUNT(支出簿!$Q$4:$Q$1000)&lt;ROW(P88),"",INDEX(支出簿!P$4:P$1000,MATCH(SMALL(支出簿!$Q$4:$Q$1000,ROW(P88)),支出簿!$Q$4:$Q$1000,0)))</f>
        <v/>
      </c>
      <c r="Q88" t="str">
        <f>IF(COUNT(支出簿!$Q$4:$Q$1000)&lt;ROW(Q88),"",INDEX(支出簿!Q$4:Q$1000,MATCH(SMALL(支出簿!$Q$4:$Q$1000,ROW(Q88)),支出簿!$Q$4:$Q$1000,0)))</f>
        <v/>
      </c>
    </row>
    <row r="89" spans="1:17" x14ac:dyDescent="0.45">
      <c r="A89" t="str">
        <f>IF(COUNT(支出簿!$Q$4:$Q$1000)&lt;ROW(A89),"",INDEX(支出簿!A$4:A$1000,MATCH(SMALL(支出簿!$Q$4:$Q$1000,ROW(A89)),支出簿!$Q$4:$Q$1000,0)))</f>
        <v/>
      </c>
      <c r="B89" s="25" t="str">
        <f>IF(COUNT(支出簿!$Q$4:$Q$1000)&lt;ROW(B89),"",INDEX(支出簿!B$4:B$1000,MATCH(SMALL(支出簿!$Q$4:$Q$1000,ROW(B89)),支出簿!$Q$4:$Q$1000,0)))</f>
        <v/>
      </c>
      <c r="C89" s="25" t="str">
        <f>IF(COUNT(支出簿!$Q$4:$Q$1000)&lt;ROW(C89),"",INDEX(支出簿!C$4:C$1000,MATCH(SMALL(支出簿!$Q$4:$Q$1000,ROW(C89)),支出簿!$Q$4:$Q$1000,0)))</f>
        <v/>
      </c>
      <c r="D89" t="str">
        <f>IF(COUNT(支出簿!$Q$4:$Q$1000)&lt;ROW(D89),"",INDEX(支出簿!D$4:D$1000,MATCH(SMALL(支出簿!$Q$4:$Q$1000,ROW(D89)),支出簿!$Q$4:$Q$1000,0)))</f>
        <v/>
      </c>
      <c r="E89" t="str">
        <f>IF(COUNT(支出簿!$Q$4:$Q$1000)&lt;ROW(E89),"",INDEX(支出簿!E$4:E$1000,MATCH(SMALL(支出簿!$Q$4:$Q$1000,ROW(E89)),支出簿!$Q$4:$Q$1000,0)))</f>
        <v/>
      </c>
      <c r="F89" t="str">
        <f>IF(COUNT(支出簿!$Q$4:$Q$1000)&lt;ROW(F89),"",INDEX(支出簿!F$4:F$1000,MATCH(SMALL(支出簿!$Q$4:$Q$1000,ROW(F89)),支出簿!$Q$4:$Q$1000,0)))</f>
        <v/>
      </c>
      <c r="G89" t="str">
        <f>IF(COUNT(支出簿!$Q$4:$Q$1000)&lt;ROW(G89),"",INDEX(支出簿!G$4:G$1000,MATCH(SMALL(支出簿!$Q$4:$Q$1000,ROW(G89)),支出簿!$Q$4:$Q$1000,0)))</f>
        <v/>
      </c>
      <c r="H89" t="str">
        <f>IF(COUNT(支出簿!$Q$4:$Q$1000)&lt;ROW(H89),"",INDEX(支出簿!H$4:H$1000,MATCH(SMALL(支出簿!$Q$4:$Q$1000,ROW(H89)),支出簿!$Q$4:$Q$1000,0)))</f>
        <v/>
      </c>
      <c r="I89" t="str">
        <f>IF(COUNT(支出簿!$Q$4:$Q$1000)&lt;ROW(I89),"",INDEX(支出簿!I$4:I$1000,MATCH(SMALL(支出簿!$Q$4:$Q$1000,ROW(I89)),支出簿!$Q$4:$Q$1000,0)))</f>
        <v/>
      </c>
      <c r="J89" t="str">
        <f>IF(COUNT(支出簿!$Q$4:$Q$1000)&lt;ROW(J89),"",INDEX(支出簿!J$4:J$1000,MATCH(SMALL(支出簿!$Q$4:$Q$1000,ROW(J89)),支出簿!$Q$4:$Q$1000,0)))</f>
        <v/>
      </c>
      <c r="K89" t="str">
        <f>IF(COUNT(支出簿!$Q$4:$Q$1000)&lt;ROW(K89),"",INDEX(支出簿!K$4:K$1000,MATCH(SMALL(支出簿!$Q$4:$Q$1000,ROW(K89)),支出簿!$Q$4:$Q$1000,0)))</f>
        <v/>
      </c>
      <c r="L89" t="str">
        <f>IF(COUNT(支出簿!$Q$4:$Q$1000)&lt;ROW(L89),"",INDEX(支出簿!L$4:L$1000,MATCH(SMALL(支出簿!$Q$4:$Q$1000,ROW(L89)),支出簿!$Q$4:$Q$1000,0)))</f>
        <v/>
      </c>
      <c r="M89" t="str">
        <f>IF(COUNT(支出簿!$Q$4:$Q$1000)&lt;ROW(M89),"",INDEX(支出簿!M$4:M$1000,MATCH(SMALL(支出簿!$Q$4:$Q$1000,ROW(M89)),支出簿!$Q$4:$Q$1000,0)))</f>
        <v/>
      </c>
      <c r="N89" t="str">
        <f>IF(COUNT(支出簿!$Q$4:$Q$1000)&lt;ROW(N89),"",INDEX(支出簿!N$4:N$1000,MATCH(SMALL(支出簿!$Q$4:$Q$1000,ROW(N89)),支出簿!$Q$4:$Q$1000,0)))</f>
        <v/>
      </c>
      <c r="O89" t="str">
        <f>IF(COUNT(支出簿!$Q$4:$Q$1000)&lt;ROW(O89),"",INDEX(支出簿!O$4:O$1000,MATCH(SMALL(支出簿!$Q$4:$Q$1000,ROW(O89)),支出簿!$Q$4:$Q$1000,0)))</f>
        <v/>
      </c>
      <c r="P89" t="str">
        <f>IF(COUNT(支出簿!$Q$4:$Q$1000)&lt;ROW(P89),"",INDEX(支出簿!P$4:P$1000,MATCH(SMALL(支出簿!$Q$4:$Q$1000,ROW(P89)),支出簿!$Q$4:$Q$1000,0)))</f>
        <v/>
      </c>
      <c r="Q89" t="str">
        <f>IF(COUNT(支出簿!$Q$4:$Q$1000)&lt;ROW(Q89),"",INDEX(支出簿!Q$4:Q$1000,MATCH(SMALL(支出簿!$Q$4:$Q$1000,ROW(Q89)),支出簿!$Q$4:$Q$1000,0)))</f>
        <v/>
      </c>
    </row>
    <row r="90" spans="1:17" x14ac:dyDescent="0.45">
      <c r="A90" t="str">
        <f>IF(COUNT(支出簿!$Q$4:$Q$1000)&lt;ROW(A90),"",INDEX(支出簿!A$4:A$1000,MATCH(SMALL(支出簿!$Q$4:$Q$1000,ROW(A90)),支出簿!$Q$4:$Q$1000,0)))</f>
        <v/>
      </c>
      <c r="B90" s="25" t="str">
        <f>IF(COUNT(支出簿!$Q$4:$Q$1000)&lt;ROW(B90),"",INDEX(支出簿!B$4:B$1000,MATCH(SMALL(支出簿!$Q$4:$Q$1000,ROW(B90)),支出簿!$Q$4:$Q$1000,0)))</f>
        <v/>
      </c>
      <c r="C90" s="25" t="str">
        <f>IF(COUNT(支出簿!$Q$4:$Q$1000)&lt;ROW(C90),"",INDEX(支出簿!C$4:C$1000,MATCH(SMALL(支出簿!$Q$4:$Q$1000,ROW(C90)),支出簿!$Q$4:$Q$1000,0)))</f>
        <v/>
      </c>
      <c r="D90" t="str">
        <f>IF(COUNT(支出簿!$Q$4:$Q$1000)&lt;ROW(D90),"",INDEX(支出簿!D$4:D$1000,MATCH(SMALL(支出簿!$Q$4:$Q$1000,ROW(D90)),支出簿!$Q$4:$Q$1000,0)))</f>
        <v/>
      </c>
      <c r="E90" t="str">
        <f>IF(COUNT(支出簿!$Q$4:$Q$1000)&lt;ROW(E90),"",INDEX(支出簿!E$4:E$1000,MATCH(SMALL(支出簿!$Q$4:$Q$1000,ROW(E90)),支出簿!$Q$4:$Q$1000,0)))</f>
        <v/>
      </c>
      <c r="F90" t="str">
        <f>IF(COUNT(支出簿!$Q$4:$Q$1000)&lt;ROW(F90),"",INDEX(支出簿!F$4:F$1000,MATCH(SMALL(支出簿!$Q$4:$Q$1000,ROW(F90)),支出簿!$Q$4:$Q$1000,0)))</f>
        <v/>
      </c>
      <c r="G90" t="str">
        <f>IF(COUNT(支出簿!$Q$4:$Q$1000)&lt;ROW(G90),"",INDEX(支出簿!G$4:G$1000,MATCH(SMALL(支出簿!$Q$4:$Q$1000,ROW(G90)),支出簿!$Q$4:$Q$1000,0)))</f>
        <v/>
      </c>
      <c r="H90" t="str">
        <f>IF(COUNT(支出簿!$Q$4:$Q$1000)&lt;ROW(H90),"",INDEX(支出簿!H$4:H$1000,MATCH(SMALL(支出簿!$Q$4:$Q$1000,ROW(H90)),支出簿!$Q$4:$Q$1000,0)))</f>
        <v/>
      </c>
      <c r="I90" t="str">
        <f>IF(COUNT(支出簿!$Q$4:$Q$1000)&lt;ROW(I90),"",INDEX(支出簿!I$4:I$1000,MATCH(SMALL(支出簿!$Q$4:$Q$1000,ROW(I90)),支出簿!$Q$4:$Q$1000,0)))</f>
        <v/>
      </c>
      <c r="J90" t="str">
        <f>IF(COUNT(支出簿!$Q$4:$Q$1000)&lt;ROW(J90),"",INDEX(支出簿!J$4:J$1000,MATCH(SMALL(支出簿!$Q$4:$Q$1000,ROW(J90)),支出簿!$Q$4:$Q$1000,0)))</f>
        <v/>
      </c>
      <c r="K90" t="str">
        <f>IF(COUNT(支出簿!$Q$4:$Q$1000)&lt;ROW(K90),"",INDEX(支出簿!K$4:K$1000,MATCH(SMALL(支出簿!$Q$4:$Q$1000,ROW(K90)),支出簿!$Q$4:$Q$1000,0)))</f>
        <v/>
      </c>
      <c r="L90" t="str">
        <f>IF(COUNT(支出簿!$Q$4:$Q$1000)&lt;ROW(L90),"",INDEX(支出簿!L$4:L$1000,MATCH(SMALL(支出簿!$Q$4:$Q$1000,ROW(L90)),支出簿!$Q$4:$Q$1000,0)))</f>
        <v/>
      </c>
      <c r="M90" t="str">
        <f>IF(COUNT(支出簿!$Q$4:$Q$1000)&lt;ROW(M90),"",INDEX(支出簿!M$4:M$1000,MATCH(SMALL(支出簿!$Q$4:$Q$1000,ROW(M90)),支出簿!$Q$4:$Q$1000,0)))</f>
        <v/>
      </c>
      <c r="N90" t="str">
        <f>IF(COUNT(支出簿!$Q$4:$Q$1000)&lt;ROW(N90),"",INDEX(支出簿!N$4:N$1000,MATCH(SMALL(支出簿!$Q$4:$Q$1000,ROW(N90)),支出簿!$Q$4:$Q$1000,0)))</f>
        <v/>
      </c>
      <c r="O90" t="str">
        <f>IF(COUNT(支出簿!$Q$4:$Q$1000)&lt;ROW(O90),"",INDEX(支出簿!O$4:O$1000,MATCH(SMALL(支出簿!$Q$4:$Q$1000,ROW(O90)),支出簿!$Q$4:$Q$1000,0)))</f>
        <v/>
      </c>
      <c r="P90" t="str">
        <f>IF(COUNT(支出簿!$Q$4:$Q$1000)&lt;ROW(P90),"",INDEX(支出簿!P$4:P$1000,MATCH(SMALL(支出簿!$Q$4:$Q$1000,ROW(P90)),支出簿!$Q$4:$Q$1000,0)))</f>
        <v/>
      </c>
      <c r="Q90" t="str">
        <f>IF(COUNT(支出簿!$Q$4:$Q$1000)&lt;ROW(Q90),"",INDEX(支出簿!Q$4:Q$1000,MATCH(SMALL(支出簿!$Q$4:$Q$1000,ROW(Q90)),支出簿!$Q$4:$Q$1000,0)))</f>
        <v/>
      </c>
    </row>
    <row r="91" spans="1:17" x14ac:dyDescent="0.45">
      <c r="A91" t="str">
        <f>IF(COUNT(支出簿!$Q$4:$Q$1000)&lt;ROW(A91),"",INDEX(支出簿!A$4:A$1000,MATCH(SMALL(支出簿!$Q$4:$Q$1000,ROW(A91)),支出簿!$Q$4:$Q$1000,0)))</f>
        <v/>
      </c>
      <c r="B91" s="25" t="str">
        <f>IF(COUNT(支出簿!$Q$4:$Q$1000)&lt;ROW(B91),"",INDEX(支出簿!B$4:B$1000,MATCH(SMALL(支出簿!$Q$4:$Q$1000,ROW(B91)),支出簿!$Q$4:$Q$1000,0)))</f>
        <v/>
      </c>
      <c r="C91" s="25" t="str">
        <f>IF(COUNT(支出簿!$Q$4:$Q$1000)&lt;ROW(C91),"",INDEX(支出簿!C$4:C$1000,MATCH(SMALL(支出簿!$Q$4:$Q$1000,ROW(C91)),支出簿!$Q$4:$Q$1000,0)))</f>
        <v/>
      </c>
      <c r="D91" t="str">
        <f>IF(COUNT(支出簿!$Q$4:$Q$1000)&lt;ROW(D91),"",INDEX(支出簿!D$4:D$1000,MATCH(SMALL(支出簿!$Q$4:$Q$1000,ROW(D91)),支出簿!$Q$4:$Q$1000,0)))</f>
        <v/>
      </c>
      <c r="E91" t="str">
        <f>IF(COUNT(支出簿!$Q$4:$Q$1000)&lt;ROW(E91),"",INDEX(支出簿!E$4:E$1000,MATCH(SMALL(支出簿!$Q$4:$Q$1000,ROW(E91)),支出簿!$Q$4:$Q$1000,0)))</f>
        <v/>
      </c>
      <c r="F91" t="str">
        <f>IF(COUNT(支出簿!$Q$4:$Q$1000)&lt;ROW(F91),"",INDEX(支出簿!F$4:F$1000,MATCH(SMALL(支出簿!$Q$4:$Q$1000,ROW(F91)),支出簿!$Q$4:$Q$1000,0)))</f>
        <v/>
      </c>
      <c r="G91" t="str">
        <f>IF(COUNT(支出簿!$Q$4:$Q$1000)&lt;ROW(G91),"",INDEX(支出簿!G$4:G$1000,MATCH(SMALL(支出簿!$Q$4:$Q$1000,ROW(G91)),支出簿!$Q$4:$Q$1000,0)))</f>
        <v/>
      </c>
      <c r="H91" t="str">
        <f>IF(COUNT(支出簿!$Q$4:$Q$1000)&lt;ROW(H91),"",INDEX(支出簿!H$4:H$1000,MATCH(SMALL(支出簿!$Q$4:$Q$1000,ROW(H91)),支出簿!$Q$4:$Q$1000,0)))</f>
        <v/>
      </c>
      <c r="I91" t="str">
        <f>IF(COUNT(支出簿!$Q$4:$Q$1000)&lt;ROW(I91),"",INDEX(支出簿!I$4:I$1000,MATCH(SMALL(支出簿!$Q$4:$Q$1000,ROW(I91)),支出簿!$Q$4:$Q$1000,0)))</f>
        <v/>
      </c>
      <c r="J91" t="str">
        <f>IF(COUNT(支出簿!$Q$4:$Q$1000)&lt;ROW(J91),"",INDEX(支出簿!J$4:J$1000,MATCH(SMALL(支出簿!$Q$4:$Q$1000,ROW(J91)),支出簿!$Q$4:$Q$1000,0)))</f>
        <v/>
      </c>
      <c r="K91" t="str">
        <f>IF(COUNT(支出簿!$Q$4:$Q$1000)&lt;ROW(K91),"",INDEX(支出簿!K$4:K$1000,MATCH(SMALL(支出簿!$Q$4:$Q$1000,ROW(K91)),支出簿!$Q$4:$Q$1000,0)))</f>
        <v/>
      </c>
      <c r="L91" t="str">
        <f>IF(COUNT(支出簿!$Q$4:$Q$1000)&lt;ROW(L91),"",INDEX(支出簿!L$4:L$1000,MATCH(SMALL(支出簿!$Q$4:$Q$1000,ROW(L91)),支出簿!$Q$4:$Q$1000,0)))</f>
        <v/>
      </c>
      <c r="M91" t="str">
        <f>IF(COUNT(支出簿!$Q$4:$Q$1000)&lt;ROW(M91),"",INDEX(支出簿!M$4:M$1000,MATCH(SMALL(支出簿!$Q$4:$Q$1000,ROW(M91)),支出簿!$Q$4:$Q$1000,0)))</f>
        <v/>
      </c>
      <c r="N91" t="str">
        <f>IF(COUNT(支出簿!$Q$4:$Q$1000)&lt;ROW(N91),"",INDEX(支出簿!N$4:N$1000,MATCH(SMALL(支出簿!$Q$4:$Q$1000,ROW(N91)),支出簿!$Q$4:$Q$1000,0)))</f>
        <v/>
      </c>
      <c r="O91" t="str">
        <f>IF(COUNT(支出簿!$Q$4:$Q$1000)&lt;ROW(O91),"",INDEX(支出簿!O$4:O$1000,MATCH(SMALL(支出簿!$Q$4:$Q$1000,ROW(O91)),支出簿!$Q$4:$Q$1000,0)))</f>
        <v/>
      </c>
      <c r="P91" t="str">
        <f>IF(COUNT(支出簿!$Q$4:$Q$1000)&lt;ROW(P91),"",INDEX(支出簿!P$4:P$1000,MATCH(SMALL(支出簿!$Q$4:$Q$1000,ROW(P91)),支出簿!$Q$4:$Q$1000,0)))</f>
        <v/>
      </c>
      <c r="Q91" t="str">
        <f>IF(COUNT(支出簿!$Q$4:$Q$1000)&lt;ROW(Q91),"",INDEX(支出簿!Q$4:Q$1000,MATCH(SMALL(支出簿!$Q$4:$Q$1000,ROW(Q91)),支出簿!$Q$4:$Q$1000,0)))</f>
        <v/>
      </c>
    </row>
    <row r="92" spans="1:17" x14ac:dyDescent="0.45">
      <c r="A92" t="str">
        <f>IF(COUNT(支出簿!$Q$4:$Q$1000)&lt;ROW(A92),"",INDEX(支出簿!A$4:A$1000,MATCH(SMALL(支出簿!$Q$4:$Q$1000,ROW(A92)),支出簿!$Q$4:$Q$1000,0)))</f>
        <v/>
      </c>
      <c r="B92" s="25" t="str">
        <f>IF(COUNT(支出簿!$Q$4:$Q$1000)&lt;ROW(B92),"",INDEX(支出簿!B$4:B$1000,MATCH(SMALL(支出簿!$Q$4:$Q$1000,ROW(B92)),支出簿!$Q$4:$Q$1000,0)))</f>
        <v/>
      </c>
      <c r="C92" s="25" t="str">
        <f>IF(COUNT(支出簿!$Q$4:$Q$1000)&lt;ROW(C92),"",INDEX(支出簿!C$4:C$1000,MATCH(SMALL(支出簿!$Q$4:$Q$1000,ROW(C92)),支出簿!$Q$4:$Q$1000,0)))</f>
        <v/>
      </c>
      <c r="D92" t="str">
        <f>IF(COUNT(支出簿!$Q$4:$Q$1000)&lt;ROW(D92),"",INDEX(支出簿!D$4:D$1000,MATCH(SMALL(支出簿!$Q$4:$Q$1000,ROW(D92)),支出簿!$Q$4:$Q$1000,0)))</f>
        <v/>
      </c>
      <c r="E92" t="str">
        <f>IF(COUNT(支出簿!$Q$4:$Q$1000)&lt;ROW(E92),"",INDEX(支出簿!E$4:E$1000,MATCH(SMALL(支出簿!$Q$4:$Q$1000,ROW(E92)),支出簿!$Q$4:$Q$1000,0)))</f>
        <v/>
      </c>
      <c r="F92" t="str">
        <f>IF(COUNT(支出簿!$Q$4:$Q$1000)&lt;ROW(F92),"",INDEX(支出簿!F$4:F$1000,MATCH(SMALL(支出簿!$Q$4:$Q$1000,ROW(F92)),支出簿!$Q$4:$Q$1000,0)))</f>
        <v/>
      </c>
      <c r="G92" t="str">
        <f>IF(COUNT(支出簿!$Q$4:$Q$1000)&lt;ROW(G92),"",INDEX(支出簿!G$4:G$1000,MATCH(SMALL(支出簿!$Q$4:$Q$1000,ROW(G92)),支出簿!$Q$4:$Q$1000,0)))</f>
        <v/>
      </c>
      <c r="H92" t="str">
        <f>IF(COUNT(支出簿!$Q$4:$Q$1000)&lt;ROW(H92),"",INDEX(支出簿!H$4:H$1000,MATCH(SMALL(支出簿!$Q$4:$Q$1000,ROW(H92)),支出簿!$Q$4:$Q$1000,0)))</f>
        <v/>
      </c>
      <c r="I92" t="str">
        <f>IF(COUNT(支出簿!$Q$4:$Q$1000)&lt;ROW(I92),"",INDEX(支出簿!I$4:I$1000,MATCH(SMALL(支出簿!$Q$4:$Q$1000,ROW(I92)),支出簿!$Q$4:$Q$1000,0)))</f>
        <v/>
      </c>
      <c r="J92" t="str">
        <f>IF(COUNT(支出簿!$Q$4:$Q$1000)&lt;ROW(J92),"",INDEX(支出簿!J$4:J$1000,MATCH(SMALL(支出簿!$Q$4:$Q$1000,ROW(J92)),支出簿!$Q$4:$Q$1000,0)))</f>
        <v/>
      </c>
      <c r="K92" t="str">
        <f>IF(COUNT(支出簿!$Q$4:$Q$1000)&lt;ROW(K92),"",INDEX(支出簿!K$4:K$1000,MATCH(SMALL(支出簿!$Q$4:$Q$1000,ROW(K92)),支出簿!$Q$4:$Q$1000,0)))</f>
        <v/>
      </c>
      <c r="L92" t="str">
        <f>IF(COUNT(支出簿!$Q$4:$Q$1000)&lt;ROW(L92),"",INDEX(支出簿!L$4:L$1000,MATCH(SMALL(支出簿!$Q$4:$Q$1000,ROW(L92)),支出簿!$Q$4:$Q$1000,0)))</f>
        <v/>
      </c>
      <c r="M92" t="str">
        <f>IF(COUNT(支出簿!$Q$4:$Q$1000)&lt;ROW(M92),"",INDEX(支出簿!M$4:M$1000,MATCH(SMALL(支出簿!$Q$4:$Q$1000,ROW(M92)),支出簿!$Q$4:$Q$1000,0)))</f>
        <v/>
      </c>
      <c r="N92" t="str">
        <f>IF(COUNT(支出簿!$Q$4:$Q$1000)&lt;ROW(N92),"",INDEX(支出簿!N$4:N$1000,MATCH(SMALL(支出簿!$Q$4:$Q$1000,ROW(N92)),支出簿!$Q$4:$Q$1000,0)))</f>
        <v/>
      </c>
      <c r="O92" t="str">
        <f>IF(COUNT(支出簿!$Q$4:$Q$1000)&lt;ROW(O92),"",INDEX(支出簿!O$4:O$1000,MATCH(SMALL(支出簿!$Q$4:$Q$1000,ROW(O92)),支出簿!$Q$4:$Q$1000,0)))</f>
        <v/>
      </c>
      <c r="P92" t="str">
        <f>IF(COUNT(支出簿!$Q$4:$Q$1000)&lt;ROW(P92),"",INDEX(支出簿!P$4:P$1000,MATCH(SMALL(支出簿!$Q$4:$Q$1000,ROW(P92)),支出簿!$Q$4:$Q$1000,0)))</f>
        <v/>
      </c>
      <c r="Q92" t="str">
        <f>IF(COUNT(支出簿!$Q$4:$Q$1000)&lt;ROW(Q92),"",INDEX(支出簿!Q$4:Q$1000,MATCH(SMALL(支出簿!$Q$4:$Q$1000,ROW(Q92)),支出簿!$Q$4:$Q$1000,0)))</f>
        <v/>
      </c>
    </row>
    <row r="93" spans="1:17" x14ac:dyDescent="0.45">
      <c r="A93" t="str">
        <f>IF(COUNT(支出簿!$Q$4:$Q$1000)&lt;ROW(A93),"",INDEX(支出簿!A$4:A$1000,MATCH(SMALL(支出簿!$Q$4:$Q$1000,ROW(A93)),支出簿!$Q$4:$Q$1000,0)))</f>
        <v/>
      </c>
      <c r="B93" s="25" t="str">
        <f>IF(COUNT(支出簿!$Q$4:$Q$1000)&lt;ROW(B93),"",INDEX(支出簿!B$4:B$1000,MATCH(SMALL(支出簿!$Q$4:$Q$1000,ROW(B93)),支出簿!$Q$4:$Q$1000,0)))</f>
        <v/>
      </c>
      <c r="C93" s="25" t="str">
        <f>IF(COUNT(支出簿!$Q$4:$Q$1000)&lt;ROW(C93),"",INDEX(支出簿!C$4:C$1000,MATCH(SMALL(支出簿!$Q$4:$Q$1000,ROW(C93)),支出簿!$Q$4:$Q$1000,0)))</f>
        <v/>
      </c>
      <c r="D93" t="str">
        <f>IF(COUNT(支出簿!$Q$4:$Q$1000)&lt;ROW(D93),"",INDEX(支出簿!D$4:D$1000,MATCH(SMALL(支出簿!$Q$4:$Q$1000,ROW(D93)),支出簿!$Q$4:$Q$1000,0)))</f>
        <v/>
      </c>
      <c r="E93" t="str">
        <f>IF(COUNT(支出簿!$Q$4:$Q$1000)&lt;ROW(E93),"",INDEX(支出簿!E$4:E$1000,MATCH(SMALL(支出簿!$Q$4:$Q$1000,ROW(E93)),支出簿!$Q$4:$Q$1000,0)))</f>
        <v/>
      </c>
      <c r="F93" t="str">
        <f>IF(COUNT(支出簿!$Q$4:$Q$1000)&lt;ROW(F93),"",INDEX(支出簿!F$4:F$1000,MATCH(SMALL(支出簿!$Q$4:$Q$1000,ROW(F93)),支出簿!$Q$4:$Q$1000,0)))</f>
        <v/>
      </c>
      <c r="G93" t="str">
        <f>IF(COUNT(支出簿!$Q$4:$Q$1000)&lt;ROW(G93),"",INDEX(支出簿!G$4:G$1000,MATCH(SMALL(支出簿!$Q$4:$Q$1000,ROW(G93)),支出簿!$Q$4:$Q$1000,0)))</f>
        <v/>
      </c>
      <c r="H93" t="str">
        <f>IF(COUNT(支出簿!$Q$4:$Q$1000)&lt;ROW(H93),"",INDEX(支出簿!H$4:H$1000,MATCH(SMALL(支出簿!$Q$4:$Q$1000,ROW(H93)),支出簿!$Q$4:$Q$1000,0)))</f>
        <v/>
      </c>
      <c r="I93" t="str">
        <f>IF(COUNT(支出簿!$Q$4:$Q$1000)&lt;ROW(I93),"",INDEX(支出簿!I$4:I$1000,MATCH(SMALL(支出簿!$Q$4:$Q$1000,ROW(I93)),支出簿!$Q$4:$Q$1000,0)))</f>
        <v/>
      </c>
      <c r="J93" t="str">
        <f>IF(COUNT(支出簿!$Q$4:$Q$1000)&lt;ROW(J93),"",INDEX(支出簿!J$4:J$1000,MATCH(SMALL(支出簿!$Q$4:$Q$1000,ROW(J93)),支出簿!$Q$4:$Q$1000,0)))</f>
        <v/>
      </c>
      <c r="K93" t="str">
        <f>IF(COUNT(支出簿!$Q$4:$Q$1000)&lt;ROW(K93),"",INDEX(支出簿!K$4:K$1000,MATCH(SMALL(支出簿!$Q$4:$Q$1000,ROW(K93)),支出簿!$Q$4:$Q$1000,0)))</f>
        <v/>
      </c>
      <c r="L93" t="str">
        <f>IF(COUNT(支出簿!$Q$4:$Q$1000)&lt;ROW(L93),"",INDEX(支出簿!L$4:L$1000,MATCH(SMALL(支出簿!$Q$4:$Q$1000,ROW(L93)),支出簿!$Q$4:$Q$1000,0)))</f>
        <v/>
      </c>
      <c r="M93" t="str">
        <f>IF(COUNT(支出簿!$Q$4:$Q$1000)&lt;ROW(M93),"",INDEX(支出簿!M$4:M$1000,MATCH(SMALL(支出簿!$Q$4:$Q$1000,ROW(M93)),支出簿!$Q$4:$Q$1000,0)))</f>
        <v/>
      </c>
      <c r="N93" t="str">
        <f>IF(COUNT(支出簿!$Q$4:$Q$1000)&lt;ROW(N93),"",INDEX(支出簿!N$4:N$1000,MATCH(SMALL(支出簿!$Q$4:$Q$1000,ROW(N93)),支出簿!$Q$4:$Q$1000,0)))</f>
        <v/>
      </c>
      <c r="O93" t="str">
        <f>IF(COUNT(支出簿!$Q$4:$Q$1000)&lt;ROW(O93),"",INDEX(支出簿!O$4:O$1000,MATCH(SMALL(支出簿!$Q$4:$Q$1000,ROW(O93)),支出簿!$Q$4:$Q$1000,0)))</f>
        <v/>
      </c>
      <c r="P93" t="str">
        <f>IF(COUNT(支出簿!$Q$4:$Q$1000)&lt;ROW(P93),"",INDEX(支出簿!P$4:P$1000,MATCH(SMALL(支出簿!$Q$4:$Q$1000,ROW(P93)),支出簿!$Q$4:$Q$1000,0)))</f>
        <v/>
      </c>
      <c r="Q93" t="str">
        <f>IF(COUNT(支出簿!$Q$4:$Q$1000)&lt;ROW(Q93),"",INDEX(支出簿!Q$4:Q$1000,MATCH(SMALL(支出簿!$Q$4:$Q$1000,ROW(Q93)),支出簿!$Q$4:$Q$1000,0)))</f>
        <v/>
      </c>
    </row>
    <row r="94" spans="1:17" x14ac:dyDescent="0.45">
      <c r="A94" t="str">
        <f>IF(COUNT(支出簿!$Q$4:$Q$1000)&lt;ROW(A94),"",INDEX(支出簿!A$4:A$1000,MATCH(SMALL(支出簿!$Q$4:$Q$1000,ROW(A94)),支出簿!$Q$4:$Q$1000,0)))</f>
        <v/>
      </c>
      <c r="B94" s="25" t="str">
        <f>IF(COUNT(支出簿!$Q$4:$Q$1000)&lt;ROW(B94),"",INDEX(支出簿!B$4:B$1000,MATCH(SMALL(支出簿!$Q$4:$Q$1000,ROW(B94)),支出簿!$Q$4:$Q$1000,0)))</f>
        <v/>
      </c>
      <c r="C94" s="25" t="str">
        <f>IF(COUNT(支出簿!$Q$4:$Q$1000)&lt;ROW(C94),"",INDEX(支出簿!C$4:C$1000,MATCH(SMALL(支出簿!$Q$4:$Q$1000,ROW(C94)),支出簿!$Q$4:$Q$1000,0)))</f>
        <v/>
      </c>
      <c r="D94" t="str">
        <f>IF(COUNT(支出簿!$Q$4:$Q$1000)&lt;ROW(D94),"",INDEX(支出簿!D$4:D$1000,MATCH(SMALL(支出簿!$Q$4:$Q$1000,ROW(D94)),支出簿!$Q$4:$Q$1000,0)))</f>
        <v/>
      </c>
      <c r="E94" t="str">
        <f>IF(COUNT(支出簿!$Q$4:$Q$1000)&lt;ROW(E94),"",INDEX(支出簿!E$4:E$1000,MATCH(SMALL(支出簿!$Q$4:$Q$1000,ROW(E94)),支出簿!$Q$4:$Q$1000,0)))</f>
        <v/>
      </c>
      <c r="F94" t="str">
        <f>IF(COUNT(支出簿!$Q$4:$Q$1000)&lt;ROW(F94),"",INDEX(支出簿!F$4:F$1000,MATCH(SMALL(支出簿!$Q$4:$Q$1000,ROW(F94)),支出簿!$Q$4:$Q$1000,0)))</f>
        <v/>
      </c>
      <c r="G94" t="str">
        <f>IF(COUNT(支出簿!$Q$4:$Q$1000)&lt;ROW(G94),"",INDEX(支出簿!G$4:G$1000,MATCH(SMALL(支出簿!$Q$4:$Q$1000,ROW(G94)),支出簿!$Q$4:$Q$1000,0)))</f>
        <v/>
      </c>
      <c r="H94" t="str">
        <f>IF(COUNT(支出簿!$Q$4:$Q$1000)&lt;ROW(H94),"",INDEX(支出簿!H$4:H$1000,MATCH(SMALL(支出簿!$Q$4:$Q$1000,ROW(H94)),支出簿!$Q$4:$Q$1000,0)))</f>
        <v/>
      </c>
      <c r="I94" t="str">
        <f>IF(COUNT(支出簿!$Q$4:$Q$1000)&lt;ROW(I94),"",INDEX(支出簿!I$4:I$1000,MATCH(SMALL(支出簿!$Q$4:$Q$1000,ROW(I94)),支出簿!$Q$4:$Q$1000,0)))</f>
        <v/>
      </c>
      <c r="J94" t="str">
        <f>IF(COUNT(支出簿!$Q$4:$Q$1000)&lt;ROW(J94),"",INDEX(支出簿!J$4:J$1000,MATCH(SMALL(支出簿!$Q$4:$Q$1000,ROW(J94)),支出簿!$Q$4:$Q$1000,0)))</f>
        <v/>
      </c>
      <c r="K94" t="str">
        <f>IF(COUNT(支出簿!$Q$4:$Q$1000)&lt;ROW(K94),"",INDEX(支出簿!K$4:K$1000,MATCH(SMALL(支出簿!$Q$4:$Q$1000,ROW(K94)),支出簿!$Q$4:$Q$1000,0)))</f>
        <v/>
      </c>
      <c r="L94" t="str">
        <f>IF(COUNT(支出簿!$Q$4:$Q$1000)&lt;ROW(L94),"",INDEX(支出簿!L$4:L$1000,MATCH(SMALL(支出簿!$Q$4:$Q$1000,ROW(L94)),支出簿!$Q$4:$Q$1000,0)))</f>
        <v/>
      </c>
      <c r="M94" t="str">
        <f>IF(COUNT(支出簿!$Q$4:$Q$1000)&lt;ROW(M94),"",INDEX(支出簿!M$4:M$1000,MATCH(SMALL(支出簿!$Q$4:$Q$1000,ROW(M94)),支出簿!$Q$4:$Q$1000,0)))</f>
        <v/>
      </c>
      <c r="N94" t="str">
        <f>IF(COUNT(支出簿!$Q$4:$Q$1000)&lt;ROW(N94),"",INDEX(支出簿!N$4:N$1000,MATCH(SMALL(支出簿!$Q$4:$Q$1000,ROW(N94)),支出簿!$Q$4:$Q$1000,0)))</f>
        <v/>
      </c>
      <c r="O94" t="str">
        <f>IF(COUNT(支出簿!$Q$4:$Q$1000)&lt;ROW(O94),"",INDEX(支出簿!O$4:O$1000,MATCH(SMALL(支出簿!$Q$4:$Q$1000,ROW(O94)),支出簿!$Q$4:$Q$1000,0)))</f>
        <v/>
      </c>
      <c r="P94" t="str">
        <f>IF(COUNT(支出簿!$Q$4:$Q$1000)&lt;ROW(P94),"",INDEX(支出簿!P$4:P$1000,MATCH(SMALL(支出簿!$Q$4:$Q$1000,ROW(P94)),支出簿!$Q$4:$Q$1000,0)))</f>
        <v/>
      </c>
      <c r="Q94" t="str">
        <f>IF(COUNT(支出簿!$Q$4:$Q$1000)&lt;ROW(Q94),"",INDEX(支出簿!Q$4:Q$1000,MATCH(SMALL(支出簿!$Q$4:$Q$1000,ROW(Q94)),支出簿!$Q$4:$Q$1000,0)))</f>
        <v/>
      </c>
    </row>
    <row r="95" spans="1:17" x14ac:dyDescent="0.45">
      <c r="A95" t="str">
        <f>IF(COUNT(支出簿!$Q$4:$Q$1000)&lt;ROW(A95),"",INDEX(支出簿!A$4:A$1000,MATCH(SMALL(支出簿!$Q$4:$Q$1000,ROW(A95)),支出簿!$Q$4:$Q$1000,0)))</f>
        <v/>
      </c>
      <c r="B95" s="25" t="str">
        <f>IF(COUNT(支出簿!$Q$4:$Q$1000)&lt;ROW(B95),"",INDEX(支出簿!B$4:B$1000,MATCH(SMALL(支出簿!$Q$4:$Q$1000,ROW(B95)),支出簿!$Q$4:$Q$1000,0)))</f>
        <v/>
      </c>
      <c r="C95" s="25" t="str">
        <f>IF(COUNT(支出簿!$Q$4:$Q$1000)&lt;ROW(C95),"",INDEX(支出簿!C$4:C$1000,MATCH(SMALL(支出簿!$Q$4:$Q$1000,ROW(C95)),支出簿!$Q$4:$Q$1000,0)))</f>
        <v/>
      </c>
      <c r="D95" t="str">
        <f>IF(COUNT(支出簿!$Q$4:$Q$1000)&lt;ROW(D95),"",INDEX(支出簿!D$4:D$1000,MATCH(SMALL(支出簿!$Q$4:$Q$1000,ROW(D95)),支出簿!$Q$4:$Q$1000,0)))</f>
        <v/>
      </c>
      <c r="E95" t="str">
        <f>IF(COUNT(支出簿!$Q$4:$Q$1000)&lt;ROW(E95),"",INDEX(支出簿!E$4:E$1000,MATCH(SMALL(支出簿!$Q$4:$Q$1000,ROW(E95)),支出簿!$Q$4:$Q$1000,0)))</f>
        <v/>
      </c>
      <c r="F95" t="str">
        <f>IF(COUNT(支出簿!$Q$4:$Q$1000)&lt;ROW(F95),"",INDEX(支出簿!F$4:F$1000,MATCH(SMALL(支出簿!$Q$4:$Q$1000,ROW(F95)),支出簿!$Q$4:$Q$1000,0)))</f>
        <v/>
      </c>
      <c r="G95" t="str">
        <f>IF(COUNT(支出簿!$Q$4:$Q$1000)&lt;ROW(G95),"",INDEX(支出簿!G$4:G$1000,MATCH(SMALL(支出簿!$Q$4:$Q$1000,ROW(G95)),支出簿!$Q$4:$Q$1000,0)))</f>
        <v/>
      </c>
      <c r="H95" t="str">
        <f>IF(COUNT(支出簿!$Q$4:$Q$1000)&lt;ROW(H95),"",INDEX(支出簿!H$4:H$1000,MATCH(SMALL(支出簿!$Q$4:$Q$1000,ROW(H95)),支出簿!$Q$4:$Q$1000,0)))</f>
        <v/>
      </c>
      <c r="I95" t="str">
        <f>IF(COUNT(支出簿!$Q$4:$Q$1000)&lt;ROW(I95),"",INDEX(支出簿!I$4:I$1000,MATCH(SMALL(支出簿!$Q$4:$Q$1000,ROW(I95)),支出簿!$Q$4:$Q$1000,0)))</f>
        <v/>
      </c>
      <c r="J95" t="str">
        <f>IF(COUNT(支出簿!$Q$4:$Q$1000)&lt;ROW(J95),"",INDEX(支出簿!J$4:J$1000,MATCH(SMALL(支出簿!$Q$4:$Q$1000,ROW(J95)),支出簿!$Q$4:$Q$1000,0)))</f>
        <v/>
      </c>
      <c r="K95" t="str">
        <f>IF(COUNT(支出簿!$Q$4:$Q$1000)&lt;ROW(K95),"",INDEX(支出簿!K$4:K$1000,MATCH(SMALL(支出簿!$Q$4:$Q$1000,ROW(K95)),支出簿!$Q$4:$Q$1000,0)))</f>
        <v/>
      </c>
      <c r="L95" t="str">
        <f>IF(COUNT(支出簿!$Q$4:$Q$1000)&lt;ROW(L95),"",INDEX(支出簿!L$4:L$1000,MATCH(SMALL(支出簿!$Q$4:$Q$1000,ROW(L95)),支出簿!$Q$4:$Q$1000,0)))</f>
        <v/>
      </c>
      <c r="M95" t="str">
        <f>IF(COUNT(支出簿!$Q$4:$Q$1000)&lt;ROW(M95),"",INDEX(支出簿!M$4:M$1000,MATCH(SMALL(支出簿!$Q$4:$Q$1000,ROW(M95)),支出簿!$Q$4:$Q$1000,0)))</f>
        <v/>
      </c>
      <c r="N95" t="str">
        <f>IF(COUNT(支出簿!$Q$4:$Q$1000)&lt;ROW(N95),"",INDEX(支出簿!N$4:N$1000,MATCH(SMALL(支出簿!$Q$4:$Q$1000,ROW(N95)),支出簿!$Q$4:$Q$1000,0)))</f>
        <v/>
      </c>
      <c r="O95" t="str">
        <f>IF(COUNT(支出簿!$Q$4:$Q$1000)&lt;ROW(O95),"",INDEX(支出簿!O$4:O$1000,MATCH(SMALL(支出簿!$Q$4:$Q$1000,ROW(O95)),支出簿!$Q$4:$Q$1000,0)))</f>
        <v/>
      </c>
      <c r="P95" t="str">
        <f>IF(COUNT(支出簿!$Q$4:$Q$1000)&lt;ROW(P95),"",INDEX(支出簿!P$4:P$1000,MATCH(SMALL(支出簿!$Q$4:$Q$1000,ROW(P95)),支出簿!$Q$4:$Q$1000,0)))</f>
        <v/>
      </c>
      <c r="Q95" t="str">
        <f>IF(COUNT(支出簿!$Q$4:$Q$1000)&lt;ROW(Q95),"",INDEX(支出簿!Q$4:Q$1000,MATCH(SMALL(支出簿!$Q$4:$Q$1000,ROW(Q95)),支出簿!$Q$4:$Q$1000,0)))</f>
        <v/>
      </c>
    </row>
    <row r="96" spans="1:17" x14ac:dyDescent="0.45">
      <c r="A96" t="str">
        <f>IF(COUNT(支出簿!$Q$4:$Q$1000)&lt;ROW(A96),"",INDEX(支出簿!A$4:A$1000,MATCH(SMALL(支出簿!$Q$4:$Q$1000,ROW(A96)),支出簿!$Q$4:$Q$1000,0)))</f>
        <v/>
      </c>
      <c r="B96" s="25" t="str">
        <f>IF(COUNT(支出簿!$Q$4:$Q$1000)&lt;ROW(B96),"",INDEX(支出簿!B$4:B$1000,MATCH(SMALL(支出簿!$Q$4:$Q$1000,ROW(B96)),支出簿!$Q$4:$Q$1000,0)))</f>
        <v/>
      </c>
      <c r="C96" s="25" t="str">
        <f>IF(COUNT(支出簿!$Q$4:$Q$1000)&lt;ROW(C96),"",INDEX(支出簿!C$4:C$1000,MATCH(SMALL(支出簿!$Q$4:$Q$1000,ROW(C96)),支出簿!$Q$4:$Q$1000,0)))</f>
        <v/>
      </c>
      <c r="D96" t="str">
        <f>IF(COUNT(支出簿!$Q$4:$Q$1000)&lt;ROW(D96),"",INDEX(支出簿!D$4:D$1000,MATCH(SMALL(支出簿!$Q$4:$Q$1000,ROW(D96)),支出簿!$Q$4:$Q$1000,0)))</f>
        <v/>
      </c>
      <c r="E96" t="str">
        <f>IF(COUNT(支出簿!$Q$4:$Q$1000)&lt;ROW(E96),"",INDEX(支出簿!E$4:E$1000,MATCH(SMALL(支出簿!$Q$4:$Q$1000,ROW(E96)),支出簿!$Q$4:$Q$1000,0)))</f>
        <v/>
      </c>
      <c r="F96" t="str">
        <f>IF(COUNT(支出簿!$Q$4:$Q$1000)&lt;ROW(F96),"",INDEX(支出簿!F$4:F$1000,MATCH(SMALL(支出簿!$Q$4:$Q$1000,ROW(F96)),支出簿!$Q$4:$Q$1000,0)))</f>
        <v/>
      </c>
      <c r="G96" t="str">
        <f>IF(COUNT(支出簿!$Q$4:$Q$1000)&lt;ROW(G96),"",INDEX(支出簿!G$4:G$1000,MATCH(SMALL(支出簿!$Q$4:$Q$1000,ROW(G96)),支出簿!$Q$4:$Q$1000,0)))</f>
        <v/>
      </c>
      <c r="H96" t="str">
        <f>IF(COUNT(支出簿!$Q$4:$Q$1000)&lt;ROW(H96),"",INDEX(支出簿!H$4:H$1000,MATCH(SMALL(支出簿!$Q$4:$Q$1000,ROW(H96)),支出簿!$Q$4:$Q$1000,0)))</f>
        <v/>
      </c>
      <c r="I96" t="str">
        <f>IF(COUNT(支出簿!$Q$4:$Q$1000)&lt;ROW(I96),"",INDEX(支出簿!I$4:I$1000,MATCH(SMALL(支出簿!$Q$4:$Q$1000,ROW(I96)),支出簿!$Q$4:$Q$1000,0)))</f>
        <v/>
      </c>
      <c r="J96" t="str">
        <f>IF(COUNT(支出簿!$Q$4:$Q$1000)&lt;ROW(J96),"",INDEX(支出簿!J$4:J$1000,MATCH(SMALL(支出簿!$Q$4:$Q$1000,ROW(J96)),支出簿!$Q$4:$Q$1000,0)))</f>
        <v/>
      </c>
      <c r="K96" t="str">
        <f>IF(COUNT(支出簿!$Q$4:$Q$1000)&lt;ROW(K96),"",INDEX(支出簿!K$4:K$1000,MATCH(SMALL(支出簿!$Q$4:$Q$1000,ROW(K96)),支出簿!$Q$4:$Q$1000,0)))</f>
        <v/>
      </c>
      <c r="L96" t="str">
        <f>IF(COUNT(支出簿!$Q$4:$Q$1000)&lt;ROW(L96),"",INDEX(支出簿!L$4:L$1000,MATCH(SMALL(支出簿!$Q$4:$Q$1000,ROW(L96)),支出簿!$Q$4:$Q$1000,0)))</f>
        <v/>
      </c>
      <c r="M96" t="str">
        <f>IF(COUNT(支出簿!$Q$4:$Q$1000)&lt;ROW(M96),"",INDEX(支出簿!M$4:M$1000,MATCH(SMALL(支出簿!$Q$4:$Q$1000,ROW(M96)),支出簿!$Q$4:$Q$1000,0)))</f>
        <v/>
      </c>
      <c r="N96" t="str">
        <f>IF(COUNT(支出簿!$Q$4:$Q$1000)&lt;ROW(N96),"",INDEX(支出簿!N$4:N$1000,MATCH(SMALL(支出簿!$Q$4:$Q$1000,ROW(N96)),支出簿!$Q$4:$Q$1000,0)))</f>
        <v/>
      </c>
      <c r="O96" t="str">
        <f>IF(COUNT(支出簿!$Q$4:$Q$1000)&lt;ROW(O96),"",INDEX(支出簿!O$4:O$1000,MATCH(SMALL(支出簿!$Q$4:$Q$1000,ROW(O96)),支出簿!$Q$4:$Q$1000,0)))</f>
        <v/>
      </c>
      <c r="P96" t="str">
        <f>IF(COUNT(支出簿!$Q$4:$Q$1000)&lt;ROW(P96),"",INDEX(支出簿!P$4:P$1000,MATCH(SMALL(支出簿!$Q$4:$Q$1000,ROW(P96)),支出簿!$Q$4:$Q$1000,0)))</f>
        <v/>
      </c>
      <c r="Q96" t="str">
        <f>IF(COUNT(支出簿!$Q$4:$Q$1000)&lt;ROW(Q96),"",INDEX(支出簿!Q$4:Q$1000,MATCH(SMALL(支出簿!$Q$4:$Q$1000,ROW(Q96)),支出簿!$Q$4:$Q$1000,0)))</f>
        <v/>
      </c>
    </row>
    <row r="97" spans="1:17" x14ac:dyDescent="0.45">
      <c r="A97" t="str">
        <f>IF(COUNT(支出簿!$Q$4:$Q$1000)&lt;ROW(A97),"",INDEX(支出簿!A$4:A$1000,MATCH(SMALL(支出簿!$Q$4:$Q$1000,ROW(A97)),支出簿!$Q$4:$Q$1000,0)))</f>
        <v/>
      </c>
      <c r="B97" s="25" t="str">
        <f>IF(COUNT(支出簿!$Q$4:$Q$1000)&lt;ROW(B97),"",INDEX(支出簿!B$4:B$1000,MATCH(SMALL(支出簿!$Q$4:$Q$1000,ROW(B97)),支出簿!$Q$4:$Q$1000,0)))</f>
        <v/>
      </c>
      <c r="C97" s="25" t="str">
        <f>IF(COUNT(支出簿!$Q$4:$Q$1000)&lt;ROW(C97),"",INDEX(支出簿!C$4:C$1000,MATCH(SMALL(支出簿!$Q$4:$Q$1000,ROW(C97)),支出簿!$Q$4:$Q$1000,0)))</f>
        <v/>
      </c>
      <c r="D97" t="str">
        <f>IF(COUNT(支出簿!$Q$4:$Q$1000)&lt;ROW(D97),"",INDEX(支出簿!D$4:D$1000,MATCH(SMALL(支出簿!$Q$4:$Q$1000,ROW(D97)),支出簿!$Q$4:$Q$1000,0)))</f>
        <v/>
      </c>
      <c r="E97" t="str">
        <f>IF(COUNT(支出簿!$Q$4:$Q$1000)&lt;ROW(E97),"",INDEX(支出簿!E$4:E$1000,MATCH(SMALL(支出簿!$Q$4:$Q$1000,ROW(E97)),支出簿!$Q$4:$Q$1000,0)))</f>
        <v/>
      </c>
      <c r="F97" t="str">
        <f>IF(COUNT(支出簿!$Q$4:$Q$1000)&lt;ROW(F97),"",INDEX(支出簿!F$4:F$1000,MATCH(SMALL(支出簿!$Q$4:$Q$1000,ROW(F97)),支出簿!$Q$4:$Q$1000,0)))</f>
        <v/>
      </c>
      <c r="G97" t="str">
        <f>IF(COUNT(支出簿!$Q$4:$Q$1000)&lt;ROW(G97),"",INDEX(支出簿!G$4:G$1000,MATCH(SMALL(支出簿!$Q$4:$Q$1000,ROW(G97)),支出簿!$Q$4:$Q$1000,0)))</f>
        <v/>
      </c>
      <c r="H97" t="str">
        <f>IF(COUNT(支出簿!$Q$4:$Q$1000)&lt;ROW(H97),"",INDEX(支出簿!H$4:H$1000,MATCH(SMALL(支出簿!$Q$4:$Q$1000,ROW(H97)),支出簿!$Q$4:$Q$1000,0)))</f>
        <v/>
      </c>
      <c r="I97" t="str">
        <f>IF(COUNT(支出簿!$Q$4:$Q$1000)&lt;ROW(I97),"",INDEX(支出簿!I$4:I$1000,MATCH(SMALL(支出簿!$Q$4:$Q$1000,ROW(I97)),支出簿!$Q$4:$Q$1000,0)))</f>
        <v/>
      </c>
      <c r="J97" t="str">
        <f>IF(COUNT(支出簿!$Q$4:$Q$1000)&lt;ROW(J97),"",INDEX(支出簿!J$4:J$1000,MATCH(SMALL(支出簿!$Q$4:$Q$1000,ROW(J97)),支出簿!$Q$4:$Q$1000,0)))</f>
        <v/>
      </c>
      <c r="K97" t="str">
        <f>IF(COUNT(支出簿!$Q$4:$Q$1000)&lt;ROW(K97),"",INDEX(支出簿!K$4:K$1000,MATCH(SMALL(支出簿!$Q$4:$Q$1000,ROW(K97)),支出簿!$Q$4:$Q$1000,0)))</f>
        <v/>
      </c>
      <c r="L97" t="str">
        <f>IF(COUNT(支出簿!$Q$4:$Q$1000)&lt;ROW(L97),"",INDEX(支出簿!L$4:L$1000,MATCH(SMALL(支出簿!$Q$4:$Q$1000,ROW(L97)),支出簿!$Q$4:$Q$1000,0)))</f>
        <v/>
      </c>
      <c r="M97" t="str">
        <f>IF(COUNT(支出簿!$Q$4:$Q$1000)&lt;ROW(M97),"",INDEX(支出簿!M$4:M$1000,MATCH(SMALL(支出簿!$Q$4:$Q$1000,ROW(M97)),支出簿!$Q$4:$Q$1000,0)))</f>
        <v/>
      </c>
      <c r="N97" t="str">
        <f>IF(COUNT(支出簿!$Q$4:$Q$1000)&lt;ROW(N97),"",INDEX(支出簿!N$4:N$1000,MATCH(SMALL(支出簿!$Q$4:$Q$1000,ROW(N97)),支出簿!$Q$4:$Q$1000,0)))</f>
        <v/>
      </c>
      <c r="O97" t="str">
        <f>IF(COUNT(支出簿!$Q$4:$Q$1000)&lt;ROW(O97),"",INDEX(支出簿!O$4:O$1000,MATCH(SMALL(支出簿!$Q$4:$Q$1000,ROW(O97)),支出簿!$Q$4:$Q$1000,0)))</f>
        <v/>
      </c>
      <c r="P97" t="str">
        <f>IF(COUNT(支出簿!$Q$4:$Q$1000)&lt;ROW(P97),"",INDEX(支出簿!P$4:P$1000,MATCH(SMALL(支出簿!$Q$4:$Q$1000,ROW(P97)),支出簿!$Q$4:$Q$1000,0)))</f>
        <v/>
      </c>
      <c r="Q97" t="str">
        <f>IF(COUNT(支出簿!$Q$4:$Q$1000)&lt;ROW(Q97),"",INDEX(支出簿!Q$4:Q$1000,MATCH(SMALL(支出簿!$Q$4:$Q$1000,ROW(Q97)),支出簿!$Q$4:$Q$1000,0)))</f>
        <v/>
      </c>
    </row>
    <row r="98" spans="1:17" x14ac:dyDescent="0.45">
      <c r="A98" t="str">
        <f>IF(COUNT(支出簿!$Q$4:$Q$1000)&lt;ROW(A98),"",INDEX(支出簿!A$4:A$1000,MATCH(SMALL(支出簿!$Q$4:$Q$1000,ROW(A98)),支出簿!$Q$4:$Q$1000,0)))</f>
        <v/>
      </c>
      <c r="B98" s="25" t="str">
        <f>IF(COUNT(支出簿!$Q$4:$Q$1000)&lt;ROW(B98),"",INDEX(支出簿!B$4:B$1000,MATCH(SMALL(支出簿!$Q$4:$Q$1000,ROW(B98)),支出簿!$Q$4:$Q$1000,0)))</f>
        <v/>
      </c>
      <c r="C98" s="25" t="str">
        <f>IF(COUNT(支出簿!$Q$4:$Q$1000)&lt;ROW(C98),"",INDEX(支出簿!C$4:C$1000,MATCH(SMALL(支出簿!$Q$4:$Q$1000,ROW(C98)),支出簿!$Q$4:$Q$1000,0)))</f>
        <v/>
      </c>
      <c r="D98" t="str">
        <f>IF(COUNT(支出簿!$Q$4:$Q$1000)&lt;ROW(D98),"",INDEX(支出簿!D$4:D$1000,MATCH(SMALL(支出簿!$Q$4:$Q$1000,ROW(D98)),支出簿!$Q$4:$Q$1000,0)))</f>
        <v/>
      </c>
      <c r="E98" t="str">
        <f>IF(COUNT(支出簿!$Q$4:$Q$1000)&lt;ROW(E98),"",INDEX(支出簿!E$4:E$1000,MATCH(SMALL(支出簿!$Q$4:$Q$1000,ROW(E98)),支出簿!$Q$4:$Q$1000,0)))</f>
        <v/>
      </c>
      <c r="F98" t="str">
        <f>IF(COUNT(支出簿!$Q$4:$Q$1000)&lt;ROW(F98),"",INDEX(支出簿!F$4:F$1000,MATCH(SMALL(支出簿!$Q$4:$Q$1000,ROW(F98)),支出簿!$Q$4:$Q$1000,0)))</f>
        <v/>
      </c>
      <c r="G98" t="str">
        <f>IF(COUNT(支出簿!$Q$4:$Q$1000)&lt;ROW(G98),"",INDEX(支出簿!G$4:G$1000,MATCH(SMALL(支出簿!$Q$4:$Q$1000,ROW(G98)),支出簿!$Q$4:$Q$1000,0)))</f>
        <v/>
      </c>
      <c r="H98" t="str">
        <f>IF(COUNT(支出簿!$Q$4:$Q$1000)&lt;ROW(H98),"",INDEX(支出簿!H$4:H$1000,MATCH(SMALL(支出簿!$Q$4:$Q$1000,ROW(H98)),支出簿!$Q$4:$Q$1000,0)))</f>
        <v/>
      </c>
      <c r="I98" t="str">
        <f>IF(COUNT(支出簿!$Q$4:$Q$1000)&lt;ROW(I98),"",INDEX(支出簿!I$4:I$1000,MATCH(SMALL(支出簿!$Q$4:$Q$1000,ROW(I98)),支出簿!$Q$4:$Q$1000,0)))</f>
        <v/>
      </c>
      <c r="J98" t="str">
        <f>IF(COUNT(支出簿!$Q$4:$Q$1000)&lt;ROW(J98),"",INDEX(支出簿!J$4:J$1000,MATCH(SMALL(支出簿!$Q$4:$Q$1000,ROW(J98)),支出簿!$Q$4:$Q$1000,0)))</f>
        <v/>
      </c>
      <c r="K98" t="str">
        <f>IF(COUNT(支出簿!$Q$4:$Q$1000)&lt;ROW(K98),"",INDEX(支出簿!K$4:K$1000,MATCH(SMALL(支出簿!$Q$4:$Q$1000,ROW(K98)),支出簿!$Q$4:$Q$1000,0)))</f>
        <v/>
      </c>
      <c r="L98" t="str">
        <f>IF(COUNT(支出簿!$Q$4:$Q$1000)&lt;ROW(L98),"",INDEX(支出簿!L$4:L$1000,MATCH(SMALL(支出簿!$Q$4:$Q$1000,ROW(L98)),支出簿!$Q$4:$Q$1000,0)))</f>
        <v/>
      </c>
      <c r="M98" t="str">
        <f>IF(COUNT(支出簿!$Q$4:$Q$1000)&lt;ROW(M98),"",INDEX(支出簿!M$4:M$1000,MATCH(SMALL(支出簿!$Q$4:$Q$1000,ROW(M98)),支出簿!$Q$4:$Q$1000,0)))</f>
        <v/>
      </c>
      <c r="N98" t="str">
        <f>IF(COUNT(支出簿!$Q$4:$Q$1000)&lt;ROW(N98),"",INDEX(支出簿!N$4:N$1000,MATCH(SMALL(支出簿!$Q$4:$Q$1000,ROW(N98)),支出簿!$Q$4:$Q$1000,0)))</f>
        <v/>
      </c>
      <c r="O98" t="str">
        <f>IF(COUNT(支出簿!$Q$4:$Q$1000)&lt;ROW(O98),"",INDEX(支出簿!O$4:O$1000,MATCH(SMALL(支出簿!$Q$4:$Q$1000,ROW(O98)),支出簿!$Q$4:$Q$1000,0)))</f>
        <v/>
      </c>
      <c r="P98" t="str">
        <f>IF(COUNT(支出簿!$Q$4:$Q$1000)&lt;ROW(P98),"",INDEX(支出簿!P$4:P$1000,MATCH(SMALL(支出簿!$Q$4:$Q$1000,ROW(P98)),支出簿!$Q$4:$Q$1000,0)))</f>
        <v/>
      </c>
      <c r="Q98" t="str">
        <f>IF(COUNT(支出簿!$Q$4:$Q$1000)&lt;ROW(Q98),"",INDEX(支出簿!Q$4:Q$1000,MATCH(SMALL(支出簿!$Q$4:$Q$1000,ROW(Q98)),支出簿!$Q$4:$Q$1000,0)))</f>
        <v/>
      </c>
    </row>
    <row r="99" spans="1:17" x14ac:dyDescent="0.45">
      <c r="A99" t="str">
        <f>IF(COUNT(支出簿!$Q$4:$Q$1000)&lt;ROW(A99),"",INDEX(支出簿!A$4:A$1000,MATCH(SMALL(支出簿!$Q$4:$Q$1000,ROW(A99)),支出簿!$Q$4:$Q$1000,0)))</f>
        <v/>
      </c>
      <c r="B99" s="25" t="str">
        <f>IF(COUNT(支出簿!$Q$4:$Q$1000)&lt;ROW(B99),"",INDEX(支出簿!B$4:B$1000,MATCH(SMALL(支出簿!$Q$4:$Q$1000,ROW(B99)),支出簿!$Q$4:$Q$1000,0)))</f>
        <v/>
      </c>
      <c r="C99" s="25" t="str">
        <f>IF(COUNT(支出簿!$Q$4:$Q$1000)&lt;ROW(C99),"",INDEX(支出簿!C$4:C$1000,MATCH(SMALL(支出簿!$Q$4:$Q$1000,ROW(C99)),支出簿!$Q$4:$Q$1000,0)))</f>
        <v/>
      </c>
      <c r="D99" t="str">
        <f>IF(COUNT(支出簿!$Q$4:$Q$1000)&lt;ROW(D99),"",INDEX(支出簿!D$4:D$1000,MATCH(SMALL(支出簿!$Q$4:$Q$1000,ROW(D99)),支出簿!$Q$4:$Q$1000,0)))</f>
        <v/>
      </c>
      <c r="E99" t="str">
        <f>IF(COUNT(支出簿!$Q$4:$Q$1000)&lt;ROW(E99),"",INDEX(支出簿!E$4:E$1000,MATCH(SMALL(支出簿!$Q$4:$Q$1000,ROW(E99)),支出簿!$Q$4:$Q$1000,0)))</f>
        <v/>
      </c>
      <c r="F99" t="str">
        <f>IF(COUNT(支出簿!$Q$4:$Q$1000)&lt;ROW(F99),"",INDEX(支出簿!F$4:F$1000,MATCH(SMALL(支出簿!$Q$4:$Q$1000,ROW(F99)),支出簿!$Q$4:$Q$1000,0)))</f>
        <v/>
      </c>
      <c r="G99" t="str">
        <f>IF(COUNT(支出簿!$Q$4:$Q$1000)&lt;ROW(G99),"",INDEX(支出簿!G$4:G$1000,MATCH(SMALL(支出簿!$Q$4:$Q$1000,ROW(G99)),支出簿!$Q$4:$Q$1000,0)))</f>
        <v/>
      </c>
      <c r="H99" t="str">
        <f>IF(COUNT(支出簿!$Q$4:$Q$1000)&lt;ROW(H99),"",INDEX(支出簿!H$4:H$1000,MATCH(SMALL(支出簿!$Q$4:$Q$1000,ROW(H99)),支出簿!$Q$4:$Q$1000,0)))</f>
        <v/>
      </c>
      <c r="I99" t="str">
        <f>IF(COUNT(支出簿!$Q$4:$Q$1000)&lt;ROW(I99),"",INDEX(支出簿!I$4:I$1000,MATCH(SMALL(支出簿!$Q$4:$Q$1000,ROW(I99)),支出簿!$Q$4:$Q$1000,0)))</f>
        <v/>
      </c>
      <c r="J99" t="str">
        <f>IF(COUNT(支出簿!$Q$4:$Q$1000)&lt;ROW(J99),"",INDEX(支出簿!J$4:J$1000,MATCH(SMALL(支出簿!$Q$4:$Q$1000,ROW(J99)),支出簿!$Q$4:$Q$1000,0)))</f>
        <v/>
      </c>
      <c r="K99" t="str">
        <f>IF(COUNT(支出簿!$Q$4:$Q$1000)&lt;ROW(K99),"",INDEX(支出簿!K$4:K$1000,MATCH(SMALL(支出簿!$Q$4:$Q$1000,ROW(K99)),支出簿!$Q$4:$Q$1000,0)))</f>
        <v/>
      </c>
      <c r="L99" t="str">
        <f>IF(COUNT(支出簿!$Q$4:$Q$1000)&lt;ROW(L99),"",INDEX(支出簿!L$4:L$1000,MATCH(SMALL(支出簿!$Q$4:$Q$1000,ROW(L99)),支出簿!$Q$4:$Q$1000,0)))</f>
        <v/>
      </c>
      <c r="M99" t="str">
        <f>IF(COUNT(支出簿!$Q$4:$Q$1000)&lt;ROW(M99),"",INDEX(支出簿!M$4:M$1000,MATCH(SMALL(支出簿!$Q$4:$Q$1000,ROW(M99)),支出簿!$Q$4:$Q$1000,0)))</f>
        <v/>
      </c>
      <c r="N99" t="str">
        <f>IF(COUNT(支出簿!$Q$4:$Q$1000)&lt;ROW(N99),"",INDEX(支出簿!N$4:N$1000,MATCH(SMALL(支出簿!$Q$4:$Q$1000,ROW(N99)),支出簿!$Q$4:$Q$1000,0)))</f>
        <v/>
      </c>
      <c r="O99" t="str">
        <f>IF(COUNT(支出簿!$Q$4:$Q$1000)&lt;ROW(O99),"",INDEX(支出簿!O$4:O$1000,MATCH(SMALL(支出簿!$Q$4:$Q$1000,ROW(O99)),支出簿!$Q$4:$Q$1000,0)))</f>
        <v/>
      </c>
      <c r="P99" t="str">
        <f>IF(COUNT(支出簿!$Q$4:$Q$1000)&lt;ROW(P99),"",INDEX(支出簿!P$4:P$1000,MATCH(SMALL(支出簿!$Q$4:$Q$1000,ROW(P99)),支出簿!$Q$4:$Q$1000,0)))</f>
        <v/>
      </c>
      <c r="Q99" t="str">
        <f>IF(COUNT(支出簿!$Q$4:$Q$1000)&lt;ROW(Q99),"",INDEX(支出簿!Q$4:Q$1000,MATCH(SMALL(支出簿!$Q$4:$Q$1000,ROW(Q99)),支出簿!$Q$4:$Q$1000,0)))</f>
        <v/>
      </c>
    </row>
    <row r="100" spans="1:17" x14ac:dyDescent="0.45">
      <c r="A100" t="str">
        <f>IF(COUNT(支出簿!$Q$4:$Q$1000)&lt;ROW(A100),"",INDEX(支出簿!A$4:A$1000,MATCH(SMALL(支出簿!$Q$4:$Q$1000,ROW(A100)),支出簿!$Q$4:$Q$1000,0)))</f>
        <v/>
      </c>
      <c r="B100" s="25" t="str">
        <f>IF(COUNT(支出簿!$Q$4:$Q$1000)&lt;ROW(B100),"",INDEX(支出簿!B$4:B$1000,MATCH(SMALL(支出簿!$Q$4:$Q$1000,ROW(B100)),支出簿!$Q$4:$Q$1000,0)))</f>
        <v/>
      </c>
      <c r="C100" s="25" t="str">
        <f>IF(COUNT(支出簿!$Q$4:$Q$1000)&lt;ROW(C100),"",INDEX(支出簿!C$4:C$1000,MATCH(SMALL(支出簿!$Q$4:$Q$1000,ROW(C100)),支出簿!$Q$4:$Q$1000,0)))</f>
        <v/>
      </c>
      <c r="D100" t="str">
        <f>IF(COUNT(支出簿!$Q$4:$Q$1000)&lt;ROW(D100),"",INDEX(支出簿!D$4:D$1000,MATCH(SMALL(支出簿!$Q$4:$Q$1000,ROW(D100)),支出簿!$Q$4:$Q$1000,0)))</f>
        <v/>
      </c>
      <c r="E100" t="str">
        <f>IF(COUNT(支出簿!$Q$4:$Q$1000)&lt;ROW(E100),"",INDEX(支出簿!E$4:E$1000,MATCH(SMALL(支出簿!$Q$4:$Q$1000,ROW(E100)),支出簿!$Q$4:$Q$1000,0)))</f>
        <v/>
      </c>
      <c r="F100" t="str">
        <f>IF(COUNT(支出簿!$Q$4:$Q$1000)&lt;ROW(F100),"",INDEX(支出簿!F$4:F$1000,MATCH(SMALL(支出簿!$Q$4:$Q$1000,ROW(F100)),支出簿!$Q$4:$Q$1000,0)))</f>
        <v/>
      </c>
      <c r="G100" t="str">
        <f>IF(COUNT(支出簿!$Q$4:$Q$1000)&lt;ROW(G100),"",INDEX(支出簿!G$4:G$1000,MATCH(SMALL(支出簿!$Q$4:$Q$1000,ROW(G100)),支出簿!$Q$4:$Q$1000,0)))</f>
        <v/>
      </c>
      <c r="H100" t="str">
        <f>IF(COUNT(支出簿!$Q$4:$Q$1000)&lt;ROW(H100),"",INDEX(支出簿!H$4:H$1000,MATCH(SMALL(支出簿!$Q$4:$Q$1000,ROW(H100)),支出簿!$Q$4:$Q$1000,0)))</f>
        <v/>
      </c>
      <c r="I100" t="str">
        <f>IF(COUNT(支出簿!$Q$4:$Q$1000)&lt;ROW(I100),"",INDEX(支出簿!I$4:I$1000,MATCH(SMALL(支出簿!$Q$4:$Q$1000,ROW(I100)),支出簿!$Q$4:$Q$1000,0)))</f>
        <v/>
      </c>
      <c r="J100" t="str">
        <f>IF(COUNT(支出簿!$Q$4:$Q$1000)&lt;ROW(J100),"",INDEX(支出簿!J$4:J$1000,MATCH(SMALL(支出簿!$Q$4:$Q$1000,ROW(J100)),支出簿!$Q$4:$Q$1000,0)))</f>
        <v/>
      </c>
      <c r="K100" t="str">
        <f>IF(COUNT(支出簿!$Q$4:$Q$1000)&lt;ROW(K100),"",INDEX(支出簿!K$4:K$1000,MATCH(SMALL(支出簿!$Q$4:$Q$1000,ROW(K100)),支出簿!$Q$4:$Q$1000,0)))</f>
        <v/>
      </c>
      <c r="L100" t="str">
        <f>IF(COUNT(支出簿!$Q$4:$Q$1000)&lt;ROW(L100),"",INDEX(支出簿!L$4:L$1000,MATCH(SMALL(支出簿!$Q$4:$Q$1000,ROW(L100)),支出簿!$Q$4:$Q$1000,0)))</f>
        <v/>
      </c>
      <c r="M100" t="str">
        <f>IF(COUNT(支出簿!$Q$4:$Q$1000)&lt;ROW(M100),"",INDEX(支出簿!M$4:M$1000,MATCH(SMALL(支出簿!$Q$4:$Q$1000,ROW(M100)),支出簿!$Q$4:$Q$1000,0)))</f>
        <v/>
      </c>
      <c r="N100" t="str">
        <f>IF(COUNT(支出簿!$Q$4:$Q$1000)&lt;ROW(N100),"",INDEX(支出簿!N$4:N$1000,MATCH(SMALL(支出簿!$Q$4:$Q$1000,ROW(N100)),支出簿!$Q$4:$Q$1000,0)))</f>
        <v/>
      </c>
      <c r="O100" t="str">
        <f>IF(COUNT(支出簿!$Q$4:$Q$1000)&lt;ROW(O100),"",INDEX(支出簿!O$4:O$1000,MATCH(SMALL(支出簿!$Q$4:$Q$1000,ROW(O100)),支出簿!$Q$4:$Q$1000,0)))</f>
        <v/>
      </c>
      <c r="P100" t="str">
        <f>IF(COUNT(支出簿!$Q$4:$Q$1000)&lt;ROW(P100),"",INDEX(支出簿!P$4:P$1000,MATCH(SMALL(支出簿!$Q$4:$Q$1000,ROW(P100)),支出簿!$Q$4:$Q$1000,0)))</f>
        <v/>
      </c>
      <c r="Q100" t="str">
        <f>IF(COUNT(支出簿!$Q$4:$Q$1000)&lt;ROW(Q100),"",INDEX(支出簿!Q$4:Q$1000,MATCH(SMALL(支出簿!$Q$4:$Q$1000,ROW(Q100)),支出簿!$Q$4:$Q$1000,0)))</f>
        <v/>
      </c>
    </row>
    <row r="101" spans="1:17" x14ac:dyDescent="0.45">
      <c r="A101" t="str">
        <f>IF(COUNT(支出簿!$Q$4:$Q$1000)&lt;ROW(A101),"",INDEX(支出簿!A$4:A$1000,MATCH(SMALL(支出簿!$Q$4:$Q$1000,ROW(A101)),支出簿!$Q$4:$Q$1000,0)))</f>
        <v/>
      </c>
      <c r="B101" s="25" t="str">
        <f>IF(COUNT(支出簿!$Q$4:$Q$1000)&lt;ROW(B101),"",INDEX(支出簿!B$4:B$1000,MATCH(SMALL(支出簿!$Q$4:$Q$1000,ROW(B101)),支出簿!$Q$4:$Q$1000,0)))</f>
        <v/>
      </c>
      <c r="C101" s="25" t="str">
        <f>IF(COUNT(支出簿!$Q$4:$Q$1000)&lt;ROW(C101),"",INDEX(支出簿!C$4:C$1000,MATCH(SMALL(支出簿!$Q$4:$Q$1000,ROW(C101)),支出簿!$Q$4:$Q$1000,0)))</f>
        <v/>
      </c>
      <c r="D101" t="str">
        <f>IF(COUNT(支出簿!$Q$4:$Q$1000)&lt;ROW(D101),"",INDEX(支出簿!D$4:D$1000,MATCH(SMALL(支出簿!$Q$4:$Q$1000,ROW(D101)),支出簿!$Q$4:$Q$1000,0)))</f>
        <v/>
      </c>
      <c r="E101" t="str">
        <f>IF(COUNT(支出簿!$Q$4:$Q$1000)&lt;ROW(E101),"",INDEX(支出簿!E$4:E$1000,MATCH(SMALL(支出簿!$Q$4:$Q$1000,ROW(E101)),支出簿!$Q$4:$Q$1000,0)))</f>
        <v/>
      </c>
      <c r="F101" t="str">
        <f>IF(COUNT(支出簿!$Q$4:$Q$1000)&lt;ROW(F101),"",INDEX(支出簿!F$4:F$1000,MATCH(SMALL(支出簿!$Q$4:$Q$1000,ROW(F101)),支出簿!$Q$4:$Q$1000,0)))</f>
        <v/>
      </c>
      <c r="G101" t="str">
        <f>IF(COUNT(支出簿!$Q$4:$Q$1000)&lt;ROW(G101),"",INDEX(支出簿!G$4:G$1000,MATCH(SMALL(支出簿!$Q$4:$Q$1000,ROW(G101)),支出簿!$Q$4:$Q$1000,0)))</f>
        <v/>
      </c>
      <c r="H101" t="str">
        <f>IF(COUNT(支出簿!$Q$4:$Q$1000)&lt;ROW(H101),"",INDEX(支出簿!H$4:H$1000,MATCH(SMALL(支出簿!$Q$4:$Q$1000,ROW(H101)),支出簿!$Q$4:$Q$1000,0)))</f>
        <v/>
      </c>
      <c r="I101" t="str">
        <f>IF(COUNT(支出簿!$Q$4:$Q$1000)&lt;ROW(I101),"",INDEX(支出簿!I$4:I$1000,MATCH(SMALL(支出簿!$Q$4:$Q$1000,ROW(I101)),支出簿!$Q$4:$Q$1000,0)))</f>
        <v/>
      </c>
      <c r="J101" t="str">
        <f>IF(COUNT(支出簿!$Q$4:$Q$1000)&lt;ROW(J101),"",INDEX(支出簿!J$4:J$1000,MATCH(SMALL(支出簿!$Q$4:$Q$1000,ROW(J101)),支出簿!$Q$4:$Q$1000,0)))</f>
        <v/>
      </c>
      <c r="K101" t="str">
        <f>IF(COUNT(支出簿!$Q$4:$Q$1000)&lt;ROW(K101),"",INDEX(支出簿!K$4:K$1000,MATCH(SMALL(支出簿!$Q$4:$Q$1000,ROW(K101)),支出簿!$Q$4:$Q$1000,0)))</f>
        <v/>
      </c>
      <c r="L101" t="str">
        <f>IF(COUNT(支出簿!$Q$4:$Q$1000)&lt;ROW(L101),"",INDEX(支出簿!L$4:L$1000,MATCH(SMALL(支出簿!$Q$4:$Q$1000,ROW(L101)),支出簿!$Q$4:$Q$1000,0)))</f>
        <v/>
      </c>
      <c r="M101" t="str">
        <f>IF(COUNT(支出簿!$Q$4:$Q$1000)&lt;ROW(M101),"",INDEX(支出簿!M$4:M$1000,MATCH(SMALL(支出簿!$Q$4:$Q$1000,ROW(M101)),支出簿!$Q$4:$Q$1000,0)))</f>
        <v/>
      </c>
      <c r="N101" t="str">
        <f>IF(COUNT(支出簿!$Q$4:$Q$1000)&lt;ROW(N101),"",INDEX(支出簿!N$4:N$1000,MATCH(SMALL(支出簿!$Q$4:$Q$1000,ROW(N101)),支出簿!$Q$4:$Q$1000,0)))</f>
        <v/>
      </c>
      <c r="O101" t="str">
        <f>IF(COUNT(支出簿!$Q$4:$Q$1000)&lt;ROW(O101),"",INDEX(支出簿!O$4:O$1000,MATCH(SMALL(支出簿!$Q$4:$Q$1000,ROW(O101)),支出簿!$Q$4:$Q$1000,0)))</f>
        <v/>
      </c>
      <c r="P101" t="str">
        <f>IF(COUNT(支出簿!$Q$4:$Q$1000)&lt;ROW(P101),"",INDEX(支出簿!P$4:P$1000,MATCH(SMALL(支出簿!$Q$4:$Q$1000,ROW(P101)),支出簿!$Q$4:$Q$1000,0)))</f>
        <v/>
      </c>
      <c r="Q101" t="str">
        <f>IF(COUNT(支出簿!$Q$4:$Q$1000)&lt;ROW(Q101),"",INDEX(支出簿!Q$4:Q$1000,MATCH(SMALL(支出簿!$Q$4:$Q$1000,ROW(Q101)),支出簿!$Q$4:$Q$1000,0)))</f>
        <v/>
      </c>
    </row>
    <row r="102" spans="1:17" x14ac:dyDescent="0.45">
      <c r="A102" t="str">
        <f>IF(COUNT(支出簿!$Q$4:$Q$1000)&lt;ROW(A102),"",INDEX(支出簿!A$4:A$1000,MATCH(SMALL(支出簿!$Q$4:$Q$1000,ROW(A102)),支出簿!$Q$4:$Q$1000,0)))</f>
        <v/>
      </c>
      <c r="B102" s="25" t="str">
        <f>IF(COUNT(支出簿!$Q$4:$Q$1000)&lt;ROW(B102),"",INDEX(支出簿!B$4:B$1000,MATCH(SMALL(支出簿!$Q$4:$Q$1000,ROW(B102)),支出簿!$Q$4:$Q$1000,0)))</f>
        <v/>
      </c>
      <c r="C102" s="25" t="str">
        <f>IF(COUNT(支出簿!$Q$4:$Q$1000)&lt;ROW(C102),"",INDEX(支出簿!C$4:C$1000,MATCH(SMALL(支出簿!$Q$4:$Q$1000,ROW(C102)),支出簿!$Q$4:$Q$1000,0)))</f>
        <v/>
      </c>
      <c r="D102" t="str">
        <f>IF(COUNT(支出簿!$Q$4:$Q$1000)&lt;ROW(D102),"",INDEX(支出簿!D$4:D$1000,MATCH(SMALL(支出簿!$Q$4:$Q$1000,ROW(D102)),支出簿!$Q$4:$Q$1000,0)))</f>
        <v/>
      </c>
      <c r="E102" t="str">
        <f>IF(COUNT(支出簿!$Q$4:$Q$1000)&lt;ROW(E102),"",INDEX(支出簿!E$4:E$1000,MATCH(SMALL(支出簿!$Q$4:$Q$1000,ROW(E102)),支出簿!$Q$4:$Q$1000,0)))</f>
        <v/>
      </c>
      <c r="F102" t="str">
        <f>IF(COUNT(支出簿!$Q$4:$Q$1000)&lt;ROW(F102),"",INDEX(支出簿!F$4:F$1000,MATCH(SMALL(支出簿!$Q$4:$Q$1000,ROW(F102)),支出簿!$Q$4:$Q$1000,0)))</f>
        <v/>
      </c>
      <c r="G102" t="str">
        <f>IF(COUNT(支出簿!$Q$4:$Q$1000)&lt;ROW(G102),"",INDEX(支出簿!G$4:G$1000,MATCH(SMALL(支出簿!$Q$4:$Q$1000,ROW(G102)),支出簿!$Q$4:$Q$1000,0)))</f>
        <v/>
      </c>
      <c r="H102" t="str">
        <f>IF(COUNT(支出簿!$Q$4:$Q$1000)&lt;ROW(H102),"",INDEX(支出簿!H$4:H$1000,MATCH(SMALL(支出簿!$Q$4:$Q$1000,ROW(H102)),支出簿!$Q$4:$Q$1000,0)))</f>
        <v/>
      </c>
      <c r="I102" t="str">
        <f>IF(COUNT(支出簿!$Q$4:$Q$1000)&lt;ROW(I102),"",INDEX(支出簿!I$4:I$1000,MATCH(SMALL(支出簿!$Q$4:$Q$1000,ROW(I102)),支出簿!$Q$4:$Q$1000,0)))</f>
        <v/>
      </c>
      <c r="J102" t="str">
        <f>IF(COUNT(支出簿!$Q$4:$Q$1000)&lt;ROW(J102),"",INDEX(支出簿!J$4:J$1000,MATCH(SMALL(支出簿!$Q$4:$Q$1000,ROW(J102)),支出簿!$Q$4:$Q$1000,0)))</f>
        <v/>
      </c>
      <c r="K102" t="str">
        <f>IF(COUNT(支出簿!$Q$4:$Q$1000)&lt;ROW(K102),"",INDEX(支出簿!K$4:K$1000,MATCH(SMALL(支出簿!$Q$4:$Q$1000,ROW(K102)),支出簿!$Q$4:$Q$1000,0)))</f>
        <v/>
      </c>
      <c r="L102" t="str">
        <f>IF(COUNT(支出簿!$Q$4:$Q$1000)&lt;ROW(L102),"",INDEX(支出簿!L$4:L$1000,MATCH(SMALL(支出簿!$Q$4:$Q$1000,ROW(L102)),支出簿!$Q$4:$Q$1000,0)))</f>
        <v/>
      </c>
      <c r="M102" t="str">
        <f>IF(COUNT(支出簿!$Q$4:$Q$1000)&lt;ROW(M102),"",INDEX(支出簿!M$4:M$1000,MATCH(SMALL(支出簿!$Q$4:$Q$1000,ROW(M102)),支出簿!$Q$4:$Q$1000,0)))</f>
        <v/>
      </c>
      <c r="N102" t="str">
        <f>IF(COUNT(支出簿!$Q$4:$Q$1000)&lt;ROW(N102),"",INDEX(支出簿!N$4:N$1000,MATCH(SMALL(支出簿!$Q$4:$Q$1000,ROW(N102)),支出簿!$Q$4:$Q$1000,0)))</f>
        <v/>
      </c>
      <c r="O102" t="str">
        <f>IF(COUNT(支出簿!$Q$4:$Q$1000)&lt;ROW(O102),"",INDEX(支出簿!O$4:O$1000,MATCH(SMALL(支出簿!$Q$4:$Q$1000,ROW(O102)),支出簿!$Q$4:$Q$1000,0)))</f>
        <v/>
      </c>
      <c r="P102" t="str">
        <f>IF(COUNT(支出簿!$Q$4:$Q$1000)&lt;ROW(P102),"",INDEX(支出簿!P$4:P$1000,MATCH(SMALL(支出簿!$Q$4:$Q$1000,ROW(P102)),支出簿!$Q$4:$Q$1000,0)))</f>
        <v/>
      </c>
      <c r="Q102" t="str">
        <f>IF(COUNT(支出簿!$Q$4:$Q$1000)&lt;ROW(Q102),"",INDEX(支出簿!Q$4:Q$1000,MATCH(SMALL(支出簿!$Q$4:$Q$1000,ROW(Q102)),支出簿!$Q$4:$Q$1000,0)))</f>
        <v/>
      </c>
    </row>
    <row r="103" spans="1:17" x14ac:dyDescent="0.45">
      <c r="A103" t="str">
        <f>IF(COUNT(支出簿!$Q$4:$Q$1000)&lt;ROW(A103),"",INDEX(支出簿!A$4:A$1000,MATCH(SMALL(支出簿!$Q$4:$Q$1000,ROW(A103)),支出簿!$Q$4:$Q$1000,0)))</f>
        <v/>
      </c>
      <c r="B103" s="25" t="str">
        <f>IF(COUNT(支出簿!$Q$4:$Q$1000)&lt;ROW(B103),"",INDEX(支出簿!B$4:B$1000,MATCH(SMALL(支出簿!$Q$4:$Q$1000,ROW(B103)),支出簿!$Q$4:$Q$1000,0)))</f>
        <v/>
      </c>
      <c r="C103" s="25" t="str">
        <f>IF(COUNT(支出簿!$Q$4:$Q$1000)&lt;ROW(C103),"",INDEX(支出簿!C$4:C$1000,MATCH(SMALL(支出簿!$Q$4:$Q$1000,ROW(C103)),支出簿!$Q$4:$Q$1000,0)))</f>
        <v/>
      </c>
      <c r="D103" t="str">
        <f>IF(COUNT(支出簿!$Q$4:$Q$1000)&lt;ROW(D103),"",INDEX(支出簿!D$4:D$1000,MATCH(SMALL(支出簿!$Q$4:$Q$1000,ROW(D103)),支出簿!$Q$4:$Q$1000,0)))</f>
        <v/>
      </c>
      <c r="E103" t="str">
        <f>IF(COUNT(支出簿!$Q$4:$Q$1000)&lt;ROW(E103),"",INDEX(支出簿!E$4:E$1000,MATCH(SMALL(支出簿!$Q$4:$Q$1000,ROW(E103)),支出簿!$Q$4:$Q$1000,0)))</f>
        <v/>
      </c>
      <c r="F103" t="str">
        <f>IF(COUNT(支出簿!$Q$4:$Q$1000)&lt;ROW(F103),"",INDEX(支出簿!F$4:F$1000,MATCH(SMALL(支出簿!$Q$4:$Q$1000,ROW(F103)),支出簿!$Q$4:$Q$1000,0)))</f>
        <v/>
      </c>
      <c r="G103" t="str">
        <f>IF(COUNT(支出簿!$Q$4:$Q$1000)&lt;ROW(G103),"",INDEX(支出簿!G$4:G$1000,MATCH(SMALL(支出簿!$Q$4:$Q$1000,ROW(G103)),支出簿!$Q$4:$Q$1000,0)))</f>
        <v/>
      </c>
      <c r="H103" t="str">
        <f>IF(COUNT(支出簿!$Q$4:$Q$1000)&lt;ROW(H103),"",INDEX(支出簿!H$4:H$1000,MATCH(SMALL(支出簿!$Q$4:$Q$1000,ROW(H103)),支出簿!$Q$4:$Q$1000,0)))</f>
        <v/>
      </c>
      <c r="I103" t="str">
        <f>IF(COUNT(支出簿!$Q$4:$Q$1000)&lt;ROW(I103),"",INDEX(支出簿!I$4:I$1000,MATCH(SMALL(支出簿!$Q$4:$Q$1000,ROW(I103)),支出簿!$Q$4:$Q$1000,0)))</f>
        <v/>
      </c>
      <c r="J103" t="str">
        <f>IF(COUNT(支出簿!$Q$4:$Q$1000)&lt;ROW(J103),"",INDEX(支出簿!J$4:J$1000,MATCH(SMALL(支出簿!$Q$4:$Q$1000,ROW(J103)),支出簿!$Q$4:$Q$1000,0)))</f>
        <v/>
      </c>
      <c r="K103" t="str">
        <f>IF(COUNT(支出簿!$Q$4:$Q$1000)&lt;ROW(K103),"",INDEX(支出簿!K$4:K$1000,MATCH(SMALL(支出簿!$Q$4:$Q$1000,ROW(K103)),支出簿!$Q$4:$Q$1000,0)))</f>
        <v/>
      </c>
      <c r="L103" t="str">
        <f>IF(COUNT(支出簿!$Q$4:$Q$1000)&lt;ROW(L103),"",INDEX(支出簿!L$4:L$1000,MATCH(SMALL(支出簿!$Q$4:$Q$1000,ROW(L103)),支出簿!$Q$4:$Q$1000,0)))</f>
        <v/>
      </c>
      <c r="M103" t="str">
        <f>IF(COUNT(支出簿!$Q$4:$Q$1000)&lt;ROW(M103),"",INDEX(支出簿!M$4:M$1000,MATCH(SMALL(支出簿!$Q$4:$Q$1000,ROW(M103)),支出簿!$Q$4:$Q$1000,0)))</f>
        <v/>
      </c>
      <c r="N103" t="str">
        <f>IF(COUNT(支出簿!$Q$4:$Q$1000)&lt;ROW(N103),"",INDEX(支出簿!N$4:N$1000,MATCH(SMALL(支出簿!$Q$4:$Q$1000,ROW(N103)),支出簿!$Q$4:$Q$1000,0)))</f>
        <v/>
      </c>
      <c r="O103" t="str">
        <f>IF(COUNT(支出簿!$Q$4:$Q$1000)&lt;ROW(O103),"",INDEX(支出簿!O$4:O$1000,MATCH(SMALL(支出簿!$Q$4:$Q$1000,ROW(O103)),支出簿!$Q$4:$Q$1000,0)))</f>
        <v/>
      </c>
      <c r="P103" t="str">
        <f>IF(COUNT(支出簿!$Q$4:$Q$1000)&lt;ROW(P103),"",INDEX(支出簿!P$4:P$1000,MATCH(SMALL(支出簿!$Q$4:$Q$1000,ROW(P103)),支出簿!$Q$4:$Q$1000,0)))</f>
        <v/>
      </c>
      <c r="Q103" t="str">
        <f>IF(COUNT(支出簿!$Q$4:$Q$1000)&lt;ROW(Q103),"",INDEX(支出簿!Q$4:Q$1000,MATCH(SMALL(支出簿!$Q$4:$Q$1000,ROW(Q103)),支出簿!$Q$4:$Q$1000,0)))</f>
        <v/>
      </c>
    </row>
    <row r="104" spans="1:17" x14ac:dyDescent="0.45">
      <c r="A104" t="str">
        <f>IF(COUNT(支出簿!$Q$4:$Q$1000)&lt;ROW(A104),"",INDEX(支出簿!A$4:A$1000,MATCH(SMALL(支出簿!$Q$4:$Q$1000,ROW(A104)),支出簿!$Q$4:$Q$1000,0)))</f>
        <v/>
      </c>
      <c r="B104" s="25" t="str">
        <f>IF(COUNT(支出簿!$Q$4:$Q$1000)&lt;ROW(B104),"",INDEX(支出簿!B$4:B$1000,MATCH(SMALL(支出簿!$Q$4:$Q$1000,ROW(B104)),支出簿!$Q$4:$Q$1000,0)))</f>
        <v/>
      </c>
      <c r="C104" s="25" t="str">
        <f>IF(COUNT(支出簿!$Q$4:$Q$1000)&lt;ROW(C104),"",INDEX(支出簿!C$4:C$1000,MATCH(SMALL(支出簿!$Q$4:$Q$1000,ROW(C104)),支出簿!$Q$4:$Q$1000,0)))</f>
        <v/>
      </c>
      <c r="D104" t="str">
        <f>IF(COUNT(支出簿!$Q$4:$Q$1000)&lt;ROW(D104),"",INDEX(支出簿!D$4:D$1000,MATCH(SMALL(支出簿!$Q$4:$Q$1000,ROW(D104)),支出簿!$Q$4:$Q$1000,0)))</f>
        <v/>
      </c>
      <c r="E104" t="str">
        <f>IF(COUNT(支出簿!$Q$4:$Q$1000)&lt;ROW(E104),"",INDEX(支出簿!E$4:E$1000,MATCH(SMALL(支出簿!$Q$4:$Q$1000,ROW(E104)),支出簿!$Q$4:$Q$1000,0)))</f>
        <v/>
      </c>
      <c r="F104" t="str">
        <f>IF(COUNT(支出簿!$Q$4:$Q$1000)&lt;ROW(F104),"",INDEX(支出簿!F$4:F$1000,MATCH(SMALL(支出簿!$Q$4:$Q$1000,ROW(F104)),支出簿!$Q$4:$Q$1000,0)))</f>
        <v/>
      </c>
      <c r="G104" t="str">
        <f>IF(COUNT(支出簿!$Q$4:$Q$1000)&lt;ROW(G104),"",INDEX(支出簿!G$4:G$1000,MATCH(SMALL(支出簿!$Q$4:$Q$1000,ROW(G104)),支出簿!$Q$4:$Q$1000,0)))</f>
        <v/>
      </c>
      <c r="H104" t="str">
        <f>IF(COUNT(支出簿!$Q$4:$Q$1000)&lt;ROW(H104),"",INDEX(支出簿!H$4:H$1000,MATCH(SMALL(支出簿!$Q$4:$Q$1000,ROW(H104)),支出簿!$Q$4:$Q$1000,0)))</f>
        <v/>
      </c>
      <c r="I104" t="str">
        <f>IF(COUNT(支出簿!$Q$4:$Q$1000)&lt;ROW(I104),"",INDEX(支出簿!I$4:I$1000,MATCH(SMALL(支出簿!$Q$4:$Q$1000,ROW(I104)),支出簿!$Q$4:$Q$1000,0)))</f>
        <v/>
      </c>
      <c r="J104" t="str">
        <f>IF(COUNT(支出簿!$Q$4:$Q$1000)&lt;ROW(J104),"",INDEX(支出簿!J$4:J$1000,MATCH(SMALL(支出簿!$Q$4:$Q$1000,ROW(J104)),支出簿!$Q$4:$Q$1000,0)))</f>
        <v/>
      </c>
      <c r="K104" t="str">
        <f>IF(COUNT(支出簿!$Q$4:$Q$1000)&lt;ROW(K104),"",INDEX(支出簿!K$4:K$1000,MATCH(SMALL(支出簿!$Q$4:$Q$1000,ROW(K104)),支出簿!$Q$4:$Q$1000,0)))</f>
        <v/>
      </c>
      <c r="L104" t="str">
        <f>IF(COUNT(支出簿!$Q$4:$Q$1000)&lt;ROW(L104),"",INDEX(支出簿!L$4:L$1000,MATCH(SMALL(支出簿!$Q$4:$Q$1000,ROW(L104)),支出簿!$Q$4:$Q$1000,0)))</f>
        <v/>
      </c>
      <c r="M104" t="str">
        <f>IF(COUNT(支出簿!$Q$4:$Q$1000)&lt;ROW(M104),"",INDEX(支出簿!M$4:M$1000,MATCH(SMALL(支出簿!$Q$4:$Q$1000,ROW(M104)),支出簿!$Q$4:$Q$1000,0)))</f>
        <v/>
      </c>
      <c r="N104" t="str">
        <f>IF(COUNT(支出簿!$Q$4:$Q$1000)&lt;ROW(N104),"",INDEX(支出簿!N$4:N$1000,MATCH(SMALL(支出簿!$Q$4:$Q$1000,ROW(N104)),支出簿!$Q$4:$Q$1000,0)))</f>
        <v/>
      </c>
      <c r="O104" t="str">
        <f>IF(COUNT(支出簿!$Q$4:$Q$1000)&lt;ROW(O104),"",INDEX(支出簿!O$4:O$1000,MATCH(SMALL(支出簿!$Q$4:$Q$1000,ROW(O104)),支出簿!$Q$4:$Q$1000,0)))</f>
        <v/>
      </c>
      <c r="P104" t="str">
        <f>IF(COUNT(支出簿!$Q$4:$Q$1000)&lt;ROW(P104),"",INDEX(支出簿!P$4:P$1000,MATCH(SMALL(支出簿!$Q$4:$Q$1000,ROW(P104)),支出簿!$Q$4:$Q$1000,0)))</f>
        <v/>
      </c>
      <c r="Q104" t="str">
        <f>IF(COUNT(支出簿!$Q$4:$Q$1000)&lt;ROW(Q104),"",INDEX(支出簿!Q$4:Q$1000,MATCH(SMALL(支出簿!$Q$4:$Q$1000,ROW(Q104)),支出簿!$Q$4:$Q$1000,0)))</f>
        <v/>
      </c>
    </row>
    <row r="105" spans="1:17" x14ac:dyDescent="0.45">
      <c r="A105" t="str">
        <f>IF(COUNT(支出簿!$Q$4:$Q$1000)&lt;ROW(A105),"",INDEX(支出簿!A$4:A$1000,MATCH(SMALL(支出簿!$Q$4:$Q$1000,ROW(A105)),支出簿!$Q$4:$Q$1000,0)))</f>
        <v/>
      </c>
      <c r="B105" s="25" t="str">
        <f>IF(COUNT(支出簿!$Q$4:$Q$1000)&lt;ROW(B105),"",INDEX(支出簿!B$4:B$1000,MATCH(SMALL(支出簿!$Q$4:$Q$1000,ROW(B105)),支出簿!$Q$4:$Q$1000,0)))</f>
        <v/>
      </c>
      <c r="C105" s="25" t="str">
        <f>IF(COUNT(支出簿!$Q$4:$Q$1000)&lt;ROW(C105),"",INDEX(支出簿!C$4:C$1000,MATCH(SMALL(支出簿!$Q$4:$Q$1000,ROW(C105)),支出簿!$Q$4:$Q$1000,0)))</f>
        <v/>
      </c>
      <c r="D105" t="str">
        <f>IF(COUNT(支出簿!$Q$4:$Q$1000)&lt;ROW(D105),"",INDEX(支出簿!D$4:D$1000,MATCH(SMALL(支出簿!$Q$4:$Q$1000,ROW(D105)),支出簿!$Q$4:$Q$1000,0)))</f>
        <v/>
      </c>
      <c r="E105" t="str">
        <f>IF(COUNT(支出簿!$Q$4:$Q$1000)&lt;ROW(E105),"",INDEX(支出簿!E$4:E$1000,MATCH(SMALL(支出簿!$Q$4:$Q$1000,ROW(E105)),支出簿!$Q$4:$Q$1000,0)))</f>
        <v/>
      </c>
      <c r="F105" t="str">
        <f>IF(COUNT(支出簿!$Q$4:$Q$1000)&lt;ROW(F105),"",INDEX(支出簿!F$4:F$1000,MATCH(SMALL(支出簿!$Q$4:$Q$1000,ROW(F105)),支出簿!$Q$4:$Q$1000,0)))</f>
        <v/>
      </c>
      <c r="G105" t="str">
        <f>IF(COUNT(支出簿!$Q$4:$Q$1000)&lt;ROW(G105),"",INDEX(支出簿!G$4:G$1000,MATCH(SMALL(支出簿!$Q$4:$Q$1000,ROW(G105)),支出簿!$Q$4:$Q$1000,0)))</f>
        <v/>
      </c>
      <c r="H105" t="str">
        <f>IF(COUNT(支出簿!$Q$4:$Q$1000)&lt;ROW(H105),"",INDEX(支出簿!H$4:H$1000,MATCH(SMALL(支出簿!$Q$4:$Q$1000,ROW(H105)),支出簿!$Q$4:$Q$1000,0)))</f>
        <v/>
      </c>
      <c r="I105" t="str">
        <f>IF(COUNT(支出簿!$Q$4:$Q$1000)&lt;ROW(I105),"",INDEX(支出簿!I$4:I$1000,MATCH(SMALL(支出簿!$Q$4:$Q$1000,ROW(I105)),支出簿!$Q$4:$Q$1000,0)))</f>
        <v/>
      </c>
      <c r="J105" t="str">
        <f>IF(COUNT(支出簿!$Q$4:$Q$1000)&lt;ROW(J105),"",INDEX(支出簿!J$4:J$1000,MATCH(SMALL(支出簿!$Q$4:$Q$1000,ROW(J105)),支出簿!$Q$4:$Q$1000,0)))</f>
        <v/>
      </c>
      <c r="K105" t="str">
        <f>IF(COUNT(支出簿!$Q$4:$Q$1000)&lt;ROW(K105),"",INDEX(支出簿!K$4:K$1000,MATCH(SMALL(支出簿!$Q$4:$Q$1000,ROW(K105)),支出簿!$Q$4:$Q$1000,0)))</f>
        <v/>
      </c>
      <c r="L105" t="str">
        <f>IF(COUNT(支出簿!$Q$4:$Q$1000)&lt;ROW(L105),"",INDEX(支出簿!L$4:L$1000,MATCH(SMALL(支出簿!$Q$4:$Q$1000,ROW(L105)),支出簿!$Q$4:$Q$1000,0)))</f>
        <v/>
      </c>
      <c r="M105" t="str">
        <f>IF(COUNT(支出簿!$Q$4:$Q$1000)&lt;ROW(M105),"",INDEX(支出簿!M$4:M$1000,MATCH(SMALL(支出簿!$Q$4:$Q$1000,ROW(M105)),支出簿!$Q$4:$Q$1000,0)))</f>
        <v/>
      </c>
      <c r="N105" t="str">
        <f>IF(COUNT(支出簿!$Q$4:$Q$1000)&lt;ROW(N105),"",INDEX(支出簿!N$4:N$1000,MATCH(SMALL(支出簿!$Q$4:$Q$1000,ROW(N105)),支出簿!$Q$4:$Q$1000,0)))</f>
        <v/>
      </c>
      <c r="O105" t="str">
        <f>IF(COUNT(支出簿!$Q$4:$Q$1000)&lt;ROW(O105),"",INDEX(支出簿!O$4:O$1000,MATCH(SMALL(支出簿!$Q$4:$Q$1000,ROW(O105)),支出簿!$Q$4:$Q$1000,0)))</f>
        <v/>
      </c>
      <c r="P105" t="str">
        <f>IF(COUNT(支出簿!$Q$4:$Q$1000)&lt;ROW(P105),"",INDEX(支出簿!P$4:P$1000,MATCH(SMALL(支出簿!$Q$4:$Q$1000,ROW(P105)),支出簿!$Q$4:$Q$1000,0)))</f>
        <v/>
      </c>
      <c r="Q105" t="str">
        <f>IF(COUNT(支出簿!$Q$4:$Q$1000)&lt;ROW(Q105),"",INDEX(支出簿!Q$4:Q$1000,MATCH(SMALL(支出簿!$Q$4:$Q$1000,ROW(Q105)),支出簿!$Q$4:$Q$1000,0)))</f>
        <v/>
      </c>
    </row>
    <row r="106" spans="1:17" x14ac:dyDescent="0.45">
      <c r="A106" t="str">
        <f>IF(COUNT(支出簿!$Q$4:$Q$1000)&lt;ROW(A106),"",INDEX(支出簿!A$4:A$1000,MATCH(SMALL(支出簿!$Q$4:$Q$1000,ROW(A106)),支出簿!$Q$4:$Q$1000,0)))</f>
        <v/>
      </c>
      <c r="B106" s="25" t="str">
        <f>IF(COUNT(支出簿!$Q$4:$Q$1000)&lt;ROW(B106),"",INDEX(支出簿!B$4:B$1000,MATCH(SMALL(支出簿!$Q$4:$Q$1000,ROW(B106)),支出簿!$Q$4:$Q$1000,0)))</f>
        <v/>
      </c>
      <c r="C106" s="25" t="str">
        <f>IF(COUNT(支出簿!$Q$4:$Q$1000)&lt;ROW(C106),"",INDEX(支出簿!C$4:C$1000,MATCH(SMALL(支出簿!$Q$4:$Q$1000,ROW(C106)),支出簿!$Q$4:$Q$1000,0)))</f>
        <v/>
      </c>
      <c r="D106" t="str">
        <f>IF(COUNT(支出簿!$Q$4:$Q$1000)&lt;ROW(D106),"",INDEX(支出簿!D$4:D$1000,MATCH(SMALL(支出簿!$Q$4:$Q$1000,ROW(D106)),支出簿!$Q$4:$Q$1000,0)))</f>
        <v/>
      </c>
      <c r="E106" t="str">
        <f>IF(COUNT(支出簿!$Q$4:$Q$1000)&lt;ROW(E106),"",INDEX(支出簿!E$4:E$1000,MATCH(SMALL(支出簿!$Q$4:$Q$1000,ROW(E106)),支出簿!$Q$4:$Q$1000,0)))</f>
        <v/>
      </c>
      <c r="F106" t="str">
        <f>IF(COUNT(支出簿!$Q$4:$Q$1000)&lt;ROW(F106),"",INDEX(支出簿!F$4:F$1000,MATCH(SMALL(支出簿!$Q$4:$Q$1000,ROW(F106)),支出簿!$Q$4:$Q$1000,0)))</f>
        <v/>
      </c>
      <c r="G106" t="str">
        <f>IF(COUNT(支出簿!$Q$4:$Q$1000)&lt;ROW(G106),"",INDEX(支出簿!G$4:G$1000,MATCH(SMALL(支出簿!$Q$4:$Q$1000,ROW(G106)),支出簿!$Q$4:$Q$1000,0)))</f>
        <v/>
      </c>
      <c r="H106" t="str">
        <f>IF(COUNT(支出簿!$Q$4:$Q$1000)&lt;ROW(H106),"",INDEX(支出簿!H$4:H$1000,MATCH(SMALL(支出簿!$Q$4:$Q$1000,ROW(H106)),支出簿!$Q$4:$Q$1000,0)))</f>
        <v/>
      </c>
      <c r="I106" t="str">
        <f>IF(COUNT(支出簿!$Q$4:$Q$1000)&lt;ROW(I106),"",INDEX(支出簿!I$4:I$1000,MATCH(SMALL(支出簿!$Q$4:$Q$1000,ROW(I106)),支出簿!$Q$4:$Q$1000,0)))</f>
        <v/>
      </c>
      <c r="J106" t="str">
        <f>IF(COUNT(支出簿!$Q$4:$Q$1000)&lt;ROW(J106),"",INDEX(支出簿!J$4:J$1000,MATCH(SMALL(支出簿!$Q$4:$Q$1000,ROW(J106)),支出簿!$Q$4:$Q$1000,0)))</f>
        <v/>
      </c>
      <c r="K106" t="str">
        <f>IF(COUNT(支出簿!$Q$4:$Q$1000)&lt;ROW(K106),"",INDEX(支出簿!K$4:K$1000,MATCH(SMALL(支出簿!$Q$4:$Q$1000,ROW(K106)),支出簿!$Q$4:$Q$1000,0)))</f>
        <v/>
      </c>
      <c r="L106" t="str">
        <f>IF(COUNT(支出簿!$Q$4:$Q$1000)&lt;ROW(L106),"",INDEX(支出簿!L$4:L$1000,MATCH(SMALL(支出簿!$Q$4:$Q$1000,ROW(L106)),支出簿!$Q$4:$Q$1000,0)))</f>
        <v/>
      </c>
      <c r="M106" t="str">
        <f>IF(COUNT(支出簿!$Q$4:$Q$1000)&lt;ROW(M106),"",INDEX(支出簿!M$4:M$1000,MATCH(SMALL(支出簿!$Q$4:$Q$1000,ROW(M106)),支出簿!$Q$4:$Q$1000,0)))</f>
        <v/>
      </c>
      <c r="N106" t="str">
        <f>IF(COUNT(支出簿!$Q$4:$Q$1000)&lt;ROW(N106),"",INDEX(支出簿!N$4:N$1000,MATCH(SMALL(支出簿!$Q$4:$Q$1000,ROW(N106)),支出簿!$Q$4:$Q$1000,0)))</f>
        <v/>
      </c>
      <c r="O106" t="str">
        <f>IF(COUNT(支出簿!$Q$4:$Q$1000)&lt;ROW(O106),"",INDEX(支出簿!O$4:O$1000,MATCH(SMALL(支出簿!$Q$4:$Q$1000,ROW(O106)),支出簿!$Q$4:$Q$1000,0)))</f>
        <v/>
      </c>
      <c r="P106" t="str">
        <f>IF(COUNT(支出簿!$Q$4:$Q$1000)&lt;ROW(P106),"",INDEX(支出簿!P$4:P$1000,MATCH(SMALL(支出簿!$Q$4:$Q$1000,ROW(P106)),支出簿!$Q$4:$Q$1000,0)))</f>
        <v/>
      </c>
      <c r="Q106" t="str">
        <f>IF(COUNT(支出簿!$Q$4:$Q$1000)&lt;ROW(Q106),"",INDEX(支出簿!Q$4:Q$1000,MATCH(SMALL(支出簿!$Q$4:$Q$1000,ROW(Q106)),支出簿!$Q$4:$Q$1000,0)))</f>
        <v/>
      </c>
    </row>
    <row r="107" spans="1:17" x14ac:dyDescent="0.45">
      <c r="A107" t="str">
        <f>IF(COUNT(支出簿!$Q$4:$Q$1000)&lt;ROW(A107),"",INDEX(支出簿!A$4:A$1000,MATCH(SMALL(支出簿!$Q$4:$Q$1000,ROW(A107)),支出簿!$Q$4:$Q$1000,0)))</f>
        <v/>
      </c>
      <c r="B107" s="25" t="str">
        <f>IF(COUNT(支出簿!$Q$4:$Q$1000)&lt;ROW(B107),"",INDEX(支出簿!B$4:B$1000,MATCH(SMALL(支出簿!$Q$4:$Q$1000,ROW(B107)),支出簿!$Q$4:$Q$1000,0)))</f>
        <v/>
      </c>
      <c r="C107" s="25" t="str">
        <f>IF(COUNT(支出簿!$Q$4:$Q$1000)&lt;ROW(C107),"",INDEX(支出簿!C$4:C$1000,MATCH(SMALL(支出簿!$Q$4:$Q$1000,ROW(C107)),支出簿!$Q$4:$Q$1000,0)))</f>
        <v/>
      </c>
      <c r="D107" t="str">
        <f>IF(COUNT(支出簿!$Q$4:$Q$1000)&lt;ROW(D107),"",INDEX(支出簿!D$4:D$1000,MATCH(SMALL(支出簿!$Q$4:$Q$1000,ROW(D107)),支出簿!$Q$4:$Q$1000,0)))</f>
        <v/>
      </c>
      <c r="E107" t="str">
        <f>IF(COUNT(支出簿!$Q$4:$Q$1000)&lt;ROW(E107),"",INDEX(支出簿!E$4:E$1000,MATCH(SMALL(支出簿!$Q$4:$Q$1000,ROW(E107)),支出簿!$Q$4:$Q$1000,0)))</f>
        <v/>
      </c>
      <c r="F107" t="str">
        <f>IF(COUNT(支出簿!$Q$4:$Q$1000)&lt;ROW(F107),"",INDEX(支出簿!F$4:F$1000,MATCH(SMALL(支出簿!$Q$4:$Q$1000,ROW(F107)),支出簿!$Q$4:$Q$1000,0)))</f>
        <v/>
      </c>
      <c r="G107" t="str">
        <f>IF(COUNT(支出簿!$Q$4:$Q$1000)&lt;ROW(G107),"",INDEX(支出簿!G$4:G$1000,MATCH(SMALL(支出簿!$Q$4:$Q$1000,ROW(G107)),支出簿!$Q$4:$Q$1000,0)))</f>
        <v/>
      </c>
      <c r="H107" t="str">
        <f>IF(COUNT(支出簿!$Q$4:$Q$1000)&lt;ROW(H107),"",INDEX(支出簿!H$4:H$1000,MATCH(SMALL(支出簿!$Q$4:$Q$1000,ROW(H107)),支出簿!$Q$4:$Q$1000,0)))</f>
        <v/>
      </c>
      <c r="I107" t="str">
        <f>IF(COUNT(支出簿!$Q$4:$Q$1000)&lt;ROW(I107),"",INDEX(支出簿!I$4:I$1000,MATCH(SMALL(支出簿!$Q$4:$Q$1000,ROW(I107)),支出簿!$Q$4:$Q$1000,0)))</f>
        <v/>
      </c>
      <c r="J107" t="str">
        <f>IF(COUNT(支出簿!$Q$4:$Q$1000)&lt;ROW(J107),"",INDEX(支出簿!J$4:J$1000,MATCH(SMALL(支出簿!$Q$4:$Q$1000,ROW(J107)),支出簿!$Q$4:$Q$1000,0)))</f>
        <v/>
      </c>
      <c r="K107" t="str">
        <f>IF(COUNT(支出簿!$Q$4:$Q$1000)&lt;ROW(K107),"",INDEX(支出簿!K$4:K$1000,MATCH(SMALL(支出簿!$Q$4:$Q$1000,ROW(K107)),支出簿!$Q$4:$Q$1000,0)))</f>
        <v/>
      </c>
      <c r="L107" t="str">
        <f>IF(COUNT(支出簿!$Q$4:$Q$1000)&lt;ROW(L107),"",INDEX(支出簿!L$4:L$1000,MATCH(SMALL(支出簿!$Q$4:$Q$1000,ROW(L107)),支出簿!$Q$4:$Q$1000,0)))</f>
        <v/>
      </c>
      <c r="M107" t="str">
        <f>IF(COUNT(支出簿!$Q$4:$Q$1000)&lt;ROW(M107),"",INDEX(支出簿!M$4:M$1000,MATCH(SMALL(支出簿!$Q$4:$Q$1000,ROW(M107)),支出簿!$Q$4:$Q$1000,0)))</f>
        <v/>
      </c>
      <c r="N107" t="str">
        <f>IF(COUNT(支出簿!$Q$4:$Q$1000)&lt;ROW(N107),"",INDEX(支出簿!N$4:N$1000,MATCH(SMALL(支出簿!$Q$4:$Q$1000,ROW(N107)),支出簿!$Q$4:$Q$1000,0)))</f>
        <v/>
      </c>
      <c r="O107" t="str">
        <f>IF(COUNT(支出簿!$Q$4:$Q$1000)&lt;ROW(O107),"",INDEX(支出簿!O$4:O$1000,MATCH(SMALL(支出簿!$Q$4:$Q$1000,ROW(O107)),支出簿!$Q$4:$Q$1000,0)))</f>
        <v/>
      </c>
      <c r="P107" t="str">
        <f>IF(COUNT(支出簿!$Q$4:$Q$1000)&lt;ROW(P107),"",INDEX(支出簿!P$4:P$1000,MATCH(SMALL(支出簿!$Q$4:$Q$1000,ROW(P107)),支出簿!$Q$4:$Q$1000,0)))</f>
        <v/>
      </c>
      <c r="Q107" t="str">
        <f>IF(COUNT(支出簿!$Q$4:$Q$1000)&lt;ROW(Q107),"",INDEX(支出簿!Q$4:Q$1000,MATCH(SMALL(支出簿!$Q$4:$Q$1000,ROW(Q107)),支出簿!$Q$4:$Q$1000,0)))</f>
        <v/>
      </c>
    </row>
    <row r="108" spans="1:17" x14ac:dyDescent="0.45">
      <c r="A108" t="str">
        <f>IF(COUNT(支出簿!$Q$4:$Q$1000)&lt;ROW(A108),"",INDEX(支出簿!A$4:A$1000,MATCH(SMALL(支出簿!$Q$4:$Q$1000,ROW(A108)),支出簿!$Q$4:$Q$1000,0)))</f>
        <v/>
      </c>
      <c r="B108" s="25" t="str">
        <f>IF(COUNT(支出簿!$Q$4:$Q$1000)&lt;ROW(B108),"",INDEX(支出簿!B$4:B$1000,MATCH(SMALL(支出簿!$Q$4:$Q$1000,ROW(B108)),支出簿!$Q$4:$Q$1000,0)))</f>
        <v/>
      </c>
      <c r="C108" s="25" t="str">
        <f>IF(COUNT(支出簿!$Q$4:$Q$1000)&lt;ROW(C108),"",INDEX(支出簿!C$4:C$1000,MATCH(SMALL(支出簿!$Q$4:$Q$1000,ROW(C108)),支出簿!$Q$4:$Q$1000,0)))</f>
        <v/>
      </c>
      <c r="D108" t="str">
        <f>IF(COUNT(支出簿!$Q$4:$Q$1000)&lt;ROW(D108),"",INDEX(支出簿!D$4:D$1000,MATCH(SMALL(支出簿!$Q$4:$Q$1000,ROW(D108)),支出簿!$Q$4:$Q$1000,0)))</f>
        <v/>
      </c>
      <c r="E108" t="str">
        <f>IF(COUNT(支出簿!$Q$4:$Q$1000)&lt;ROW(E108),"",INDEX(支出簿!E$4:E$1000,MATCH(SMALL(支出簿!$Q$4:$Q$1000,ROW(E108)),支出簿!$Q$4:$Q$1000,0)))</f>
        <v/>
      </c>
      <c r="F108" t="str">
        <f>IF(COUNT(支出簿!$Q$4:$Q$1000)&lt;ROW(F108),"",INDEX(支出簿!F$4:F$1000,MATCH(SMALL(支出簿!$Q$4:$Q$1000,ROW(F108)),支出簿!$Q$4:$Q$1000,0)))</f>
        <v/>
      </c>
      <c r="G108" t="str">
        <f>IF(COUNT(支出簿!$Q$4:$Q$1000)&lt;ROW(G108),"",INDEX(支出簿!G$4:G$1000,MATCH(SMALL(支出簿!$Q$4:$Q$1000,ROW(G108)),支出簿!$Q$4:$Q$1000,0)))</f>
        <v/>
      </c>
      <c r="H108" t="str">
        <f>IF(COUNT(支出簿!$Q$4:$Q$1000)&lt;ROW(H108),"",INDEX(支出簿!H$4:H$1000,MATCH(SMALL(支出簿!$Q$4:$Q$1000,ROW(H108)),支出簿!$Q$4:$Q$1000,0)))</f>
        <v/>
      </c>
      <c r="I108" t="str">
        <f>IF(COUNT(支出簿!$Q$4:$Q$1000)&lt;ROW(I108),"",INDEX(支出簿!I$4:I$1000,MATCH(SMALL(支出簿!$Q$4:$Q$1000,ROW(I108)),支出簿!$Q$4:$Q$1000,0)))</f>
        <v/>
      </c>
      <c r="J108" t="str">
        <f>IF(COUNT(支出簿!$Q$4:$Q$1000)&lt;ROW(J108),"",INDEX(支出簿!J$4:J$1000,MATCH(SMALL(支出簿!$Q$4:$Q$1000,ROW(J108)),支出簿!$Q$4:$Q$1000,0)))</f>
        <v/>
      </c>
      <c r="K108" t="str">
        <f>IF(COUNT(支出簿!$Q$4:$Q$1000)&lt;ROW(K108),"",INDEX(支出簿!K$4:K$1000,MATCH(SMALL(支出簿!$Q$4:$Q$1000,ROW(K108)),支出簿!$Q$4:$Q$1000,0)))</f>
        <v/>
      </c>
      <c r="L108" t="str">
        <f>IF(COUNT(支出簿!$Q$4:$Q$1000)&lt;ROW(L108),"",INDEX(支出簿!L$4:L$1000,MATCH(SMALL(支出簿!$Q$4:$Q$1000,ROW(L108)),支出簿!$Q$4:$Q$1000,0)))</f>
        <v/>
      </c>
      <c r="M108" t="str">
        <f>IF(COUNT(支出簿!$Q$4:$Q$1000)&lt;ROW(M108),"",INDEX(支出簿!M$4:M$1000,MATCH(SMALL(支出簿!$Q$4:$Q$1000,ROW(M108)),支出簿!$Q$4:$Q$1000,0)))</f>
        <v/>
      </c>
      <c r="N108" t="str">
        <f>IF(COUNT(支出簿!$Q$4:$Q$1000)&lt;ROW(N108),"",INDEX(支出簿!N$4:N$1000,MATCH(SMALL(支出簿!$Q$4:$Q$1000,ROW(N108)),支出簿!$Q$4:$Q$1000,0)))</f>
        <v/>
      </c>
      <c r="O108" t="str">
        <f>IF(COUNT(支出簿!$Q$4:$Q$1000)&lt;ROW(O108),"",INDEX(支出簿!O$4:O$1000,MATCH(SMALL(支出簿!$Q$4:$Q$1000,ROW(O108)),支出簿!$Q$4:$Q$1000,0)))</f>
        <v/>
      </c>
      <c r="P108" t="str">
        <f>IF(COUNT(支出簿!$Q$4:$Q$1000)&lt;ROW(P108),"",INDEX(支出簿!P$4:P$1000,MATCH(SMALL(支出簿!$Q$4:$Q$1000,ROW(P108)),支出簿!$Q$4:$Q$1000,0)))</f>
        <v/>
      </c>
      <c r="Q108" t="str">
        <f>IF(COUNT(支出簿!$Q$4:$Q$1000)&lt;ROW(Q108),"",INDEX(支出簿!Q$4:Q$1000,MATCH(SMALL(支出簿!$Q$4:$Q$1000,ROW(Q108)),支出簿!$Q$4:$Q$1000,0)))</f>
        <v/>
      </c>
    </row>
    <row r="109" spans="1:17" x14ac:dyDescent="0.45">
      <c r="A109" t="str">
        <f>IF(COUNT(支出簿!$Q$4:$Q$1000)&lt;ROW(A109),"",INDEX(支出簿!A$4:A$1000,MATCH(SMALL(支出簿!$Q$4:$Q$1000,ROW(A109)),支出簿!$Q$4:$Q$1000,0)))</f>
        <v/>
      </c>
      <c r="B109" s="25" t="str">
        <f>IF(COUNT(支出簿!$Q$4:$Q$1000)&lt;ROW(B109),"",INDEX(支出簿!B$4:B$1000,MATCH(SMALL(支出簿!$Q$4:$Q$1000,ROW(B109)),支出簿!$Q$4:$Q$1000,0)))</f>
        <v/>
      </c>
      <c r="C109" s="25" t="str">
        <f>IF(COUNT(支出簿!$Q$4:$Q$1000)&lt;ROW(C109),"",INDEX(支出簿!C$4:C$1000,MATCH(SMALL(支出簿!$Q$4:$Q$1000,ROW(C109)),支出簿!$Q$4:$Q$1000,0)))</f>
        <v/>
      </c>
      <c r="D109" t="str">
        <f>IF(COUNT(支出簿!$Q$4:$Q$1000)&lt;ROW(D109),"",INDEX(支出簿!D$4:D$1000,MATCH(SMALL(支出簿!$Q$4:$Q$1000,ROW(D109)),支出簿!$Q$4:$Q$1000,0)))</f>
        <v/>
      </c>
      <c r="E109" t="str">
        <f>IF(COUNT(支出簿!$Q$4:$Q$1000)&lt;ROW(E109),"",INDEX(支出簿!E$4:E$1000,MATCH(SMALL(支出簿!$Q$4:$Q$1000,ROW(E109)),支出簿!$Q$4:$Q$1000,0)))</f>
        <v/>
      </c>
      <c r="F109" t="str">
        <f>IF(COUNT(支出簿!$Q$4:$Q$1000)&lt;ROW(F109),"",INDEX(支出簿!F$4:F$1000,MATCH(SMALL(支出簿!$Q$4:$Q$1000,ROW(F109)),支出簿!$Q$4:$Q$1000,0)))</f>
        <v/>
      </c>
      <c r="G109" t="str">
        <f>IF(COUNT(支出簿!$Q$4:$Q$1000)&lt;ROW(G109),"",INDEX(支出簿!G$4:G$1000,MATCH(SMALL(支出簿!$Q$4:$Q$1000,ROW(G109)),支出簿!$Q$4:$Q$1000,0)))</f>
        <v/>
      </c>
      <c r="H109" t="str">
        <f>IF(COUNT(支出簿!$Q$4:$Q$1000)&lt;ROW(H109),"",INDEX(支出簿!H$4:H$1000,MATCH(SMALL(支出簿!$Q$4:$Q$1000,ROW(H109)),支出簿!$Q$4:$Q$1000,0)))</f>
        <v/>
      </c>
      <c r="I109" t="str">
        <f>IF(COUNT(支出簿!$Q$4:$Q$1000)&lt;ROW(I109),"",INDEX(支出簿!I$4:I$1000,MATCH(SMALL(支出簿!$Q$4:$Q$1000,ROW(I109)),支出簿!$Q$4:$Q$1000,0)))</f>
        <v/>
      </c>
      <c r="J109" t="str">
        <f>IF(COUNT(支出簿!$Q$4:$Q$1000)&lt;ROW(J109),"",INDEX(支出簿!J$4:J$1000,MATCH(SMALL(支出簿!$Q$4:$Q$1000,ROW(J109)),支出簿!$Q$4:$Q$1000,0)))</f>
        <v/>
      </c>
      <c r="K109" t="str">
        <f>IF(COUNT(支出簿!$Q$4:$Q$1000)&lt;ROW(K109),"",INDEX(支出簿!K$4:K$1000,MATCH(SMALL(支出簿!$Q$4:$Q$1000,ROW(K109)),支出簿!$Q$4:$Q$1000,0)))</f>
        <v/>
      </c>
      <c r="L109" t="str">
        <f>IF(COUNT(支出簿!$Q$4:$Q$1000)&lt;ROW(L109),"",INDEX(支出簿!L$4:L$1000,MATCH(SMALL(支出簿!$Q$4:$Q$1000,ROW(L109)),支出簿!$Q$4:$Q$1000,0)))</f>
        <v/>
      </c>
      <c r="M109" t="str">
        <f>IF(COUNT(支出簿!$Q$4:$Q$1000)&lt;ROW(M109),"",INDEX(支出簿!M$4:M$1000,MATCH(SMALL(支出簿!$Q$4:$Q$1000,ROW(M109)),支出簿!$Q$4:$Q$1000,0)))</f>
        <v/>
      </c>
      <c r="N109" t="str">
        <f>IF(COUNT(支出簿!$Q$4:$Q$1000)&lt;ROW(N109),"",INDEX(支出簿!N$4:N$1000,MATCH(SMALL(支出簿!$Q$4:$Q$1000,ROW(N109)),支出簿!$Q$4:$Q$1000,0)))</f>
        <v/>
      </c>
      <c r="O109" t="str">
        <f>IF(COUNT(支出簿!$Q$4:$Q$1000)&lt;ROW(O109),"",INDEX(支出簿!O$4:O$1000,MATCH(SMALL(支出簿!$Q$4:$Q$1000,ROW(O109)),支出簿!$Q$4:$Q$1000,0)))</f>
        <v/>
      </c>
      <c r="P109" t="str">
        <f>IF(COUNT(支出簿!$Q$4:$Q$1000)&lt;ROW(P109),"",INDEX(支出簿!P$4:P$1000,MATCH(SMALL(支出簿!$Q$4:$Q$1000,ROW(P109)),支出簿!$Q$4:$Q$1000,0)))</f>
        <v/>
      </c>
      <c r="Q109" t="str">
        <f>IF(COUNT(支出簿!$Q$4:$Q$1000)&lt;ROW(Q109),"",INDEX(支出簿!Q$4:Q$1000,MATCH(SMALL(支出簿!$Q$4:$Q$1000,ROW(Q109)),支出簿!$Q$4:$Q$1000,0)))</f>
        <v/>
      </c>
    </row>
    <row r="110" spans="1:17" x14ac:dyDescent="0.45">
      <c r="A110" t="str">
        <f>IF(COUNT(支出簿!$Q$4:$Q$1000)&lt;ROW(A110),"",INDEX(支出簿!A$4:A$1000,MATCH(SMALL(支出簿!$Q$4:$Q$1000,ROW(A110)),支出簿!$Q$4:$Q$1000,0)))</f>
        <v/>
      </c>
      <c r="B110" s="25" t="str">
        <f>IF(COUNT(支出簿!$Q$4:$Q$1000)&lt;ROW(B110),"",INDEX(支出簿!B$4:B$1000,MATCH(SMALL(支出簿!$Q$4:$Q$1000,ROW(B110)),支出簿!$Q$4:$Q$1000,0)))</f>
        <v/>
      </c>
      <c r="C110" s="25" t="str">
        <f>IF(COUNT(支出簿!$Q$4:$Q$1000)&lt;ROW(C110),"",INDEX(支出簿!C$4:C$1000,MATCH(SMALL(支出簿!$Q$4:$Q$1000,ROW(C110)),支出簿!$Q$4:$Q$1000,0)))</f>
        <v/>
      </c>
      <c r="D110" t="str">
        <f>IF(COUNT(支出簿!$Q$4:$Q$1000)&lt;ROW(D110),"",INDEX(支出簿!D$4:D$1000,MATCH(SMALL(支出簿!$Q$4:$Q$1000,ROW(D110)),支出簿!$Q$4:$Q$1000,0)))</f>
        <v/>
      </c>
      <c r="E110" t="str">
        <f>IF(COUNT(支出簿!$Q$4:$Q$1000)&lt;ROW(E110),"",INDEX(支出簿!E$4:E$1000,MATCH(SMALL(支出簿!$Q$4:$Q$1000,ROW(E110)),支出簿!$Q$4:$Q$1000,0)))</f>
        <v/>
      </c>
      <c r="F110" t="str">
        <f>IF(COUNT(支出簿!$Q$4:$Q$1000)&lt;ROW(F110),"",INDEX(支出簿!F$4:F$1000,MATCH(SMALL(支出簿!$Q$4:$Q$1000,ROW(F110)),支出簿!$Q$4:$Q$1000,0)))</f>
        <v/>
      </c>
      <c r="G110" t="str">
        <f>IF(COUNT(支出簿!$Q$4:$Q$1000)&lt;ROW(G110),"",INDEX(支出簿!G$4:G$1000,MATCH(SMALL(支出簿!$Q$4:$Q$1000,ROW(G110)),支出簿!$Q$4:$Q$1000,0)))</f>
        <v/>
      </c>
      <c r="H110" t="str">
        <f>IF(COUNT(支出簿!$Q$4:$Q$1000)&lt;ROW(H110),"",INDEX(支出簿!H$4:H$1000,MATCH(SMALL(支出簿!$Q$4:$Q$1000,ROW(H110)),支出簿!$Q$4:$Q$1000,0)))</f>
        <v/>
      </c>
      <c r="I110" t="str">
        <f>IF(COUNT(支出簿!$Q$4:$Q$1000)&lt;ROW(I110),"",INDEX(支出簿!I$4:I$1000,MATCH(SMALL(支出簿!$Q$4:$Q$1000,ROW(I110)),支出簿!$Q$4:$Q$1000,0)))</f>
        <v/>
      </c>
      <c r="J110" t="str">
        <f>IF(COUNT(支出簿!$Q$4:$Q$1000)&lt;ROW(J110),"",INDEX(支出簿!J$4:J$1000,MATCH(SMALL(支出簿!$Q$4:$Q$1000,ROW(J110)),支出簿!$Q$4:$Q$1000,0)))</f>
        <v/>
      </c>
      <c r="K110" t="str">
        <f>IF(COUNT(支出簿!$Q$4:$Q$1000)&lt;ROW(K110),"",INDEX(支出簿!K$4:K$1000,MATCH(SMALL(支出簿!$Q$4:$Q$1000,ROW(K110)),支出簿!$Q$4:$Q$1000,0)))</f>
        <v/>
      </c>
      <c r="L110" t="str">
        <f>IF(COUNT(支出簿!$Q$4:$Q$1000)&lt;ROW(L110),"",INDEX(支出簿!L$4:L$1000,MATCH(SMALL(支出簿!$Q$4:$Q$1000,ROW(L110)),支出簿!$Q$4:$Q$1000,0)))</f>
        <v/>
      </c>
      <c r="M110" t="str">
        <f>IF(COUNT(支出簿!$Q$4:$Q$1000)&lt;ROW(M110),"",INDEX(支出簿!M$4:M$1000,MATCH(SMALL(支出簿!$Q$4:$Q$1000,ROW(M110)),支出簿!$Q$4:$Q$1000,0)))</f>
        <v/>
      </c>
      <c r="N110" t="str">
        <f>IF(COUNT(支出簿!$Q$4:$Q$1000)&lt;ROW(N110),"",INDEX(支出簿!N$4:N$1000,MATCH(SMALL(支出簿!$Q$4:$Q$1000,ROW(N110)),支出簿!$Q$4:$Q$1000,0)))</f>
        <v/>
      </c>
      <c r="O110" t="str">
        <f>IF(COUNT(支出簿!$Q$4:$Q$1000)&lt;ROW(O110),"",INDEX(支出簿!O$4:O$1000,MATCH(SMALL(支出簿!$Q$4:$Q$1000,ROW(O110)),支出簿!$Q$4:$Q$1000,0)))</f>
        <v/>
      </c>
      <c r="P110" t="str">
        <f>IF(COUNT(支出簿!$Q$4:$Q$1000)&lt;ROW(P110),"",INDEX(支出簿!P$4:P$1000,MATCH(SMALL(支出簿!$Q$4:$Q$1000,ROW(P110)),支出簿!$Q$4:$Q$1000,0)))</f>
        <v/>
      </c>
      <c r="Q110" t="str">
        <f>IF(COUNT(支出簿!$Q$4:$Q$1000)&lt;ROW(Q110),"",INDEX(支出簿!Q$4:Q$1000,MATCH(SMALL(支出簿!$Q$4:$Q$1000,ROW(Q110)),支出簿!$Q$4:$Q$1000,0)))</f>
        <v/>
      </c>
    </row>
    <row r="111" spans="1:17" x14ac:dyDescent="0.45">
      <c r="A111" t="str">
        <f>IF(COUNT(支出簿!$Q$4:$Q$1000)&lt;ROW(A111),"",INDEX(支出簿!A$4:A$1000,MATCH(SMALL(支出簿!$Q$4:$Q$1000,ROW(A111)),支出簿!$Q$4:$Q$1000,0)))</f>
        <v/>
      </c>
      <c r="B111" s="25" t="str">
        <f>IF(COUNT(支出簿!$Q$4:$Q$1000)&lt;ROW(B111),"",INDEX(支出簿!B$4:B$1000,MATCH(SMALL(支出簿!$Q$4:$Q$1000,ROW(B111)),支出簿!$Q$4:$Q$1000,0)))</f>
        <v/>
      </c>
      <c r="C111" s="25" t="str">
        <f>IF(COUNT(支出簿!$Q$4:$Q$1000)&lt;ROW(C111),"",INDEX(支出簿!C$4:C$1000,MATCH(SMALL(支出簿!$Q$4:$Q$1000,ROW(C111)),支出簿!$Q$4:$Q$1000,0)))</f>
        <v/>
      </c>
      <c r="D111" t="str">
        <f>IF(COUNT(支出簿!$Q$4:$Q$1000)&lt;ROW(D111),"",INDEX(支出簿!D$4:D$1000,MATCH(SMALL(支出簿!$Q$4:$Q$1000,ROW(D111)),支出簿!$Q$4:$Q$1000,0)))</f>
        <v/>
      </c>
      <c r="E111" t="str">
        <f>IF(COUNT(支出簿!$Q$4:$Q$1000)&lt;ROW(E111),"",INDEX(支出簿!E$4:E$1000,MATCH(SMALL(支出簿!$Q$4:$Q$1000,ROW(E111)),支出簿!$Q$4:$Q$1000,0)))</f>
        <v/>
      </c>
      <c r="F111" t="str">
        <f>IF(COUNT(支出簿!$Q$4:$Q$1000)&lt;ROW(F111),"",INDEX(支出簿!F$4:F$1000,MATCH(SMALL(支出簿!$Q$4:$Q$1000,ROW(F111)),支出簿!$Q$4:$Q$1000,0)))</f>
        <v/>
      </c>
      <c r="G111" t="str">
        <f>IF(COUNT(支出簿!$Q$4:$Q$1000)&lt;ROW(G111),"",INDEX(支出簿!G$4:G$1000,MATCH(SMALL(支出簿!$Q$4:$Q$1000,ROW(G111)),支出簿!$Q$4:$Q$1000,0)))</f>
        <v/>
      </c>
      <c r="H111" t="str">
        <f>IF(COUNT(支出簿!$Q$4:$Q$1000)&lt;ROW(H111),"",INDEX(支出簿!H$4:H$1000,MATCH(SMALL(支出簿!$Q$4:$Q$1000,ROW(H111)),支出簿!$Q$4:$Q$1000,0)))</f>
        <v/>
      </c>
      <c r="I111" t="str">
        <f>IF(COUNT(支出簿!$Q$4:$Q$1000)&lt;ROW(I111),"",INDEX(支出簿!I$4:I$1000,MATCH(SMALL(支出簿!$Q$4:$Q$1000,ROW(I111)),支出簿!$Q$4:$Q$1000,0)))</f>
        <v/>
      </c>
      <c r="J111" t="str">
        <f>IF(COUNT(支出簿!$Q$4:$Q$1000)&lt;ROW(J111),"",INDEX(支出簿!J$4:J$1000,MATCH(SMALL(支出簿!$Q$4:$Q$1000,ROW(J111)),支出簿!$Q$4:$Q$1000,0)))</f>
        <v/>
      </c>
      <c r="K111" t="str">
        <f>IF(COUNT(支出簿!$Q$4:$Q$1000)&lt;ROW(K111),"",INDEX(支出簿!K$4:K$1000,MATCH(SMALL(支出簿!$Q$4:$Q$1000,ROW(K111)),支出簿!$Q$4:$Q$1000,0)))</f>
        <v/>
      </c>
      <c r="L111" t="str">
        <f>IF(COUNT(支出簿!$Q$4:$Q$1000)&lt;ROW(L111),"",INDEX(支出簿!L$4:L$1000,MATCH(SMALL(支出簿!$Q$4:$Q$1000,ROW(L111)),支出簿!$Q$4:$Q$1000,0)))</f>
        <v/>
      </c>
      <c r="M111" t="str">
        <f>IF(COUNT(支出簿!$Q$4:$Q$1000)&lt;ROW(M111),"",INDEX(支出簿!M$4:M$1000,MATCH(SMALL(支出簿!$Q$4:$Q$1000,ROW(M111)),支出簿!$Q$4:$Q$1000,0)))</f>
        <v/>
      </c>
      <c r="N111" t="str">
        <f>IF(COUNT(支出簿!$Q$4:$Q$1000)&lt;ROW(N111),"",INDEX(支出簿!N$4:N$1000,MATCH(SMALL(支出簿!$Q$4:$Q$1000,ROW(N111)),支出簿!$Q$4:$Q$1000,0)))</f>
        <v/>
      </c>
      <c r="O111" t="str">
        <f>IF(COUNT(支出簿!$Q$4:$Q$1000)&lt;ROW(O111),"",INDEX(支出簿!O$4:O$1000,MATCH(SMALL(支出簿!$Q$4:$Q$1000,ROW(O111)),支出簿!$Q$4:$Q$1000,0)))</f>
        <v/>
      </c>
      <c r="P111" t="str">
        <f>IF(COUNT(支出簿!$Q$4:$Q$1000)&lt;ROW(P111),"",INDEX(支出簿!P$4:P$1000,MATCH(SMALL(支出簿!$Q$4:$Q$1000,ROW(P111)),支出簿!$Q$4:$Q$1000,0)))</f>
        <v/>
      </c>
      <c r="Q111" t="str">
        <f>IF(COUNT(支出簿!$Q$4:$Q$1000)&lt;ROW(Q111),"",INDEX(支出簿!Q$4:Q$1000,MATCH(SMALL(支出簿!$Q$4:$Q$1000,ROW(Q111)),支出簿!$Q$4:$Q$1000,0)))</f>
        <v/>
      </c>
    </row>
    <row r="112" spans="1:17" x14ac:dyDescent="0.45">
      <c r="A112" t="str">
        <f>IF(COUNT(支出簿!$Q$4:$Q$1000)&lt;ROW(A112),"",INDEX(支出簿!A$4:A$1000,MATCH(SMALL(支出簿!$Q$4:$Q$1000,ROW(A112)),支出簿!$Q$4:$Q$1000,0)))</f>
        <v/>
      </c>
      <c r="B112" s="25" t="str">
        <f>IF(COUNT(支出簿!$Q$4:$Q$1000)&lt;ROW(B112),"",INDEX(支出簿!B$4:B$1000,MATCH(SMALL(支出簿!$Q$4:$Q$1000,ROW(B112)),支出簿!$Q$4:$Q$1000,0)))</f>
        <v/>
      </c>
      <c r="C112" s="25" t="str">
        <f>IF(COUNT(支出簿!$Q$4:$Q$1000)&lt;ROW(C112),"",INDEX(支出簿!C$4:C$1000,MATCH(SMALL(支出簿!$Q$4:$Q$1000,ROW(C112)),支出簿!$Q$4:$Q$1000,0)))</f>
        <v/>
      </c>
      <c r="D112" t="str">
        <f>IF(COUNT(支出簿!$Q$4:$Q$1000)&lt;ROW(D112),"",INDEX(支出簿!D$4:D$1000,MATCH(SMALL(支出簿!$Q$4:$Q$1000,ROW(D112)),支出簿!$Q$4:$Q$1000,0)))</f>
        <v/>
      </c>
      <c r="E112" t="str">
        <f>IF(COUNT(支出簿!$Q$4:$Q$1000)&lt;ROW(E112),"",INDEX(支出簿!E$4:E$1000,MATCH(SMALL(支出簿!$Q$4:$Q$1000,ROW(E112)),支出簿!$Q$4:$Q$1000,0)))</f>
        <v/>
      </c>
      <c r="F112" t="str">
        <f>IF(COUNT(支出簿!$Q$4:$Q$1000)&lt;ROW(F112),"",INDEX(支出簿!F$4:F$1000,MATCH(SMALL(支出簿!$Q$4:$Q$1000,ROW(F112)),支出簿!$Q$4:$Q$1000,0)))</f>
        <v/>
      </c>
      <c r="G112" t="str">
        <f>IF(COUNT(支出簿!$Q$4:$Q$1000)&lt;ROW(G112),"",INDEX(支出簿!G$4:G$1000,MATCH(SMALL(支出簿!$Q$4:$Q$1000,ROW(G112)),支出簿!$Q$4:$Q$1000,0)))</f>
        <v/>
      </c>
      <c r="H112" t="str">
        <f>IF(COUNT(支出簿!$Q$4:$Q$1000)&lt;ROW(H112),"",INDEX(支出簿!H$4:H$1000,MATCH(SMALL(支出簿!$Q$4:$Q$1000,ROW(H112)),支出簿!$Q$4:$Q$1000,0)))</f>
        <v/>
      </c>
      <c r="I112" t="str">
        <f>IF(COUNT(支出簿!$Q$4:$Q$1000)&lt;ROW(I112),"",INDEX(支出簿!I$4:I$1000,MATCH(SMALL(支出簿!$Q$4:$Q$1000,ROW(I112)),支出簿!$Q$4:$Q$1000,0)))</f>
        <v/>
      </c>
      <c r="J112" t="str">
        <f>IF(COUNT(支出簿!$Q$4:$Q$1000)&lt;ROW(J112),"",INDEX(支出簿!J$4:J$1000,MATCH(SMALL(支出簿!$Q$4:$Q$1000,ROW(J112)),支出簿!$Q$4:$Q$1000,0)))</f>
        <v/>
      </c>
      <c r="K112" t="str">
        <f>IF(COUNT(支出簿!$Q$4:$Q$1000)&lt;ROW(K112),"",INDEX(支出簿!K$4:K$1000,MATCH(SMALL(支出簿!$Q$4:$Q$1000,ROW(K112)),支出簿!$Q$4:$Q$1000,0)))</f>
        <v/>
      </c>
      <c r="L112" t="str">
        <f>IF(COUNT(支出簿!$Q$4:$Q$1000)&lt;ROW(L112),"",INDEX(支出簿!L$4:L$1000,MATCH(SMALL(支出簿!$Q$4:$Q$1000,ROW(L112)),支出簿!$Q$4:$Q$1000,0)))</f>
        <v/>
      </c>
      <c r="M112" t="str">
        <f>IF(COUNT(支出簿!$Q$4:$Q$1000)&lt;ROW(M112),"",INDEX(支出簿!M$4:M$1000,MATCH(SMALL(支出簿!$Q$4:$Q$1000,ROW(M112)),支出簿!$Q$4:$Q$1000,0)))</f>
        <v/>
      </c>
      <c r="N112" t="str">
        <f>IF(COUNT(支出簿!$Q$4:$Q$1000)&lt;ROW(N112),"",INDEX(支出簿!N$4:N$1000,MATCH(SMALL(支出簿!$Q$4:$Q$1000,ROW(N112)),支出簿!$Q$4:$Q$1000,0)))</f>
        <v/>
      </c>
      <c r="O112" t="str">
        <f>IF(COUNT(支出簿!$Q$4:$Q$1000)&lt;ROW(O112),"",INDEX(支出簿!O$4:O$1000,MATCH(SMALL(支出簿!$Q$4:$Q$1000,ROW(O112)),支出簿!$Q$4:$Q$1000,0)))</f>
        <v/>
      </c>
      <c r="P112" t="str">
        <f>IF(COUNT(支出簿!$Q$4:$Q$1000)&lt;ROW(P112),"",INDEX(支出簿!P$4:P$1000,MATCH(SMALL(支出簿!$Q$4:$Q$1000,ROW(P112)),支出簿!$Q$4:$Q$1000,0)))</f>
        <v/>
      </c>
      <c r="Q112" t="str">
        <f>IF(COUNT(支出簿!$Q$4:$Q$1000)&lt;ROW(Q112),"",INDEX(支出簿!Q$4:Q$1000,MATCH(SMALL(支出簿!$Q$4:$Q$1000,ROW(Q112)),支出簿!$Q$4:$Q$1000,0)))</f>
        <v/>
      </c>
    </row>
    <row r="113" spans="1:17" x14ac:dyDescent="0.45">
      <c r="A113" t="str">
        <f>IF(COUNT(支出簿!$Q$4:$Q$1000)&lt;ROW(A113),"",INDEX(支出簿!A$4:A$1000,MATCH(SMALL(支出簿!$Q$4:$Q$1000,ROW(A113)),支出簿!$Q$4:$Q$1000,0)))</f>
        <v/>
      </c>
      <c r="B113" s="25" t="str">
        <f>IF(COUNT(支出簿!$Q$4:$Q$1000)&lt;ROW(B113),"",INDEX(支出簿!B$4:B$1000,MATCH(SMALL(支出簿!$Q$4:$Q$1000,ROW(B113)),支出簿!$Q$4:$Q$1000,0)))</f>
        <v/>
      </c>
      <c r="C113" s="25" t="str">
        <f>IF(COUNT(支出簿!$Q$4:$Q$1000)&lt;ROW(C113),"",INDEX(支出簿!C$4:C$1000,MATCH(SMALL(支出簿!$Q$4:$Q$1000,ROW(C113)),支出簿!$Q$4:$Q$1000,0)))</f>
        <v/>
      </c>
      <c r="D113" t="str">
        <f>IF(COUNT(支出簿!$Q$4:$Q$1000)&lt;ROW(D113),"",INDEX(支出簿!D$4:D$1000,MATCH(SMALL(支出簿!$Q$4:$Q$1000,ROW(D113)),支出簿!$Q$4:$Q$1000,0)))</f>
        <v/>
      </c>
      <c r="E113" t="str">
        <f>IF(COUNT(支出簿!$Q$4:$Q$1000)&lt;ROW(E113),"",INDEX(支出簿!E$4:E$1000,MATCH(SMALL(支出簿!$Q$4:$Q$1000,ROW(E113)),支出簿!$Q$4:$Q$1000,0)))</f>
        <v/>
      </c>
      <c r="F113" t="str">
        <f>IF(COUNT(支出簿!$Q$4:$Q$1000)&lt;ROW(F113),"",INDEX(支出簿!F$4:F$1000,MATCH(SMALL(支出簿!$Q$4:$Q$1000,ROW(F113)),支出簿!$Q$4:$Q$1000,0)))</f>
        <v/>
      </c>
      <c r="G113" t="str">
        <f>IF(COUNT(支出簿!$Q$4:$Q$1000)&lt;ROW(G113),"",INDEX(支出簿!G$4:G$1000,MATCH(SMALL(支出簿!$Q$4:$Q$1000,ROW(G113)),支出簿!$Q$4:$Q$1000,0)))</f>
        <v/>
      </c>
      <c r="H113" t="str">
        <f>IF(COUNT(支出簿!$Q$4:$Q$1000)&lt;ROW(H113),"",INDEX(支出簿!H$4:H$1000,MATCH(SMALL(支出簿!$Q$4:$Q$1000,ROW(H113)),支出簿!$Q$4:$Q$1000,0)))</f>
        <v/>
      </c>
      <c r="I113" t="str">
        <f>IF(COUNT(支出簿!$Q$4:$Q$1000)&lt;ROW(I113),"",INDEX(支出簿!I$4:I$1000,MATCH(SMALL(支出簿!$Q$4:$Q$1000,ROW(I113)),支出簿!$Q$4:$Q$1000,0)))</f>
        <v/>
      </c>
      <c r="J113" t="str">
        <f>IF(COUNT(支出簿!$Q$4:$Q$1000)&lt;ROW(J113),"",INDEX(支出簿!J$4:J$1000,MATCH(SMALL(支出簿!$Q$4:$Q$1000,ROW(J113)),支出簿!$Q$4:$Q$1000,0)))</f>
        <v/>
      </c>
      <c r="K113" t="str">
        <f>IF(COUNT(支出簿!$Q$4:$Q$1000)&lt;ROW(K113),"",INDEX(支出簿!K$4:K$1000,MATCH(SMALL(支出簿!$Q$4:$Q$1000,ROW(K113)),支出簿!$Q$4:$Q$1000,0)))</f>
        <v/>
      </c>
      <c r="L113" t="str">
        <f>IF(COUNT(支出簿!$Q$4:$Q$1000)&lt;ROW(L113),"",INDEX(支出簿!L$4:L$1000,MATCH(SMALL(支出簿!$Q$4:$Q$1000,ROW(L113)),支出簿!$Q$4:$Q$1000,0)))</f>
        <v/>
      </c>
      <c r="M113" t="str">
        <f>IF(COUNT(支出簿!$Q$4:$Q$1000)&lt;ROW(M113),"",INDEX(支出簿!M$4:M$1000,MATCH(SMALL(支出簿!$Q$4:$Q$1000,ROW(M113)),支出簿!$Q$4:$Q$1000,0)))</f>
        <v/>
      </c>
      <c r="N113" t="str">
        <f>IF(COUNT(支出簿!$Q$4:$Q$1000)&lt;ROW(N113),"",INDEX(支出簿!N$4:N$1000,MATCH(SMALL(支出簿!$Q$4:$Q$1000,ROW(N113)),支出簿!$Q$4:$Q$1000,0)))</f>
        <v/>
      </c>
      <c r="O113" t="str">
        <f>IF(COUNT(支出簿!$Q$4:$Q$1000)&lt;ROW(O113),"",INDEX(支出簿!O$4:O$1000,MATCH(SMALL(支出簿!$Q$4:$Q$1000,ROW(O113)),支出簿!$Q$4:$Q$1000,0)))</f>
        <v/>
      </c>
      <c r="P113" t="str">
        <f>IF(COUNT(支出簿!$Q$4:$Q$1000)&lt;ROW(P113),"",INDEX(支出簿!P$4:P$1000,MATCH(SMALL(支出簿!$Q$4:$Q$1000,ROW(P113)),支出簿!$Q$4:$Q$1000,0)))</f>
        <v/>
      </c>
      <c r="Q113" t="str">
        <f>IF(COUNT(支出簿!$Q$4:$Q$1000)&lt;ROW(Q113),"",INDEX(支出簿!Q$4:Q$1000,MATCH(SMALL(支出簿!$Q$4:$Q$1000,ROW(Q113)),支出簿!$Q$4:$Q$1000,0)))</f>
        <v/>
      </c>
    </row>
    <row r="114" spans="1:17" x14ac:dyDescent="0.45">
      <c r="A114" t="str">
        <f>IF(COUNT(支出簿!$Q$4:$Q$1000)&lt;ROW(A114),"",INDEX(支出簿!A$4:A$1000,MATCH(SMALL(支出簿!$Q$4:$Q$1000,ROW(A114)),支出簿!$Q$4:$Q$1000,0)))</f>
        <v/>
      </c>
      <c r="B114" s="25" t="str">
        <f>IF(COUNT(支出簿!$Q$4:$Q$1000)&lt;ROW(B114),"",INDEX(支出簿!B$4:B$1000,MATCH(SMALL(支出簿!$Q$4:$Q$1000,ROW(B114)),支出簿!$Q$4:$Q$1000,0)))</f>
        <v/>
      </c>
      <c r="C114" s="25" t="str">
        <f>IF(COUNT(支出簿!$Q$4:$Q$1000)&lt;ROW(C114),"",INDEX(支出簿!C$4:C$1000,MATCH(SMALL(支出簿!$Q$4:$Q$1000,ROW(C114)),支出簿!$Q$4:$Q$1000,0)))</f>
        <v/>
      </c>
      <c r="D114" t="str">
        <f>IF(COUNT(支出簿!$Q$4:$Q$1000)&lt;ROW(D114),"",INDEX(支出簿!D$4:D$1000,MATCH(SMALL(支出簿!$Q$4:$Q$1000,ROW(D114)),支出簿!$Q$4:$Q$1000,0)))</f>
        <v/>
      </c>
      <c r="E114" t="str">
        <f>IF(COUNT(支出簿!$Q$4:$Q$1000)&lt;ROW(E114),"",INDEX(支出簿!E$4:E$1000,MATCH(SMALL(支出簿!$Q$4:$Q$1000,ROW(E114)),支出簿!$Q$4:$Q$1000,0)))</f>
        <v/>
      </c>
      <c r="F114" t="str">
        <f>IF(COUNT(支出簿!$Q$4:$Q$1000)&lt;ROW(F114),"",INDEX(支出簿!F$4:F$1000,MATCH(SMALL(支出簿!$Q$4:$Q$1000,ROW(F114)),支出簿!$Q$4:$Q$1000,0)))</f>
        <v/>
      </c>
      <c r="G114" t="str">
        <f>IF(COUNT(支出簿!$Q$4:$Q$1000)&lt;ROW(G114),"",INDEX(支出簿!G$4:G$1000,MATCH(SMALL(支出簿!$Q$4:$Q$1000,ROW(G114)),支出簿!$Q$4:$Q$1000,0)))</f>
        <v/>
      </c>
      <c r="H114" t="str">
        <f>IF(COUNT(支出簿!$Q$4:$Q$1000)&lt;ROW(H114),"",INDEX(支出簿!H$4:H$1000,MATCH(SMALL(支出簿!$Q$4:$Q$1000,ROW(H114)),支出簿!$Q$4:$Q$1000,0)))</f>
        <v/>
      </c>
      <c r="I114" t="str">
        <f>IF(COUNT(支出簿!$Q$4:$Q$1000)&lt;ROW(I114),"",INDEX(支出簿!I$4:I$1000,MATCH(SMALL(支出簿!$Q$4:$Q$1000,ROW(I114)),支出簿!$Q$4:$Q$1000,0)))</f>
        <v/>
      </c>
      <c r="J114" t="str">
        <f>IF(COUNT(支出簿!$Q$4:$Q$1000)&lt;ROW(J114),"",INDEX(支出簿!J$4:J$1000,MATCH(SMALL(支出簿!$Q$4:$Q$1000,ROW(J114)),支出簿!$Q$4:$Q$1000,0)))</f>
        <v/>
      </c>
      <c r="K114" t="str">
        <f>IF(COUNT(支出簿!$Q$4:$Q$1000)&lt;ROW(K114),"",INDEX(支出簿!K$4:K$1000,MATCH(SMALL(支出簿!$Q$4:$Q$1000,ROW(K114)),支出簿!$Q$4:$Q$1000,0)))</f>
        <v/>
      </c>
      <c r="L114" t="str">
        <f>IF(COUNT(支出簿!$Q$4:$Q$1000)&lt;ROW(L114),"",INDEX(支出簿!L$4:L$1000,MATCH(SMALL(支出簿!$Q$4:$Q$1000,ROW(L114)),支出簿!$Q$4:$Q$1000,0)))</f>
        <v/>
      </c>
      <c r="M114" t="str">
        <f>IF(COUNT(支出簿!$Q$4:$Q$1000)&lt;ROW(M114),"",INDEX(支出簿!M$4:M$1000,MATCH(SMALL(支出簿!$Q$4:$Q$1000,ROW(M114)),支出簿!$Q$4:$Q$1000,0)))</f>
        <v/>
      </c>
      <c r="N114" t="str">
        <f>IF(COUNT(支出簿!$Q$4:$Q$1000)&lt;ROW(N114),"",INDEX(支出簿!N$4:N$1000,MATCH(SMALL(支出簿!$Q$4:$Q$1000,ROW(N114)),支出簿!$Q$4:$Q$1000,0)))</f>
        <v/>
      </c>
      <c r="O114" t="str">
        <f>IF(COUNT(支出簿!$Q$4:$Q$1000)&lt;ROW(O114),"",INDEX(支出簿!O$4:O$1000,MATCH(SMALL(支出簿!$Q$4:$Q$1000,ROW(O114)),支出簿!$Q$4:$Q$1000,0)))</f>
        <v/>
      </c>
      <c r="P114" t="str">
        <f>IF(COUNT(支出簿!$Q$4:$Q$1000)&lt;ROW(P114),"",INDEX(支出簿!P$4:P$1000,MATCH(SMALL(支出簿!$Q$4:$Q$1000,ROW(P114)),支出簿!$Q$4:$Q$1000,0)))</f>
        <v/>
      </c>
      <c r="Q114" t="str">
        <f>IF(COUNT(支出簿!$Q$4:$Q$1000)&lt;ROW(Q114),"",INDEX(支出簿!Q$4:Q$1000,MATCH(SMALL(支出簿!$Q$4:$Q$1000,ROW(Q114)),支出簿!$Q$4:$Q$1000,0)))</f>
        <v/>
      </c>
    </row>
    <row r="115" spans="1:17" x14ac:dyDescent="0.45">
      <c r="A115" t="str">
        <f>IF(COUNT(支出簿!$Q$4:$Q$1000)&lt;ROW(A115),"",INDEX(支出簿!A$4:A$1000,MATCH(SMALL(支出簿!$Q$4:$Q$1000,ROW(A115)),支出簿!$Q$4:$Q$1000,0)))</f>
        <v/>
      </c>
      <c r="B115" s="25" t="str">
        <f>IF(COUNT(支出簿!$Q$4:$Q$1000)&lt;ROW(B115),"",INDEX(支出簿!B$4:B$1000,MATCH(SMALL(支出簿!$Q$4:$Q$1000,ROW(B115)),支出簿!$Q$4:$Q$1000,0)))</f>
        <v/>
      </c>
      <c r="C115" s="25" t="str">
        <f>IF(COUNT(支出簿!$Q$4:$Q$1000)&lt;ROW(C115),"",INDEX(支出簿!C$4:C$1000,MATCH(SMALL(支出簿!$Q$4:$Q$1000,ROW(C115)),支出簿!$Q$4:$Q$1000,0)))</f>
        <v/>
      </c>
      <c r="D115" t="str">
        <f>IF(COUNT(支出簿!$Q$4:$Q$1000)&lt;ROW(D115),"",INDEX(支出簿!D$4:D$1000,MATCH(SMALL(支出簿!$Q$4:$Q$1000,ROW(D115)),支出簿!$Q$4:$Q$1000,0)))</f>
        <v/>
      </c>
      <c r="E115" t="str">
        <f>IF(COUNT(支出簿!$Q$4:$Q$1000)&lt;ROW(E115),"",INDEX(支出簿!E$4:E$1000,MATCH(SMALL(支出簿!$Q$4:$Q$1000,ROW(E115)),支出簿!$Q$4:$Q$1000,0)))</f>
        <v/>
      </c>
      <c r="F115" t="str">
        <f>IF(COUNT(支出簿!$Q$4:$Q$1000)&lt;ROW(F115),"",INDEX(支出簿!F$4:F$1000,MATCH(SMALL(支出簿!$Q$4:$Q$1000,ROW(F115)),支出簿!$Q$4:$Q$1000,0)))</f>
        <v/>
      </c>
      <c r="G115" t="str">
        <f>IF(COUNT(支出簿!$Q$4:$Q$1000)&lt;ROW(G115),"",INDEX(支出簿!G$4:G$1000,MATCH(SMALL(支出簿!$Q$4:$Q$1000,ROW(G115)),支出簿!$Q$4:$Q$1000,0)))</f>
        <v/>
      </c>
      <c r="H115" t="str">
        <f>IF(COUNT(支出簿!$Q$4:$Q$1000)&lt;ROW(H115),"",INDEX(支出簿!H$4:H$1000,MATCH(SMALL(支出簿!$Q$4:$Q$1000,ROW(H115)),支出簿!$Q$4:$Q$1000,0)))</f>
        <v/>
      </c>
      <c r="I115" t="str">
        <f>IF(COUNT(支出簿!$Q$4:$Q$1000)&lt;ROW(I115),"",INDEX(支出簿!I$4:I$1000,MATCH(SMALL(支出簿!$Q$4:$Q$1000,ROW(I115)),支出簿!$Q$4:$Q$1000,0)))</f>
        <v/>
      </c>
      <c r="J115" t="str">
        <f>IF(COUNT(支出簿!$Q$4:$Q$1000)&lt;ROW(J115),"",INDEX(支出簿!J$4:J$1000,MATCH(SMALL(支出簿!$Q$4:$Q$1000,ROW(J115)),支出簿!$Q$4:$Q$1000,0)))</f>
        <v/>
      </c>
      <c r="K115" t="str">
        <f>IF(COUNT(支出簿!$Q$4:$Q$1000)&lt;ROW(K115),"",INDEX(支出簿!K$4:K$1000,MATCH(SMALL(支出簿!$Q$4:$Q$1000,ROW(K115)),支出簿!$Q$4:$Q$1000,0)))</f>
        <v/>
      </c>
      <c r="L115" t="str">
        <f>IF(COUNT(支出簿!$Q$4:$Q$1000)&lt;ROW(L115),"",INDEX(支出簿!L$4:L$1000,MATCH(SMALL(支出簿!$Q$4:$Q$1000,ROW(L115)),支出簿!$Q$4:$Q$1000,0)))</f>
        <v/>
      </c>
      <c r="M115" t="str">
        <f>IF(COUNT(支出簿!$Q$4:$Q$1000)&lt;ROW(M115),"",INDEX(支出簿!M$4:M$1000,MATCH(SMALL(支出簿!$Q$4:$Q$1000,ROW(M115)),支出簿!$Q$4:$Q$1000,0)))</f>
        <v/>
      </c>
      <c r="N115" t="str">
        <f>IF(COUNT(支出簿!$Q$4:$Q$1000)&lt;ROW(N115),"",INDEX(支出簿!N$4:N$1000,MATCH(SMALL(支出簿!$Q$4:$Q$1000,ROW(N115)),支出簿!$Q$4:$Q$1000,0)))</f>
        <v/>
      </c>
      <c r="O115" t="str">
        <f>IF(COUNT(支出簿!$Q$4:$Q$1000)&lt;ROW(O115),"",INDEX(支出簿!O$4:O$1000,MATCH(SMALL(支出簿!$Q$4:$Q$1000,ROW(O115)),支出簿!$Q$4:$Q$1000,0)))</f>
        <v/>
      </c>
      <c r="P115" t="str">
        <f>IF(COUNT(支出簿!$Q$4:$Q$1000)&lt;ROW(P115),"",INDEX(支出簿!P$4:P$1000,MATCH(SMALL(支出簿!$Q$4:$Q$1000,ROW(P115)),支出簿!$Q$4:$Q$1000,0)))</f>
        <v/>
      </c>
      <c r="Q115" t="str">
        <f>IF(COUNT(支出簿!$Q$4:$Q$1000)&lt;ROW(Q115),"",INDEX(支出簿!Q$4:Q$1000,MATCH(SMALL(支出簿!$Q$4:$Q$1000,ROW(Q115)),支出簿!$Q$4:$Q$1000,0)))</f>
        <v/>
      </c>
    </row>
    <row r="116" spans="1:17" x14ac:dyDescent="0.45">
      <c r="A116" t="str">
        <f>IF(COUNT(支出簿!$Q$4:$Q$1000)&lt;ROW(A116),"",INDEX(支出簿!A$4:A$1000,MATCH(SMALL(支出簿!$Q$4:$Q$1000,ROW(A116)),支出簿!$Q$4:$Q$1000,0)))</f>
        <v/>
      </c>
      <c r="B116" s="25" t="str">
        <f>IF(COUNT(支出簿!$Q$4:$Q$1000)&lt;ROW(B116),"",INDEX(支出簿!B$4:B$1000,MATCH(SMALL(支出簿!$Q$4:$Q$1000,ROW(B116)),支出簿!$Q$4:$Q$1000,0)))</f>
        <v/>
      </c>
      <c r="C116" s="25" t="str">
        <f>IF(COUNT(支出簿!$Q$4:$Q$1000)&lt;ROW(C116),"",INDEX(支出簿!C$4:C$1000,MATCH(SMALL(支出簿!$Q$4:$Q$1000,ROW(C116)),支出簿!$Q$4:$Q$1000,0)))</f>
        <v/>
      </c>
      <c r="D116" t="str">
        <f>IF(COUNT(支出簿!$Q$4:$Q$1000)&lt;ROW(D116),"",INDEX(支出簿!D$4:D$1000,MATCH(SMALL(支出簿!$Q$4:$Q$1000,ROW(D116)),支出簿!$Q$4:$Q$1000,0)))</f>
        <v/>
      </c>
      <c r="E116" t="str">
        <f>IF(COUNT(支出簿!$Q$4:$Q$1000)&lt;ROW(E116),"",INDEX(支出簿!E$4:E$1000,MATCH(SMALL(支出簿!$Q$4:$Q$1000,ROW(E116)),支出簿!$Q$4:$Q$1000,0)))</f>
        <v/>
      </c>
      <c r="F116" t="str">
        <f>IF(COUNT(支出簿!$Q$4:$Q$1000)&lt;ROW(F116),"",INDEX(支出簿!F$4:F$1000,MATCH(SMALL(支出簿!$Q$4:$Q$1000,ROW(F116)),支出簿!$Q$4:$Q$1000,0)))</f>
        <v/>
      </c>
      <c r="G116" t="str">
        <f>IF(COUNT(支出簿!$Q$4:$Q$1000)&lt;ROW(G116),"",INDEX(支出簿!G$4:G$1000,MATCH(SMALL(支出簿!$Q$4:$Q$1000,ROW(G116)),支出簿!$Q$4:$Q$1000,0)))</f>
        <v/>
      </c>
      <c r="H116" t="str">
        <f>IF(COUNT(支出簿!$Q$4:$Q$1000)&lt;ROW(H116),"",INDEX(支出簿!H$4:H$1000,MATCH(SMALL(支出簿!$Q$4:$Q$1000,ROW(H116)),支出簿!$Q$4:$Q$1000,0)))</f>
        <v/>
      </c>
      <c r="I116" t="str">
        <f>IF(COUNT(支出簿!$Q$4:$Q$1000)&lt;ROW(I116),"",INDEX(支出簿!I$4:I$1000,MATCH(SMALL(支出簿!$Q$4:$Q$1000,ROW(I116)),支出簿!$Q$4:$Q$1000,0)))</f>
        <v/>
      </c>
      <c r="J116" t="str">
        <f>IF(COUNT(支出簿!$Q$4:$Q$1000)&lt;ROW(J116),"",INDEX(支出簿!J$4:J$1000,MATCH(SMALL(支出簿!$Q$4:$Q$1000,ROW(J116)),支出簿!$Q$4:$Q$1000,0)))</f>
        <v/>
      </c>
      <c r="K116" t="str">
        <f>IF(COUNT(支出簿!$Q$4:$Q$1000)&lt;ROW(K116),"",INDEX(支出簿!K$4:K$1000,MATCH(SMALL(支出簿!$Q$4:$Q$1000,ROW(K116)),支出簿!$Q$4:$Q$1000,0)))</f>
        <v/>
      </c>
      <c r="L116" t="str">
        <f>IF(COUNT(支出簿!$Q$4:$Q$1000)&lt;ROW(L116),"",INDEX(支出簿!L$4:L$1000,MATCH(SMALL(支出簿!$Q$4:$Q$1000,ROW(L116)),支出簿!$Q$4:$Q$1000,0)))</f>
        <v/>
      </c>
      <c r="M116" t="str">
        <f>IF(COUNT(支出簿!$Q$4:$Q$1000)&lt;ROW(M116),"",INDEX(支出簿!M$4:M$1000,MATCH(SMALL(支出簿!$Q$4:$Q$1000,ROW(M116)),支出簿!$Q$4:$Q$1000,0)))</f>
        <v/>
      </c>
      <c r="N116" t="str">
        <f>IF(COUNT(支出簿!$Q$4:$Q$1000)&lt;ROW(N116),"",INDEX(支出簿!N$4:N$1000,MATCH(SMALL(支出簿!$Q$4:$Q$1000,ROW(N116)),支出簿!$Q$4:$Q$1000,0)))</f>
        <v/>
      </c>
      <c r="O116" t="str">
        <f>IF(COUNT(支出簿!$Q$4:$Q$1000)&lt;ROW(O116),"",INDEX(支出簿!O$4:O$1000,MATCH(SMALL(支出簿!$Q$4:$Q$1000,ROW(O116)),支出簿!$Q$4:$Q$1000,0)))</f>
        <v/>
      </c>
      <c r="P116" t="str">
        <f>IF(COUNT(支出簿!$Q$4:$Q$1000)&lt;ROW(P116),"",INDEX(支出簿!P$4:P$1000,MATCH(SMALL(支出簿!$Q$4:$Q$1000,ROW(P116)),支出簿!$Q$4:$Q$1000,0)))</f>
        <v/>
      </c>
      <c r="Q116" t="str">
        <f>IF(COUNT(支出簿!$Q$4:$Q$1000)&lt;ROW(Q116),"",INDEX(支出簿!Q$4:Q$1000,MATCH(SMALL(支出簿!$Q$4:$Q$1000,ROW(Q116)),支出簿!$Q$4:$Q$1000,0)))</f>
        <v/>
      </c>
    </row>
    <row r="117" spans="1:17" x14ac:dyDescent="0.45">
      <c r="A117" t="str">
        <f>IF(COUNT(支出簿!$Q$4:$Q$1000)&lt;ROW(A117),"",INDEX(支出簿!A$4:A$1000,MATCH(SMALL(支出簿!$Q$4:$Q$1000,ROW(A117)),支出簿!$Q$4:$Q$1000,0)))</f>
        <v/>
      </c>
      <c r="B117" s="25" t="str">
        <f>IF(COUNT(支出簿!$Q$4:$Q$1000)&lt;ROW(B117),"",INDEX(支出簿!B$4:B$1000,MATCH(SMALL(支出簿!$Q$4:$Q$1000,ROW(B117)),支出簿!$Q$4:$Q$1000,0)))</f>
        <v/>
      </c>
      <c r="C117" s="25" t="str">
        <f>IF(COUNT(支出簿!$Q$4:$Q$1000)&lt;ROW(C117),"",INDEX(支出簿!C$4:C$1000,MATCH(SMALL(支出簿!$Q$4:$Q$1000,ROW(C117)),支出簿!$Q$4:$Q$1000,0)))</f>
        <v/>
      </c>
      <c r="D117" t="str">
        <f>IF(COUNT(支出簿!$Q$4:$Q$1000)&lt;ROW(D117),"",INDEX(支出簿!D$4:D$1000,MATCH(SMALL(支出簿!$Q$4:$Q$1000,ROW(D117)),支出簿!$Q$4:$Q$1000,0)))</f>
        <v/>
      </c>
      <c r="E117" t="str">
        <f>IF(COUNT(支出簿!$Q$4:$Q$1000)&lt;ROW(E117),"",INDEX(支出簿!E$4:E$1000,MATCH(SMALL(支出簿!$Q$4:$Q$1000,ROW(E117)),支出簿!$Q$4:$Q$1000,0)))</f>
        <v/>
      </c>
      <c r="F117" t="str">
        <f>IF(COUNT(支出簿!$Q$4:$Q$1000)&lt;ROW(F117),"",INDEX(支出簿!F$4:F$1000,MATCH(SMALL(支出簿!$Q$4:$Q$1000,ROW(F117)),支出簿!$Q$4:$Q$1000,0)))</f>
        <v/>
      </c>
      <c r="G117" t="str">
        <f>IF(COUNT(支出簿!$Q$4:$Q$1000)&lt;ROW(G117),"",INDEX(支出簿!G$4:G$1000,MATCH(SMALL(支出簿!$Q$4:$Q$1000,ROW(G117)),支出簿!$Q$4:$Q$1000,0)))</f>
        <v/>
      </c>
      <c r="H117" t="str">
        <f>IF(COUNT(支出簿!$Q$4:$Q$1000)&lt;ROW(H117),"",INDEX(支出簿!H$4:H$1000,MATCH(SMALL(支出簿!$Q$4:$Q$1000,ROW(H117)),支出簿!$Q$4:$Q$1000,0)))</f>
        <v/>
      </c>
      <c r="I117" t="str">
        <f>IF(COUNT(支出簿!$Q$4:$Q$1000)&lt;ROW(I117),"",INDEX(支出簿!I$4:I$1000,MATCH(SMALL(支出簿!$Q$4:$Q$1000,ROW(I117)),支出簿!$Q$4:$Q$1000,0)))</f>
        <v/>
      </c>
      <c r="J117" t="str">
        <f>IF(COUNT(支出簿!$Q$4:$Q$1000)&lt;ROW(J117),"",INDEX(支出簿!J$4:J$1000,MATCH(SMALL(支出簿!$Q$4:$Q$1000,ROW(J117)),支出簿!$Q$4:$Q$1000,0)))</f>
        <v/>
      </c>
      <c r="K117" t="str">
        <f>IF(COUNT(支出簿!$Q$4:$Q$1000)&lt;ROW(K117),"",INDEX(支出簿!K$4:K$1000,MATCH(SMALL(支出簿!$Q$4:$Q$1000,ROW(K117)),支出簿!$Q$4:$Q$1000,0)))</f>
        <v/>
      </c>
      <c r="L117" t="str">
        <f>IF(COUNT(支出簿!$Q$4:$Q$1000)&lt;ROW(L117),"",INDEX(支出簿!L$4:L$1000,MATCH(SMALL(支出簿!$Q$4:$Q$1000,ROW(L117)),支出簿!$Q$4:$Q$1000,0)))</f>
        <v/>
      </c>
      <c r="M117" t="str">
        <f>IF(COUNT(支出簿!$Q$4:$Q$1000)&lt;ROW(M117),"",INDEX(支出簿!M$4:M$1000,MATCH(SMALL(支出簿!$Q$4:$Q$1000,ROW(M117)),支出簿!$Q$4:$Q$1000,0)))</f>
        <v/>
      </c>
      <c r="N117" t="str">
        <f>IF(COUNT(支出簿!$Q$4:$Q$1000)&lt;ROW(N117),"",INDEX(支出簿!N$4:N$1000,MATCH(SMALL(支出簿!$Q$4:$Q$1000,ROW(N117)),支出簿!$Q$4:$Q$1000,0)))</f>
        <v/>
      </c>
      <c r="O117" t="str">
        <f>IF(COUNT(支出簿!$Q$4:$Q$1000)&lt;ROW(O117),"",INDEX(支出簿!O$4:O$1000,MATCH(SMALL(支出簿!$Q$4:$Q$1000,ROW(O117)),支出簿!$Q$4:$Q$1000,0)))</f>
        <v/>
      </c>
      <c r="P117" t="str">
        <f>IF(COUNT(支出簿!$Q$4:$Q$1000)&lt;ROW(P117),"",INDEX(支出簿!P$4:P$1000,MATCH(SMALL(支出簿!$Q$4:$Q$1000,ROW(P117)),支出簿!$Q$4:$Q$1000,0)))</f>
        <v/>
      </c>
      <c r="Q117" t="str">
        <f>IF(COUNT(支出簿!$Q$4:$Q$1000)&lt;ROW(Q117),"",INDEX(支出簿!Q$4:Q$1000,MATCH(SMALL(支出簿!$Q$4:$Q$1000,ROW(Q117)),支出簿!$Q$4:$Q$1000,0)))</f>
        <v/>
      </c>
    </row>
    <row r="118" spans="1:17" x14ac:dyDescent="0.45">
      <c r="A118" t="str">
        <f>IF(COUNT(支出簿!$Q$4:$Q$1000)&lt;ROW(A118),"",INDEX(支出簿!A$4:A$1000,MATCH(SMALL(支出簿!$Q$4:$Q$1000,ROW(A118)),支出簿!$Q$4:$Q$1000,0)))</f>
        <v/>
      </c>
      <c r="B118" s="25" t="str">
        <f>IF(COUNT(支出簿!$Q$4:$Q$1000)&lt;ROW(B118),"",INDEX(支出簿!B$4:B$1000,MATCH(SMALL(支出簿!$Q$4:$Q$1000,ROW(B118)),支出簿!$Q$4:$Q$1000,0)))</f>
        <v/>
      </c>
      <c r="C118" s="25" t="str">
        <f>IF(COUNT(支出簿!$Q$4:$Q$1000)&lt;ROW(C118),"",INDEX(支出簿!C$4:C$1000,MATCH(SMALL(支出簿!$Q$4:$Q$1000,ROW(C118)),支出簿!$Q$4:$Q$1000,0)))</f>
        <v/>
      </c>
      <c r="D118" t="str">
        <f>IF(COUNT(支出簿!$Q$4:$Q$1000)&lt;ROW(D118),"",INDEX(支出簿!D$4:D$1000,MATCH(SMALL(支出簿!$Q$4:$Q$1000,ROW(D118)),支出簿!$Q$4:$Q$1000,0)))</f>
        <v/>
      </c>
      <c r="E118" t="str">
        <f>IF(COUNT(支出簿!$Q$4:$Q$1000)&lt;ROW(E118),"",INDEX(支出簿!E$4:E$1000,MATCH(SMALL(支出簿!$Q$4:$Q$1000,ROW(E118)),支出簿!$Q$4:$Q$1000,0)))</f>
        <v/>
      </c>
      <c r="F118" t="str">
        <f>IF(COUNT(支出簿!$Q$4:$Q$1000)&lt;ROW(F118),"",INDEX(支出簿!F$4:F$1000,MATCH(SMALL(支出簿!$Q$4:$Q$1000,ROW(F118)),支出簿!$Q$4:$Q$1000,0)))</f>
        <v/>
      </c>
      <c r="G118" t="str">
        <f>IF(COUNT(支出簿!$Q$4:$Q$1000)&lt;ROW(G118),"",INDEX(支出簿!G$4:G$1000,MATCH(SMALL(支出簿!$Q$4:$Q$1000,ROW(G118)),支出簿!$Q$4:$Q$1000,0)))</f>
        <v/>
      </c>
      <c r="H118" t="str">
        <f>IF(COUNT(支出簿!$Q$4:$Q$1000)&lt;ROW(H118),"",INDEX(支出簿!H$4:H$1000,MATCH(SMALL(支出簿!$Q$4:$Q$1000,ROW(H118)),支出簿!$Q$4:$Q$1000,0)))</f>
        <v/>
      </c>
      <c r="I118" t="str">
        <f>IF(COUNT(支出簿!$Q$4:$Q$1000)&lt;ROW(I118),"",INDEX(支出簿!I$4:I$1000,MATCH(SMALL(支出簿!$Q$4:$Q$1000,ROW(I118)),支出簿!$Q$4:$Q$1000,0)))</f>
        <v/>
      </c>
      <c r="J118" t="str">
        <f>IF(COUNT(支出簿!$Q$4:$Q$1000)&lt;ROW(J118),"",INDEX(支出簿!J$4:J$1000,MATCH(SMALL(支出簿!$Q$4:$Q$1000,ROW(J118)),支出簿!$Q$4:$Q$1000,0)))</f>
        <v/>
      </c>
      <c r="K118" t="str">
        <f>IF(COUNT(支出簿!$Q$4:$Q$1000)&lt;ROW(K118),"",INDEX(支出簿!K$4:K$1000,MATCH(SMALL(支出簿!$Q$4:$Q$1000,ROW(K118)),支出簿!$Q$4:$Q$1000,0)))</f>
        <v/>
      </c>
      <c r="L118" t="str">
        <f>IF(COUNT(支出簿!$Q$4:$Q$1000)&lt;ROW(L118),"",INDEX(支出簿!L$4:L$1000,MATCH(SMALL(支出簿!$Q$4:$Q$1000,ROW(L118)),支出簿!$Q$4:$Q$1000,0)))</f>
        <v/>
      </c>
      <c r="M118" t="str">
        <f>IF(COUNT(支出簿!$Q$4:$Q$1000)&lt;ROW(M118),"",INDEX(支出簿!M$4:M$1000,MATCH(SMALL(支出簿!$Q$4:$Q$1000,ROW(M118)),支出簿!$Q$4:$Q$1000,0)))</f>
        <v/>
      </c>
      <c r="N118" t="str">
        <f>IF(COUNT(支出簿!$Q$4:$Q$1000)&lt;ROW(N118),"",INDEX(支出簿!N$4:N$1000,MATCH(SMALL(支出簿!$Q$4:$Q$1000,ROW(N118)),支出簿!$Q$4:$Q$1000,0)))</f>
        <v/>
      </c>
      <c r="O118" t="str">
        <f>IF(COUNT(支出簿!$Q$4:$Q$1000)&lt;ROW(O118),"",INDEX(支出簿!O$4:O$1000,MATCH(SMALL(支出簿!$Q$4:$Q$1000,ROW(O118)),支出簿!$Q$4:$Q$1000,0)))</f>
        <v/>
      </c>
      <c r="P118" t="str">
        <f>IF(COUNT(支出簿!$Q$4:$Q$1000)&lt;ROW(P118),"",INDEX(支出簿!P$4:P$1000,MATCH(SMALL(支出簿!$Q$4:$Q$1000,ROW(P118)),支出簿!$Q$4:$Q$1000,0)))</f>
        <v/>
      </c>
      <c r="Q118" t="str">
        <f>IF(COUNT(支出簿!$Q$4:$Q$1000)&lt;ROW(Q118),"",INDEX(支出簿!Q$4:Q$1000,MATCH(SMALL(支出簿!$Q$4:$Q$1000,ROW(Q118)),支出簿!$Q$4:$Q$1000,0)))</f>
        <v/>
      </c>
    </row>
    <row r="119" spans="1:17" x14ac:dyDescent="0.45">
      <c r="A119" t="str">
        <f>IF(COUNT(支出簿!$Q$4:$Q$1000)&lt;ROW(A119),"",INDEX(支出簿!A$4:A$1000,MATCH(SMALL(支出簿!$Q$4:$Q$1000,ROW(A119)),支出簿!$Q$4:$Q$1000,0)))</f>
        <v/>
      </c>
      <c r="B119" s="25" t="str">
        <f>IF(COUNT(支出簿!$Q$4:$Q$1000)&lt;ROW(B119),"",INDEX(支出簿!B$4:B$1000,MATCH(SMALL(支出簿!$Q$4:$Q$1000,ROW(B119)),支出簿!$Q$4:$Q$1000,0)))</f>
        <v/>
      </c>
      <c r="C119" s="25" t="str">
        <f>IF(COUNT(支出簿!$Q$4:$Q$1000)&lt;ROW(C119),"",INDEX(支出簿!C$4:C$1000,MATCH(SMALL(支出簿!$Q$4:$Q$1000,ROW(C119)),支出簿!$Q$4:$Q$1000,0)))</f>
        <v/>
      </c>
      <c r="D119" t="str">
        <f>IF(COUNT(支出簿!$Q$4:$Q$1000)&lt;ROW(D119),"",INDEX(支出簿!D$4:D$1000,MATCH(SMALL(支出簿!$Q$4:$Q$1000,ROW(D119)),支出簿!$Q$4:$Q$1000,0)))</f>
        <v/>
      </c>
      <c r="E119" t="str">
        <f>IF(COUNT(支出簿!$Q$4:$Q$1000)&lt;ROW(E119),"",INDEX(支出簿!E$4:E$1000,MATCH(SMALL(支出簿!$Q$4:$Q$1000,ROW(E119)),支出簿!$Q$4:$Q$1000,0)))</f>
        <v/>
      </c>
      <c r="F119" t="str">
        <f>IF(COUNT(支出簿!$Q$4:$Q$1000)&lt;ROW(F119),"",INDEX(支出簿!F$4:F$1000,MATCH(SMALL(支出簿!$Q$4:$Q$1000,ROW(F119)),支出簿!$Q$4:$Q$1000,0)))</f>
        <v/>
      </c>
      <c r="G119" t="str">
        <f>IF(COUNT(支出簿!$Q$4:$Q$1000)&lt;ROW(G119),"",INDEX(支出簿!G$4:G$1000,MATCH(SMALL(支出簿!$Q$4:$Q$1000,ROW(G119)),支出簿!$Q$4:$Q$1000,0)))</f>
        <v/>
      </c>
      <c r="H119" t="str">
        <f>IF(COUNT(支出簿!$Q$4:$Q$1000)&lt;ROW(H119),"",INDEX(支出簿!H$4:H$1000,MATCH(SMALL(支出簿!$Q$4:$Q$1000,ROW(H119)),支出簿!$Q$4:$Q$1000,0)))</f>
        <v/>
      </c>
      <c r="I119" t="str">
        <f>IF(COUNT(支出簿!$Q$4:$Q$1000)&lt;ROW(I119),"",INDEX(支出簿!I$4:I$1000,MATCH(SMALL(支出簿!$Q$4:$Q$1000,ROW(I119)),支出簿!$Q$4:$Q$1000,0)))</f>
        <v/>
      </c>
      <c r="J119" t="str">
        <f>IF(COUNT(支出簿!$Q$4:$Q$1000)&lt;ROW(J119),"",INDEX(支出簿!J$4:J$1000,MATCH(SMALL(支出簿!$Q$4:$Q$1000,ROW(J119)),支出簿!$Q$4:$Q$1000,0)))</f>
        <v/>
      </c>
      <c r="K119" t="str">
        <f>IF(COUNT(支出簿!$Q$4:$Q$1000)&lt;ROW(K119),"",INDEX(支出簿!K$4:K$1000,MATCH(SMALL(支出簿!$Q$4:$Q$1000,ROW(K119)),支出簿!$Q$4:$Q$1000,0)))</f>
        <v/>
      </c>
      <c r="L119" t="str">
        <f>IF(COUNT(支出簿!$Q$4:$Q$1000)&lt;ROW(L119),"",INDEX(支出簿!L$4:L$1000,MATCH(SMALL(支出簿!$Q$4:$Q$1000,ROW(L119)),支出簿!$Q$4:$Q$1000,0)))</f>
        <v/>
      </c>
      <c r="M119" t="str">
        <f>IF(COUNT(支出簿!$Q$4:$Q$1000)&lt;ROW(M119),"",INDEX(支出簿!M$4:M$1000,MATCH(SMALL(支出簿!$Q$4:$Q$1000,ROW(M119)),支出簿!$Q$4:$Q$1000,0)))</f>
        <v/>
      </c>
      <c r="N119" t="str">
        <f>IF(COUNT(支出簿!$Q$4:$Q$1000)&lt;ROW(N119),"",INDEX(支出簿!N$4:N$1000,MATCH(SMALL(支出簿!$Q$4:$Q$1000,ROW(N119)),支出簿!$Q$4:$Q$1000,0)))</f>
        <v/>
      </c>
      <c r="O119" t="str">
        <f>IF(COUNT(支出簿!$Q$4:$Q$1000)&lt;ROW(O119),"",INDEX(支出簿!O$4:O$1000,MATCH(SMALL(支出簿!$Q$4:$Q$1000,ROW(O119)),支出簿!$Q$4:$Q$1000,0)))</f>
        <v/>
      </c>
      <c r="P119" t="str">
        <f>IF(COUNT(支出簿!$Q$4:$Q$1000)&lt;ROW(P119),"",INDEX(支出簿!P$4:P$1000,MATCH(SMALL(支出簿!$Q$4:$Q$1000,ROW(P119)),支出簿!$Q$4:$Q$1000,0)))</f>
        <v/>
      </c>
      <c r="Q119" t="str">
        <f>IF(COUNT(支出簿!$Q$4:$Q$1000)&lt;ROW(Q119),"",INDEX(支出簿!Q$4:Q$1000,MATCH(SMALL(支出簿!$Q$4:$Q$1000,ROW(Q119)),支出簿!$Q$4:$Q$1000,0)))</f>
        <v/>
      </c>
    </row>
    <row r="120" spans="1:17" x14ac:dyDescent="0.45">
      <c r="A120" t="str">
        <f>IF(COUNT(支出簿!$Q$4:$Q$1000)&lt;ROW(A120),"",INDEX(支出簿!A$4:A$1000,MATCH(SMALL(支出簿!$Q$4:$Q$1000,ROW(A120)),支出簿!$Q$4:$Q$1000,0)))</f>
        <v/>
      </c>
      <c r="B120" s="25" t="str">
        <f>IF(COUNT(支出簿!$Q$4:$Q$1000)&lt;ROW(B120),"",INDEX(支出簿!B$4:B$1000,MATCH(SMALL(支出簿!$Q$4:$Q$1000,ROW(B120)),支出簿!$Q$4:$Q$1000,0)))</f>
        <v/>
      </c>
      <c r="C120" s="25" t="str">
        <f>IF(COUNT(支出簿!$Q$4:$Q$1000)&lt;ROW(C120),"",INDEX(支出簿!C$4:C$1000,MATCH(SMALL(支出簿!$Q$4:$Q$1000,ROW(C120)),支出簿!$Q$4:$Q$1000,0)))</f>
        <v/>
      </c>
      <c r="D120" t="str">
        <f>IF(COUNT(支出簿!$Q$4:$Q$1000)&lt;ROW(D120),"",INDEX(支出簿!D$4:D$1000,MATCH(SMALL(支出簿!$Q$4:$Q$1000,ROW(D120)),支出簿!$Q$4:$Q$1000,0)))</f>
        <v/>
      </c>
      <c r="E120" t="str">
        <f>IF(COUNT(支出簿!$Q$4:$Q$1000)&lt;ROW(E120),"",INDEX(支出簿!E$4:E$1000,MATCH(SMALL(支出簿!$Q$4:$Q$1000,ROW(E120)),支出簿!$Q$4:$Q$1000,0)))</f>
        <v/>
      </c>
      <c r="F120" t="str">
        <f>IF(COUNT(支出簿!$Q$4:$Q$1000)&lt;ROW(F120),"",INDEX(支出簿!F$4:F$1000,MATCH(SMALL(支出簿!$Q$4:$Q$1000,ROW(F120)),支出簿!$Q$4:$Q$1000,0)))</f>
        <v/>
      </c>
      <c r="G120" t="str">
        <f>IF(COUNT(支出簿!$Q$4:$Q$1000)&lt;ROW(G120),"",INDEX(支出簿!G$4:G$1000,MATCH(SMALL(支出簿!$Q$4:$Q$1000,ROW(G120)),支出簿!$Q$4:$Q$1000,0)))</f>
        <v/>
      </c>
      <c r="H120" t="str">
        <f>IF(COUNT(支出簿!$Q$4:$Q$1000)&lt;ROW(H120),"",INDEX(支出簿!H$4:H$1000,MATCH(SMALL(支出簿!$Q$4:$Q$1000,ROW(H120)),支出簿!$Q$4:$Q$1000,0)))</f>
        <v/>
      </c>
      <c r="I120" t="str">
        <f>IF(COUNT(支出簿!$Q$4:$Q$1000)&lt;ROW(I120),"",INDEX(支出簿!I$4:I$1000,MATCH(SMALL(支出簿!$Q$4:$Q$1000,ROW(I120)),支出簿!$Q$4:$Q$1000,0)))</f>
        <v/>
      </c>
      <c r="J120" t="str">
        <f>IF(COUNT(支出簿!$Q$4:$Q$1000)&lt;ROW(J120),"",INDEX(支出簿!J$4:J$1000,MATCH(SMALL(支出簿!$Q$4:$Q$1000,ROW(J120)),支出簿!$Q$4:$Q$1000,0)))</f>
        <v/>
      </c>
      <c r="K120" t="str">
        <f>IF(COUNT(支出簿!$Q$4:$Q$1000)&lt;ROW(K120),"",INDEX(支出簿!K$4:K$1000,MATCH(SMALL(支出簿!$Q$4:$Q$1000,ROW(K120)),支出簿!$Q$4:$Q$1000,0)))</f>
        <v/>
      </c>
      <c r="L120" t="str">
        <f>IF(COUNT(支出簿!$Q$4:$Q$1000)&lt;ROW(L120),"",INDEX(支出簿!L$4:L$1000,MATCH(SMALL(支出簿!$Q$4:$Q$1000,ROW(L120)),支出簿!$Q$4:$Q$1000,0)))</f>
        <v/>
      </c>
      <c r="M120" t="str">
        <f>IF(COUNT(支出簿!$Q$4:$Q$1000)&lt;ROW(M120),"",INDEX(支出簿!M$4:M$1000,MATCH(SMALL(支出簿!$Q$4:$Q$1000,ROW(M120)),支出簿!$Q$4:$Q$1000,0)))</f>
        <v/>
      </c>
      <c r="N120" t="str">
        <f>IF(COUNT(支出簿!$Q$4:$Q$1000)&lt;ROW(N120),"",INDEX(支出簿!N$4:N$1000,MATCH(SMALL(支出簿!$Q$4:$Q$1000,ROW(N120)),支出簿!$Q$4:$Q$1000,0)))</f>
        <v/>
      </c>
      <c r="O120" t="str">
        <f>IF(COUNT(支出簿!$Q$4:$Q$1000)&lt;ROW(O120),"",INDEX(支出簿!O$4:O$1000,MATCH(SMALL(支出簿!$Q$4:$Q$1000,ROW(O120)),支出簿!$Q$4:$Q$1000,0)))</f>
        <v/>
      </c>
      <c r="P120" t="str">
        <f>IF(COUNT(支出簿!$Q$4:$Q$1000)&lt;ROW(P120),"",INDEX(支出簿!P$4:P$1000,MATCH(SMALL(支出簿!$Q$4:$Q$1000,ROW(P120)),支出簿!$Q$4:$Q$1000,0)))</f>
        <v/>
      </c>
      <c r="Q120" t="str">
        <f>IF(COUNT(支出簿!$Q$4:$Q$1000)&lt;ROW(Q120),"",INDEX(支出簿!Q$4:Q$1000,MATCH(SMALL(支出簿!$Q$4:$Q$1000,ROW(Q120)),支出簿!$Q$4:$Q$1000,0)))</f>
        <v/>
      </c>
    </row>
    <row r="121" spans="1:17" x14ac:dyDescent="0.45">
      <c r="A121" t="str">
        <f>IF(COUNT(支出簿!$Q$4:$Q$1000)&lt;ROW(A121),"",INDEX(支出簿!A$4:A$1000,MATCH(SMALL(支出簿!$Q$4:$Q$1000,ROW(A121)),支出簿!$Q$4:$Q$1000,0)))</f>
        <v/>
      </c>
      <c r="B121" s="25" t="str">
        <f>IF(COUNT(支出簿!$Q$4:$Q$1000)&lt;ROW(B121),"",INDEX(支出簿!B$4:B$1000,MATCH(SMALL(支出簿!$Q$4:$Q$1000,ROW(B121)),支出簿!$Q$4:$Q$1000,0)))</f>
        <v/>
      </c>
      <c r="C121" s="25" t="str">
        <f>IF(COUNT(支出簿!$Q$4:$Q$1000)&lt;ROW(C121),"",INDEX(支出簿!C$4:C$1000,MATCH(SMALL(支出簿!$Q$4:$Q$1000,ROW(C121)),支出簿!$Q$4:$Q$1000,0)))</f>
        <v/>
      </c>
      <c r="D121" t="str">
        <f>IF(COUNT(支出簿!$Q$4:$Q$1000)&lt;ROW(D121),"",INDEX(支出簿!D$4:D$1000,MATCH(SMALL(支出簿!$Q$4:$Q$1000,ROW(D121)),支出簿!$Q$4:$Q$1000,0)))</f>
        <v/>
      </c>
      <c r="E121" t="str">
        <f>IF(COUNT(支出簿!$Q$4:$Q$1000)&lt;ROW(E121),"",INDEX(支出簿!E$4:E$1000,MATCH(SMALL(支出簿!$Q$4:$Q$1000,ROW(E121)),支出簿!$Q$4:$Q$1000,0)))</f>
        <v/>
      </c>
      <c r="F121" t="str">
        <f>IF(COUNT(支出簿!$Q$4:$Q$1000)&lt;ROW(F121),"",INDEX(支出簿!F$4:F$1000,MATCH(SMALL(支出簿!$Q$4:$Q$1000,ROW(F121)),支出簿!$Q$4:$Q$1000,0)))</f>
        <v/>
      </c>
      <c r="G121" t="str">
        <f>IF(COUNT(支出簿!$Q$4:$Q$1000)&lt;ROW(G121),"",INDEX(支出簿!G$4:G$1000,MATCH(SMALL(支出簿!$Q$4:$Q$1000,ROW(G121)),支出簿!$Q$4:$Q$1000,0)))</f>
        <v/>
      </c>
      <c r="H121" t="str">
        <f>IF(COUNT(支出簿!$Q$4:$Q$1000)&lt;ROW(H121),"",INDEX(支出簿!H$4:H$1000,MATCH(SMALL(支出簿!$Q$4:$Q$1000,ROW(H121)),支出簿!$Q$4:$Q$1000,0)))</f>
        <v/>
      </c>
      <c r="I121" t="str">
        <f>IF(COUNT(支出簿!$Q$4:$Q$1000)&lt;ROW(I121),"",INDEX(支出簿!I$4:I$1000,MATCH(SMALL(支出簿!$Q$4:$Q$1000,ROW(I121)),支出簿!$Q$4:$Q$1000,0)))</f>
        <v/>
      </c>
      <c r="J121" t="str">
        <f>IF(COUNT(支出簿!$Q$4:$Q$1000)&lt;ROW(J121),"",INDEX(支出簿!J$4:J$1000,MATCH(SMALL(支出簿!$Q$4:$Q$1000,ROW(J121)),支出簿!$Q$4:$Q$1000,0)))</f>
        <v/>
      </c>
      <c r="K121" t="str">
        <f>IF(COUNT(支出簿!$Q$4:$Q$1000)&lt;ROW(K121),"",INDEX(支出簿!K$4:K$1000,MATCH(SMALL(支出簿!$Q$4:$Q$1000,ROW(K121)),支出簿!$Q$4:$Q$1000,0)))</f>
        <v/>
      </c>
      <c r="L121" t="str">
        <f>IF(COUNT(支出簿!$Q$4:$Q$1000)&lt;ROW(L121),"",INDEX(支出簿!L$4:L$1000,MATCH(SMALL(支出簿!$Q$4:$Q$1000,ROW(L121)),支出簿!$Q$4:$Q$1000,0)))</f>
        <v/>
      </c>
      <c r="M121" t="str">
        <f>IF(COUNT(支出簿!$Q$4:$Q$1000)&lt;ROW(M121),"",INDEX(支出簿!M$4:M$1000,MATCH(SMALL(支出簿!$Q$4:$Q$1000,ROW(M121)),支出簿!$Q$4:$Q$1000,0)))</f>
        <v/>
      </c>
      <c r="N121" t="str">
        <f>IF(COUNT(支出簿!$Q$4:$Q$1000)&lt;ROW(N121),"",INDEX(支出簿!N$4:N$1000,MATCH(SMALL(支出簿!$Q$4:$Q$1000,ROW(N121)),支出簿!$Q$4:$Q$1000,0)))</f>
        <v/>
      </c>
      <c r="O121" t="str">
        <f>IF(COUNT(支出簿!$Q$4:$Q$1000)&lt;ROW(O121),"",INDEX(支出簿!O$4:O$1000,MATCH(SMALL(支出簿!$Q$4:$Q$1000,ROW(O121)),支出簿!$Q$4:$Q$1000,0)))</f>
        <v/>
      </c>
      <c r="P121" t="str">
        <f>IF(COUNT(支出簿!$Q$4:$Q$1000)&lt;ROW(P121),"",INDEX(支出簿!P$4:P$1000,MATCH(SMALL(支出簿!$Q$4:$Q$1000,ROW(P121)),支出簿!$Q$4:$Q$1000,0)))</f>
        <v/>
      </c>
      <c r="Q121" t="str">
        <f>IF(COUNT(支出簿!$Q$4:$Q$1000)&lt;ROW(Q121),"",INDEX(支出簿!Q$4:Q$1000,MATCH(SMALL(支出簿!$Q$4:$Q$1000,ROW(Q121)),支出簿!$Q$4:$Q$1000,0)))</f>
        <v/>
      </c>
    </row>
    <row r="122" spans="1:17" x14ac:dyDescent="0.45">
      <c r="A122" t="str">
        <f>IF(COUNT(支出簿!$Q$4:$Q$1000)&lt;ROW(A122),"",INDEX(支出簿!A$4:A$1000,MATCH(SMALL(支出簿!$Q$4:$Q$1000,ROW(A122)),支出簿!$Q$4:$Q$1000,0)))</f>
        <v/>
      </c>
      <c r="B122" s="25" t="str">
        <f>IF(COUNT(支出簿!$Q$4:$Q$1000)&lt;ROW(B122),"",INDEX(支出簿!B$4:B$1000,MATCH(SMALL(支出簿!$Q$4:$Q$1000,ROW(B122)),支出簿!$Q$4:$Q$1000,0)))</f>
        <v/>
      </c>
      <c r="C122" s="25" t="str">
        <f>IF(COUNT(支出簿!$Q$4:$Q$1000)&lt;ROW(C122),"",INDEX(支出簿!C$4:C$1000,MATCH(SMALL(支出簿!$Q$4:$Q$1000,ROW(C122)),支出簿!$Q$4:$Q$1000,0)))</f>
        <v/>
      </c>
      <c r="D122" t="str">
        <f>IF(COUNT(支出簿!$Q$4:$Q$1000)&lt;ROW(D122),"",INDEX(支出簿!D$4:D$1000,MATCH(SMALL(支出簿!$Q$4:$Q$1000,ROW(D122)),支出簿!$Q$4:$Q$1000,0)))</f>
        <v/>
      </c>
      <c r="E122" t="str">
        <f>IF(COUNT(支出簿!$Q$4:$Q$1000)&lt;ROW(E122),"",INDEX(支出簿!E$4:E$1000,MATCH(SMALL(支出簿!$Q$4:$Q$1000,ROW(E122)),支出簿!$Q$4:$Q$1000,0)))</f>
        <v/>
      </c>
      <c r="F122" t="str">
        <f>IF(COUNT(支出簿!$Q$4:$Q$1000)&lt;ROW(F122),"",INDEX(支出簿!F$4:F$1000,MATCH(SMALL(支出簿!$Q$4:$Q$1000,ROW(F122)),支出簿!$Q$4:$Q$1000,0)))</f>
        <v/>
      </c>
      <c r="G122" t="str">
        <f>IF(COUNT(支出簿!$Q$4:$Q$1000)&lt;ROW(G122),"",INDEX(支出簿!G$4:G$1000,MATCH(SMALL(支出簿!$Q$4:$Q$1000,ROW(G122)),支出簿!$Q$4:$Q$1000,0)))</f>
        <v/>
      </c>
      <c r="H122" t="str">
        <f>IF(COUNT(支出簿!$Q$4:$Q$1000)&lt;ROW(H122),"",INDEX(支出簿!H$4:H$1000,MATCH(SMALL(支出簿!$Q$4:$Q$1000,ROW(H122)),支出簿!$Q$4:$Q$1000,0)))</f>
        <v/>
      </c>
      <c r="I122" t="str">
        <f>IF(COUNT(支出簿!$Q$4:$Q$1000)&lt;ROW(I122),"",INDEX(支出簿!I$4:I$1000,MATCH(SMALL(支出簿!$Q$4:$Q$1000,ROW(I122)),支出簿!$Q$4:$Q$1000,0)))</f>
        <v/>
      </c>
      <c r="J122" t="str">
        <f>IF(COUNT(支出簿!$Q$4:$Q$1000)&lt;ROW(J122),"",INDEX(支出簿!J$4:J$1000,MATCH(SMALL(支出簿!$Q$4:$Q$1000,ROW(J122)),支出簿!$Q$4:$Q$1000,0)))</f>
        <v/>
      </c>
      <c r="K122" t="str">
        <f>IF(COUNT(支出簿!$Q$4:$Q$1000)&lt;ROW(K122),"",INDEX(支出簿!K$4:K$1000,MATCH(SMALL(支出簿!$Q$4:$Q$1000,ROW(K122)),支出簿!$Q$4:$Q$1000,0)))</f>
        <v/>
      </c>
      <c r="L122" t="str">
        <f>IF(COUNT(支出簿!$Q$4:$Q$1000)&lt;ROW(L122),"",INDEX(支出簿!L$4:L$1000,MATCH(SMALL(支出簿!$Q$4:$Q$1000,ROW(L122)),支出簿!$Q$4:$Q$1000,0)))</f>
        <v/>
      </c>
      <c r="M122" t="str">
        <f>IF(COUNT(支出簿!$Q$4:$Q$1000)&lt;ROW(M122),"",INDEX(支出簿!M$4:M$1000,MATCH(SMALL(支出簿!$Q$4:$Q$1000,ROW(M122)),支出簿!$Q$4:$Q$1000,0)))</f>
        <v/>
      </c>
      <c r="N122" t="str">
        <f>IF(COUNT(支出簿!$Q$4:$Q$1000)&lt;ROW(N122),"",INDEX(支出簿!N$4:N$1000,MATCH(SMALL(支出簿!$Q$4:$Q$1000,ROW(N122)),支出簿!$Q$4:$Q$1000,0)))</f>
        <v/>
      </c>
      <c r="O122" t="str">
        <f>IF(COUNT(支出簿!$Q$4:$Q$1000)&lt;ROW(O122),"",INDEX(支出簿!O$4:O$1000,MATCH(SMALL(支出簿!$Q$4:$Q$1000,ROW(O122)),支出簿!$Q$4:$Q$1000,0)))</f>
        <v/>
      </c>
      <c r="P122" t="str">
        <f>IF(COUNT(支出簿!$Q$4:$Q$1000)&lt;ROW(P122),"",INDEX(支出簿!P$4:P$1000,MATCH(SMALL(支出簿!$Q$4:$Q$1000,ROW(P122)),支出簿!$Q$4:$Q$1000,0)))</f>
        <v/>
      </c>
      <c r="Q122" t="str">
        <f>IF(COUNT(支出簿!$Q$4:$Q$1000)&lt;ROW(Q122),"",INDEX(支出簿!Q$4:Q$1000,MATCH(SMALL(支出簿!$Q$4:$Q$1000,ROW(Q122)),支出簿!$Q$4:$Q$1000,0)))</f>
        <v/>
      </c>
    </row>
    <row r="123" spans="1:17" x14ac:dyDescent="0.45">
      <c r="A123" t="str">
        <f>IF(COUNT(支出簿!$Q$4:$Q$1000)&lt;ROW(A123),"",INDEX(支出簿!A$4:A$1000,MATCH(SMALL(支出簿!$Q$4:$Q$1000,ROW(A123)),支出簿!$Q$4:$Q$1000,0)))</f>
        <v/>
      </c>
      <c r="B123" s="25" t="str">
        <f>IF(COUNT(支出簿!$Q$4:$Q$1000)&lt;ROW(B123),"",INDEX(支出簿!B$4:B$1000,MATCH(SMALL(支出簿!$Q$4:$Q$1000,ROW(B123)),支出簿!$Q$4:$Q$1000,0)))</f>
        <v/>
      </c>
      <c r="C123" s="25" t="str">
        <f>IF(COUNT(支出簿!$Q$4:$Q$1000)&lt;ROW(C123),"",INDEX(支出簿!C$4:C$1000,MATCH(SMALL(支出簿!$Q$4:$Q$1000,ROW(C123)),支出簿!$Q$4:$Q$1000,0)))</f>
        <v/>
      </c>
      <c r="D123" t="str">
        <f>IF(COUNT(支出簿!$Q$4:$Q$1000)&lt;ROW(D123),"",INDEX(支出簿!D$4:D$1000,MATCH(SMALL(支出簿!$Q$4:$Q$1000,ROW(D123)),支出簿!$Q$4:$Q$1000,0)))</f>
        <v/>
      </c>
      <c r="E123" t="str">
        <f>IF(COUNT(支出簿!$Q$4:$Q$1000)&lt;ROW(E123),"",INDEX(支出簿!E$4:E$1000,MATCH(SMALL(支出簿!$Q$4:$Q$1000,ROW(E123)),支出簿!$Q$4:$Q$1000,0)))</f>
        <v/>
      </c>
      <c r="F123" t="str">
        <f>IF(COUNT(支出簿!$Q$4:$Q$1000)&lt;ROW(F123),"",INDEX(支出簿!F$4:F$1000,MATCH(SMALL(支出簿!$Q$4:$Q$1000,ROW(F123)),支出簿!$Q$4:$Q$1000,0)))</f>
        <v/>
      </c>
      <c r="G123" t="str">
        <f>IF(COUNT(支出簿!$Q$4:$Q$1000)&lt;ROW(G123),"",INDEX(支出簿!G$4:G$1000,MATCH(SMALL(支出簿!$Q$4:$Q$1000,ROW(G123)),支出簿!$Q$4:$Q$1000,0)))</f>
        <v/>
      </c>
      <c r="H123" t="str">
        <f>IF(COUNT(支出簿!$Q$4:$Q$1000)&lt;ROW(H123),"",INDEX(支出簿!H$4:H$1000,MATCH(SMALL(支出簿!$Q$4:$Q$1000,ROW(H123)),支出簿!$Q$4:$Q$1000,0)))</f>
        <v/>
      </c>
      <c r="I123" t="str">
        <f>IF(COUNT(支出簿!$Q$4:$Q$1000)&lt;ROW(I123),"",INDEX(支出簿!I$4:I$1000,MATCH(SMALL(支出簿!$Q$4:$Q$1000,ROW(I123)),支出簿!$Q$4:$Q$1000,0)))</f>
        <v/>
      </c>
      <c r="J123" t="str">
        <f>IF(COUNT(支出簿!$Q$4:$Q$1000)&lt;ROW(J123),"",INDEX(支出簿!J$4:J$1000,MATCH(SMALL(支出簿!$Q$4:$Q$1000,ROW(J123)),支出簿!$Q$4:$Q$1000,0)))</f>
        <v/>
      </c>
      <c r="K123" t="str">
        <f>IF(COUNT(支出簿!$Q$4:$Q$1000)&lt;ROW(K123),"",INDEX(支出簿!K$4:K$1000,MATCH(SMALL(支出簿!$Q$4:$Q$1000,ROW(K123)),支出簿!$Q$4:$Q$1000,0)))</f>
        <v/>
      </c>
      <c r="L123" t="str">
        <f>IF(COUNT(支出簿!$Q$4:$Q$1000)&lt;ROW(L123),"",INDEX(支出簿!L$4:L$1000,MATCH(SMALL(支出簿!$Q$4:$Q$1000,ROW(L123)),支出簿!$Q$4:$Q$1000,0)))</f>
        <v/>
      </c>
      <c r="M123" t="str">
        <f>IF(COUNT(支出簿!$Q$4:$Q$1000)&lt;ROW(M123),"",INDEX(支出簿!M$4:M$1000,MATCH(SMALL(支出簿!$Q$4:$Q$1000,ROW(M123)),支出簿!$Q$4:$Q$1000,0)))</f>
        <v/>
      </c>
      <c r="N123" t="str">
        <f>IF(COUNT(支出簿!$Q$4:$Q$1000)&lt;ROW(N123),"",INDEX(支出簿!N$4:N$1000,MATCH(SMALL(支出簿!$Q$4:$Q$1000,ROW(N123)),支出簿!$Q$4:$Q$1000,0)))</f>
        <v/>
      </c>
      <c r="O123" t="str">
        <f>IF(COUNT(支出簿!$Q$4:$Q$1000)&lt;ROW(O123),"",INDEX(支出簿!O$4:O$1000,MATCH(SMALL(支出簿!$Q$4:$Q$1000,ROW(O123)),支出簿!$Q$4:$Q$1000,0)))</f>
        <v/>
      </c>
      <c r="P123" t="str">
        <f>IF(COUNT(支出簿!$Q$4:$Q$1000)&lt;ROW(P123),"",INDEX(支出簿!P$4:P$1000,MATCH(SMALL(支出簿!$Q$4:$Q$1000,ROW(P123)),支出簿!$Q$4:$Q$1000,0)))</f>
        <v/>
      </c>
      <c r="Q123" t="str">
        <f>IF(COUNT(支出簿!$Q$4:$Q$1000)&lt;ROW(Q123),"",INDEX(支出簿!Q$4:Q$1000,MATCH(SMALL(支出簿!$Q$4:$Q$1000,ROW(Q123)),支出簿!$Q$4:$Q$1000,0)))</f>
        <v/>
      </c>
    </row>
    <row r="124" spans="1:17" x14ac:dyDescent="0.45">
      <c r="A124" t="str">
        <f>IF(COUNT(支出簿!$Q$4:$Q$1000)&lt;ROW(A124),"",INDEX(支出簿!A$4:A$1000,MATCH(SMALL(支出簿!$Q$4:$Q$1000,ROW(A124)),支出簿!$Q$4:$Q$1000,0)))</f>
        <v/>
      </c>
      <c r="B124" s="25" t="str">
        <f>IF(COUNT(支出簿!$Q$4:$Q$1000)&lt;ROW(B124),"",INDEX(支出簿!B$4:B$1000,MATCH(SMALL(支出簿!$Q$4:$Q$1000,ROW(B124)),支出簿!$Q$4:$Q$1000,0)))</f>
        <v/>
      </c>
      <c r="C124" s="25" t="str">
        <f>IF(COUNT(支出簿!$Q$4:$Q$1000)&lt;ROW(C124),"",INDEX(支出簿!C$4:C$1000,MATCH(SMALL(支出簿!$Q$4:$Q$1000,ROW(C124)),支出簿!$Q$4:$Q$1000,0)))</f>
        <v/>
      </c>
      <c r="D124" t="str">
        <f>IF(COUNT(支出簿!$Q$4:$Q$1000)&lt;ROW(D124),"",INDEX(支出簿!D$4:D$1000,MATCH(SMALL(支出簿!$Q$4:$Q$1000,ROW(D124)),支出簿!$Q$4:$Q$1000,0)))</f>
        <v/>
      </c>
      <c r="E124" t="str">
        <f>IF(COUNT(支出簿!$Q$4:$Q$1000)&lt;ROW(E124),"",INDEX(支出簿!E$4:E$1000,MATCH(SMALL(支出簿!$Q$4:$Q$1000,ROW(E124)),支出簿!$Q$4:$Q$1000,0)))</f>
        <v/>
      </c>
      <c r="F124" t="str">
        <f>IF(COUNT(支出簿!$Q$4:$Q$1000)&lt;ROW(F124),"",INDEX(支出簿!F$4:F$1000,MATCH(SMALL(支出簿!$Q$4:$Q$1000,ROW(F124)),支出簿!$Q$4:$Q$1000,0)))</f>
        <v/>
      </c>
      <c r="G124" t="str">
        <f>IF(COUNT(支出簿!$Q$4:$Q$1000)&lt;ROW(G124),"",INDEX(支出簿!G$4:G$1000,MATCH(SMALL(支出簿!$Q$4:$Q$1000,ROW(G124)),支出簿!$Q$4:$Q$1000,0)))</f>
        <v/>
      </c>
      <c r="H124" t="str">
        <f>IF(COUNT(支出簿!$Q$4:$Q$1000)&lt;ROW(H124),"",INDEX(支出簿!H$4:H$1000,MATCH(SMALL(支出簿!$Q$4:$Q$1000,ROW(H124)),支出簿!$Q$4:$Q$1000,0)))</f>
        <v/>
      </c>
      <c r="I124" t="str">
        <f>IF(COUNT(支出簿!$Q$4:$Q$1000)&lt;ROW(I124),"",INDEX(支出簿!I$4:I$1000,MATCH(SMALL(支出簿!$Q$4:$Q$1000,ROW(I124)),支出簿!$Q$4:$Q$1000,0)))</f>
        <v/>
      </c>
      <c r="J124" t="str">
        <f>IF(COUNT(支出簿!$Q$4:$Q$1000)&lt;ROW(J124),"",INDEX(支出簿!J$4:J$1000,MATCH(SMALL(支出簿!$Q$4:$Q$1000,ROW(J124)),支出簿!$Q$4:$Q$1000,0)))</f>
        <v/>
      </c>
      <c r="K124" t="str">
        <f>IF(COUNT(支出簿!$Q$4:$Q$1000)&lt;ROW(K124),"",INDEX(支出簿!K$4:K$1000,MATCH(SMALL(支出簿!$Q$4:$Q$1000,ROW(K124)),支出簿!$Q$4:$Q$1000,0)))</f>
        <v/>
      </c>
      <c r="L124" t="str">
        <f>IF(COUNT(支出簿!$Q$4:$Q$1000)&lt;ROW(L124),"",INDEX(支出簿!L$4:L$1000,MATCH(SMALL(支出簿!$Q$4:$Q$1000,ROW(L124)),支出簿!$Q$4:$Q$1000,0)))</f>
        <v/>
      </c>
      <c r="M124" t="str">
        <f>IF(COUNT(支出簿!$Q$4:$Q$1000)&lt;ROW(M124),"",INDEX(支出簿!M$4:M$1000,MATCH(SMALL(支出簿!$Q$4:$Q$1000,ROW(M124)),支出簿!$Q$4:$Q$1000,0)))</f>
        <v/>
      </c>
      <c r="N124" t="str">
        <f>IF(COUNT(支出簿!$Q$4:$Q$1000)&lt;ROW(N124),"",INDEX(支出簿!N$4:N$1000,MATCH(SMALL(支出簿!$Q$4:$Q$1000,ROW(N124)),支出簿!$Q$4:$Q$1000,0)))</f>
        <v/>
      </c>
      <c r="O124" t="str">
        <f>IF(COUNT(支出簿!$Q$4:$Q$1000)&lt;ROW(O124),"",INDEX(支出簿!O$4:O$1000,MATCH(SMALL(支出簿!$Q$4:$Q$1000,ROW(O124)),支出簿!$Q$4:$Q$1000,0)))</f>
        <v/>
      </c>
      <c r="P124" t="str">
        <f>IF(COUNT(支出簿!$Q$4:$Q$1000)&lt;ROW(P124),"",INDEX(支出簿!P$4:P$1000,MATCH(SMALL(支出簿!$Q$4:$Q$1000,ROW(P124)),支出簿!$Q$4:$Q$1000,0)))</f>
        <v/>
      </c>
      <c r="Q124" t="str">
        <f>IF(COUNT(支出簿!$Q$4:$Q$1000)&lt;ROW(Q124),"",INDEX(支出簿!Q$4:Q$1000,MATCH(SMALL(支出簿!$Q$4:$Q$1000,ROW(Q124)),支出簿!$Q$4:$Q$1000,0)))</f>
        <v/>
      </c>
    </row>
    <row r="125" spans="1:17" x14ac:dyDescent="0.45">
      <c r="A125" t="str">
        <f>IF(COUNT(支出簿!$Q$4:$Q$1000)&lt;ROW(A125),"",INDEX(支出簿!A$4:A$1000,MATCH(SMALL(支出簿!$Q$4:$Q$1000,ROW(A125)),支出簿!$Q$4:$Q$1000,0)))</f>
        <v/>
      </c>
      <c r="B125" s="25" t="str">
        <f>IF(COUNT(支出簿!$Q$4:$Q$1000)&lt;ROW(B125),"",INDEX(支出簿!B$4:B$1000,MATCH(SMALL(支出簿!$Q$4:$Q$1000,ROW(B125)),支出簿!$Q$4:$Q$1000,0)))</f>
        <v/>
      </c>
      <c r="C125" s="25" t="str">
        <f>IF(COUNT(支出簿!$Q$4:$Q$1000)&lt;ROW(C125),"",INDEX(支出簿!C$4:C$1000,MATCH(SMALL(支出簿!$Q$4:$Q$1000,ROW(C125)),支出簿!$Q$4:$Q$1000,0)))</f>
        <v/>
      </c>
      <c r="D125" t="str">
        <f>IF(COUNT(支出簿!$Q$4:$Q$1000)&lt;ROW(D125),"",INDEX(支出簿!D$4:D$1000,MATCH(SMALL(支出簿!$Q$4:$Q$1000,ROW(D125)),支出簿!$Q$4:$Q$1000,0)))</f>
        <v/>
      </c>
      <c r="E125" t="str">
        <f>IF(COUNT(支出簿!$Q$4:$Q$1000)&lt;ROW(E125),"",INDEX(支出簿!E$4:E$1000,MATCH(SMALL(支出簿!$Q$4:$Q$1000,ROW(E125)),支出簿!$Q$4:$Q$1000,0)))</f>
        <v/>
      </c>
      <c r="F125" t="str">
        <f>IF(COUNT(支出簿!$Q$4:$Q$1000)&lt;ROW(F125),"",INDEX(支出簿!F$4:F$1000,MATCH(SMALL(支出簿!$Q$4:$Q$1000,ROW(F125)),支出簿!$Q$4:$Q$1000,0)))</f>
        <v/>
      </c>
      <c r="G125" t="str">
        <f>IF(COUNT(支出簿!$Q$4:$Q$1000)&lt;ROW(G125),"",INDEX(支出簿!G$4:G$1000,MATCH(SMALL(支出簿!$Q$4:$Q$1000,ROW(G125)),支出簿!$Q$4:$Q$1000,0)))</f>
        <v/>
      </c>
      <c r="H125" t="str">
        <f>IF(COUNT(支出簿!$Q$4:$Q$1000)&lt;ROW(H125),"",INDEX(支出簿!H$4:H$1000,MATCH(SMALL(支出簿!$Q$4:$Q$1000,ROW(H125)),支出簿!$Q$4:$Q$1000,0)))</f>
        <v/>
      </c>
      <c r="I125" t="str">
        <f>IF(COUNT(支出簿!$Q$4:$Q$1000)&lt;ROW(I125),"",INDEX(支出簿!I$4:I$1000,MATCH(SMALL(支出簿!$Q$4:$Q$1000,ROW(I125)),支出簿!$Q$4:$Q$1000,0)))</f>
        <v/>
      </c>
      <c r="J125" t="str">
        <f>IF(COUNT(支出簿!$Q$4:$Q$1000)&lt;ROW(J125),"",INDEX(支出簿!J$4:J$1000,MATCH(SMALL(支出簿!$Q$4:$Q$1000,ROW(J125)),支出簿!$Q$4:$Q$1000,0)))</f>
        <v/>
      </c>
      <c r="K125" t="str">
        <f>IF(COUNT(支出簿!$Q$4:$Q$1000)&lt;ROW(K125),"",INDEX(支出簿!K$4:K$1000,MATCH(SMALL(支出簿!$Q$4:$Q$1000,ROW(K125)),支出簿!$Q$4:$Q$1000,0)))</f>
        <v/>
      </c>
      <c r="L125" t="str">
        <f>IF(COUNT(支出簿!$Q$4:$Q$1000)&lt;ROW(L125),"",INDEX(支出簿!L$4:L$1000,MATCH(SMALL(支出簿!$Q$4:$Q$1000,ROW(L125)),支出簿!$Q$4:$Q$1000,0)))</f>
        <v/>
      </c>
      <c r="M125" t="str">
        <f>IF(COUNT(支出簿!$Q$4:$Q$1000)&lt;ROW(M125),"",INDEX(支出簿!M$4:M$1000,MATCH(SMALL(支出簿!$Q$4:$Q$1000,ROW(M125)),支出簿!$Q$4:$Q$1000,0)))</f>
        <v/>
      </c>
      <c r="N125" t="str">
        <f>IF(COUNT(支出簿!$Q$4:$Q$1000)&lt;ROW(N125),"",INDEX(支出簿!N$4:N$1000,MATCH(SMALL(支出簿!$Q$4:$Q$1000,ROW(N125)),支出簿!$Q$4:$Q$1000,0)))</f>
        <v/>
      </c>
      <c r="O125" t="str">
        <f>IF(COUNT(支出簿!$Q$4:$Q$1000)&lt;ROW(O125),"",INDEX(支出簿!O$4:O$1000,MATCH(SMALL(支出簿!$Q$4:$Q$1000,ROW(O125)),支出簿!$Q$4:$Q$1000,0)))</f>
        <v/>
      </c>
      <c r="P125" t="str">
        <f>IF(COUNT(支出簿!$Q$4:$Q$1000)&lt;ROW(P125),"",INDEX(支出簿!P$4:P$1000,MATCH(SMALL(支出簿!$Q$4:$Q$1000,ROW(P125)),支出簿!$Q$4:$Q$1000,0)))</f>
        <v/>
      </c>
      <c r="Q125" t="str">
        <f>IF(COUNT(支出簿!$Q$4:$Q$1000)&lt;ROW(Q125),"",INDEX(支出簿!Q$4:Q$1000,MATCH(SMALL(支出簿!$Q$4:$Q$1000,ROW(Q125)),支出簿!$Q$4:$Q$1000,0)))</f>
        <v/>
      </c>
    </row>
    <row r="126" spans="1:17" x14ac:dyDescent="0.45">
      <c r="A126" t="str">
        <f>IF(COUNT(支出簿!$Q$4:$Q$1000)&lt;ROW(A126),"",INDEX(支出簿!A$4:A$1000,MATCH(SMALL(支出簿!$Q$4:$Q$1000,ROW(A126)),支出簿!$Q$4:$Q$1000,0)))</f>
        <v/>
      </c>
      <c r="B126" s="25" t="str">
        <f>IF(COUNT(支出簿!$Q$4:$Q$1000)&lt;ROW(B126),"",INDEX(支出簿!B$4:B$1000,MATCH(SMALL(支出簿!$Q$4:$Q$1000,ROW(B126)),支出簿!$Q$4:$Q$1000,0)))</f>
        <v/>
      </c>
      <c r="C126" s="25" t="str">
        <f>IF(COUNT(支出簿!$Q$4:$Q$1000)&lt;ROW(C126),"",INDEX(支出簿!C$4:C$1000,MATCH(SMALL(支出簿!$Q$4:$Q$1000,ROW(C126)),支出簿!$Q$4:$Q$1000,0)))</f>
        <v/>
      </c>
      <c r="D126" t="str">
        <f>IF(COUNT(支出簿!$Q$4:$Q$1000)&lt;ROW(D126),"",INDEX(支出簿!D$4:D$1000,MATCH(SMALL(支出簿!$Q$4:$Q$1000,ROW(D126)),支出簿!$Q$4:$Q$1000,0)))</f>
        <v/>
      </c>
      <c r="E126" t="str">
        <f>IF(COUNT(支出簿!$Q$4:$Q$1000)&lt;ROW(E126),"",INDEX(支出簿!E$4:E$1000,MATCH(SMALL(支出簿!$Q$4:$Q$1000,ROW(E126)),支出簿!$Q$4:$Q$1000,0)))</f>
        <v/>
      </c>
      <c r="F126" t="str">
        <f>IF(COUNT(支出簿!$Q$4:$Q$1000)&lt;ROW(F126),"",INDEX(支出簿!F$4:F$1000,MATCH(SMALL(支出簿!$Q$4:$Q$1000,ROW(F126)),支出簿!$Q$4:$Q$1000,0)))</f>
        <v/>
      </c>
      <c r="G126" t="str">
        <f>IF(COUNT(支出簿!$Q$4:$Q$1000)&lt;ROW(G126),"",INDEX(支出簿!G$4:G$1000,MATCH(SMALL(支出簿!$Q$4:$Q$1000,ROW(G126)),支出簿!$Q$4:$Q$1000,0)))</f>
        <v/>
      </c>
      <c r="H126" t="str">
        <f>IF(COUNT(支出簿!$Q$4:$Q$1000)&lt;ROW(H126),"",INDEX(支出簿!H$4:H$1000,MATCH(SMALL(支出簿!$Q$4:$Q$1000,ROW(H126)),支出簿!$Q$4:$Q$1000,0)))</f>
        <v/>
      </c>
      <c r="I126" t="str">
        <f>IF(COUNT(支出簿!$Q$4:$Q$1000)&lt;ROW(I126),"",INDEX(支出簿!I$4:I$1000,MATCH(SMALL(支出簿!$Q$4:$Q$1000,ROW(I126)),支出簿!$Q$4:$Q$1000,0)))</f>
        <v/>
      </c>
      <c r="J126" t="str">
        <f>IF(COUNT(支出簿!$Q$4:$Q$1000)&lt;ROW(J126),"",INDEX(支出簿!J$4:J$1000,MATCH(SMALL(支出簿!$Q$4:$Q$1000,ROW(J126)),支出簿!$Q$4:$Q$1000,0)))</f>
        <v/>
      </c>
      <c r="K126" t="str">
        <f>IF(COUNT(支出簿!$Q$4:$Q$1000)&lt;ROW(K126),"",INDEX(支出簿!K$4:K$1000,MATCH(SMALL(支出簿!$Q$4:$Q$1000,ROW(K126)),支出簿!$Q$4:$Q$1000,0)))</f>
        <v/>
      </c>
      <c r="L126" t="str">
        <f>IF(COUNT(支出簿!$Q$4:$Q$1000)&lt;ROW(L126),"",INDEX(支出簿!L$4:L$1000,MATCH(SMALL(支出簿!$Q$4:$Q$1000,ROW(L126)),支出簿!$Q$4:$Q$1000,0)))</f>
        <v/>
      </c>
      <c r="M126" t="str">
        <f>IF(COUNT(支出簿!$Q$4:$Q$1000)&lt;ROW(M126),"",INDEX(支出簿!M$4:M$1000,MATCH(SMALL(支出簿!$Q$4:$Q$1000,ROW(M126)),支出簿!$Q$4:$Q$1000,0)))</f>
        <v/>
      </c>
      <c r="N126" t="str">
        <f>IF(COUNT(支出簿!$Q$4:$Q$1000)&lt;ROW(N126),"",INDEX(支出簿!N$4:N$1000,MATCH(SMALL(支出簿!$Q$4:$Q$1000,ROW(N126)),支出簿!$Q$4:$Q$1000,0)))</f>
        <v/>
      </c>
      <c r="O126" t="str">
        <f>IF(COUNT(支出簿!$Q$4:$Q$1000)&lt;ROW(O126),"",INDEX(支出簿!O$4:O$1000,MATCH(SMALL(支出簿!$Q$4:$Q$1000,ROW(O126)),支出簿!$Q$4:$Q$1000,0)))</f>
        <v/>
      </c>
      <c r="P126" t="str">
        <f>IF(COUNT(支出簿!$Q$4:$Q$1000)&lt;ROW(P126),"",INDEX(支出簿!P$4:P$1000,MATCH(SMALL(支出簿!$Q$4:$Q$1000,ROW(P126)),支出簿!$Q$4:$Q$1000,0)))</f>
        <v/>
      </c>
      <c r="Q126" t="str">
        <f>IF(COUNT(支出簿!$Q$4:$Q$1000)&lt;ROW(Q126),"",INDEX(支出簿!Q$4:Q$1000,MATCH(SMALL(支出簿!$Q$4:$Q$1000,ROW(Q126)),支出簿!$Q$4:$Q$1000,0)))</f>
        <v/>
      </c>
    </row>
    <row r="127" spans="1:17" x14ac:dyDescent="0.45">
      <c r="A127" t="str">
        <f>IF(COUNT(支出簿!$Q$4:$Q$1000)&lt;ROW(A127),"",INDEX(支出簿!A$4:A$1000,MATCH(SMALL(支出簿!$Q$4:$Q$1000,ROW(A127)),支出簿!$Q$4:$Q$1000,0)))</f>
        <v/>
      </c>
      <c r="B127" s="25" t="str">
        <f>IF(COUNT(支出簿!$Q$4:$Q$1000)&lt;ROW(B127),"",INDEX(支出簿!B$4:B$1000,MATCH(SMALL(支出簿!$Q$4:$Q$1000,ROW(B127)),支出簿!$Q$4:$Q$1000,0)))</f>
        <v/>
      </c>
      <c r="C127" s="25" t="str">
        <f>IF(COUNT(支出簿!$Q$4:$Q$1000)&lt;ROW(C127),"",INDEX(支出簿!C$4:C$1000,MATCH(SMALL(支出簿!$Q$4:$Q$1000,ROW(C127)),支出簿!$Q$4:$Q$1000,0)))</f>
        <v/>
      </c>
      <c r="D127" t="str">
        <f>IF(COUNT(支出簿!$Q$4:$Q$1000)&lt;ROW(D127),"",INDEX(支出簿!D$4:D$1000,MATCH(SMALL(支出簿!$Q$4:$Q$1000,ROW(D127)),支出簿!$Q$4:$Q$1000,0)))</f>
        <v/>
      </c>
      <c r="E127" t="str">
        <f>IF(COUNT(支出簿!$Q$4:$Q$1000)&lt;ROW(E127),"",INDEX(支出簿!E$4:E$1000,MATCH(SMALL(支出簿!$Q$4:$Q$1000,ROW(E127)),支出簿!$Q$4:$Q$1000,0)))</f>
        <v/>
      </c>
      <c r="F127" t="str">
        <f>IF(COUNT(支出簿!$Q$4:$Q$1000)&lt;ROW(F127),"",INDEX(支出簿!F$4:F$1000,MATCH(SMALL(支出簿!$Q$4:$Q$1000,ROW(F127)),支出簿!$Q$4:$Q$1000,0)))</f>
        <v/>
      </c>
      <c r="G127" t="str">
        <f>IF(COUNT(支出簿!$Q$4:$Q$1000)&lt;ROW(G127),"",INDEX(支出簿!G$4:G$1000,MATCH(SMALL(支出簿!$Q$4:$Q$1000,ROW(G127)),支出簿!$Q$4:$Q$1000,0)))</f>
        <v/>
      </c>
      <c r="H127" t="str">
        <f>IF(COUNT(支出簿!$Q$4:$Q$1000)&lt;ROW(H127),"",INDEX(支出簿!H$4:H$1000,MATCH(SMALL(支出簿!$Q$4:$Q$1000,ROW(H127)),支出簿!$Q$4:$Q$1000,0)))</f>
        <v/>
      </c>
      <c r="I127" t="str">
        <f>IF(COUNT(支出簿!$Q$4:$Q$1000)&lt;ROW(I127),"",INDEX(支出簿!I$4:I$1000,MATCH(SMALL(支出簿!$Q$4:$Q$1000,ROW(I127)),支出簿!$Q$4:$Q$1000,0)))</f>
        <v/>
      </c>
      <c r="J127" t="str">
        <f>IF(COUNT(支出簿!$Q$4:$Q$1000)&lt;ROW(J127),"",INDEX(支出簿!J$4:J$1000,MATCH(SMALL(支出簿!$Q$4:$Q$1000,ROW(J127)),支出簿!$Q$4:$Q$1000,0)))</f>
        <v/>
      </c>
      <c r="K127" t="str">
        <f>IF(COUNT(支出簿!$Q$4:$Q$1000)&lt;ROW(K127),"",INDEX(支出簿!K$4:K$1000,MATCH(SMALL(支出簿!$Q$4:$Q$1000,ROW(K127)),支出簿!$Q$4:$Q$1000,0)))</f>
        <v/>
      </c>
      <c r="L127" t="str">
        <f>IF(COUNT(支出簿!$Q$4:$Q$1000)&lt;ROW(L127),"",INDEX(支出簿!L$4:L$1000,MATCH(SMALL(支出簿!$Q$4:$Q$1000,ROW(L127)),支出簿!$Q$4:$Q$1000,0)))</f>
        <v/>
      </c>
      <c r="M127" t="str">
        <f>IF(COUNT(支出簿!$Q$4:$Q$1000)&lt;ROW(M127),"",INDEX(支出簿!M$4:M$1000,MATCH(SMALL(支出簿!$Q$4:$Q$1000,ROW(M127)),支出簿!$Q$4:$Q$1000,0)))</f>
        <v/>
      </c>
      <c r="N127" t="str">
        <f>IF(COUNT(支出簿!$Q$4:$Q$1000)&lt;ROW(N127),"",INDEX(支出簿!N$4:N$1000,MATCH(SMALL(支出簿!$Q$4:$Q$1000,ROW(N127)),支出簿!$Q$4:$Q$1000,0)))</f>
        <v/>
      </c>
      <c r="O127" t="str">
        <f>IF(COUNT(支出簿!$Q$4:$Q$1000)&lt;ROW(O127),"",INDEX(支出簿!O$4:O$1000,MATCH(SMALL(支出簿!$Q$4:$Q$1000,ROW(O127)),支出簿!$Q$4:$Q$1000,0)))</f>
        <v/>
      </c>
      <c r="P127" t="str">
        <f>IF(COUNT(支出簿!$Q$4:$Q$1000)&lt;ROW(P127),"",INDEX(支出簿!P$4:P$1000,MATCH(SMALL(支出簿!$Q$4:$Q$1000,ROW(P127)),支出簿!$Q$4:$Q$1000,0)))</f>
        <v/>
      </c>
      <c r="Q127" t="str">
        <f>IF(COUNT(支出簿!$Q$4:$Q$1000)&lt;ROW(Q127),"",INDEX(支出簿!Q$4:Q$1000,MATCH(SMALL(支出簿!$Q$4:$Q$1000,ROW(Q127)),支出簿!$Q$4:$Q$1000,0)))</f>
        <v/>
      </c>
    </row>
    <row r="128" spans="1:17" x14ac:dyDescent="0.45">
      <c r="A128" t="str">
        <f>IF(COUNT(支出簿!$Q$4:$Q$1000)&lt;ROW(A128),"",INDEX(支出簿!A$4:A$1000,MATCH(SMALL(支出簿!$Q$4:$Q$1000,ROW(A128)),支出簿!$Q$4:$Q$1000,0)))</f>
        <v/>
      </c>
      <c r="B128" s="25" t="str">
        <f>IF(COUNT(支出簿!$Q$4:$Q$1000)&lt;ROW(B128),"",INDEX(支出簿!B$4:B$1000,MATCH(SMALL(支出簿!$Q$4:$Q$1000,ROW(B128)),支出簿!$Q$4:$Q$1000,0)))</f>
        <v/>
      </c>
      <c r="C128" s="25" t="str">
        <f>IF(COUNT(支出簿!$Q$4:$Q$1000)&lt;ROW(C128),"",INDEX(支出簿!C$4:C$1000,MATCH(SMALL(支出簿!$Q$4:$Q$1000,ROW(C128)),支出簿!$Q$4:$Q$1000,0)))</f>
        <v/>
      </c>
      <c r="D128" t="str">
        <f>IF(COUNT(支出簿!$Q$4:$Q$1000)&lt;ROW(D128),"",INDEX(支出簿!D$4:D$1000,MATCH(SMALL(支出簿!$Q$4:$Q$1000,ROW(D128)),支出簿!$Q$4:$Q$1000,0)))</f>
        <v/>
      </c>
      <c r="E128" t="str">
        <f>IF(COUNT(支出簿!$Q$4:$Q$1000)&lt;ROW(E128),"",INDEX(支出簿!E$4:E$1000,MATCH(SMALL(支出簿!$Q$4:$Q$1000,ROW(E128)),支出簿!$Q$4:$Q$1000,0)))</f>
        <v/>
      </c>
      <c r="F128" t="str">
        <f>IF(COUNT(支出簿!$Q$4:$Q$1000)&lt;ROW(F128),"",INDEX(支出簿!F$4:F$1000,MATCH(SMALL(支出簿!$Q$4:$Q$1000,ROW(F128)),支出簿!$Q$4:$Q$1000,0)))</f>
        <v/>
      </c>
      <c r="G128" t="str">
        <f>IF(COUNT(支出簿!$Q$4:$Q$1000)&lt;ROW(G128),"",INDEX(支出簿!G$4:G$1000,MATCH(SMALL(支出簿!$Q$4:$Q$1000,ROW(G128)),支出簿!$Q$4:$Q$1000,0)))</f>
        <v/>
      </c>
      <c r="H128" t="str">
        <f>IF(COUNT(支出簿!$Q$4:$Q$1000)&lt;ROW(H128),"",INDEX(支出簿!H$4:H$1000,MATCH(SMALL(支出簿!$Q$4:$Q$1000,ROW(H128)),支出簿!$Q$4:$Q$1000,0)))</f>
        <v/>
      </c>
      <c r="I128" t="str">
        <f>IF(COUNT(支出簿!$Q$4:$Q$1000)&lt;ROW(I128),"",INDEX(支出簿!I$4:I$1000,MATCH(SMALL(支出簿!$Q$4:$Q$1000,ROW(I128)),支出簿!$Q$4:$Q$1000,0)))</f>
        <v/>
      </c>
      <c r="J128" t="str">
        <f>IF(COUNT(支出簿!$Q$4:$Q$1000)&lt;ROW(J128),"",INDEX(支出簿!J$4:J$1000,MATCH(SMALL(支出簿!$Q$4:$Q$1000,ROW(J128)),支出簿!$Q$4:$Q$1000,0)))</f>
        <v/>
      </c>
      <c r="K128" t="str">
        <f>IF(COUNT(支出簿!$Q$4:$Q$1000)&lt;ROW(K128),"",INDEX(支出簿!K$4:K$1000,MATCH(SMALL(支出簿!$Q$4:$Q$1000,ROW(K128)),支出簿!$Q$4:$Q$1000,0)))</f>
        <v/>
      </c>
      <c r="L128" t="str">
        <f>IF(COUNT(支出簿!$Q$4:$Q$1000)&lt;ROW(L128),"",INDEX(支出簿!L$4:L$1000,MATCH(SMALL(支出簿!$Q$4:$Q$1000,ROW(L128)),支出簿!$Q$4:$Q$1000,0)))</f>
        <v/>
      </c>
      <c r="M128" t="str">
        <f>IF(COUNT(支出簿!$Q$4:$Q$1000)&lt;ROW(M128),"",INDEX(支出簿!M$4:M$1000,MATCH(SMALL(支出簿!$Q$4:$Q$1000,ROW(M128)),支出簿!$Q$4:$Q$1000,0)))</f>
        <v/>
      </c>
      <c r="N128" t="str">
        <f>IF(COUNT(支出簿!$Q$4:$Q$1000)&lt;ROW(N128),"",INDEX(支出簿!N$4:N$1000,MATCH(SMALL(支出簿!$Q$4:$Q$1000,ROW(N128)),支出簿!$Q$4:$Q$1000,0)))</f>
        <v/>
      </c>
      <c r="O128" t="str">
        <f>IF(COUNT(支出簿!$Q$4:$Q$1000)&lt;ROW(O128),"",INDEX(支出簿!O$4:O$1000,MATCH(SMALL(支出簿!$Q$4:$Q$1000,ROW(O128)),支出簿!$Q$4:$Q$1000,0)))</f>
        <v/>
      </c>
      <c r="P128" t="str">
        <f>IF(COUNT(支出簿!$Q$4:$Q$1000)&lt;ROW(P128),"",INDEX(支出簿!P$4:P$1000,MATCH(SMALL(支出簿!$Q$4:$Q$1000,ROW(P128)),支出簿!$Q$4:$Q$1000,0)))</f>
        <v/>
      </c>
      <c r="Q128" t="str">
        <f>IF(COUNT(支出簿!$Q$4:$Q$1000)&lt;ROW(Q128),"",INDEX(支出簿!Q$4:Q$1000,MATCH(SMALL(支出簿!$Q$4:$Q$1000,ROW(Q128)),支出簿!$Q$4:$Q$1000,0)))</f>
        <v/>
      </c>
    </row>
    <row r="129" spans="1:17" x14ac:dyDescent="0.45">
      <c r="A129" t="str">
        <f>IF(COUNT(支出簿!$Q$4:$Q$1000)&lt;ROW(A129),"",INDEX(支出簿!A$4:A$1000,MATCH(SMALL(支出簿!$Q$4:$Q$1000,ROW(A129)),支出簿!$Q$4:$Q$1000,0)))</f>
        <v/>
      </c>
      <c r="B129" s="25" t="str">
        <f>IF(COUNT(支出簿!$Q$4:$Q$1000)&lt;ROW(B129),"",INDEX(支出簿!B$4:B$1000,MATCH(SMALL(支出簿!$Q$4:$Q$1000,ROW(B129)),支出簿!$Q$4:$Q$1000,0)))</f>
        <v/>
      </c>
      <c r="C129" s="25" t="str">
        <f>IF(COUNT(支出簿!$Q$4:$Q$1000)&lt;ROW(C129),"",INDEX(支出簿!C$4:C$1000,MATCH(SMALL(支出簿!$Q$4:$Q$1000,ROW(C129)),支出簿!$Q$4:$Q$1000,0)))</f>
        <v/>
      </c>
      <c r="D129" t="str">
        <f>IF(COUNT(支出簿!$Q$4:$Q$1000)&lt;ROW(D129),"",INDEX(支出簿!D$4:D$1000,MATCH(SMALL(支出簿!$Q$4:$Q$1000,ROW(D129)),支出簿!$Q$4:$Q$1000,0)))</f>
        <v/>
      </c>
      <c r="E129" t="str">
        <f>IF(COUNT(支出簿!$Q$4:$Q$1000)&lt;ROW(E129),"",INDEX(支出簿!E$4:E$1000,MATCH(SMALL(支出簿!$Q$4:$Q$1000,ROW(E129)),支出簿!$Q$4:$Q$1000,0)))</f>
        <v/>
      </c>
      <c r="F129" t="str">
        <f>IF(COUNT(支出簿!$Q$4:$Q$1000)&lt;ROW(F129),"",INDEX(支出簿!F$4:F$1000,MATCH(SMALL(支出簿!$Q$4:$Q$1000,ROW(F129)),支出簿!$Q$4:$Q$1000,0)))</f>
        <v/>
      </c>
      <c r="G129" t="str">
        <f>IF(COUNT(支出簿!$Q$4:$Q$1000)&lt;ROW(G129),"",INDEX(支出簿!G$4:G$1000,MATCH(SMALL(支出簿!$Q$4:$Q$1000,ROW(G129)),支出簿!$Q$4:$Q$1000,0)))</f>
        <v/>
      </c>
      <c r="H129" t="str">
        <f>IF(COUNT(支出簿!$Q$4:$Q$1000)&lt;ROW(H129),"",INDEX(支出簿!H$4:H$1000,MATCH(SMALL(支出簿!$Q$4:$Q$1000,ROW(H129)),支出簿!$Q$4:$Q$1000,0)))</f>
        <v/>
      </c>
      <c r="I129" t="str">
        <f>IF(COUNT(支出簿!$Q$4:$Q$1000)&lt;ROW(I129),"",INDEX(支出簿!I$4:I$1000,MATCH(SMALL(支出簿!$Q$4:$Q$1000,ROW(I129)),支出簿!$Q$4:$Q$1000,0)))</f>
        <v/>
      </c>
      <c r="J129" t="str">
        <f>IF(COUNT(支出簿!$Q$4:$Q$1000)&lt;ROW(J129),"",INDEX(支出簿!J$4:J$1000,MATCH(SMALL(支出簿!$Q$4:$Q$1000,ROW(J129)),支出簿!$Q$4:$Q$1000,0)))</f>
        <v/>
      </c>
      <c r="K129" t="str">
        <f>IF(COUNT(支出簿!$Q$4:$Q$1000)&lt;ROW(K129),"",INDEX(支出簿!K$4:K$1000,MATCH(SMALL(支出簿!$Q$4:$Q$1000,ROW(K129)),支出簿!$Q$4:$Q$1000,0)))</f>
        <v/>
      </c>
      <c r="L129" t="str">
        <f>IF(COUNT(支出簿!$Q$4:$Q$1000)&lt;ROW(L129),"",INDEX(支出簿!L$4:L$1000,MATCH(SMALL(支出簿!$Q$4:$Q$1000,ROW(L129)),支出簿!$Q$4:$Q$1000,0)))</f>
        <v/>
      </c>
      <c r="M129" t="str">
        <f>IF(COUNT(支出簿!$Q$4:$Q$1000)&lt;ROW(M129),"",INDEX(支出簿!M$4:M$1000,MATCH(SMALL(支出簿!$Q$4:$Q$1000,ROW(M129)),支出簿!$Q$4:$Q$1000,0)))</f>
        <v/>
      </c>
      <c r="N129" t="str">
        <f>IF(COUNT(支出簿!$Q$4:$Q$1000)&lt;ROW(N129),"",INDEX(支出簿!N$4:N$1000,MATCH(SMALL(支出簿!$Q$4:$Q$1000,ROW(N129)),支出簿!$Q$4:$Q$1000,0)))</f>
        <v/>
      </c>
      <c r="O129" t="str">
        <f>IF(COUNT(支出簿!$Q$4:$Q$1000)&lt;ROW(O129),"",INDEX(支出簿!O$4:O$1000,MATCH(SMALL(支出簿!$Q$4:$Q$1000,ROW(O129)),支出簿!$Q$4:$Q$1000,0)))</f>
        <v/>
      </c>
      <c r="P129" t="str">
        <f>IF(COUNT(支出簿!$Q$4:$Q$1000)&lt;ROW(P129),"",INDEX(支出簿!P$4:P$1000,MATCH(SMALL(支出簿!$Q$4:$Q$1000,ROW(P129)),支出簿!$Q$4:$Q$1000,0)))</f>
        <v/>
      </c>
      <c r="Q129" t="str">
        <f>IF(COUNT(支出簿!$Q$4:$Q$1000)&lt;ROW(Q129),"",INDEX(支出簿!Q$4:Q$1000,MATCH(SMALL(支出簿!$Q$4:$Q$1000,ROW(Q129)),支出簿!$Q$4:$Q$1000,0)))</f>
        <v/>
      </c>
    </row>
    <row r="130" spans="1:17" x14ac:dyDescent="0.45">
      <c r="A130" t="str">
        <f>IF(COUNT(支出簿!$Q$4:$Q$1000)&lt;ROW(A130),"",INDEX(支出簿!A$4:A$1000,MATCH(SMALL(支出簿!$Q$4:$Q$1000,ROW(A130)),支出簿!$Q$4:$Q$1000,0)))</f>
        <v/>
      </c>
      <c r="B130" s="25" t="str">
        <f>IF(COUNT(支出簿!$Q$4:$Q$1000)&lt;ROW(B130),"",INDEX(支出簿!B$4:B$1000,MATCH(SMALL(支出簿!$Q$4:$Q$1000,ROW(B130)),支出簿!$Q$4:$Q$1000,0)))</f>
        <v/>
      </c>
      <c r="C130" s="25" t="str">
        <f>IF(COUNT(支出簿!$Q$4:$Q$1000)&lt;ROW(C130),"",INDEX(支出簿!C$4:C$1000,MATCH(SMALL(支出簿!$Q$4:$Q$1000,ROW(C130)),支出簿!$Q$4:$Q$1000,0)))</f>
        <v/>
      </c>
      <c r="D130" t="str">
        <f>IF(COUNT(支出簿!$Q$4:$Q$1000)&lt;ROW(D130),"",INDEX(支出簿!D$4:D$1000,MATCH(SMALL(支出簿!$Q$4:$Q$1000,ROW(D130)),支出簿!$Q$4:$Q$1000,0)))</f>
        <v/>
      </c>
      <c r="E130" t="str">
        <f>IF(COUNT(支出簿!$Q$4:$Q$1000)&lt;ROW(E130),"",INDEX(支出簿!E$4:E$1000,MATCH(SMALL(支出簿!$Q$4:$Q$1000,ROW(E130)),支出簿!$Q$4:$Q$1000,0)))</f>
        <v/>
      </c>
      <c r="F130" t="str">
        <f>IF(COUNT(支出簿!$Q$4:$Q$1000)&lt;ROW(F130),"",INDEX(支出簿!F$4:F$1000,MATCH(SMALL(支出簿!$Q$4:$Q$1000,ROW(F130)),支出簿!$Q$4:$Q$1000,0)))</f>
        <v/>
      </c>
      <c r="G130" t="str">
        <f>IF(COUNT(支出簿!$Q$4:$Q$1000)&lt;ROW(G130),"",INDEX(支出簿!G$4:G$1000,MATCH(SMALL(支出簿!$Q$4:$Q$1000,ROW(G130)),支出簿!$Q$4:$Q$1000,0)))</f>
        <v/>
      </c>
      <c r="H130" t="str">
        <f>IF(COUNT(支出簿!$Q$4:$Q$1000)&lt;ROW(H130),"",INDEX(支出簿!H$4:H$1000,MATCH(SMALL(支出簿!$Q$4:$Q$1000,ROW(H130)),支出簿!$Q$4:$Q$1000,0)))</f>
        <v/>
      </c>
      <c r="I130" t="str">
        <f>IF(COUNT(支出簿!$Q$4:$Q$1000)&lt;ROW(I130),"",INDEX(支出簿!I$4:I$1000,MATCH(SMALL(支出簿!$Q$4:$Q$1000,ROW(I130)),支出簿!$Q$4:$Q$1000,0)))</f>
        <v/>
      </c>
      <c r="J130" t="str">
        <f>IF(COUNT(支出簿!$Q$4:$Q$1000)&lt;ROW(J130),"",INDEX(支出簿!J$4:J$1000,MATCH(SMALL(支出簿!$Q$4:$Q$1000,ROW(J130)),支出簿!$Q$4:$Q$1000,0)))</f>
        <v/>
      </c>
      <c r="K130" t="str">
        <f>IF(COUNT(支出簿!$Q$4:$Q$1000)&lt;ROW(K130),"",INDEX(支出簿!K$4:K$1000,MATCH(SMALL(支出簿!$Q$4:$Q$1000,ROW(K130)),支出簿!$Q$4:$Q$1000,0)))</f>
        <v/>
      </c>
      <c r="L130" t="str">
        <f>IF(COUNT(支出簿!$Q$4:$Q$1000)&lt;ROW(L130),"",INDEX(支出簿!L$4:L$1000,MATCH(SMALL(支出簿!$Q$4:$Q$1000,ROW(L130)),支出簿!$Q$4:$Q$1000,0)))</f>
        <v/>
      </c>
      <c r="M130" t="str">
        <f>IF(COUNT(支出簿!$Q$4:$Q$1000)&lt;ROW(M130),"",INDEX(支出簿!M$4:M$1000,MATCH(SMALL(支出簿!$Q$4:$Q$1000,ROW(M130)),支出簿!$Q$4:$Q$1000,0)))</f>
        <v/>
      </c>
      <c r="N130" t="str">
        <f>IF(COUNT(支出簿!$Q$4:$Q$1000)&lt;ROW(N130),"",INDEX(支出簿!N$4:N$1000,MATCH(SMALL(支出簿!$Q$4:$Q$1000,ROW(N130)),支出簿!$Q$4:$Q$1000,0)))</f>
        <v/>
      </c>
      <c r="O130" t="str">
        <f>IF(COUNT(支出簿!$Q$4:$Q$1000)&lt;ROW(O130),"",INDEX(支出簿!O$4:O$1000,MATCH(SMALL(支出簿!$Q$4:$Q$1000,ROW(O130)),支出簿!$Q$4:$Q$1000,0)))</f>
        <v/>
      </c>
      <c r="P130" t="str">
        <f>IF(COUNT(支出簿!$Q$4:$Q$1000)&lt;ROW(P130),"",INDEX(支出簿!P$4:P$1000,MATCH(SMALL(支出簿!$Q$4:$Q$1000,ROW(P130)),支出簿!$Q$4:$Q$1000,0)))</f>
        <v/>
      </c>
      <c r="Q130" t="str">
        <f>IF(COUNT(支出簿!$Q$4:$Q$1000)&lt;ROW(Q130),"",INDEX(支出簿!Q$4:Q$1000,MATCH(SMALL(支出簿!$Q$4:$Q$1000,ROW(Q130)),支出簿!$Q$4:$Q$1000,0)))</f>
        <v/>
      </c>
    </row>
    <row r="131" spans="1:17" x14ac:dyDescent="0.45">
      <c r="A131" t="str">
        <f>IF(COUNT(支出簿!$Q$4:$Q$1000)&lt;ROW(A131),"",INDEX(支出簿!A$4:A$1000,MATCH(SMALL(支出簿!$Q$4:$Q$1000,ROW(A131)),支出簿!$Q$4:$Q$1000,0)))</f>
        <v/>
      </c>
      <c r="B131" s="25" t="str">
        <f>IF(COUNT(支出簿!$Q$4:$Q$1000)&lt;ROW(B131),"",INDEX(支出簿!B$4:B$1000,MATCH(SMALL(支出簿!$Q$4:$Q$1000,ROW(B131)),支出簿!$Q$4:$Q$1000,0)))</f>
        <v/>
      </c>
      <c r="C131" s="25" t="str">
        <f>IF(COUNT(支出簿!$Q$4:$Q$1000)&lt;ROW(C131),"",INDEX(支出簿!C$4:C$1000,MATCH(SMALL(支出簿!$Q$4:$Q$1000,ROW(C131)),支出簿!$Q$4:$Q$1000,0)))</f>
        <v/>
      </c>
      <c r="D131" t="str">
        <f>IF(COUNT(支出簿!$Q$4:$Q$1000)&lt;ROW(D131),"",INDEX(支出簿!D$4:D$1000,MATCH(SMALL(支出簿!$Q$4:$Q$1000,ROW(D131)),支出簿!$Q$4:$Q$1000,0)))</f>
        <v/>
      </c>
      <c r="E131" t="str">
        <f>IF(COUNT(支出簿!$Q$4:$Q$1000)&lt;ROW(E131),"",INDEX(支出簿!E$4:E$1000,MATCH(SMALL(支出簿!$Q$4:$Q$1000,ROW(E131)),支出簿!$Q$4:$Q$1000,0)))</f>
        <v/>
      </c>
      <c r="F131" t="str">
        <f>IF(COUNT(支出簿!$Q$4:$Q$1000)&lt;ROW(F131),"",INDEX(支出簿!F$4:F$1000,MATCH(SMALL(支出簿!$Q$4:$Q$1000,ROW(F131)),支出簿!$Q$4:$Q$1000,0)))</f>
        <v/>
      </c>
      <c r="G131" t="str">
        <f>IF(COUNT(支出簿!$Q$4:$Q$1000)&lt;ROW(G131),"",INDEX(支出簿!G$4:G$1000,MATCH(SMALL(支出簿!$Q$4:$Q$1000,ROW(G131)),支出簿!$Q$4:$Q$1000,0)))</f>
        <v/>
      </c>
      <c r="H131" t="str">
        <f>IF(COUNT(支出簿!$Q$4:$Q$1000)&lt;ROW(H131),"",INDEX(支出簿!H$4:H$1000,MATCH(SMALL(支出簿!$Q$4:$Q$1000,ROW(H131)),支出簿!$Q$4:$Q$1000,0)))</f>
        <v/>
      </c>
      <c r="I131" t="str">
        <f>IF(COUNT(支出簿!$Q$4:$Q$1000)&lt;ROW(I131),"",INDEX(支出簿!I$4:I$1000,MATCH(SMALL(支出簿!$Q$4:$Q$1000,ROW(I131)),支出簿!$Q$4:$Q$1000,0)))</f>
        <v/>
      </c>
      <c r="J131" t="str">
        <f>IF(COUNT(支出簿!$Q$4:$Q$1000)&lt;ROW(J131),"",INDEX(支出簿!J$4:J$1000,MATCH(SMALL(支出簿!$Q$4:$Q$1000,ROW(J131)),支出簿!$Q$4:$Q$1000,0)))</f>
        <v/>
      </c>
      <c r="K131" t="str">
        <f>IF(COUNT(支出簿!$Q$4:$Q$1000)&lt;ROW(K131),"",INDEX(支出簿!K$4:K$1000,MATCH(SMALL(支出簿!$Q$4:$Q$1000,ROW(K131)),支出簿!$Q$4:$Q$1000,0)))</f>
        <v/>
      </c>
      <c r="L131" t="str">
        <f>IF(COUNT(支出簿!$Q$4:$Q$1000)&lt;ROW(L131),"",INDEX(支出簿!L$4:L$1000,MATCH(SMALL(支出簿!$Q$4:$Q$1000,ROW(L131)),支出簿!$Q$4:$Q$1000,0)))</f>
        <v/>
      </c>
      <c r="M131" t="str">
        <f>IF(COUNT(支出簿!$Q$4:$Q$1000)&lt;ROW(M131),"",INDEX(支出簿!M$4:M$1000,MATCH(SMALL(支出簿!$Q$4:$Q$1000,ROW(M131)),支出簿!$Q$4:$Q$1000,0)))</f>
        <v/>
      </c>
      <c r="N131" t="str">
        <f>IF(COUNT(支出簿!$Q$4:$Q$1000)&lt;ROW(N131),"",INDEX(支出簿!N$4:N$1000,MATCH(SMALL(支出簿!$Q$4:$Q$1000,ROW(N131)),支出簿!$Q$4:$Q$1000,0)))</f>
        <v/>
      </c>
      <c r="O131" t="str">
        <f>IF(COUNT(支出簿!$Q$4:$Q$1000)&lt;ROW(O131),"",INDEX(支出簿!O$4:O$1000,MATCH(SMALL(支出簿!$Q$4:$Q$1000,ROW(O131)),支出簿!$Q$4:$Q$1000,0)))</f>
        <v/>
      </c>
      <c r="P131" t="str">
        <f>IF(COUNT(支出簿!$Q$4:$Q$1000)&lt;ROW(P131),"",INDEX(支出簿!P$4:P$1000,MATCH(SMALL(支出簿!$Q$4:$Q$1000,ROW(P131)),支出簿!$Q$4:$Q$1000,0)))</f>
        <v/>
      </c>
      <c r="Q131" t="str">
        <f>IF(COUNT(支出簿!$Q$4:$Q$1000)&lt;ROW(Q131),"",INDEX(支出簿!Q$4:Q$1000,MATCH(SMALL(支出簿!$Q$4:$Q$1000,ROW(Q131)),支出簿!$Q$4:$Q$1000,0)))</f>
        <v/>
      </c>
    </row>
    <row r="132" spans="1:17" x14ac:dyDescent="0.45">
      <c r="A132" t="str">
        <f>IF(COUNT(支出簿!$Q$4:$Q$1000)&lt;ROW(A132),"",INDEX(支出簿!A$4:A$1000,MATCH(SMALL(支出簿!$Q$4:$Q$1000,ROW(A132)),支出簿!$Q$4:$Q$1000,0)))</f>
        <v/>
      </c>
      <c r="B132" s="25" t="str">
        <f>IF(COUNT(支出簿!$Q$4:$Q$1000)&lt;ROW(B132),"",INDEX(支出簿!B$4:B$1000,MATCH(SMALL(支出簿!$Q$4:$Q$1000,ROW(B132)),支出簿!$Q$4:$Q$1000,0)))</f>
        <v/>
      </c>
      <c r="C132" s="25" t="str">
        <f>IF(COUNT(支出簿!$Q$4:$Q$1000)&lt;ROW(C132),"",INDEX(支出簿!C$4:C$1000,MATCH(SMALL(支出簿!$Q$4:$Q$1000,ROW(C132)),支出簿!$Q$4:$Q$1000,0)))</f>
        <v/>
      </c>
      <c r="D132" t="str">
        <f>IF(COUNT(支出簿!$Q$4:$Q$1000)&lt;ROW(D132),"",INDEX(支出簿!D$4:D$1000,MATCH(SMALL(支出簿!$Q$4:$Q$1000,ROW(D132)),支出簿!$Q$4:$Q$1000,0)))</f>
        <v/>
      </c>
      <c r="E132" t="str">
        <f>IF(COUNT(支出簿!$Q$4:$Q$1000)&lt;ROW(E132),"",INDEX(支出簿!E$4:E$1000,MATCH(SMALL(支出簿!$Q$4:$Q$1000,ROW(E132)),支出簿!$Q$4:$Q$1000,0)))</f>
        <v/>
      </c>
      <c r="F132" t="str">
        <f>IF(COUNT(支出簿!$Q$4:$Q$1000)&lt;ROW(F132),"",INDEX(支出簿!F$4:F$1000,MATCH(SMALL(支出簿!$Q$4:$Q$1000,ROW(F132)),支出簿!$Q$4:$Q$1000,0)))</f>
        <v/>
      </c>
      <c r="G132" t="str">
        <f>IF(COUNT(支出簿!$Q$4:$Q$1000)&lt;ROW(G132),"",INDEX(支出簿!G$4:G$1000,MATCH(SMALL(支出簿!$Q$4:$Q$1000,ROW(G132)),支出簿!$Q$4:$Q$1000,0)))</f>
        <v/>
      </c>
      <c r="H132" t="str">
        <f>IF(COUNT(支出簿!$Q$4:$Q$1000)&lt;ROW(H132),"",INDEX(支出簿!H$4:H$1000,MATCH(SMALL(支出簿!$Q$4:$Q$1000,ROW(H132)),支出簿!$Q$4:$Q$1000,0)))</f>
        <v/>
      </c>
      <c r="I132" t="str">
        <f>IF(COUNT(支出簿!$Q$4:$Q$1000)&lt;ROW(I132),"",INDEX(支出簿!I$4:I$1000,MATCH(SMALL(支出簿!$Q$4:$Q$1000,ROW(I132)),支出簿!$Q$4:$Q$1000,0)))</f>
        <v/>
      </c>
      <c r="J132" t="str">
        <f>IF(COUNT(支出簿!$Q$4:$Q$1000)&lt;ROW(J132),"",INDEX(支出簿!J$4:J$1000,MATCH(SMALL(支出簿!$Q$4:$Q$1000,ROW(J132)),支出簿!$Q$4:$Q$1000,0)))</f>
        <v/>
      </c>
      <c r="K132" t="str">
        <f>IF(COUNT(支出簿!$Q$4:$Q$1000)&lt;ROW(K132),"",INDEX(支出簿!K$4:K$1000,MATCH(SMALL(支出簿!$Q$4:$Q$1000,ROW(K132)),支出簿!$Q$4:$Q$1000,0)))</f>
        <v/>
      </c>
      <c r="L132" t="str">
        <f>IF(COUNT(支出簿!$Q$4:$Q$1000)&lt;ROW(L132),"",INDEX(支出簿!L$4:L$1000,MATCH(SMALL(支出簿!$Q$4:$Q$1000,ROW(L132)),支出簿!$Q$4:$Q$1000,0)))</f>
        <v/>
      </c>
      <c r="M132" t="str">
        <f>IF(COUNT(支出簿!$Q$4:$Q$1000)&lt;ROW(M132),"",INDEX(支出簿!M$4:M$1000,MATCH(SMALL(支出簿!$Q$4:$Q$1000,ROW(M132)),支出簿!$Q$4:$Q$1000,0)))</f>
        <v/>
      </c>
      <c r="N132" t="str">
        <f>IF(COUNT(支出簿!$Q$4:$Q$1000)&lt;ROW(N132),"",INDEX(支出簿!N$4:N$1000,MATCH(SMALL(支出簿!$Q$4:$Q$1000,ROW(N132)),支出簿!$Q$4:$Q$1000,0)))</f>
        <v/>
      </c>
      <c r="O132" t="str">
        <f>IF(COUNT(支出簿!$Q$4:$Q$1000)&lt;ROW(O132),"",INDEX(支出簿!O$4:O$1000,MATCH(SMALL(支出簿!$Q$4:$Q$1000,ROW(O132)),支出簿!$Q$4:$Q$1000,0)))</f>
        <v/>
      </c>
      <c r="P132" t="str">
        <f>IF(COUNT(支出簿!$Q$4:$Q$1000)&lt;ROW(P132),"",INDEX(支出簿!P$4:P$1000,MATCH(SMALL(支出簿!$Q$4:$Q$1000,ROW(P132)),支出簿!$Q$4:$Q$1000,0)))</f>
        <v/>
      </c>
      <c r="Q132" t="str">
        <f>IF(COUNT(支出簿!$Q$4:$Q$1000)&lt;ROW(Q132),"",INDEX(支出簿!Q$4:Q$1000,MATCH(SMALL(支出簿!$Q$4:$Q$1000,ROW(Q132)),支出簿!$Q$4:$Q$1000,0)))</f>
        <v/>
      </c>
    </row>
    <row r="133" spans="1:17" x14ac:dyDescent="0.45">
      <c r="A133" t="str">
        <f>IF(COUNT(支出簿!$Q$4:$Q$1000)&lt;ROW(A133),"",INDEX(支出簿!A$4:A$1000,MATCH(SMALL(支出簿!$Q$4:$Q$1000,ROW(A133)),支出簿!$Q$4:$Q$1000,0)))</f>
        <v/>
      </c>
      <c r="B133" s="25" t="str">
        <f>IF(COUNT(支出簿!$Q$4:$Q$1000)&lt;ROW(B133),"",INDEX(支出簿!B$4:B$1000,MATCH(SMALL(支出簿!$Q$4:$Q$1000,ROW(B133)),支出簿!$Q$4:$Q$1000,0)))</f>
        <v/>
      </c>
      <c r="C133" s="25" t="str">
        <f>IF(COUNT(支出簿!$Q$4:$Q$1000)&lt;ROW(C133),"",INDEX(支出簿!C$4:C$1000,MATCH(SMALL(支出簿!$Q$4:$Q$1000,ROW(C133)),支出簿!$Q$4:$Q$1000,0)))</f>
        <v/>
      </c>
      <c r="D133" t="str">
        <f>IF(COUNT(支出簿!$Q$4:$Q$1000)&lt;ROW(D133),"",INDEX(支出簿!D$4:D$1000,MATCH(SMALL(支出簿!$Q$4:$Q$1000,ROW(D133)),支出簿!$Q$4:$Q$1000,0)))</f>
        <v/>
      </c>
      <c r="E133" t="str">
        <f>IF(COUNT(支出簿!$Q$4:$Q$1000)&lt;ROW(E133),"",INDEX(支出簿!E$4:E$1000,MATCH(SMALL(支出簿!$Q$4:$Q$1000,ROW(E133)),支出簿!$Q$4:$Q$1000,0)))</f>
        <v/>
      </c>
      <c r="F133" t="str">
        <f>IF(COUNT(支出簿!$Q$4:$Q$1000)&lt;ROW(F133),"",INDEX(支出簿!F$4:F$1000,MATCH(SMALL(支出簿!$Q$4:$Q$1000,ROW(F133)),支出簿!$Q$4:$Q$1000,0)))</f>
        <v/>
      </c>
      <c r="G133" t="str">
        <f>IF(COUNT(支出簿!$Q$4:$Q$1000)&lt;ROW(G133),"",INDEX(支出簿!G$4:G$1000,MATCH(SMALL(支出簿!$Q$4:$Q$1000,ROW(G133)),支出簿!$Q$4:$Q$1000,0)))</f>
        <v/>
      </c>
      <c r="H133" t="str">
        <f>IF(COUNT(支出簿!$Q$4:$Q$1000)&lt;ROW(H133),"",INDEX(支出簿!H$4:H$1000,MATCH(SMALL(支出簿!$Q$4:$Q$1000,ROW(H133)),支出簿!$Q$4:$Q$1000,0)))</f>
        <v/>
      </c>
      <c r="I133" t="str">
        <f>IF(COUNT(支出簿!$Q$4:$Q$1000)&lt;ROW(I133),"",INDEX(支出簿!I$4:I$1000,MATCH(SMALL(支出簿!$Q$4:$Q$1000,ROW(I133)),支出簿!$Q$4:$Q$1000,0)))</f>
        <v/>
      </c>
      <c r="J133" t="str">
        <f>IF(COUNT(支出簿!$Q$4:$Q$1000)&lt;ROW(J133),"",INDEX(支出簿!J$4:J$1000,MATCH(SMALL(支出簿!$Q$4:$Q$1000,ROW(J133)),支出簿!$Q$4:$Q$1000,0)))</f>
        <v/>
      </c>
      <c r="K133" t="str">
        <f>IF(COUNT(支出簿!$Q$4:$Q$1000)&lt;ROW(K133),"",INDEX(支出簿!K$4:K$1000,MATCH(SMALL(支出簿!$Q$4:$Q$1000,ROW(K133)),支出簿!$Q$4:$Q$1000,0)))</f>
        <v/>
      </c>
      <c r="L133" t="str">
        <f>IF(COUNT(支出簿!$Q$4:$Q$1000)&lt;ROW(L133),"",INDEX(支出簿!L$4:L$1000,MATCH(SMALL(支出簿!$Q$4:$Q$1000,ROW(L133)),支出簿!$Q$4:$Q$1000,0)))</f>
        <v/>
      </c>
      <c r="M133" t="str">
        <f>IF(COUNT(支出簿!$Q$4:$Q$1000)&lt;ROW(M133),"",INDEX(支出簿!M$4:M$1000,MATCH(SMALL(支出簿!$Q$4:$Q$1000,ROW(M133)),支出簿!$Q$4:$Q$1000,0)))</f>
        <v/>
      </c>
      <c r="N133" t="str">
        <f>IF(COUNT(支出簿!$Q$4:$Q$1000)&lt;ROW(N133),"",INDEX(支出簿!N$4:N$1000,MATCH(SMALL(支出簿!$Q$4:$Q$1000,ROW(N133)),支出簿!$Q$4:$Q$1000,0)))</f>
        <v/>
      </c>
      <c r="O133" t="str">
        <f>IF(COUNT(支出簿!$Q$4:$Q$1000)&lt;ROW(O133),"",INDEX(支出簿!O$4:O$1000,MATCH(SMALL(支出簿!$Q$4:$Q$1000,ROW(O133)),支出簿!$Q$4:$Q$1000,0)))</f>
        <v/>
      </c>
      <c r="P133" t="str">
        <f>IF(COUNT(支出簿!$Q$4:$Q$1000)&lt;ROW(P133),"",INDEX(支出簿!P$4:P$1000,MATCH(SMALL(支出簿!$Q$4:$Q$1000,ROW(P133)),支出簿!$Q$4:$Q$1000,0)))</f>
        <v/>
      </c>
      <c r="Q133" t="str">
        <f>IF(COUNT(支出簿!$Q$4:$Q$1000)&lt;ROW(Q133),"",INDEX(支出簿!Q$4:Q$1000,MATCH(SMALL(支出簿!$Q$4:$Q$1000,ROW(Q133)),支出簿!$Q$4:$Q$1000,0)))</f>
        <v/>
      </c>
    </row>
    <row r="134" spans="1:17" x14ac:dyDescent="0.45">
      <c r="A134" t="str">
        <f>IF(COUNT(支出簿!$Q$4:$Q$1000)&lt;ROW(A134),"",INDEX(支出簿!A$4:A$1000,MATCH(SMALL(支出簿!$Q$4:$Q$1000,ROW(A134)),支出簿!$Q$4:$Q$1000,0)))</f>
        <v/>
      </c>
      <c r="B134" s="25" t="str">
        <f>IF(COUNT(支出簿!$Q$4:$Q$1000)&lt;ROW(B134),"",INDEX(支出簿!B$4:B$1000,MATCH(SMALL(支出簿!$Q$4:$Q$1000,ROW(B134)),支出簿!$Q$4:$Q$1000,0)))</f>
        <v/>
      </c>
      <c r="C134" s="25" t="str">
        <f>IF(COUNT(支出簿!$Q$4:$Q$1000)&lt;ROW(C134),"",INDEX(支出簿!C$4:C$1000,MATCH(SMALL(支出簿!$Q$4:$Q$1000,ROW(C134)),支出簿!$Q$4:$Q$1000,0)))</f>
        <v/>
      </c>
      <c r="D134" t="str">
        <f>IF(COUNT(支出簿!$Q$4:$Q$1000)&lt;ROW(D134),"",INDEX(支出簿!D$4:D$1000,MATCH(SMALL(支出簿!$Q$4:$Q$1000,ROW(D134)),支出簿!$Q$4:$Q$1000,0)))</f>
        <v/>
      </c>
      <c r="E134" t="str">
        <f>IF(COUNT(支出簿!$Q$4:$Q$1000)&lt;ROW(E134),"",INDEX(支出簿!E$4:E$1000,MATCH(SMALL(支出簿!$Q$4:$Q$1000,ROW(E134)),支出簿!$Q$4:$Q$1000,0)))</f>
        <v/>
      </c>
      <c r="F134" t="str">
        <f>IF(COUNT(支出簿!$Q$4:$Q$1000)&lt;ROW(F134),"",INDEX(支出簿!F$4:F$1000,MATCH(SMALL(支出簿!$Q$4:$Q$1000,ROW(F134)),支出簿!$Q$4:$Q$1000,0)))</f>
        <v/>
      </c>
      <c r="G134" t="str">
        <f>IF(COUNT(支出簿!$Q$4:$Q$1000)&lt;ROW(G134),"",INDEX(支出簿!G$4:G$1000,MATCH(SMALL(支出簿!$Q$4:$Q$1000,ROW(G134)),支出簿!$Q$4:$Q$1000,0)))</f>
        <v/>
      </c>
      <c r="H134" t="str">
        <f>IF(COUNT(支出簿!$Q$4:$Q$1000)&lt;ROW(H134),"",INDEX(支出簿!H$4:H$1000,MATCH(SMALL(支出簿!$Q$4:$Q$1000,ROW(H134)),支出簿!$Q$4:$Q$1000,0)))</f>
        <v/>
      </c>
      <c r="I134" t="str">
        <f>IF(COUNT(支出簿!$Q$4:$Q$1000)&lt;ROW(I134),"",INDEX(支出簿!I$4:I$1000,MATCH(SMALL(支出簿!$Q$4:$Q$1000,ROW(I134)),支出簿!$Q$4:$Q$1000,0)))</f>
        <v/>
      </c>
      <c r="J134" t="str">
        <f>IF(COUNT(支出簿!$Q$4:$Q$1000)&lt;ROW(J134),"",INDEX(支出簿!J$4:J$1000,MATCH(SMALL(支出簿!$Q$4:$Q$1000,ROW(J134)),支出簿!$Q$4:$Q$1000,0)))</f>
        <v/>
      </c>
      <c r="K134" t="str">
        <f>IF(COUNT(支出簿!$Q$4:$Q$1000)&lt;ROW(K134),"",INDEX(支出簿!K$4:K$1000,MATCH(SMALL(支出簿!$Q$4:$Q$1000,ROW(K134)),支出簿!$Q$4:$Q$1000,0)))</f>
        <v/>
      </c>
      <c r="L134" t="str">
        <f>IF(COUNT(支出簿!$Q$4:$Q$1000)&lt;ROW(L134),"",INDEX(支出簿!L$4:L$1000,MATCH(SMALL(支出簿!$Q$4:$Q$1000,ROW(L134)),支出簿!$Q$4:$Q$1000,0)))</f>
        <v/>
      </c>
      <c r="M134" t="str">
        <f>IF(COUNT(支出簿!$Q$4:$Q$1000)&lt;ROW(M134),"",INDEX(支出簿!M$4:M$1000,MATCH(SMALL(支出簿!$Q$4:$Q$1000,ROW(M134)),支出簿!$Q$4:$Q$1000,0)))</f>
        <v/>
      </c>
      <c r="N134" t="str">
        <f>IF(COUNT(支出簿!$Q$4:$Q$1000)&lt;ROW(N134),"",INDEX(支出簿!N$4:N$1000,MATCH(SMALL(支出簿!$Q$4:$Q$1000,ROW(N134)),支出簿!$Q$4:$Q$1000,0)))</f>
        <v/>
      </c>
      <c r="O134" t="str">
        <f>IF(COUNT(支出簿!$Q$4:$Q$1000)&lt;ROW(O134),"",INDEX(支出簿!O$4:O$1000,MATCH(SMALL(支出簿!$Q$4:$Q$1000,ROW(O134)),支出簿!$Q$4:$Q$1000,0)))</f>
        <v/>
      </c>
      <c r="P134" t="str">
        <f>IF(COUNT(支出簿!$Q$4:$Q$1000)&lt;ROW(P134),"",INDEX(支出簿!P$4:P$1000,MATCH(SMALL(支出簿!$Q$4:$Q$1000,ROW(P134)),支出簿!$Q$4:$Q$1000,0)))</f>
        <v/>
      </c>
      <c r="Q134" t="str">
        <f>IF(COUNT(支出簿!$Q$4:$Q$1000)&lt;ROW(Q134),"",INDEX(支出簿!Q$4:Q$1000,MATCH(SMALL(支出簿!$Q$4:$Q$1000,ROW(Q134)),支出簿!$Q$4:$Q$1000,0)))</f>
        <v/>
      </c>
    </row>
    <row r="135" spans="1:17" x14ac:dyDescent="0.45">
      <c r="A135" t="str">
        <f>IF(COUNT(支出簿!$Q$4:$Q$1000)&lt;ROW(A135),"",INDEX(支出簿!A$4:A$1000,MATCH(SMALL(支出簿!$Q$4:$Q$1000,ROW(A135)),支出簿!$Q$4:$Q$1000,0)))</f>
        <v/>
      </c>
      <c r="B135" s="25" t="str">
        <f>IF(COUNT(支出簿!$Q$4:$Q$1000)&lt;ROW(B135),"",INDEX(支出簿!B$4:B$1000,MATCH(SMALL(支出簿!$Q$4:$Q$1000,ROW(B135)),支出簿!$Q$4:$Q$1000,0)))</f>
        <v/>
      </c>
      <c r="C135" s="25" t="str">
        <f>IF(COUNT(支出簿!$Q$4:$Q$1000)&lt;ROW(C135),"",INDEX(支出簿!C$4:C$1000,MATCH(SMALL(支出簿!$Q$4:$Q$1000,ROW(C135)),支出簿!$Q$4:$Q$1000,0)))</f>
        <v/>
      </c>
      <c r="D135" t="str">
        <f>IF(COUNT(支出簿!$Q$4:$Q$1000)&lt;ROW(D135),"",INDEX(支出簿!D$4:D$1000,MATCH(SMALL(支出簿!$Q$4:$Q$1000,ROW(D135)),支出簿!$Q$4:$Q$1000,0)))</f>
        <v/>
      </c>
      <c r="E135" t="str">
        <f>IF(COUNT(支出簿!$Q$4:$Q$1000)&lt;ROW(E135),"",INDEX(支出簿!E$4:E$1000,MATCH(SMALL(支出簿!$Q$4:$Q$1000,ROW(E135)),支出簿!$Q$4:$Q$1000,0)))</f>
        <v/>
      </c>
      <c r="F135" t="str">
        <f>IF(COUNT(支出簿!$Q$4:$Q$1000)&lt;ROW(F135),"",INDEX(支出簿!F$4:F$1000,MATCH(SMALL(支出簿!$Q$4:$Q$1000,ROW(F135)),支出簿!$Q$4:$Q$1000,0)))</f>
        <v/>
      </c>
      <c r="G135" t="str">
        <f>IF(COUNT(支出簿!$Q$4:$Q$1000)&lt;ROW(G135),"",INDEX(支出簿!G$4:G$1000,MATCH(SMALL(支出簿!$Q$4:$Q$1000,ROW(G135)),支出簿!$Q$4:$Q$1000,0)))</f>
        <v/>
      </c>
      <c r="H135" t="str">
        <f>IF(COUNT(支出簿!$Q$4:$Q$1000)&lt;ROW(H135),"",INDEX(支出簿!H$4:H$1000,MATCH(SMALL(支出簿!$Q$4:$Q$1000,ROW(H135)),支出簿!$Q$4:$Q$1000,0)))</f>
        <v/>
      </c>
      <c r="I135" t="str">
        <f>IF(COUNT(支出簿!$Q$4:$Q$1000)&lt;ROW(I135),"",INDEX(支出簿!I$4:I$1000,MATCH(SMALL(支出簿!$Q$4:$Q$1000,ROW(I135)),支出簿!$Q$4:$Q$1000,0)))</f>
        <v/>
      </c>
      <c r="J135" t="str">
        <f>IF(COUNT(支出簿!$Q$4:$Q$1000)&lt;ROW(J135),"",INDEX(支出簿!J$4:J$1000,MATCH(SMALL(支出簿!$Q$4:$Q$1000,ROW(J135)),支出簿!$Q$4:$Q$1000,0)))</f>
        <v/>
      </c>
      <c r="K135" t="str">
        <f>IF(COUNT(支出簿!$Q$4:$Q$1000)&lt;ROW(K135),"",INDEX(支出簿!K$4:K$1000,MATCH(SMALL(支出簿!$Q$4:$Q$1000,ROW(K135)),支出簿!$Q$4:$Q$1000,0)))</f>
        <v/>
      </c>
      <c r="L135" t="str">
        <f>IF(COUNT(支出簿!$Q$4:$Q$1000)&lt;ROW(L135),"",INDEX(支出簿!L$4:L$1000,MATCH(SMALL(支出簿!$Q$4:$Q$1000,ROW(L135)),支出簿!$Q$4:$Q$1000,0)))</f>
        <v/>
      </c>
      <c r="M135" t="str">
        <f>IF(COUNT(支出簿!$Q$4:$Q$1000)&lt;ROW(M135),"",INDEX(支出簿!M$4:M$1000,MATCH(SMALL(支出簿!$Q$4:$Q$1000,ROW(M135)),支出簿!$Q$4:$Q$1000,0)))</f>
        <v/>
      </c>
      <c r="N135" t="str">
        <f>IF(COUNT(支出簿!$Q$4:$Q$1000)&lt;ROW(N135),"",INDEX(支出簿!N$4:N$1000,MATCH(SMALL(支出簿!$Q$4:$Q$1000,ROW(N135)),支出簿!$Q$4:$Q$1000,0)))</f>
        <v/>
      </c>
      <c r="O135" t="str">
        <f>IF(COUNT(支出簿!$Q$4:$Q$1000)&lt;ROW(O135),"",INDEX(支出簿!O$4:O$1000,MATCH(SMALL(支出簿!$Q$4:$Q$1000,ROW(O135)),支出簿!$Q$4:$Q$1000,0)))</f>
        <v/>
      </c>
      <c r="P135" t="str">
        <f>IF(COUNT(支出簿!$Q$4:$Q$1000)&lt;ROW(P135),"",INDEX(支出簿!P$4:P$1000,MATCH(SMALL(支出簿!$Q$4:$Q$1000,ROW(P135)),支出簿!$Q$4:$Q$1000,0)))</f>
        <v/>
      </c>
      <c r="Q135" t="str">
        <f>IF(COUNT(支出簿!$Q$4:$Q$1000)&lt;ROW(Q135),"",INDEX(支出簿!Q$4:Q$1000,MATCH(SMALL(支出簿!$Q$4:$Q$1000,ROW(Q135)),支出簿!$Q$4:$Q$1000,0)))</f>
        <v/>
      </c>
    </row>
    <row r="136" spans="1:17" x14ac:dyDescent="0.45">
      <c r="A136" t="str">
        <f>IF(COUNT(支出簿!$Q$4:$Q$1000)&lt;ROW(A136),"",INDEX(支出簿!A$4:A$1000,MATCH(SMALL(支出簿!$Q$4:$Q$1000,ROW(A136)),支出簿!$Q$4:$Q$1000,0)))</f>
        <v/>
      </c>
      <c r="B136" s="25" t="str">
        <f>IF(COUNT(支出簿!$Q$4:$Q$1000)&lt;ROW(B136),"",INDEX(支出簿!B$4:B$1000,MATCH(SMALL(支出簿!$Q$4:$Q$1000,ROW(B136)),支出簿!$Q$4:$Q$1000,0)))</f>
        <v/>
      </c>
      <c r="C136" s="25" t="str">
        <f>IF(COUNT(支出簿!$Q$4:$Q$1000)&lt;ROW(C136),"",INDEX(支出簿!C$4:C$1000,MATCH(SMALL(支出簿!$Q$4:$Q$1000,ROW(C136)),支出簿!$Q$4:$Q$1000,0)))</f>
        <v/>
      </c>
      <c r="D136" t="str">
        <f>IF(COUNT(支出簿!$Q$4:$Q$1000)&lt;ROW(D136),"",INDEX(支出簿!D$4:D$1000,MATCH(SMALL(支出簿!$Q$4:$Q$1000,ROW(D136)),支出簿!$Q$4:$Q$1000,0)))</f>
        <v/>
      </c>
      <c r="E136" t="str">
        <f>IF(COUNT(支出簿!$Q$4:$Q$1000)&lt;ROW(E136),"",INDEX(支出簿!E$4:E$1000,MATCH(SMALL(支出簿!$Q$4:$Q$1000,ROW(E136)),支出簿!$Q$4:$Q$1000,0)))</f>
        <v/>
      </c>
      <c r="F136" t="str">
        <f>IF(COUNT(支出簿!$Q$4:$Q$1000)&lt;ROW(F136),"",INDEX(支出簿!F$4:F$1000,MATCH(SMALL(支出簿!$Q$4:$Q$1000,ROW(F136)),支出簿!$Q$4:$Q$1000,0)))</f>
        <v/>
      </c>
      <c r="G136" t="str">
        <f>IF(COUNT(支出簿!$Q$4:$Q$1000)&lt;ROW(G136),"",INDEX(支出簿!G$4:G$1000,MATCH(SMALL(支出簿!$Q$4:$Q$1000,ROW(G136)),支出簿!$Q$4:$Q$1000,0)))</f>
        <v/>
      </c>
      <c r="H136" t="str">
        <f>IF(COUNT(支出簿!$Q$4:$Q$1000)&lt;ROW(H136),"",INDEX(支出簿!H$4:H$1000,MATCH(SMALL(支出簿!$Q$4:$Q$1000,ROW(H136)),支出簿!$Q$4:$Q$1000,0)))</f>
        <v/>
      </c>
      <c r="I136" t="str">
        <f>IF(COUNT(支出簿!$Q$4:$Q$1000)&lt;ROW(I136),"",INDEX(支出簿!I$4:I$1000,MATCH(SMALL(支出簿!$Q$4:$Q$1000,ROW(I136)),支出簿!$Q$4:$Q$1000,0)))</f>
        <v/>
      </c>
      <c r="J136" t="str">
        <f>IF(COUNT(支出簿!$Q$4:$Q$1000)&lt;ROW(J136),"",INDEX(支出簿!J$4:J$1000,MATCH(SMALL(支出簿!$Q$4:$Q$1000,ROW(J136)),支出簿!$Q$4:$Q$1000,0)))</f>
        <v/>
      </c>
      <c r="K136" t="str">
        <f>IF(COUNT(支出簿!$Q$4:$Q$1000)&lt;ROW(K136),"",INDEX(支出簿!K$4:K$1000,MATCH(SMALL(支出簿!$Q$4:$Q$1000,ROW(K136)),支出簿!$Q$4:$Q$1000,0)))</f>
        <v/>
      </c>
      <c r="L136" t="str">
        <f>IF(COUNT(支出簿!$Q$4:$Q$1000)&lt;ROW(L136),"",INDEX(支出簿!L$4:L$1000,MATCH(SMALL(支出簿!$Q$4:$Q$1000,ROW(L136)),支出簿!$Q$4:$Q$1000,0)))</f>
        <v/>
      </c>
      <c r="M136" t="str">
        <f>IF(COUNT(支出簿!$Q$4:$Q$1000)&lt;ROW(M136),"",INDEX(支出簿!M$4:M$1000,MATCH(SMALL(支出簿!$Q$4:$Q$1000,ROW(M136)),支出簿!$Q$4:$Q$1000,0)))</f>
        <v/>
      </c>
      <c r="N136" t="str">
        <f>IF(COUNT(支出簿!$Q$4:$Q$1000)&lt;ROW(N136),"",INDEX(支出簿!N$4:N$1000,MATCH(SMALL(支出簿!$Q$4:$Q$1000,ROW(N136)),支出簿!$Q$4:$Q$1000,0)))</f>
        <v/>
      </c>
      <c r="O136" t="str">
        <f>IF(COUNT(支出簿!$Q$4:$Q$1000)&lt;ROW(O136),"",INDEX(支出簿!O$4:O$1000,MATCH(SMALL(支出簿!$Q$4:$Q$1000,ROW(O136)),支出簿!$Q$4:$Q$1000,0)))</f>
        <v/>
      </c>
      <c r="P136" t="str">
        <f>IF(COUNT(支出簿!$Q$4:$Q$1000)&lt;ROW(P136),"",INDEX(支出簿!P$4:P$1000,MATCH(SMALL(支出簿!$Q$4:$Q$1000,ROW(P136)),支出簿!$Q$4:$Q$1000,0)))</f>
        <v/>
      </c>
      <c r="Q136" t="str">
        <f>IF(COUNT(支出簿!$Q$4:$Q$1000)&lt;ROW(Q136),"",INDEX(支出簿!Q$4:Q$1000,MATCH(SMALL(支出簿!$Q$4:$Q$1000,ROW(Q136)),支出簿!$Q$4:$Q$1000,0)))</f>
        <v/>
      </c>
    </row>
    <row r="137" spans="1:17" x14ac:dyDescent="0.45">
      <c r="A137" t="str">
        <f>IF(COUNT(支出簿!$Q$4:$Q$1000)&lt;ROW(A137),"",INDEX(支出簿!A$4:A$1000,MATCH(SMALL(支出簿!$Q$4:$Q$1000,ROW(A137)),支出簿!$Q$4:$Q$1000,0)))</f>
        <v/>
      </c>
      <c r="B137" s="25" t="str">
        <f>IF(COUNT(支出簿!$Q$4:$Q$1000)&lt;ROW(B137),"",INDEX(支出簿!B$4:B$1000,MATCH(SMALL(支出簿!$Q$4:$Q$1000,ROW(B137)),支出簿!$Q$4:$Q$1000,0)))</f>
        <v/>
      </c>
      <c r="C137" s="25" t="str">
        <f>IF(COUNT(支出簿!$Q$4:$Q$1000)&lt;ROW(C137),"",INDEX(支出簿!C$4:C$1000,MATCH(SMALL(支出簿!$Q$4:$Q$1000,ROW(C137)),支出簿!$Q$4:$Q$1000,0)))</f>
        <v/>
      </c>
      <c r="D137" t="str">
        <f>IF(COUNT(支出簿!$Q$4:$Q$1000)&lt;ROW(D137),"",INDEX(支出簿!D$4:D$1000,MATCH(SMALL(支出簿!$Q$4:$Q$1000,ROW(D137)),支出簿!$Q$4:$Q$1000,0)))</f>
        <v/>
      </c>
      <c r="E137" t="str">
        <f>IF(COUNT(支出簿!$Q$4:$Q$1000)&lt;ROW(E137),"",INDEX(支出簿!E$4:E$1000,MATCH(SMALL(支出簿!$Q$4:$Q$1000,ROW(E137)),支出簿!$Q$4:$Q$1000,0)))</f>
        <v/>
      </c>
      <c r="F137" t="str">
        <f>IF(COUNT(支出簿!$Q$4:$Q$1000)&lt;ROW(F137),"",INDEX(支出簿!F$4:F$1000,MATCH(SMALL(支出簿!$Q$4:$Q$1000,ROW(F137)),支出簿!$Q$4:$Q$1000,0)))</f>
        <v/>
      </c>
      <c r="G137" t="str">
        <f>IF(COUNT(支出簿!$Q$4:$Q$1000)&lt;ROW(G137),"",INDEX(支出簿!G$4:G$1000,MATCH(SMALL(支出簿!$Q$4:$Q$1000,ROW(G137)),支出簿!$Q$4:$Q$1000,0)))</f>
        <v/>
      </c>
      <c r="H137" t="str">
        <f>IF(COUNT(支出簿!$Q$4:$Q$1000)&lt;ROW(H137),"",INDEX(支出簿!H$4:H$1000,MATCH(SMALL(支出簿!$Q$4:$Q$1000,ROW(H137)),支出簿!$Q$4:$Q$1000,0)))</f>
        <v/>
      </c>
      <c r="I137" t="str">
        <f>IF(COUNT(支出簿!$Q$4:$Q$1000)&lt;ROW(I137),"",INDEX(支出簿!I$4:I$1000,MATCH(SMALL(支出簿!$Q$4:$Q$1000,ROW(I137)),支出簿!$Q$4:$Q$1000,0)))</f>
        <v/>
      </c>
      <c r="J137" t="str">
        <f>IF(COUNT(支出簿!$Q$4:$Q$1000)&lt;ROW(J137),"",INDEX(支出簿!J$4:J$1000,MATCH(SMALL(支出簿!$Q$4:$Q$1000,ROW(J137)),支出簿!$Q$4:$Q$1000,0)))</f>
        <v/>
      </c>
      <c r="K137" t="str">
        <f>IF(COUNT(支出簿!$Q$4:$Q$1000)&lt;ROW(K137),"",INDEX(支出簿!K$4:K$1000,MATCH(SMALL(支出簿!$Q$4:$Q$1000,ROW(K137)),支出簿!$Q$4:$Q$1000,0)))</f>
        <v/>
      </c>
      <c r="L137" t="str">
        <f>IF(COUNT(支出簿!$Q$4:$Q$1000)&lt;ROW(L137),"",INDEX(支出簿!L$4:L$1000,MATCH(SMALL(支出簿!$Q$4:$Q$1000,ROW(L137)),支出簿!$Q$4:$Q$1000,0)))</f>
        <v/>
      </c>
      <c r="M137" t="str">
        <f>IF(COUNT(支出簿!$Q$4:$Q$1000)&lt;ROW(M137),"",INDEX(支出簿!M$4:M$1000,MATCH(SMALL(支出簿!$Q$4:$Q$1000,ROW(M137)),支出簿!$Q$4:$Q$1000,0)))</f>
        <v/>
      </c>
      <c r="N137" t="str">
        <f>IF(COUNT(支出簿!$Q$4:$Q$1000)&lt;ROW(N137),"",INDEX(支出簿!N$4:N$1000,MATCH(SMALL(支出簿!$Q$4:$Q$1000,ROW(N137)),支出簿!$Q$4:$Q$1000,0)))</f>
        <v/>
      </c>
      <c r="O137" t="str">
        <f>IF(COUNT(支出簿!$Q$4:$Q$1000)&lt;ROW(O137),"",INDEX(支出簿!O$4:O$1000,MATCH(SMALL(支出簿!$Q$4:$Q$1000,ROW(O137)),支出簿!$Q$4:$Q$1000,0)))</f>
        <v/>
      </c>
      <c r="P137" t="str">
        <f>IF(COUNT(支出簿!$Q$4:$Q$1000)&lt;ROW(P137),"",INDEX(支出簿!P$4:P$1000,MATCH(SMALL(支出簿!$Q$4:$Q$1000,ROW(P137)),支出簿!$Q$4:$Q$1000,0)))</f>
        <v/>
      </c>
      <c r="Q137" t="str">
        <f>IF(COUNT(支出簿!$Q$4:$Q$1000)&lt;ROW(Q137),"",INDEX(支出簿!Q$4:Q$1000,MATCH(SMALL(支出簿!$Q$4:$Q$1000,ROW(Q137)),支出簿!$Q$4:$Q$1000,0)))</f>
        <v/>
      </c>
    </row>
    <row r="138" spans="1:17" x14ac:dyDescent="0.45">
      <c r="A138" t="str">
        <f>IF(COUNT(支出簿!$Q$4:$Q$1000)&lt;ROW(A138),"",INDEX(支出簿!A$4:A$1000,MATCH(SMALL(支出簿!$Q$4:$Q$1000,ROW(A138)),支出簿!$Q$4:$Q$1000,0)))</f>
        <v/>
      </c>
      <c r="B138" s="25" t="str">
        <f>IF(COUNT(支出簿!$Q$4:$Q$1000)&lt;ROW(B138),"",INDEX(支出簿!B$4:B$1000,MATCH(SMALL(支出簿!$Q$4:$Q$1000,ROW(B138)),支出簿!$Q$4:$Q$1000,0)))</f>
        <v/>
      </c>
      <c r="C138" s="25" t="str">
        <f>IF(COUNT(支出簿!$Q$4:$Q$1000)&lt;ROW(C138),"",INDEX(支出簿!C$4:C$1000,MATCH(SMALL(支出簿!$Q$4:$Q$1000,ROW(C138)),支出簿!$Q$4:$Q$1000,0)))</f>
        <v/>
      </c>
      <c r="D138" t="str">
        <f>IF(COUNT(支出簿!$Q$4:$Q$1000)&lt;ROW(D138),"",INDEX(支出簿!D$4:D$1000,MATCH(SMALL(支出簿!$Q$4:$Q$1000,ROW(D138)),支出簿!$Q$4:$Q$1000,0)))</f>
        <v/>
      </c>
      <c r="E138" t="str">
        <f>IF(COUNT(支出簿!$Q$4:$Q$1000)&lt;ROW(E138),"",INDEX(支出簿!E$4:E$1000,MATCH(SMALL(支出簿!$Q$4:$Q$1000,ROW(E138)),支出簿!$Q$4:$Q$1000,0)))</f>
        <v/>
      </c>
      <c r="F138" t="str">
        <f>IF(COUNT(支出簿!$Q$4:$Q$1000)&lt;ROW(F138),"",INDEX(支出簿!F$4:F$1000,MATCH(SMALL(支出簿!$Q$4:$Q$1000,ROW(F138)),支出簿!$Q$4:$Q$1000,0)))</f>
        <v/>
      </c>
      <c r="G138" t="str">
        <f>IF(COUNT(支出簿!$Q$4:$Q$1000)&lt;ROW(G138),"",INDEX(支出簿!G$4:G$1000,MATCH(SMALL(支出簿!$Q$4:$Q$1000,ROW(G138)),支出簿!$Q$4:$Q$1000,0)))</f>
        <v/>
      </c>
      <c r="H138" t="str">
        <f>IF(COUNT(支出簿!$Q$4:$Q$1000)&lt;ROW(H138),"",INDEX(支出簿!H$4:H$1000,MATCH(SMALL(支出簿!$Q$4:$Q$1000,ROW(H138)),支出簿!$Q$4:$Q$1000,0)))</f>
        <v/>
      </c>
      <c r="I138" t="str">
        <f>IF(COUNT(支出簿!$Q$4:$Q$1000)&lt;ROW(I138),"",INDEX(支出簿!I$4:I$1000,MATCH(SMALL(支出簿!$Q$4:$Q$1000,ROW(I138)),支出簿!$Q$4:$Q$1000,0)))</f>
        <v/>
      </c>
      <c r="J138" t="str">
        <f>IF(COUNT(支出簿!$Q$4:$Q$1000)&lt;ROW(J138),"",INDEX(支出簿!J$4:J$1000,MATCH(SMALL(支出簿!$Q$4:$Q$1000,ROW(J138)),支出簿!$Q$4:$Q$1000,0)))</f>
        <v/>
      </c>
      <c r="K138" t="str">
        <f>IF(COUNT(支出簿!$Q$4:$Q$1000)&lt;ROW(K138),"",INDEX(支出簿!K$4:K$1000,MATCH(SMALL(支出簿!$Q$4:$Q$1000,ROW(K138)),支出簿!$Q$4:$Q$1000,0)))</f>
        <v/>
      </c>
      <c r="L138" t="str">
        <f>IF(COUNT(支出簿!$Q$4:$Q$1000)&lt;ROW(L138),"",INDEX(支出簿!L$4:L$1000,MATCH(SMALL(支出簿!$Q$4:$Q$1000,ROW(L138)),支出簿!$Q$4:$Q$1000,0)))</f>
        <v/>
      </c>
      <c r="M138" t="str">
        <f>IF(COUNT(支出簿!$Q$4:$Q$1000)&lt;ROW(M138),"",INDEX(支出簿!M$4:M$1000,MATCH(SMALL(支出簿!$Q$4:$Q$1000,ROW(M138)),支出簿!$Q$4:$Q$1000,0)))</f>
        <v/>
      </c>
      <c r="N138" t="str">
        <f>IF(COUNT(支出簿!$Q$4:$Q$1000)&lt;ROW(N138),"",INDEX(支出簿!N$4:N$1000,MATCH(SMALL(支出簿!$Q$4:$Q$1000,ROW(N138)),支出簿!$Q$4:$Q$1000,0)))</f>
        <v/>
      </c>
      <c r="O138" t="str">
        <f>IF(COUNT(支出簿!$Q$4:$Q$1000)&lt;ROW(O138),"",INDEX(支出簿!O$4:O$1000,MATCH(SMALL(支出簿!$Q$4:$Q$1000,ROW(O138)),支出簿!$Q$4:$Q$1000,0)))</f>
        <v/>
      </c>
      <c r="P138" t="str">
        <f>IF(COUNT(支出簿!$Q$4:$Q$1000)&lt;ROW(P138),"",INDEX(支出簿!P$4:P$1000,MATCH(SMALL(支出簿!$Q$4:$Q$1000,ROW(P138)),支出簿!$Q$4:$Q$1000,0)))</f>
        <v/>
      </c>
      <c r="Q138" t="str">
        <f>IF(COUNT(支出簿!$Q$4:$Q$1000)&lt;ROW(Q138),"",INDEX(支出簿!Q$4:Q$1000,MATCH(SMALL(支出簿!$Q$4:$Q$1000,ROW(Q138)),支出簿!$Q$4:$Q$1000,0)))</f>
        <v/>
      </c>
    </row>
    <row r="139" spans="1:17" x14ac:dyDescent="0.45">
      <c r="A139" t="str">
        <f>IF(COUNT(支出簿!$Q$4:$Q$1000)&lt;ROW(A139),"",INDEX(支出簿!A$4:A$1000,MATCH(SMALL(支出簿!$Q$4:$Q$1000,ROW(A139)),支出簿!$Q$4:$Q$1000,0)))</f>
        <v/>
      </c>
      <c r="B139" s="25" t="str">
        <f>IF(COUNT(支出簿!$Q$4:$Q$1000)&lt;ROW(B139),"",INDEX(支出簿!B$4:B$1000,MATCH(SMALL(支出簿!$Q$4:$Q$1000,ROW(B139)),支出簿!$Q$4:$Q$1000,0)))</f>
        <v/>
      </c>
      <c r="C139" s="25" t="str">
        <f>IF(COUNT(支出簿!$Q$4:$Q$1000)&lt;ROW(C139),"",INDEX(支出簿!C$4:C$1000,MATCH(SMALL(支出簿!$Q$4:$Q$1000,ROW(C139)),支出簿!$Q$4:$Q$1000,0)))</f>
        <v/>
      </c>
      <c r="D139" t="str">
        <f>IF(COUNT(支出簿!$Q$4:$Q$1000)&lt;ROW(D139),"",INDEX(支出簿!D$4:D$1000,MATCH(SMALL(支出簿!$Q$4:$Q$1000,ROW(D139)),支出簿!$Q$4:$Q$1000,0)))</f>
        <v/>
      </c>
      <c r="E139" t="str">
        <f>IF(COUNT(支出簿!$Q$4:$Q$1000)&lt;ROW(E139),"",INDEX(支出簿!E$4:E$1000,MATCH(SMALL(支出簿!$Q$4:$Q$1000,ROW(E139)),支出簿!$Q$4:$Q$1000,0)))</f>
        <v/>
      </c>
      <c r="F139" t="str">
        <f>IF(COUNT(支出簿!$Q$4:$Q$1000)&lt;ROW(F139),"",INDEX(支出簿!F$4:F$1000,MATCH(SMALL(支出簿!$Q$4:$Q$1000,ROW(F139)),支出簿!$Q$4:$Q$1000,0)))</f>
        <v/>
      </c>
      <c r="G139" t="str">
        <f>IF(COUNT(支出簿!$Q$4:$Q$1000)&lt;ROW(G139),"",INDEX(支出簿!G$4:G$1000,MATCH(SMALL(支出簿!$Q$4:$Q$1000,ROW(G139)),支出簿!$Q$4:$Q$1000,0)))</f>
        <v/>
      </c>
      <c r="H139" t="str">
        <f>IF(COUNT(支出簿!$Q$4:$Q$1000)&lt;ROW(H139),"",INDEX(支出簿!H$4:H$1000,MATCH(SMALL(支出簿!$Q$4:$Q$1000,ROW(H139)),支出簿!$Q$4:$Q$1000,0)))</f>
        <v/>
      </c>
      <c r="I139" t="str">
        <f>IF(COUNT(支出簿!$Q$4:$Q$1000)&lt;ROW(I139),"",INDEX(支出簿!I$4:I$1000,MATCH(SMALL(支出簿!$Q$4:$Q$1000,ROW(I139)),支出簿!$Q$4:$Q$1000,0)))</f>
        <v/>
      </c>
      <c r="J139" t="str">
        <f>IF(COUNT(支出簿!$Q$4:$Q$1000)&lt;ROW(J139),"",INDEX(支出簿!J$4:J$1000,MATCH(SMALL(支出簿!$Q$4:$Q$1000,ROW(J139)),支出簿!$Q$4:$Q$1000,0)))</f>
        <v/>
      </c>
      <c r="K139" t="str">
        <f>IF(COUNT(支出簿!$Q$4:$Q$1000)&lt;ROW(K139),"",INDEX(支出簿!K$4:K$1000,MATCH(SMALL(支出簿!$Q$4:$Q$1000,ROW(K139)),支出簿!$Q$4:$Q$1000,0)))</f>
        <v/>
      </c>
      <c r="L139" t="str">
        <f>IF(COUNT(支出簿!$Q$4:$Q$1000)&lt;ROW(L139),"",INDEX(支出簿!L$4:L$1000,MATCH(SMALL(支出簿!$Q$4:$Q$1000,ROW(L139)),支出簿!$Q$4:$Q$1000,0)))</f>
        <v/>
      </c>
      <c r="M139" t="str">
        <f>IF(COUNT(支出簿!$Q$4:$Q$1000)&lt;ROW(M139),"",INDEX(支出簿!M$4:M$1000,MATCH(SMALL(支出簿!$Q$4:$Q$1000,ROW(M139)),支出簿!$Q$4:$Q$1000,0)))</f>
        <v/>
      </c>
      <c r="N139" t="str">
        <f>IF(COUNT(支出簿!$Q$4:$Q$1000)&lt;ROW(N139),"",INDEX(支出簿!N$4:N$1000,MATCH(SMALL(支出簿!$Q$4:$Q$1000,ROW(N139)),支出簿!$Q$4:$Q$1000,0)))</f>
        <v/>
      </c>
      <c r="O139" t="str">
        <f>IF(COUNT(支出簿!$Q$4:$Q$1000)&lt;ROW(O139),"",INDEX(支出簿!O$4:O$1000,MATCH(SMALL(支出簿!$Q$4:$Q$1000,ROW(O139)),支出簿!$Q$4:$Q$1000,0)))</f>
        <v/>
      </c>
      <c r="P139" t="str">
        <f>IF(COUNT(支出簿!$Q$4:$Q$1000)&lt;ROW(P139),"",INDEX(支出簿!P$4:P$1000,MATCH(SMALL(支出簿!$Q$4:$Q$1000,ROW(P139)),支出簿!$Q$4:$Q$1000,0)))</f>
        <v/>
      </c>
      <c r="Q139" t="str">
        <f>IF(COUNT(支出簿!$Q$4:$Q$1000)&lt;ROW(Q139),"",INDEX(支出簿!Q$4:Q$1000,MATCH(SMALL(支出簿!$Q$4:$Q$1000,ROW(Q139)),支出簿!$Q$4:$Q$1000,0)))</f>
        <v/>
      </c>
    </row>
    <row r="140" spans="1:17" x14ac:dyDescent="0.45">
      <c r="A140" t="str">
        <f>IF(COUNT(支出簿!$Q$4:$Q$1000)&lt;ROW(A140),"",INDEX(支出簿!A$4:A$1000,MATCH(SMALL(支出簿!$Q$4:$Q$1000,ROW(A140)),支出簿!$Q$4:$Q$1000,0)))</f>
        <v/>
      </c>
      <c r="B140" s="25" t="str">
        <f>IF(COUNT(支出簿!$Q$4:$Q$1000)&lt;ROW(B140),"",INDEX(支出簿!B$4:B$1000,MATCH(SMALL(支出簿!$Q$4:$Q$1000,ROW(B140)),支出簿!$Q$4:$Q$1000,0)))</f>
        <v/>
      </c>
      <c r="C140" s="25" t="str">
        <f>IF(COUNT(支出簿!$Q$4:$Q$1000)&lt;ROW(C140),"",INDEX(支出簿!C$4:C$1000,MATCH(SMALL(支出簿!$Q$4:$Q$1000,ROW(C140)),支出簿!$Q$4:$Q$1000,0)))</f>
        <v/>
      </c>
      <c r="D140" t="str">
        <f>IF(COUNT(支出簿!$Q$4:$Q$1000)&lt;ROW(D140),"",INDEX(支出簿!D$4:D$1000,MATCH(SMALL(支出簿!$Q$4:$Q$1000,ROW(D140)),支出簿!$Q$4:$Q$1000,0)))</f>
        <v/>
      </c>
      <c r="E140" t="str">
        <f>IF(COUNT(支出簿!$Q$4:$Q$1000)&lt;ROW(E140),"",INDEX(支出簿!E$4:E$1000,MATCH(SMALL(支出簿!$Q$4:$Q$1000,ROW(E140)),支出簿!$Q$4:$Q$1000,0)))</f>
        <v/>
      </c>
      <c r="F140" t="str">
        <f>IF(COUNT(支出簿!$Q$4:$Q$1000)&lt;ROW(F140),"",INDEX(支出簿!F$4:F$1000,MATCH(SMALL(支出簿!$Q$4:$Q$1000,ROW(F140)),支出簿!$Q$4:$Q$1000,0)))</f>
        <v/>
      </c>
      <c r="G140" t="str">
        <f>IF(COUNT(支出簿!$Q$4:$Q$1000)&lt;ROW(G140),"",INDEX(支出簿!G$4:G$1000,MATCH(SMALL(支出簿!$Q$4:$Q$1000,ROW(G140)),支出簿!$Q$4:$Q$1000,0)))</f>
        <v/>
      </c>
      <c r="H140" t="str">
        <f>IF(COUNT(支出簿!$Q$4:$Q$1000)&lt;ROW(H140),"",INDEX(支出簿!H$4:H$1000,MATCH(SMALL(支出簿!$Q$4:$Q$1000,ROW(H140)),支出簿!$Q$4:$Q$1000,0)))</f>
        <v/>
      </c>
      <c r="I140" t="str">
        <f>IF(COUNT(支出簿!$Q$4:$Q$1000)&lt;ROW(I140),"",INDEX(支出簿!I$4:I$1000,MATCH(SMALL(支出簿!$Q$4:$Q$1000,ROW(I140)),支出簿!$Q$4:$Q$1000,0)))</f>
        <v/>
      </c>
      <c r="J140" t="str">
        <f>IF(COUNT(支出簿!$Q$4:$Q$1000)&lt;ROW(J140),"",INDEX(支出簿!J$4:J$1000,MATCH(SMALL(支出簿!$Q$4:$Q$1000,ROW(J140)),支出簿!$Q$4:$Q$1000,0)))</f>
        <v/>
      </c>
      <c r="K140" t="str">
        <f>IF(COUNT(支出簿!$Q$4:$Q$1000)&lt;ROW(K140),"",INDEX(支出簿!K$4:K$1000,MATCH(SMALL(支出簿!$Q$4:$Q$1000,ROW(K140)),支出簿!$Q$4:$Q$1000,0)))</f>
        <v/>
      </c>
      <c r="L140" t="str">
        <f>IF(COUNT(支出簿!$Q$4:$Q$1000)&lt;ROW(L140),"",INDEX(支出簿!L$4:L$1000,MATCH(SMALL(支出簿!$Q$4:$Q$1000,ROW(L140)),支出簿!$Q$4:$Q$1000,0)))</f>
        <v/>
      </c>
      <c r="M140" t="str">
        <f>IF(COUNT(支出簿!$Q$4:$Q$1000)&lt;ROW(M140),"",INDEX(支出簿!M$4:M$1000,MATCH(SMALL(支出簿!$Q$4:$Q$1000,ROW(M140)),支出簿!$Q$4:$Q$1000,0)))</f>
        <v/>
      </c>
      <c r="N140" t="str">
        <f>IF(COUNT(支出簿!$Q$4:$Q$1000)&lt;ROW(N140),"",INDEX(支出簿!N$4:N$1000,MATCH(SMALL(支出簿!$Q$4:$Q$1000,ROW(N140)),支出簿!$Q$4:$Q$1000,0)))</f>
        <v/>
      </c>
      <c r="O140" t="str">
        <f>IF(COUNT(支出簿!$Q$4:$Q$1000)&lt;ROW(O140),"",INDEX(支出簿!O$4:O$1000,MATCH(SMALL(支出簿!$Q$4:$Q$1000,ROW(O140)),支出簿!$Q$4:$Q$1000,0)))</f>
        <v/>
      </c>
      <c r="P140" t="str">
        <f>IF(COUNT(支出簿!$Q$4:$Q$1000)&lt;ROW(P140),"",INDEX(支出簿!P$4:P$1000,MATCH(SMALL(支出簿!$Q$4:$Q$1000,ROW(P140)),支出簿!$Q$4:$Q$1000,0)))</f>
        <v/>
      </c>
      <c r="Q140" t="str">
        <f>IF(COUNT(支出簿!$Q$4:$Q$1000)&lt;ROW(Q140),"",INDEX(支出簿!Q$4:Q$1000,MATCH(SMALL(支出簿!$Q$4:$Q$1000,ROW(Q140)),支出簿!$Q$4:$Q$1000,0)))</f>
        <v/>
      </c>
    </row>
    <row r="141" spans="1:17" x14ac:dyDescent="0.45">
      <c r="A141" t="str">
        <f>IF(COUNT(支出簿!$Q$4:$Q$1000)&lt;ROW(A141),"",INDEX(支出簿!A$4:A$1000,MATCH(SMALL(支出簿!$Q$4:$Q$1000,ROW(A141)),支出簿!$Q$4:$Q$1000,0)))</f>
        <v/>
      </c>
      <c r="B141" s="25" t="str">
        <f>IF(COUNT(支出簿!$Q$4:$Q$1000)&lt;ROW(B141),"",INDEX(支出簿!B$4:B$1000,MATCH(SMALL(支出簿!$Q$4:$Q$1000,ROW(B141)),支出簿!$Q$4:$Q$1000,0)))</f>
        <v/>
      </c>
      <c r="C141" s="25" t="str">
        <f>IF(COUNT(支出簿!$Q$4:$Q$1000)&lt;ROW(C141),"",INDEX(支出簿!C$4:C$1000,MATCH(SMALL(支出簿!$Q$4:$Q$1000,ROW(C141)),支出簿!$Q$4:$Q$1000,0)))</f>
        <v/>
      </c>
      <c r="D141" t="str">
        <f>IF(COUNT(支出簿!$Q$4:$Q$1000)&lt;ROW(D141),"",INDEX(支出簿!D$4:D$1000,MATCH(SMALL(支出簿!$Q$4:$Q$1000,ROW(D141)),支出簿!$Q$4:$Q$1000,0)))</f>
        <v/>
      </c>
      <c r="E141" t="str">
        <f>IF(COUNT(支出簿!$Q$4:$Q$1000)&lt;ROW(E141),"",INDEX(支出簿!E$4:E$1000,MATCH(SMALL(支出簿!$Q$4:$Q$1000,ROW(E141)),支出簿!$Q$4:$Q$1000,0)))</f>
        <v/>
      </c>
      <c r="F141" t="str">
        <f>IF(COUNT(支出簿!$Q$4:$Q$1000)&lt;ROW(F141),"",INDEX(支出簿!F$4:F$1000,MATCH(SMALL(支出簿!$Q$4:$Q$1000,ROW(F141)),支出簿!$Q$4:$Q$1000,0)))</f>
        <v/>
      </c>
      <c r="G141" t="str">
        <f>IF(COUNT(支出簿!$Q$4:$Q$1000)&lt;ROW(G141),"",INDEX(支出簿!G$4:G$1000,MATCH(SMALL(支出簿!$Q$4:$Q$1000,ROW(G141)),支出簿!$Q$4:$Q$1000,0)))</f>
        <v/>
      </c>
      <c r="H141" t="str">
        <f>IF(COUNT(支出簿!$Q$4:$Q$1000)&lt;ROW(H141),"",INDEX(支出簿!H$4:H$1000,MATCH(SMALL(支出簿!$Q$4:$Q$1000,ROW(H141)),支出簿!$Q$4:$Q$1000,0)))</f>
        <v/>
      </c>
      <c r="I141" t="str">
        <f>IF(COUNT(支出簿!$Q$4:$Q$1000)&lt;ROW(I141),"",INDEX(支出簿!I$4:I$1000,MATCH(SMALL(支出簿!$Q$4:$Q$1000,ROW(I141)),支出簿!$Q$4:$Q$1000,0)))</f>
        <v/>
      </c>
      <c r="J141" t="str">
        <f>IF(COUNT(支出簿!$Q$4:$Q$1000)&lt;ROW(J141),"",INDEX(支出簿!J$4:J$1000,MATCH(SMALL(支出簿!$Q$4:$Q$1000,ROW(J141)),支出簿!$Q$4:$Q$1000,0)))</f>
        <v/>
      </c>
      <c r="K141" t="str">
        <f>IF(COUNT(支出簿!$Q$4:$Q$1000)&lt;ROW(K141),"",INDEX(支出簿!K$4:K$1000,MATCH(SMALL(支出簿!$Q$4:$Q$1000,ROW(K141)),支出簿!$Q$4:$Q$1000,0)))</f>
        <v/>
      </c>
      <c r="L141" t="str">
        <f>IF(COUNT(支出簿!$Q$4:$Q$1000)&lt;ROW(L141),"",INDEX(支出簿!L$4:L$1000,MATCH(SMALL(支出簿!$Q$4:$Q$1000,ROW(L141)),支出簿!$Q$4:$Q$1000,0)))</f>
        <v/>
      </c>
      <c r="M141" t="str">
        <f>IF(COUNT(支出簿!$Q$4:$Q$1000)&lt;ROW(M141),"",INDEX(支出簿!M$4:M$1000,MATCH(SMALL(支出簿!$Q$4:$Q$1000,ROW(M141)),支出簿!$Q$4:$Q$1000,0)))</f>
        <v/>
      </c>
      <c r="N141" t="str">
        <f>IF(COUNT(支出簿!$Q$4:$Q$1000)&lt;ROW(N141),"",INDEX(支出簿!N$4:N$1000,MATCH(SMALL(支出簿!$Q$4:$Q$1000,ROW(N141)),支出簿!$Q$4:$Q$1000,0)))</f>
        <v/>
      </c>
      <c r="O141" t="str">
        <f>IF(COUNT(支出簿!$Q$4:$Q$1000)&lt;ROW(O141),"",INDEX(支出簿!O$4:O$1000,MATCH(SMALL(支出簿!$Q$4:$Q$1000,ROW(O141)),支出簿!$Q$4:$Q$1000,0)))</f>
        <v/>
      </c>
      <c r="P141" t="str">
        <f>IF(COUNT(支出簿!$Q$4:$Q$1000)&lt;ROW(P141),"",INDEX(支出簿!P$4:P$1000,MATCH(SMALL(支出簿!$Q$4:$Q$1000,ROW(P141)),支出簿!$Q$4:$Q$1000,0)))</f>
        <v/>
      </c>
      <c r="Q141" t="str">
        <f>IF(COUNT(支出簿!$Q$4:$Q$1000)&lt;ROW(Q141),"",INDEX(支出簿!Q$4:Q$1000,MATCH(SMALL(支出簿!$Q$4:$Q$1000,ROW(Q141)),支出簿!$Q$4:$Q$1000,0)))</f>
        <v/>
      </c>
    </row>
    <row r="142" spans="1:17" x14ac:dyDescent="0.45">
      <c r="A142" t="str">
        <f>IF(COUNT(支出簿!$Q$4:$Q$1000)&lt;ROW(A142),"",INDEX(支出簿!A$4:A$1000,MATCH(SMALL(支出簿!$Q$4:$Q$1000,ROW(A142)),支出簿!$Q$4:$Q$1000,0)))</f>
        <v/>
      </c>
      <c r="B142" s="25" t="str">
        <f>IF(COUNT(支出簿!$Q$4:$Q$1000)&lt;ROW(B142),"",INDEX(支出簿!B$4:B$1000,MATCH(SMALL(支出簿!$Q$4:$Q$1000,ROW(B142)),支出簿!$Q$4:$Q$1000,0)))</f>
        <v/>
      </c>
      <c r="C142" s="25" t="str">
        <f>IF(COUNT(支出簿!$Q$4:$Q$1000)&lt;ROW(C142),"",INDEX(支出簿!C$4:C$1000,MATCH(SMALL(支出簿!$Q$4:$Q$1000,ROW(C142)),支出簿!$Q$4:$Q$1000,0)))</f>
        <v/>
      </c>
      <c r="D142" t="str">
        <f>IF(COUNT(支出簿!$Q$4:$Q$1000)&lt;ROW(D142),"",INDEX(支出簿!D$4:D$1000,MATCH(SMALL(支出簿!$Q$4:$Q$1000,ROW(D142)),支出簿!$Q$4:$Q$1000,0)))</f>
        <v/>
      </c>
      <c r="E142" t="str">
        <f>IF(COUNT(支出簿!$Q$4:$Q$1000)&lt;ROW(E142),"",INDEX(支出簿!E$4:E$1000,MATCH(SMALL(支出簿!$Q$4:$Q$1000,ROW(E142)),支出簿!$Q$4:$Q$1000,0)))</f>
        <v/>
      </c>
      <c r="F142" t="str">
        <f>IF(COUNT(支出簿!$Q$4:$Q$1000)&lt;ROW(F142),"",INDEX(支出簿!F$4:F$1000,MATCH(SMALL(支出簿!$Q$4:$Q$1000,ROW(F142)),支出簿!$Q$4:$Q$1000,0)))</f>
        <v/>
      </c>
      <c r="G142" t="str">
        <f>IF(COUNT(支出簿!$Q$4:$Q$1000)&lt;ROW(G142),"",INDEX(支出簿!G$4:G$1000,MATCH(SMALL(支出簿!$Q$4:$Q$1000,ROW(G142)),支出簿!$Q$4:$Q$1000,0)))</f>
        <v/>
      </c>
      <c r="H142" t="str">
        <f>IF(COUNT(支出簿!$Q$4:$Q$1000)&lt;ROW(H142),"",INDEX(支出簿!H$4:H$1000,MATCH(SMALL(支出簿!$Q$4:$Q$1000,ROW(H142)),支出簿!$Q$4:$Q$1000,0)))</f>
        <v/>
      </c>
      <c r="I142" t="str">
        <f>IF(COUNT(支出簿!$Q$4:$Q$1000)&lt;ROW(I142),"",INDEX(支出簿!I$4:I$1000,MATCH(SMALL(支出簿!$Q$4:$Q$1000,ROW(I142)),支出簿!$Q$4:$Q$1000,0)))</f>
        <v/>
      </c>
      <c r="J142" t="str">
        <f>IF(COUNT(支出簿!$Q$4:$Q$1000)&lt;ROW(J142),"",INDEX(支出簿!J$4:J$1000,MATCH(SMALL(支出簿!$Q$4:$Q$1000,ROW(J142)),支出簿!$Q$4:$Q$1000,0)))</f>
        <v/>
      </c>
      <c r="K142" t="str">
        <f>IF(COUNT(支出簿!$Q$4:$Q$1000)&lt;ROW(K142),"",INDEX(支出簿!K$4:K$1000,MATCH(SMALL(支出簿!$Q$4:$Q$1000,ROW(K142)),支出簿!$Q$4:$Q$1000,0)))</f>
        <v/>
      </c>
      <c r="L142" t="str">
        <f>IF(COUNT(支出簿!$Q$4:$Q$1000)&lt;ROW(L142),"",INDEX(支出簿!L$4:L$1000,MATCH(SMALL(支出簿!$Q$4:$Q$1000,ROW(L142)),支出簿!$Q$4:$Q$1000,0)))</f>
        <v/>
      </c>
      <c r="M142" t="str">
        <f>IF(COUNT(支出簿!$Q$4:$Q$1000)&lt;ROW(M142),"",INDEX(支出簿!M$4:M$1000,MATCH(SMALL(支出簿!$Q$4:$Q$1000,ROW(M142)),支出簿!$Q$4:$Q$1000,0)))</f>
        <v/>
      </c>
      <c r="N142" t="str">
        <f>IF(COUNT(支出簿!$Q$4:$Q$1000)&lt;ROW(N142),"",INDEX(支出簿!N$4:N$1000,MATCH(SMALL(支出簿!$Q$4:$Q$1000,ROW(N142)),支出簿!$Q$4:$Q$1000,0)))</f>
        <v/>
      </c>
      <c r="O142" t="str">
        <f>IF(COUNT(支出簿!$Q$4:$Q$1000)&lt;ROW(O142),"",INDEX(支出簿!O$4:O$1000,MATCH(SMALL(支出簿!$Q$4:$Q$1000,ROW(O142)),支出簿!$Q$4:$Q$1000,0)))</f>
        <v/>
      </c>
      <c r="P142" t="str">
        <f>IF(COUNT(支出簿!$Q$4:$Q$1000)&lt;ROW(P142),"",INDEX(支出簿!P$4:P$1000,MATCH(SMALL(支出簿!$Q$4:$Q$1000,ROW(P142)),支出簿!$Q$4:$Q$1000,0)))</f>
        <v/>
      </c>
      <c r="Q142" t="str">
        <f>IF(COUNT(支出簿!$Q$4:$Q$1000)&lt;ROW(Q142),"",INDEX(支出簿!Q$4:Q$1000,MATCH(SMALL(支出簿!$Q$4:$Q$1000,ROW(Q142)),支出簿!$Q$4:$Q$1000,0)))</f>
        <v/>
      </c>
    </row>
    <row r="143" spans="1:17" x14ac:dyDescent="0.45">
      <c r="A143" t="str">
        <f>IF(COUNT(支出簿!$Q$4:$Q$1000)&lt;ROW(A143),"",INDEX(支出簿!A$4:A$1000,MATCH(SMALL(支出簿!$Q$4:$Q$1000,ROW(A143)),支出簿!$Q$4:$Q$1000,0)))</f>
        <v/>
      </c>
      <c r="B143" s="25" t="str">
        <f>IF(COUNT(支出簿!$Q$4:$Q$1000)&lt;ROW(B143),"",INDEX(支出簿!B$4:B$1000,MATCH(SMALL(支出簿!$Q$4:$Q$1000,ROW(B143)),支出簿!$Q$4:$Q$1000,0)))</f>
        <v/>
      </c>
      <c r="C143" s="25" t="str">
        <f>IF(COUNT(支出簿!$Q$4:$Q$1000)&lt;ROW(C143),"",INDEX(支出簿!C$4:C$1000,MATCH(SMALL(支出簿!$Q$4:$Q$1000,ROW(C143)),支出簿!$Q$4:$Q$1000,0)))</f>
        <v/>
      </c>
      <c r="D143" t="str">
        <f>IF(COUNT(支出簿!$Q$4:$Q$1000)&lt;ROW(D143),"",INDEX(支出簿!D$4:D$1000,MATCH(SMALL(支出簿!$Q$4:$Q$1000,ROW(D143)),支出簿!$Q$4:$Q$1000,0)))</f>
        <v/>
      </c>
      <c r="E143" t="str">
        <f>IF(COUNT(支出簿!$Q$4:$Q$1000)&lt;ROW(E143),"",INDEX(支出簿!E$4:E$1000,MATCH(SMALL(支出簿!$Q$4:$Q$1000,ROW(E143)),支出簿!$Q$4:$Q$1000,0)))</f>
        <v/>
      </c>
      <c r="F143" t="str">
        <f>IF(COUNT(支出簿!$Q$4:$Q$1000)&lt;ROW(F143),"",INDEX(支出簿!F$4:F$1000,MATCH(SMALL(支出簿!$Q$4:$Q$1000,ROW(F143)),支出簿!$Q$4:$Q$1000,0)))</f>
        <v/>
      </c>
      <c r="G143" t="str">
        <f>IF(COUNT(支出簿!$Q$4:$Q$1000)&lt;ROW(G143),"",INDEX(支出簿!G$4:G$1000,MATCH(SMALL(支出簿!$Q$4:$Q$1000,ROW(G143)),支出簿!$Q$4:$Q$1000,0)))</f>
        <v/>
      </c>
      <c r="H143" t="str">
        <f>IF(COUNT(支出簿!$Q$4:$Q$1000)&lt;ROW(H143),"",INDEX(支出簿!H$4:H$1000,MATCH(SMALL(支出簿!$Q$4:$Q$1000,ROW(H143)),支出簿!$Q$4:$Q$1000,0)))</f>
        <v/>
      </c>
      <c r="I143" t="str">
        <f>IF(COUNT(支出簿!$Q$4:$Q$1000)&lt;ROW(I143),"",INDEX(支出簿!I$4:I$1000,MATCH(SMALL(支出簿!$Q$4:$Q$1000,ROW(I143)),支出簿!$Q$4:$Q$1000,0)))</f>
        <v/>
      </c>
      <c r="J143" t="str">
        <f>IF(COUNT(支出簿!$Q$4:$Q$1000)&lt;ROW(J143),"",INDEX(支出簿!J$4:J$1000,MATCH(SMALL(支出簿!$Q$4:$Q$1000,ROW(J143)),支出簿!$Q$4:$Q$1000,0)))</f>
        <v/>
      </c>
      <c r="K143" t="str">
        <f>IF(COUNT(支出簿!$Q$4:$Q$1000)&lt;ROW(K143),"",INDEX(支出簿!K$4:K$1000,MATCH(SMALL(支出簿!$Q$4:$Q$1000,ROW(K143)),支出簿!$Q$4:$Q$1000,0)))</f>
        <v/>
      </c>
      <c r="L143" t="str">
        <f>IF(COUNT(支出簿!$Q$4:$Q$1000)&lt;ROW(L143),"",INDEX(支出簿!L$4:L$1000,MATCH(SMALL(支出簿!$Q$4:$Q$1000,ROW(L143)),支出簿!$Q$4:$Q$1000,0)))</f>
        <v/>
      </c>
      <c r="M143" t="str">
        <f>IF(COUNT(支出簿!$Q$4:$Q$1000)&lt;ROW(M143),"",INDEX(支出簿!M$4:M$1000,MATCH(SMALL(支出簿!$Q$4:$Q$1000,ROW(M143)),支出簿!$Q$4:$Q$1000,0)))</f>
        <v/>
      </c>
      <c r="N143" t="str">
        <f>IF(COUNT(支出簿!$Q$4:$Q$1000)&lt;ROW(N143),"",INDEX(支出簿!N$4:N$1000,MATCH(SMALL(支出簿!$Q$4:$Q$1000,ROW(N143)),支出簿!$Q$4:$Q$1000,0)))</f>
        <v/>
      </c>
      <c r="O143" t="str">
        <f>IF(COUNT(支出簿!$Q$4:$Q$1000)&lt;ROW(O143),"",INDEX(支出簿!O$4:O$1000,MATCH(SMALL(支出簿!$Q$4:$Q$1000,ROW(O143)),支出簿!$Q$4:$Q$1000,0)))</f>
        <v/>
      </c>
      <c r="P143" t="str">
        <f>IF(COUNT(支出簿!$Q$4:$Q$1000)&lt;ROW(P143),"",INDEX(支出簿!P$4:P$1000,MATCH(SMALL(支出簿!$Q$4:$Q$1000,ROW(P143)),支出簿!$Q$4:$Q$1000,0)))</f>
        <v/>
      </c>
      <c r="Q143" t="str">
        <f>IF(COUNT(支出簿!$Q$4:$Q$1000)&lt;ROW(Q143),"",INDEX(支出簿!Q$4:Q$1000,MATCH(SMALL(支出簿!$Q$4:$Q$1000,ROW(Q143)),支出簿!$Q$4:$Q$1000,0)))</f>
        <v/>
      </c>
    </row>
    <row r="144" spans="1:17" x14ac:dyDescent="0.45">
      <c r="A144" t="str">
        <f>IF(COUNT(支出簿!$Q$4:$Q$1000)&lt;ROW(A144),"",INDEX(支出簿!A$4:A$1000,MATCH(SMALL(支出簿!$Q$4:$Q$1000,ROW(A144)),支出簿!$Q$4:$Q$1000,0)))</f>
        <v/>
      </c>
      <c r="B144" s="25" t="str">
        <f>IF(COUNT(支出簿!$Q$4:$Q$1000)&lt;ROW(B144),"",INDEX(支出簿!B$4:B$1000,MATCH(SMALL(支出簿!$Q$4:$Q$1000,ROW(B144)),支出簿!$Q$4:$Q$1000,0)))</f>
        <v/>
      </c>
      <c r="C144" s="25" t="str">
        <f>IF(COUNT(支出簿!$Q$4:$Q$1000)&lt;ROW(C144),"",INDEX(支出簿!C$4:C$1000,MATCH(SMALL(支出簿!$Q$4:$Q$1000,ROW(C144)),支出簿!$Q$4:$Q$1000,0)))</f>
        <v/>
      </c>
      <c r="D144" t="str">
        <f>IF(COUNT(支出簿!$Q$4:$Q$1000)&lt;ROW(D144),"",INDEX(支出簿!D$4:D$1000,MATCH(SMALL(支出簿!$Q$4:$Q$1000,ROW(D144)),支出簿!$Q$4:$Q$1000,0)))</f>
        <v/>
      </c>
      <c r="E144" t="str">
        <f>IF(COUNT(支出簿!$Q$4:$Q$1000)&lt;ROW(E144),"",INDEX(支出簿!E$4:E$1000,MATCH(SMALL(支出簿!$Q$4:$Q$1000,ROW(E144)),支出簿!$Q$4:$Q$1000,0)))</f>
        <v/>
      </c>
      <c r="F144" t="str">
        <f>IF(COUNT(支出簿!$Q$4:$Q$1000)&lt;ROW(F144),"",INDEX(支出簿!F$4:F$1000,MATCH(SMALL(支出簿!$Q$4:$Q$1000,ROW(F144)),支出簿!$Q$4:$Q$1000,0)))</f>
        <v/>
      </c>
      <c r="G144" t="str">
        <f>IF(COUNT(支出簿!$Q$4:$Q$1000)&lt;ROW(G144),"",INDEX(支出簿!G$4:G$1000,MATCH(SMALL(支出簿!$Q$4:$Q$1000,ROW(G144)),支出簿!$Q$4:$Q$1000,0)))</f>
        <v/>
      </c>
      <c r="H144" t="str">
        <f>IF(COUNT(支出簿!$Q$4:$Q$1000)&lt;ROW(H144),"",INDEX(支出簿!H$4:H$1000,MATCH(SMALL(支出簿!$Q$4:$Q$1000,ROW(H144)),支出簿!$Q$4:$Q$1000,0)))</f>
        <v/>
      </c>
      <c r="I144" t="str">
        <f>IF(COUNT(支出簿!$Q$4:$Q$1000)&lt;ROW(I144),"",INDEX(支出簿!I$4:I$1000,MATCH(SMALL(支出簿!$Q$4:$Q$1000,ROW(I144)),支出簿!$Q$4:$Q$1000,0)))</f>
        <v/>
      </c>
      <c r="J144" t="str">
        <f>IF(COUNT(支出簿!$Q$4:$Q$1000)&lt;ROW(J144),"",INDEX(支出簿!J$4:J$1000,MATCH(SMALL(支出簿!$Q$4:$Q$1000,ROW(J144)),支出簿!$Q$4:$Q$1000,0)))</f>
        <v/>
      </c>
      <c r="K144" t="str">
        <f>IF(COUNT(支出簿!$Q$4:$Q$1000)&lt;ROW(K144),"",INDEX(支出簿!K$4:K$1000,MATCH(SMALL(支出簿!$Q$4:$Q$1000,ROW(K144)),支出簿!$Q$4:$Q$1000,0)))</f>
        <v/>
      </c>
      <c r="L144" t="str">
        <f>IF(COUNT(支出簿!$Q$4:$Q$1000)&lt;ROW(L144),"",INDEX(支出簿!L$4:L$1000,MATCH(SMALL(支出簿!$Q$4:$Q$1000,ROW(L144)),支出簿!$Q$4:$Q$1000,0)))</f>
        <v/>
      </c>
      <c r="M144" t="str">
        <f>IF(COUNT(支出簿!$Q$4:$Q$1000)&lt;ROW(M144),"",INDEX(支出簿!M$4:M$1000,MATCH(SMALL(支出簿!$Q$4:$Q$1000,ROW(M144)),支出簿!$Q$4:$Q$1000,0)))</f>
        <v/>
      </c>
      <c r="N144" t="str">
        <f>IF(COUNT(支出簿!$Q$4:$Q$1000)&lt;ROW(N144),"",INDEX(支出簿!N$4:N$1000,MATCH(SMALL(支出簿!$Q$4:$Q$1000,ROW(N144)),支出簿!$Q$4:$Q$1000,0)))</f>
        <v/>
      </c>
      <c r="O144" t="str">
        <f>IF(COUNT(支出簿!$Q$4:$Q$1000)&lt;ROW(O144),"",INDEX(支出簿!O$4:O$1000,MATCH(SMALL(支出簿!$Q$4:$Q$1000,ROW(O144)),支出簿!$Q$4:$Q$1000,0)))</f>
        <v/>
      </c>
      <c r="P144" t="str">
        <f>IF(COUNT(支出簿!$Q$4:$Q$1000)&lt;ROW(P144),"",INDEX(支出簿!P$4:P$1000,MATCH(SMALL(支出簿!$Q$4:$Q$1000,ROW(P144)),支出簿!$Q$4:$Q$1000,0)))</f>
        <v/>
      </c>
      <c r="Q144" t="str">
        <f>IF(COUNT(支出簿!$Q$4:$Q$1000)&lt;ROW(Q144),"",INDEX(支出簿!Q$4:Q$1000,MATCH(SMALL(支出簿!$Q$4:$Q$1000,ROW(Q144)),支出簿!$Q$4:$Q$1000,0)))</f>
        <v/>
      </c>
    </row>
    <row r="145" spans="1:17" x14ac:dyDescent="0.45">
      <c r="A145" t="str">
        <f>IF(COUNT(支出簿!$Q$4:$Q$1000)&lt;ROW(A145),"",INDEX(支出簿!A$4:A$1000,MATCH(SMALL(支出簿!$Q$4:$Q$1000,ROW(A145)),支出簿!$Q$4:$Q$1000,0)))</f>
        <v/>
      </c>
      <c r="B145" s="25" t="str">
        <f>IF(COUNT(支出簿!$Q$4:$Q$1000)&lt;ROW(B145),"",INDEX(支出簿!B$4:B$1000,MATCH(SMALL(支出簿!$Q$4:$Q$1000,ROW(B145)),支出簿!$Q$4:$Q$1000,0)))</f>
        <v/>
      </c>
      <c r="C145" s="25" t="str">
        <f>IF(COUNT(支出簿!$Q$4:$Q$1000)&lt;ROW(C145),"",INDEX(支出簿!C$4:C$1000,MATCH(SMALL(支出簿!$Q$4:$Q$1000,ROW(C145)),支出簿!$Q$4:$Q$1000,0)))</f>
        <v/>
      </c>
      <c r="D145" t="str">
        <f>IF(COUNT(支出簿!$Q$4:$Q$1000)&lt;ROW(D145),"",INDEX(支出簿!D$4:D$1000,MATCH(SMALL(支出簿!$Q$4:$Q$1000,ROW(D145)),支出簿!$Q$4:$Q$1000,0)))</f>
        <v/>
      </c>
      <c r="E145" t="str">
        <f>IF(COUNT(支出簿!$Q$4:$Q$1000)&lt;ROW(E145),"",INDEX(支出簿!E$4:E$1000,MATCH(SMALL(支出簿!$Q$4:$Q$1000,ROW(E145)),支出簿!$Q$4:$Q$1000,0)))</f>
        <v/>
      </c>
      <c r="F145" t="str">
        <f>IF(COUNT(支出簿!$Q$4:$Q$1000)&lt;ROW(F145),"",INDEX(支出簿!F$4:F$1000,MATCH(SMALL(支出簿!$Q$4:$Q$1000,ROW(F145)),支出簿!$Q$4:$Q$1000,0)))</f>
        <v/>
      </c>
      <c r="G145" t="str">
        <f>IF(COUNT(支出簿!$Q$4:$Q$1000)&lt;ROW(G145),"",INDEX(支出簿!G$4:G$1000,MATCH(SMALL(支出簿!$Q$4:$Q$1000,ROW(G145)),支出簿!$Q$4:$Q$1000,0)))</f>
        <v/>
      </c>
      <c r="H145" t="str">
        <f>IF(COUNT(支出簿!$Q$4:$Q$1000)&lt;ROW(H145),"",INDEX(支出簿!H$4:H$1000,MATCH(SMALL(支出簿!$Q$4:$Q$1000,ROW(H145)),支出簿!$Q$4:$Q$1000,0)))</f>
        <v/>
      </c>
      <c r="I145" t="str">
        <f>IF(COUNT(支出簿!$Q$4:$Q$1000)&lt;ROW(I145),"",INDEX(支出簿!I$4:I$1000,MATCH(SMALL(支出簿!$Q$4:$Q$1000,ROW(I145)),支出簿!$Q$4:$Q$1000,0)))</f>
        <v/>
      </c>
      <c r="J145" t="str">
        <f>IF(COUNT(支出簿!$Q$4:$Q$1000)&lt;ROW(J145),"",INDEX(支出簿!J$4:J$1000,MATCH(SMALL(支出簿!$Q$4:$Q$1000,ROW(J145)),支出簿!$Q$4:$Q$1000,0)))</f>
        <v/>
      </c>
      <c r="K145" t="str">
        <f>IF(COUNT(支出簿!$Q$4:$Q$1000)&lt;ROW(K145),"",INDEX(支出簿!K$4:K$1000,MATCH(SMALL(支出簿!$Q$4:$Q$1000,ROW(K145)),支出簿!$Q$4:$Q$1000,0)))</f>
        <v/>
      </c>
      <c r="L145" t="str">
        <f>IF(COUNT(支出簿!$Q$4:$Q$1000)&lt;ROW(L145),"",INDEX(支出簿!L$4:L$1000,MATCH(SMALL(支出簿!$Q$4:$Q$1000,ROW(L145)),支出簿!$Q$4:$Q$1000,0)))</f>
        <v/>
      </c>
      <c r="M145" t="str">
        <f>IF(COUNT(支出簿!$Q$4:$Q$1000)&lt;ROW(M145),"",INDEX(支出簿!M$4:M$1000,MATCH(SMALL(支出簿!$Q$4:$Q$1000,ROW(M145)),支出簿!$Q$4:$Q$1000,0)))</f>
        <v/>
      </c>
      <c r="N145" t="str">
        <f>IF(COUNT(支出簿!$Q$4:$Q$1000)&lt;ROW(N145),"",INDEX(支出簿!N$4:N$1000,MATCH(SMALL(支出簿!$Q$4:$Q$1000,ROW(N145)),支出簿!$Q$4:$Q$1000,0)))</f>
        <v/>
      </c>
      <c r="O145" t="str">
        <f>IF(COUNT(支出簿!$Q$4:$Q$1000)&lt;ROW(O145),"",INDEX(支出簿!O$4:O$1000,MATCH(SMALL(支出簿!$Q$4:$Q$1000,ROW(O145)),支出簿!$Q$4:$Q$1000,0)))</f>
        <v/>
      </c>
      <c r="P145" t="str">
        <f>IF(COUNT(支出簿!$Q$4:$Q$1000)&lt;ROW(P145),"",INDEX(支出簿!P$4:P$1000,MATCH(SMALL(支出簿!$Q$4:$Q$1000,ROW(P145)),支出簿!$Q$4:$Q$1000,0)))</f>
        <v/>
      </c>
      <c r="Q145" t="str">
        <f>IF(COUNT(支出簿!$Q$4:$Q$1000)&lt;ROW(Q145),"",INDEX(支出簿!Q$4:Q$1000,MATCH(SMALL(支出簿!$Q$4:$Q$1000,ROW(Q145)),支出簿!$Q$4:$Q$1000,0)))</f>
        <v/>
      </c>
    </row>
    <row r="146" spans="1:17" x14ac:dyDescent="0.45">
      <c r="A146" t="str">
        <f>IF(COUNT(支出簿!$Q$4:$Q$1000)&lt;ROW(A146),"",INDEX(支出簿!A$4:A$1000,MATCH(SMALL(支出簿!$Q$4:$Q$1000,ROW(A146)),支出簿!$Q$4:$Q$1000,0)))</f>
        <v/>
      </c>
      <c r="B146" s="25" t="str">
        <f>IF(COUNT(支出簿!$Q$4:$Q$1000)&lt;ROW(B146),"",INDEX(支出簿!B$4:B$1000,MATCH(SMALL(支出簿!$Q$4:$Q$1000,ROW(B146)),支出簿!$Q$4:$Q$1000,0)))</f>
        <v/>
      </c>
      <c r="C146" s="25" t="str">
        <f>IF(COUNT(支出簿!$Q$4:$Q$1000)&lt;ROW(C146),"",INDEX(支出簿!C$4:C$1000,MATCH(SMALL(支出簿!$Q$4:$Q$1000,ROW(C146)),支出簿!$Q$4:$Q$1000,0)))</f>
        <v/>
      </c>
      <c r="D146" t="str">
        <f>IF(COUNT(支出簿!$Q$4:$Q$1000)&lt;ROW(D146),"",INDEX(支出簿!D$4:D$1000,MATCH(SMALL(支出簿!$Q$4:$Q$1000,ROW(D146)),支出簿!$Q$4:$Q$1000,0)))</f>
        <v/>
      </c>
      <c r="E146" t="str">
        <f>IF(COUNT(支出簿!$Q$4:$Q$1000)&lt;ROW(E146),"",INDEX(支出簿!E$4:E$1000,MATCH(SMALL(支出簿!$Q$4:$Q$1000,ROW(E146)),支出簿!$Q$4:$Q$1000,0)))</f>
        <v/>
      </c>
      <c r="F146" t="str">
        <f>IF(COUNT(支出簿!$Q$4:$Q$1000)&lt;ROW(F146),"",INDEX(支出簿!F$4:F$1000,MATCH(SMALL(支出簿!$Q$4:$Q$1000,ROW(F146)),支出簿!$Q$4:$Q$1000,0)))</f>
        <v/>
      </c>
      <c r="G146" t="str">
        <f>IF(COUNT(支出簿!$Q$4:$Q$1000)&lt;ROW(G146),"",INDEX(支出簿!G$4:G$1000,MATCH(SMALL(支出簿!$Q$4:$Q$1000,ROW(G146)),支出簿!$Q$4:$Q$1000,0)))</f>
        <v/>
      </c>
      <c r="H146" t="str">
        <f>IF(COUNT(支出簿!$Q$4:$Q$1000)&lt;ROW(H146),"",INDEX(支出簿!H$4:H$1000,MATCH(SMALL(支出簿!$Q$4:$Q$1000,ROW(H146)),支出簿!$Q$4:$Q$1000,0)))</f>
        <v/>
      </c>
      <c r="I146" t="str">
        <f>IF(COUNT(支出簿!$Q$4:$Q$1000)&lt;ROW(I146),"",INDEX(支出簿!I$4:I$1000,MATCH(SMALL(支出簿!$Q$4:$Q$1000,ROW(I146)),支出簿!$Q$4:$Q$1000,0)))</f>
        <v/>
      </c>
      <c r="J146" t="str">
        <f>IF(COUNT(支出簿!$Q$4:$Q$1000)&lt;ROW(J146),"",INDEX(支出簿!J$4:J$1000,MATCH(SMALL(支出簿!$Q$4:$Q$1000,ROW(J146)),支出簿!$Q$4:$Q$1000,0)))</f>
        <v/>
      </c>
      <c r="K146" t="str">
        <f>IF(COUNT(支出簿!$Q$4:$Q$1000)&lt;ROW(K146),"",INDEX(支出簿!K$4:K$1000,MATCH(SMALL(支出簿!$Q$4:$Q$1000,ROW(K146)),支出簿!$Q$4:$Q$1000,0)))</f>
        <v/>
      </c>
      <c r="L146" t="str">
        <f>IF(COUNT(支出簿!$Q$4:$Q$1000)&lt;ROW(L146),"",INDEX(支出簿!L$4:L$1000,MATCH(SMALL(支出簿!$Q$4:$Q$1000,ROW(L146)),支出簿!$Q$4:$Q$1000,0)))</f>
        <v/>
      </c>
      <c r="M146" t="str">
        <f>IF(COUNT(支出簿!$Q$4:$Q$1000)&lt;ROW(M146),"",INDEX(支出簿!M$4:M$1000,MATCH(SMALL(支出簿!$Q$4:$Q$1000,ROW(M146)),支出簿!$Q$4:$Q$1000,0)))</f>
        <v/>
      </c>
      <c r="N146" t="str">
        <f>IF(COUNT(支出簿!$Q$4:$Q$1000)&lt;ROW(N146),"",INDEX(支出簿!N$4:N$1000,MATCH(SMALL(支出簿!$Q$4:$Q$1000,ROW(N146)),支出簿!$Q$4:$Q$1000,0)))</f>
        <v/>
      </c>
      <c r="O146" t="str">
        <f>IF(COUNT(支出簿!$Q$4:$Q$1000)&lt;ROW(O146),"",INDEX(支出簿!O$4:O$1000,MATCH(SMALL(支出簿!$Q$4:$Q$1000,ROW(O146)),支出簿!$Q$4:$Q$1000,0)))</f>
        <v/>
      </c>
      <c r="P146" t="str">
        <f>IF(COUNT(支出簿!$Q$4:$Q$1000)&lt;ROW(P146),"",INDEX(支出簿!P$4:P$1000,MATCH(SMALL(支出簿!$Q$4:$Q$1000,ROW(P146)),支出簿!$Q$4:$Q$1000,0)))</f>
        <v/>
      </c>
      <c r="Q146" t="str">
        <f>IF(COUNT(支出簿!$Q$4:$Q$1000)&lt;ROW(Q146),"",INDEX(支出簿!Q$4:Q$1000,MATCH(SMALL(支出簿!$Q$4:$Q$1000,ROW(Q146)),支出簿!$Q$4:$Q$1000,0)))</f>
        <v/>
      </c>
    </row>
    <row r="147" spans="1:17" x14ac:dyDescent="0.45">
      <c r="A147" t="str">
        <f>IF(COUNT(支出簿!$Q$4:$Q$1000)&lt;ROW(A147),"",INDEX(支出簿!A$4:A$1000,MATCH(SMALL(支出簿!$Q$4:$Q$1000,ROW(A147)),支出簿!$Q$4:$Q$1000,0)))</f>
        <v/>
      </c>
      <c r="B147" s="25" t="str">
        <f>IF(COUNT(支出簿!$Q$4:$Q$1000)&lt;ROW(B147),"",INDEX(支出簿!B$4:B$1000,MATCH(SMALL(支出簿!$Q$4:$Q$1000,ROW(B147)),支出簿!$Q$4:$Q$1000,0)))</f>
        <v/>
      </c>
      <c r="C147" s="25" t="str">
        <f>IF(COUNT(支出簿!$Q$4:$Q$1000)&lt;ROW(C147),"",INDEX(支出簿!C$4:C$1000,MATCH(SMALL(支出簿!$Q$4:$Q$1000,ROW(C147)),支出簿!$Q$4:$Q$1000,0)))</f>
        <v/>
      </c>
      <c r="D147" t="str">
        <f>IF(COUNT(支出簿!$Q$4:$Q$1000)&lt;ROW(D147),"",INDEX(支出簿!D$4:D$1000,MATCH(SMALL(支出簿!$Q$4:$Q$1000,ROW(D147)),支出簿!$Q$4:$Q$1000,0)))</f>
        <v/>
      </c>
      <c r="E147" t="str">
        <f>IF(COUNT(支出簿!$Q$4:$Q$1000)&lt;ROW(E147),"",INDEX(支出簿!E$4:E$1000,MATCH(SMALL(支出簿!$Q$4:$Q$1000,ROW(E147)),支出簿!$Q$4:$Q$1000,0)))</f>
        <v/>
      </c>
      <c r="F147" t="str">
        <f>IF(COUNT(支出簿!$Q$4:$Q$1000)&lt;ROW(F147),"",INDEX(支出簿!F$4:F$1000,MATCH(SMALL(支出簿!$Q$4:$Q$1000,ROW(F147)),支出簿!$Q$4:$Q$1000,0)))</f>
        <v/>
      </c>
      <c r="G147" t="str">
        <f>IF(COUNT(支出簿!$Q$4:$Q$1000)&lt;ROW(G147),"",INDEX(支出簿!G$4:G$1000,MATCH(SMALL(支出簿!$Q$4:$Q$1000,ROW(G147)),支出簿!$Q$4:$Q$1000,0)))</f>
        <v/>
      </c>
      <c r="H147" t="str">
        <f>IF(COUNT(支出簿!$Q$4:$Q$1000)&lt;ROW(H147),"",INDEX(支出簿!H$4:H$1000,MATCH(SMALL(支出簿!$Q$4:$Q$1000,ROW(H147)),支出簿!$Q$4:$Q$1000,0)))</f>
        <v/>
      </c>
      <c r="I147" t="str">
        <f>IF(COUNT(支出簿!$Q$4:$Q$1000)&lt;ROW(I147),"",INDEX(支出簿!I$4:I$1000,MATCH(SMALL(支出簿!$Q$4:$Q$1000,ROW(I147)),支出簿!$Q$4:$Q$1000,0)))</f>
        <v/>
      </c>
      <c r="J147" t="str">
        <f>IF(COUNT(支出簿!$Q$4:$Q$1000)&lt;ROW(J147),"",INDEX(支出簿!J$4:J$1000,MATCH(SMALL(支出簿!$Q$4:$Q$1000,ROW(J147)),支出簿!$Q$4:$Q$1000,0)))</f>
        <v/>
      </c>
      <c r="K147" t="str">
        <f>IF(COUNT(支出簿!$Q$4:$Q$1000)&lt;ROW(K147),"",INDEX(支出簿!K$4:K$1000,MATCH(SMALL(支出簿!$Q$4:$Q$1000,ROW(K147)),支出簿!$Q$4:$Q$1000,0)))</f>
        <v/>
      </c>
      <c r="L147" t="str">
        <f>IF(COUNT(支出簿!$Q$4:$Q$1000)&lt;ROW(L147),"",INDEX(支出簿!L$4:L$1000,MATCH(SMALL(支出簿!$Q$4:$Q$1000,ROW(L147)),支出簿!$Q$4:$Q$1000,0)))</f>
        <v/>
      </c>
      <c r="M147" t="str">
        <f>IF(COUNT(支出簿!$Q$4:$Q$1000)&lt;ROW(M147),"",INDEX(支出簿!M$4:M$1000,MATCH(SMALL(支出簿!$Q$4:$Q$1000,ROW(M147)),支出簿!$Q$4:$Q$1000,0)))</f>
        <v/>
      </c>
      <c r="N147" t="str">
        <f>IF(COUNT(支出簿!$Q$4:$Q$1000)&lt;ROW(N147),"",INDEX(支出簿!N$4:N$1000,MATCH(SMALL(支出簿!$Q$4:$Q$1000,ROW(N147)),支出簿!$Q$4:$Q$1000,0)))</f>
        <v/>
      </c>
      <c r="O147" t="str">
        <f>IF(COUNT(支出簿!$Q$4:$Q$1000)&lt;ROW(O147),"",INDEX(支出簿!O$4:O$1000,MATCH(SMALL(支出簿!$Q$4:$Q$1000,ROW(O147)),支出簿!$Q$4:$Q$1000,0)))</f>
        <v/>
      </c>
      <c r="P147" t="str">
        <f>IF(COUNT(支出簿!$Q$4:$Q$1000)&lt;ROW(P147),"",INDEX(支出簿!P$4:P$1000,MATCH(SMALL(支出簿!$Q$4:$Q$1000,ROW(P147)),支出簿!$Q$4:$Q$1000,0)))</f>
        <v/>
      </c>
      <c r="Q147" t="str">
        <f>IF(COUNT(支出簿!$Q$4:$Q$1000)&lt;ROW(Q147),"",INDEX(支出簿!Q$4:Q$1000,MATCH(SMALL(支出簿!$Q$4:$Q$1000,ROW(Q147)),支出簿!$Q$4:$Q$1000,0)))</f>
        <v/>
      </c>
    </row>
    <row r="148" spans="1:17" x14ac:dyDescent="0.45">
      <c r="A148" t="str">
        <f>IF(COUNT(支出簿!$Q$4:$Q$1000)&lt;ROW(A148),"",INDEX(支出簿!A$4:A$1000,MATCH(SMALL(支出簿!$Q$4:$Q$1000,ROW(A148)),支出簿!$Q$4:$Q$1000,0)))</f>
        <v/>
      </c>
      <c r="B148" s="25" t="str">
        <f>IF(COUNT(支出簿!$Q$4:$Q$1000)&lt;ROW(B148),"",INDEX(支出簿!B$4:B$1000,MATCH(SMALL(支出簿!$Q$4:$Q$1000,ROW(B148)),支出簿!$Q$4:$Q$1000,0)))</f>
        <v/>
      </c>
      <c r="C148" s="25" t="str">
        <f>IF(COUNT(支出簿!$Q$4:$Q$1000)&lt;ROW(C148),"",INDEX(支出簿!C$4:C$1000,MATCH(SMALL(支出簿!$Q$4:$Q$1000,ROW(C148)),支出簿!$Q$4:$Q$1000,0)))</f>
        <v/>
      </c>
      <c r="D148" t="str">
        <f>IF(COUNT(支出簿!$Q$4:$Q$1000)&lt;ROW(D148),"",INDEX(支出簿!D$4:D$1000,MATCH(SMALL(支出簿!$Q$4:$Q$1000,ROW(D148)),支出簿!$Q$4:$Q$1000,0)))</f>
        <v/>
      </c>
      <c r="E148" t="str">
        <f>IF(COUNT(支出簿!$Q$4:$Q$1000)&lt;ROW(E148),"",INDEX(支出簿!E$4:E$1000,MATCH(SMALL(支出簿!$Q$4:$Q$1000,ROW(E148)),支出簿!$Q$4:$Q$1000,0)))</f>
        <v/>
      </c>
      <c r="F148" t="str">
        <f>IF(COUNT(支出簿!$Q$4:$Q$1000)&lt;ROW(F148),"",INDEX(支出簿!F$4:F$1000,MATCH(SMALL(支出簿!$Q$4:$Q$1000,ROW(F148)),支出簿!$Q$4:$Q$1000,0)))</f>
        <v/>
      </c>
      <c r="G148" t="str">
        <f>IF(COUNT(支出簿!$Q$4:$Q$1000)&lt;ROW(G148),"",INDEX(支出簿!G$4:G$1000,MATCH(SMALL(支出簿!$Q$4:$Q$1000,ROW(G148)),支出簿!$Q$4:$Q$1000,0)))</f>
        <v/>
      </c>
      <c r="H148" t="str">
        <f>IF(COUNT(支出簿!$Q$4:$Q$1000)&lt;ROW(H148),"",INDEX(支出簿!H$4:H$1000,MATCH(SMALL(支出簿!$Q$4:$Q$1000,ROW(H148)),支出簿!$Q$4:$Q$1000,0)))</f>
        <v/>
      </c>
      <c r="I148" t="str">
        <f>IF(COUNT(支出簿!$Q$4:$Q$1000)&lt;ROW(I148),"",INDEX(支出簿!I$4:I$1000,MATCH(SMALL(支出簿!$Q$4:$Q$1000,ROW(I148)),支出簿!$Q$4:$Q$1000,0)))</f>
        <v/>
      </c>
      <c r="J148" t="str">
        <f>IF(COUNT(支出簿!$Q$4:$Q$1000)&lt;ROW(J148),"",INDEX(支出簿!J$4:J$1000,MATCH(SMALL(支出簿!$Q$4:$Q$1000,ROW(J148)),支出簿!$Q$4:$Q$1000,0)))</f>
        <v/>
      </c>
      <c r="K148" t="str">
        <f>IF(COUNT(支出簿!$Q$4:$Q$1000)&lt;ROW(K148),"",INDEX(支出簿!K$4:K$1000,MATCH(SMALL(支出簿!$Q$4:$Q$1000,ROW(K148)),支出簿!$Q$4:$Q$1000,0)))</f>
        <v/>
      </c>
      <c r="L148" t="str">
        <f>IF(COUNT(支出簿!$Q$4:$Q$1000)&lt;ROW(L148),"",INDEX(支出簿!L$4:L$1000,MATCH(SMALL(支出簿!$Q$4:$Q$1000,ROW(L148)),支出簿!$Q$4:$Q$1000,0)))</f>
        <v/>
      </c>
      <c r="M148" t="str">
        <f>IF(COUNT(支出簿!$Q$4:$Q$1000)&lt;ROW(M148),"",INDEX(支出簿!M$4:M$1000,MATCH(SMALL(支出簿!$Q$4:$Q$1000,ROW(M148)),支出簿!$Q$4:$Q$1000,0)))</f>
        <v/>
      </c>
      <c r="N148" t="str">
        <f>IF(COUNT(支出簿!$Q$4:$Q$1000)&lt;ROW(N148),"",INDEX(支出簿!N$4:N$1000,MATCH(SMALL(支出簿!$Q$4:$Q$1000,ROW(N148)),支出簿!$Q$4:$Q$1000,0)))</f>
        <v/>
      </c>
      <c r="O148" t="str">
        <f>IF(COUNT(支出簿!$Q$4:$Q$1000)&lt;ROW(O148),"",INDEX(支出簿!O$4:O$1000,MATCH(SMALL(支出簿!$Q$4:$Q$1000,ROW(O148)),支出簿!$Q$4:$Q$1000,0)))</f>
        <v/>
      </c>
      <c r="P148" t="str">
        <f>IF(COUNT(支出簿!$Q$4:$Q$1000)&lt;ROW(P148),"",INDEX(支出簿!P$4:P$1000,MATCH(SMALL(支出簿!$Q$4:$Q$1000,ROW(P148)),支出簿!$Q$4:$Q$1000,0)))</f>
        <v/>
      </c>
      <c r="Q148" t="str">
        <f>IF(COUNT(支出簿!$Q$4:$Q$1000)&lt;ROW(Q148),"",INDEX(支出簿!Q$4:Q$1000,MATCH(SMALL(支出簿!$Q$4:$Q$1000,ROW(Q148)),支出簿!$Q$4:$Q$1000,0)))</f>
        <v/>
      </c>
    </row>
    <row r="149" spans="1:17" x14ac:dyDescent="0.45">
      <c r="A149" t="str">
        <f>IF(COUNT(支出簿!$Q$4:$Q$1000)&lt;ROW(A149),"",INDEX(支出簿!A$4:A$1000,MATCH(SMALL(支出簿!$Q$4:$Q$1000,ROW(A149)),支出簿!$Q$4:$Q$1000,0)))</f>
        <v/>
      </c>
      <c r="B149" s="25" t="str">
        <f>IF(COUNT(支出簿!$Q$4:$Q$1000)&lt;ROW(B149),"",INDEX(支出簿!B$4:B$1000,MATCH(SMALL(支出簿!$Q$4:$Q$1000,ROW(B149)),支出簿!$Q$4:$Q$1000,0)))</f>
        <v/>
      </c>
      <c r="C149" s="25" t="str">
        <f>IF(COUNT(支出簿!$Q$4:$Q$1000)&lt;ROW(C149),"",INDEX(支出簿!C$4:C$1000,MATCH(SMALL(支出簿!$Q$4:$Q$1000,ROW(C149)),支出簿!$Q$4:$Q$1000,0)))</f>
        <v/>
      </c>
      <c r="D149" t="str">
        <f>IF(COUNT(支出簿!$Q$4:$Q$1000)&lt;ROW(D149),"",INDEX(支出簿!D$4:D$1000,MATCH(SMALL(支出簿!$Q$4:$Q$1000,ROW(D149)),支出簿!$Q$4:$Q$1000,0)))</f>
        <v/>
      </c>
      <c r="E149" t="str">
        <f>IF(COUNT(支出簿!$Q$4:$Q$1000)&lt;ROW(E149),"",INDEX(支出簿!E$4:E$1000,MATCH(SMALL(支出簿!$Q$4:$Q$1000,ROW(E149)),支出簿!$Q$4:$Q$1000,0)))</f>
        <v/>
      </c>
      <c r="F149" t="str">
        <f>IF(COUNT(支出簿!$Q$4:$Q$1000)&lt;ROW(F149),"",INDEX(支出簿!F$4:F$1000,MATCH(SMALL(支出簿!$Q$4:$Q$1000,ROW(F149)),支出簿!$Q$4:$Q$1000,0)))</f>
        <v/>
      </c>
      <c r="G149" t="str">
        <f>IF(COUNT(支出簿!$Q$4:$Q$1000)&lt;ROW(G149),"",INDEX(支出簿!G$4:G$1000,MATCH(SMALL(支出簿!$Q$4:$Q$1000,ROW(G149)),支出簿!$Q$4:$Q$1000,0)))</f>
        <v/>
      </c>
      <c r="H149" t="str">
        <f>IF(COUNT(支出簿!$Q$4:$Q$1000)&lt;ROW(H149),"",INDEX(支出簿!H$4:H$1000,MATCH(SMALL(支出簿!$Q$4:$Q$1000,ROW(H149)),支出簿!$Q$4:$Q$1000,0)))</f>
        <v/>
      </c>
      <c r="I149" t="str">
        <f>IF(COUNT(支出簿!$Q$4:$Q$1000)&lt;ROW(I149),"",INDEX(支出簿!I$4:I$1000,MATCH(SMALL(支出簿!$Q$4:$Q$1000,ROW(I149)),支出簿!$Q$4:$Q$1000,0)))</f>
        <v/>
      </c>
      <c r="J149" t="str">
        <f>IF(COUNT(支出簿!$Q$4:$Q$1000)&lt;ROW(J149),"",INDEX(支出簿!J$4:J$1000,MATCH(SMALL(支出簿!$Q$4:$Q$1000,ROW(J149)),支出簿!$Q$4:$Q$1000,0)))</f>
        <v/>
      </c>
      <c r="K149" t="str">
        <f>IF(COUNT(支出簿!$Q$4:$Q$1000)&lt;ROW(K149),"",INDEX(支出簿!K$4:K$1000,MATCH(SMALL(支出簿!$Q$4:$Q$1000,ROW(K149)),支出簿!$Q$4:$Q$1000,0)))</f>
        <v/>
      </c>
      <c r="L149" t="str">
        <f>IF(COUNT(支出簿!$Q$4:$Q$1000)&lt;ROW(L149),"",INDEX(支出簿!L$4:L$1000,MATCH(SMALL(支出簿!$Q$4:$Q$1000,ROW(L149)),支出簿!$Q$4:$Q$1000,0)))</f>
        <v/>
      </c>
      <c r="M149" t="str">
        <f>IF(COUNT(支出簿!$Q$4:$Q$1000)&lt;ROW(M149),"",INDEX(支出簿!M$4:M$1000,MATCH(SMALL(支出簿!$Q$4:$Q$1000,ROW(M149)),支出簿!$Q$4:$Q$1000,0)))</f>
        <v/>
      </c>
      <c r="N149" t="str">
        <f>IF(COUNT(支出簿!$Q$4:$Q$1000)&lt;ROW(N149),"",INDEX(支出簿!N$4:N$1000,MATCH(SMALL(支出簿!$Q$4:$Q$1000,ROW(N149)),支出簿!$Q$4:$Q$1000,0)))</f>
        <v/>
      </c>
      <c r="O149" t="str">
        <f>IF(COUNT(支出簿!$Q$4:$Q$1000)&lt;ROW(O149),"",INDEX(支出簿!O$4:O$1000,MATCH(SMALL(支出簿!$Q$4:$Q$1000,ROW(O149)),支出簿!$Q$4:$Q$1000,0)))</f>
        <v/>
      </c>
      <c r="P149" t="str">
        <f>IF(COUNT(支出簿!$Q$4:$Q$1000)&lt;ROW(P149),"",INDEX(支出簿!P$4:P$1000,MATCH(SMALL(支出簿!$Q$4:$Q$1000,ROW(P149)),支出簿!$Q$4:$Q$1000,0)))</f>
        <v/>
      </c>
      <c r="Q149" t="str">
        <f>IF(COUNT(支出簿!$Q$4:$Q$1000)&lt;ROW(Q149),"",INDEX(支出簿!Q$4:Q$1000,MATCH(SMALL(支出簿!$Q$4:$Q$1000,ROW(Q149)),支出簿!$Q$4:$Q$1000,0)))</f>
        <v/>
      </c>
    </row>
    <row r="150" spans="1:17" x14ac:dyDescent="0.45">
      <c r="A150" t="str">
        <f>IF(COUNT(支出簿!$Q$4:$Q$1000)&lt;ROW(A150),"",INDEX(支出簿!A$4:A$1000,MATCH(SMALL(支出簿!$Q$4:$Q$1000,ROW(A150)),支出簿!$Q$4:$Q$1000,0)))</f>
        <v/>
      </c>
      <c r="B150" s="25" t="str">
        <f>IF(COUNT(支出簿!$Q$4:$Q$1000)&lt;ROW(B150),"",INDEX(支出簿!B$4:B$1000,MATCH(SMALL(支出簿!$Q$4:$Q$1000,ROW(B150)),支出簿!$Q$4:$Q$1000,0)))</f>
        <v/>
      </c>
      <c r="C150" s="25" t="str">
        <f>IF(COUNT(支出簿!$Q$4:$Q$1000)&lt;ROW(C150),"",INDEX(支出簿!C$4:C$1000,MATCH(SMALL(支出簿!$Q$4:$Q$1000,ROW(C150)),支出簿!$Q$4:$Q$1000,0)))</f>
        <v/>
      </c>
      <c r="D150" t="str">
        <f>IF(COUNT(支出簿!$Q$4:$Q$1000)&lt;ROW(D150),"",INDEX(支出簿!D$4:D$1000,MATCH(SMALL(支出簿!$Q$4:$Q$1000,ROW(D150)),支出簿!$Q$4:$Q$1000,0)))</f>
        <v/>
      </c>
      <c r="E150" t="str">
        <f>IF(COUNT(支出簿!$Q$4:$Q$1000)&lt;ROW(E150),"",INDEX(支出簿!E$4:E$1000,MATCH(SMALL(支出簿!$Q$4:$Q$1000,ROW(E150)),支出簿!$Q$4:$Q$1000,0)))</f>
        <v/>
      </c>
      <c r="F150" t="str">
        <f>IF(COUNT(支出簿!$Q$4:$Q$1000)&lt;ROW(F150),"",INDEX(支出簿!F$4:F$1000,MATCH(SMALL(支出簿!$Q$4:$Q$1000,ROW(F150)),支出簿!$Q$4:$Q$1000,0)))</f>
        <v/>
      </c>
      <c r="G150" t="str">
        <f>IF(COUNT(支出簿!$Q$4:$Q$1000)&lt;ROW(G150),"",INDEX(支出簿!G$4:G$1000,MATCH(SMALL(支出簿!$Q$4:$Q$1000,ROW(G150)),支出簿!$Q$4:$Q$1000,0)))</f>
        <v/>
      </c>
      <c r="H150" t="str">
        <f>IF(COUNT(支出簿!$Q$4:$Q$1000)&lt;ROW(H150),"",INDEX(支出簿!H$4:H$1000,MATCH(SMALL(支出簿!$Q$4:$Q$1000,ROW(H150)),支出簿!$Q$4:$Q$1000,0)))</f>
        <v/>
      </c>
      <c r="I150" t="str">
        <f>IF(COUNT(支出簿!$Q$4:$Q$1000)&lt;ROW(I150),"",INDEX(支出簿!I$4:I$1000,MATCH(SMALL(支出簿!$Q$4:$Q$1000,ROW(I150)),支出簿!$Q$4:$Q$1000,0)))</f>
        <v/>
      </c>
      <c r="J150" t="str">
        <f>IF(COUNT(支出簿!$Q$4:$Q$1000)&lt;ROW(J150),"",INDEX(支出簿!J$4:J$1000,MATCH(SMALL(支出簿!$Q$4:$Q$1000,ROW(J150)),支出簿!$Q$4:$Q$1000,0)))</f>
        <v/>
      </c>
      <c r="K150" t="str">
        <f>IF(COUNT(支出簿!$Q$4:$Q$1000)&lt;ROW(K150),"",INDEX(支出簿!K$4:K$1000,MATCH(SMALL(支出簿!$Q$4:$Q$1000,ROW(K150)),支出簿!$Q$4:$Q$1000,0)))</f>
        <v/>
      </c>
      <c r="L150" t="str">
        <f>IF(COUNT(支出簿!$Q$4:$Q$1000)&lt;ROW(L150),"",INDEX(支出簿!L$4:L$1000,MATCH(SMALL(支出簿!$Q$4:$Q$1000,ROW(L150)),支出簿!$Q$4:$Q$1000,0)))</f>
        <v/>
      </c>
      <c r="M150" t="str">
        <f>IF(COUNT(支出簿!$Q$4:$Q$1000)&lt;ROW(M150),"",INDEX(支出簿!M$4:M$1000,MATCH(SMALL(支出簿!$Q$4:$Q$1000,ROW(M150)),支出簿!$Q$4:$Q$1000,0)))</f>
        <v/>
      </c>
      <c r="N150" t="str">
        <f>IF(COUNT(支出簿!$Q$4:$Q$1000)&lt;ROW(N150),"",INDEX(支出簿!N$4:N$1000,MATCH(SMALL(支出簿!$Q$4:$Q$1000,ROW(N150)),支出簿!$Q$4:$Q$1000,0)))</f>
        <v/>
      </c>
      <c r="O150" t="str">
        <f>IF(COUNT(支出簿!$Q$4:$Q$1000)&lt;ROW(O150),"",INDEX(支出簿!O$4:O$1000,MATCH(SMALL(支出簿!$Q$4:$Q$1000,ROW(O150)),支出簿!$Q$4:$Q$1000,0)))</f>
        <v/>
      </c>
      <c r="P150" t="str">
        <f>IF(COUNT(支出簿!$Q$4:$Q$1000)&lt;ROW(P150),"",INDEX(支出簿!P$4:P$1000,MATCH(SMALL(支出簿!$Q$4:$Q$1000,ROW(P150)),支出簿!$Q$4:$Q$1000,0)))</f>
        <v/>
      </c>
      <c r="Q150" t="str">
        <f>IF(COUNT(支出簿!$Q$4:$Q$1000)&lt;ROW(Q150),"",INDEX(支出簿!Q$4:Q$1000,MATCH(SMALL(支出簿!$Q$4:$Q$1000,ROW(Q150)),支出簿!$Q$4:$Q$1000,0)))</f>
        <v/>
      </c>
    </row>
    <row r="151" spans="1:17" x14ac:dyDescent="0.45">
      <c r="A151" t="str">
        <f>IF(COUNT(支出簿!$Q$4:$Q$1000)&lt;ROW(A151),"",INDEX(支出簿!A$4:A$1000,MATCH(SMALL(支出簿!$Q$4:$Q$1000,ROW(A151)),支出簿!$Q$4:$Q$1000,0)))</f>
        <v/>
      </c>
      <c r="B151" s="25" t="str">
        <f>IF(COUNT(支出簿!$Q$4:$Q$1000)&lt;ROW(B151),"",INDEX(支出簿!B$4:B$1000,MATCH(SMALL(支出簿!$Q$4:$Q$1000,ROW(B151)),支出簿!$Q$4:$Q$1000,0)))</f>
        <v/>
      </c>
      <c r="C151" s="25" t="str">
        <f>IF(COUNT(支出簿!$Q$4:$Q$1000)&lt;ROW(C151),"",INDEX(支出簿!C$4:C$1000,MATCH(SMALL(支出簿!$Q$4:$Q$1000,ROW(C151)),支出簿!$Q$4:$Q$1000,0)))</f>
        <v/>
      </c>
      <c r="D151" t="str">
        <f>IF(COUNT(支出簿!$Q$4:$Q$1000)&lt;ROW(D151),"",INDEX(支出簿!D$4:D$1000,MATCH(SMALL(支出簿!$Q$4:$Q$1000,ROW(D151)),支出簿!$Q$4:$Q$1000,0)))</f>
        <v/>
      </c>
      <c r="E151" t="str">
        <f>IF(COUNT(支出簿!$Q$4:$Q$1000)&lt;ROW(E151),"",INDEX(支出簿!E$4:E$1000,MATCH(SMALL(支出簿!$Q$4:$Q$1000,ROW(E151)),支出簿!$Q$4:$Q$1000,0)))</f>
        <v/>
      </c>
      <c r="F151" t="str">
        <f>IF(COUNT(支出簿!$Q$4:$Q$1000)&lt;ROW(F151),"",INDEX(支出簿!F$4:F$1000,MATCH(SMALL(支出簿!$Q$4:$Q$1000,ROW(F151)),支出簿!$Q$4:$Q$1000,0)))</f>
        <v/>
      </c>
      <c r="G151" t="str">
        <f>IF(COUNT(支出簿!$Q$4:$Q$1000)&lt;ROW(G151),"",INDEX(支出簿!G$4:G$1000,MATCH(SMALL(支出簿!$Q$4:$Q$1000,ROW(G151)),支出簿!$Q$4:$Q$1000,0)))</f>
        <v/>
      </c>
      <c r="H151" t="str">
        <f>IF(COUNT(支出簿!$Q$4:$Q$1000)&lt;ROW(H151),"",INDEX(支出簿!H$4:H$1000,MATCH(SMALL(支出簿!$Q$4:$Q$1000,ROW(H151)),支出簿!$Q$4:$Q$1000,0)))</f>
        <v/>
      </c>
      <c r="I151" t="str">
        <f>IF(COUNT(支出簿!$Q$4:$Q$1000)&lt;ROW(I151),"",INDEX(支出簿!I$4:I$1000,MATCH(SMALL(支出簿!$Q$4:$Q$1000,ROW(I151)),支出簿!$Q$4:$Q$1000,0)))</f>
        <v/>
      </c>
      <c r="J151" t="str">
        <f>IF(COUNT(支出簿!$Q$4:$Q$1000)&lt;ROW(J151),"",INDEX(支出簿!J$4:J$1000,MATCH(SMALL(支出簿!$Q$4:$Q$1000,ROW(J151)),支出簿!$Q$4:$Q$1000,0)))</f>
        <v/>
      </c>
      <c r="K151" t="str">
        <f>IF(COUNT(支出簿!$Q$4:$Q$1000)&lt;ROW(K151),"",INDEX(支出簿!K$4:K$1000,MATCH(SMALL(支出簿!$Q$4:$Q$1000,ROW(K151)),支出簿!$Q$4:$Q$1000,0)))</f>
        <v/>
      </c>
      <c r="L151" t="str">
        <f>IF(COUNT(支出簿!$Q$4:$Q$1000)&lt;ROW(L151),"",INDEX(支出簿!L$4:L$1000,MATCH(SMALL(支出簿!$Q$4:$Q$1000,ROW(L151)),支出簿!$Q$4:$Q$1000,0)))</f>
        <v/>
      </c>
      <c r="M151" t="str">
        <f>IF(COUNT(支出簿!$Q$4:$Q$1000)&lt;ROW(M151),"",INDEX(支出簿!M$4:M$1000,MATCH(SMALL(支出簿!$Q$4:$Q$1000,ROW(M151)),支出簿!$Q$4:$Q$1000,0)))</f>
        <v/>
      </c>
      <c r="N151" t="str">
        <f>IF(COUNT(支出簿!$Q$4:$Q$1000)&lt;ROW(N151),"",INDEX(支出簿!N$4:N$1000,MATCH(SMALL(支出簿!$Q$4:$Q$1000,ROW(N151)),支出簿!$Q$4:$Q$1000,0)))</f>
        <v/>
      </c>
      <c r="O151" t="str">
        <f>IF(COUNT(支出簿!$Q$4:$Q$1000)&lt;ROW(O151),"",INDEX(支出簿!O$4:O$1000,MATCH(SMALL(支出簿!$Q$4:$Q$1000,ROW(O151)),支出簿!$Q$4:$Q$1000,0)))</f>
        <v/>
      </c>
      <c r="P151" t="str">
        <f>IF(COUNT(支出簿!$Q$4:$Q$1000)&lt;ROW(P151),"",INDEX(支出簿!P$4:P$1000,MATCH(SMALL(支出簿!$Q$4:$Q$1000,ROW(P151)),支出簿!$Q$4:$Q$1000,0)))</f>
        <v/>
      </c>
      <c r="Q151" t="str">
        <f>IF(COUNT(支出簿!$Q$4:$Q$1000)&lt;ROW(Q151),"",INDEX(支出簿!Q$4:Q$1000,MATCH(SMALL(支出簿!$Q$4:$Q$1000,ROW(Q151)),支出簿!$Q$4:$Q$1000,0)))</f>
        <v/>
      </c>
    </row>
    <row r="152" spans="1:17" x14ac:dyDescent="0.45">
      <c r="A152" t="str">
        <f>IF(COUNT(支出簿!$Q$4:$Q$1000)&lt;ROW(A152),"",INDEX(支出簿!A$4:A$1000,MATCH(SMALL(支出簿!$Q$4:$Q$1000,ROW(A152)),支出簿!$Q$4:$Q$1000,0)))</f>
        <v/>
      </c>
      <c r="B152" s="25" t="str">
        <f>IF(COUNT(支出簿!$Q$4:$Q$1000)&lt;ROW(B152),"",INDEX(支出簿!B$4:B$1000,MATCH(SMALL(支出簿!$Q$4:$Q$1000,ROW(B152)),支出簿!$Q$4:$Q$1000,0)))</f>
        <v/>
      </c>
      <c r="C152" s="25" t="str">
        <f>IF(COUNT(支出簿!$Q$4:$Q$1000)&lt;ROW(C152),"",INDEX(支出簿!C$4:C$1000,MATCH(SMALL(支出簿!$Q$4:$Q$1000,ROW(C152)),支出簿!$Q$4:$Q$1000,0)))</f>
        <v/>
      </c>
      <c r="D152" t="str">
        <f>IF(COUNT(支出簿!$Q$4:$Q$1000)&lt;ROW(D152),"",INDEX(支出簿!D$4:D$1000,MATCH(SMALL(支出簿!$Q$4:$Q$1000,ROW(D152)),支出簿!$Q$4:$Q$1000,0)))</f>
        <v/>
      </c>
      <c r="E152" t="str">
        <f>IF(COUNT(支出簿!$Q$4:$Q$1000)&lt;ROW(E152),"",INDEX(支出簿!E$4:E$1000,MATCH(SMALL(支出簿!$Q$4:$Q$1000,ROW(E152)),支出簿!$Q$4:$Q$1000,0)))</f>
        <v/>
      </c>
      <c r="F152" t="str">
        <f>IF(COUNT(支出簿!$Q$4:$Q$1000)&lt;ROW(F152),"",INDEX(支出簿!F$4:F$1000,MATCH(SMALL(支出簿!$Q$4:$Q$1000,ROW(F152)),支出簿!$Q$4:$Q$1000,0)))</f>
        <v/>
      </c>
      <c r="G152" t="str">
        <f>IF(COUNT(支出簿!$Q$4:$Q$1000)&lt;ROW(G152),"",INDEX(支出簿!G$4:G$1000,MATCH(SMALL(支出簿!$Q$4:$Q$1000,ROW(G152)),支出簿!$Q$4:$Q$1000,0)))</f>
        <v/>
      </c>
      <c r="H152" t="str">
        <f>IF(COUNT(支出簿!$Q$4:$Q$1000)&lt;ROW(H152),"",INDEX(支出簿!H$4:H$1000,MATCH(SMALL(支出簿!$Q$4:$Q$1000,ROW(H152)),支出簿!$Q$4:$Q$1000,0)))</f>
        <v/>
      </c>
      <c r="I152" t="str">
        <f>IF(COUNT(支出簿!$Q$4:$Q$1000)&lt;ROW(I152),"",INDEX(支出簿!I$4:I$1000,MATCH(SMALL(支出簿!$Q$4:$Q$1000,ROW(I152)),支出簿!$Q$4:$Q$1000,0)))</f>
        <v/>
      </c>
      <c r="J152" t="str">
        <f>IF(COUNT(支出簿!$Q$4:$Q$1000)&lt;ROW(J152),"",INDEX(支出簿!J$4:J$1000,MATCH(SMALL(支出簿!$Q$4:$Q$1000,ROW(J152)),支出簿!$Q$4:$Q$1000,0)))</f>
        <v/>
      </c>
      <c r="K152" t="str">
        <f>IF(COUNT(支出簿!$Q$4:$Q$1000)&lt;ROW(K152),"",INDEX(支出簿!K$4:K$1000,MATCH(SMALL(支出簿!$Q$4:$Q$1000,ROW(K152)),支出簿!$Q$4:$Q$1000,0)))</f>
        <v/>
      </c>
      <c r="L152" t="str">
        <f>IF(COUNT(支出簿!$Q$4:$Q$1000)&lt;ROW(L152),"",INDEX(支出簿!L$4:L$1000,MATCH(SMALL(支出簿!$Q$4:$Q$1000,ROW(L152)),支出簿!$Q$4:$Q$1000,0)))</f>
        <v/>
      </c>
      <c r="M152" t="str">
        <f>IF(COUNT(支出簿!$Q$4:$Q$1000)&lt;ROW(M152),"",INDEX(支出簿!M$4:M$1000,MATCH(SMALL(支出簿!$Q$4:$Q$1000,ROW(M152)),支出簿!$Q$4:$Q$1000,0)))</f>
        <v/>
      </c>
      <c r="N152" t="str">
        <f>IF(COUNT(支出簿!$Q$4:$Q$1000)&lt;ROW(N152),"",INDEX(支出簿!N$4:N$1000,MATCH(SMALL(支出簿!$Q$4:$Q$1000,ROW(N152)),支出簿!$Q$4:$Q$1000,0)))</f>
        <v/>
      </c>
      <c r="O152" t="str">
        <f>IF(COUNT(支出簿!$Q$4:$Q$1000)&lt;ROW(O152),"",INDEX(支出簿!O$4:O$1000,MATCH(SMALL(支出簿!$Q$4:$Q$1000,ROW(O152)),支出簿!$Q$4:$Q$1000,0)))</f>
        <v/>
      </c>
      <c r="P152" t="str">
        <f>IF(COUNT(支出簿!$Q$4:$Q$1000)&lt;ROW(P152),"",INDEX(支出簿!P$4:P$1000,MATCH(SMALL(支出簿!$Q$4:$Q$1000,ROW(P152)),支出簿!$Q$4:$Q$1000,0)))</f>
        <v/>
      </c>
      <c r="Q152" t="str">
        <f>IF(COUNT(支出簿!$Q$4:$Q$1000)&lt;ROW(Q152),"",INDEX(支出簿!Q$4:Q$1000,MATCH(SMALL(支出簿!$Q$4:$Q$1000,ROW(Q152)),支出簿!$Q$4:$Q$1000,0)))</f>
        <v/>
      </c>
    </row>
    <row r="153" spans="1:17" x14ac:dyDescent="0.45">
      <c r="A153" t="str">
        <f>IF(COUNT(支出簿!$Q$4:$Q$1000)&lt;ROW(A153),"",INDEX(支出簿!A$4:A$1000,MATCH(SMALL(支出簿!$Q$4:$Q$1000,ROW(A153)),支出簿!$Q$4:$Q$1000,0)))</f>
        <v/>
      </c>
      <c r="B153" s="25" t="str">
        <f>IF(COUNT(支出簿!$Q$4:$Q$1000)&lt;ROW(B153),"",INDEX(支出簿!B$4:B$1000,MATCH(SMALL(支出簿!$Q$4:$Q$1000,ROW(B153)),支出簿!$Q$4:$Q$1000,0)))</f>
        <v/>
      </c>
      <c r="C153" s="25" t="str">
        <f>IF(COUNT(支出簿!$Q$4:$Q$1000)&lt;ROW(C153),"",INDEX(支出簿!C$4:C$1000,MATCH(SMALL(支出簿!$Q$4:$Q$1000,ROW(C153)),支出簿!$Q$4:$Q$1000,0)))</f>
        <v/>
      </c>
      <c r="D153" t="str">
        <f>IF(COUNT(支出簿!$Q$4:$Q$1000)&lt;ROW(D153),"",INDEX(支出簿!D$4:D$1000,MATCH(SMALL(支出簿!$Q$4:$Q$1000,ROW(D153)),支出簿!$Q$4:$Q$1000,0)))</f>
        <v/>
      </c>
      <c r="E153" t="str">
        <f>IF(COUNT(支出簿!$Q$4:$Q$1000)&lt;ROW(E153),"",INDEX(支出簿!E$4:E$1000,MATCH(SMALL(支出簿!$Q$4:$Q$1000,ROW(E153)),支出簿!$Q$4:$Q$1000,0)))</f>
        <v/>
      </c>
      <c r="F153" t="str">
        <f>IF(COUNT(支出簿!$Q$4:$Q$1000)&lt;ROW(F153),"",INDEX(支出簿!F$4:F$1000,MATCH(SMALL(支出簿!$Q$4:$Q$1000,ROW(F153)),支出簿!$Q$4:$Q$1000,0)))</f>
        <v/>
      </c>
      <c r="G153" t="str">
        <f>IF(COUNT(支出簿!$Q$4:$Q$1000)&lt;ROW(G153),"",INDEX(支出簿!G$4:G$1000,MATCH(SMALL(支出簿!$Q$4:$Q$1000,ROW(G153)),支出簿!$Q$4:$Q$1000,0)))</f>
        <v/>
      </c>
      <c r="H153" t="str">
        <f>IF(COUNT(支出簿!$Q$4:$Q$1000)&lt;ROW(H153),"",INDEX(支出簿!H$4:H$1000,MATCH(SMALL(支出簿!$Q$4:$Q$1000,ROW(H153)),支出簿!$Q$4:$Q$1000,0)))</f>
        <v/>
      </c>
      <c r="I153" t="str">
        <f>IF(COUNT(支出簿!$Q$4:$Q$1000)&lt;ROW(I153),"",INDEX(支出簿!I$4:I$1000,MATCH(SMALL(支出簿!$Q$4:$Q$1000,ROW(I153)),支出簿!$Q$4:$Q$1000,0)))</f>
        <v/>
      </c>
      <c r="J153" t="str">
        <f>IF(COUNT(支出簿!$Q$4:$Q$1000)&lt;ROW(J153),"",INDEX(支出簿!J$4:J$1000,MATCH(SMALL(支出簿!$Q$4:$Q$1000,ROW(J153)),支出簿!$Q$4:$Q$1000,0)))</f>
        <v/>
      </c>
      <c r="K153" t="str">
        <f>IF(COUNT(支出簿!$Q$4:$Q$1000)&lt;ROW(K153),"",INDEX(支出簿!K$4:K$1000,MATCH(SMALL(支出簿!$Q$4:$Q$1000,ROW(K153)),支出簿!$Q$4:$Q$1000,0)))</f>
        <v/>
      </c>
      <c r="L153" t="str">
        <f>IF(COUNT(支出簿!$Q$4:$Q$1000)&lt;ROW(L153),"",INDEX(支出簿!L$4:L$1000,MATCH(SMALL(支出簿!$Q$4:$Q$1000,ROW(L153)),支出簿!$Q$4:$Q$1000,0)))</f>
        <v/>
      </c>
      <c r="M153" t="str">
        <f>IF(COUNT(支出簿!$Q$4:$Q$1000)&lt;ROW(M153),"",INDEX(支出簿!M$4:M$1000,MATCH(SMALL(支出簿!$Q$4:$Q$1000,ROW(M153)),支出簿!$Q$4:$Q$1000,0)))</f>
        <v/>
      </c>
      <c r="N153" t="str">
        <f>IF(COUNT(支出簿!$Q$4:$Q$1000)&lt;ROW(N153),"",INDEX(支出簿!N$4:N$1000,MATCH(SMALL(支出簿!$Q$4:$Q$1000,ROW(N153)),支出簿!$Q$4:$Q$1000,0)))</f>
        <v/>
      </c>
      <c r="O153" t="str">
        <f>IF(COUNT(支出簿!$Q$4:$Q$1000)&lt;ROW(O153),"",INDEX(支出簿!O$4:O$1000,MATCH(SMALL(支出簿!$Q$4:$Q$1000,ROW(O153)),支出簿!$Q$4:$Q$1000,0)))</f>
        <v/>
      </c>
      <c r="P153" t="str">
        <f>IF(COUNT(支出簿!$Q$4:$Q$1000)&lt;ROW(P153),"",INDEX(支出簿!P$4:P$1000,MATCH(SMALL(支出簿!$Q$4:$Q$1000,ROW(P153)),支出簿!$Q$4:$Q$1000,0)))</f>
        <v/>
      </c>
      <c r="Q153" t="str">
        <f>IF(COUNT(支出簿!$Q$4:$Q$1000)&lt;ROW(Q153),"",INDEX(支出簿!Q$4:Q$1000,MATCH(SMALL(支出簿!$Q$4:$Q$1000,ROW(Q153)),支出簿!$Q$4:$Q$1000,0)))</f>
        <v/>
      </c>
    </row>
    <row r="154" spans="1:17" x14ac:dyDescent="0.45">
      <c r="A154" t="str">
        <f>IF(COUNT(支出簿!$Q$4:$Q$1000)&lt;ROW(A154),"",INDEX(支出簿!A$4:A$1000,MATCH(SMALL(支出簿!$Q$4:$Q$1000,ROW(A154)),支出簿!$Q$4:$Q$1000,0)))</f>
        <v/>
      </c>
      <c r="B154" s="25" t="str">
        <f>IF(COUNT(支出簿!$Q$4:$Q$1000)&lt;ROW(B154),"",INDEX(支出簿!B$4:B$1000,MATCH(SMALL(支出簿!$Q$4:$Q$1000,ROW(B154)),支出簿!$Q$4:$Q$1000,0)))</f>
        <v/>
      </c>
      <c r="C154" s="25" t="str">
        <f>IF(COUNT(支出簿!$Q$4:$Q$1000)&lt;ROW(C154),"",INDEX(支出簿!C$4:C$1000,MATCH(SMALL(支出簿!$Q$4:$Q$1000,ROW(C154)),支出簿!$Q$4:$Q$1000,0)))</f>
        <v/>
      </c>
      <c r="D154" t="str">
        <f>IF(COUNT(支出簿!$Q$4:$Q$1000)&lt;ROW(D154),"",INDEX(支出簿!D$4:D$1000,MATCH(SMALL(支出簿!$Q$4:$Q$1000,ROW(D154)),支出簿!$Q$4:$Q$1000,0)))</f>
        <v/>
      </c>
      <c r="E154" t="str">
        <f>IF(COUNT(支出簿!$Q$4:$Q$1000)&lt;ROW(E154),"",INDEX(支出簿!E$4:E$1000,MATCH(SMALL(支出簿!$Q$4:$Q$1000,ROW(E154)),支出簿!$Q$4:$Q$1000,0)))</f>
        <v/>
      </c>
      <c r="F154" t="str">
        <f>IF(COUNT(支出簿!$Q$4:$Q$1000)&lt;ROW(F154),"",INDEX(支出簿!F$4:F$1000,MATCH(SMALL(支出簿!$Q$4:$Q$1000,ROW(F154)),支出簿!$Q$4:$Q$1000,0)))</f>
        <v/>
      </c>
      <c r="G154" t="str">
        <f>IF(COUNT(支出簿!$Q$4:$Q$1000)&lt;ROW(G154),"",INDEX(支出簿!G$4:G$1000,MATCH(SMALL(支出簿!$Q$4:$Q$1000,ROW(G154)),支出簿!$Q$4:$Q$1000,0)))</f>
        <v/>
      </c>
      <c r="H154" t="str">
        <f>IF(COUNT(支出簿!$Q$4:$Q$1000)&lt;ROW(H154),"",INDEX(支出簿!H$4:H$1000,MATCH(SMALL(支出簿!$Q$4:$Q$1000,ROW(H154)),支出簿!$Q$4:$Q$1000,0)))</f>
        <v/>
      </c>
      <c r="I154" t="str">
        <f>IF(COUNT(支出簿!$Q$4:$Q$1000)&lt;ROW(I154),"",INDEX(支出簿!I$4:I$1000,MATCH(SMALL(支出簿!$Q$4:$Q$1000,ROW(I154)),支出簿!$Q$4:$Q$1000,0)))</f>
        <v/>
      </c>
      <c r="J154" t="str">
        <f>IF(COUNT(支出簿!$Q$4:$Q$1000)&lt;ROW(J154),"",INDEX(支出簿!J$4:J$1000,MATCH(SMALL(支出簿!$Q$4:$Q$1000,ROW(J154)),支出簿!$Q$4:$Q$1000,0)))</f>
        <v/>
      </c>
      <c r="K154" t="str">
        <f>IF(COUNT(支出簿!$Q$4:$Q$1000)&lt;ROW(K154),"",INDEX(支出簿!K$4:K$1000,MATCH(SMALL(支出簿!$Q$4:$Q$1000,ROW(K154)),支出簿!$Q$4:$Q$1000,0)))</f>
        <v/>
      </c>
      <c r="L154" t="str">
        <f>IF(COUNT(支出簿!$Q$4:$Q$1000)&lt;ROW(L154),"",INDEX(支出簿!L$4:L$1000,MATCH(SMALL(支出簿!$Q$4:$Q$1000,ROW(L154)),支出簿!$Q$4:$Q$1000,0)))</f>
        <v/>
      </c>
      <c r="M154" t="str">
        <f>IF(COUNT(支出簿!$Q$4:$Q$1000)&lt;ROW(M154),"",INDEX(支出簿!M$4:M$1000,MATCH(SMALL(支出簿!$Q$4:$Q$1000,ROW(M154)),支出簿!$Q$4:$Q$1000,0)))</f>
        <v/>
      </c>
      <c r="N154" t="str">
        <f>IF(COUNT(支出簿!$Q$4:$Q$1000)&lt;ROW(N154),"",INDEX(支出簿!N$4:N$1000,MATCH(SMALL(支出簿!$Q$4:$Q$1000,ROW(N154)),支出簿!$Q$4:$Q$1000,0)))</f>
        <v/>
      </c>
      <c r="O154" t="str">
        <f>IF(COUNT(支出簿!$Q$4:$Q$1000)&lt;ROW(O154),"",INDEX(支出簿!O$4:O$1000,MATCH(SMALL(支出簿!$Q$4:$Q$1000,ROW(O154)),支出簿!$Q$4:$Q$1000,0)))</f>
        <v/>
      </c>
      <c r="P154" t="str">
        <f>IF(COUNT(支出簿!$Q$4:$Q$1000)&lt;ROW(P154),"",INDEX(支出簿!P$4:P$1000,MATCH(SMALL(支出簿!$Q$4:$Q$1000,ROW(P154)),支出簿!$Q$4:$Q$1000,0)))</f>
        <v/>
      </c>
      <c r="Q154" t="str">
        <f>IF(COUNT(支出簿!$Q$4:$Q$1000)&lt;ROW(Q154),"",INDEX(支出簿!Q$4:Q$1000,MATCH(SMALL(支出簿!$Q$4:$Q$1000,ROW(Q154)),支出簿!$Q$4:$Q$1000,0)))</f>
        <v/>
      </c>
    </row>
    <row r="155" spans="1:17" x14ac:dyDescent="0.45">
      <c r="A155" t="str">
        <f>IF(COUNT(支出簿!$Q$4:$Q$1000)&lt;ROW(A155),"",INDEX(支出簿!A$4:A$1000,MATCH(SMALL(支出簿!$Q$4:$Q$1000,ROW(A155)),支出簿!$Q$4:$Q$1000,0)))</f>
        <v/>
      </c>
      <c r="B155" s="25" t="str">
        <f>IF(COUNT(支出簿!$Q$4:$Q$1000)&lt;ROW(B155),"",INDEX(支出簿!B$4:B$1000,MATCH(SMALL(支出簿!$Q$4:$Q$1000,ROW(B155)),支出簿!$Q$4:$Q$1000,0)))</f>
        <v/>
      </c>
      <c r="C155" s="25" t="str">
        <f>IF(COUNT(支出簿!$Q$4:$Q$1000)&lt;ROW(C155),"",INDEX(支出簿!C$4:C$1000,MATCH(SMALL(支出簿!$Q$4:$Q$1000,ROW(C155)),支出簿!$Q$4:$Q$1000,0)))</f>
        <v/>
      </c>
      <c r="D155" t="str">
        <f>IF(COUNT(支出簿!$Q$4:$Q$1000)&lt;ROW(D155),"",INDEX(支出簿!D$4:D$1000,MATCH(SMALL(支出簿!$Q$4:$Q$1000,ROW(D155)),支出簿!$Q$4:$Q$1000,0)))</f>
        <v/>
      </c>
      <c r="E155" t="str">
        <f>IF(COUNT(支出簿!$Q$4:$Q$1000)&lt;ROW(E155),"",INDEX(支出簿!E$4:E$1000,MATCH(SMALL(支出簿!$Q$4:$Q$1000,ROW(E155)),支出簿!$Q$4:$Q$1000,0)))</f>
        <v/>
      </c>
      <c r="F155" t="str">
        <f>IF(COUNT(支出簿!$Q$4:$Q$1000)&lt;ROW(F155),"",INDEX(支出簿!F$4:F$1000,MATCH(SMALL(支出簿!$Q$4:$Q$1000,ROW(F155)),支出簿!$Q$4:$Q$1000,0)))</f>
        <v/>
      </c>
      <c r="G155" t="str">
        <f>IF(COUNT(支出簿!$Q$4:$Q$1000)&lt;ROW(G155),"",INDEX(支出簿!G$4:G$1000,MATCH(SMALL(支出簿!$Q$4:$Q$1000,ROW(G155)),支出簿!$Q$4:$Q$1000,0)))</f>
        <v/>
      </c>
      <c r="H155" t="str">
        <f>IF(COUNT(支出簿!$Q$4:$Q$1000)&lt;ROW(H155),"",INDEX(支出簿!H$4:H$1000,MATCH(SMALL(支出簿!$Q$4:$Q$1000,ROW(H155)),支出簿!$Q$4:$Q$1000,0)))</f>
        <v/>
      </c>
      <c r="I155" t="str">
        <f>IF(COUNT(支出簿!$Q$4:$Q$1000)&lt;ROW(I155),"",INDEX(支出簿!I$4:I$1000,MATCH(SMALL(支出簿!$Q$4:$Q$1000,ROW(I155)),支出簿!$Q$4:$Q$1000,0)))</f>
        <v/>
      </c>
      <c r="J155" t="str">
        <f>IF(COUNT(支出簿!$Q$4:$Q$1000)&lt;ROW(J155),"",INDEX(支出簿!J$4:J$1000,MATCH(SMALL(支出簿!$Q$4:$Q$1000,ROW(J155)),支出簿!$Q$4:$Q$1000,0)))</f>
        <v/>
      </c>
      <c r="K155" t="str">
        <f>IF(COUNT(支出簿!$Q$4:$Q$1000)&lt;ROW(K155),"",INDEX(支出簿!K$4:K$1000,MATCH(SMALL(支出簿!$Q$4:$Q$1000,ROW(K155)),支出簿!$Q$4:$Q$1000,0)))</f>
        <v/>
      </c>
      <c r="L155" t="str">
        <f>IF(COUNT(支出簿!$Q$4:$Q$1000)&lt;ROW(L155),"",INDEX(支出簿!L$4:L$1000,MATCH(SMALL(支出簿!$Q$4:$Q$1000,ROW(L155)),支出簿!$Q$4:$Q$1000,0)))</f>
        <v/>
      </c>
      <c r="M155" t="str">
        <f>IF(COUNT(支出簿!$Q$4:$Q$1000)&lt;ROW(M155),"",INDEX(支出簿!M$4:M$1000,MATCH(SMALL(支出簿!$Q$4:$Q$1000,ROW(M155)),支出簿!$Q$4:$Q$1000,0)))</f>
        <v/>
      </c>
      <c r="N155" t="str">
        <f>IF(COUNT(支出簿!$Q$4:$Q$1000)&lt;ROW(N155),"",INDEX(支出簿!N$4:N$1000,MATCH(SMALL(支出簿!$Q$4:$Q$1000,ROW(N155)),支出簿!$Q$4:$Q$1000,0)))</f>
        <v/>
      </c>
      <c r="O155" t="str">
        <f>IF(COUNT(支出簿!$Q$4:$Q$1000)&lt;ROW(O155),"",INDEX(支出簿!O$4:O$1000,MATCH(SMALL(支出簿!$Q$4:$Q$1000,ROW(O155)),支出簿!$Q$4:$Q$1000,0)))</f>
        <v/>
      </c>
      <c r="P155" t="str">
        <f>IF(COUNT(支出簿!$Q$4:$Q$1000)&lt;ROW(P155),"",INDEX(支出簿!P$4:P$1000,MATCH(SMALL(支出簿!$Q$4:$Q$1000,ROW(P155)),支出簿!$Q$4:$Q$1000,0)))</f>
        <v/>
      </c>
      <c r="Q155" t="str">
        <f>IF(COUNT(支出簿!$Q$4:$Q$1000)&lt;ROW(Q155),"",INDEX(支出簿!Q$4:Q$1000,MATCH(SMALL(支出簿!$Q$4:$Q$1000,ROW(Q155)),支出簿!$Q$4:$Q$1000,0)))</f>
        <v/>
      </c>
    </row>
    <row r="156" spans="1:17" x14ac:dyDescent="0.45">
      <c r="A156" t="str">
        <f>IF(COUNT(支出簿!$Q$4:$Q$1000)&lt;ROW(A156),"",INDEX(支出簿!A$4:A$1000,MATCH(SMALL(支出簿!$Q$4:$Q$1000,ROW(A156)),支出簿!$Q$4:$Q$1000,0)))</f>
        <v/>
      </c>
      <c r="B156" s="25" t="str">
        <f>IF(COUNT(支出簿!$Q$4:$Q$1000)&lt;ROW(B156),"",INDEX(支出簿!B$4:B$1000,MATCH(SMALL(支出簿!$Q$4:$Q$1000,ROW(B156)),支出簿!$Q$4:$Q$1000,0)))</f>
        <v/>
      </c>
      <c r="C156" s="25" t="str">
        <f>IF(COUNT(支出簿!$Q$4:$Q$1000)&lt;ROW(C156),"",INDEX(支出簿!C$4:C$1000,MATCH(SMALL(支出簿!$Q$4:$Q$1000,ROW(C156)),支出簿!$Q$4:$Q$1000,0)))</f>
        <v/>
      </c>
      <c r="D156" t="str">
        <f>IF(COUNT(支出簿!$Q$4:$Q$1000)&lt;ROW(D156),"",INDEX(支出簿!D$4:D$1000,MATCH(SMALL(支出簿!$Q$4:$Q$1000,ROW(D156)),支出簿!$Q$4:$Q$1000,0)))</f>
        <v/>
      </c>
      <c r="E156" t="str">
        <f>IF(COUNT(支出簿!$Q$4:$Q$1000)&lt;ROW(E156),"",INDEX(支出簿!E$4:E$1000,MATCH(SMALL(支出簿!$Q$4:$Q$1000,ROW(E156)),支出簿!$Q$4:$Q$1000,0)))</f>
        <v/>
      </c>
      <c r="F156" t="str">
        <f>IF(COUNT(支出簿!$Q$4:$Q$1000)&lt;ROW(F156),"",INDEX(支出簿!F$4:F$1000,MATCH(SMALL(支出簿!$Q$4:$Q$1000,ROW(F156)),支出簿!$Q$4:$Q$1000,0)))</f>
        <v/>
      </c>
      <c r="G156" t="str">
        <f>IF(COUNT(支出簿!$Q$4:$Q$1000)&lt;ROW(G156),"",INDEX(支出簿!G$4:G$1000,MATCH(SMALL(支出簿!$Q$4:$Q$1000,ROW(G156)),支出簿!$Q$4:$Q$1000,0)))</f>
        <v/>
      </c>
      <c r="H156" t="str">
        <f>IF(COUNT(支出簿!$Q$4:$Q$1000)&lt;ROW(H156),"",INDEX(支出簿!H$4:H$1000,MATCH(SMALL(支出簿!$Q$4:$Q$1000,ROW(H156)),支出簿!$Q$4:$Q$1000,0)))</f>
        <v/>
      </c>
      <c r="I156" t="str">
        <f>IF(COUNT(支出簿!$Q$4:$Q$1000)&lt;ROW(I156),"",INDEX(支出簿!I$4:I$1000,MATCH(SMALL(支出簿!$Q$4:$Q$1000,ROW(I156)),支出簿!$Q$4:$Q$1000,0)))</f>
        <v/>
      </c>
      <c r="J156" t="str">
        <f>IF(COUNT(支出簿!$Q$4:$Q$1000)&lt;ROW(J156),"",INDEX(支出簿!J$4:J$1000,MATCH(SMALL(支出簿!$Q$4:$Q$1000,ROW(J156)),支出簿!$Q$4:$Q$1000,0)))</f>
        <v/>
      </c>
      <c r="K156" t="str">
        <f>IF(COUNT(支出簿!$Q$4:$Q$1000)&lt;ROW(K156),"",INDEX(支出簿!K$4:K$1000,MATCH(SMALL(支出簿!$Q$4:$Q$1000,ROW(K156)),支出簿!$Q$4:$Q$1000,0)))</f>
        <v/>
      </c>
      <c r="L156" t="str">
        <f>IF(COUNT(支出簿!$Q$4:$Q$1000)&lt;ROW(L156),"",INDEX(支出簿!L$4:L$1000,MATCH(SMALL(支出簿!$Q$4:$Q$1000,ROW(L156)),支出簿!$Q$4:$Q$1000,0)))</f>
        <v/>
      </c>
      <c r="M156" t="str">
        <f>IF(COUNT(支出簿!$Q$4:$Q$1000)&lt;ROW(M156),"",INDEX(支出簿!M$4:M$1000,MATCH(SMALL(支出簿!$Q$4:$Q$1000,ROW(M156)),支出簿!$Q$4:$Q$1000,0)))</f>
        <v/>
      </c>
      <c r="N156" t="str">
        <f>IF(COUNT(支出簿!$Q$4:$Q$1000)&lt;ROW(N156),"",INDEX(支出簿!N$4:N$1000,MATCH(SMALL(支出簿!$Q$4:$Q$1000,ROW(N156)),支出簿!$Q$4:$Q$1000,0)))</f>
        <v/>
      </c>
      <c r="O156" t="str">
        <f>IF(COUNT(支出簿!$Q$4:$Q$1000)&lt;ROW(O156),"",INDEX(支出簿!O$4:O$1000,MATCH(SMALL(支出簿!$Q$4:$Q$1000,ROW(O156)),支出簿!$Q$4:$Q$1000,0)))</f>
        <v/>
      </c>
      <c r="P156" t="str">
        <f>IF(COUNT(支出簿!$Q$4:$Q$1000)&lt;ROW(P156),"",INDEX(支出簿!P$4:P$1000,MATCH(SMALL(支出簿!$Q$4:$Q$1000,ROW(P156)),支出簿!$Q$4:$Q$1000,0)))</f>
        <v/>
      </c>
      <c r="Q156" t="str">
        <f>IF(COUNT(支出簿!$Q$4:$Q$1000)&lt;ROW(Q156),"",INDEX(支出簿!Q$4:Q$1000,MATCH(SMALL(支出簿!$Q$4:$Q$1000,ROW(Q156)),支出簿!$Q$4:$Q$1000,0)))</f>
        <v/>
      </c>
    </row>
    <row r="157" spans="1:17" x14ac:dyDescent="0.45">
      <c r="A157" t="str">
        <f>IF(COUNT(支出簿!$Q$4:$Q$1000)&lt;ROW(A157),"",INDEX(支出簿!A$4:A$1000,MATCH(SMALL(支出簿!$Q$4:$Q$1000,ROW(A157)),支出簿!$Q$4:$Q$1000,0)))</f>
        <v/>
      </c>
      <c r="B157" s="25" t="str">
        <f>IF(COUNT(支出簿!$Q$4:$Q$1000)&lt;ROW(B157),"",INDEX(支出簿!B$4:B$1000,MATCH(SMALL(支出簿!$Q$4:$Q$1000,ROW(B157)),支出簿!$Q$4:$Q$1000,0)))</f>
        <v/>
      </c>
      <c r="C157" s="25" t="str">
        <f>IF(COUNT(支出簿!$Q$4:$Q$1000)&lt;ROW(C157),"",INDEX(支出簿!C$4:C$1000,MATCH(SMALL(支出簿!$Q$4:$Q$1000,ROW(C157)),支出簿!$Q$4:$Q$1000,0)))</f>
        <v/>
      </c>
      <c r="D157" t="str">
        <f>IF(COUNT(支出簿!$Q$4:$Q$1000)&lt;ROW(D157),"",INDEX(支出簿!D$4:D$1000,MATCH(SMALL(支出簿!$Q$4:$Q$1000,ROW(D157)),支出簿!$Q$4:$Q$1000,0)))</f>
        <v/>
      </c>
      <c r="E157" t="str">
        <f>IF(COUNT(支出簿!$Q$4:$Q$1000)&lt;ROW(E157),"",INDEX(支出簿!E$4:E$1000,MATCH(SMALL(支出簿!$Q$4:$Q$1000,ROW(E157)),支出簿!$Q$4:$Q$1000,0)))</f>
        <v/>
      </c>
      <c r="F157" t="str">
        <f>IF(COUNT(支出簿!$Q$4:$Q$1000)&lt;ROW(F157),"",INDEX(支出簿!F$4:F$1000,MATCH(SMALL(支出簿!$Q$4:$Q$1000,ROW(F157)),支出簿!$Q$4:$Q$1000,0)))</f>
        <v/>
      </c>
      <c r="G157" t="str">
        <f>IF(COUNT(支出簿!$Q$4:$Q$1000)&lt;ROW(G157),"",INDEX(支出簿!G$4:G$1000,MATCH(SMALL(支出簿!$Q$4:$Q$1000,ROW(G157)),支出簿!$Q$4:$Q$1000,0)))</f>
        <v/>
      </c>
      <c r="H157" t="str">
        <f>IF(COUNT(支出簿!$Q$4:$Q$1000)&lt;ROW(H157),"",INDEX(支出簿!H$4:H$1000,MATCH(SMALL(支出簿!$Q$4:$Q$1000,ROW(H157)),支出簿!$Q$4:$Q$1000,0)))</f>
        <v/>
      </c>
      <c r="I157" t="str">
        <f>IF(COUNT(支出簿!$Q$4:$Q$1000)&lt;ROW(I157),"",INDEX(支出簿!I$4:I$1000,MATCH(SMALL(支出簿!$Q$4:$Q$1000,ROW(I157)),支出簿!$Q$4:$Q$1000,0)))</f>
        <v/>
      </c>
      <c r="J157" t="str">
        <f>IF(COUNT(支出簿!$Q$4:$Q$1000)&lt;ROW(J157),"",INDEX(支出簿!J$4:J$1000,MATCH(SMALL(支出簿!$Q$4:$Q$1000,ROW(J157)),支出簿!$Q$4:$Q$1000,0)))</f>
        <v/>
      </c>
      <c r="K157" t="str">
        <f>IF(COUNT(支出簿!$Q$4:$Q$1000)&lt;ROW(K157),"",INDEX(支出簿!K$4:K$1000,MATCH(SMALL(支出簿!$Q$4:$Q$1000,ROW(K157)),支出簿!$Q$4:$Q$1000,0)))</f>
        <v/>
      </c>
      <c r="L157" t="str">
        <f>IF(COUNT(支出簿!$Q$4:$Q$1000)&lt;ROW(L157),"",INDEX(支出簿!L$4:L$1000,MATCH(SMALL(支出簿!$Q$4:$Q$1000,ROW(L157)),支出簿!$Q$4:$Q$1000,0)))</f>
        <v/>
      </c>
      <c r="M157" t="str">
        <f>IF(COUNT(支出簿!$Q$4:$Q$1000)&lt;ROW(M157),"",INDEX(支出簿!M$4:M$1000,MATCH(SMALL(支出簿!$Q$4:$Q$1000,ROW(M157)),支出簿!$Q$4:$Q$1000,0)))</f>
        <v/>
      </c>
      <c r="N157" t="str">
        <f>IF(COUNT(支出簿!$Q$4:$Q$1000)&lt;ROW(N157),"",INDEX(支出簿!N$4:N$1000,MATCH(SMALL(支出簿!$Q$4:$Q$1000,ROW(N157)),支出簿!$Q$4:$Q$1000,0)))</f>
        <v/>
      </c>
      <c r="O157" t="str">
        <f>IF(COUNT(支出簿!$Q$4:$Q$1000)&lt;ROW(O157),"",INDEX(支出簿!O$4:O$1000,MATCH(SMALL(支出簿!$Q$4:$Q$1000,ROW(O157)),支出簿!$Q$4:$Q$1000,0)))</f>
        <v/>
      </c>
      <c r="P157" t="str">
        <f>IF(COUNT(支出簿!$Q$4:$Q$1000)&lt;ROW(P157),"",INDEX(支出簿!P$4:P$1000,MATCH(SMALL(支出簿!$Q$4:$Q$1000,ROW(P157)),支出簿!$Q$4:$Q$1000,0)))</f>
        <v/>
      </c>
      <c r="Q157" t="str">
        <f>IF(COUNT(支出簿!$Q$4:$Q$1000)&lt;ROW(Q157),"",INDEX(支出簿!Q$4:Q$1000,MATCH(SMALL(支出簿!$Q$4:$Q$1000,ROW(Q157)),支出簿!$Q$4:$Q$1000,0)))</f>
        <v/>
      </c>
    </row>
    <row r="158" spans="1:17" x14ac:dyDescent="0.45">
      <c r="A158" t="str">
        <f>IF(COUNT(支出簿!$Q$4:$Q$1000)&lt;ROW(A158),"",INDEX(支出簿!A$4:A$1000,MATCH(SMALL(支出簿!$Q$4:$Q$1000,ROW(A158)),支出簿!$Q$4:$Q$1000,0)))</f>
        <v/>
      </c>
      <c r="B158" s="25" t="str">
        <f>IF(COUNT(支出簿!$Q$4:$Q$1000)&lt;ROW(B158),"",INDEX(支出簿!B$4:B$1000,MATCH(SMALL(支出簿!$Q$4:$Q$1000,ROW(B158)),支出簿!$Q$4:$Q$1000,0)))</f>
        <v/>
      </c>
      <c r="C158" s="25" t="str">
        <f>IF(COUNT(支出簿!$Q$4:$Q$1000)&lt;ROW(C158),"",INDEX(支出簿!C$4:C$1000,MATCH(SMALL(支出簿!$Q$4:$Q$1000,ROW(C158)),支出簿!$Q$4:$Q$1000,0)))</f>
        <v/>
      </c>
      <c r="D158" t="str">
        <f>IF(COUNT(支出簿!$Q$4:$Q$1000)&lt;ROW(D158),"",INDEX(支出簿!D$4:D$1000,MATCH(SMALL(支出簿!$Q$4:$Q$1000,ROW(D158)),支出簿!$Q$4:$Q$1000,0)))</f>
        <v/>
      </c>
      <c r="E158" t="str">
        <f>IF(COUNT(支出簿!$Q$4:$Q$1000)&lt;ROW(E158),"",INDEX(支出簿!E$4:E$1000,MATCH(SMALL(支出簿!$Q$4:$Q$1000,ROW(E158)),支出簿!$Q$4:$Q$1000,0)))</f>
        <v/>
      </c>
      <c r="F158" t="str">
        <f>IF(COUNT(支出簿!$Q$4:$Q$1000)&lt;ROW(F158),"",INDEX(支出簿!F$4:F$1000,MATCH(SMALL(支出簿!$Q$4:$Q$1000,ROW(F158)),支出簿!$Q$4:$Q$1000,0)))</f>
        <v/>
      </c>
      <c r="G158" t="str">
        <f>IF(COUNT(支出簿!$Q$4:$Q$1000)&lt;ROW(G158),"",INDEX(支出簿!G$4:G$1000,MATCH(SMALL(支出簿!$Q$4:$Q$1000,ROW(G158)),支出簿!$Q$4:$Q$1000,0)))</f>
        <v/>
      </c>
      <c r="H158" t="str">
        <f>IF(COUNT(支出簿!$Q$4:$Q$1000)&lt;ROW(H158),"",INDEX(支出簿!H$4:H$1000,MATCH(SMALL(支出簿!$Q$4:$Q$1000,ROW(H158)),支出簿!$Q$4:$Q$1000,0)))</f>
        <v/>
      </c>
      <c r="I158" t="str">
        <f>IF(COUNT(支出簿!$Q$4:$Q$1000)&lt;ROW(I158),"",INDEX(支出簿!I$4:I$1000,MATCH(SMALL(支出簿!$Q$4:$Q$1000,ROW(I158)),支出簿!$Q$4:$Q$1000,0)))</f>
        <v/>
      </c>
      <c r="J158" t="str">
        <f>IF(COUNT(支出簿!$Q$4:$Q$1000)&lt;ROW(J158),"",INDEX(支出簿!J$4:J$1000,MATCH(SMALL(支出簿!$Q$4:$Q$1000,ROW(J158)),支出簿!$Q$4:$Q$1000,0)))</f>
        <v/>
      </c>
      <c r="K158" t="str">
        <f>IF(COUNT(支出簿!$Q$4:$Q$1000)&lt;ROW(K158),"",INDEX(支出簿!K$4:K$1000,MATCH(SMALL(支出簿!$Q$4:$Q$1000,ROW(K158)),支出簿!$Q$4:$Q$1000,0)))</f>
        <v/>
      </c>
      <c r="L158" t="str">
        <f>IF(COUNT(支出簿!$Q$4:$Q$1000)&lt;ROW(L158),"",INDEX(支出簿!L$4:L$1000,MATCH(SMALL(支出簿!$Q$4:$Q$1000,ROW(L158)),支出簿!$Q$4:$Q$1000,0)))</f>
        <v/>
      </c>
      <c r="M158" t="str">
        <f>IF(COUNT(支出簿!$Q$4:$Q$1000)&lt;ROW(M158),"",INDEX(支出簿!M$4:M$1000,MATCH(SMALL(支出簿!$Q$4:$Q$1000,ROW(M158)),支出簿!$Q$4:$Q$1000,0)))</f>
        <v/>
      </c>
      <c r="N158" t="str">
        <f>IF(COUNT(支出簿!$Q$4:$Q$1000)&lt;ROW(N158),"",INDEX(支出簿!N$4:N$1000,MATCH(SMALL(支出簿!$Q$4:$Q$1000,ROW(N158)),支出簿!$Q$4:$Q$1000,0)))</f>
        <v/>
      </c>
      <c r="O158" t="str">
        <f>IF(COUNT(支出簿!$Q$4:$Q$1000)&lt;ROW(O158),"",INDEX(支出簿!O$4:O$1000,MATCH(SMALL(支出簿!$Q$4:$Q$1000,ROW(O158)),支出簿!$Q$4:$Q$1000,0)))</f>
        <v/>
      </c>
      <c r="P158" t="str">
        <f>IF(COUNT(支出簿!$Q$4:$Q$1000)&lt;ROW(P158),"",INDEX(支出簿!P$4:P$1000,MATCH(SMALL(支出簿!$Q$4:$Q$1000,ROW(P158)),支出簿!$Q$4:$Q$1000,0)))</f>
        <v/>
      </c>
      <c r="Q158" t="str">
        <f>IF(COUNT(支出簿!$Q$4:$Q$1000)&lt;ROW(Q158),"",INDEX(支出簿!Q$4:Q$1000,MATCH(SMALL(支出簿!$Q$4:$Q$1000,ROW(Q158)),支出簿!$Q$4:$Q$1000,0)))</f>
        <v/>
      </c>
    </row>
    <row r="159" spans="1:17" x14ac:dyDescent="0.45">
      <c r="A159" t="str">
        <f>IF(COUNT(支出簿!$Q$4:$Q$1000)&lt;ROW(A159),"",INDEX(支出簿!A$4:A$1000,MATCH(SMALL(支出簿!$Q$4:$Q$1000,ROW(A159)),支出簿!$Q$4:$Q$1000,0)))</f>
        <v/>
      </c>
      <c r="B159" s="25" t="str">
        <f>IF(COUNT(支出簿!$Q$4:$Q$1000)&lt;ROW(B159),"",INDEX(支出簿!B$4:B$1000,MATCH(SMALL(支出簿!$Q$4:$Q$1000,ROW(B159)),支出簿!$Q$4:$Q$1000,0)))</f>
        <v/>
      </c>
      <c r="C159" s="25" t="str">
        <f>IF(COUNT(支出簿!$Q$4:$Q$1000)&lt;ROW(C159),"",INDEX(支出簿!C$4:C$1000,MATCH(SMALL(支出簿!$Q$4:$Q$1000,ROW(C159)),支出簿!$Q$4:$Q$1000,0)))</f>
        <v/>
      </c>
      <c r="D159" t="str">
        <f>IF(COUNT(支出簿!$Q$4:$Q$1000)&lt;ROW(D159),"",INDEX(支出簿!D$4:D$1000,MATCH(SMALL(支出簿!$Q$4:$Q$1000,ROW(D159)),支出簿!$Q$4:$Q$1000,0)))</f>
        <v/>
      </c>
      <c r="E159" t="str">
        <f>IF(COUNT(支出簿!$Q$4:$Q$1000)&lt;ROW(E159),"",INDEX(支出簿!E$4:E$1000,MATCH(SMALL(支出簿!$Q$4:$Q$1000,ROW(E159)),支出簿!$Q$4:$Q$1000,0)))</f>
        <v/>
      </c>
      <c r="F159" t="str">
        <f>IF(COUNT(支出簿!$Q$4:$Q$1000)&lt;ROW(F159),"",INDEX(支出簿!F$4:F$1000,MATCH(SMALL(支出簿!$Q$4:$Q$1000,ROW(F159)),支出簿!$Q$4:$Q$1000,0)))</f>
        <v/>
      </c>
      <c r="G159" t="str">
        <f>IF(COUNT(支出簿!$Q$4:$Q$1000)&lt;ROW(G159),"",INDEX(支出簿!G$4:G$1000,MATCH(SMALL(支出簿!$Q$4:$Q$1000,ROW(G159)),支出簿!$Q$4:$Q$1000,0)))</f>
        <v/>
      </c>
      <c r="H159" t="str">
        <f>IF(COUNT(支出簿!$Q$4:$Q$1000)&lt;ROW(H159),"",INDEX(支出簿!H$4:H$1000,MATCH(SMALL(支出簿!$Q$4:$Q$1000,ROW(H159)),支出簿!$Q$4:$Q$1000,0)))</f>
        <v/>
      </c>
      <c r="I159" t="str">
        <f>IF(COUNT(支出簿!$Q$4:$Q$1000)&lt;ROW(I159),"",INDEX(支出簿!I$4:I$1000,MATCH(SMALL(支出簿!$Q$4:$Q$1000,ROW(I159)),支出簿!$Q$4:$Q$1000,0)))</f>
        <v/>
      </c>
      <c r="J159" t="str">
        <f>IF(COUNT(支出簿!$Q$4:$Q$1000)&lt;ROW(J159),"",INDEX(支出簿!J$4:J$1000,MATCH(SMALL(支出簿!$Q$4:$Q$1000,ROW(J159)),支出簿!$Q$4:$Q$1000,0)))</f>
        <v/>
      </c>
      <c r="K159" t="str">
        <f>IF(COUNT(支出簿!$Q$4:$Q$1000)&lt;ROW(K159),"",INDEX(支出簿!K$4:K$1000,MATCH(SMALL(支出簿!$Q$4:$Q$1000,ROW(K159)),支出簿!$Q$4:$Q$1000,0)))</f>
        <v/>
      </c>
      <c r="L159" t="str">
        <f>IF(COUNT(支出簿!$Q$4:$Q$1000)&lt;ROW(L159),"",INDEX(支出簿!L$4:L$1000,MATCH(SMALL(支出簿!$Q$4:$Q$1000,ROW(L159)),支出簿!$Q$4:$Q$1000,0)))</f>
        <v/>
      </c>
      <c r="M159" t="str">
        <f>IF(COUNT(支出簿!$Q$4:$Q$1000)&lt;ROW(M159),"",INDEX(支出簿!M$4:M$1000,MATCH(SMALL(支出簿!$Q$4:$Q$1000,ROW(M159)),支出簿!$Q$4:$Q$1000,0)))</f>
        <v/>
      </c>
      <c r="N159" t="str">
        <f>IF(COUNT(支出簿!$Q$4:$Q$1000)&lt;ROW(N159),"",INDEX(支出簿!N$4:N$1000,MATCH(SMALL(支出簿!$Q$4:$Q$1000,ROW(N159)),支出簿!$Q$4:$Q$1000,0)))</f>
        <v/>
      </c>
      <c r="O159" t="str">
        <f>IF(COUNT(支出簿!$Q$4:$Q$1000)&lt;ROW(O159),"",INDEX(支出簿!O$4:O$1000,MATCH(SMALL(支出簿!$Q$4:$Q$1000,ROW(O159)),支出簿!$Q$4:$Q$1000,0)))</f>
        <v/>
      </c>
      <c r="P159" t="str">
        <f>IF(COUNT(支出簿!$Q$4:$Q$1000)&lt;ROW(P159),"",INDEX(支出簿!P$4:P$1000,MATCH(SMALL(支出簿!$Q$4:$Q$1000,ROW(P159)),支出簿!$Q$4:$Q$1000,0)))</f>
        <v/>
      </c>
      <c r="Q159" t="str">
        <f>IF(COUNT(支出簿!$Q$4:$Q$1000)&lt;ROW(Q159),"",INDEX(支出簿!Q$4:Q$1000,MATCH(SMALL(支出簿!$Q$4:$Q$1000,ROW(Q159)),支出簿!$Q$4:$Q$1000,0)))</f>
        <v/>
      </c>
    </row>
    <row r="160" spans="1:17" x14ac:dyDescent="0.45">
      <c r="A160" t="str">
        <f>IF(COUNT(支出簿!$Q$4:$Q$1000)&lt;ROW(A160),"",INDEX(支出簿!A$4:A$1000,MATCH(SMALL(支出簿!$Q$4:$Q$1000,ROW(A160)),支出簿!$Q$4:$Q$1000,0)))</f>
        <v/>
      </c>
      <c r="B160" s="25" t="str">
        <f>IF(COUNT(支出簿!$Q$4:$Q$1000)&lt;ROW(B160),"",INDEX(支出簿!B$4:B$1000,MATCH(SMALL(支出簿!$Q$4:$Q$1000,ROW(B160)),支出簿!$Q$4:$Q$1000,0)))</f>
        <v/>
      </c>
      <c r="C160" s="25" t="str">
        <f>IF(COUNT(支出簿!$Q$4:$Q$1000)&lt;ROW(C160),"",INDEX(支出簿!C$4:C$1000,MATCH(SMALL(支出簿!$Q$4:$Q$1000,ROW(C160)),支出簿!$Q$4:$Q$1000,0)))</f>
        <v/>
      </c>
      <c r="D160" t="str">
        <f>IF(COUNT(支出簿!$Q$4:$Q$1000)&lt;ROW(D160),"",INDEX(支出簿!D$4:D$1000,MATCH(SMALL(支出簿!$Q$4:$Q$1000,ROW(D160)),支出簿!$Q$4:$Q$1000,0)))</f>
        <v/>
      </c>
      <c r="E160" t="str">
        <f>IF(COUNT(支出簿!$Q$4:$Q$1000)&lt;ROW(E160),"",INDEX(支出簿!E$4:E$1000,MATCH(SMALL(支出簿!$Q$4:$Q$1000,ROW(E160)),支出簿!$Q$4:$Q$1000,0)))</f>
        <v/>
      </c>
      <c r="F160" t="str">
        <f>IF(COUNT(支出簿!$Q$4:$Q$1000)&lt;ROW(F160),"",INDEX(支出簿!F$4:F$1000,MATCH(SMALL(支出簿!$Q$4:$Q$1000,ROW(F160)),支出簿!$Q$4:$Q$1000,0)))</f>
        <v/>
      </c>
      <c r="G160" t="str">
        <f>IF(COUNT(支出簿!$Q$4:$Q$1000)&lt;ROW(G160),"",INDEX(支出簿!G$4:G$1000,MATCH(SMALL(支出簿!$Q$4:$Q$1000,ROW(G160)),支出簿!$Q$4:$Q$1000,0)))</f>
        <v/>
      </c>
      <c r="H160" t="str">
        <f>IF(COUNT(支出簿!$Q$4:$Q$1000)&lt;ROW(H160),"",INDEX(支出簿!H$4:H$1000,MATCH(SMALL(支出簿!$Q$4:$Q$1000,ROW(H160)),支出簿!$Q$4:$Q$1000,0)))</f>
        <v/>
      </c>
      <c r="I160" t="str">
        <f>IF(COUNT(支出簿!$Q$4:$Q$1000)&lt;ROW(I160),"",INDEX(支出簿!I$4:I$1000,MATCH(SMALL(支出簿!$Q$4:$Q$1000,ROW(I160)),支出簿!$Q$4:$Q$1000,0)))</f>
        <v/>
      </c>
      <c r="J160" t="str">
        <f>IF(COUNT(支出簿!$Q$4:$Q$1000)&lt;ROW(J160),"",INDEX(支出簿!J$4:J$1000,MATCH(SMALL(支出簿!$Q$4:$Q$1000,ROW(J160)),支出簿!$Q$4:$Q$1000,0)))</f>
        <v/>
      </c>
      <c r="K160" t="str">
        <f>IF(COUNT(支出簿!$Q$4:$Q$1000)&lt;ROW(K160),"",INDEX(支出簿!K$4:K$1000,MATCH(SMALL(支出簿!$Q$4:$Q$1000,ROW(K160)),支出簿!$Q$4:$Q$1000,0)))</f>
        <v/>
      </c>
      <c r="L160" t="str">
        <f>IF(COUNT(支出簿!$Q$4:$Q$1000)&lt;ROW(L160),"",INDEX(支出簿!L$4:L$1000,MATCH(SMALL(支出簿!$Q$4:$Q$1000,ROW(L160)),支出簿!$Q$4:$Q$1000,0)))</f>
        <v/>
      </c>
      <c r="M160" t="str">
        <f>IF(COUNT(支出簿!$Q$4:$Q$1000)&lt;ROW(M160),"",INDEX(支出簿!M$4:M$1000,MATCH(SMALL(支出簿!$Q$4:$Q$1000,ROW(M160)),支出簿!$Q$4:$Q$1000,0)))</f>
        <v/>
      </c>
      <c r="N160" t="str">
        <f>IF(COUNT(支出簿!$Q$4:$Q$1000)&lt;ROW(N160),"",INDEX(支出簿!N$4:N$1000,MATCH(SMALL(支出簿!$Q$4:$Q$1000,ROW(N160)),支出簿!$Q$4:$Q$1000,0)))</f>
        <v/>
      </c>
      <c r="O160" t="str">
        <f>IF(COUNT(支出簿!$Q$4:$Q$1000)&lt;ROW(O160),"",INDEX(支出簿!O$4:O$1000,MATCH(SMALL(支出簿!$Q$4:$Q$1000,ROW(O160)),支出簿!$Q$4:$Q$1000,0)))</f>
        <v/>
      </c>
      <c r="P160" t="str">
        <f>IF(COUNT(支出簿!$Q$4:$Q$1000)&lt;ROW(P160),"",INDEX(支出簿!P$4:P$1000,MATCH(SMALL(支出簿!$Q$4:$Q$1000,ROW(P160)),支出簿!$Q$4:$Q$1000,0)))</f>
        <v/>
      </c>
      <c r="Q160" t="str">
        <f>IF(COUNT(支出簿!$Q$4:$Q$1000)&lt;ROW(Q160),"",INDEX(支出簿!Q$4:Q$1000,MATCH(SMALL(支出簿!$Q$4:$Q$1000,ROW(Q160)),支出簿!$Q$4:$Q$1000,0)))</f>
        <v/>
      </c>
    </row>
    <row r="161" spans="1:17" x14ac:dyDescent="0.45">
      <c r="A161" t="str">
        <f>IF(COUNT(支出簿!$Q$4:$Q$1000)&lt;ROW(A161),"",INDEX(支出簿!A$4:A$1000,MATCH(SMALL(支出簿!$Q$4:$Q$1000,ROW(A161)),支出簿!$Q$4:$Q$1000,0)))</f>
        <v/>
      </c>
      <c r="B161" s="25" t="str">
        <f>IF(COUNT(支出簿!$Q$4:$Q$1000)&lt;ROW(B161),"",INDEX(支出簿!B$4:B$1000,MATCH(SMALL(支出簿!$Q$4:$Q$1000,ROW(B161)),支出簿!$Q$4:$Q$1000,0)))</f>
        <v/>
      </c>
      <c r="C161" s="25" t="str">
        <f>IF(COUNT(支出簿!$Q$4:$Q$1000)&lt;ROW(C161),"",INDEX(支出簿!C$4:C$1000,MATCH(SMALL(支出簿!$Q$4:$Q$1000,ROW(C161)),支出簿!$Q$4:$Q$1000,0)))</f>
        <v/>
      </c>
      <c r="D161" t="str">
        <f>IF(COUNT(支出簿!$Q$4:$Q$1000)&lt;ROW(D161),"",INDEX(支出簿!D$4:D$1000,MATCH(SMALL(支出簿!$Q$4:$Q$1000,ROW(D161)),支出簿!$Q$4:$Q$1000,0)))</f>
        <v/>
      </c>
      <c r="E161" t="str">
        <f>IF(COUNT(支出簿!$Q$4:$Q$1000)&lt;ROW(E161),"",INDEX(支出簿!E$4:E$1000,MATCH(SMALL(支出簿!$Q$4:$Q$1000,ROW(E161)),支出簿!$Q$4:$Q$1000,0)))</f>
        <v/>
      </c>
      <c r="F161" t="str">
        <f>IF(COUNT(支出簿!$Q$4:$Q$1000)&lt;ROW(F161),"",INDEX(支出簿!F$4:F$1000,MATCH(SMALL(支出簿!$Q$4:$Q$1000,ROW(F161)),支出簿!$Q$4:$Q$1000,0)))</f>
        <v/>
      </c>
      <c r="G161" t="str">
        <f>IF(COUNT(支出簿!$Q$4:$Q$1000)&lt;ROW(G161),"",INDEX(支出簿!G$4:G$1000,MATCH(SMALL(支出簿!$Q$4:$Q$1000,ROW(G161)),支出簿!$Q$4:$Q$1000,0)))</f>
        <v/>
      </c>
      <c r="H161" t="str">
        <f>IF(COUNT(支出簿!$Q$4:$Q$1000)&lt;ROW(H161),"",INDEX(支出簿!H$4:H$1000,MATCH(SMALL(支出簿!$Q$4:$Q$1000,ROW(H161)),支出簿!$Q$4:$Q$1000,0)))</f>
        <v/>
      </c>
      <c r="I161" t="str">
        <f>IF(COUNT(支出簿!$Q$4:$Q$1000)&lt;ROW(I161),"",INDEX(支出簿!I$4:I$1000,MATCH(SMALL(支出簿!$Q$4:$Q$1000,ROW(I161)),支出簿!$Q$4:$Q$1000,0)))</f>
        <v/>
      </c>
      <c r="J161" t="str">
        <f>IF(COUNT(支出簿!$Q$4:$Q$1000)&lt;ROW(J161),"",INDEX(支出簿!J$4:J$1000,MATCH(SMALL(支出簿!$Q$4:$Q$1000,ROW(J161)),支出簿!$Q$4:$Q$1000,0)))</f>
        <v/>
      </c>
      <c r="K161" t="str">
        <f>IF(COUNT(支出簿!$Q$4:$Q$1000)&lt;ROW(K161),"",INDEX(支出簿!K$4:K$1000,MATCH(SMALL(支出簿!$Q$4:$Q$1000,ROW(K161)),支出簿!$Q$4:$Q$1000,0)))</f>
        <v/>
      </c>
      <c r="L161" t="str">
        <f>IF(COUNT(支出簿!$Q$4:$Q$1000)&lt;ROW(L161),"",INDEX(支出簿!L$4:L$1000,MATCH(SMALL(支出簿!$Q$4:$Q$1000,ROW(L161)),支出簿!$Q$4:$Q$1000,0)))</f>
        <v/>
      </c>
      <c r="M161" t="str">
        <f>IF(COUNT(支出簿!$Q$4:$Q$1000)&lt;ROW(M161),"",INDEX(支出簿!M$4:M$1000,MATCH(SMALL(支出簿!$Q$4:$Q$1000,ROW(M161)),支出簿!$Q$4:$Q$1000,0)))</f>
        <v/>
      </c>
      <c r="N161" t="str">
        <f>IF(COUNT(支出簿!$Q$4:$Q$1000)&lt;ROW(N161),"",INDEX(支出簿!N$4:N$1000,MATCH(SMALL(支出簿!$Q$4:$Q$1000,ROW(N161)),支出簿!$Q$4:$Q$1000,0)))</f>
        <v/>
      </c>
      <c r="O161" t="str">
        <f>IF(COUNT(支出簿!$Q$4:$Q$1000)&lt;ROW(O161),"",INDEX(支出簿!O$4:O$1000,MATCH(SMALL(支出簿!$Q$4:$Q$1000,ROW(O161)),支出簿!$Q$4:$Q$1000,0)))</f>
        <v/>
      </c>
      <c r="P161" t="str">
        <f>IF(COUNT(支出簿!$Q$4:$Q$1000)&lt;ROW(P161),"",INDEX(支出簿!P$4:P$1000,MATCH(SMALL(支出簿!$Q$4:$Q$1000,ROW(P161)),支出簿!$Q$4:$Q$1000,0)))</f>
        <v/>
      </c>
      <c r="Q161" t="str">
        <f>IF(COUNT(支出簿!$Q$4:$Q$1000)&lt;ROW(Q161),"",INDEX(支出簿!Q$4:Q$1000,MATCH(SMALL(支出簿!$Q$4:$Q$1000,ROW(Q161)),支出簿!$Q$4:$Q$1000,0)))</f>
        <v/>
      </c>
    </row>
    <row r="162" spans="1:17" x14ac:dyDescent="0.45">
      <c r="A162" t="str">
        <f>IF(COUNT(支出簿!$Q$4:$Q$1000)&lt;ROW(A162),"",INDEX(支出簿!A$4:A$1000,MATCH(SMALL(支出簿!$Q$4:$Q$1000,ROW(A162)),支出簿!$Q$4:$Q$1000,0)))</f>
        <v/>
      </c>
      <c r="B162" s="25" t="str">
        <f>IF(COUNT(支出簿!$Q$4:$Q$1000)&lt;ROW(B162),"",INDEX(支出簿!B$4:B$1000,MATCH(SMALL(支出簿!$Q$4:$Q$1000,ROW(B162)),支出簿!$Q$4:$Q$1000,0)))</f>
        <v/>
      </c>
      <c r="C162" s="25" t="str">
        <f>IF(COUNT(支出簿!$Q$4:$Q$1000)&lt;ROW(C162),"",INDEX(支出簿!C$4:C$1000,MATCH(SMALL(支出簿!$Q$4:$Q$1000,ROW(C162)),支出簿!$Q$4:$Q$1000,0)))</f>
        <v/>
      </c>
      <c r="D162" t="str">
        <f>IF(COUNT(支出簿!$Q$4:$Q$1000)&lt;ROW(D162),"",INDEX(支出簿!D$4:D$1000,MATCH(SMALL(支出簿!$Q$4:$Q$1000,ROW(D162)),支出簿!$Q$4:$Q$1000,0)))</f>
        <v/>
      </c>
      <c r="E162" t="str">
        <f>IF(COUNT(支出簿!$Q$4:$Q$1000)&lt;ROW(E162),"",INDEX(支出簿!E$4:E$1000,MATCH(SMALL(支出簿!$Q$4:$Q$1000,ROW(E162)),支出簿!$Q$4:$Q$1000,0)))</f>
        <v/>
      </c>
      <c r="F162" t="str">
        <f>IF(COUNT(支出簿!$Q$4:$Q$1000)&lt;ROW(F162),"",INDEX(支出簿!F$4:F$1000,MATCH(SMALL(支出簿!$Q$4:$Q$1000,ROW(F162)),支出簿!$Q$4:$Q$1000,0)))</f>
        <v/>
      </c>
      <c r="G162" t="str">
        <f>IF(COUNT(支出簿!$Q$4:$Q$1000)&lt;ROW(G162),"",INDEX(支出簿!G$4:G$1000,MATCH(SMALL(支出簿!$Q$4:$Q$1000,ROW(G162)),支出簿!$Q$4:$Q$1000,0)))</f>
        <v/>
      </c>
      <c r="H162" t="str">
        <f>IF(COUNT(支出簿!$Q$4:$Q$1000)&lt;ROW(H162),"",INDEX(支出簿!H$4:H$1000,MATCH(SMALL(支出簿!$Q$4:$Q$1000,ROW(H162)),支出簿!$Q$4:$Q$1000,0)))</f>
        <v/>
      </c>
      <c r="I162" t="str">
        <f>IF(COUNT(支出簿!$Q$4:$Q$1000)&lt;ROW(I162),"",INDEX(支出簿!I$4:I$1000,MATCH(SMALL(支出簿!$Q$4:$Q$1000,ROW(I162)),支出簿!$Q$4:$Q$1000,0)))</f>
        <v/>
      </c>
      <c r="J162" t="str">
        <f>IF(COUNT(支出簿!$Q$4:$Q$1000)&lt;ROW(J162),"",INDEX(支出簿!J$4:J$1000,MATCH(SMALL(支出簿!$Q$4:$Q$1000,ROW(J162)),支出簿!$Q$4:$Q$1000,0)))</f>
        <v/>
      </c>
      <c r="K162" t="str">
        <f>IF(COUNT(支出簿!$Q$4:$Q$1000)&lt;ROW(K162),"",INDEX(支出簿!K$4:K$1000,MATCH(SMALL(支出簿!$Q$4:$Q$1000,ROW(K162)),支出簿!$Q$4:$Q$1000,0)))</f>
        <v/>
      </c>
      <c r="L162" t="str">
        <f>IF(COUNT(支出簿!$Q$4:$Q$1000)&lt;ROW(L162),"",INDEX(支出簿!L$4:L$1000,MATCH(SMALL(支出簿!$Q$4:$Q$1000,ROW(L162)),支出簿!$Q$4:$Q$1000,0)))</f>
        <v/>
      </c>
      <c r="M162" t="str">
        <f>IF(COUNT(支出簿!$Q$4:$Q$1000)&lt;ROW(M162),"",INDEX(支出簿!M$4:M$1000,MATCH(SMALL(支出簿!$Q$4:$Q$1000,ROW(M162)),支出簿!$Q$4:$Q$1000,0)))</f>
        <v/>
      </c>
      <c r="N162" t="str">
        <f>IF(COUNT(支出簿!$Q$4:$Q$1000)&lt;ROW(N162),"",INDEX(支出簿!N$4:N$1000,MATCH(SMALL(支出簿!$Q$4:$Q$1000,ROW(N162)),支出簿!$Q$4:$Q$1000,0)))</f>
        <v/>
      </c>
      <c r="O162" t="str">
        <f>IF(COUNT(支出簿!$Q$4:$Q$1000)&lt;ROW(O162),"",INDEX(支出簿!O$4:O$1000,MATCH(SMALL(支出簿!$Q$4:$Q$1000,ROW(O162)),支出簿!$Q$4:$Q$1000,0)))</f>
        <v/>
      </c>
      <c r="P162" t="str">
        <f>IF(COUNT(支出簿!$Q$4:$Q$1000)&lt;ROW(P162),"",INDEX(支出簿!P$4:P$1000,MATCH(SMALL(支出簿!$Q$4:$Q$1000,ROW(P162)),支出簿!$Q$4:$Q$1000,0)))</f>
        <v/>
      </c>
      <c r="Q162" t="str">
        <f>IF(COUNT(支出簿!$Q$4:$Q$1000)&lt;ROW(Q162),"",INDEX(支出簿!Q$4:Q$1000,MATCH(SMALL(支出簿!$Q$4:$Q$1000,ROW(Q162)),支出簿!$Q$4:$Q$1000,0)))</f>
        <v/>
      </c>
    </row>
    <row r="163" spans="1:17" x14ac:dyDescent="0.45">
      <c r="A163" t="str">
        <f>IF(COUNT(支出簿!$Q$4:$Q$1000)&lt;ROW(A163),"",INDEX(支出簿!A$4:A$1000,MATCH(SMALL(支出簿!$Q$4:$Q$1000,ROW(A163)),支出簿!$Q$4:$Q$1000,0)))</f>
        <v/>
      </c>
      <c r="B163" s="25" t="str">
        <f>IF(COUNT(支出簿!$Q$4:$Q$1000)&lt;ROW(B163),"",INDEX(支出簿!B$4:B$1000,MATCH(SMALL(支出簿!$Q$4:$Q$1000,ROW(B163)),支出簿!$Q$4:$Q$1000,0)))</f>
        <v/>
      </c>
      <c r="C163" s="25" t="str">
        <f>IF(COUNT(支出簿!$Q$4:$Q$1000)&lt;ROW(C163),"",INDEX(支出簿!C$4:C$1000,MATCH(SMALL(支出簿!$Q$4:$Q$1000,ROW(C163)),支出簿!$Q$4:$Q$1000,0)))</f>
        <v/>
      </c>
      <c r="D163" t="str">
        <f>IF(COUNT(支出簿!$Q$4:$Q$1000)&lt;ROW(D163),"",INDEX(支出簿!D$4:D$1000,MATCH(SMALL(支出簿!$Q$4:$Q$1000,ROW(D163)),支出簿!$Q$4:$Q$1000,0)))</f>
        <v/>
      </c>
      <c r="E163" t="str">
        <f>IF(COUNT(支出簿!$Q$4:$Q$1000)&lt;ROW(E163),"",INDEX(支出簿!E$4:E$1000,MATCH(SMALL(支出簿!$Q$4:$Q$1000,ROW(E163)),支出簿!$Q$4:$Q$1000,0)))</f>
        <v/>
      </c>
      <c r="F163" t="str">
        <f>IF(COUNT(支出簿!$Q$4:$Q$1000)&lt;ROW(F163),"",INDEX(支出簿!F$4:F$1000,MATCH(SMALL(支出簿!$Q$4:$Q$1000,ROW(F163)),支出簿!$Q$4:$Q$1000,0)))</f>
        <v/>
      </c>
      <c r="G163" t="str">
        <f>IF(COUNT(支出簿!$Q$4:$Q$1000)&lt;ROW(G163),"",INDEX(支出簿!G$4:G$1000,MATCH(SMALL(支出簿!$Q$4:$Q$1000,ROW(G163)),支出簿!$Q$4:$Q$1000,0)))</f>
        <v/>
      </c>
      <c r="H163" t="str">
        <f>IF(COUNT(支出簿!$Q$4:$Q$1000)&lt;ROW(H163),"",INDEX(支出簿!H$4:H$1000,MATCH(SMALL(支出簿!$Q$4:$Q$1000,ROW(H163)),支出簿!$Q$4:$Q$1000,0)))</f>
        <v/>
      </c>
      <c r="I163" t="str">
        <f>IF(COUNT(支出簿!$Q$4:$Q$1000)&lt;ROW(I163),"",INDEX(支出簿!I$4:I$1000,MATCH(SMALL(支出簿!$Q$4:$Q$1000,ROW(I163)),支出簿!$Q$4:$Q$1000,0)))</f>
        <v/>
      </c>
      <c r="J163" t="str">
        <f>IF(COUNT(支出簿!$Q$4:$Q$1000)&lt;ROW(J163),"",INDEX(支出簿!J$4:J$1000,MATCH(SMALL(支出簿!$Q$4:$Q$1000,ROW(J163)),支出簿!$Q$4:$Q$1000,0)))</f>
        <v/>
      </c>
      <c r="K163" t="str">
        <f>IF(COUNT(支出簿!$Q$4:$Q$1000)&lt;ROW(K163),"",INDEX(支出簿!K$4:K$1000,MATCH(SMALL(支出簿!$Q$4:$Q$1000,ROW(K163)),支出簿!$Q$4:$Q$1000,0)))</f>
        <v/>
      </c>
      <c r="L163" t="str">
        <f>IF(COUNT(支出簿!$Q$4:$Q$1000)&lt;ROW(L163),"",INDEX(支出簿!L$4:L$1000,MATCH(SMALL(支出簿!$Q$4:$Q$1000,ROW(L163)),支出簿!$Q$4:$Q$1000,0)))</f>
        <v/>
      </c>
      <c r="M163" t="str">
        <f>IF(COUNT(支出簿!$Q$4:$Q$1000)&lt;ROW(M163),"",INDEX(支出簿!M$4:M$1000,MATCH(SMALL(支出簿!$Q$4:$Q$1000,ROW(M163)),支出簿!$Q$4:$Q$1000,0)))</f>
        <v/>
      </c>
      <c r="N163" t="str">
        <f>IF(COUNT(支出簿!$Q$4:$Q$1000)&lt;ROW(N163),"",INDEX(支出簿!N$4:N$1000,MATCH(SMALL(支出簿!$Q$4:$Q$1000,ROW(N163)),支出簿!$Q$4:$Q$1000,0)))</f>
        <v/>
      </c>
      <c r="O163" t="str">
        <f>IF(COUNT(支出簿!$Q$4:$Q$1000)&lt;ROW(O163),"",INDEX(支出簿!O$4:O$1000,MATCH(SMALL(支出簿!$Q$4:$Q$1000,ROW(O163)),支出簿!$Q$4:$Q$1000,0)))</f>
        <v/>
      </c>
      <c r="P163" t="str">
        <f>IF(COUNT(支出簿!$Q$4:$Q$1000)&lt;ROW(P163),"",INDEX(支出簿!P$4:P$1000,MATCH(SMALL(支出簿!$Q$4:$Q$1000,ROW(P163)),支出簿!$Q$4:$Q$1000,0)))</f>
        <v/>
      </c>
      <c r="Q163" t="str">
        <f>IF(COUNT(支出簿!$Q$4:$Q$1000)&lt;ROW(Q163),"",INDEX(支出簿!Q$4:Q$1000,MATCH(SMALL(支出簿!$Q$4:$Q$1000,ROW(Q163)),支出簿!$Q$4:$Q$1000,0)))</f>
        <v/>
      </c>
    </row>
    <row r="164" spans="1:17" x14ac:dyDescent="0.45">
      <c r="A164" t="str">
        <f>IF(COUNT(支出簿!$Q$4:$Q$1000)&lt;ROW(A164),"",INDEX(支出簿!A$4:A$1000,MATCH(SMALL(支出簿!$Q$4:$Q$1000,ROW(A164)),支出簿!$Q$4:$Q$1000,0)))</f>
        <v/>
      </c>
      <c r="B164" s="25" t="str">
        <f>IF(COUNT(支出簿!$Q$4:$Q$1000)&lt;ROW(B164),"",INDEX(支出簿!B$4:B$1000,MATCH(SMALL(支出簿!$Q$4:$Q$1000,ROW(B164)),支出簿!$Q$4:$Q$1000,0)))</f>
        <v/>
      </c>
      <c r="C164" s="25" t="str">
        <f>IF(COUNT(支出簿!$Q$4:$Q$1000)&lt;ROW(C164),"",INDEX(支出簿!C$4:C$1000,MATCH(SMALL(支出簿!$Q$4:$Q$1000,ROW(C164)),支出簿!$Q$4:$Q$1000,0)))</f>
        <v/>
      </c>
      <c r="D164" t="str">
        <f>IF(COUNT(支出簿!$Q$4:$Q$1000)&lt;ROW(D164),"",INDEX(支出簿!D$4:D$1000,MATCH(SMALL(支出簿!$Q$4:$Q$1000,ROW(D164)),支出簿!$Q$4:$Q$1000,0)))</f>
        <v/>
      </c>
      <c r="E164" t="str">
        <f>IF(COUNT(支出簿!$Q$4:$Q$1000)&lt;ROW(E164),"",INDEX(支出簿!E$4:E$1000,MATCH(SMALL(支出簿!$Q$4:$Q$1000,ROW(E164)),支出簿!$Q$4:$Q$1000,0)))</f>
        <v/>
      </c>
      <c r="F164" t="str">
        <f>IF(COUNT(支出簿!$Q$4:$Q$1000)&lt;ROW(F164),"",INDEX(支出簿!F$4:F$1000,MATCH(SMALL(支出簿!$Q$4:$Q$1000,ROW(F164)),支出簿!$Q$4:$Q$1000,0)))</f>
        <v/>
      </c>
      <c r="G164" t="str">
        <f>IF(COUNT(支出簿!$Q$4:$Q$1000)&lt;ROW(G164),"",INDEX(支出簿!G$4:G$1000,MATCH(SMALL(支出簿!$Q$4:$Q$1000,ROW(G164)),支出簿!$Q$4:$Q$1000,0)))</f>
        <v/>
      </c>
      <c r="H164" t="str">
        <f>IF(COUNT(支出簿!$Q$4:$Q$1000)&lt;ROW(H164),"",INDEX(支出簿!H$4:H$1000,MATCH(SMALL(支出簿!$Q$4:$Q$1000,ROW(H164)),支出簿!$Q$4:$Q$1000,0)))</f>
        <v/>
      </c>
      <c r="I164" t="str">
        <f>IF(COUNT(支出簿!$Q$4:$Q$1000)&lt;ROW(I164),"",INDEX(支出簿!I$4:I$1000,MATCH(SMALL(支出簿!$Q$4:$Q$1000,ROW(I164)),支出簿!$Q$4:$Q$1000,0)))</f>
        <v/>
      </c>
      <c r="J164" t="str">
        <f>IF(COUNT(支出簿!$Q$4:$Q$1000)&lt;ROW(J164),"",INDEX(支出簿!J$4:J$1000,MATCH(SMALL(支出簿!$Q$4:$Q$1000,ROW(J164)),支出簿!$Q$4:$Q$1000,0)))</f>
        <v/>
      </c>
      <c r="K164" t="str">
        <f>IF(COUNT(支出簿!$Q$4:$Q$1000)&lt;ROW(K164),"",INDEX(支出簿!K$4:K$1000,MATCH(SMALL(支出簿!$Q$4:$Q$1000,ROW(K164)),支出簿!$Q$4:$Q$1000,0)))</f>
        <v/>
      </c>
      <c r="L164" t="str">
        <f>IF(COUNT(支出簿!$Q$4:$Q$1000)&lt;ROW(L164),"",INDEX(支出簿!L$4:L$1000,MATCH(SMALL(支出簿!$Q$4:$Q$1000,ROW(L164)),支出簿!$Q$4:$Q$1000,0)))</f>
        <v/>
      </c>
      <c r="M164" t="str">
        <f>IF(COUNT(支出簿!$Q$4:$Q$1000)&lt;ROW(M164),"",INDEX(支出簿!M$4:M$1000,MATCH(SMALL(支出簿!$Q$4:$Q$1000,ROW(M164)),支出簿!$Q$4:$Q$1000,0)))</f>
        <v/>
      </c>
      <c r="N164" t="str">
        <f>IF(COUNT(支出簿!$Q$4:$Q$1000)&lt;ROW(N164),"",INDEX(支出簿!N$4:N$1000,MATCH(SMALL(支出簿!$Q$4:$Q$1000,ROW(N164)),支出簿!$Q$4:$Q$1000,0)))</f>
        <v/>
      </c>
      <c r="O164" t="str">
        <f>IF(COUNT(支出簿!$Q$4:$Q$1000)&lt;ROW(O164),"",INDEX(支出簿!O$4:O$1000,MATCH(SMALL(支出簿!$Q$4:$Q$1000,ROW(O164)),支出簿!$Q$4:$Q$1000,0)))</f>
        <v/>
      </c>
      <c r="P164" t="str">
        <f>IF(COUNT(支出簿!$Q$4:$Q$1000)&lt;ROW(P164),"",INDEX(支出簿!P$4:P$1000,MATCH(SMALL(支出簿!$Q$4:$Q$1000,ROW(P164)),支出簿!$Q$4:$Q$1000,0)))</f>
        <v/>
      </c>
      <c r="Q164" t="str">
        <f>IF(COUNT(支出簿!$Q$4:$Q$1000)&lt;ROW(Q164),"",INDEX(支出簿!Q$4:Q$1000,MATCH(SMALL(支出簿!$Q$4:$Q$1000,ROW(Q164)),支出簿!$Q$4:$Q$1000,0)))</f>
        <v/>
      </c>
    </row>
    <row r="165" spans="1:17" x14ac:dyDescent="0.45">
      <c r="A165" t="str">
        <f>IF(COUNT(支出簿!$Q$4:$Q$1000)&lt;ROW(A165),"",INDEX(支出簿!A$4:A$1000,MATCH(SMALL(支出簿!$Q$4:$Q$1000,ROW(A165)),支出簿!$Q$4:$Q$1000,0)))</f>
        <v/>
      </c>
      <c r="B165" s="25" t="str">
        <f>IF(COUNT(支出簿!$Q$4:$Q$1000)&lt;ROW(B165),"",INDEX(支出簿!B$4:B$1000,MATCH(SMALL(支出簿!$Q$4:$Q$1000,ROW(B165)),支出簿!$Q$4:$Q$1000,0)))</f>
        <v/>
      </c>
      <c r="C165" s="25" t="str">
        <f>IF(COUNT(支出簿!$Q$4:$Q$1000)&lt;ROW(C165),"",INDEX(支出簿!C$4:C$1000,MATCH(SMALL(支出簿!$Q$4:$Q$1000,ROW(C165)),支出簿!$Q$4:$Q$1000,0)))</f>
        <v/>
      </c>
      <c r="D165" t="str">
        <f>IF(COUNT(支出簿!$Q$4:$Q$1000)&lt;ROW(D165),"",INDEX(支出簿!D$4:D$1000,MATCH(SMALL(支出簿!$Q$4:$Q$1000,ROW(D165)),支出簿!$Q$4:$Q$1000,0)))</f>
        <v/>
      </c>
      <c r="E165" t="str">
        <f>IF(COUNT(支出簿!$Q$4:$Q$1000)&lt;ROW(E165),"",INDEX(支出簿!E$4:E$1000,MATCH(SMALL(支出簿!$Q$4:$Q$1000,ROW(E165)),支出簿!$Q$4:$Q$1000,0)))</f>
        <v/>
      </c>
      <c r="F165" t="str">
        <f>IF(COUNT(支出簿!$Q$4:$Q$1000)&lt;ROW(F165),"",INDEX(支出簿!F$4:F$1000,MATCH(SMALL(支出簿!$Q$4:$Q$1000,ROW(F165)),支出簿!$Q$4:$Q$1000,0)))</f>
        <v/>
      </c>
      <c r="G165" t="str">
        <f>IF(COUNT(支出簿!$Q$4:$Q$1000)&lt;ROW(G165),"",INDEX(支出簿!G$4:G$1000,MATCH(SMALL(支出簿!$Q$4:$Q$1000,ROW(G165)),支出簿!$Q$4:$Q$1000,0)))</f>
        <v/>
      </c>
      <c r="H165" t="str">
        <f>IF(COUNT(支出簿!$Q$4:$Q$1000)&lt;ROW(H165),"",INDEX(支出簿!H$4:H$1000,MATCH(SMALL(支出簿!$Q$4:$Q$1000,ROW(H165)),支出簿!$Q$4:$Q$1000,0)))</f>
        <v/>
      </c>
      <c r="I165" t="str">
        <f>IF(COUNT(支出簿!$Q$4:$Q$1000)&lt;ROW(I165),"",INDEX(支出簿!I$4:I$1000,MATCH(SMALL(支出簿!$Q$4:$Q$1000,ROW(I165)),支出簿!$Q$4:$Q$1000,0)))</f>
        <v/>
      </c>
      <c r="J165" t="str">
        <f>IF(COUNT(支出簿!$Q$4:$Q$1000)&lt;ROW(J165),"",INDEX(支出簿!J$4:J$1000,MATCH(SMALL(支出簿!$Q$4:$Q$1000,ROW(J165)),支出簿!$Q$4:$Q$1000,0)))</f>
        <v/>
      </c>
      <c r="K165" t="str">
        <f>IF(COUNT(支出簿!$Q$4:$Q$1000)&lt;ROW(K165),"",INDEX(支出簿!K$4:K$1000,MATCH(SMALL(支出簿!$Q$4:$Q$1000,ROW(K165)),支出簿!$Q$4:$Q$1000,0)))</f>
        <v/>
      </c>
      <c r="L165" t="str">
        <f>IF(COUNT(支出簿!$Q$4:$Q$1000)&lt;ROW(L165),"",INDEX(支出簿!L$4:L$1000,MATCH(SMALL(支出簿!$Q$4:$Q$1000,ROW(L165)),支出簿!$Q$4:$Q$1000,0)))</f>
        <v/>
      </c>
      <c r="M165" t="str">
        <f>IF(COUNT(支出簿!$Q$4:$Q$1000)&lt;ROW(M165),"",INDEX(支出簿!M$4:M$1000,MATCH(SMALL(支出簿!$Q$4:$Q$1000,ROW(M165)),支出簿!$Q$4:$Q$1000,0)))</f>
        <v/>
      </c>
      <c r="N165" t="str">
        <f>IF(COUNT(支出簿!$Q$4:$Q$1000)&lt;ROW(N165),"",INDEX(支出簿!N$4:N$1000,MATCH(SMALL(支出簿!$Q$4:$Q$1000,ROW(N165)),支出簿!$Q$4:$Q$1000,0)))</f>
        <v/>
      </c>
      <c r="O165" t="str">
        <f>IF(COUNT(支出簿!$Q$4:$Q$1000)&lt;ROW(O165),"",INDEX(支出簿!O$4:O$1000,MATCH(SMALL(支出簿!$Q$4:$Q$1000,ROW(O165)),支出簿!$Q$4:$Q$1000,0)))</f>
        <v/>
      </c>
      <c r="P165" t="str">
        <f>IF(COUNT(支出簿!$Q$4:$Q$1000)&lt;ROW(P165),"",INDEX(支出簿!P$4:P$1000,MATCH(SMALL(支出簿!$Q$4:$Q$1000,ROW(P165)),支出簿!$Q$4:$Q$1000,0)))</f>
        <v/>
      </c>
      <c r="Q165" t="str">
        <f>IF(COUNT(支出簿!$Q$4:$Q$1000)&lt;ROW(Q165),"",INDEX(支出簿!Q$4:Q$1000,MATCH(SMALL(支出簿!$Q$4:$Q$1000,ROW(Q165)),支出簿!$Q$4:$Q$1000,0)))</f>
        <v/>
      </c>
    </row>
    <row r="166" spans="1:17" x14ac:dyDescent="0.45">
      <c r="A166" t="str">
        <f>IF(COUNT(支出簿!$Q$4:$Q$1000)&lt;ROW(A166),"",INDEX(支出簿!A$4:A$1000,MATCH(SMALL(支出簿!$Q$4:$Q$1000,ROW(A166)),支出簿!$Q$4:$Q$1000,0)))</f>
        <v/>
      </c>
      <c r="B166" s="25" t="str">
        <f>IF(COUNT(支出簿!$Q$4:$Q$1000)&lt;ROW(B166),"",INDEX(支出簿!B$4:B$1000,MATCH(SMALL(支出簿!$Q$4:$Q$1000,ROW(B166)),支出簿!$Q$4:$Q$1000,0)))</f>
        <v/>
      </c>
      <c r="C166" s="25" t="str">
        <f>IF(COUNT(支出簿!$Q$4:$Q$1000)&lt;ROW(C166),"",INDEX(支出簿!C$4:C$1000,MATCH(SMALL(支出簿!$Q$4:$Q$1000,ROW(C166)),支出簿!$Q$4:$Q$1000,0)))</f>
        <v/>
      </c>
      <c r="D166" t="str">
        <f>IF(COUNT(支出簿!$Q$4:$Q$1000)&lt;ROW(D166),"",INDEX(支出簿!D$4:D$1000,MATCH(SMALL(支出簿!$Q$4:$Q$1000,ROW(D166)),支出簿!$Q$4:$Q$1000,0)))</f>
        <v/>
      </c>
      <c r="E166" t="str">
        <f>IF(COUNT(支出簿!$Q$4:$Q$1000)&lt;ROW(E166),"",INDEX(支出簿!E$4:E$1000,MATCH(SMALL(支出簿!$Q$4:$Q$1000,ROW(E166)),支出簿!$Q$4:$Q$1000,0)))</f>
        <v/>
      </c>
      <c r="F166" t="str">
        <f>IF(COUNT(支出簿!$Q$4:$Q$1000)&lt;ROW(F166),"",INDEX(支出簿!F$4:F$1000,MATCH(SMALL(支出簿!$Q$4:$Q$1000,ROW(F166)),支出簿!$Q$4:$Q$1000,0)))</f>
        <v/>
      </c>
      <c r="G166" t="str">
        <f>IF(COUNT(支出簿!$Q$4:$Q$1000)&lt;ROW(G166),"",INDEX(支出簿!G$4:G$1000,MATCH(SMALL(支出簿!$Q$4:$Q$1000,ROW(G166)),支出簿!$Q$4:$Q$1000,0)))</f>
        <v/>
      </c>
      <c r="H166" t="str">
        <f>IF(COUNT(支出簿!$Q$4:$Q$1000)&lt;ROW(H166),"",INDEX(支出簿!H$4:H$1000,MATCH(SMALL(支出簿!$Q$4:$Q$1000,ROW(H166)),支出簿!$Q$4:$Q$1000,0)))</f>
        <v/>
      </c>
      <c r="I166" t="str">
        <f>IF(COUNT(支出簿!$Q$4:$Q$1000)&lt;ROW(I166),"",INDEX(支出簿!I$4:I$1000,MATCH(SMALL(支出簿!$Q$4:$Q$1000,ROW(I166)),支出簿!$Q$4:$Q$1000,0)))</f>
        <v/>
      </c>
      <c r="J166" t="str">
        <f>IF(COUNT(支出簿!$Q$4:$Q$1000)&lt;ROW(J166),"",INDEX(支出簿!J$4:J$1000,MATCH(SMALL(支出簿!$Q$4:$Q$1000,ROW(J166)),支出簿!$Q$4:$Q$1000,0)))</f>
        <v/>
      </c>
      <c r="K166" t="str">
        <f>IF(COUNT(支出簿!$Q$4:$Q$1000)&lt;ROW(K166),"",INDEX(支出簿!K$4:K$1000,MATCH(SMALL(支出簿!$Q$4:$Q$1000,ROW(K166)),支出簿!$Q$4:$Q$1000,0)))</f>
        <v/>
      </c>
      <c r="L166" t="str">
        <f>IF(COUNT(支出簿!$Q$4:$Q$1000)&lt;ROW(L166),"",INDEX(支出簿!L$4:L$1000,MATCH(SMALL(支出簿!$Q$4:$Q$1000,ROW(L166)),支出簿!$Q$4:$Q$1000,0)))</f>
        <v/>
      </c>
      <c r="M166" t="str">
        <f>IF(COUNT(支出簿!$Q$4:$Q$1000)&lt;ROW(M166),"",INDEX(支出簿!M$4:M$1000,MATCH(SMALL(支出簿!$Q$4:$Q$1000,ROW(M166)),支出簿!$Q$4:$Q$1000,0)))</f>
        <v/>
      </c>
      <c r="N166" t="str">
        <f>IF(COUNT(支出簿!$Q$4:$Q$1000)&lt;ROW(N166),"",INDEX(支出簿!N$4:N$1000,MATCH(SMALL(支出簿!$Q$4:$Q$1000,ROW(N166)),支出簿!$Q$4:$Q$1000,0)))</f>
        <v/>
      </c>
      <c r="O166" t="str">
        <f>IF(COUNT(支出簿!$Q$4:$Q$1000)&lt;ROW(O166),"",INDEX(支出簿!O$4:O$1000,MATCH(SMALL(支出簿!$Q$4:$Q$1000,ROW(O166)),支出簿!$Q$4:$Q$1000,0)))</f>
        <v/>
      </c>
      <c r="P166" t="str">
        <f>IF(COUNT(支出簿!$Q$4:$Q$1000)&lt;ROW(P166),"",INDEX(支出簿!P$4:P$1000,MATCH(SMALL(支出簿!$Q$4:$Q$1000,ROW(P166)),支出簿!$Q$4:$Q$1000,0)))</f>
        <v/>
      </c>
      <c r="Q166" t="str">
        <f>IF(COUNT(支出簿!$Q$4:$Q$1000)&lt;ROW(Q166),"",INDEX(支出簿!Q$4:Q$1000,MATCH(SMALL(支出簿!$Q$4:$Q$1000,ROW(Q166)),支出簿!$Q$4:$Q$1000,0)))</f>
        <v/>
      </c>
    </row>
    <row r="167" spans="1:17" x14ac:dyDescent="0.45">
      <c r="A167" t="str">
        <f>IF(COUNT(支出簿!$Q$4:$Q$1000)&lt;ROW(A167),"",INDEX(支出簿!A$4:A$1000,MATCH(SMALL(支出簿!$Q$4:$Q$1000,ROW(A167)),支出簿!$Q$4:$Q$1000,0)))</f>
        <v/>
      </c>
      <c r="B167" s="25" t="str">
        <f>IF(COUNT(支出簿!$Q$4:$Q$1000)&lt;ROW(B167),"",INDEX(支出簿!B$4:B$1000,MATCH(SMALL(支出簿!$Q$4:$Q$1000,ROW(B167)),支出簿!$Q$4:$Q$1000,0)))</f>
        <v/>
      </c>
      <c r="C167" s="25" t="str">
        <f>IF(COUNT(支出簿!$Q$4:$Q$1000)&lt;ROW(C167),"",INDEX(支出簿!C$4:C$1000,MATCH(SMALL(支出簿!$Q$4:$Q$1000,ROW(C167)),支出簿!$Q$4:$Q$1000,0)))</f>
        <v/>
      </c>
      <c r="D167" t="str">
        <f>IF(COUNT(支出簿!$Q$4:$Q$1000)&lt;ROW(D167),"",INDEX(支出簿!D$4:D$1000,MATCH(SMALL(支出簿!$Q$4:$Q$1000,ROW(D167)),支出簿!$Q$4:$Q$1000,0)))</f>
        <v/>
      </c>
      <c r="E167" t="str">
        <f>IF(COUNT(支出簿!$Q$4:$Q$1000)&lt;ROW(E167),"",INDEX(支出簿!E$4:E$1000,MATCH(SMALL(支出簿!$Q$4:$Q$1000,ROW(E167)),支出簿!$Q$4:$Q$1000,0)))</f>
        <v/>
      </c>
      <c r="F167" t="str">
        <f>IF(COUNT(支出簿!$Q$4:$Q$1000)&lt;ROW(F167),"",INDEX(支出簿!F$4:F$1000,MATCH(SMALL(支出簿!$Q$4:$Q$1000,ROW(F167)),支出簿!$Q$4:$Q$1000,0)))</f>
        <v/>
      </c>
      <c r="G167" t="str">
        <f>IF(COUNT(支出簿!$Q$4:$Q$1000)&lt;ROW(G167),"",INDEX(支出簿!G$4:G$1000,MATCH(SMALL(支出簿!$Q$4:$Q$1000,ROW(G167)),支出簿!$Q$4:$Q$1000,0)))</f>
        <v/>
      </c>
      <c r="H167" t="str">
        <f>IF(COUNT(支出簿!$Q$4:$Q$1000)&lt;ROW(H167),"",INDEX(支出簿!H$4:H$1000,MATCH(SMALL(支出簿!$Q$4:$Q$1000,ROW(H167)),支出簿!$Q$4:$Q$1000,0)))</f>
        <v/>
      </c>
      <c r="I167" t="str">
        <f>IF(COUNT(支出簿!$Q$4:$Q$1000)&lt;ROW(I167),"",INDEX(支出簿!I$4:I$1000,MATCH(SMALL(支出簿!$Q$4:$Q$1000,ROW(I167)),支出簿!$Q$4:$Q$1000,0)))</f>
        <v/>
      </c>
      <c r="J167" t="str">
        <f>IF(COUNT(支出簿!$Q$4:$Q$1000)&lt;ROW(J167),"",INDEX(支出簿!J$4:J$1000,MATCH(SMALL(支出簿!$Q$4:$Q$1000,ROW(J167)),支出簿!$Q$4:$Q$1000,0)))</f>
        <v/>
      </c>
      <c r="K167" t="str">
        <f>IF(COUNT(支出簿!$Q$4:$Q$1000)&lt;ROW(K167),"",INDEX(支出簿!K$4:K$1000,MATCH(SMALL(支出簿!$Q$4:$Q$1000,ROW(K167)),支出簿!$Q$4:$Q$1000,0)))</f>
        <v/>
      </c>
      <c r="L167" t="str">
        <f>IF(COUNT(支出簿!$Q$4:$Q$1000)&lt;ROW(L167),"",INDEX(支出簿!L$4:L$1000,MATCH(SMALL(支出簿!$Q$4:$Q$1000,ROW(L167)),支出簿!$Q$4:$Q$1000,0)))</f>
        <v/>
      </c>
      <c r="M167" t="str">
        <f>IF(COUNT(支出簿!$Q$4:$Q$1000)&lt;ROW(M167),"",INDEX(支出簿!M$4:M$1000,MATCH(SMALL(支出簿!$Q$4:$Q$1000,ROW(M167)),支出簿!$Q$4:$Q$1000,0)))</f>
        <v/>
      </c>
      <c r="N167" t="str">
        <f>IF(COUNT(支出簿!$Q$4:$Q$1000)&lt;ROW(N167),"",INDEX(支出簿!N$4:N$1000,MATCH(SMALL(支出簿!$Q$4:$Q$1000,ROW(N167)),支出簿!$Q$4:$Q$1000,0)))</f>
        <v/>
      </c>
      <c r="O167" t="str">
        <f>IF(COUNT(支出簿!$Q$4:$Q$1000)&lt;ROW(O167),"",INDEX(支出簿!O$4:O$1000,MATCH(SMALL(支出簿!$Q$4:$Q$1000,ROW(O167)),支出簿!$Q$4:$Q$1000,0)))</f>
        <v/>
      </c>
      <c r="P167" t="str">
        <f>IF(COUNT(支出簿!$Q$4:$Q$1000)&lt;ROW(P167),"",INDEX(支出簿!P$4:P$1000,MATCH(SMALL(支出簿!$Q$4:$Q$1000,ROW(P167)),支出簿!$Q$4:$Q$1000,0)))</f>
        <v/>
      </c>
      <c r="Q167" t="str">
        <f>IF(COUNT(支出簿!$Q$4:$Q$1000)&lt;ROW(Q167),"",INDEX(支出簿!Q$4:Q$1000,MATCH(SMALL(支出簿!$Q$4:$Q$1000,ROW(Q167)),支出簿!$Q$4:$Q$1000,0)))</f>
        <v/>
      </c>
    </row>
    <row r="168" spans="1:17" x14ac:dyDescent="0.45">
      <c r="A168" t="str">
        <f>IF(COUNT(支出簿!$Q$4:$Q$1000)&lt;ROW(A168),"",INDEX(支出簿!A$4:A$1000,MATCH(SMALL(支出簿!$Q$4:$Q$1000,ROW(A168)),支出簿!$Q$4:$Q$1000,0)))</f>
        <v/>
      </c>
      <c r="B168" s="25" t="str">
        <f>IF(COUNT(支出簿!$Q$4:$Q$1000)&lt;ROW(B168),"",INDEX(支出簿!B$4:B$1000,MATCH(SMALL(支出簿!$Q$4:$Q$1000,ROW(B168)),支出簿!$Q$4:$Q$1000,0)))</f>
        <v/>
      </c>
      <c r="C168" s="25" t="str">
        <f>IF(COUNT(支出簿!$Q$4:$Q$1000)&lt;ROW(C168),"",INDEX(支出簿!C$4:C$1000,MATCH(SMALL(支出簿!$Q$4:$Q$1000,ROW(C168)),支出簿!$Q$4:$Q$1000,0)))</f>
        <v/>
      </c>
      <c r="D168" t="str">
        <f>IF(COUNT(支出簿!$Q$4:$Q$1000)&lt;ROW(D168),"",INDEX(支出簿!D$4:D$1000,MATCH(SMALL(支出簿!$Q$4:$Q$1000,ROW(D168)),支出簿!$Q$4:$Q$1000,0)))</f>
        <v/>
      </c>
      <c r="E168" t="str">
        <f>IF(COUNT(支出簿!$Q$4:$Q$1000)&lt;ROW(E168),"",INDEX(支出簿!E$4:E$1000,MATCH(SMALL(支出簿!$Q$4:$Q$1000,ROW(E168)),支出簿!$Q$4:$Q$1000,0)))</f>
        <v/>
      </c>
      <c r="F168" t="str">
        <f>IF(COUNT(支出簿!$Q$4:$Q$1000)&lt;ROW(F168),"",INDEX(支出簿!F$4:F$1000,MATCH(SMALL(支出簿!$Q$4:$Q$1000,ROW(F168)),支出簿!$Q$4:$Q$1000,0)))</f>
        <v/>
      </c>
      <c r="G168" t="str">
        <f>IF(COUNT(支出簿!$Q$4:$Q$1000)&lt;ROW(G168),"",INDEX(支出簿!G$4:G$1000,MATCH(SMALL(支出簿!$Q$4:$Q$1000,ROW(G168)),支出簿!$Q$4:$Q$1000,0)))</f>
        <v/>
      </c>
      <c r="H168" t="str">
        <f>IF(COUNT(支出簿!$Q$4:$Q$1000)&lt;ROW(H168),"",INDEX(支出簿!H$4:H$1000,MATCH(SMALL(支出簿!$Q$4:$Q$1000,ROW(H168)),支出簿!$Q$4:$Q$1000,0)))</f>
        <v/>
      </c>
      <c r="I168" t="str">
        <f>IF(COUNT(支出簿!$Q$4:$Q$1000)&lt;ROW(I168),"",INDEX(支出簿!I$4:I$1000,MATCH(SMALL(支出簿!$Q$4:$Q$1000,ROW(I168)),支出簿!$Q$4:$Q$1000,0)))</f>
        <v/>
      </c>
      <c r="J168" t="str">
        <f>IF(COUNT(支出簿!$Q$4:$Q$1000)&lt;ROW(J168),"",INDEX(支出簿!J$4:J$1000,MATCH(SMALL(支出簿!$Q$4:$Q$1000,ROW(J168)),支出簿!$Q$4:$Q$1000,0)))</f>
        <v/>
      </c>
      <c r="K168" t="str">
        <f>IF(COUNT(支出簿!$Q$4:$Q$1000)&lt;ROW(K168),"",INDEX(支出簿!K$4:K$1000,MATCH(SMALL(支出簿!$Q$4:$Q$1000,ROW(K168)),支出簿!$Q$4:$Q$1000,0)))</f>
        <v/>
      </c>
      <c r="L168" t="str">
        <f>IF(COUNT(支出簿!$Q$4:$Q$1000)&lt;ROW(L168),"",INDEX(支出簿!L$4:L$1000,MATCH(SMALL(支出簿!$Q$4:$Q$1000,ROW(L168)),支出簿!$Q$4:$Q$1000,0)))</f>
        <v/>
      </c>
      <c r="M168" t="str">
        <f>IF(COUNT(支出簿!$Q$4:$Q$1000)&lt;ROW(M168),"",INDEX(支出簿!M$4:M$1000,MATCH(SMALL(支出簿!$Q$4:$Q$1000,ROW(M168)),支出簿!$Q$4:$Q$1000,0)))</f>
        <v/>
      </c>
      <c r="N168" t="str">
        <f>IF(COUNT(支出簿!$Q$4:$Q$1000)&lt;ROW(N168),"",INDEX(支出簿!N$4:N$1000,MATCH(SMALL(支出簿!$Q$4:$Q$1000,ROW(N168)),支出簿!$Q$4:$Q$1000,0)))</f>
        <v/>
      </c>
      <c r="O168" t="str">
        <f>IF(COUNT(支出簿!$Q$4:$Q$1000)&lt;ROW(O168),"",INDEX(支出簿!O$4:O$1000,MATCH(SMALL(支出簿!$Q$4:$Q$1000,ROW(O168)),支出簿!$Q$4:$Q$1000,0)))</f>
        <v/>
      </c>
      <c r="P168" t="str">
        <f>IF(COUNT(支出簿!$Q$4:$Q$1000)&lt;ROW(P168),"",INDEX(支出簿!P$4:P$1000,MATCH(SMALL(支出簿!$Q$4:$Q$1000,ROW(P168)),支出簿!$Q$4:$Q$1000,0)))</f>
        <v/>
      </c>
      <c r="Q168" t="str">
        <f>IF(COUNT(支出簿!$Q$4:$Q$1000)&lt;ROW(Q168),"",INDEX(支出簿!Q$4:Q$1000,MATCH(SMALL(支出簿!$Q$4:$Q$1000,ROW(Q168)),支出簿!$Q$4:$Q$1000,0)))</f>
        <v/>
      </c>
    </row>
    <row r="169" spans="1:17" x14ac:dyDescent="0.45">
      <c r="A169" t="str">
        <f>IF(COUNT(支出簿!$Q$4:$Q$1000)&lt;ROW(A169),"",INDEX(支出簿!A$4:A$1000,MATCH(SMALL(支出簿!$Q$4:$Q$1000,ROW(A169)),支出簿!$Q$4:$Q$1000,0)))</f>
        <v/>
      </c>
      <c r="B169" s="25" t="str">
        <f>IF(COUNT(支出簿!$Q$4:$Q$1000)&lt;ROW(B169),"",INDEX(支出簿!B$4:B$1000,MATCH(SMALL(支出簿!$Q$4:$Q$1000,ROW(B169)),支出簿!$Q$4:$Q$1000,0)))</f>
        <v/>
      </c>
      <c r="C169" s="25" t="str">
        <f>IF(COUNT(支出簿!$Q$4:$Q$1000)&lt;ROW(C169),"",INDEX(支出簿!C$4:C$1000,MATCH(SMALL(支出簿!$Q$4:$Q$1000,ROW(C169)),支出簿!$Q$4:$Q$1000,0)))</f>
        <v/>
      </c>
      <c r="D169" t="str">
        <f>IF(COUNT(支出簿!$Q$4:$Q$1000)&lt;ROW(D169),"",INDEX(支出簿!D$4:D$1000,MATCH(SMALL(支出簿!$Q$4:$Q$1000,ROW(D169)),支出簿!$Q$4:$Q$1000,0)))</f>
        <v/>
      </c>
      <c r="E169" t="str">
        <f>IF(COUNT(支出簿!$Q$4:$Q$1000)&lt;ROW(E169),"",INDEX(支出簿!E$4:E$1000,MATCH(SMALL(支出簿!$Q$4:$Q$1000,ROW(E169)),支出簿!$Q$4:$Q$1000,0)))</f>
        <v/>
      </c>
      <c r="F169" t="str">
        <f>IF(COUNT(支出簿!$Q$4:$Q$1000)&lt;ROW(F169),"",INDEX(支出簿!F$4:F$1000,MATCH(SMALL(支出簿!$Q$4:$Q$1000,ROW(F169)),支出簿!$Q$4:$Q$1000,0)))</f>
        <v/>
      </c>
      <c r="G169" t="str">
        <f>IF(COUNT(支出簿!$Q$4:$Q$1000)&lt;ROW(G169),"",INDEX(支出簿!G$4:G$1000,MATCH(SMALL(支出簿!$Q$4:$Q$1000,ROW(G169)),支出簿!$Q$4:$Q$1000,0)))</f>
        <v/>
      </c>
      <c r="H169" t="str">
        <f>IF(COUNT(支出簿!$Q$4:$Q$1000)&lt;ROW(H169),"",INDEX(支出簿!H$4:H$1000,MATCH(SMALL(支出簿!$Q$4:$Q$1000,ROW(H169)),支出簿!$Q$4:$Q$1000,0)))</f>
        <v/>
      </c>
      <c r="I169" t="str">
        <f>IF(COUNT(支出簿!$Q$4:$Q$1000)&lt;ROW(I169),"",INDEX(支出簿!I$4:I$1000,MATCH(SMALL(支出簿!$Q$4:$Q$1000,ROW(I169)),支出簿!$Q$4:$Q$1000,0)))</f>
        <v/>
      </c>
      <c r="J169" t="str">
        <f>IF(COUNT(支出簿!$Q$4:$Q$1000)&lt;ROW(J169),"",INDEX(支出簿!J$4:J$1000,MATCH(SMALL(支出簿!$Q$4:$Q$1000,ROW(J169)),支出簿!$Q$4:$Q$1000,0)))</f>
        <v/>
      </c>
      <c r="K169" t="str">
        <f>IF(COUNT(支出簿!$Q$4:$Q$1000)&lt;ROW(K169),"",INDEX(支出簿!K$4:K$1000,MATCH(SMALL(支出簿!$Q$4:$Q$1000,ROW(K169)),支出簿!$Q$4:$Q$1000,0)))</f>
        <v/>
      </c>
      <c r="L169" t="str">
        <f>IF(COUNT(支出簿!$Q$4:$Q$1000)&lt;ROW(L169),"",INDEX(支出簿!L$4:L$1000,MATCH(SMALL(支出簿!$Q$4:$Q$1000,ROW(L169)),支出簿!$Q$4:$Q$1000,0)))</f>
        <v/>
      </c>
      <c r="M169" t="str">
        <f>IF(COUNT(支出簿!$Q$4:$Q$1000)&lt;ROW(M169),"",INDEX(支出簿!M$4:M$1000,MATCH(SMALL(支出簿!$Q$4:$Q$1000,ROW(M169)),支出簿!$Q$4:$Q$1000,0)))</f>
        <v/>
      </c>
      <c r="N169" t="str">
        <f>IF(COUNT(支出簿!$Q$4:$Q$1000)&lt;ROW(N169),"",INDEX(支出簿!N$4:N$1000,MATCH(SMALL(支出簿!$Q$4:$Q$1000,ROW(N169)),支出簿!$Q$4:$Q$1000,0)))</f>
        <v/>
      </c>
      <c r="O169" t="str">
        <f>IF(COUNT(支出簿!$Q$4:$Q$1000)&lt;ROW(O169),"",INDEX(支出簿!O$4:O$1000,MATCH(SMALL(支出簿!$Q$4:$Q$1000,ROW(O169)),支出簿!$Q$4:$Q$1000,0)))</f>
        <v/>
      </c>
      <c r="P169" t="str">
        <f>IF(COUNT(支出簿!$Q$4:$Q$1000)&lt;ROW(P169),"",INDEX(支出簿!P$4:P$1000,MATCH(SMALL(支出簿!$Q$4:$Q$1000,ROW(P169)),支出簿!$Q$4:$Q$1000,0)))</f>
        <v/>
      </c>
      <c r="Q169" t="str">
        <f>IF(COUNT(支出簿!$Q$4:$Q$1000)&lt;ROW(Q169),"",INDEX(支出簿!Q$4:Q$1000,MATCH(SMALL(支出簿!$Q$4:$Q$1000,ROW(Q169)),支出簿!$Q$4:$Q$1000,0)))</f>
        <v/>
      </c>
    </row>
    <row r="170" spans="1:17" x14ac:dyDescent="0.45">
      <c r="A170" t="str">
        <f>IF(COUNT(支出簿!$Q$4:$Q$1000)&lt;ROW(A170),"",INDEX(支出簿!A$4:A$1000,MATCH(SMALL(支出簿!$Q$4:$Q$1000,ROW(A170)),支出簿!$Q$4:$Q$1000,0)))</f>
        <v/>
      </c>
      <c r="B170" s="25" t="str">
        <f>IF(COUNT(支出簿!$Q$4:$Q$1000)&lt;ROW(B170),"",INDEX(支出簿!B$4:B$1000,MATCH(SMALL(支出簿!$Q$4:$Q$1000,ROW(B170)),支出簿!$Q$4:$Q$1000,0)))</f>
        <v/>
      </c>
      <c r="C170" s="25" t="str">
        <f>IF(COUNT(支出簿!$Q$4:$Q$1000)&lt;ROW(C170),"",INDEX(支出簿!C$4:C$1000,MATCH(SMALL(支出簿!$Q$4:$Q$1000,ROW(C170)),支出簿!$Q$4:$Q$1000,0)))</f>
        <v/>
      </c>
      <c r="D170" t="str">
        <f>IF(COUNT(支出簿!$Q$4:$Q$1000)&lt;ROW(D170),"",INDEX(支出簿!D$4:D$1000,MATCH(SMALL(支出簿!$Q$4:$Q$1000,ROW(D170)),支出簿!$Q$4:$Q$1000,0)))</f>
        <v/>
      </c>
      <c r="E170" t="str">
        <f>IF(COUNT(支出簿!$Q$4:$Q$1000)&lt;ROW(E170),"",INDEX(支出簿!E$4:E$1000,MATCH(SMALL(支出簿!$Q$4:$Q$1000,ROW(E170)),支出簿!$Q$4:$Q$1000,0)))</f>
        <v/>
      </c>
      <c r="F170" t="str">
        <f>IF(COUNT(支出簿!$Q$4:$Q$1000)&lt;ROW(F170),"",INDEX(支出簿!F$4:F$1000,MATCH(SMALL(支出簿!$Q$4:$Q$1000,ROW(F170)),支出簿!$Q$4:$Q$1000,0)))</f>
        <v/>
      </c>
      <c r="G170" t="str">
        <f>IF(COUNT(支出簿!$Q$4:$Q$1000)&lt;ROW(G170),"",INDEX(支出簿!G$4:G$1000,MATCH(SMALL(支出簿!$Q$4:$Q$1000,ROW(G170)),支出簿!$Q$4:$Q$1000,0)))</f>
        <v/>
      </c>
      <c r="H170" t="str">
        <f>IF(COUNT(支出簿!$Q$4:$Q$1000)&lt;ROW(H170),"",INDEX(支出簿!H$4:H$1000,MATCH(SMALL(支出簿!$Q$4:$Q$1000,ROW(H170)),支出簿!$Q$4:$Q$1000,0)))</f>
        <v/>
      </c>
      <c r="I170" t="str">
        <f>IF(COUNT(支出簿!$Q$4:$Q$1000)&lt;ROW(I170),"",INDEX(支出簿!I$4:I$1000,MATCH(SMALL(支出簿!$Q$4:$Q$1000,ROW(I170)),支出簿!$Q$4:$Q$1000,0)))</f>
        <v/>
      </c>
      <c r="J170" t="str">
        <f>IF(COUNT(支出簿!$Q$4:$Q$1000)&lt;ROW(J170),"",INDEX(支出簿!J$4:J$1000,MATCH(SMALL(支出簿!$Q$4:$Q$1000,ROW(J170)),支出簿!$Q$4:$Q$1000,0)))</f>
        <v/>
      </c>
      <c r="K170" t="str">
        <f>IF(COUNT(支出簿!$Q$4:$Q$1000)&lt;ROW(K170),"",INDEX(支出簿!K$4:K$1000,MATCH(SMALL(支出簿!$Q$4:$Q$1000,ROW(K170)),支出簿!$Q$4:$Q$1000,0)))</f>
        <v/>
      </c>
      <c r="L170" t="str">
        <f>IF(COUNT(支出簿!$Q$4:$Q$1000)&lt;ROW(L170),"",INDEX(支出簿!L$4:L$1000,MATCH(SMALL(支出簿!$Q$4:$Q$1000,ROW(L170)),支出簿!$Q$4:$Q$1000,0)))</f>
        <v/>
      </c>
      <c r="M170" t="str">
        <f>IF(COUNT(支出簿!$Q$4:$Q$1000)&lt;ROW(M170),"",INDEX(支出簿!M$4:M$1000,MATCH(SMALL(支出簿!$Q$4:$Q$1000,ROW(M170)),支出簿!$Q$4:$Q$1000,0)))</f>
        <v/>
      </c>
      <c r="N170" t="str">
        <f>IF(COUNT(支出簿!$Q$4:$Q$1000)&lt;ROW(N170),"",INDEX(支出簿!N$4:N$1000,MATCH(SMALL(支出簿!$Q$4:$Q$1000,ROW(N170)),支出簿!$Q$4:$Q$1000,0)))</f>
        <v/>
      </c>
      <c r="O170" t="str">
        <f>IF(COUNT(支出簿!$Q$4:$Q$1000)&lt;ROW(O170),"",INDEX(支出簿!O$4:O$1000,MATCH(SMALL(支出簿!$Q$4:$Q$1000,ROW(O170)),支出簿!$Q$4:$Q$1000,0)))</f>
        <v/>
      </c>
      <c r="P170" t="str">
        <f>IF(COUNT(支出簿!$Q$4:$Q$1000)&lt;ROW(P170),"",INDEX(支出簿!P$4:P$1000,MATCH(SMALL(支出簿!$Q$4:$Q$1000,ROW(P170)),支出簿!$Q$4:$Q$1000,0)))</f>
        <v/>
      </c>
      <c r="Q170" t="str">
        <f>IF(COUNT(支出簿!$Q$4:$Q$1000)&lt;ROW(Q170),"",INDEX(支出簿!Q$4:Q$1000,MATCH(SMALL(支出簿!$Q$4:$Q$1000,ROW(Q170)),支出簿!$Q$4:$Q$1000,0)))</f>
        <v/>
      </c>
    </row>
    <row r="171" spans="1:17" x14ac:dyDescent="0.45">
      <c r="A171" t="str">
        <f>IF(COUNT(支出簿!$Q$4:$Q$1000)&lt;ROW(A171),"",INDEX(支出簿!A$4:A$1000,MATCH(SMALL(支出簿!$Q$4:$Q$1000,ROW(A171)),支出簿!$Q$4:$Q$1000,0)))</f>
        <v/>
      </c>
      <c r="B171" s="25" t="str">
        <f>IF(COUNT(支出簿!$Q$4:$Q$1000)&lt;ROW(B171),"",INDEX(支出簿!B$4:B$1000,MATCH(SMALL(支出簿!$Q$4:$Q$1000,ROW(B171)),支出簿!$Q$4:$Q$1000,0)))</f>
        <v/>
      </c>
      <c r="C171" s="25" t="str">
        <f>IF(COUNT(支出簿!$Q$4:$Q$1000)&lt;ROW(C171),"",INDEX(支出簿!C$4:C$1000,MATCH(SMALL(支出簿!$Q$4:$Q$1000,ROW(C171)),支出簿!$Q$4:$Q$1000,0)))</f>
        <v/>
      </c>
      <c r="D171" t="str">
        <f>IF(COUNT(支出簿!$Q$4:$Q$1000)&lt;ROW(D171),"",INDEX(支出簿!D$4:D$1000,MATCH(SMALL(支出簿!$Q$4:$Q$1000,ROW(D171)),支出簿!$Q$4:$Q$1000,0)))</f>
        <v/>
      </c>
      <c r="E171" t="str">
        <f>IF(COUNT(支出簿!$Q$4:$Q$1000)&lt;ROW(E171),"",INDEX(支出簿!E$4:E$1000,MATCH(SMALL(支出簿!$Q$4:$Q$1000,ROW(E171)),支出簿!$Q$4:$Q$1000,0)))</f>
        <v/>
      </c>
      <c r="F171" t="str">
        <f>IF(COUNT(支出簿!$Q$4:$Q$1000)&lt;ROW(F171),"",INDEX(支出簿!F$4:F$1000,MATCH(SMALL(支出簿!$Q$4:$Q$1000,ROW(F171)),支出簿!$Q$4:$Q$1000,0)))</f>
        <v/>
      </c>
      <c r="G171" t="str">
        <f>IF(COUNT(支出簿!$Q$4:$Q$1000)&lt;ROW(G171),"",INDEX(支出簿!G$4:G$1000,MATCH(SMALL(支出簿!$Q$4:$Q$1000,ROW(G171)),支出簿!$Q$4:$Q$1000,0)))</f>
        <v/>
      </c>
      <c r="H171" t="str">
        <f>IF(COUNT(支出簿!$Q$4:$Q$1000)&lt;ROW(H171),"",INDEX(支出簿!H$4:H$1000,MATCH(SMALL(支出簿!$Q$4:$Q$1000,ROW(H171)),支出簿!$Q$4:$Q$1000,0)))</f>
        <v/>
      </c>
      <c r="I171" t="str">
        <f>IF(COUNT(支出簿!$Q$4:$Q$1000)&lt;ROW(I171),"",INDEX(支出簿!I$4:I$1000,MATCH(SMALL(支出簿!$Q$4:$Q$1000,ROW(I171)),支出簿!$Q$4:$Q$1000,0)))</f>
        <v/>
      </c>
      <c r="J171" t="str">
        <f>IF(COUNT(支出簿!$Q$4:$Q$1000)&lt;ROW(J171),"",INDEX(支出簿!J$4:J$1000,MATCH(SMALL(支出簿!$Q$4:$Q$1000,ROW(J171)),支出簿!$Q$4:$Q$1000,0)))</f>
        <v/>
      </c>
      <c r="K171" t="str">
        <f>IF(COUNT(支出簿!$Q$4:$Q$1000)&lt;ROW(K171),"",INDEX(支出簿!K$4:K$1000,MATCH(SMALL(支出簿!$Q$4:$Q$1000,ROW(K171)),支出簿!$Q$4:$Q$1000,0)))</f>
        <v/>
      </c>
      <c r="L171" t="str">
        <f>IF(COUNT(支出簿!$Q$4:$Q$1000)&lt;ROW(L171),"",INDEX(支出簿!L$4:L$1000,MATCH(SMALL(支出簿!$Q$4:$Q$1000,ROW(L171)),支出簿!$Q$4:$Q$1000,0)))</f>
        <v/>
      </c>
      <c r="M171" t="str">
        <f>IF(COUNT(支出簿!$Q$4:$Q$1000)&lt;ROW(M171),"",INDEX(支出簿!M$4:M$1000,MATCH(SMALL(支出簿!$Q$4:$Q$1000,ROW(M171)),支出簿!$Q$4:$Q$1000,0)))</f>
        <v/>
      </c>
      <c r="N171" t="str">
        <f>IF(COUNT(支出簿!$Q$4:$Q$1000)&lt;ROW(N171),"",INDEX(支出簿!N$4:N$1000,MATCH(SMALL(支出簿!$Q$4:$Q$1000,ROW(N171)),支出簿!$Q$4:$Q$1000,0)))</f>
        <v/>
      </c>
      <c r="O171" t="str">
        <f>IF(COUNT(支出簿!$Q$4:$Q$1000)&lt;ROW(O171),"",INDEX(支出簿!O$4:O$1000,MATCH(SMALL(支出簿!$Q$4:$Q$1000,ROW(O171)),支出簿!$Q$4:$Q$1000,0)))</f>
        <v/>
      </c>
      <c r="P171" t="str">
        <f>IF(COUNT(支出簿!$Q$4:$Q$1000)&lt;ROW(P171),"",INDEX(支出簿!P$4:P$1000,MATCH(SMALL(支出簿!$Q$4:$Q$1000,ROW(P171)),支出簿!$Q$4:$Q$1000,0)))</f>
        <v/>
      </c>
      <c r="Q171" t="str">
        <f>IF(COUNT(支出簿!$Q$4:$Q$1000)&lt;ROW(Q171),"",INDEX(支出簿!Q$4:Q$1000,MATCH(SMALL(支出簿!$Q$4:$Q$1000,ROW(Q171)),支出簿!$Q$4:$Q$1000,0)))</f>
        <v/>
      </c>
    </row>
    <row r="172" spans="1:17" x14ac:dyDescent="0.45">
      <c r="A172" t="str">
        <f>IF(COUNT(支出簿!$Q$4:$Q$1000)&lt;ROW(A172),"",INDEX(支出簿!A$4:A$1000,MATCH(SMALL(支出簿!$Q$4:$Q$1000,ROW(A172)),支出簿!$Q$4:$Q$1000,0)))</f>
        <v/>
      </c>
      <c r="B172" s="25" t="str">
        <f>IF(COUNT(支出簿!$Q$4:$Q$1000)&lt;ROW(B172),"",INDEX(支出簿!B$4:B$1000,MATCH(SMALL(支出簿!$Q$4:$Q$1000,ROW(B172)),支出簿!$Q$4:$Q$1000,0)))</f>
        <v/>
      </c>
      <c r="C172" s="25" t="str">
        <f>IF(COUNT(支出簿!$Q$4:$Q$1000)&lt;ROW(C172),"",INDEX(支出簿!C$4:C$1000,MATCH(SMALL(支出簿!$Q$4:$Q$1000,ROW(C172)),支出簿!$Q$4:$Q$1000,0)))</f>
        <v/>
      </c>
      <c r="D172" t="str">
        <f>IF(COUNT(支出簿!$Q$4:$Q$1000)&lt;ROW(D172),"",INDEX(支出簿!D$4:D$1000,MATCH(SMALL(支出簿!$Q$4:$Q$1000,ROW(D172)),支出簿!$Q$4:$Q$1000,0)))</f>
        <v/>
      </c>
      <c r="E172" t="str">
        <f>IF(COUNT(支出簿!$Q$4:$Q$1000)&lt;ROW(E172),"",INDEX(支出簿!E$4:E$1000,MATCH(SMALL(支出簿!$Q$4:$Q$1000,ROW(E172)),支出簿!$Q$4:$Q$1000,0)))</f>
        <v/>
      </c>
      <c r="F172" t="str">
        <f>IF(COUNT(支出簿!$Q$4:$Q$1000)&lt;ROW(F172),"",INDEX(支出簿!F$4:F$1000,MATCH(SMALL(支出簿!$Q$4:$Q$1000,ROW(F172)),支出簿!$Q$4:$Q$1000,0)))</f>
        <v/>
      </c>
      <c r="G172" t="str">
        <f>IF(COUNT(支出簿!$Q$4:$Q$1000)&lt;ROW(G172),"",INDEX(支出簿!G$4:G$1000,MATCH(SMALL(支出簿!$Q$4:$Q$1000,ROW(G172)),支出簿!$Q$4:$Q$1000,0)))</f>
        <v/>
      </c>
      <c r="H172" t="str">
        <f>IF(COUNT(支出簿!$Q$4:$Q$1000)&lt;ROW(H172),"",INDEX(支出簿!H$4:H$1000,MATCH(SMALL(支出簿!$Q$4:$Q$1000,ROW(H172)),支出簿!$Q$4:$Q$1000,0)))</f>
        <v/>
      </c>
      <c r="I172" t="str">
        <f>IF(COUNT(支出簿!$Q$4:$Q$1000)&lt;ROW(I172),"",INDEX(支出簿!I$4:I$1000,MATCH(SMALL(支出簿!$Q$4:$Q$1000,ROW(I172)),支出簿!$Q$4:$Q$1000,0)))</f>
        <v/>
      </c>
      <c r="J172" t="str">
        <f>IF(COUNT(支出簿!$Q$4:$Q$1000)&lt;ROW(J172),"",INDEX(支出簿!J$4:J$1000,MATCH(SMALL(支出簿!$Q$4:$Q$1000,ROW(J172)),支出簿!$Q$4:$Q$1000,0)))</f>
        <v/>
      </c>
      <c r="K172" t="str">
        <f>IF(COUNT(支出簿!$Q$4:$Q$1000)&lt;ROW(K172),"",INDEX(支出簿!K$4:K$1000,MATCH(SMALL(支出簿!$Q$4:$Q$1000,ROW(K172)),支出簿!$Q$4:$Q$1000,0)))</f>
        <v/>
      </c>
      <c r="L172" t="str">
        <f>IF(COUNT(支出簿!$Q$4:$Q$1000)&lt;ROW(L172),"",INDEX(支出簿!L$4:L$1000,MATCH(SMALL(支出簿!$Q$4:$Q$1000,ROW(L172)),支出簿!$Q$4:$Q$1000,0)))</f>
        <v/>
      </c>
      <c r="M172" t="str">
        <f>IF(COUNT(支出簿!$Q$4:$Q$1000)&lt;ROW(M172),"",INDEX(支出簿!M$4:M$1000,MATCH(SMALL(支出簿!$Q$4:$Q$1000,ROW(M172)),支出簿!$Q$4:$Q$1000,0)))</f>
        <v/>
      </c>
      <c r="N172" t="str">
        <f>IF(COUNT(支出簿!$Q$4:$Q$1000)&lt;ROW(N172),"",INDEX(支出簿!N$4:N$1000,MATCH(SMALL(支出簿!$Q$4:$Q$1000,ROW(N172)),支出簿!$Q$4:$Q$1000,0)))</f>
        <v/>
      </c>
      <c r="O172" t="str">
        <f>IF(COUNT(支出簿!$Q$4:$Q$1000)&lt;ROW(O172),"",INDEX(支出簿!O$4:O$1000,MATCH(SMALL(支出簿!$Q$4:$Q$1000,ROW(O172)),支出簿!$Q$4:$Q$1000,0)))</f>
        <v/>
      </c>
      <c r="P172" t="str">
        <f>IF(COUNT(支出簿!$Q$4:$Q$1000)&lt;ROW(P172),"",INDEX(支出簿!P$4:P$1000,MATCH(SMALL(支出簿!$Q$4:$Q$1000,ROW(P172)),支出簿!$Q$4:$Q$1000,0)))</f>
        <v/>
      </c>
      <c r="Q172" t="str">
        <f>IF(COUNT(支出簿!$Q$4:$Q$1000)&lt;ROW(Q172),"",INDEX(支出簿!Q$4:Q$1000,MATCH(SMALL(支出簿!$Q$4:$Q$1000,ROW(Q172)),支出簿!$Q$4:$Q$1000,0)))</f>
        <v/>
      </c>
    </row>
    <row r="173" spans="1:17" x14ac:dyDescent="0.45">
      <c r="A173" t="str">
        <f>IF(COUNT(支出簿!$Q$4:$Q$1000)&lt;ROW(A173),"",INDEX(支出簿!A$4:A$1000,MATCH(SMALL(支出簿!$Q$4:$Q$1000,ROW(A173)),支出簿!$Q$4:$Q$1000,0)))</f>
        <v/>
      </c>
      <c r="B173" s="25" t="str">
        <f>IF(COUNT(支出簿!$Q$4:$Q$1000)&lt;ROW(B173),"",INDEX(支出簿!B$4:B$1000,MATCH(SMALL(支出簿!$Q$4:$Q$1000,ROW(B173)),支出簿!$Q$4:$Q$1000,0)))</f>
        <v/>
      </c>
      <c r="C173" s="25" t="str">
        <f>IF(COUNT(支出簿!$Q$4:$Q$1000)&lt;ROW(C173),"",INDEX(支出簿!C$4:C$1000,MATCH(SMALL(支出簿!$Q$4:$Q$1000,ROW(C173)),支出簿!$Q$4:$Q$1000,0)))</f>
        <v/>
      </c>
      <c r="D173" t="str">
        <f>IF(COUNT(支出簿!$Q$4:$Q$1000)&lt;ROW(D173),"",INDEX(支出簿!D$4:D$1000,MATCH(SMALL(支出簿!$Q$4:$Q$1000,ROW(D173)),支出簿!$Q$4:$Q$1000,0)))</f>
        <v/>
      </c>
      <c r="E173" t="str">
        <f>IF(COUNT(支出簿!$Q$4:$Q$1000)&lt;ROW(E173),"",INDEX(支出簿!E$4:E$1000,MATCH(SMALL(支出簿!$Q$4:$Q$1000,ROW(E173)),支出簿!$Q$4:$Q$1000,0)))</f>
        <v/>
      </c>
      <c r="F173" t="str">
        <f>IF(COUNT(支出簿!$Q$4:$Q$1000)&lt;ROW(F173),"",INDEX(支出簿!F$4:F$1000,MATCH(SMALL(支出簿!$Q$4:$Q$1000,ROW(F173)),支出簿!$Q$4:$Q$1000,0)))</f>
        <v/>
      </c>
      <c r="G173" t="str">
        <f>IF(COUNT(支出簿!$Q$4:$Q$1000)&lt;ROW(G173),"",INDEX(支出簿!G$4:G$1000,MATCH(SMALL(支出簿!$Q$4:$Q$1000,ROW(G173)),支出簿!$Q$4:$Q$1000,0)))</f>
        <v/>
      </c>
      <c r="H173" t="str">
        <f>IF(COUNT(支出簿!$Q$4:$Q$1000)&lt;ROW(H173),"",INDEX(支出簿!H$4:H$1000,MATCH(SMALL(支出簿!$Q$4:$Q$1000,ROW(H173)),支出簿!$Q$4:$Q$1000,0)))</f>
        <v/>
      </c>
      <c r="I173" t="str">
        <f>IF(COUNT(支出簿!$Q$4:$Q$1000)&lt;ROW(I173),"",INDEX(支出簿!I$4:I$1000,MATCH(SMALL(支出簿!$Q$4:$Q$1000,ROW(I173)),支出簿!$Q$4:$Q$1000,0)))</f>
        <v/>
      </c>
      <c r="J173" t="str">
        <f>IF(COUNT(支出簿!$Q$4:$Q$1000)&lt;ROW(J173),"",INDEX(支出簿!J$4:J$1000,MATCH(SMALL(支出簿!$Q$4:$Q$1000,ROW(J173)),支出簿!$Q$4:$Q$1000,0)))</f>
        <v/>
      </c>
      <c r="K173" t="str">
        <f>IF(COUNT(支出簿!$Q$4:$Q$1000)&lt;ROW(K173),"",INDEX(支出簿!K$4:K$1000,MATCH(SMALL(支出簿!$Q$4:$Q$1000,ROW(K173)),支出簿!$Q$4:$Q$1000,0)))</f>
        <v/>
      </c>
      <c r="L173" t="str">
        <f>IF(COUNT(支出簿!$Q$4:$Q$1000)&lt;ROW(L173),"",INDEX(支出簿!L$4:L$1000,MATCH(SMALL(支出簿!$Q$4:$Q$1000,ROW(L173)),支出簿!$Q$4:$Q$1000,0)))</f>
        <v/>
      </c>
      <c r="M173" t="str">
        <f>IF(COUNT(支出簿!$Q$4:$Q$1000)&lt;ROW(M173),"",INDEX(支出簿!M$4:M$1000,MATCH(SMALL(支出簿!$Q$4:$Q$1000,ROW(M173)),支出簿!$Q$4:$Q$1000,0)))</f>
        <v/>
      </c>
      <c r="N173" t="str">
        <f>IF(COUNT(支出簿!$Q$4:$Q$1000)&lt;ROW(N173),"",INDEX(支出簿!N$4:N$1000,MATCH(SMALL(支出簿!$Q$4:$Q$1000,ROW(N173)),支出簿!$Q$4:$Q$1000,0)))</f>
        <v/>
      </c>
      <c r="O173" t="str">
        <f>IF(COUNT(支出簿!$Q$4:$Q$1000)&lt;ROW(O173),"",INDEX(支出簿!O$4:O$1000,MATCH(SMALL(支出簿!$Q$4:$Q$1000,ROW(O173)),支出簿!$Q$4:$Q$1000,0)))</f>
        <v/>
      </c>
      <c r="P173" t="str">
        <f>IF(COUNT(支出簿!$Q$4:$Q$1000)&lt;ROW(P173),"",INDEX(支出簿!P$4:P$1000,MATCH(SMALL(支出簿!$Q$4:$Q$1000,ROW(P173)),支出簿!$Q$4:$Q$1000,0)))</f>
        <v/>
      </c>
      <c r="Q173" t="str">
        <f>IF(COUNT(支出簿!$Q$4:$Q$1000)&lt;ROW(Q173),"",INDEX(支出簿!Q$4:Q$1000,MATCH(SMALL(支出簿!$Q$4:$Q$1000,ROW(Q173)),支出簿!$Q$4:$Q$1000,0)))</f>
        <v/>
      </c>
    </row>
    <row r="174" spans="1:17" x14ac:dyDescent="0.45">
      <c r="A174" t="str">
        <f>IF(COUNT(支出簿!$Q$4:$Q$1000)&lt;ROW(A174),"",INDEX(支出簿!A$4:A$1000,MATCH(SMALL(支出簿!$Q$4:$Q$1000,ROW(A174)),支出簿!$Q$4:$Q$1000,0)))</f>
        <v/>
      </c>
      <c r="B174" s="25" t="str">
        <f>IF(COUNT(支出簿!$Q$4:$Q$1000)&lt;ROW(B174),"",INDEX(支出簿!B$4:B$1000,MATCH(SMALL(支出簿!$Q$4:$Q$1000,ROW(B174)),支出簿!$Q$4:$Q$1000,0)))</f>
        <v/>
      </c>
      <c r="C174" s="25" t="str">
        <f>IF(COUNT(支出簿!$Q$4:$Q$1000)&lt;ROW(C174),"",INDEX(支出簿!C$4:C$1000,MATCH(SMALL(支出簿!$Q$4:$Q$1000,ROW(C174)),支出簿!$Q$4:$Q$1000,0)))</f>
        <v/>
      </c>
      <c r="D174" t="str">
        <f>IF(COUNT(支出簿!$Q$4:$Q$1000)&lt;ROW(D174),"",INDEX(支出簿!D$4:D$1000,MATCH(SMALL(支出簿!$Q$4:$Q$1000,ROW(D174)),支出簿!$Q$4:$Q$1000,0)))</f>
        <v/>
      </c>
      <c r="E174" t="str">
        <f>IF(COUNT(支出簿!$Q$4:$Q$1000)&lt;ROW(E174),"",INDEX(支出簿!E$4:E$1000,MATCH(SMALL(支出簿!$Q$4:$Q$1000,ROW(E174)),支出簿!$Q$4:$Q$1000,0)))</f>
        <v/>
      </c>
      <c r="F174" t="str">
        <f>IF(COUNT(支出簿!$Q$4:$Q$1000)&lt;ROW(F174),"",INDEX(支出簿!F$4:F$1000,MATCH(SMALL(支出簿!$Q$4:$Q$1000,ROW(F174)),支出簿!$Q$4:$Q$1000,0)))</f>
        <v/>
      </c>
      <c r="G174" t="str">
        <f>IF(COUNT(支出簿!$Q$4:$Q$1000)&lt;ROW(G174),"",INDEX(支出簿!G$4:G$1000,MATCH(SMALL(支出簿!$Q$4:$Q$1000,ROW(G174)),支出簿!$Q$4:$Q$1000,0)))</f>
        <v/>
      </c>
      <c r="H174" t="str">
        <f>IF(COUNT(支出簿!$Q$4:$Q$1000)&lt;ROW(H174),"",INDEX(支出簿!H$4:H$1000,MATCH(SMALL(支出簿!$Q$4:$Q$1000,ROW(H174)),支出簿!$Q$4:$Q$1000,0)))</f>
        <v/>
      </c>
      <c r="I174" t="str">
        <f>IF(COUNT(支出簿!$Q$4:$Q$1000)&lt;ROW(I174),"",INDEX(支出簿!I$4:I$1000,MATCH(SMALL(支出簿!$Q$4:$Q$1000,ROW(I174)),支出簿!$Q$4:$Q$1000,0)))</f>
        <v/>
      </c>
      <c r="J174" t="str">
        <f>IF(COUNT(支出簿!$Q$4:$Q$1000)&lt;ROW(J174),"",INDEX(支出簿!J$4:J$1000,MATCH(SMALL(支出簿!$Q$4:$Q$1000,ROW(J174)),支出簿!$Q$4:$Q$1000,0)))</f>
        <v/>
      </c>
      <c r="K174" t="str">
        <f>IF(COUNT(支出簿!$Q$4:$Q$1000)&lt;ROW(K174),"",INDEX(支出簿!K$4:K$1000,MATCH(SMALL(支出簿!$Q$4:$Q$1000,ROW(K174)),支出簿!$Q$4:$Q$1000,0)))</f>
        <v/>
      </c>
      <c r="L174" t="str">
        <f>IF(COUNT(支出簿!$Q$4:$Q$1000)&lt;ROW(L174),"",INDEX(支出簿!L$4:L$1000,MATCH(SMALL(支出簿!$Q$4:$Q$1000,ROW(L174)),支出簿!$Q$4:$Q$1000,0)))</f>
        <v/>
      </c>
      <c r="M174" t="str">
        <f>IF(COUNT(支出簿!$Q$4:$Q$1000)&lt;ROW(M174),"",INDEX(支出簿!M$4:M$1000,MATCH(SMALL(支出簿!$Q$4:$Q$1000,ROW(M174)),支出簿!$Q$4:$Q$1000,0)))</f>
        <v/>
      </c>
      <c r="N174" t="str">
        <f>IF(COUNT(支出簿!$Q$4:$Q$1000)&lt;ROW(N174),"",INDEX(支出簿!N$4:N$1000,MATCH(SMALL(支出簿!$Q$4:$Q$1000,ROW(N174)),支出簿!$Q$4:$Q$1000,0)))</f>
        <v/>
      </c>
      <c r="O174" t="str">
        <f>IF(COUNT(支出簿!$Q$4:$Q$1000)&lt;ROW(O174),"",INDEX(支出簿!O$4:O$1000,MATCH(SMALL(支出簿!$Q$4:$Q$1000,ROW(O174)),支出簿!$Q$4:$Q$1000,0)))</f>
        <v/>
      </c>
      <c r="P174" t="str">
        <f>IF(COUNT(支出簿!$Q$4:$Q$1000)&lt;ROW(P174),"",INDEX(支出簿!P$4:P$1000,MATCH(SMALL(支出簿!$Q$4:$Q$1000,ROW(P174)),支出簿!$Q$4:$Q$1000,0)))</f>
        <v/>
      </c>
      <c r="Q174" t="str">
        <f>IF(COUNT(支出簿!$Q$4:$Q$1000)&lt;ROW(Q174),"",INDEX(支出簿!Q$4:Q$1000,MATCH(SMALL(支出簿!$Q$4:$Q$1000,ROW(Q174)),支出簿!$Q$4:$Q$1000,0)))</f>
        <v/>
      </c>
    </row>
    <row r="175" spans="1:17" x14ac:dyDescent="0.45">
      <c r="A175" t="str">
        <f>IF(COUNT(支出簿!$Q$4:$Q$1000)&lt;ROW(A175),"",INDEX(支出簿!A$4:A$1000,MATCH(SMALL(支出簿!$Q$4:$Q$1000,ROW(A175)),支出簿!$Q$4:$Q$1000,0)))</f>
        <v/>
      </c>
      <c r="B175" s="25" t="str">
        <f>IF(COUNT(支出簿!$Q$4:$Q$1000)&lt;ROW(B175),"",INDEX(支出簿!B$4:B$1000,MATCH(SMALL(支出簿!$Q$4:$Q$1000,ROW(B175)),支出簿!$Q$4:$Q$1000,0)))</f>
        <v/>
      </c>
      <c r="C175" s="25" t="str">
        <f>IF(COUNT(支出簿!$Q$4:$Q$1000)&lt;ROW(C175),"",INDEX(支出簿!C$4:C$1000,MATCH(SMALL(支出簿!$Q$4:$Q$1000,ROW(C175)),支出簿!$Q$4:$Q$1000,0)))</f>
        <v/>
      </c>
      <c r="D175" t="str">
        <f>IF(COUNT(支出簿!$Q$4:$Q$1000)&lt;ROW(D175),"",INDEX(支出簿!D$4:D$1000,MATCH(SMALL(支出簿!$Q$4:$Q$1000,ROW(D175)),支出簿!$Q$4:$Q$1000,0)))</f>
        <v/>
      </c>
      <c r="E175" t="str">
        <f>IF(COUNT(支出簿!$Q$4:$Q$1000)&lt;ROW(E175),"",INDEX(支出簿!E$4:E$1000,MATCH(SMALL(支出簿!$Q$4:$Q$1000,ROW(E175)),支出簿!$Q$4:$Q$1000,0)))</f>
        <v/>
      </c>
      <c r="F175" t="str">
        <f>IF(COUNT(支出簿!$Q$4:$Q$1000)&lt;ROW(F175),"",INDEX(支出簿!F$4:F$1000,MATCH(SMALL(支出簿!$Q$4:$Q$1000,ROW(F175)),支出簿!$Q$4:$Q$1000,0)))</f>
        <v/>
      </c>
      <c r="G175" t="str">
        <f>IF(COUNT(支出簿!$Q$4:$Q$1000)&lt;ROW(G175),"",INDEX(支出簿!G$4:G$1000,MATCH(SMALL(支出簿!$Q$4:$Q$1000,ROW(G175)),支出簿!$Q$4:$Q$1000,0)))</f>
        <v/>
      </c>
      <c r="H175" t="str">
        <f>IF(COUNT(支出簿!$Q$4:$Q$1000)&lt;ROW(H175),"",INDEX(支出簿!H$4:H$1000,MATCH(SMALL(支出簿!$Q$4:$Q$1000,ROW(H175)),支出簿!$Q$4:$Q$1000,0)))</f>
        <v/>
      </c>
      <c r="I175" t="str">
        <f>IF(COUNT(支出簿!$Q$4:$Q$1000)&lt;ROW(I175),"",INDEX(支出簿!I$4:I$1000,MATCH(SMALL(支出簿!$Q$4:$Q$1000,ROW(I175)),支出簿!$Q$4:$Q$1000,0)))</f>
        <v/>
      </c>
      <c r="J175" t="str">
        <f>IF(COUNT(支出簿!$Q$4:$Q$1000)&lt;ROW(J175),"",INDEX(支出簿!J$4:J$1000,MATCH(SMALL(支出簿!$Q$4:$Q$1000,ROW(J175)),支出簿!$Q$4:$Q$1000,0)))</f>
        <v/>
      </c>
      <c r="K175" t="str">
        <f>IF(COUNT(支出簿!$Q$4:$Q$1000)&lt;ROW(K175),"",INDEX(支出簿!K$4:K$1000,MATCH(SMALL(支出簿!$Q$4:$Q$1000,ROW(K175)),支出簿!$Q$4:$Q$1000,0)))</f>
        <v/>
      </c>
      <c r="L175" t="str">
        <f>IF(COUNT(支出簿!$Q$4:$Q$1000)&lt;ROW(L175),"",INDEX(支出簿!L$4:L$1000,MATCH(SMALL(支出簿!$Q$4:$Q$1000,ROW(L175)),支出簿!$Q$4:$Q$1000,0)))</f>
        <v/>
      </c>
      <c r="M175" t="str">
        <f>IF(COUNT(支出簿!$Q$4:$Q$1000)&lt;ROW(M175),"",INDEX(支出簿!M$4:M$1000,MATCH(SMALL(支出簿!$Q$4:$Q$1000,ROW(M175)),支出簿!$Q$4:$Q$1000,0)))</f>
        <v/>
      </c>
      <c r="N175" t="str">
        <f>IF(COUNT(支出簿!$Q$4:$Q$1000)&lt;ROW(N175),"",INDEX(支出簿!N$4:N$1000,MATCH(SMALL(支出簿!$Q$4:$Q$1000,ROW(N175)),支出簿!$Q$4:$Q$1000,0)))</f>
        <v/>
      </c>
      <c r="O175" t="str">
        <f>IF(COUNT(支出簿!$Q$4:$Q$1000)&lt;ROW(O175),"",INDEX(支出簿!O$4:O$1000,MATCH(SMALL(支出簿!$Q$4:$Q$1000,ROW(O175)),支出簿!$Q$4:$Q$1000,0)))</f>
        <v/>
      </c>
      <c r="P175" t="str">
        <f>IF(COUNT(支出簿!$Q$4:$Q$1000)&lt;ROW(P175),"",INDEX(支出簿!P$4:P$1000,MATCH(SMALL(支出簿!$Q$4:$Q$1000,ROW(P175)),支出簿!$Q$4:$Q$1000,0)))</f>
        <v/>
      </c>
      <c r="Q175" t="str">
        <f>IF(COUNT(支出簿!$Q$4:$Q$1000)&lt;ROW(Q175),"",INDEX(支出簿!Q$4:Q$1000,MATCH(SMALL(支出簿!$Q$4:$Q$1000,ROW(Q175)),支出簿!$Q$4:$Q$1000,0)))</f>
        <v/>
      </c>
    </row>
    <row r="176" spans="1:17" x14ac:dyDescent="0.45">
      <c r="A176" t="str">
        <f>IF(COUNT(支出簿!$Q$4:$Q$1000)&lt;ROW(A176),"",INDEX(支出簿!A$4:A$1000,MATCH(SMALL(支出簿!$Q$4:$Q$1000,ROW(A176)),支出簿!$Q$4:$Q$1000,0)))</f>
        <v/>
      </c>
      <c r="B176" s="25" t="str">
        <f>IF(COUNT(支出簿!$Q$4:$Q$1000)&lt;ROW(B176),"",INDEX(支出簿!B$4:B$1000,MATCH(SMALL(支出簿!$Q$4:$Q$1000,ROW(B176)),支出簿!$Q$4:$Q$1000,0)))</f>
        <v/>
      </c>
      <c r="C176" s="25" t="str">
        <f>IF(COUNT(支出簿!$Q$4:$Q$1000)&lt;ROW(C176),"",INDEX(支出簿!C$4:C$1000,MATCH(SMALL(支出簿!$Q$4:$Q$1000,ROW(C176)),支出簿!$Q$4:$Q$1000,0)))</f>
        <v/>
      </c>
      <c r="D176" t="str">
        <f>IF(COUNT(支出簿!$Q$4:$Q$1000)&lt;ROW(D176),"",INDEX(支出簿!D$4:D$1000,MATCH(SMALL(支出簿!$Q$4:$Q$1000,ROW(D176)),支出簿!$Q$4:$Q$1000,0)))</f>
        <v/>
      </c>
      <c r="E176" t="str">
        <f>IF(COUNT(支出簿!$Q$4:$Q$1000)&lt;ROW(E176),"",INDEX(支出簿!E$4:E$1000,MATCH(SMALL(支出簿!$Q$4:$Q$1000,ROW(E176)),支出簿!$Q$4:$Q$1000,0)))</f>
        <v/>
      </c>
      <c r="F176" t="str">
        <f>IF(COUNT(支出簿!$Q$4:$Q$1000)&lt;ROW(F176),"",INDEX(支出簿!F$4:F$1000,MATCH(SMALL(支出簿!$Q$4:$Q$1000,ROW(F176)),支出簿!$Q$4:$Q$1000,0)))</f>
        <v/>
      </c>
      <c r="G176" t="str">
        <f>IF(COUNT(支出簿!$Q$4:$Q$1000)&lt;ROW(G176),"",INDEX(支出簿!G$4:G$1000,MATCH(SMALL(支出簿!$Q$4:$Q$1000,ROW(G176)),支出簿!$Q$4:$Q$1000,0)))</f>
        <v/>
      </c>
      <c r="H176" t="str">
        <f>IF(COUNT(支出簿!$Q$4:$Q$1000)&lt;ROW(H176),"",INDEX(支出簿!H$4:H$1000,MATCH(SMALL(支出簿!$Q$4:$Q$1000,ROW(H176)),支出簿!$Q$4:$Q$1000,0)))</f>
        <v/>
      </c>
      <c r="I176" t="str">
        <f>IF(COUNT(支出簿!$Q$4:$Q$1000)&lt;ROW(I176),"",INDEX(支出簿!I$4:I$1000,MATCH(SMALL(支出簿!$Q$4:$Q$1000,ROW(I176)),支出簿!$Q$4:$Q$1000,0)))</f>
        <v/>
      </c>
      <c r="J176" t="str">
        <f>IF(COUNT(支出簿!$Q$4:$Q$1000)&lt;ROW(J176),"",INDEX(支出簿!J$4:J$1000,MATCH(SMALL(支出簿!$Q$4:$Q$1000,ROW(J176)),支出簿!$Q$4:$Q$1000,0)))</f>
        <v/>
      </c>
      <c r="K176" t="str">
        <f>IF(COUNT(支出簿!$Q$4:$Q$1000)&lt;ROW(K176),"",INDEX(支出簿!K$4:K$1000,MATCH(SMALL(支出簿!$Q$4:$Q$1000,ROW(K176)),支出簿!$Q$4:$Q$1000,0)))</f>
        <v/>
      </c>
      <c r="L176" t="str">
        <f>IF(COUNT(支出簿!$Q$4:$Q$1000)&lt;ROW(L176),"",INDEX(支出簿!L$4:L$1000,MATCH(SMALL(支出簿!$Q$4:$Q$1000,ROW(L176)),支出簿!$Q$4:$Q$1000,0)))</f>
        <v/>
      </c>
      <c r="M176" t="str">
        <f>IF(COUNT(支出簿!$Q$4:$Q$1000)&lt;ROW(M176),"",INDEX(支出簿!M$4:M$1000,MATCH(SMALL(支出簿!$Q$4:$Q$1000,ROW(M176)),支出簿!$Q$4:$Q$1000,0)))</f>
        <v/>
      </c>
      <c r="N176" t="str">
        <f>IF(COUNT(支出簿!$Q$4:$Q$1000)&lt;ROW(N176),"",INDEX(支出簿!N$4:N$1000,MATCH(SMALL(支出簿!$Q$4:$Q$1000,ROW(N176)),支出簿!$Q$4:$Q$1000,0)))</f>
        <v/>
      </c>
      <c r="O176" t="str">
        <f>IF(COUNT(支出簿!$Q$4:$Q$1000)&lt;ROW(O176),"",INDEX(支出簿!O$4:O$1000,MATCH(SMALL(支出簿!$Q$4:$Q$1000,ROW(O176)),支出簿!$Q$4:$Q$1000,0)))</f>
        <v/>
      </c>
      <c r="P176" t="str">
        <f>IF(COUNT(支出簿!$Q$4:$Q$1000)&lt;ROW(P176),"",INDEX(支出簿!P$4:P$1000,MATCH(SMALL(支出簿!$Q$4:$Q$1000,ROW(P176)),支出簿!$Q$4:$Q$1000,0)))</f>
        <v/>
      </c>
      <c r="Q176" t="str">
        <f>IF(COUNT(支出簿!$Q$4:$Q$1000)&lt;ROW(Q176),"",INDEX(支出簿!Q$4:Q$1000,MATCH(SMALL(支出簿!$Q$4:$Q$1000,ROW(Q176)),支出簿!$Q$4:$Q$1000,0)))</f>
        <v/>
      </c>
    </row>
    <row r="177" spans="1:17" x14ac:dyDescent="0.45">
      <c r="A177" t="str">
        <f>IF(COUNT(支出簿!$Q$4:$Q$1000)&lt;ROW(A177),"",INDEX(支出簿!A$4:A$1000,MATCH(SMALL(支出簿!$Q$4:$Q$1000,ROW(A177)),支出簿!$Q$4:$Q$1000,0)))</f>
        <v/>
      </c>
      <c r="B177" s="25" t="str">
        <f>IF(COUNT(支出簿!$Q$4:$Q$1000)&lt;ROW(B177),"",INDEX(支出簿!B$4:B$1000,MATCH(SMALL(支出簿!$Q$4:$Q$1000,ROW(B177)),支出簿!$Q$4:$Q$1000,0)))</f>
        <v/>
      </c>
      <c r="C177" s="25" t="str">
        <f>IF(COUNT(支出簿!$Q$4:$Q$1000)&lt;ROW(C177),"",INDEX(支出簿!C$4:C$1000,MATCH(SMALL(支出簿!$Q$4:$Q$1000,ROW(C177)),支出簿!$Q$4:$Q$1000,0)))</f>
        <v/>
      </c>
      <c r="D177" t="str">
        <f>IF(COUNT(支出簿!$Q$4:$Q$1000)&lt;ROW(D177),"",INDEX(支出簿!D$4:D$1000,MATCH(SMALL(支出簿!$Q$4:$Q$1000,ROW(D177)),支出簿!$Q$4:$Q$1000,0)))</f>
        <v/>
      </c>
      <c r="E177" t="str">
        <f>IF(COUNT(支出簿!$Q$4:$Q$1000)&lt;ROW(E177),"",INDEX(支出簿!E$4:E$1000,MATCH(SMALL(支出簿!$Q$4:$Q$1000,ROW(E177)),支出簿!$Q$4:$Q$1000,0)))</f>
        <v/>
      </c>
      <c r="F177" t="str">
        <f>IF(COUNT(支出簿!$Q$4:$Q$1000)&lt;ROW(F177),"",INDEX(支出簿!F$4:F$1000,MATCH(SMALL(支出簿!$Q$4:$Q$1000,ROW(F177)),支出簿!$Q$4:$Q$1000,0)))</f>
        <v/>
      </c>
      <c r="G177" t="str">
        <f>IF(COUNT(支出簿!$Q$4:$Q$1000)&lt;ROW(G177),"",INDEX(支出簿!G$4:G$1000,MATCH(SMALL(支出簿!$Q$4:$Q$1000,ROW(G177)),支出簿!$Q$4:$Q$1000,0)))</f>
        <v/>
      </c>
      <c r="H177" t="str">
        <f>IF(COUNT(支出簿!$Q$4:$Q$1000)&lt;ROW(H177),"",INDEX(支出簿!H$4:H$1000,MATCH(SMALL(支出簿!$Q$4:$Q$1000,ROW(H177)),支出簿!$Q$4:$Q$1000,0)))</f>
        <v/>
      </c>
      <c r="I177" t="str">
        <f>IF(COUNT(支出簿!$Q$4:$Q$1000)&lt;ROW(I177),"",INDEX(支出簿!I$4:I$1000,MATCH(SMALL(支出簿!$Q$4:$Q$1000,ROW(I177)),支出簿!$Q$4:$Q$1000,0)))</f>
        <v/>
      </c>
      <c r="J177" t="str">
        <f>IF(COUNT(支出簿!$Q$4:$Q$1000)&lt;ROW(J177),"",INDEX(支出簿!J$4:J$1000,MATCH(SMALL(支出簿!$Q$4:$Q$1000,ROW(J177)),支出簿!$Q$4:$Q$1000,0)))</f>
        <v/>
      </c>
      <c r="K177" t="str">
        <f>IF(COUNT(支出簿!$Q$4:$Q$1000)&lt;ROW(K177),"",INDEX(支出簿!K$4:K$1000,MATCH(SMALL(支出簿!$Q$4:$Q$1000,ROW(K177)),支出簿!$Q$4:$Q$1000,0)))</f>
        <v/>
      </c>
      <c r="L177" t="str">
        <f>IF(COUNT(支出簿!$Q$4:$Q$1000)&lt;ROW(L177),"",INDEX(支出簿!L$4:L$1000,MATCH(SMALL(支出簿!$Q$4:$Q$1000,ROW(L177)),支出簿!$Q$4:$Q$1000,0)))</f>
        <v/>
      </c>
      <c r="M177" t="str">
        <f>IF(COUNT(支出簿!$Q$4:$Q$1000)&lt;ROW(M177),"",INDEX(支出簿!M$4:M$1000,MATCH(SMALL(支出簿!$Q$4:$Q$1000,ROW(M177)),支出簿!$Q$4:$Q$1000,0)))</f>
        <v/>
      </c>
      <c r="N177" t="str">
        <f>IF(COUNT(支出簿!$Q$4:$Q$1000)&lt;ROW(N177),"",INDEX(支出簿!N$4:N$1000,MATCH(SMALL(支出簿!$Q$4:$Q$1000,ROW(N177)),支出簿!$Q$4:$Q$1000,0)))</f>
        <v/>
      </c>
      <c r="O177" t="str">
        <f>IF(COUNT(支出簿!$Q$4:$Q$1000)&lt;ROW(O177),"",INDEX(支出簿!O$4:O$1000,MATCH(SMALL(支出簿!$Q$4:$Q$1000,ROW(O177)),支出簿!$Q$4:$Q$1000,0)))</f>
        <v/>
      </c>
      <c r="P177" t="str">
        <f>IF(COUNT(支出簿!$Q$4:$Q$1000)&lt;ROW(P177),"",INDEX(支出簿!P$4:P$1000,MATCH(SMALL(支出簿!$Q$4:$Q$1000,ROW(P177)),支出簿!$Q$4:$Q$1000,0)))</f>
        <v/>
      </c>
      <c r="Q177" t="str">
        <f>IF(COUNT(支出簿!$Q$4:$Q$1000)&lt;ROW(Q177),"",INDEX(支出簿!Q$4:Q$1000,MATCH(SMALL(支出簿!$Q$4:$Q$1000,ROW(Q177)),支出簿!$Q$4:$Q$1000,0)))</f>
        <v/>
      </c>
    </row>
    <row r="178" spans="1:17" x14ac:dyDescent="0.45">
      <c r="A178" t="str">
        <f>IF(COUNT(支出簿!$Q$4:$Q$1000)&lt;ROW(A178),"",INDEX(支出簿!A$4:A$1000,MATCH(SMALL(支出簿!$Q$4:$Q$1000,ROW(A178)),支出簿!$Q$4:$Q$1000,0)))</f>
        <v/>
      </c>
      <c r="B178" s="25" t="str">
        <f>IF(COUNT(支出簿!$Q$4:$Q$1000)&lt;ROW(B178),"",INDEX(支出簿!B$4:B$1000,MATCH(SMALL(支出簿!$Q$4:$Q$1000,ROW(B178)),支出簿!$Q$4:$Q$1000,0)))</f>
        <v/>
      </c>
      <c r="C178" s="25" t="str">
        <f>IF(COUNT(支出簿!$Q$4:$Q$1000)&lt;ROW(C178),"",INDEX(支出簿!C$4:C$1000,MATCH(SMALL(支出簿!$Q$4:$Q$1000,ROW(C178)),支出簿!$Q$4:$Q$1000,0)))</f>
        <v/>
      </c>
      <c r="D178" t="str">
        <f>IF(COUNT(支出簿!$Q$4:$Q$1000)&lt;ROW(D178),"",INDEX(支出簿!D$4:D$1000,MATCH(SMALL(支出簿!$Q$4:$Q$1000,ROW(D178)),支出簿!$Q$4:$Q$1000,0)))</f>
        <v/>
      </c>
      <c r="E178" t="str">
        <f>IF(COUNT(支出簿!$Q$4:$Q$1000)&lt;ROW(E178),"",INDEX(支出簿!E$4:E$1000,MATCH(SMALL(支出簿!$Q$4:$Q$1000,ROW(E178)),支出簿!$Q$4:$Q$1000,0)))</f>
        <v/>
      </c>
      <c r="F178" t="str">
        <f>IF(COUNT(支出簿!$Q$4:$Q$1000)&lt;ROW(F178),"",INDEX(支出簿!F$4:F$1000,MATCH(SMALL(支出簿!$Q$4:$Q$1000,ROW(F178)),支出簿!$Q$4:$Q$1000,0)))</f>
        <v/>
      </c>
      <c r="G178" t="str">
        <f>IF(COUNT(支出簿!$Q$4:$Q$1000)&lt;ROW(G178),"",INDEX(支出簿!G$4:G$1000,MATCH(SMALL(支出簿!$Q$4:$Q$1000,ROW(G178)),支出簿!$Q$4:$Q$1000,0)))</f>
        <v/>
      </c>
      <c r="H178" t="str">
        <f>IF(COUNT(支出簿!$Q$4:$Q$1000)&lt;ROW(H178),"",INDEX(支出簿!H$4:H$1000,MATCH(SMALL(支出簿!$Q$4:$Q$1000,ROW(H178)),支出簿!$Q$4:$Q$1000,0)))</f>
        <v/>
      </c>
      <c r="I178" t="str">
        <f>IF(COUNT(支出簿!$Q$4:$Q$1000)&lt;ROW(I178),"",INDEX(支出簿!I$4:I$1000,MATCH(SMALL(支出簿!$Q$4:$Q$1000,ROW(I178)),支出簿!$Q$4:$Q$1000,0)))</f>
        <v/>
      </c>
      <c r="J178" t="str">
        <f>IF(COUNT(支出簿!$Q$4:$Q$1000)&lt;ROW(J178),"",INDEX(支出簿!J$4:J$1000,MATCH(SMALL(支出簿!$Q$4:$Q$1000,ROW(J178)),支出簿!$Q$4:$Q$1000,0)))</f>
        <v/>
      </c>
      <c r="K178" t="str">
        <f>IF(COUNT(支出簿!$Q$4:$Q$1000)&lt;ROW(K178),"",INDEX(支出簿!K$4:K$1000,MATCH(SMALL(支出簿!$Q$4:$Q$1000,ROW(K178)),支出簿!$Q$4:$Q$1000,0)))</f>
        <v/>
      </c>
      <c r="L178" t="str">
        <f>IF(COUNT(支出簿!$Q$4:$Q$1000)&lt;ROW(L178),"",INDEX(支出簿!L$4:L$1000,MATCH(SMALL(支出簿!$Q$4:$Q$1000,ROW(L178)),支出簿!$Q$4:$Q$1000,0)))</f>
        <v/>
      </c>
      <c r="M178" t="str">
        <f>IF(COUNT(支出簿!$Q$4:$Q$1000)&lt;ROW(M178),"",INDEX(支出簿!M$4:M$1000,MATCH(SMALL(支出簿!$Q$4:$Q$1000,ROW(M178)),支出簿!$Q$4:$Q$1000,0)))</f>
        <v/>
      </c>
      <c r="N178" t="str">
        <f>IF(COUNT(支出簿!$Q$4:$Q$1000)&lt;ROW(N178),"",INDEX(支出簿!N$4:N$1000,MATCH(SMALL(支出簿!$Q$4:$Q$1000,ROW(N178)),支出簿!$Q$4:$Q$1000,0)))</f>
        <v/>
      </c>
      <c r="O178" t="str">
        <f>IF(COUNT(支出簿!$Q$4:$Q$1000)&lt;ROW(O178),"",INDEX(支出簿!O$4:O$1000,MATCH(SMALL(支出簿!$Q$4:$Q$1000,ROW(O178)),支出簿!$Q$4:$Q$1000,0)))</f>
        <v/>
      </c>
      <c r="P178" t="str">
        <f>IF(COUNT(支出簿!$Q$4:$Q$1000)&lt;ROW(P178),"",INDEX(支出簿!P$4:P$1000,MATCH(SMALL(支出簿!$Q$4:$Q$1000,ROW(P178)),支出簿!$Q$4:$Q$1000,0)))</f>
        <v/>
      </c>
      <c r="Q178" t="str">
        <f>IF(COUNT(支出簿!$Q$4:$Q$1000)&lt;ROW(Q178),"",INDEX(支出簿!Q$4:Q$1000,MATCH(SMALL(支出簿!$Q$4:$Q$1000,ROW(Q178)),支出簿!$Q$4:$Q$1000,0)))</f>
        <v/>
      </c>
    </row>
    <row r="179" spans="1:17" x14ac:dyDescent="0.45">
      <c r="A179" t="str">
        <f>IF(COUNT(支出簿!$Q$4:$Q$1000)&lt;ROW(A179),"",INDEX(支出簿!A$4:A$1000,MATCH(SMALL(支出簿!$Q$4:$Q$1000,ROW(A179)),支出簿!$Q$4:$Q$1000,0)))</f>
        <v/>
      </c>
      <c r="B179" s="25" t="str">
        <f>IF(COUNT(支出簿!$Q$4:$Q$1000)&lt;ROW(B179),"",INDEX(支出簿!B$4:B$1000,MATCH(SMALL(支出簿!$Q$4:$Q$1000,ROW(B179)),支出簿!$Q$4:$Q$1000,0)))</f>
        <v/>
      </c>
      <c r="C179" s="25" t="str">
        <f>IF(COUNT(支出簿!$Q$4:$Q$1000)&lt;ROW(C179),"",INDEX(支出簿!C$4:C$1000,MATCH(SMALL(支出簿!$Q$4:$Q$1000,ROW(C179)),支出簿!$Q$4:$Q$1000,0)))</f>
        <v/>
      </c>
      <c r="D179" t="str">
        <f>IF(COUNT(支出簿!$Q$4:$Q$1000)&lt;ROW(D179),"",INDEX(支出簿!D$4:D$1000,MATCH(SMALL(支出簿!$Q$4:$Q$1000,ROW(D179)),支出簿!$Q$4:$Q$1000,0)))</f>
        <v/>
      </c>
      <c r="E179" t="str">
        <f>IF(COUNT(支出簿!$Q$4:$Q$1000)&lt;ROW(E179),"",INDEX(支出簿!E$4:E$1000,MATCH(SMALL(支出簿!$Q$4:$Q$1000,ROW(E179)),支出簿!$Q$4:$Q$1000,0)))</f>
        <v/>
      </c>
      <c r="F179" t="str">
        <f>IF(COUNT(支出簿!$Q$4:$Q$1000)&lt;ROW(F179),"",INDEX(支出簿!F$4:F$1000,MATCH(SMALL(支出簿!$Q$4:$Q$1000,ROW(F179)),支出簿!$Q$4:$Q$1000,0)))</f>
        <v/>
      </c>
      <c r="G179" t="str">
        <f>IF(COUNT(支出簿!$Q$4:$Q$1000)&lt;ROW(G179),"",INDEX(支出簿!G$4:G$1000,MATCH(SMALL(支出簿!$Q$4:$Q$1000,ROW(G179)),支出簿!$Q$4:$Q$1000,0)))</f>
        <v/>
      </c>
      <c r="H179" t="str">
        <f>IF(COUNT(支出簿!$Q$4:$Q$1000)&lt;ROW(H179),"",INDEX(支出簿!H$4:H$1000,MATCH(SMALL(支出簿!$Q$4:$Q$1000,ROW(H179)),支出簿!$Q$4:$Q$1000,0)))</f>
        <v/>
      </c>
      <c r="I179" t="str">
        <f>IF(COUNT(支出簿!$Q$4:$Q$1000)&lt;ROW(I179),"",INDEX(支出簿!I$4:I$1000,MATCH(SMALL(支出簿!$Q$4:$Q$1000,ROW(I179)),支出簿!$Q$4:$Q$1000,0)))</f>
        <v/>
      </c>
      <c r="J179" t="str">
        <f>IF(COUNT(支出簿!$Q$4:$Q$1000)&lt;ROW(J179),"",INDEX(支出簿!J$4:J$1000,MATCH(SMALL(支出簿!$Q$4:$Q$1000,ROW(J179)),支出簿!$Q$4:$Q$1000,0)))</f>
        <v/>
      </c>
      <c r="K179" t="str">
        <f>IF(COUNT(支出簿!$Q$4:$Q$1000)&lt;ROW(K179),"",INDEX(支出簿!K$4:K$1000,MATCH(SMALL(支出簿!$Q$4:$Q$1000,ROW(K179)),支出簿!$Q$4:$Q$1000,0)))</f>
        <v/>
      </c>
      <c r="L179" t="str">
        <f>IF(COUNT(支出簿!$Q$4:$Q$1000)&lt;ROW(L179),"",INDEX(支出簿!L$4:L$1000,MATCH(SMALL(支出簿!$Q$4:$Q$1000,ROW(L179)),支出簿!$Q$4:$Q$1000,0)))</f>
        <v/>
      </c>
      <c r="M179" t="str">
        <f>IF(COUNT(支出簿!$Q$4:$Q$1000)&lt;ROW(M179),"",INDEX(支出簿!M$4:M$1000,MATCH(SMALL(支出簿!$Q$4:$Q$1000,ROW(M179)),支出簿!$Q$4:$Q$1000,0)))</f>
        <v/>
      </c>
      <c r="N179" t="str">
        <f>IF(COUNT(支出簿!$Q$4:$Q$1000)&lt;ROW(N179),"",INDEX(支出簿!N$4:N$1000,MATCH(SMALL(支出簿!$Q$4:$Q$1000,ROW(N179)),支出簿!$Q$4:$Q$1000,0)))</f>
        <v/>
      </c>
      <c r="O179" t="str">
        <f>IF(COUNT(支出簿!$Q$4:$Q$1000)&lt;ROW(O179),"",INDEX(支出簿!O$4:O$1000,MATCH(SMALL(支出簿!$Q$4:$Q$1000,ROW(O179)),支出簿!$Q$4:$Q$1000,0)))</f>
        <v/>
      </c>
      <c r="P179" t="str">
        <f>IF(COUNT(支出簿!$Q$4:$Q$1000)&lt;ROW(P179),"",INDEX(支出簿!P$4:P$1000,MATCH(SMALL(支出簿!$Q$4:$Q$1000,ROW(P179)),支出簿!$Q$4:$Q$1000,0)))</f>
        <v/>
      </c>
      <c r="Q179" t="str">
        <f>IF(COUNT(支出簿!$Q$4:$Q$1000)&lt;ROW(Q179),"",INDEX(支出簿!Q$4:Q$1000,MATCH(SMALL(支出簿!$Q$4:$Q$1000,ROW(Q179)),支出簿!$Q$4:$Q$1000,0)))</f>
        <v/>
      </c>
    </row>
    <row r="180" spans="1:17" x14ac:dyDescent="0.45">
      <c r="A180" t="str">
        <f>IF(COUNT(支出簿!$Q$4:$Q$1000)&lt;ROW(A180),"",INDEX(支出簿!A$4:A$1000,MATCH(SMALL(支出簿!$Q$4:$Q$1000,ROW(A180)),支出簿!$Q$4:$Q$1000,0)))</f>
        <v/>
      </c>
      <c r="B180" s="25" t="str">
        <f>IF(COUNT(支出簿!$Q$4:$Q$1000)&lt;ROW(B180),"",INDEX(支出簿!B$4:B$1000,MATCH(SMALL(支出簿!$Q$4:$Q$1000,ROW(B180)),支出簿!$Q$4:$Q$1000,0)))</f>
        <v/>
      </c>
      <c r="C180" s="25" t="str">
        <f>IF(COUNT(支出簿!$Q$4:$Q$1000)&lt;ROW(C180),"",INDEX(支出簿!C$4:C$1000,MATCH(SMALL(支出簿!$Q$4:$Q$1000,ROW(C180)),支出簿!$Q$4:$Q$1000,0)))</f>
        <v/>
      </c>
      <c r="D180" t="str">
        <f>IF(COUNT(支出簿!$Q$4:$Q$1000)&lt;ROW(D180),"",INDEX(支出簿!D$4:D$1000,MATCH(SMALL(支出簿!$Q$4:$Q$1000,ROW(D180)),支出簿!$Q$4:$Q$1000,0)))</f>
        <v/>
      </c>
      <c r="E180" t="str">
        <f>IF(COUNT(支出簿!$Q$4:$Q$1000)&lt;ROW(E180),"",INDEX(支出簿!E$4:E$1000,MATCH(SMALL(支出簿!$Q$4:$Q$1000,ROW(E180)),支出簿!$Q$4:$Q$1000,0)))</f>
        <v/>
      </c>
      <c r="F180" t="str">
        <f>IF(COUNT(支出簿!$Q$4:$Q$1000)&lt;ROW(F180),"",INDEX(支出簿!F$4:F$1000,MATCH(SMALL(支出簿!$Q$4:$Q$1000,ROW(F180)),支出簿!$Q$4:$Q$1000,0)))</f>
        <v/>
      </c>
      <c r="G180" t="str">
        <f>IF(COUNT(支出簿!$Q$4:$Q$1000)&lt;ROW(G180),"",INDEX(支出簿!G$4:G$1000,MATCH(SMALL(支出簿!$Q$4:$Q$1000,ROW(G180)),支出簿!$Q$4:$Q$1000,0)))</f>
        <v/>
      </c>
      <c r="H180" t="str">
        <f>IF(COUNT(支出簿!$Q$4:$Q$1000)&lt;ROW(H180),"",INDEX(支出簿!H$4:H$1000,MATCH(SMALL(支出簿!$Q$4:$Q$1000,ROW(H180)),支出簿!$Q$4:$Q$1000,0)))</f>
        <v/>
      </c>
      <c r="I180" t="str">
        <f>IF(COUNT(支出簿!$Q$4:$Q$1000)&lt;ROW(I180),"",INDEX(支出簿!I$4:I$1000,MATCH(SMALL(支出簿!$Q$4:$Q$1000,ROW(I180)),支出簿!$Q$4:$Q$1000,0)))</f>
        <v/>
      </c>
      <c r="J180" t="str">
        <f>IF(COUNT(支出簿!$Q$4:$Q$1000)&lt;ROW(J180),"",INDEX(支出簿!J$4:J$1000,MATCH(SMALL(支出簿!$Q$4:$Q$1000,ROW(J180)),支出簿!$Q$4:$Q$1000,0)))</f>
        <v/>
      </c>
      <c r="K180" t="str">
        <f>IF(COUNT(支出簿!$Q$4:$Q$1000)&lt;ROW(K180),"",INDEX(支出簿!K$4:K$1000,MATCH(SMALL(支出簿!$Q$4:$Q$1000,ROW(K180)),支出簿!$Q$4:$Q$1000,0)))</f>
        <v/>
      </c>
      <c r="L180" t="str">
        <f>IF(COUNT(支出簿!$Q$4:$Q$1000)&lt;ROW(L180),"",INDEX(支出簿!L$4:L$1000,MATCH(SMALL(支出簿!$Q$4:$Q$1000,ROW(L180)),支出簿!$Q$4:$Q$1000,0)))</f>
        <v/>
      </c>
      <c r="M180" t="str">
        <f>IF(COUNT(支出簿!$Q$4:$Q$1000)&lt;ROW(M180),"",INDEX(支出簿!M$4:M$1000,MATCH(SMALL(支出簿!$Q$4:$Q$1000,ROW(M180)),支出簿!$Q$4:$Q$1000,0)))</f>
        <v/>
      </c>
      <c r="N180" t="str">
        <f>IF(COUNT(支出簿!$Q$4:$Q$1000)&lt;ROW(N180),"",INDEX(支出簿!N$4:N$1000,MATCH(SMALL(支出簿!$Q$4:$Q$1000,ROW(N180)),支出簿!$Q$4:$Q$1000,0)))</f>
        <v/>
      </c>
      <c r="O180" t="str">
        <f>IF(COUNT(支出簿!$Q$4:$Q$1000)&lt;ROW(O180),"",INDEX(支出簿!O$4:O$1000,MATCH(SMALL(支出簿!$Q$4:$Q$1000,ROW(O180)),支出簿!$Q$4:$Q$1000,0)))</f>
        <v/>
      </c>
      <c r="P180" t="str">
        <f>IF(COUNT(支出簿!$Q$4:$Q$1000)&lt;ROW(P180),"",INDEX(支出簿!P$4:P$1000,MATCH(SMALL(支出簿!$Q$4:$Q$1000,ROW(P180)),支出簿!$Q$4:$Q$1000,0)))</f>
        <v/>
      </c>
      <c r="Q180" t="str">
        <f>IF(COUNT(支出簿!$Q$4:$Q$1000)&lt;ROW(Q180),"",INDEX(支出簿!Q$4:Q$1000,MATCH(SMALL(支出簿!$Q$4:$Q$1000,ROW(Q180)),支出簿!$Q$4:$Q$1000,0)))</f>
        <v/>
      </c>
    </row>
    <row r="181" spans="1:17" x14ac:dyDescent="0.45">
      <c r="A181" t="str">
        <f>IF(COUNT(支出簿!$Q$4:$Q$1000)&lt;ROW(A181),"",INDEX(支出簿!A$4:A$1000,MATCH(SMALL(支出簿!$Q$4:$Q$1000,ROW(A181)),支出簿!$Q$4:$Q$1000,0)))</f>
        <v/>
      </c>
      <c r="B181" s="25" t="str">
        <f>IF(COUNT(支出簿!$Q$4:$Q$1000)&lt;ROW(B181),"",INDEX(支出簿!B$4:B$1000,MATCH(SMALL(支出簿!$Q$4:$Q$1000,ROW(B181)),支出簿!$Q$4:$Q$1000,0)))</f>
        <v/>
      </c>
      <c r="C181" s="25" t="str">
        <f>IF(COUNT(支出簿!$Q$4:$Q$1000)&lt;ROW(C181),"",INDEX(支出簿!C$4:C$1000,MATCH(SMALL(支出簿!$Q$4:$Q$1000,ROW(C181)),支出簿!$Q$4:$Q$1000,0)))</f>
        <v/>
      </c>
      <c r="D181" t="str">
        <f>IF(COUNT(支出簿!$Q$4:$Q$1000)&lt;ROW(D181),"",INDEX(支出簿!D$4:D$1000,MATCH(SMALL(支出簿!$Q$4:$Q$1000,ROW(D181)),支出簿!$Q$4:$Q$1000,0)))</f>
        <v/>
      </c>
      <c r="E181" t="str">
        <f>IF(COUNT(支出簿!$Q$4:$Q$1000)&lt;ROW(E181),"",INDEX(支出簿!E$4:E$1000,MATCH(SMALL(支出簿!$Q$4:$Q$1000,ROW(E181)),支出簿!$Q$4:$Q$1000,0)))</f>
        <v/>
      </c>
      <c r="F181" t="str">
        <f>IF(COUNT(支出簿!$Q$4:$Q$1000)&lt;ROW(F181),"",INDEX(支出簿!F$4:F$1000,MATCH(SMALL(支出簿!$Q$4:$Q$1000,ROW(F181)),支出簿!$Q$4:$Q$1000,0)))</f>
        <v/>
      </c>
      <c r="G181" t="str">
        <f>IF(COUNT(支出簿!$Q$4:$Q$1000)&lt;ROW(G181),"",INDEX(支出簿!G$4:G$1000,MATCH(SMALL(支出簿!$Q$4:$Q$1000,ROW(G181)),支出簿!$Q$4:$Q$1000,0)))</f>
        <v/>
      </c>
      <c r="H181" t="str">
        <f>IF(COUNT(支出簿!$Q$4:$Q$1000)&lt;ROW(H181),"",INDEX(支出簿!H$4:H$1000,MATCH(SMALL(支出簿!$Q$4:$Q$1000,ROW(H181)),支出簿!$Q$4:$Q$1000,0)))</f>
        <v/>
      </c>
      <c r="I181" t="str">
        <f>IF(COUNT(支出簿!$Q$4:$Q$1000)&lt;ROW(I181),"",INDEX(支出簿!I$4:I$1000,MATCH(SMALL(支出簿!$Q$4:$Q$1000,ROW(I181)),支出簿!$Q$4:$Q$1000,0)))</f>
        <v/>
      </c>
      <c r="J181" t="str">
        <f>IF(COUNT(支出簿!$Q$4:$Q$1000)&lt;ROW(J181),"",INDEX(支出簿!J$4:J$1000,MATCH(SMALL(支出簿!$Q$4:$Q$1000,ROW(J181)),支出簿!$Q$4:$Q$1000,0)))</f>
        <v/>
      </c>
      <c r="K181" t="str">
        <f>IF(COUNT(支出簿!$Q$4:$Q$1000)&lt;ROW(K181),"",INDEX(支出簿!K$4:K$1000,MATCH(SMALL(支出簿!$Q$4:$Q$1000,ROW(K181)),支出簿!$Q$4:$Q$1000,0)))</f>
        <v/>
      </c>
      <c r="L181" t="str">
        <f>IF(COUNT(支出簿!$Q$4:$Q$1000)&lt;ROW(L181),"",INDEX(支出簿!L$4:L$1000,MATCH(SMALL(支出簿!$Q$4:$Q$1000,ROW(L181)),支出簿!$Q$4:$Q$1000,0)))</f>
        <v/>
      </c>
      <c r="M181" t="str">
        <f>IF(COUNT(支出簿!$Q$4:$Q$1000)&lt;ROW(M181),"",INDEX(支出簿!M$4:M$1000,MATCH(SMALL(支出簿!$Q$4:$Q$1000,ROW(M181)),支出簿!$Q$4:$Q$1000,0)))</f>
        <v/>
      </c>
      <c r="N181" t="str">
        <f>IF(COUNT(支出簿!$Q$4:$Q$1000)&lt;ROW(N181),"",INDEX(支出簿!N$4:N$1000,MATCH(SMALL(支出簿!$Q$4:$Q$1000,ROW(N181)),支出簿!$Q$4:$Q$1000,0)))</f>
        <v/>
      </c>
      <c r="O181" t="str">
        <f>IF(COUNT(支出簿!$Q$4:$Q$1000)&lt;ROW(O181),"",INDEX(支出簿!O$4:O$1000,MATCH(SMALL(支出簿!$Q$4:$Q$1000,ROW(O181)),支出簿!$Q$4:$Q$1000,0)))</f>
        <v/>
      </c>
      <c r="P181" t="str">
        <f>IF(COUNT(支出簿!$Q$4:$Q$1000)&lt;ROW(P181),"",INDEX(支出簿!P$4:P$1000,MATCH(SMALL(支出簿!$Q$4:$Q$1000,ROW(P181)),支出簿!$Q$4:$Q$1000,0)))</f>
        <v/>
      </c>
      <c r="Q181" t="str">
        <f>IF(COUNT(支出簿!$Q$4:$Q$1000)&lt;ROW(Q181),"",INDEX(支出簿!Q$4:Q$1000,MATCH(SMALL(支出簿!$Q$4:$Q$1000,ROW(Q181)),支出簿!$Q$4:$Q$1000,0)))</f>
        <v/>
      </c>
    </row>
    <row r="182" spans="1:17" x14ac:dyDescent="0.45">
      <c r="A182" t="str">
        <f>IF(COUNT(支出簿!$Q$4:$Q$1000)&lt;ROW(A182),"",INDEX(支出簿!A$4:A$1000,MATCH(SMALL(支出簿!$Q$4:$Q$1000,ROW(A182)),支出簿!$Q$4:$Q$1000,0)))</f>
        <v/>
      </c>
      <c r="B182" s="25" t="str">
        <f>IF(COUNT(支出簿!$Q$4:$Q$1000)&lt;ROW(B182),"",INDEX(支出簿!B$4:B$1000,MATCH(SMALL(支出簿!$Q$4:$Q$1000,ROW(B182)),支出簿!$Q$4:$Q$1000,0)))</f>
        <v/>
      </c>
      <c r="C182" s="25" t="str">
        <f>IF(COUNT(支出簿!$Q$4:$Q$1000)&lt;ROW(C182),"",INDEX(支出簿!C$4:C$1000,MATCH(SMALL(支出簿!$Q$4:$Q$1000,ROW(C182)),支出簿!$Q$4:$Q$1000,0)))</f>
        <v/>
      </c>
      <c r="D182" t="str">
        <f>IF(COUNT(支出簿!$Q$4:$Q$1000)&lt;ROW(D182),"",INDEX(支出簿!D$4:D$1000,MATCH(SMALL(支出簿!$Q$4:$Q$1000,ROW(D182)),支出簿!$Q$4:$Q$1000,0)))</f>
        <v/>
      </c>
      <c r="E182" t="str">
        <f>IF(COUNT(支出簿!$Q$4:$Q$1000)&lt;ROW(E182),"",INDEX(支出簿!E$4:E$1000,MATCH(SMALL(支出簿!$Q$4:$Q$1000,ROW(E182)),支出簿!$Q$4:$Q$1000,0)))</f>
        <v/>
      </c>
      <c r="F182" t="str">
        <f>IF(COUNT(支出簿!$Q$4:$Q$1000)&lt;ROW(F182),"",INDEX(支出簿!F$4:F$1000,MATCH(SMALL(支出簿!$Q$4:$Q$1000,ROW(F182)),支出簿!$Q$4:$Q$1000,0)))</f>
        <v/>
      </c>
      <c r="G182" t="str">
        <f>IF(COUNT(支出簿!$Q$4:$Q$1000)&lt;ROW(G182),"",INDEX(支出簿!G$4:G$1000,MATCH(SMALL(支出簿!$Q$4:$Q$1000,ROW(G182)),支出簿!$Q$4:$Q$1000,0)))</f>
        <v/>
      </c>
      <c r="H182" t="str">
        <f>IF(COUNT(支出簿!$Q$4:$Q$1000)&lt;ROW(H182),"",INDEX(支出簿!H$4:H$1000,MATCH(SMALL(支出簿!$Q$4:$Q$1000,ROW(H182)),支出簿!$Q$4:$Q$1000,0)))</f>
        <v/>
      </c>
      <c r="I182" t="str">
        <f>IF(COUNT(支出簿!$Q$4:$Q$1000)&lt;ROW(I182),"",INDEX(支出簿!I$4:I$1000,MATCH(SMALL(支出簿!$Q$4:$Q$1000,ROW(I182)),支出簿!$Q$4:$Q$1000,0)))</f>
        <v/>
      </c>
      <c r="J182" t="str">
        <f>IF(COUNT(支出簿!$Q$4:$Q$1000)&lt;ROW(J182),"",INDEX(支出簿!J$4:J$1000,MATCH(SMALL(支出簿!$Q$4:$Q$1000,ROW(J182)),支出簿!$Q$4:$Q$1000,0)))</f>
        <v/>
      </c>
      <c r="K182" t="str">
        <f>IF(COUNT(支出簿!$Q$4:$Q$1000)&lt;ROW(K182),"",INDEX(支出簿!K$4:K$1000,MATCH(SMALL(支出簿!$Q$4:$Q$1000,ROW(K182)),支出簿!$Q$4:$Q$1000,0)))</f>
        <v/>
      </c>
      <c r="L182" t="str">
        <f>IF(COUNT(支出簿!$Q$4:$Q$1000)&lt;ROW(L182),"",INDEX(支出簿!L$4:L$1000,MATCH(SMALL(支出簿!$Q$4:$Q$1000,ROW(L182)),支出簿!$Q$4:$Q$1000,0)))</f>
        <v/>
      </c>
      <c r="M182" t="str">
        <f>IF(COUNT(支出簿!$Q$4:$Q$1000)&lt;ROW(M182),"",INDEX(支出簿!M$4:M$1000,MATCH(SMALL(支出簿!$Q$4:$Q$1000,ROW(M182)),支出簿!$Q$4:$Q$1000,0)))</f>
        <v/>
      </c>
      <c r="N182" t="str">
        <f>IF(COUNT(支出簿!$Q$4:$Q$1000)&lt;ROW(N182),"",INDEX(支出簿!N$4:N$1000,MATCH(SMALL(支出簿!$Q$4:$Q$1000,ROW(N182)),支出簿!$Q$4:$Q$1000,0)))</f>
        <v/>
      </c>
      <c r="O182" t="str">
        <f>IF(COUNT(支出簿!$Q$4:$Q$1000)&lt;ROW(O182),"",INDEX(支出簿!O$4:O$1000,MATCH(SMALL(支出簿!$Q$4:$Q$1000,ROW(O182)),支出簿!$Q$4:$Q$1000,0)))</f>
        <v/>
      </c>
      <c r="P182" t="str">
        <f>IF(COUNT(支出簿!$Q$4:$Q$1000)&lt;ROW(P182),"",INDEX(支出簿!P$4:P$1000,MATCH(SMALL(支出簿!$Q$4:$Q$1000,ROW(P182)),支出簿!$Q$4:$Q$1000,0)))</f>
        <v/>
      </c>
      <c r="Q182" t="str">
        <f>IF(COUNT(支出簿!$Q$4:$Q$1000)&lt;ROW(Q182),"",INDEX(支出簿!Q$4:Q$1000,MATCH(SMALL(支出簿!$Q$4:$Q$1000,ROW(Q182)),支出簿!$Q$4:$Q$1000,0)))</f>
        <v/>
      </c>
    </row>
    <row r="183" spans="1:17" x14ac:dyDescent="0.45">
      <c r="A183" t="str">
        <f>IF(COUNT(支出簿!$Q$4:$Q$1000)&lt;ROW(A183),"",INDEX(支出簿!A$4:A$1000,MATCH(SMALL(支出簿!$Q$4:$Q$1000,ROW(A183)),支出簿!$Q$4:$Q$1000,0)))</f>
        <v/>
      </c>
      <c r="B183" s="25" t="str">
        <f>IF(COUNT(支出簿!$Q$4:$Q$1000)&lt;ROW(B183),"",INDEX(支出簿!B$4:B$1000,MATCH(SMALL(支出簿!$Q$4:$Q$1000,ROW(B183)),支出簿!$Q$4:$Q$1000,0)))</f>
        <v/>
      </c>
      <c r="C183" s="25" t="str">
        <f>IF(COUNT(支出簿!$Q$4:$Q$1000)&lt;ROW(C183),"",INDEX(支出簿!C$4:C$1000,MATCH(SMALL(支出簿!$Q$4:$Q$1000,ROW(C183)),支出簿!$Q$4:$Q$1000,0)))</f>
        <v/>
      </c>
      <c r="D183" t="str">
        <f>IF(COUNT(支出簿!$Q$4:$Q$1000)&lt;ROW(D183),"",INDEX(支出簿!D$4:D$1000,MATCH(SMALL(支出簿!$Q$4:$Q$1000,ROW(D183)),支出簿!$Q$4:$Q$1000,0)))</f>
        <v/>
      </c>
      <c r="E183" t="str">
        <f>IF(COUNT(支出簿!$Q$4:$Q$1000)&lt;ROW(E183),"",INDEX(支出簿!E$4:E$1000,MATCH(SMALL(支出簿!$Q$4:$Q$1000,ROW(E183)),支出簿!$Q$4:$Q$1000,0)))</f>
        <v/>
      </c>
      <c r="F183" t="str">
        <f>IF(COUNT(支出簿!$Q$4:$Q$1000)&lt;ROW(F183),"",INDEX(支出簿!F$4:F$1000,MATCH(SMALL(支出簿!$Q$4:$Q$1000,ROW(F183)),支出簿!$Q$4:$Q$1000,0)))</f>
        <v/>
      </c>
      <c r="G183" t="str">
        <f>IF(COUNT(支出簿!$Q$4:$Q$1000)&lt;ROW(G183),"",INDEX(支出簿!G$4:G$1000,MATCH(SMALL(支出簿!$Q$4:$Q$1000,ROW(G183)),支出簿!$Q$4:$Q$1000,0)))</f>
        <v/>
      </c>
      <c r="H183" t="str">
        <f>IF(COUNT(支出簿!$Q$4:$Q$1000)&lt;ROW(H183),"",INDEX(支出簿!H$4:H$1000,MATCH(SMALL(支出簿!$Q$4:$Q$1000,ROW(H183)),支出簿!$Q$4:$Q$1000,0)))</f>
        <v/>
      </c>
      <c r="I183" t="str">
        <f>IF(COUNT(支出簿!$Q$4:$Q$1000)&lt;ROW(I183),"",INDEX(支出簿!I$4:I$1000,MATCH(SMALL(支出簿!$Q$4:$Q$1000,ROW(I183)),支出簿!$Q$4:$Q$1000,0)))</f>
        <v/>
      </c>
      <c r="J183" t="str">
        <f>IF(COUNT(支出簿!$Q$4:$Q$1000)&lt;ROW(J183),"",INDEX(支出簿!J$4:J$1000,MATCH(SMALL(支出簿!$Q$4:$Q$1000,ROW(J183)),支出簿!$Q$4:$Q$1000,0)))</f>
        <v/>
      </c>
      <c r="K183" t="str">
        <f>IF(COUNT(支出簿!$Q$4:$Q$1000)&lt;ROW(K183),"",INDEX(支出簿!K$4:K$1000,MATCH(SMALL(支出簿!$Q$4:$Q$1000,ROW(K183)),支出簿!$Q$4:$Q$1000,0)))</f>
        <v/>
      </c>
      <c r="L183" t="str">
        <f>IF(COUNT(支出簿!$Q$4:$Q$1000)&lt;ROW(L183),"",INDEX(支出簿!L$4:L$1000,MATCH(SMALL(支出簿!$Q$4:$Q$1000,ROW(L183)),支出簿!$Q$4:$Q$1000,0)))</f>
        <v/>
      </c>
      <c r="M183" t="str">
        <f>IF(COUNT(支出簿!$Q$4:$Q$1000)&lt;ROW(M183),"",INDEX(支出簿!M$4:M$1000,MATCH(SMALL(支出簿!$Q$4:$Q$1000,ROW(M183)),支出簿!$Q$4:$Q$1000,0)))</f>
        <v/>
      </c>
      <c r="N183" t="str">
        <f>IF(COUNT(支出簿!$Q$4:$Q$1000)&lt;ROW(N183),"",INDEX(支出簿!N$4:N$1000,MATCH(SMALL(支出簿!$Q$4:$Q$1000,ROW(N183)),支出簿!$Q$4:$Q$1000,0)))</f>
        <v/>
      </c>
      <c r="O183" t="str">
        <f>IF(COUNT(支出簿!$Q$4:$Q$1000)&lt;ROW(O183),"",INDEX(支出簿!O$4:O$1000,MATCH(SMALL(支出簿!$Q$4:$Q$1000,ROW(O183)),支出簿!$Q$4:$Q$1000,0)))</f>
        <v/>
      </c>
      <c r="P183" t="str">
        <f>IF(COUNT(支出簿!$Q$4:$Q$1000)&lt;ROW(P183),"",INDEX(支出簿!P$4:P$1000,MATCH(SMALL(支出簿!$Q$4:$Q$1000,ROW(P183)),支出簿!$Q$4:$Q$1000,0)))</f>
        <v/>
      </c>
      <c r="Q183" t="str">
        <f>IF(COUNT(支出簿!$Q$4:$Q$1000)&lt;ROW(Q183),"",INDEX(支出簿!Q$4:Q$1000,MATCH(SMALL(支出簿!$Q$4:$Q$1000,ROW(Q183)),支出簿!$Q$4:$Q$1000,0)))</f>
        <v/>
      </c>
    </row>
    <row r="184" spans="1:17" x14ac:dyDescent="0.45">
      <c r="A184" t="str">
        <f>IF(COUNT(支出簿!$Q$4:$Q$1000)&lt;ROW(A184),"",INDEX(支出簿!A$4:A$1000,MATCH(SMALL(支出簿!$Q$4:$Q$1000,ROW(A184)),支出簿!$Q$4:$Q$1000,0)))</f>
        <v/>
      </c>
      <c r="B184" s="25" t="str">
        <f>IF(COUNT(支出簿!$Q$4:$Q$1000)&lt;ROW(B184),"",INDEX(支出簿!B$4:B$1000,MATCH(SMALL(支出簿!$Q$4:$Q$1000,ROW(B184)),支出簿!$Q$4:$Q$1000,0)))</f>
        <v/>
      </c>
      <c r="C184" s="25" t="str">
        <f>IF(COUNT(支出簿!$Q$4:$Q$1000)&lt;ROW(C184),"",INDEX(支出簿!C$4:C$1000,MATCH(SMALL(支出簿!$Q$4:$Q$1000,ROW(C184)),支出簿!$Q$4:$Q$1000,0)))</f>
        <v/>
      </c>
      <c r="D184" t="str">
        <f>IF(COUNT(支出簿!$Q$4:$Q$1000)&lt;ROW(D184),"",INDEX(支出簿!D$4:D$1000,MATCH(SMALL(支出簿!$Q$4:$Q$1000,ROW(D184)),支出簿!$Q$4:$Q$1000,0)))</f>
        <v/>
      </c>
      <c r="E184" t="str">
        <f>IF(COUNT(支出簿!$Q$4:$Q$1000)&lt;ROW(E184),"",INDEX(支出簿!E$4:E$1000,MATCH(SMALL(支出簿!$Q$4:$Q$1000,ROW(E184)),支出簿!$Q$4:$Q$1000,0)))</f>
        <v/>
      </c>
      <c r="F184" t="str">
        <f>IF(COUNT(支出簿!$Q$4:$Q$1000)&lt;ROW(F184),"",INDEX(支出簿!F$4:F$1000,MATCH(SMALL(支出簿!$Q$4:$Q$1000,ROW(F184)),支出簿!$Q$4:$Q$1000,0)))</f>
        <v/>
      </c>
      <c r="G184" t="str">
        <f>IF(COUNT(支出簿!$Q$4:$Q$1000)&lt;ROW(G184),"",INDEX(支出簿!G$4:G$1000,MATCH(SMALL(支出簿!$Q$4:$Q$1000,ROW(G184)),支出簿!$Q$4:$Q$1000,0)))</f>
        <v/>
      </c>
      <c r="H184" t="str">
        <f>IF(COUNT(支出簿!$Q$4:$Q$1000)&lt;ROW(H184),"",INDEX(支出簿!H$4:H$1000,MATCH(SMALL(支出簿!$Q$4:$Q$1000,ROW(H184)),支出簿!$Q$4:$Q$1000,0)))</f>
        <v/>
      </c>
      <c r="I184" t="str">
        <f>IF(COUNT(支出簿!$Q$4:$Q$1000)&lt;ROW(I184),"",INDEX(支出簿!I$4:I$1000,MATCH(SMALL(支出簿!$Q$4:$Q$1000,ROW(I184)),支出簿!$Q$4:$Q$1000,0)))</f>
        <v/>
      </c>
      <c r="J184" t="str">
        <f>IF(COUNT(支出簿!$Q$4:$Q$1000)&lt;ROW(J184),"",INDEX(支出簿!J$4:J$1000,MATCH(SMALL(支出簿!$Q$4:$Q$1000,ROW(J184)),支出簿!$Q$4:$Q$1000,0)))</f>
        <v/>
      </c>
      <c r="K184" t="str">
        <f>IF(COUNT(支出簿!$Q$4:$Q$1000)&lt;ROW(K184),"",INDEX(支出簿!K$4:K$1000,MATCH(SMALL(支出簿!$Q$4:$Q$1000,ROW(K184)),支出簿!$Q$4:$Q$1000,0)))</f>
        <v/>
      </c>
      <c r="L184" t="str">
        <f>IF(COUNT(支出簿!$Q$4:$Q$1000)&lt;ROW(L184),"",INDEX(支出簿!L$4:L$1000,MATCH(SMALL(支出簿!$Q$4:$Q$1000,ROW(L184)),支出簿!$Q$4:$Q$1000,0)))</f>
        <v/>
      </c>
      <c r="M184" t="str">
        <f>IF(COUNT(支出簿!$Q$4:$Q$1000)&lt;ROW(M184),"",INDEX(支出簿!M$4:M$1000,MATCH(SMALL(支出簿!$Q$4:$Q$1000,ROW(M184)),支出簿!$Q$4:$Q$1000,0)))</f>
        <v/>
      </c>
      <c r="N184" t="str">
        <f>IF(COUNT(支出簿!$Q$4:$Q$1000)&lt;ROW(N184),"",INDEX(支出簿!N$4:N$1000,MATCH(SMALL(支出簿!$Q$4:$Q$1000,ROW(N184)),支出簿!$Q$4:$Q$1000,0)))</f>
        <v/>
      </c>
      <c r="O184" t="str">
        <f>IF(COUNT(支出簿!$Q$4:$Q$1000)&lt;ROW(O184),"",INDEX(支出簿!O$4:O$1000,MATCH(SMALL(支出簿!$Q$4:$Q$1000,ROW(O184)),支出簿!$Q$4:$Q$1000,0)))</f>
        <v/>
      </c>
      <c r="P184" t="str">
        <f>IF(COUNT(支出簿!$Q$4:$Q$1000)&lt;ROW(P184),"",INDEX(支出簿!P$4:P$1000,MATCH(SMALL(支出簿!$Q$4:$Q$1000,ROW(P184)),支出簿!$Q$4:$Q$1000,0)))</f>
        <v/>
      </c>
      <c r="Q184" t="str">
        <f>IF(COUNT(支出簿!$Q$4:$Q$1000)&lt;ROW(Q184),"",INDEX(支出簿!Q$4:Q$1000,MATCH(SMALL(支出簿!$Q$4:$Q$1000,ROW(Q184)),支出簿!$Q$4:$Q$1000,0)))</f>
        <v/>
      </c>
    </row>
    <row r="185" spans="1:17" x14ac:dyDescent="0.45">
      <c r="A185" t="str">
        <f>IF(COUNT(支出簿!$Q$4:$Q$1000)&lt;ROW(A185),"",INDEX(支出簿!A$4:A$1000,MATCH(SMALL(支出簿!$Q$4:$Q$1000,ROW(A185)),支出簿!$Q$4:$Q$1000,0)))</f>
        <v/>
      </c>
      <c r="B185" s="25" t="str">
        <f>IF(COUNT(支出簿!$Q$4:$Q$1000)&lt;ROW(B185),"",INDEX(支出簿!B$4:B$1000,MATCH(SMALL(支出簿!$Q$4:$Q$1000,ROW(B185)),支出簿!$Q$4:$Q$1000,0)))</f>
        <v/>
      </c>
      <c r="C185" s="25" t="str">
        <f>IF(COUNT(支出簿!$Q$4:$Q$1000)&lt;ROW(C185),"",INDEX(支出簿!C$4:C$1000,MATCH(SMALL(支出簿!$Q$4:$Q$1000,ROW(C185)),支出簿!$Q$4:$Q$1000,0)))</f>
        <v/>
      </c>
      <c r="D185" t="str">
        <f>IF(COUNT(支出簿!$Q$4:$Q$1000)&lt;ROW(D185),"",INDEX(支出簿!D$4:D$1000,MATCH(SMALL(支出簿!$Q$4:$Q$1000,ROW(D185)),支出簿!$Q$4:$Q$1000,0)))</f>
        <v/>
      </c>
      <c r="E185" t="str">
        <f>IF(COUNT(支出簿!$Q$4:$Q$1000)&lt;ROW(E185),"",INDEX(支出簿!E$4:E$1000,MATCH(SMALL(支出簿!$Q$4:$Q$1000,ROW(E185)),支出簿!$Q$4:$Q$1000,0)))</f>
        <v/>
      </c>
      <c r="F185" t="str">
        <f>IF(COUNT(支出簿!$Q$4:$Q$1000)&lt;ROW(F185),"",INDEX(支出簿!F$4:F$1000,MATCH(SMALL(支出簿!$Q$4:$Q$1000,ROW(F185)),支出簿!$Q$4:$Q$1000,0)))</f>
        <v/>
      </c>
      <c r="G185" t="str">
        <f>IF(COUNT(支出簿!$Q$4:$Q$1000)&lt;ROW(G185),"",INDEX(支出簿!G$4:G$1000,MATCH(SMALL(支出簿!$Q$4:$Q$1000,ROW(G185)),支出簿!$Q$4:$Q$1000,0)))</f>
        <v/>
      </c>
      <c r="H185" t="str">
        <f>IF(COUNT(支出簿!$Q$4:$Q$1000)&lt;ROW(H185),"",INDEX(支出簿!H$4:H$1000,MATCH(SMALL(支出簿!$Q$4:$Q$1000,ROW(H185)),支出簿!$Q$4:$Q$1000,0)))</f>
        <v/>
      </c>
      <c r="I185" t="str">
        <f>IF(COUNT(支出簿!$Q$4:$Q$1000)&lt;ROW(I185),"",INDEX(支出簿!I$4:I$1000,MATCH(SMALL(支出簿!$Q$4:$Q$1000,ROW(I185)),支出簿!$Q$4:$Q$1000,0)))</f>
        <v/>
      </c>
      <c r="J185" t="str">
        <f>IF(COUNT(支出簿!$Q$4:$Q$1000)&lt;ROW(J185),"",INDEX(支出簿!J$4:J$1000,MATCH(SMALL(支出簿!$Q$4:$Q$1000,ROW(J185)),支出簿!$Q$4:$Q$1000,0)))</f>
        <v/>
      </c>
      <c r="K185" t="str">
        <f>IF(COUNT(支出簿!$Q$4:$Q$1000)&lt;ROW(K185),"",INDEX(支出簿!K$4:K$1000,MATCH(SMALL(支出簿!$Q$4:$Q$1000,ROW(K185)),支出簿!$Q$4:$Q$1000,0)))</f>
        <v/>
      </c>
      <c r="L185" t="str">
        <f>IF(COUNT(支出簿!$Q$4:$Q$1000)&lt;ROW(L185),"",INDEX(支出簿!L$4:L$1000,MATCH(SMALL(支出簿!$Q$4:$Q$1000,ROW(L185)),支出簿!$Q$4:$Q$1000,0)))</f>
        <v/>
      </c>
      <c r="M185" t="str">
        <f>IF(COUNT(支出簿!$Q$4:$Q$1000)&lt;ROW(M185),"",INDEX(支出簿!M$4:M$1000,MATCH(SMALL(支出簿!$Q$4:$Q$1000,ROW(M185)),支出簿!$Q$4:$Q$1000,0)))</f>
        <v/>
      </c>
      <c r="N185" t="str">
        <f>IF(COUNT(支出簿!$Q$4:$Q$1000)&lt;ROW(N185),"",INDEX(支出簿!N$4:N$1000,MATCH(SMALL(支出簿!$Q$4:$Q$1000,ROW(N185)),支出簿!$Q$4:$Q$1000,0)))</f>
        <v/>
      </c>
      <c r="O185" t="str">
        <f>IF(COUNT(支出簿!$Q$4:$Q$1000)&lt;ROW(O185),"",INDEX(支出簿!O$4:O$1000,MATCH(SMALL(支出簿!$Q$4:$Q$1000,ROW(O185)),支出簿!$Q$4:$Q$1000,0)))</f>
        <v/>
      </c>
      <c r="P185" t="str">
        <f>IF(COUNT(支出簿!$Q$4:$Q$1000)&lt;ROW(P185),"",INDEX(支出簿!P$4:P$1000,MATCH(SMALL(支出簿!$Q$4:$Q$1000,ROW(P185)),支出簿!$Q$4:$Q$1000,0)))</f>
        <v/>
      </c>
      <c r="Q185" t="str">
        <f>IF(COUNT(支出簿!$Q$4:$Q$1000)&lt;ROW(Q185),"",INDEX(支出簿!Q$4:Q$1000,MATCH(SMALL(支出簿!$Q$4:$Q$1000,ROW(Q185)),支出簿!$Q$4:$Q$1000,0)))</f>
        <v/>
      </c>
    </row>
    <row r="186" spans="1:17" x14ac:dyDescent="0.45">
      <c r="A186" t="str">
        <f>IF(COUNT(支出簿!$Q$4:$Q$1000)&lt;ROW(A186),"",INDEX(支出簿!A$4:A$1000,MATCH(SMALL(支出簿!$Q$4:$Q$1000,ROW(A186)),支出簿!$Q$4:$Q$1000,0)))</f>
        <v/>
      </c>
      <c r="B186" s="25" t="str">
        <f>IF(COUNT(支出簿!$Q$4:$Q$1000)&lt;ROW(B186),"",INDEX(支出簿!B$4:B$1000,MATCH(SMALL(支出簿!$Q$4:$Q$1000,ROW(B186)),支出簿!$Q$4:$Q$1000,0)))</f>
        <v/>
      </c>
      <c r="C186" s="25" t="str">
        <f>IF(COUNT(支出簿!$Q$4:$Q$1000)&lt;ROW(C186),"",INDEX(支出簿!C$4:C$1000,MATCH(SMALL(支出簿!$Q$4:$Q$1000,ROW(C186)),支出簿!$Q$4:$Q$1000,0)))</f>
        <v/>
      </c>
      <c r="D186" t="str">
        <f>IF(COUNT(支出簿!$Q$4:$Q$1000)&lt;ROW(D186),"",INDEX(支出簿!D$4:D$1000,MATCH(SMALL(支出簿!$Q$4:$Q$1000,ROW(D186)),支出簿!$Q$4:$Q$1000,0)))</f>
        <v/>
      </c>
      <c r="E186" t="str">
        <f>IF(COUNT(支出簿!$Q$4:$Q$1000)&lt;ROW(E186),"",INDEX(支出簿!E$4:E$1000,MATCH(SMALL(支出簿!$Q$4:$Q$1000,ROW(E186)),支出簿!$Q$4:$Q$1000,0)))</f>
        <v/>
      </c>
      <c r="F186" t="str">
        <f>IF(COUNT(支出簿!$Q$4:$Q$1000)&lt;ROW(F186),"",INDEX(支出簿!F$4:F$1000,MATCH(SMALL(支出簿!$Q$4:$Q$1000,ROW(F186)),支出簿!$Q$4:$Q$1000,0)))</f>
        <v/>
      </c>
      <c r="G186" t="str">
        <f>IF(COUNT(支出簿!$Q$4:$Q$1000)&lt;ROW(G186),"",INDEX(支出簿!G$4:G$1000,MATCH(SMALL(支出簿!$Q$4:$Q$1000,ROW(G186)),支出簿!$Q$4:$Q$1000,0)))</f>
        <v/>
      </c>
      <c r="H186" t="str">
        <f>IF(COUNT(支出簿!$Q$4:$Q$1000)&lt;ROW(H186),"",INDEX(支出簿!H$4:H$1000,MATCH(SMALL(支出簿!$Q$4:$Q$1000,ROW(H186)),支出簿!$Q$4:$Q$1000,0)))</f>
        <v/>
      </c>
      <c r="I186" t="str">
        <f>IF(COUNT(支出簿!$Q$4:$Q$1000)&lt;ROW(I186),"",INDEX(支出簿!I$4:I$1000,MATCH(SMALL(支出簿!$Q$4:$Q$1000,ROW(I186)),支出簿!$Q$4:$Q$1000,0)))</f>
        <v/>
      </c>
      <c r="J186" t="str">
        <f>IF(COUNT(支出簿!$Q$4:$Q$1000)&lt;ROW(J186),"",INDEX(支出簿!J$4:J$1000,MATCH(SMALL(支出簿!$Q$4:$Q$1000,ROW(J186)),支出簿!$Q$4:$Q$1000,0)))</f>
        <v/>
      </c>
      <c r="K186" t="str">
        <f>IF(COUNT(支出簿!$Q$4:$Q$1000)&lt;ROW(K186),"",INDEX(支出簿!K$4:K$1000,MATCH(SMALL(支出簿!$Q$4:$Q$1000,ROW(K186)),支出簿!$Q$4:$Q$1000,0)))</f>
        <v/>
      </c>
      <c r="L186" t="str">
        <f>IF(COUNT(支出簿!$Q$4:$Q$1000)&lt;ROW(L186),"",INDEX(支出簿!L$4:L$1000,MATCH(SMALL(支出簿!$Q$4:$Q$1000,ROW(L186)),支出簿!$Q$4:$Q$1000,0)))</f>
        <v/>
      </c>
      <c r="M186" t="str">
        <f>IF(COUNT(支出簿!$Q$4:$Q$1000)&lt;ROW(M186),"",INDEX(支出簿!M$4:M$1000,MATCH(SMALL(支出簿!$Q$4:$Q$1000,ROW(M186)),支出簿!$Q$4:$Q$1000,0)))</f>
        <v/>
      </c>
      <c r="N186" t="str">
        <f>IF(COUNT(支出簿!$Q$4:$Q$1000)&lt;ROW(N186),"",INDEX(支出簿!N$4:N$1000,MATCH(SMALL(支出簿!$Q$4:$Q$1000,ROW(N186)),支出簿!$Q$4:$Q$1000,0)))</f>
        <v/>
      </c>
      <c r="O186" t="str">
        <f>IF(COUNT(支出簿!$Q$4:$Q$1000)&lt;ROW(O186),"",INDEX(支出簿!O$4:O$1000,MATCH(SMALL(支出簿!$Q$4:$Q$1000,ROW(O186)),支出簿!$Q$4:$Q$1000,0)))</f>
        <v/>
      </c>
      <c r="P186" t="str">
        <f>IF(COUNT(支出簿!$Q$4:$Q$1000)&lt;ROW(P186),"",INDEX(支出簿!P$4:P$1000,MATCH(SMALL(支出簿!$Q$4:$Q$1000,ROW(P186)),支出簿!$Q$4:$Q$1000,0)))</f>
        <v/>
      </c>
      <c r="Q186" t="str">
        <f>IF(COUNT(支出簿!$Q$4:$Q$1000)&lt;ROW(Q186),"",INDEX(支出簿!Q$4:Q$1000,MATCH(SMALL(支出簿!$Q$4:$Q$1000,ROW(Q186)),支出簿!$Q$4:$Q$1000,0)))</f>
        <v/>
      </c>
    </row>
    <row r="187" spans="1:17" x14ac:dyDescent="0.45">
      <c r="A187" t="str">
        <f>IF(COUNT(支出簿!$Q$4:$Q$1000)&lt;ROW(A187),"",INDEX(支出簿!A$4:A$1000,MATCH(SMALL(支出簿!$Q$4:$Q$1000,ROW(A187)),支出簿!$Q$4:$Q$1000,0)))</f>
        <v/>
      </c>
      <c r="B187" s="25" t="str">
        <f>IF(COUNT(支出簿!$Q$4:$Q$1000)&lt;ROW(B187),"",INDEX(支出簿!B$4:B$1000,MATCH(SMALL(支出簿!$Q$4:$Q$1000,ROW(B187)),支出簿!$Q$4:$Q$1000,0)))</f>
        <v/>
      </c>
      <c r="C187" s="25" t="str">
        <f>IF(COUNT(支出簿!$Q$4:$Q$1000)&lt;ROW(C187),"",INDEX(支出簿!C$4:C$1000,MATCH(SMALL(支出簿!$Q$4:$Q$1000,ROW(C187)),支出簿!$Q$4:$Q$1000,0)))</f>
        <v/>
      </c>
      <c r="D187" t="str">
        <f>IF(COUNT(支出簿!$Q$4:$Q$1000)&lt;ROW(D187),"",INDEX(支出簿!D$4:D$1000,MATCH(SMALL(支出簿!$Q$4:$Q$1000,ROW(D187)),支出簿!$Q$4:$Q$1000,0)))</f>
        <v/>
      </c>
      <c r="E187" t="str">
        <f>IF(COUNT(支出簿!$Q$4:$Q$1000)&lt;ROW(E187),"",INDEX(支出簿!E$4:E$1000,MATCH(SMALL(支出簿!$Q$4:$Q$1000,ROW(E187)),支出簿!$Q$4:$Q$1000,0)))</f>
        <v/>
      </c>
      <c r="F187" t="str">
        <f>IF(COUNT(支出簿!$Q$4:$Q$1000)&lt;ROW(F187),"",INDEX(支出簿!F$4:F$1000,MATCH(SMALL(支出簿!$Q$4:$Q$1000,ROW(F187)),支出簿!$Q$4:$Q$1000,0)))</f>
        <v/>
      </c>
      <c r="G187" t="str">
        <f>IF(COUNT(支出簿!$Q$4:$Q$1000)&lt;ROW(G187),"",INDEX(支出簿!G$4:G$1000,MATCH(SMALL(支出簿!$Q$4:$Q$1000,ROW(G187)),支出簿!$Q$4:$Q$1000,0)))</f>
        <v/>
      </c>
      <c r="H187" t="str">
        <f>IF(COUNT(支出簿!$Q$4:$Q$1000)&lt;ROW(H187),"",INDEX(支出簿!H$4:H$1000,MATCH(SMALL(支出簿!$Q$4:$Q$1000,ROW(H187)),支出簿!$Q$4:$Q$1000,0)))</f>
        <v/>
      </c>
      <c r="I187" t="str">
        <f>IF(COUNT(支出簿!$Q$4:$Q$1000)&lt;ROW(I187),"",INDEX(支出簿!I$4:I$1000,MATCH(SMALL(支出簿!$Q$4:$Q$1000,ROW(I187)),支出簿!$Q$4:$Q$1000,0)))</f>
        <v/>
      </c>
      <c r="J187" t="str">
        <f>IF(COUNT(支出簿!$Q$4:$Q$1000)&lt;ROW(J187),"",INDEX(支出簿!J$4:J$1000,MATCH(SMALL(支出簿!$Q$4:$Q$1000,ROW(J187)),支出簿!$Q$4:$Q$1000,0)))</f>
        <v/>
      </c>
      <c r="K187" t="str">
        <f>IF(COUNT(支出簿!$Q$4:$Q$1000)&lt;ROW(K187),"",INDEX(支出簿!K$4:K$1000,MATCH(SMALL(支出簿!$Q$4:$Q$1000,ROW(K187)),支出簿!$Q$4:$Q$1000,0)))</f>
        <v/>
      </c>
      <c r="L187" t="str">
        <f>IF(COUNT(支出簿!$Q$4:$Q$1000)&lt;ROW(L187),"",INDEX(支出簿!L$4:L$1000,MATCH(SMALL(支出簿!$Q$4:$Q$1000,ROW(L187)),支出簿!$Q$4:$Q$1000,0)))</f>
        <v/>
      </c>
      <c r="M187" t="str">
        <f>IF(COUNT(支出簿!$Q$4:$Q$1000)&lt;ROW(M187),"",INDEX(支出簿!M$4:M$1000,MATCH(SMALL(支出簿!$Q$4:$Q$1000,ROW(M187)),支出簿!$Q$4:$Q$1000,0)))</f>
        <v/>
      </c>
      <c r="N187" t="str">
        <f>IF(COUNT(支出簿!$Q$4:$Q$1000)&lt;ROW(N187),"",INDEX(支出簿!N$4:N$1000,MATCH(SMALL(支出簿!$Q$4:$Q$1000,ROW(N187)),支出簿!$Q$4:$Q$1000,0)))</f>
        <v/>
      </c>
      <c r="O187" t="str">
        <f>IF(COUNT(支出簿!$Q$4:$Q$1000)&lt;ROW(O187),"",INDEX(支出簿!O$4:O$1000,MATCH(SMALL(支出簿!$Q$4:$Q$1000,ROW(O187)),支出簿!$Q$4:$Q$1000,0)))</f>
        <v/>
      </c>
      <c r="P187" t="str">
        <f>IF(COUNT(支出簿!$Q$4:$Q$1000)&lt;ROW(P187),"",INDEX(支出簿!P$4:P$1000,MATCH(SMALL(支出簿!$Q$4:$Q$1000,ROW(P187)),支出簿!$Q$4:$Q$1000,0)))</f>
        <v/>
      </c>
      <c r="Q187" t="str">
        <f>IF(COUNT(支出簿!$Q$4:$Q$1000)&lt;ROW(Q187),"",INDEX(支出簿!Q$4:Q$1000,MATCH(SMALL(支出簿!$Q$4:$Q$1000,ROW(Q187)),支出簿!$Q$4:$Q$1000,0)))</f>
        <v/>
      </c>
    </row>
    <row r="188" spans="1:17" x14ac:dyDescent="0.45">
      <c r="A188" t="str">
        <f>IF(COUNT(支出簿!$Q$4:$Q$1000)&lt;ROW(A188),"",INDEX(支出簿!A$4:A$1000,MATCH(SMALL(支出簿!$Q$4:$Q$1000,ROW(A188)),支出簿!$Q$4:$Q$1000,0)))</f>
        <v/>
      </c>
      <c r="B188" s="25" t="str">
        <f>IF(COUNT(支出簿!$Q$4:$Q$1000)&lt;ROW(B188),"",INDEX(支出簿!B$4:B$1000,MATCH(SMALL(支出簿!$Q$4:$Q$1000,ROW(B188)),支出簿!$Q$4:$Q$1000,0)))</f>
        <v/>
      </c>
      <c r="C188" s="25" t="str">
        <f>IF(COUNT(支出簿!$Q$4:$Q$1000)&lt;ROW(C188),"",INDEX(支出簿!C$4:C$1000,MATCH(SMALL(支出簿!$Q$4:$Q$1000,ROW(C188)),支出簿!$Q$4:$Q$1000,0)))</f>
        <v/>
      </c>
      <c r="D188" t="str">
        <f>IF(COUNT(支出簿!$Q$4:$Q$1000)&lt;ROW(D188),"",INDEX(支出簿!D$4:D$1000,MATCH(SMALL(支出簿!$Q$4:$Q$1000,ROW(D188)),支出簿!$Q$4:$Q$1000,0)))</f>
        <v/>
      </c>
      <c r="E188" t="str">
        <f>IF(COUNT(支出簿!$Q$4:$Q$1000)&lt;ROW(E188),"",INDEX(支出簿!E$4:E$1000,MATCH(SMALL(支出簿!$Q$4:$Q$1000,ROW(E188)),支出簿!$Q$4:$Q$1000,0)))</f>
        <v/>
      </c>
      <c r="F188" t="str">
        <f>IF(COUNT(支出簿!$Q$4:$Q$1000)&lt;ROW(F188),"",INDEX(支出簿!F$4:F$1000,MATCH(SMALL(支出簿!$Q$4:$Q$1000,ROW(F188)),支出簿!$Q$4:$Q$1000,0)))</f>
        <v/>
      </c>
      <c r="G188" t="str">
        <f>IF(COUNT(支出簿!$Q$4:$Q$1000)&lt;ROW(G188),"",INDEX(支出簿!G$4:G$1000,MATCH(SMALL(支出簿!$Q$4:$Q$1000,ROW(G188)),支出簿!$Q$4:$Q$1000,0)))</f>
        <v/>
      </c>
      <c r="H188" t="str">
        <f>IF(COUNT(支出簿!$Q$4:$Q$1000)&lt;ROW(H188),"",INDEX(支出簿!H$4:H$1000,MATCH(SMALL(支出簿!$Q$4:$Q$1000,ROW(H188)),支出簿!$Q$4:$Q$1000,0)))</f>
        <v/>
      </c>
      <c r="I188" t="str">
        <f>IF(COUNT(支出簿!$Q$4:$Q$1000)&lt;ROW(I188),"",INDEX(支出簿!I$4:I$1000,MATCH(SMALL(支出簿!$Q$4:$Q$1000,ROW(I188)),支出簿!$Q$4:$Q$1000,0)))</f>
        <v/>
      </c>
      <c r="J188" t="str">
        <f>IF(COUNT(支出簿!$Q$4:$Q$1000)&lt;ROW(J188),"",INDEX(支出簿!J$4:J$1000,MATCH(SMALL(支出簿!$Q$4:$Q$1000,ROW(J188)),支出簿!$Q$4:$Q$1000,0)))</f>
        <v/>
      </c>
      <c r="K188" t="str">
        <f>IF(COUNT(支出簿!$Q$4:$Q$1000)&lt;ROW(K188),"",INDEX(支出簿!K$4:K$1000,MATCH(SMALL(支出簿!$Q$4:$Q$1000,ROW(K188)),支出簿!$Q$4:$Q$1000,0)))</f>
        <v/>
      </c>
      <c r="L188" t="str">
        <f>IF(COUNT(支出簿!$Q$4:$Q$1000)&lt;ROW(L188),"",INDEX(支出簿!L$4:L$1000,MATCH(SMALL(支出簿!$Q$4:$Q$1000,ROW(L188)),支出簿!$Q$4:$Q$1000,0)))</f>
        <v/>
      </c>
      <c r="M188" t="str">
        <f>IF(COUNT(支出簿!$Q$4:$Q$1000)&lt;ROW(M188),"",INDEX(支出簿!M$4:M$1000,MATCH(SMALL(支出簿!$Q$4:$Q$1000,ROW(M188)),支出簿!$Q$4:$Q$1000,0)))</f>
        <v/>
      </c>
      <c r="N188" t="str">
        <f>IF(COUNT(支出簿!$Q$4:$Q$1000)&lt;ROW(N188),"",INDEX(支出簿!N$4:N$1000,MATCH(SMALL(支出簿!$Q$4:$Q$1000,ROW(N188)),支出簿!$Q$4:$Q$1000,0)))</f>
        <v/>
      </c>
      <c r="O188" t="str">
        <f>IF(COUNT(支出簿!$Q$4:$Q$1000)&lt;ROW(O188),"",INDEX(支出簿!O$4:O$1000,MATCH(SMALL(支出簿!$Q$4:$Q$1000,ROW(O188)),支出簿!$Q$4:$Q$1000,0)))</f>
        <v/>
      </c>
      <c r="P188" t="str">
        <f>IF(COUNT(支出簿!$Q$4:$Q$1000)&lt;ROW(P188),"",INDEX(支出簿!P$4:P$1000,MATCH(SMALL(支出簿!$Q$4:$Q$1000,ROW(P188)),支出簿!$Q$4:$Q$1000,0)))</f>
        <v/>
      </c>
      <c r="Q188" t="str">
        <f>IF(COUNT(支出簿!$Q$4:$Q$1000)&lt;ROW(Q188),"",INDEX(支出簿!Q$4:Q$1000,MATCH(SMALL(支出簿!$Q$4:$Q$1000,ROW(Q188)),支出簿!$Q$4:$Q$1000,0)))</f>
        <v/>
      </c>
    </row>
    <row r="189" spans="1:17" x14ac:dyDescent="0.45">
      <c r="A189" t="str">
        <f>IF(COUNT(支出簿!$Q$4:$Q$1000)&lt;ROW(A189),"",INDEX(支出簿!A$4:A$1000,MATCH(SMALL(支出簿!$Q$4:$Q$1000,ROW(A189)),支出簿!$Q$4:$Q$1000,0)))</f>
        <v/>
      </c>
      <c r="B189" s="25" t="str">
        <f>IF(COUNT(支出簿!$Q$4:$Q$1000)&lt;ROW(B189),"",INDEX(支出簿!B$4:B$1000,MATCH(SMALL(支出簿!$Q$4:$Q$1000,ROW(B189)),支出簿!$Q$4:$Q$1000,0)))</f>
        <v/>
      </c>
      <c r="C189" s="25" t="str">
        <f>IF(COUNT(支出簿!$Q$4:$Q$1000)&lt;ROW(C189),"",INDEX(支出簿!C$4:C$1000,MATCH(SMALL(支出簿!$Q$4:$Q$1000,ROW(C189)),支出簿!$Q$4:$Q$1000,0)))</f>
        <v/>
      </c>
      <c r="D189" t="str">
        <f>IF(COUNT(支出簿!$Q$4:$Q$1000)&lt;ROW(D189),"",INDEX(支出簿!D$4:D$1000,MATCH(SMALL(支出簿!$Q$4:$Q$1000,ROW(D189)),支出簿!$Q$4:$Q$1000,0)))</f>
        <v/>
      </c>
      <c r="E189" t="str">
        <f>IF(COUNT(支出簿!$Q$4:$Q$1000)&lt;ROW(E189),"",INDEX(支出簿!E$4:E$1000,MATCH(SMALL(支出簿!$Q$4:$Q$1000,ROW(E189)),支出簿!$Q$4:$Q$1000,0)))</f>
        <v/>
      </c>
      <c r="F189" t="str">
        <f>IF(COUNT(支出簿!$Q$4:$Q$1000)&lt;ROW(F189),"",INDEX(支出簿!F$4:F$1000,MATCH(SMALL(支出簿!$Q$4:$Q$1000,ROW(F189)),支出簿!$Q$4:$Q$1000,0)))</f>
        <v/>
      </c>
      <c r="G189" t="str">
        <f>IF(COUNT(支出簿!$Q$4:$Q$1000)&lt;ROW(G189),"",INDEX(支出簿!G$4:G$1000,MATCH(SMALL(支出簿!$Q$4:$Q$1000,ROW(G189)),支出簿!$Q$4:$Q$1000,0)))</f>
        <v/>
      </c>
      <c r="H189" t="str">
        <f>IF(COUNT(支出簿!$Q$4:$Q$1000)&lt;ROW(H189),"",INDEX(支出簿!H$4:H$1000,MATCH(SMALL(支出簿!$Q$4:$Q$1000,ROW(H189)),支出簿!$Q$4:$Q$1000,0)))</f>
        <v/>
      </c>
      <c r="I189" t="str">
        <f>IF(COUNT(支出簿!$Q$4:$Q$1000)&lt;ROW(I189),"",INDEX(支出簿!I$4:I$1000,MATCH(SMALL(支出簿!$Q$4:$Q$1000,ROW(I189)),支出簿!$Q$4:$Q$1000,0)))</f>
        <v/>
      </c>
      <c r="J189" t="str">
        <f>IF(COUNT(支出簿!$Q$4:$Q$1000)&lt;ROW(J189),"",INDEX(支出簿!J$4:J$1000,MATCH(SMALL(支出簿!$Q$4:$Q$1000,ROW(J189)),支出簿!$Q$4:$Q$1000,0)))</f>
        <v/>
      </c>
      <c r="K189" t="str">
        <f>IF(COUNT(支出簿!$Q$4:$Q$1000)&lt;ROW(K189),"",INDEX(支出簿!K$4:K$1000,MATCH(SMALL(支出簿!$Q$4:$Q$1000,ROW(K189)),支出簿!$Q$4:$Q$1000,0)))</f>
        <v/>
      </c>
      <c r="L189" t="str">
        <f>IF(COUNT(支出簿!$Q$4:$Q$1000)&lt;ROW(L189),"",INDEX(支出簿!L$4:L$1000,MATCH(SMALL(支出簿!$Q$4:$Q$1000,ROW(L189)),支出簿!$Q$4:$Q$1000,0)))</f>
        <v/>
      </c>
      <c r="M189" t="str">
        <f>IF(COUNT(支出簿!$Q$4:$Q$1000)&lt;ROW(M189),"",INDEX(支出簿!M$4:M$1000,MATCH(SMALL(支出簿!$Q$4:$Q$1000,ROW(M189)),支出簿!$Q$4:$Q$1000,0)))</f>
        <v/>
      </c>
      <c r="N189" t="str">
        <f>IF(COUNT(支出簿!$Q$4:$Q$1000)&lt;ROW(N189),"",INDEX(支出簿!N$4:N$1000,MATCH(SMALL(支出簿!$Q$4:$Q$1000,ROW(N189)),支出簿!$Q$4:$Q$1000,0)))</f>
        <v/>
      </c>
      <c r="O189" t="str">
        <f>IF(COUNT(支出簿!$Q$4:$Q$1000)&lt;ROW(O189),"",INDEX(支出簿!O$4:O$1000,MATCH(SMALL(支出簿!$Q$4:$Q$1000,ROW(O189)),支出簿!$Q$4:$Q$1000,0)))</f>
        <v/>
      </c>
      <c r="P189" t="str">
        <f>IF(COUNT(支出簿!$Q$4:$Q$1000)&lt;ROW(P189),"",INDEX(支出簿!P$4:P$1000,MATCH(SMALL(支出簿!$Q$4:$Q$1000,ROW(P189)),支出簿!$Q$4:$Q$1000,0)))</f>
        <v/>
      </c>
      <c r="Q189" t="str">
        <f>IF(COUNT(支出簿!$Q$4:$Q$1000)&lt;ROW(Q189),"",INDEX(支出簿!Q$4:Q$1000,MATCH(SMALL(支出簿!$Q$4:$Q$1000,ROW(Q189)),支出簿!$Q$4:$Q$1000,0)))</f>
        <v/>
      </c>
    </row>
    <row r="190" spans="1:17" x14ac:dyDescent="0.45">
      <c r="A190" t="str">
        <f>IF(COUNT(支出簿!$Q$4:$Q$1000)&lt;ROW(A190),"",INDEX(支出簿!A$4:A$1000,MATCH(SMALL(支出簿!$Q$4:$Q$1000,ROW(A190)),支出簿!$Q$4:$Q$1000,0)))</f>
        <v/>
      </c>
      <c r="B190" s="25" t="str">
        <f>IF(COUNT(支出簿!$Q$4:$Q$1000)&lt;ROW(B190),"",INDEX(支出簿!B$4:B$1000,MATCH(SMALL(支出簿!$Q$4:$Q$1000,ROW(B190)),支出簿!$Q$4:$Q$1000,0)))</f>
        <v/>
      </c>
      <c r="C190" s="25" t="str">
        <f>IF(COUNT(支出簿!$Q$4:$Q$1000)&lt;ROW(C190),"",INDEX(支出簿!C$4:C$1000,MATCH(SMALL(支出簿!$Q$4:$Q$1000,ROW(C190)),支出簿!$Q$4:$Q$1000,0)))</f>
        <v/>
      </c>
      <c r="D190" t="str">
        <f>IF(COUNT(支出簿!$Q$4:$Q$1000)&lt;ROW(D190),"",INDEX(支出簿!D$4:D$1000,MATCH(SMALL(支出簿!$Q$4:$Q$1000,ROW(D190)),支出簿!$Q$4:$Q$1000,0)))</f>
        <v/>
      </c>
      <c r="E190" t="str">
        <f>IF(COUNT(支出簿!$Q$4:$Q$1000)&lt;ROW(E190),"",INDEX(支出簿!E$4:E$1000,MATCH(SMALL(支出簿!$Q$4:$Q$1000,ROW(E190)),支出簿!$Q$4:$Q$1000,0)))</f>
        <v/>
      </c>
      <c r="F190" t="str">
        <f>IF(COUNT(支出簿!$Q$4:$Q$1000)&lt;ROW(F190),"",INDEX(支出簿!F$4:F$1000,MATCH(SMALL(支出簿!$Q$4:$Q$1000,ROW(F190)),支出簿!$Q$4:$Q$1000,0)))</f>
        <v/>
      </c>
      <c r="G190" t="str">
        <f>IF(COUNT(支出簿!$Q$4:$Q$1000)&lt;ROW(G190),"",INDEX(支出簿!G$4:G$1000,MATCH(SMALL(支出簿!$Q$4:$Q$1000,ROW(G190)),支出簿!$Q$4:$Q$1000,0)))</f>
        <v/>
      </c>
      <c r="H190" t="str">
        <f>IF(COUNT(支出簿!$Q$4:$Q$1000)&lt;ROW(H190),"",INDEX(支出簿!H$4:H$1000,MATCH(SMALL(支出簿!$Q$4:$Q$1000,ROW(H190)),支出簿!$Q$4:$Q$1000,0)))</f>
        <v/>
      </c>
      <c r="I190" t="str">
        <f>IF(COUNT(支出簿!$Q$4:$Q$1000)&lt;ROW(I190),"",INDEX(支出簿!I$4:I$1000,MATCH(SMALL(支出簿!$Q$4:$Q$1000,ROW(I190)),支出簿!$Q$4:$Q$1000,0)))</f>
        <v/>
      </c>
      <c r="J190" t="str">
        <f>IF(COUNT(支出簿!$Q$4:$Q$1000)&lt;ROW(J190),"",INDEX(支出簿!J$4:J$1000,MATCH(SMALL(支出簿!$Q$4:$Q$1000,ROW(J190)),支出簿!$Q$4:$Q$1000,0)))</f>
        <v/>
      </c>
      <c r="K190" t="str">
        <f>IF(COUNT(支出簿!$Q$4:$Q$1000)&lt;ROW(K190),"",INDEX(支出簿!K$4:K$1000,MATCH(SMALL(支出簿!$Q$4:$Q$1000,ROW(K190)),支出簿!$Q$4:$Q$1000,0)))</f>
        <v/>
      </c>
      <c r="L190" t="str">
        <f>IF(COUNT(支出簿!$Q$4:$Q$1000)&lt;ROW(L190),"",INDEX(支出簿!L$4:L$1000,MATCH(SMALL(支出簿!$Q$4:$Q$1000,ROW(L190)),支出簿!$Q$4:$Q$1000,0)))</f>
        <v/>
      </c>
      <c r="M190" t="str">
        <f>IF(COUNT(支出簿!$Q$4:$Q$1000)&lt;ROW(M190),"",INDEX(支出簿!M$4:M$1000,MATCH(SMALL(支出簿!$Q$4:$Q$1000,ROW(M190)),支出簿!$Q$4:$Q$1000,0)))</f>
        <v/>
      </c>
      <c r="N190" t="str">
        <f>IF(COUNT(支出簿!$Q$4:$Q$1000)&lt;ROW(N190),"",INDEX(支出簿!N$4:N$1000,MATCH(SMALL(支出簿!$Q$4:$Q$1000,ROW(N190)),支出簿!$Q$4:$Q$1000,0)))</f>
        <v/>
      </c>
      <c r="O190" t="str">
        <f>IF(COUNT(支出簿!$Q$4:$Q$1000)&lt;ROW(O190),"",INDEX(支出簿!O$4:O$1000,MATCH(SMALL(支出簿!$Q$4:$Q$1000,ROW(O190)),支出簿!$Q$4:$Q$1000,0)))</f>
        <v/>
      </c>
      <c r="P190" t="str">
        <f>IF(COUNT(支出簿!$Q$4:$Q$1000)&lt;ROW(P190),"",INDEX(支出簿!P$4:P$1000,MATCH(SMALL(支出簿!$Q$4:$Q$1000,ROW(P190)),支出簿!$Q$4:$Q$1000,0)))</f>
        <v/>
      </c>
      <c r="Q190" t="str">
        <f>IF(COUNT(支出簿!$Q$4:$Q$1000)&lt;ROW(Q190),"",INDEX(支出簿!Q$4:Q$1000,MATCH(SMALL(支出簿!$Q$4:$Q$1000,ROW(Q190)),支出簿!$Q$4:$Q$1000,0)))</f>
        <v/>
      </c>
    </row>
    <row r="191" spans="1:17" x14ac:dyDescent="0.45">
      <c r="A191" t="str">
        <f>IF(COUNT(支出簿!$Q$4:$Q$1000)&lt;ROW(A191),"",INDEX(支出簿!A$4:A$1000,MATCH(SMALL(支出簿!$Q$4:$Q$1000,ROW(A191)),支出簿!$Q$4:$Q$1000,0)))</f>
        <v/>
      </c>
      <c r="B191" s="25" t="str">
        <f>IF(COUNT(支出簿!$Q$4:$Q$1000)&lt;ROW(B191),"",INDEX(支出簿!B$4:B$1000,MATCH(SMALL(支出簿!$Q$4:$Q$1000,ROW(B191)),支出簿!$Q$4:$Q$1000,0)))</f>
        <v/>
      </c>
      <c r="C191" s="25" t="str">
        <f>IF(COUNT(支出簿!$Q$4:$Q$1000)&lt;ROW(C191),"",INDEX(支出簿!C$4:C$1000,MATCH(SMALL(支出簿!$Q$4:$Q$1000,ROW(C191)),支出簿!$Q$4:$Q$1000,0)))</f>
        <v/>
      </c>
      <c r="D191" t="str">
        <f>IF(COUNT(支出簿!$Q$4:$Q$1000)&lt;ROW(D191),"",INDEX(支出簿!D$4:D$1000,MATCH(SMALL(支出簿!$Q$4:$Q$1000,ROW(D191)),支出簿!$Q$4:$Q$1000,0)))</f>
        <v/>
      </c>
      <c r="E191" t="str">
        <f>IF(COUNT(支出簿!$Q$4:$Q$1000)&lt;ROW(E191),"",INDEX(支出簿!E$4:E$1000,MATCH(SMALL(支出簿!$Q$4:$Q$1000,ROW(E191)),支出簿!$Q$4:$Q$1000,0)))</f>
        <v/>
      </c>
      <c r="F191" t="str">
        <f>IF(COUNT(支出簿!$Q$4:$Q$1000)&lt;ROW(F191),"",INDEX(支出簿!F$4:F$1000,MATCH(SMALL(支出簿!$Q$4:$Q$1000,ROW(F191)),支出簿!$Q$4:$Q$1000,0)))</f>
        <v/>
      </c>
      <c r="G191" t="str">
        <f>IF(COUNT(支出簿!$Q$4:$Q$1000)&lt;ROW(G191),"",INDEX(支出簿!G$4:G$1000,MATCH(SMALL(支出簿!$Q$4:$Q$1000,ROW(G191)),支出簿!$Q$4:$Q$1000,0)))</f>
        <v/>
      </c>
      <c r="H191" t="str">
        <f>IF(COUNT(支出簿!$Q$4:$Q$1000)&lt;ROW(H191),"",INDEX(支出簿!H$4:H$1000,MATCH(SMALL(支出簿!$Q$4:$Q$1000,ROW(H191)),支出簿!$Q$4:$Q$1000,0)))</f>
        <v/>
      </c>
      <c r="I191" t="str">
        <f>IF(COUNT(支出簿!$Q$4:$Q$1000)&lt;ROW(I191),"",INDEX(支出簿!I$4:I$1000,MATCH(SMALL(支出簿!$Q$4:$Q$1000,ROW(I191)),支出簿!$Q$4:$Q$1000,0)))</f>
        <v/>
      </c>
      <c r="J191" t="str">
        <f>IF(COUNT(支出簿!$Q$4:$Q$1000)&lt;ROW(J191),"",INDEX(支出簿!J$4:J$1000,MATCH(SMALL(支出簿!$Q$4:$Q$1000,ROW(J191)),支出簿!$Q$4:$Q$1000,0)))</f>
        <v/>
      </c>
      <c r="K191" t="str">
        <f>IF(COUNT(支出簿!$Q$4:$Q$1000)&lt;ROW(K191),"",INDEX(支出簿!K$4:K$1000,MATCH(SMALL(支出簿!$Q$4:$Q$1000,ROW(K191)),支出簿!$Q$4:$Q$1000,0)))</f>
        <v/>
      </c>
      <c r="L191" t="str">
        <f>IF(COUNT(支出簿!$Q$4:$Q$1000)&lt;ROW(L191),"",INDEX(支出簿!L$4:L$1000,MATCH(SMALL(支出簿!$Q$4:$Q$1000,ROW(L191)),支出簿!$Q$4:$Q$1000,0)))</f>
        <v/>
      </c>
      <c r="M191" t="str">
        <f>IF(COUNT(支出簿!$Q$4:$Q$1000)&lt;ROW(M191),"",INDEX(支出簿!M$4:M$1000,MATCH(SMALL(支出簿!$Q$4:$Q$1000,ROW(M191)),支出簿!$Q$4:$Q$1000,0)))</f>
        <v/>
      </c>
      <c r="N191" t="str">
        <f>IF(COUNT(支出簿!$Q$4:$Q$1000)&lt;ROW(N191),"",INDEX(支出簿!N$4:N$1000,MATCH(SMALL(支出簿!$Q$4:$Q$1000,ROW(N191)),支出簿!$Q$4:$Q$1000,0)))</f>
        <v/>
      </c>
      <c r="O191" t="str">
        <f>IF(COUNT(支出簿!$Q$4:$Q$1000)&lt;ROW(O191),"",INDEX(支出簿!O$4:O$1000,MATCH(SMALL(支出簿!$Q$4:$Q$1000,ROW(O191)),支出簿!$Q$4:$Q$1000,0)))</f>
        <v/>
      </c>
      <c r="P191" t="str">
        <f>IF(COUNT(支出簿!$Q$4:$Q$1000)&lt;ROW(P191),"",INDEX(支出簿!P$4:P$1000,MATCH(SMALL(支出簿!$Q$4:$Q$1000,ROW(P191)),支出簿!$Q$4:$Q$1000,0)))</f>
        <v/>
      </c>
      <c r="Q191" t="str">
        <f>IF(COUNT(支出簿!$Q$4:$Q$1000)&lt;ROW(Q191),"",INDEX(支出簿!Q$4:Q$1000,MATCH(SMALL(支出簿!$Q$4:$Q$1000,ROW(Q191)),支出簿!$Q$4:$Q$1000,0)))</f>
        <v/>
      </c>
    </row>
    <row r="192" spans="1:17" x14ac:dyDescent="0.45">
      <c r="A192" t="str">
        <f>IF(COUNT(支出簿!$Q$4:$Q$1000)&lt;ROW(A192),"",INDEX(支出簿!A$4:A$1000,MATCH(SMALL(支出簿!$Q$4:$Q$1000,ROW(A192)),支出簿!$Q$4:$Q$1000,0)))</f>
        <v/>
      </c>
      <c r="B192" s="25" t="str">
        <f>IF(COUNT(支出簿!$Q$4:$Q$1000)&lt;ROW(B192),"",INDEX(支出簿!B$4:B$1000,MATCH(SMALL(支出簿!$Q$4:$Q$1000,ROW(B192)),支出簿!$Q$4:$Q$1000,0)))</f>
        <v/>
      </c>
      <c r="C192" s="25" t="str">
        <f>IF(COUNT(支出簿!$Q$4:$Q$1000)&lt;ROW(C192),"",INDEX(支出簿!C$4:C$1000,MATCH(SMALL(支出簿!$Q$4:$Q$1000,ROW(C192)),支出簿!$Q$4:$Q$1000,0)))</f>
        <v/>
      </c>
      <c r="D192" t="str">
        <f>IF(COUNT(支出簿!$Q$4:$Q$1000)&lt;ROW(D192),"",INDEX(支出簿!D$4:D$1000,MATCH(SMALL(支出簿!$Q$4:$Q$1000,ROW(D192)),支出簿!$Q$4:$Q$1000,0)))</f>
        <v/>
      </c>
      <c r="E192" t="str">
        <f>IF(COUNT(支出簿!$Q$4:$Q$1000)&lt;ROW(E192),"",INDEX(支出簿!E$4:E$1000,MATCH(SMALL(支出簿!$Q$4:$Q$1000,ROW(E192)),支出簿!$Q$4:$Q$1000,0)))</f>
        <v/>
      </c>
      <c r="F192" t="str">
        <f>IF(COUNT(支出簿!$Q$4:$Q$1000)&lt;ROW(F192),"",INDEX(支出簿!F$4:F$1000,MATCH(SMALL(支出簿!$Q$4:$Q$1000,ROW(F192)),支出簿!$Q$4:$Q$1000,0)))</f>
        <v/>
      </c>
      <c r="G192" t="str">
        <f>IF(COUNT(支出簿!$Q$4:$Q$1000)&lt;ROW(G192),"",INDEX(支出簿!G$4:G$1000,MATCH(SMALL(支出簿!$Q$4:$Q$1000,ROW(G192)),支出簿!$Q$4:$Q$1000,0)))</f>
        <v/>
      </c>
      <c r="H192" t="str">
        <f>IF(COUNT(支出簿!$Q$4:$Q$1000)&lt;ROW(H192),"",INDEX(支出簿!H$4:H$1000,MATCH(SMALL(支出簿!$Q$4:$Q$1000,ROW(H192)),支出簿!$Q$4:$Q$1000,0)))</f>
        <v/>
      </c>
      <c r="I192" t="str">
        <f>IF(COUNT(支出簿!$Q$4:$Q$1000)&lt;ROW(I192),"",INDEX(支出簿!I$4:I$1000,MATCH(SMALL(支出簿!$Q$4:$Q$1000,ROW(I192)),支出簿!$Q$4:$Q$1000,0)))</f>
        <v/>
      </c>
      <c r="J192" t="str">
        <f>IF(COUNT(支出簿!$Q$4:$Q$1000)&lt;ROW(J192),"",INDEX(支出簿!J$4:J$1000,MATCH(SMALL(支出簿!$Q$4:$Q$1000,ROW(J192)),支出簿!$Q$4:$Q$1000,0)))</f>
        <v/>
      </c>
      <c r="K192" t="str">
        <f>IF(COUNT(支出簿!$Q$4:$Q$1000)&lt;ROW(K192),"",INDEX(支出簿!K$4:K$1000,MATCH(SMALL(支出簿!$Q$4:$Q$1000,ROW(K192)),支出簿!$Q$4:$Q$1000,0)))</f>
        <v/>
      </c>
      <c r="L192" t="str">
        <f>IF(COUNT(支出簿!$Q$4:$Q$1000)&lt;ROW(L192),"",INDEX(支出簿!L$4:L$1000,MATCH(SMALL(支出簿!$Q$4:$Q$1000,ROW(L192)),支出簿!$Q$4:$Q$1000,0)))</f>
        <v/>
      </c>
      <c r="M192" t="str">
        <f>IF(COUNT(支出簿!$Q$4:$Q$1000)&lt;ROW(M192),"",INDEX(支出簿!M$4:M$1000,MATCH(SMALL(支出簿!$Q$4:$Q$1000,ROW(M192)),支出簿!$Q$4:$Q$1000,0)))</f>
        <v/>
      </c>
      <c r="N192" t="str">
        <f>IF(COUNT(支出簿!$Q$4:$Q$1000)&lt;ROW(N192),"",INDEX(支出簿!N$4:N$1000,MATCH(SMALL(支出簿!$Q$4:$Q$1000,ROW(N192)),支出簿!$Q$4:$Q$1000,0)))</f>
        <v/>
      </c>
      <c r="O192" t="str">
        <f>IF(COUNT(支出簿!$Q$4:$Q$1000)&lt;ROW(O192),"",INDEX(支出簿!O$4:O$1000,MATCH(SMALL(支出簿!$Q$4:$Q$1000,ROW(O192)),支出簿!$Q$4:$Q$1000,0)))</f>
        <v/>
      </c>
      <c r="P192" t="str">
        <f>IF(COUNT(支出簿!$Q$4:$Q$1000)&lt;ROW(P192),"",INDEX(支出簿!P$4:P$1000,MATCH(SMALL(支出簿!$Q$4:$Q$1000,ROW(P192)),支出簿!$Q$4:$Q$1000,0)))</f>
        <v/>
      </c>
      <c r="Q192" t="str">
        <f>IF(COUNT(支出簿!$Q$4:$Q$1000)&lt;ROW(Q192),"",INDEX(支出簿!Q$4:Q$1000,MATCH(SMALL(支出簿!$Q$4:$Q$1000,ROW(Q192)),支出簿!$Q$4:$Q$1000,0)))</f>
        <v/>
      </c>
    </row>
    <row r="193" spans="1:17" x14ac:dyDescent="0.45">
      <c r="A193" t="str">
        <f>IF(COUNT(支出簿!$Q$4:$Q$1000)&lt;ROW(A193),"",INDEX(支出簿!A$4:A$1000,MATCH(SMALL(支出簿!$Q$4:$Q$1000,ROW(A193)),支出簿!$Q$4:$Q$1000,0)))</f>
        <v/>
      </c>
      <c r="B193" s="25" t="str">
        <f>IF(COUNT(支出簿!$Q$4:$Q$1000)&lt;ROW(B193),"",INDEX(支出簿!B$4:B$1000,MATCH(SMALL(支出簿!$Q$4:$Q$1000,ROW(B193)),支出簿!$Q$4:$Q$1000,0)))</f>
        <v/>
      </c>
      <c r="C193" s="25" t="str">
        <f>IF(COUNT(支出簿!$Q$4:$Q$1000)&lt;ROW(C193),"",INDEX(支出簿!C$4:C$1000,MATCH(SMALL(支出簿!$Q$4:$Q$1000,ROW(C193)),支出簿!$Q$4:$Q$1000,0)))</f>
        <v/>
      </c>
      <c r="D193" t="str">
        <f>IF(COUNT(支出簿!$Q$4:$Q$1000)&lt;ROW(D193),"",INDEX(支出簿!D$4:D$1000,MATCH(SMALL(支出簿!$Q$4:$Q$1000,ROW(D193)),支出簿!$Q$4:$Q$1000,0)))</f>
        <v/>
      </c>
      <c r="E193" t="str">
        <f>IF(COUNT(支出簿!$Q$4:$Q$1000)&lt;ROW(E193),"",INDEX(支出簿!E$4:E$1000,MATCH(SMALL(支出簿!$Q$4:$Q$1000,ROW(E193)),支出簿!$Q$4:$Q$1000,0)))</f>
        <v/>
      </c>
      <c r="F193" t="str">
        <f>IF(COUNT(支出簿!$Q$4:$Q$1000)&lt;ROW(F193),"",INDEX(支出簿!F$4:F$1000,MATCH(SMALL(支出簿!$Q$4:$Q$1000,ROW(F193)),支出簿!$Q$4:$Q$1000,0)))</f>
        <v/>
      </c>
      <c r="G193" t="str">
        <f>IF(COUNT(支出簿!$Q$4:$Q$1000)&lt;ROW(G193),"",INDEX(支出簿!G$4:G$1000,MATCH(SMALL(支出簿!$Q$4:$Q$1000,ROW(G193)),支出簿!$Q$4:$Q$1000,0)))</f>
        <v/>
      </c>
      <c r="H193" t="str">
        <f>IF(COUNT(支出簿!$Q$4:$Q$1000)&lt;ROW(H193),"",INDEX(支出簿!H$4:H$1000,MATCH(SMALL(支出簿!$Q$4:$Q$1000,ROW(H193)),支出簿!$Q$4:$Q$1000,0)))</f>
        <v/>
      </c>
      <c r="I193" t="str">
        <f>IF(COUNT(支出簿!$Q$4:$Q$1000)&lt;ROW(I193),"",INDEX(支出簿!I$4:I$1000,MATCH(SMALL(支出簿!$Q$4:$Q$1000,ROW(I193)),支出簿!$Q$4:$Q$1000,0)))</f>
        <v/>
      </c>
      <c r="J193" t="str">
        <f>IF(COUNT(支出簿!$Q$4:$Q$1000)&lt;ROW(J193),"",INDEX(支出簿!J$4:J$1000,MATCH(SMALL(支出簿!$Q$4:$Q$1000,ROW(J193)),支出簿!$Q$4:$Q$1000,0)))</f>
        <v/>
      </c>
      <c r="K193" t="str">
        <f>IF(COUNT(支出簿!$Q$4:$Q$1000)&lt;ROW(K193),"",INDEX(支出簿!K$4:K$1000,MATCH(SMALL(支出簿!$Q$4:$Q$1000,ROW(K193)),支出簿!$Q$4:$Q$1000,0)))</f>
        <v/>
      </c>
      <c r="L193" t="str">
        <f>IF(COUNT(支出簿!$Q$4:$Q$1000)&lt;ROW(L193),"",INDEX(支出簿!L$4:L$1000,MATCH(SMALL(支出簿!$Q$4:$Q$1000,ROW(L193)),支出簿!$Q$4:$Q$1000,0)))</f>
        <v/>
      </c>
      <c r="M193" t="str">
        <f>IF(COUNT(支出簿!$Q$4:$Q$1000)&lt;ROW(M193),"",INDEX(支出簿!M$4:M$1000,MATCH(SMALL(支出簿!$Q$4:$Q$1000,ROW(M193)),支出簿!$Q$4:$Q$1000,0)))</f>
        <v/>
      </c>
      <c r="N193" t="str">
        <f>IF(COUNT(支出簿!$Q$4:$Q$1000)&lt;ROW(N193),"",INDEX(支出簿!N$4:N$1000,MATCH(SMALL(支出簿!$Q$4:$Q$1000,ROW(N193)),支出簿!$Q$4:$Q$1000,0)))</f>
        <v/>
      </c>
      <c r="O193" t="str">
        <f>IF(COUNT(支出簿!$Q$4:$Q$1000)&lt;ROW(O193),"",INDEX(支出簿!O$4:O$1000,MATCH(SMALL(支出簿!$Q$4:$Q$1000,ROW(O193)),支出簿!$Q$4:$Q$1000,0)))</f>
        <v/>
      </c>
      <c r="P193" t="str">
        <f>IF(COUNT(支出簿!$Q$4:$Q$1000)&lt;ROW(P193),"",INDEX(支出簿!P$4:P$1000,MATCH(SMALL(支出簿!$Q$4:$Q$1000,ROW(P193)),支出簿!$Q$4:$Q$1000,0)))</f>
        <v/>
      </c>
      <c r="Q193" t="str">
        <f>IF(COUNT(支出簿!$Q$4:$Q$1000)&lt;ROW(Q193),"",INDEX(支出簿!Q$4:Q$1000,MATCH(SMALL(支出簿!$Q$4:$Q$1000,ROW(Q193)),支出簿!$Q$4:$Q$1000,0)))</f>
        <v/>
      </c>
    </row>
    <row r="194" spans="1:17" x14ac:dyDescent="0.45">
      <c r="A194" t="str">
        <f>IF(COUNT(支出簿!$Q$4:$Q$1000)&lt;ROW(A194),"",INDEX(支出簿!A$4:A$1000,MATCH(SMALL(支出簿!$Q$4:$Q$1000,ROW(A194)),支出簿!$Q$4:$Q$1000,0)))</f>
        <v/>
      </c>
      <c r="B194" s="25" t="str">
        <f>IF(COUNT(支出簿!$Q$4:$Q$1000)&lt;ROW(B194),"",INDEX(支出簿!B$4:B$1000,MATCH(SMALL(支出簿!$Q$4:$Q$1000,ROW(B194)),支出簿!$Q$4:$Q$1000,0)))</f>
        <v/>
      </c>
      <c r="C194" s="25" t="str">
        <f>IF(COUNT(支出簿!$Q$4:$Q$1000)&lt;ROW(C194),"",INDEX(支出簿!C$4:C$1000,MATCH(SMALL(支出簿!$Q$4:$Q$1000,ROW(C194)),支出簿!$Q$4:$Q$1000,0)))</f>
        <v/>
      </c>
      <c r="D194" t="str">
        <f>IF(COUNT(支出簿!$Q$4:$Q$1000)&lt;ROW(D194),"",INDEX(支出簿!D$4:D$1000,MATCH(SMALL(支出簿!$Q$4:$Q$1000,ROW(D194)),支出簿!$Q$4:$Q$1000,0)))</f>
        <v/>
      </c>
      <c r="E194" t="str">
        <f>IF(COUNT(支出簿!$Q$4:$Q$1000)&lt;ROW(E194),"",INDEX(支出簿!E$4:E$1000,MATCH(SMALL(支出簿!$Q$4:$Q$1000,ROW(E194)),支出簿!$Q$4:$Q$1000,0)))</f>
        <v/>
      </c>
      <c r="F194" t="str">
        <f>IF(COUNT(支出簿!$Q$4:$Q$1000)&lt;ROW(F194),"",INDEX(支出簿!F$4:F$1000,MATCH(SMALL(支出簿!$Q$4:$Q$1000,ROW(F194)),支出簿!$Q$4:$Q$1000,0)))</f>
        <v/>
      </c>
      <c r="G194" t="str">
        <f>IF(COUNT(支出簿!$Q$4:$Q$1000)&lt;ROW(G194),"",INDEX(支出簿!G$4:G$1000,MATCH(SMALL(支出簿!$Q$4:$Q$1000,ROW(G194)),支出簿!$Q$4:$Q$1000,0)))</f>
        <v/>
      </c>
      <c r="H194" t="str">
        <f>IF(COUNT(支出簿!$Q$4:$Q$1000)&lt;ROW(H194),"",INDEX(支出簿!H$4:H$1000,MATCH(SMALL(支出簿!$Q$4:$Q$1000,ROW(H194)),支出簿!$Q$4:$Q$1000,0)))</f>
        <v/>
      </c>
      <c r="I194" t="str">
        <f>IF(COUNT(支出簿!$Q$4:$Q$1000)&lt;ROW(I194),"",INDEX(支出簿!I$4:I$1000,MATCH(SMALL(支出簿!$Q$4:$Q$1000,ROW(I194)),支出簿!$Q$4:$Q$1000,0)))</f>
        <v/>
      </c>
      <c r="J194" t="str">
        <f>IF(COUNT(支出簿!$Q$4:$Q$1000)&lt;ROW(J194),"",INDEX(支出簿!J$4:J$1000,MATCH(SMALL(支出簿!$Q$4:$Q$1000,ROW(J194)),支出簿!$Q$4:$Q$1000,0)))</f>
        <v/>
      </c>
      <c r="K194" t="str">
        <f>IF(COUNT(支出簿!$Q$4:$Q$1000)&lt;ROW(K194),"",INDEX(支出簿!K$4:K$1000,MATCH(SMALL(支出簿!$Q$4:$Q$1000,ROW(K194)),支出簿!$Q$4:$Q$1000,0)))</f>
        <v/>
      </c>
      <c r="L194" t="str">
        <f>IF(COUNT(支出簿!$Q$4:$Q$1000)&lt;ROW(L194),"",INDEX(支出簿!L$4:L$1000,MATCH(SMALL(支出簿!$Q$4:$Q$1000,ROW(L194)),支出簿!$Q$4:$Q$1000,0)))</f>
        <v/>
      </c>
      <c r="M194" t="str">
        <f>IF(COUNT(支出簿!$Q$4:$Q$1000)&lt;ROW(M194),"",INDEX(支出簿!M$4:M$1000,MATCH(SMALL(支出簿!$Q$4:$Q$1000,ROW(M194)),支出簿!$Q$4:$Q$1000,0)))</f>
        <v/>
      </c>
      <c r="N194" t="str">
        <f>IF(COUNT(支出簿!$Q$4:$Q$1000)&lt;ROW(N194),"",INDEX(支出簿!N$4:N$1000,MATCH(SMALL(支出簿!$Q$4:$Q$1000,ROW(N194)),支出簿!$Q$4:$Q$1000,0)))</f>
        <v/>
      </c>
      <c r="O194" t="str">
        <f>IF(COUNT(支出簿!$Q$4:$Q$1000)&lt;ROW(O194),"",INDEX(支出簿!O$4:O$1000,MATCH(SMALL(支出簿!$Q$4:$Q$1000,ROW(O194)),支出簿!$Q$4:$Q$1000,0)))</f>
        <v/>
      </c>
      <c r="P194" t="str">
        <f>IF(COUNT(支出簿!$Q$4:$Q$1000)&lt;ROW(P194),"",INDEX(支出簿!P$4:P$1000,MATCH(SMALL(支出簿!$Q$4:$Q$1000,ROW(P194)),支出簿!$Q$4:$Q$1000,0)))</f>
        <v/>
      </c>
      <c r="Q194" t="str">
        <f>IF(COUNT(支出簿!$Q$4:$Q$1000)&lt;ROW(Q194),"",INDEX(支出簿!Q$4:Q$1000,MATCH(SMALL(支出簿!$Q$4:$Q$1000,ROW(Q194)),支出簿!$Q$4:$Q$1000,0)))</f>
        <v/>
      </c>
    </row>
    <row r="195" spans="1:17" x14ac:dyDescent="0.45">
      <c r="A195" t="str">
        <f>IF(COUNT(支出簿!$Q$4:$Q$1000)&lt;ROW(A195),"",INDEX(支出簿!A$4:A$1000,MATCH(SMALL(支出簿!$Q$4:$Q$1000,ROW(A195)),支出簿!$Q$4:$Q$1000,0)))</f>
        <v/>
      </c>
      <c r="B195" s="25" t="str">
        <f>IF(COUNT(支出簿!$Q$4:$Q$1000)&lt;ROW(B195),"",INDEX(支出簿!B$4:B$1000,MATCH(SMALL(支出簿!$Q$4:$Q$1000,ROW(B195)),支出簿!$Q$4:$Q$1000,0)))</f>
        <v/>
      </c>
      <c r="C195" s="25" t="str">
        <f>IF(COUNT(支出簿!$Q$4:$Q$1000)&lt;ROW(C195),"",INDEX(支出簿!C$4:C$1000,MATCH(SMALL(支出簿!$Q$4:$Q$1000,ROW(C195)),支出簿!$Q$4:$Q$1000,0)))</f>
        <v/>
      </c>
      <c r="D195" t="str">
        <f>IF(COUNT(支出簿!$Q$4:$Q$1000)&lt;ROW(D195),"",INDEX(支出簿!D$4:D$1000,MATCH(SMALL(支出簿!$Q$4:$Q$1000,ROW(D195)),支出簿!$Q$4:$Q$1000,0)))</f>
        <v/>
      </c>
      <c r="E195" t="str">
        <f>IF(COUNT(支出簿!$Q$4:$Q$1000)&lt;ROW(E195),"",INDEX(支出簿!E$4:E$1000,MATCH(SMALL(支出簿!$Q$4:$Q$1000,ROW(E195)),支出簿!$Q$4:$Q$1000,0)))</f>
        <v/>
      </c>
      <c r="F195" t="str">
        <f>IF(COUNT(支出簿!$Q$4:$Q$1000)&lt;ROW(F195),"",INDEX(支出簿!F$4:F$1000,MATCH(SMALL(支出簿!$Q$4:$Q$1000,ROW(F195)),支出簿!$Q$4:$Q$1000,0)))</f>
        <v/>
      </c>
      <c r="G195" t="str">
        <f>IF(COUNT(支出簿!$Q$4:$Q$1000)&lt;ROW(G195),"",INDEX(支出簿!G$4:G$1000,MATCH(SMALL(支出簿!$Q$4:$Q$1000,ROW(G195)),支出簿!$Q$4:$Q$1000,0)))</f>
        <v/>
      </c>
      <c r="H195" t="str">
        <f>IF(COUNT(支出簿!$Q$4:$Q$1000)&lt;ROW(H195),"",INDEX(支出簿!H$4:H$1000,MATCH(SMALL(支出簿!$Q$4:$Q$1000,ROW(H195)),支出簿!$Q$4:$Q$1000,0)))</f>
        <v/>
      </c>
      <c r="I195" t="str">
        <f>IF(COUNT(支出簿!$Q$4:$Q$1000)&lt;ROW(I195),"",INDEX(支出簿!I$4:I$1000,MATCH(SMALL(支出簿!$Q$4:$Q$1000,ROW(I195)),支出簿!$Q$4:$Q$1000,0)))</f>
        <v/>
      </c>
      <c r="J195" t="str">
        <f>IF(COUNT(支出簿!$Q$4:$Q$1000)&lt;ROW(J195),"",INDEX(支出簿!J$4:J$1000,MATCH(SMALL(支出簿!$Q$4:$Q$1000,ROW(J195)),支出簿!$Q$4:$Q$1000,0)))</f>
        <v/>
      </c>
      <c r="K195" t="str">
        <f>IF(COUNT(支出簿!$Q$4:$Q$1000)&lt;ROW(K195),"",INDEX(支出簿!K$4:K$1000,MATCH(SMALL(支出簿!$Q$4:$Q$1000,ROW(K195)),支出簿!$Q$4:$Q$1000,0)))</f>
        <v/>
      </c>
      <c r="L195" t="str">
        <f>IF(COUNT(支出簿!$Q$4:$Q$1000)&lt;ROW(L195),"",INDEX(支出簿!L$4:L$1000,MATCH(SMALL(支出簿!$Q$4:$Q$1000,ROW(L195)),支出簿!$Q$4:$Q$1000,0)))</f>
        <v/>
      </c>
      <c r="M195" t="str">
        <f>IF(COUNT(支出簿!$Q$4:$Q$1000)&lt;ROW(M195),"",INDEX(支出簿!M$4:M$1000,MATCH(SMALL(支出簿!$Q$4:$Q$1000,ROW(M195)),支出簿!$Q$4:$Q$1000,0)))</f>
        <v/>
      </c>
      <c r="N195" t="str">
        <f>IF(COUNT(支出簿!$Q$4:$Q$1000)&lt;ROW(N195),"",INDEX(支出簿!N$4:N$1000,MATCH(SMALL(支出簿!$Q$4:$Q$1000,ROW(N195)),支出簿!$Q$4:$Q$1000,0)))</f>
        <v/>
      </c>
      <c r="O195" t="str">
        <f>IF(COUNT(支出簿!$Q$4:$Q$1000)&lt;ROW(O195),"",INDEX(支出簿!O$4:O$1000,MATCH(SMALL(支出簿!$Q$4:$Q$1000,ROW(O195)),支出簿!$Q$4:$Q$1000,0)))</f>
        <v/>
      </c>
      <c r="P195" t="str">
        <f>IF(COUNT(支出簿!$Q$4:$Q$1000)&lt;ROW(P195),"",INDEX(支出簿!P$4:P$1000,MATCH(SMALL(支出簿!$Q$4:$Q$1000,ROW(P195)),支出簿!$Q$4:$Q$1000,0)))</f>
        <v/>
      </c>
      <c r="Q195" t="str">
        <f>IF(COUNT(支出簿!$Q$4:$Q$1000)&lt;ROW(Q195),"",INDEX(支出簿!Q$4:Q$1000,MATCH(SMALL(支出簿!$Q$4:$Q$1000,ROW(Q195)),支出簿!$Q$4:$Q$1000,0)))</f>
        <v/>
      </c>
    </row>
    <row r="196" spans="1:17" x14ac:dyDescent="0.45">
      <c r="A196" t="str">
        <f>IF(COUNT(支出簿!$Q$4:$Q$1000)&lt;ROW(A196),"",INDEX(支出簿!A$4:A$1000,MATCH(SMALL(支出簿!$Q$4:$Q$1000,ROW(A196)),支出簿!$Q$4:$Q$1000,0)))</f>
        <v/>
      </c>
      <c r="B196" s="25" t="str">
        <f>IF(COUNT(支出簿!$Q$4:$Q$1000)&lt;ROW(B196),"",INDEX(支出簿!B$4:B$1000,MATCH(SMALL(支出簿!$Q$4:$Q$1000,ROW(B196)),支出簿!$Q$4:$Q$1000,0)))</f>
        <v/>
      </c>
      <c r="C196" s="25" t="str">
        <f>IF(COUNT(支出簿!$Q$4:$Q$1000)&lt;ROW(C196),"",INDEX(支出簿!C$4:C$1000,MATCH(SMALL(支出簿!$Q$4:$Q$1000,ROW(C196)),支出簿!$Q$4:$Q$1000,0)))</f>
        <v/>
      </c>
      <c r="D196" t="str">
        <f>IF(COUNT(支出簿!$Q$4:$Q$1000)&lt;ROW(D196),"",INDEX(支出簿!D$4:D$1000,MATCH(SMALL(支出簿!$Q$4:$Q$1000,ROW(D196)),支出簿!$Q$4:$Q$1000,0)))</f>
        <v/>
      </c>
      <c r="E196" t="str">
        <f>IF(COUNT(支出簿!$Q$4:$Q$1000)&lt;ROW(E196),"",INDEX(支出簿!E$4:E$1000,MATCH(SMALL(支出簿!$Q$4:$Q$1000,ROW(E196)),支出簿!$Q$4:$Q$1000,0)))</f>
        <v/>
      </c>
      <c r="F196" t="str">
        <f>IF(COUNT(支出簿!$Q$4:$Q$1000)&lt;ROW(F196),"",INDEX(支出簿!F$4:F$1000,MATCH(SMALL(支出簿!$Q$4:$Q$1000,ROW(F196)),支出簿!$Q$4:$Q$1000,0)))</f>
        <v/>
      </c>
      <c r="G196" t="str">
        <f>IF(COUNT(支出簿!$Q$4:$Q$1000)&lt;ROW(G196),"",INDEX(支出簿!G$4:G$1000,MATCH(SMALL(支出簿!$Q$4:$Q$1000,ROW(G196)),支出簿!$Q$4:$Q$1000,0)))</f>
        <v/>
      </c>
      <c r="H196" t="str">
        <f>IF(COUNT(支出簿!$Q$4:$Q$1000)&lt;ROW(H196),"",INDEX(支出簿!H$4:H$1000,MATCH(SMALL(支出簿!$Q$4:$Q$1000,ROW(H196)),支出簿!$Q$4:$Q$1000,0)))</f>
        <v/>
      </c>
      <c r="I196" t="str">
        <f>IF(COUNT(支出簿!$Q$4:$Q$1000)&lt;ROW(I196),"",INDEX(支出簿!I$4:I$1000,MATCH(SMALL(支出簿!$Q$4:$Q$1000,ROW(I196)),支出簿!$Q$4:$Q$1000,0)))</f>
        <v/>
      </c>
      <c r="J196" t="str">
        <f>IF(COUNT(支出簿!$Q$4:$Q$1000)&lt;ROW(J196),"",INDEX(支出簿!J$4:J$1000,MATCH(SMALL(支出簿!$Q$4:$Q$1000,ROW(J196)),支出簿!$Q$4:$Q$1000,0)))</f>
        <v/>
      </c>
      <c r="K196" t="str">
        <f>IF(COUNT(支出簿!$Q$4:$Q$1000)&lt;ROW(K196),"",INDEX(支出簿!K$4:K$1000,MATCH(SMALL(支出簿!$Q$4:$Q$1000,ROW(K196)),支出簿!$Q$4:$Q$1000,0)))</f>
        <v/>
      </c>
      <c r="L196" t="str">
        <f>IF(COUNT(支出簿!$Q$4:$Q$1000)&lt;ROW(L196),"",INDEX(支出簿!L$4:L$1000,MATCH(SMALL(支出簿!$Q$4:$Q$1000,ROW(L196)),支出簿!$Q$4:$Q$1000,0)))</f>
        <v/>
      </c>
      <c r="M196" t="str">
        <f>IF(COUNT(支出簿!$Q$4:$Q$1000)&lt;ROW(M196),"",INDEX(支出簿!M$4:M$1000,MATCH(SMALL(支出簿!$Q$4:$Q$1000,ROW(M196)),支出簿!$Q$4:$Q$1000,0)))</f>
        <v/>
      </c>
      <c r="N196" t="str">
        <f>IF(COUNT(支出簿!$Q$4:$Q$1000)&lt;ROW(N196),"",INDEX(支出簿!N$4:N$1000,MATCH(SMALL(支出簿!$Q$4:$Q$1000,ROW(N196)),支出簿!$Q$4:$Q$1000,0)))</f>
        <v/>
      </c>
      <c r="O196" t="str">
        <f>IF(COUNT(支出簿!$Q$4:$Q$1000)&lt;ROW(O196),"",INDEX(支出簿!O$4:O$1000,MATCH(SMALL(支出簿!$Q$4:$Q$1000,ROW(O196)),支出簿!$Q$4:$Q$1000,0)))</f>
        <v/>
      </c>
      <c r="P196" t="str">
        <f>IF(COUNT(支出簿!$Q$4:$Q$1000)&lt;ROW(P196),"",INDEX(支出簿!P$4:P$1000,MATCH(SMALL(支出簿!$Q$4:$Q$1000,ROW(P196)),支出簿!$Q$4:$Q$1000,0)))</f>
        <v/>
      </c>
      <c r="Q196" t="str">
        <f>IF(COUNT(支出簿!$Q$4:$Q$1000)&lt;ROW(Q196),"",INDEX(支出簿!Q$4:Q$1000,MATCH(SMALL(支出簿!$Q$4:$Q$1000,ROW(Q196)),支出簿!$Q$4:$Q$1000,0)))</f>
        <v/>
      </c>
    </row>
    <row r="197" spans="1:17" x14ac:dyDescent="0.45">
      <c r="A197" t="str">
        <f>IF(COUNT(支出簿!$Q$4:$Q$1000)&lt;ROW(A197),"",INDEX(支出簿!A$4:A$1000,MATCH(SMALL(支出簿!$Q$4:$Q$1000,ROW(A197)),支出簿!$Q$4:$Q$1000,0)))</f>
        <v/>
      </c>
      <c r="B197" s="25" t="str">
        <f>IF(COUNT(支出簿!$Q$4:$Q$1000)&lt;ROW(B197),"",INDEX(支出簿!B$4:B$1000,MATCH(SMALL(支出簿!$Q$4:$Q$1000,ROW(B197)),支出簿!$Q$4:$Q$1000,0)))</f>
        <v/>
      </c>
      <c r="C197" s="25" t="str">
        <f>IF(COUNT(支出簿!$Q$4:$Q$1000)&lt;ROW(C197),"",INDEX(支出簿!C$4:C$1000,MATCH(SMALL(支出簿!$Q$4:$Q$1000,ROW(C197)),支出簿!$Q$4:$Q$1000,0)))</f>
        <v/>
      </c>
      <c r="D197" t="str">
        <f>IF(COUNT(支出簿!$Q$4:$Q$1000)&lt;ROW(D197),"",INDEX(支出簿!D$4:D$1000,MATCH(SMALL(支出簿!$Q$4:$Q$1000,ROW(D197)),支出簿!$Q$4:$Q$1000,0)))</f>
        <v/>
      </c>
      <c r="E197" t="str">
        <f>IF(COUNT(支出簿!$Q$4:$Q$1000)&lt;ROW(E197),"",INDEX(支出簿!E$4:E$1000,MATCH(SMALL(支出簿!$Q$4:$Q$1000,ROW(E197)),支出簿!$Q$4:$Q$1000,0)))</f>
        <v/>
      </c>
      <c r="F197" t="str">
        <f>IF(COUNT(支出簿!$Q$4:$Q$1000)&lt;ROW(F197),"",INDEX(支出簿!F$4:F$1000,MATCH(SMALL(支出簿!$Q$4:$Q$1000,ROW(F197)),支出簿!$Q$4:$Q$1000,0)))</f>
        <v/>
      </c>
      <c r="G197" t="str">
        <f>IF(COUNT(支出簿!$Q$4:$Q$1000)&lt;ROW(G197),"",INDEX(支出簿!G$4:G$1000,MATCH(SMALL(支出簿!$Q$4:$Q$1000,ROW(G197)),支出簿!$Q$4:$Q$1000,0)))</f>
        <v/>
      </c>
      <c r="H197" t="str">
        <f>IF(COUNT(支出簿!$Q$4:$Q$1000)&lt;ROW(H197),"",INDEX(支出簿!H$4:H$1000,MATCH(SMALL(支出簿!$Q$4:$Q$1000,ROW(H197)),支出簿!$Q$4:$Q$1000,0)))</f>
        <v/>
      </c>
      <c r="I197" t="str">
        <f>IF(COUNT(支出簿!$Q$4:$Q$1000)&lt;ROW(I197),"",INDEX(支出簿!I$4:I$1000,MATCH(SMALL(支出簿!$Q$4:$Q$1000,ROW(I197)),支出簿!$Q$4:$Q$1000,0)))</f>
        <v/>
      </c>
      <c r="J197" t="str">
        <f>IF(COUNT(支出簿!$Q$4:$Q$1000)&lt;ROW(J197),"",INDEX(支出簿!J$4:J$1000,MATCH(SMALL(支出簿!$Q$4:$Q$1000,ROW(J197)),支出簿!$Q$4:$Q$1000,0)))</f>
        <v/>
      </c>
      <c r="K197" t="str">
        <f>IF(COUNT(支出簿!$Q$4:$Q$1000)&lt;ROW(K197),"",INDEX(支出簿!K$4:K$1000,MATCH(SMALL(支出簿!$Q$4:$Q$1000,ROW(K197)),支出簿!$Q$4:$Q$1000,0)))</f>
        <v/>
      </c>
      <c r="L197" t="str">
        <f>IF(COUNT(支出簿!$Q$4:$Q$1000)&lt;ROW(L197),"",INDEX(支出簿!L$4:L$1000,MATCH(SMALL(支出簿!$Q$4:$Q$1000,ROW(L197)),支出簿!$Q$4:$Q$1000,0)))</f>
        <v/>
      </c>
      <c r="M197" t="str">
        <f>IF(COUNT(支出簿!$Q$4:$Q$1000)&lt;ROW(M197),"",INDEX(支出簿!M$4:M$1000,MATCH(SMALL(支出簿!$Q$4:$Q$1000,ROW(M197)),支出簿!$Q$4:$Q$1000,0)))</f>
        <v/>
      </c>
      <c r="N197" t="str">
        <f>IF(COUNT(支出簿!$Q$4:$Q$1000)&lt;ROW(N197),"",INDEX(支出簿!N$4:N$1000,MATCH(SMALL(支出簿!$Q$4:$Q$1000,ROW(N197)),支出簿!$Q$4:$Q$1000,0)))</f>
        <v/>
      </c>
      <c r="O197" t="str">
        <f>IF(COUNT(支出簿!$Q$4:$Q$1000)&lt;ROW(O197),"",INDEX(支出簿!O$4:O$1000,MATCH(SMALL(支出簿!$Q$4:$Q$1000,ROW(O197)),支出簿!$Q$4:$Q$1000,0)))</f>
        <v/>
      </c>
      <c r="P197" t="str">
        <f>IF(COUNT(支出簿!$Q$4:$Q$1000)&lt;ROW(P197),"",INDEX(支出簿!P$4:P$1000,MATCH(SMALL(支出簿!$Q$4:$Q$1000,ROW(P197)),支出簿!$Q$4:$Q$1000,0)))</f>
        <v/>
      </c>
      <c r="Q197" t="str">
        <f>IF(COUNT(支出簿!$Q$4:$Q$1000)&lt;ROW(Q197),"",INDEX(支出簿!Q$4:Q$1000,MATCH(SMALL(支出簿!$Q$4:$Q$1000,ROW(Q197)),支出簿!$Q$4:$Q$1000,0)))</f>
        <v/>
      </c>
    </row>
    <row r="198" spans="1:17" x14ac:dyDescent="0.45">
      <c r="A198" t="str">
        <f>IF(COUNT(支出簿!$Q$4:$Q$1000)&lt;ROW(A198),"",INDEX(支出簿!A$4:A$1000,MATCH(SMALL(支出簿!$Q$4:$Q$1000,ROW(A198)),支出簿!$Q$4:$Q$1000,0)))</f>
        <v/>
      </c>
      <c r="B198" s="25" t="str">
        <f>IF(COUNT(支出簿!$Q$4:$Q$1000)&lt;ROW(B198),"",INDEX(支出簿!B$4:B$1000,MATCH(SMALL(支出簿!$Q$4:$Q$1000,ROW(B198)),支出簿!$Q$4:$Q$1000,0)))</f>
        <v/>
      </c>
      <c r="C198" s="25" t="str">
        <f>IF(COUNT(支出簿!$Q$4:$Q$1000)&lt;ROW(C198),"",INDEX(支出簿!C$4:C$1000,MATCH(SMALL(支出簿!$Q$4:$Q$1000,ROW(C198)),支出簿!$Q$4:$Q$1000,0)))</f>
        <v/>
      </c>
      <c r="D198" t="str">
        <f>IF(COUNT(支出簿!$Q$4:$Q$1000)&lt;ROW(D198),"",INDEX(支出簿!D$4:D$1000,MATCH(SMALL(支出簿!$Q$4:$Q$1000,ROW(D198)),支出簿!$Q$4:$Q$1000,0)))</f>
        <v/>
      </c>
      <c r="E198" t="str">
        <f>IF(COUNT(支出簿!$Q$4:$Q$1000)&lt;ROW(E198),"",INDEX(支出簿!E$4:E$1000,MATCH(SMALL(支出簿!$Q$4:$Q$1000,ROW(E198)),支出簿!$Q$4:$Q$1000,0)))</f>
        <v/>
      </c>
      <c r="F198" t="str">
        <f>IF(COUNT(支出簿!$Q$4:$Q$1000)&lt;ROW(F198),"",INDEX(支出簿!F$4:F$1000,MATCH(SMALL(支出簿!$Q$4:$Q$1000,ROW(F198)),支出簿!$Q$4:$Q$1000,0)))</f>
        <v/>
      </c>
      <c r="G198" t="str">
        <f>IF(COUNT(支出簿!$Q$4:$Q$1000)&lt;ROW(G198),"",INDEX(支出簿!G$4:G$1000,MATCH(SMALL(支出簿!$Q$4:$Q$1000,ROW(G198)),支出簿!$Q$4:$Q$1000,0)))</f>
        <v/>
      </c>
      <c r="H198" t="str">
        <f>IF(COUNT(支出簿!$Q$4:$Q$1000)&lt;ROW(H198),"",INDEX(支出簿!H$4:H$1000,MATCH(SMALL(支出簿!$Q$4:$Q$1000,ROW(H198)),支出簿!$Q$4:$Q$1000,0)))</f>
        <v/>
      </c>
      <c r="I198" t="str">
        <f>IF(COUNT(支出簿!$Q$4:$Q$1000)&lt;ROW(I198),"",INDEX(支出簿!I$4:I$1000,MATCH(SMALL(支出簿!$Q$4:$Q$1000,ROW(I198)),支出簿!$Q$4:$Q$1000,0)))</f>
        <v/>
      </c>
      <c r="J198" t="str">
        <f>IF(COUNT(支出簿!$Q$4:$Q$1000)&lt;ROW(J198),"",INDEX(支出簿!J$4:J$1000,MATCH(SMALL(支出簿!$Q$4:$Q$1000,ROW(J198)),支出簿!$Q$4:$Q$1000,0)))</f>
        <v/>
      </c>
      <c r="K198" t="str">
        <f>IF(COUNT(支出簿!$Q$4:$Q$1000)&lt;ROW(K198),"",INDEX(支出簿!K$4:K$1000,MATCH(SMALL(支出簿!$Q$4:$Q$1000,ROW(K198)),支出簿!$Q$4:$Q$1000,0)))</f>
        <v/>
      </c>
      <c r="L198" t="str">
        <f>IF(COUNT(支出簿!$Q$4:$Q$1000)&lt;ROW(L198),"",INDEX(支出簿!L$4:L$1000,MATCH(SMALL(支出簿!$Q$4:$Q$1000,ROW(L198)),支出簿!$Q$4:$Q$1000,0)))</f>
        <v/>
      </c>
      <c r="M198" t="str">
        <f>IF(COUNT(支出簿!$Q$4:$Q$1000)&lt;ROW(M198),"",INDEX(支出簿!M$4:M$1000,MATCH(SMALL(支出簿!$Q$4:$Q$1000,ROW(M198)),支出簿!$Q$4:$Q$1000,0)))</f>
        <v/>
      </c>
      <c r="N198" t="str">
        <f>IF(COUNT(支出簿!$Q$4:$Q$1000)&lt;ROW(N198),"",INDEX(支出簿!N$4:N$1000,MATCH(SMALL(支出簿!$Q$4:$Q$1000,ROW(N198)),支出簿!$Q$4:$Q$1000,0)))</f>
        <v/>
      </c>
      <c r="O198" t="str">
        <f>IF(COUNT(支出簿!$Q$4:$Q$1000)&lt;ROW(O198),"",INDEX(支出簿!O$4:O$1000,MATCH(SMALL(支出簿!$Q$4:$Q$1000,ROW(O198)),支出簿!$Q$4:$Q$1000,0)))</f>
        <v/>
      </c>
      <c r="P198" t="str">
        <f>IF(COUNT(支出簿!$Q$4:$Q$1000)&lt;ROW(P198),"",INDEX(支出簿!P$4:P$1000,MATCH(SMALL(支出簿!$Q$4:$Q$1000,ROW(P198)),支出簿!$Q$4:$Q$1000,0)))</f>
        <v/>
      </c>
      <c r="Q198" t="str">
        <f>IF(COUNT(支出簿!$Q$4:$Q$1000)&lt;ROW(Q198),"",INDEX(支出簿!Q$4:Q$1000,MATCH(SMALL(支出簿!$Q$4:$Q$1000,ROW(Q198)),支出簿!$Q$4:$Q$1000,0)))</f>
        <v/>
      </c>
    </row>
    <row r="199" spans="1:17" x14ac:dyDescent="0.45">
      <c r="A199" t="str">
        <f>IF(COUNT(支出簿!$Q$4:$Q$1000)&lt;ROW(A199),"",INDEX(支出簿!A$4:A$1000,MATCH(SMALL(支出簿!$Q$4:$Q$1000,ROW(A199)),支出簿!$Q$4:$Q$1000,0)))</f>
        <v/>
      </c>
      <c r="B199" s="25" t="str">
        <f>IF(COUNT(支出簿!$Q$4:$Q$1000)&lt;ROW(B199),"",INDEX(支出簿!B$4:B$1000,MATCH(SMALL(支出簿!$Q$4:$Q$1000,ROW(B199)),支出簿!$Q$4:$Q$1000,0)))</f>
        <v/>
      </c>
      <c r="C199" s="25" t="str">
        <f>IF(COUNT(支出簿!$Q$4:$Q$1000)&lt;ROW(C199),"",INDEX(支出簿!C$4:C$1000,MATCH(SMALL(支出簿!$Q$4:$Q$1000,ROW(C199)),支出簿!$Q$4:$Q$1000,0)))</f>
        <v/>
      </c>
      <c r="D199" t="str">
        <f>IF(COUNT(支出簿!$Q$4:$Q$1000)&lt;ROW(D199),"",INDEX(支出簿!D$4:D$1000,MATCH(SMALL(支出簿!$Q$4:$Q$1000,ROW(D199)),支出簿!$Q$4:$Q$1000,0)))</f>
        <v/>
      </c>
      <c r="E199" t="str">
        <f>IF(COUNT(支出簿!$Q$4:$Q$1000)&lt;ROW(E199),"",INDEX(支出簿!E$4:E$1000,MATCH(SMALL(支出簿!$Q$4:$Q$1000,ROW(E199)),支出簿!$Q$4:$Q$1000,0)))</f>
        <v/>
      </c>
      <c r="F199" t="str">
        <f>IF(COUNT(支出簿!$Q$4:$Q$1000)&lt;ROW(F199),"",INDEX(支出簿!F$4:F$1000,MATCH(SMALL(支出簿!$Q$4:$Q$1000,ROW(F199)),支出簿!$Q$4:$Q$1000,0)))</f>
        <v/>
      </c>
      <c r="G199" t="str">
        <f>IF(COUNT(支出簿!$Q$4:$Q$1000)&lt;ROW(G199),"",INDEX(支出簿!G$4:G$1000,MATCH(SMALL(支出簿!$Q$4:$Q$1000,ROW(G199)),支出簿!$Q$4:$Q$1000,0)))</f>
        <v/>
      </c>
      <c r="H199" t="str">
        <f>IF(COUNT(支出簿!$Q$4:$Q$1000)&lt;ROW(H199),"",INDEX(支出簿!H$4:H$1000,MATCH(SMALL(支出簿!$Q$4:$Q$1000,ROW(H199)),支出簿!$Q$4:$Q$1000,0)))</f>
        <v/>
      </c>
      <c r="I199" t="str">
        <f>IF(COUNT(支出簿!$Q$4:$Q$1000)&lt;ROW(I199),"",INDEX(支出簿!I$4:I$1000,MATCH(SMALL(支出簿!$Q$4:$Q$1000,ROW(I199)),支出簿!$Q$4:$Q$1000,0)))</f>
        <v/>
      </c>
      <c r="J199" t="str">
        <f>IF(COUNT(支出簿!$Q$4:$Q$1000)&lt;ROW(J199),"",INDEX(支出簿!J$4:J$1000,MATCH(SMALL(支出簿!$Q$4:$Q$1000,ROW(J199)),支出簿!$Q$4:$Q$1000,0)))</f>
        <v/>
      </c>
      <c r="K199" t="str">
        <f>IF(COUNT(支出簿!$Q$4:$Q$1000)&lt;ROW(K199),"",INDEX(支出簿!K$4:K$1000,MATCH(SMALL(支出簿!$Q$4:$Q$1000,ROW(K199)),支出簿!$Q$4:$Q$1000,0)))</f>
        <v/>
      </c>
      <c r="L199" t="str">
        <f>IF(COUNT(支出簿!$Q$4:$Q$1000)&lt;ROW(L199),"",INDEX(支出簿!L$4:L$1000,MATCH(SMALL(支出簿!$Q$4:$Q$1000,ROW(L199)),支出簿!$Q$4:$Q$1000,0)))</f>
        <v/>
      </c>
      <c r="M199" t="str">
        <f>IF(COUNT(支出簿!$Q$4:$Q$1000)&lt;ROW(M199),"",INDEX(支出簿!M$4:M$1000,MATCH(SMALL(支出簿!$Q$4:$Q$1000,ROW(M199)),支出簿!$Q$4:$Q$1000,0)))</f>
        <v/>
      </c>
      <c r="N199" t="str">
        <f>IF(COUNT(支出簿!$Q$4:$Q$1000)&lt;ROW(N199),"",INDEX(支出簿!N$4:N$1000,MATCH(SMALL(支出簿!$Q$4:$Q$1000,ROW(N199)),支出簿!$Q$4:$Q$1000,0)))</f>
        <v/>
      </c>
      <c r="O199" t="str">
        <f>IF(COUNT(支出簿!$Q$4:$Q$1000)&lt;ROW(O199),"",INDEX(支出簿!O$4:O$1000,MATCH(SMALL(支出簿!$Q$4:$Q$1000,ROW(O199)),支出簿!$Q$4:$Q$1000,0)))</f>
        <v/>
      </c>
      <c r="P199" t="str">
        <f>IF(COUNT(支出簿!$Q$4:$Q$1000)&lt;ROW(P199),"",INDEX(支出簿!P$4:P$1000,MATCH(SMALL(支出簿!$Q$4:$Q$1000,ROW(P199)),支出簿!$Q$4:$Q$1000,0)))</f>
        <v/>
      </c>
      <c r="Q199" t="str">
        <f>IF(COUNT(支出簿!$Q$4:$Q$1000)&lt;ROW(Q199),"",INDEX(支出簿!Q$4:Q$1000,MATCH(SMALL(支出簿!$Q$4:$Q$1000,ROW(Q199)),支出簿!$Q$4:$Q$1000,0)))</f>
        <v/>
      </c>
    </row>
    <row r="200" spans="1:17" x14ac:dyDescent="0.45">
      <c r="A200" t="str">
        <f>IF(COUNT(支出簿!$Q$4:$Q$1000)&lt;ROW(A200),"",INDEX(支出簿!A$4:A$1000,MATCH(SMALL(支出簿!$Q$4:$Q$1000,ROW(A200)),支出簿!$Q$4:$Q$1000,0)))</f>
        <v/>
      </c>
      <c r="B200" s="25" t="str">
        <f>IF(COUNT(支出簿!$Q$4:$Q$1000)&lt;ROW(B200),"",INDEX(支出簿!B$4:B$1000,MATCH(SMALL(支出簿!$Q$4:$Q$1000,ROW(B200)),支出簿!$Q$4:$Q$1000,0)))</f>
        <v/>
      </c>
      <c r="C200" s="25" t="str">
        <f>IF(COUNT(支出簿!$Q$4:$Q$1000)&lt;ROW(C200),"",INDEX(支出簿!C$4:C$1000,MATCH(SMALL(支出簿!$Q$4:$Q$1000,ROW(C200)),支出簿!$Q$4:$Q$1000,0)))</f>
        <v/>
      </c>
      <c r="D200" t="str">
        <f>IF(COUNT(支出簿!$Q$4:$Q$1000)&lt;ROW(D200),"",INDEX(支出簿!D$4:D$1000,MATCH(SMALL(支出簿!$Q$4:$Q$1000,ROW(D200)),支出簿!$Q$4:$Q$1000,0)))</f>
        <v/>
      </c>
      <c r="E200" t="str">
        <f>IF(COUNT(支出簿!$Q$4:$Q$1000)&lt;ROW(E200),"",INDEX(支出簿!E$4:E$1000,MATCH(SMALL(支出簿!$Q$4:$Q$1000,ROW(E200)),支出簿!$Q$4:$Q$1000,0)))</f>
        <v/>
      </c>
      <c r="F200" t="str">
        <f>IF(COUNT(支出簿!$Q$4:$Q$1000)&lt;ROW(F200),"",INDEX(支出簿!F$4:F$1000,MATCH(SMALL(支出簿!$Q$4:$Q$1000,ROW(F200)),支出簿!$Q$4:$Q$1000,0)))</f>
        <v/>
      </c>
      <c r="G200" t="str">
        <f>IF(COUNT(支出簿!$Q$4:$Q$1000)&lt;ROW(G200),"",INDEX(支出簿!G$4:G$1000,MATCH(SMALL(支出簿!$Q$4:$Q$1000,ROW(G200)),支出簿!$Q$4:$Q$1000,0)))</f>
        <v/>
      </c>
      <c r="H200" t="str">
        <f>IF(COUNT(支出簿!$Q$4:$Q$1000)&lt;ROW(H200),"",INDEX(支出簿!H$4:H$1000,MATCH(SMALL(支出簿!$Q$4:$Q$1000,ROW(H200)),支出簿!$Q$4:$Q$1000,0)))</f>
        <v/>
      </c>
      <c r="I200" t="str">
        <f>IF(COUNT(支出簿!$Q$4:$Q$1000)&lt;ROW(I200),"",INDEX(支出簿!I$4:I$1000,MATCH(SMALL(支出簿!$Q$4:$Q$1000,ROW(I200)),支出簿!$Q$4:$Q$1000,0)))</f>
        <v/>
      </c>
      <c r="J200" t="str">
        <f>IF(COUNT(支出簿!$Q$4:$Q$1000)&lt;ROW(J200),"",INDEX(支出簿!J$4:J$1000,MATCH(SMALL(支出簿!$Q$4:$Q$1000,ROW(J200)),支出簿!$Q$4:$Q$1000,0)))</f>
        <v/>
      </c>
      <c r="K200" t="str">
        <f>IF(COUNT(支出簿!$Q$4:$Q$1000)&lt;ROW(K200),"",INDEX(支出簿!K$4:K$1000,MATCH(SMALL(支出簿!$Q$4:$Q$1000,ROW(K200)),支出簿!$Q$4:$Q$1000,0)))</f>
        <v/>
      </c>
      <c r="L200" t="str">
        <f>IF(COUNT(支出簿!$Q$4:$Q$1000)&lt;ROW(L200),"",INDEX(支出簿!L$4:L$1000,MATCH(SMALL(支出簿!$Q$4:$Q$1000,ROW(L200)),支出簿!$Q$4:$Q$1000,0)))</f>
        <v/>
      </c>
      <c r="M200" t="str">
        <f>IF(COUNT(支出簿!$Q$4:$Q$1000)&lt;ROW(M200),"",INDEX(支出簿!M$4:M$1000,MATCH(SMALL(支出簿!$Q$4:$Q$1000,ROW(M200)),支出簿!$Q$4:$Q$1000,0)))</f>
        <v/>
      </c>
      <c r="N200" t="str">
        <f>IF(COUNT(支出簿!$Q$4:$Q$1000)&lt;ROW(N200),"",INDEX(支出簿!N$4:N$1000,MATCH(SMALL(支出簿!$Q$4:$Q$1000,ROW(N200)),支出簿!$Q$4:$Q$1000,0)))</f>
        <v/>
      </c>
      <c r="O200" t="str">
        <f>IF(COUNT(支出簿!$Q$4:$Q$1000)&lt;ROW(O200),"",INDEX(支出簿!O$4:O$1000,MATCH(SMALL(支出簿!$Q$4:$Q$1000,ROW(O200)),支出簿!$Q$4:$Q$1000,0)))</f>
        <v/>
      </c>
      <c r="P200" t="str">
        <f>IF(COUNT(支出簿!$Q$4:$Q$1000)&lt;ROW(P200),"",INDEX(支出簿!P$4:P$1000,MATCH(SMALL(支出簿!$Q$4:$Q$1000,ROW(P200)),支出簿!$Q$4:$Q$1000,0)))</f>
        <v/>
      </c>
      <c r="Q200" t="str">
        <f>IF(COUNT(支出簿!$Q$4:$Q$1000)&lt;ROW(Q200),"",INDEX(支出簿!Q$4:Q$1000,MATCH(SMALL(支出簿!$Q$4:$Q$1000,ROW(Q200)),支出簿!$Q$4:$Q$1000,0)))</f>
        <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00"/>
  <sheetViews>
    <sheetView workbookViewId="0">
      <selection sqref="A1:Q100"/>
    </sheetView>
  </sheetViews>
  <sheetFormatPr defaultRowHeight="18" x14ac:dyDescent="0.45"/>
  <cols>
    <col min="2" max="3" width="9" style="25"/>
  </cols>
  <sheetData>
    <row r="1" spans="1:17" x14ac:dyDescent="0.45">
      <c r="A1">
        <f>IFERROR(INDEX(契約日ソート!A:A,1/LARGE(INDEX((契約日ソート!$F$1:$F$201="人件費")/ROW(契約日ソート!$F$1:$F$201),0),ROW(A1))),"")</f>
        <v>3</v>
      </c>
      <c r="B1">
        <f>IFERROR(INDEX(契約日ソート!B:B,1/LARGE(INDEX((契約日ソート!$F$1:$F$201="人件費")/ROW(契約日ソート!$F$1:$F$201),0),ROW(B1))),"")</f>
        <v>44593</v>
      </c>
      <c r="C1">
        <f>IFERROR(INDEX(契約日ソート!C:C,1/LARGE(INDEX((契約日ソート!$F$1:$F$201="人件費")/ROW(契約日ソート!$F$1:$F$201),0),ROW(C1))),"")</f>
        <v>46095</v>
      </c>
      <c r="D1">
        <f>IFERROR(INDEX(契約日ソート!D:D,1/LARGE(INDEX((契約日ソート!$F$1:$F$201="人件費")/ROW(契約日ソート!$F$1:$F$201),0),ROW(D1))),"")</f>
        <v>20000</v>
      </c>
      <c r="E1" t="str">
        <f>IFERROR(INDEX(契約日ソート!E:E,1/LARGE(INDEX((契約日ソート!$F$1:$F$201="人件費")/ROW(契約日ソート!$F$1:$F$201),0),ROW(E1))),"")</f>
        <v>立候補準備</v>
      </c>
      <c r="F1" t="str">
        <f>IFERROR(INDEX(契約日ソート!F:F,1/LARGE(INDEX((契約日ソート!$F$1:$F$201="人件費")/ROW(契約日ソート!$F$1:$F$201),0),ROW(F1))),"")</f>
        <v>人件費</v>
      </c>
      <c r="G1" t="str">
        <f>IFERROR(INDEX(契約日ソート!G:G,1/LARGE(INDEX((契約日ソート!$F$1:$F$201="人件費")/ROW(契約日ソート!$F$1:$F$201),0),ROW(G1))),"")</f>
        <v>車上運動員報酬</v>
      </c>
      <c r="H1" t="str">
        <f>IFERROR(INDEX(契約日ソート!H:H,1/LARGE(INDEX((契約日ソート!$F$1:$F$201="人件費")/ROW(契約日ソート!$F$1:$F$201),0),ROW(H1))),"")</f>
        <v>美作市美来4</v>
      </c>
      <c r="I1" t="str">
        <f>IFERROR(INDEX(契約日ソート!I:I,1/LARGE(INDEX((契約日ソート!$F$1:$F$201="人件費")/ROW(契約日ソート!$F$1:$F$201),0),ROW(I1))),"")</f>
        <v>美作　花子</v>
      </c>
      <c r="J1" t="str">
        <f>IFERROR(INDEX(契約日ソート!J:J,1/LARGE(INDEX((契約日ソート!$F$1:$F$201="人件費")/ROW(契約日ソート!$F$1:$F$201),0),ROW(J1))),"")</f>
        <v>自営業</v>
      </c>
      <c r="K1">
        <f>IFERROR(INDEX(契約日ソート!K:K,1/LARGE(INDEX((契約日ソート!$F$1:$F$201="人件費")/ROW(契約日ソート!$F$1:$F$201),0),ROW(K1))),"")</f>
        <v>0</v>
      </c>
      <c r="L1" t="str">
        <f>IFERROR(INDEX(契約日ソート!L:L,1/LARGE(INDEX((契約日ソート!$F$1:$F$201="人件費")/ROW(契約日ソート!$F$1:$F$201),0),ROW(L1))),"")</f>
        <v>候補者</v>
      </c>
      <c r="M1">
        <f>IFERROR(INDEX(契約日ソート!M:M,1/LARGE(INDEX((契約日ソート!$F$1:$F$201="人件費")/ROW(契約日ソート!$F$1:$F$201),0),ROW(M1))),"")</f>
        <v>0</v>
      </c>
      <c r="N1">
        <f>IFERROR(INDEX(契約日ソート!N:N,1/LARGE(INDEX((契約日ソート!$F$1:$F$201="人件費")/ROW(契約日ソート!$F$1:$F$201),0),ROW(N1))),"")</f>
        <v>0</v>
      </c>
      <c r="O1">
        <f>IFERROR(INDEX(契約日ソート!O:O,1/LARGE(INDEX((契約日ソート!$F$1:$F$201="人件費")/ROW(契約日ソート!$F$1:$F$201),0),ROW(O1))),"")</f>
        <v>0</v>
      </c>
      <c r="P1" t="str">
        <f>IFERROR(INDEX(契約日ソート!P:P,1/LARGE(INDEX((契約日ソート!$F$1:$F$201="人件費")/ROW(契約日ソート!$F$1:$F$201),0),ROW(P1))),"")</f>
        <v>有</v>
      </c>
      <c r="Q1">
        <f>IFERROR(INDEX(契約日ソート!Q:Q,1/LARGE(INDEX((契約日ソート!$F$1:$F$201="人件費")/ROW(契約日ソート!$F$1:$F$201),0),ROW(Q1))),"")</f>
        <v>1</v>
      </c>
    </row>
    <row r="2" spans="1:17" x14ac:dyDescent="0.45">
      <c r="A2">
        <f>IFERROR(INDEX(契約日ソート!A:A,1/LARGE(INDEX((契約日ソート!$F$1:$F$201="人件費")/ROW(契約日ソート!$F$1:$F$201),0),ROW(A2))),"")</f>
        <v>10</v>
      </c>
      <c r="B2">
        <f>IFERROR(INDEX(契約日ソート!B:B,1/LARGE(INDEX((契約日ソート!$F$1:$F$201="人件費")/ROW(契約日ソート!$F$1:$F$201),0),ROW(B2))),"")</f>
        <v>46082</v>
      </c>
      <c r="C2">
        <f>IFERROR(INDEX(契約日ソート!C:C,1/LARGE(INDEX((契約日ソート!$F$1:$F$201="人件費")/ROW(契約日ソート!$F$1:$F$201),0),ROW(C2))),"")</f>
        <v>46095</v>
      </c>
      <c r="D2">
        <f>IFERROR(INDEX(契約日ソート!D:D,1/LARGE(INDEX((契約日ソート!$F$1:$F$201="人件費")/ROW(契約日ソート!$F$1:$F$201),0),ROW(D2))),"")</f>
        <v>10000</v>
      </c>
      <c r="E2" t="str">
        <f>IFERROR(INDEX(契約日ソート!E:E,1/LARGE(INDEX((契約日ソート!$F$1:$F$201="人件費")/ROW(契約日ソート!$F$1:$F$201),0),ROW(E2))),"")</f>
        <v>立候補準備</v>
      </c>
      <c r="F2" t="str">
        <f>IFERROR(INDEX(契約日ソート!F:F,1/LARGE(INDEX((契約日ソート!$F$1:$F$201="人件費")/ROW(契約日ソート!$F$1:$F$201),0),ROW(F2))),"")</f>
        <v>人件費</v>
      </c>
      <c r="G2" t="str">
        <f>IFERROR(INDEX(契約日ソート!G:G,1/LARGE(INDEX((契約日ソート!$F$1:$F$201="人件費")/ROW(契約日ソート!$F$1:$F$201),0),ROW(G2))),"")</f>
        <v>事務員報酬</v>
      </c>
      <c r="H2" t="str">
        <f>IFERROR(INDEX(契約日ソート!H:H,1/LARGE(INDEX((契約日ソート!$F$1:$F$201="人件費")/ROW(契約日ソート!$F$1:$F$201),0),ROW(H2))),"")</f>
        <v>美作市美来11</v>
      </c>
      <c r="I2" t="str">
        <f>IFERROR(INDEX(契約日ソート!I:I,1/LARGE(INDEX((契約日ソート!$F$1:$F$201="人件費")/ROW(契約日ソート!$F$1:$F$201),0),ROW(I2))),"")</f>
        <v>美作　一郎</v>
      </c>
      <c r="J2" t="str">
        <f>IFERROR(INDEX(契約日ソート!J:J,1/LARGE(INDEX((契約日ソート!$F$1:$F$201="人件費")/ROW(契約日ソート!$F$1:$F$201),0),ROW(J2))),"")</f>
        <v>無職</v>
      </c>
      <c r="K2">
        <f>IFERROR(INDEX(契約日ソート!K:K,1/LARGE(INDEX((契約日ソート!$F$1:$F$201="人件費")/ROW(契約日ソート!$F$1:$F$201),0),ROW(K2))),"")</f>
        <v>0</v>
      </c>
      <c r="L2" t="str">
        <f>IFERROR(INDEX(契約日ソート!L:L,1/LARGE(INDEX((契約日ソート!$F$1:$F$201="人件費")/ROW(契約日ソート!$F$1:$F$201),0),ROW(L2))),"")</f>
        <v>候補者</v>
      </c>
      <c r="M2">
        <f>IFERROR(INDEX(契約日ソート!M:M,1/LARGE(INDEX((契約日ソート!$F$1:$F$201="人件費")/ROW(契約日ソート!$F$1:$F$201),0),ROW(M2))),"")</f>
        <v>0</v>
      </c>
      <c r="N2">
        <f>IFERROR(INDEX(契約日ソート!N:N,1/LARGE(INDEX((契約日ソート!$F$1:$F$201="人件費")/ROW(契約日ソート!$F$1:$F$201),0),ROW(N2))),"")</f>
        <v>0</v>
      </c>
      <c r="O2">
        <f>IFERROR(INDEX(契約日ソート!O:O,1/LARGE(INDEX((契約日ソート!$F$1:$F$201="人件費")/ROW(契約日ソート!$F$1:$F$201),0),ROW(O2))),"")</f>
        <v>0</v>
      </c>
      <c r="P2" t="str">
        <f>IFERROR(INDEX(契約日ソート!P:P,1/LARGE(INDEX((契約日ソート!$F$1:$F$201="人件費")/ROW(契約日ソート!$F$1:$F$201),0),ROW(P2))),"")</f>
        <v>有</v>
      </c>
      <c r="Q2">
        <f>IFERROR(INDEX(契約日ソート!Q:Q,1/LARGE(INDEX((契約日ソート!$F$1:$F$201="人件費")/ROW(契約日ソート!$F$1:$F$201),0),ROW(Q2))),"")</f>
        <v>13</v>
      </c>
    </row>
    <row r="3" spans="1:17" x14ac:dyDescent="0.45">
      <c r="A3" t="str">
        <f>IFERROR(INDEX(契約日ソート!A:A,1/LARGE(INDEX((契約日ソート!$F$1:$F$201="人件費")/ROW(契約日ソート!$F$1:$F$201),0),ROW(A3))),"")</f>
        <v/>
      </c>
      <c r="B3" t="str">
        <f>IFERROR(INDEX(契約日ソート!B:B,1/LARGE(INDEX((契約日ソート!$F$1:$F$201="人件費")/ROW(契約日ソート!$F$1:$F$201),0),ROW(B3))),"")</f>
        <v/>
      </c>
      <c r="C3" t="str">
        <f>IFERROR(INDEX(契約日ソート!C:C,1/LARGE(INDEX((契約日ソート!$F$1:$F$201="人件費")/ROW(契約日ソート!$F$1:$F$201),0),ROW(C3))),"")</f>
        <v/>
      </c>
      <c r="D3" t="str">
        <f>IFERROR(INDEX(契約日ソート!D:D,1/LARGE(INDEX((契約日ソート!$F$1:$F$201="人件費")/ROW(契約日ソート!$F$1:$F$201),0),ROW(D3))),"")</f>
        <v/>
      </c>
      <c r="E3" t="str">
        <f>IFERROR(INDEX(契約日ソート!E:E,1/LARGE(INDEX((契約日ソート!$F$1:$F$201="人件費")/ROW(契約日ソート!$F$1:$F$201),0),ROW(E3))),"")</f>
        <v/>
      </c>
      <c r="F3" t="str">
        <f>IFERROR(INDEX(契約日ソート!F:F,1/LARGE(INDEX((契約日ソート!$F$1:$F$201="人件費")/ROW(契約日ソート!$F$1:$F$201),0),ROW(F3))),"")</f>
        <v/>
      </c>
      <c r="G3" t="str">
        <f>IFERROR(INDEX(契約日ソート!G:G,1/LARGE(INDEX((契約日ソート!$F$1:$F$201="人件費")/ROW(契約日ソート!$F$1:$F$201),0),ROW(G3))),"")</f>
        <v/>
      </c>
      <c r="H3" t="str">
        <f>IFERROR(INDEX(契約日ソート!H:H,1/LARGE(INDEX((契約日ソート!$F$1:$F$201="人件費")/ROW(契約日ソート!$F$1:$F$201),0),ROW(H3))),"")</f>
        <v/>
      </c>
      <c r="I3" t="str">
        <f>IFERROR(INDEX(契約日ソート!I:I,1/LARGE(INDEX((契約日ソート!$F$1:$F$201="人件費")/ROW(契約日ソート!$F$1:$F$201),0),ROW(I3))),"")</f>
        <v/>
      </c>
      <c r="J3" t="str">
        <f>IFERROR(INDEX(契約日ソート!J:J,1/LARGE(INDEX((契約日ソート!$F$1:$F$201="人件費")/ROW(契約日ソート!$F$1:$F$201),0),ROW(J3))),"")</f>
        <v/>
      </c>
      <c r="K3" t="str">
        <f>IFERROR(INDEX(契約日ソート!K:K,1/LARGE(INDEX((契約日ソート!$F$1:$F$201="人件費")/ROW(契約日ソート!$F$1:$F$201),0),ROW(K3))),"")</f>
        <v/>
      </c>
      <c r="L3" t="str">
        <f>IFERROR(INDEX(契約日ソート!L:L,1/LARGE(INDEX((契約日ソート!$F$1:$F$201="人件費")/ROW(契約日ソート!$F$1:$F$201),0),ROW(L3))),"")</f>
        <v/>
      </c>
      <c r="M3" t="str">
        <f>IFERROR(INDEX(契約日ソート!M:M,1/LARGE(INDEX((契約日ソート!$F$1:$F$201="人件費")/ROW(契約日ソート!$F$1:$F$201),0),ROW(M3))),"")</f>
        <v/>
      </c>
      <c r="N3" t="str">
        <f>IFERROR(INDEX(契約日ソート!N:N,1/LARGE(INDEX((契約日ソート!$F$1:$F$201="人件費")/ROW(契約日ソート!$F$1:$F$201),0),ROW(N3))),"")</f>
        <v/>
      </c>
      <c r="O3" t="str">
        <f>IFERROR(INDEX(契約日ソート!O:O,1/LARGE(INDEX((契約日ソート!$F$1:$F$201="人件費")/ROW(契約日ソート!$F$1:$F$201),0),ROW(O3))),"")</f>
        <v/>
      </c>
      <c r="P3" t="str">
        <f>IFERROR(INDEX(契約日ソート!P:P,1/LARGE(INDEX((契約日ソート!$F$1:$F$201="人件費")/ROW(契約日ソート!$F$1:$F$201),0),ROW(P3))),"")</f>
        <v/>
      </c>
      <c r="Q3" t="str">
        <f>IFERROR(INDEX(契約日ソート!Q:Q,1/LARGE(INDEX((契約日ソート!$F$1:$F$201="人件費")/ROW(契約日ソート!$F$1:$F$201),0),ROW(Q3))),"")</f>
        <v/>
      </c>
    </row>
    <row r="4" spans="1:17" x14ac:dyDescent="0.45">
      <c r="A4" t="str">
        <f>IFERROR(INDEX(契約日ソート!A:A,1/LARGE(INDEX((契約日ソート!$F$1:$F$201="人件費")/ROW(契約日ソート!$F$1:$F$201),0),ROW(A4))),"")</f>
        <v/>
      </c>
      <c r="B4" t="str">
        <f>IFERROR(INDEX(契約日ソート!B:B,1/LARGE(INDEX((契約日ソート!$F$1:$F$201="人件費")/ROW(契約日ソート!$F$1:$F$201),0),ROW(B4))),"")</f>
        <v/>
      </c>
      <c r="C4" t="str">
        <f>IFERROR(INDEX(契約日ソート!C:C,1/LARGE(INDEX((契約日ソート!$F$1:$F$201="人件費")/ROW(契約日ソート!$F$1:$F$201),0),ROW(C4))),"")</f>
        <v/>
      </c>
      <c r="D4" t="str">
        <f>IFERROR(INDEX(契約日ソート!D:D,1/LARGE(INDEX((契約日ソート!$F$1:$F$201="人件費")/ROW(契約日ソート!$F$1:$F$201),0),ROW(D4))),"")</f>
        <v/>
      </c>
      <c r="E4" t="str">
        <f>IFERROR(INDEX(契約日ソート!E:E,1/LARGE(INDEX((契約日ソート!$F$1:$F$201="人件費")/ROW(契約日ソート!$F$1:$F$201),0),ROW(E4))),"")</f>
        <v/>
      </c>
      <c r="F4" t="str">
        <f>IFERROR(INDEX(契約日ソート!F:F,1/LARGE(INDEX((契約日ソート!$F$1:$F$201="人件費")/ROW(契約日ソート!$F$1:$F$201),0),ROW(F4))),"")</f>
        <v/>
      </c>
      <c r="G4" t="str">
        <f>IFERROR(INDEX(契約日ソート!G:G,1/LARGE(INDEX((契約日ソート!$F$1:$F$201="人件費")/ROW(契約日ソート!$F$1:$F$201),0),ROW(G4))),"")</f>
        <v/>
      </c>
      <c r="H4" t="str">
        <f>IFERROR(INDEX(契約日ソート!H:H,1/LARGE(INDEX((契約日ソート!$F$1:$F$201="人件費")/ROW(契約日ソート!$F$1:$F$201),0),ROW(H4))),"")</f>
        <v/>
      </c>
      <c r="I4" t="str">
        <f>IFERROR(INDEX(契約日ソート!I:I,1/LARGE(INDEX((契約日ソート!$F$1:$F$201="人件費")/ROW(契約日ソート!$F$1:$F$201),0),ROW(I4))),"")</f>
        <v/>
      </c>
      <c r="J4" t="str">
        <f>IFERROR(INDEX(契約日ソート!J:J,1/LARGE(INDEX((契約日ソート!$F$1:$F$201="人件費")/ROW(契約日ソート!$F$1:$F$201),0),ROW(J4))),"")</f>
        <v/>
      </c>
      <c r="K4" t="str">
        <f>IFERROR(INDEX(契約日ソート!K:K,1/LARGE(INDEX((契約日ソート!$F$1:$F$201="人件費")/ROW(契約日ソート!$F$1:$F$201),0),ROW(K4))),"")</f>
        <v/>
      </c>
      <c r="L4" t="str">
        <f>IFERROR(INDEX(契約日ソート!L:L,1/LARGE(INDEX((契約日ソート!$F$1:$F$201="人件費")/ROW(契約日ソート!$F$1:$F$201),0),ROW(L4))),"")</f>
        <v/>
      </c>
      <c r="M4" t="str">
        <f>IFERROR(INDEX(契約日ソート!M:M,1/LARGE(INDEX((契約日ソート!$F$1:$F$201="人件費")/ROW(契約日ソート!$F$1:$F$201),0),ROW(M4))),"")</f>
        <v/>
      </c>
      <c r="N4" t="str">
        <f>IFERROR(INDEX(契約日ソート!N:N,1/LARGE(INDEX((契約日ソート!$F$1:$F$201="人件費")/ROW(契約日ソート!$F$1:$F$201),0),ROW(N4))),"")</f>
        <v/>
      </c>
      <c r="O4" t="str">
        <f>IFERROR(INDEX(契約日ソート!O:O,1/LARGE(INDEX((契約日ソート!$F$1:$F$201="人件費")/ROW(契約日ソート!$F$1:$F$201),0),ROW(O4))),"")</f>
        <v/>
      </c>
      <c r="P4" t="str">
        <f>IFERROR(INDEX(契約日ソート!P:P,1/LARGE(INDEX((契約日ソート!$F$1:$F$201="人件費")/ROW(契約日ソート!$F$1:$F$201),0),ROW(P4))),"")</f>
        <v/>
      </c>
      <c r="Q4" t="str">
        <f>IFERROR(INDEX(契約日ソート!Q:Q,1/LARGE(INDEX((契約日ソート!$F$1:$F$201="人件費")/ROW(契約日ソート!$F$1:$F$201),0),ROW(Q4))),"")</f>
        <v/>
      </c>
    </row>
    <row r="5" spans="1:17" x14ac:dyDescent="0.45">
      <c r="A5" t="str">
        <f>IFERROR(INDEX(契約日ソート!A:A,1/LARGE(INDEX((契約日ソート!$F$1:$F$201="人件費")/ROW(契約日ソート!$F$1:$F$201),0),ROW(A5))),"")</f>
        <v/>
      </c>
      <c r="B5" t="str">
        <f>IFERROR(INDEX(契約日ソート!B:B,1/LARGE(INDEX((契約日ソート!$F$1:$F$201="人件費")/ROW(契約日ソート!$F$1:$F$201),0),ROW(B5))),"")</f>
        <v/>
      </c>
      <c r="C5" t="str">
        <f>IFERROR(INDEX(契約日ソート!C:C,1/LARGE(INDEX((契約日ソート!$F$1:$F$201="人件費")/ROW(契約日ソート!$F$1:$F$201),0),ROW(C5))),"")</f>
        <v/>
      </c>
      <c r="D5" t="str">
        <f>IFERROR(INDEX(契約日ソート!D:D,1/LARGE(INDEX((契約日ソート!$F$1:$F$201="人件費")/ROW(契約日ソート!$F$1:$F$201),0),ROW(D5))),"")</f>
        <v/>
      </c>
      <c r="E5" t="str">
        <f>IFERROR(INDEX(契約日ソート!E:E,1/LARGE(INDEX((契約日ソート!$F$1:$F$201="人件費")/ROW(契約日ソート!$F$1:$F$201),0),ROW(E5))),"")</f>
        <v/>
      </c>
      <c r="F5" t="str">
        <f>IFERROR(INDEX(契約日ソート!F:F,1/LARGE(INDEX((契約日ソート!$F$1:$F$201="人件費")/ROW(契約日ソート!$F$1:$F$201),0),ROW(F5))),"")</f>
        <v/>
      </c>
      <c r="G5" t="str">
        <f>IFERROR(INDEX(契約日ソート!G:G,1/LARGE(INDEX((契約日ソート!$F$1:$F$201="人件費")/ROW(契約日ソート!$F$1:$F$201),0),ROW(G5))),"")</f>
        <v/>
      </c>
      <c r="H5" t="str">
        <f>IFERROR(INDEX(契約日ソート!H:H,1/LARGE(INDEX((契約日ソート!$F$1:$F$201="人件費")/ROW(契約日ソート!$F$1:$F$201),0),ROW(H5))),"")</f>
        <v/>
      </c>
      <c r="I5" t="str">
        <f>IFERROR(INDEX(契約日ソート!I:I,1/LARGE(INDEX((契約日ソート!$F$1:$F$201="人件費")/ROW(契約日ソート!$F$1:$F$201),0),ROW(I5))),"")</f>
        <v/>
      </c>
      <c r="J5" t="str">
        <f>IFERROR(INDEX(契約日ソート!J:J,1/LARGE(INDEX((契約日ソート!$F$1:$F$201="人件費")/ROW(契約日ソート!$F$1:$F$201),0),ROW(J5))),"")</f>
        <v/>
      </c>
      <c r="K5" t="str">
        <f>IFERROR(INDEX(契約日ソート!K:K,1/LARGE(INDEX((契約日ソート!$F$1:$F$201="人件費")/ROW(契約日ソート!$F$1:$F$201),0),ROW(K5))),"")</f>
        <v/>
      </c>
      <c r="L5" t="str">
        <f>IFERROR(INDEX(契約日ソート!L:L,1/LARGE(INDEX((契約日ソート!$F$1:$F$201="人件費")/ROW(契約日ソート!$F$1:$F$201),0),ROW(L5))),"")</f>
        <v/>
      </c>
      <c r="M5" t="str">
        <f>IFERROR(INDEX(契約日ソート!M:M,1/LARGE(INDEX((契約日ソート!$F$1:$F$201="人件費")/ROW(契約日ソート!$F$1:$F$201),0),ROW(M5))),"")</f>
        <v/>
      </c>
      <c r="N5" t="str">
        <f>IFERROR(INDEX(契約日ソート!N:N,1/LARGE(INDEX((契約日ソート!$F$1:$F$201="人件費")/ROW(契約日ソート!$F$1:$F$201),0),ROW(N5))),"")</f>
        <v/>
      </c>
      <c r="O5" t="str">
        <f>IFERROR(INDEX(契約日ソート!O:O,1/LARGE(INDEX((契約日ソート!$F$1:$F$201="人件費")/ROW(契約日ソート!$F$1:$F$201),0),ROW(O5))),"")</f>
        <v/>
      </c>
      <c r="P5" t="str">
        <f>IFERROR(INDEX(契約日ソート!P:P,1/LARGE(INDEX((契約日ソート!$F$1:$F$201="人件費")/ROW(契約日ソート!$F$1:$F$201),0),ROW(P5))),"")</f>
        <v/>
      </c>
      <c r="Q5" t="str">
        <f>IFERROR(INDEX(契約日ソート!Q:Q,1/LARGE(INDEX((契約日ソート!$F$1:$F$201="人件費")/ROW(契約日ソート!$F$1:$F$201),0),ROW(Q5))),"")</f>
        <v/>
      </c>
    </row>
    <row r="6" spans="1:17" x14ac:dyDescent="0.45">
      <c r="A6" t="str">
        <f>IFERROR(INDEX(契約日ソート!A:A,1/LARGE(INDEX((契約日ソート!$F$1:$F$201="人件費")/ROW(契約日ソート!$F$1:$F$201),0),ROW(A6))),"")</f>
        <v/>
      </c>
      <c r="B6" t="str">
        <f>IFERROR(INDEX(契約日ソート!B:B,1/LARGE(INDEX((契約日ソート!$F$1:$F$201="人件費")/ROW(契約日ソート!$F$1:$F$201),0),ROW(B6))),"")</f>
        <v/>
      </c>
      <c r="C6" t="str">
        <f>IFERROR(INDEX(契約日ソート!C:C,1/LARGE(INDEX((契約日ソート!$F$1:$F$201="人件費")/ROW(契約日ソート!$F$1:$F$201),0),ROW(C6))),"")</f>
        <v/>
      </c>
      <c r="D6" t="str">
        <f>IFERROR(INDEX(契約日ソート!D:D,1/LARGE(INDEX((契約日ソート!$F$1:$F$201="人件費")/ROW(契約日ソート!$F$1:$F$201),0),ROW(D6))),"")</f>
        <v/>
      </c>
      <c r="E6" t="str">
        <f>IFERROR(INDEX(契約日ソート!E:E,1/LARGE(INDEX((契約日ソート!$F$1:$F$201="人件費")/ROW(契約日ソート!$F$1:$F$201),0),ROW(E6))),"")</f>
        <v/>
      </c>
      <c r="F6" t="str">
        <f>IFERROR(INDEX(契約日ソート!F:F,1/LARGE(INDEX((契約日ソート!$F$1:$F$201="人件費")/ROW(契約日ソート!$F$1:$F$201),0),ROW(F6))),"")</f>
        <v/>
      </c>
      <c r="G6" t="str">
        <f>IFERROR(INDEX(契約日ソート!G:G,1/LARGE(INDEX((契約日ソート!$F$1:$F$201="人件費")/ROW(契約日ソート!$F$1:$F$201),0),ROW(G6))),"")</f>
        <v/>
      </c>
      <c r="H6" t="str">
        <f>IFERROR(INDEX(契約日ソート!H:H,1/LARGE(INDEX((契約日ソート!$F$1:$F$201="人件費")/ROW(契約日ソート!$F$1:$F$201),0),ROW(H6))),"")</f>
        <v/>
      </c>
      <c r="I6" t="str">
        <f>IFERROR(INDEX(契約日ソート!I:I,1/LARGE(INDEX((契約日ソート!$F$1:$F$201="人件費")/ROW(契約日ソート!$F$1:$F$201),0),ROW(I6))),"")</f>
        <v/>
      </c>
      <c r="J6" t="str">
        <f>IFERROR(INDEX(契約日ソート!J:J,1/LARGE(INDEX((契約日ソート!$F$1:$F$201="人件費")/ROW(契約日ソート!$F$1:$F$201),0),ROW(J6))),"")</f>
        <v/>
      </c>
      <c r="K6" t="str">
        <f>IFERROR(INDEX(契約日ソート!K:K,1/LARGE(INDEX((契約日ソート!$F$1:$F$201="人件費")/ROW(契約日ソート!$F$1:$F$201),0),ROW(K6))),"")</f>
        <v/>
      </c>
      <c r="L6" t="str">
        <f>IFERROR(INDEX(契約日ソート!L:L,1/LARGE(INDEX((契約日ソート!$F$1:$F$201="人件費")/ROW(契約日ソート!$F$1:$F$201),0),ROW(L6))),"")</f>
        <v/>
      </c>
      <c r="M6" t="str">
        <f>IFERROR(INDEX(契約日ソート!M:M,1/LARGE(INDEX((契約日ソート!$F$1:$F$201="人件費")/ROW(契約日ソート!$F$1:$F$201),0),ROW(M6))),"")</f>
        <v/>
      </c>
      <c r="N6" t="str">
        <f>IFERROR(INDEX(契約日ソート!N:N,1/LARGE(INDEX((契約日ソート!$F$1:$F$201="人件費")/ROW(契約日ソート!$F$1:$F$201),0),ROW(N6))),"")</f>
        <v/>
      </c>
      <c r="O6" t="str">
        <f>IFERROR(INDEX(契約日ソート!O:O,1/LARGE(INDEX((契約日ソート!$F$1:$F$201="人件費")/ROW(契約日ソート!$F$1:$F$201),0),ROW(O6))),"")</f>
        <v/>
      </c>
      <c r="P6" t="str">
        <f>IFERROR(INDEX(契約日ソート!P:P,1/LARGE(INDEX((契約日ソート!$F$1:$F$201="人件費")/ROW(契約日ソート!$F$1:$F$201),0),ROW(P6))),"")</f>
        <v/>
      </c>
      <c r="Q6" t="str">
        <f>IFERROR(INDEX(契約日ソート!Q:Q,1/LARGE(INDEX((契約日ソート!$F$1:$F$201="人件費")/ROW(契約日ソート!$F$1:$F$201),0),ROW(Q6))),"")</f>
        <v/>
      </c>
    </row>
    <row r="7" spans="1:17" x14ac:dyDescent="0.45">
      <c r="A7" t="str">
        <f>IFERROR(INDEX(契約日ソート!A:A,1/LARGE(INDEX((契約日ソート!$F$1:$F$201="人件費")/ROW(契約日ソート!$F$1:$F$201),0),ROW(A7))),"")</f>
        <v/>
      </c>
      <c r="B7" t="str">
        <f>IFERROR(INDEX(契約日ソート!B:B,1/LARGE(INDEX((契約日ソート!$F$1:$F$201="人件費")/ROW(契約日ソート!$F$1:$F$201),0),ROW(B7))),"")</f>
        <v/>
      </c>
      <c r="C7" t="str">
        <f>IFERROR(INDEX(契約日ソート!C:C,1/LARGE(INDEX((契約日ソート!$F$1:$F$201="人件費")/ROW(契約日ソート!$F$1:$F$201),0),ROW(C7))),"")</f>
        <v/>
      </c>
      <c r="D7" t="str">
        <f>IFERROR(INDEX(契約日ソート!D:D,1/LARGE(INDEX((契約日ソート!$F$1:$F$201="人件費")/ROW(契約日ソート!$F$1:$F$201),0),ROW(D7))),"")</f>
        <v/>
      </c>
      <c r="E7" t="str">
        <f>IFERROR(INDEX(契約日ソート!E:E,1/LARGE(INDEX((契約日ソート!$F$1:$F$201="人件費")/ROW(契約日ソート!$F$1:$F$201),0),ROW(E7))),"")</f>
        <v/>
      </c>
      <c r="F7" t="str">
        <f>IFERROR(INDEX(契約日ソート!F:F,1/LARGE(INDEX((契約日ソート!$F$1:$F$201="人件費")/ROW(契約日ソート!$F$1:$F$201),0),ROW(F7))),"")</f>
        <v/>
      </c>
      <c r="G7" t="str">
        <f>IFERROR(INDEX(契約日ソート!G:G,1/LARGE(INDEX((契約日ソート!$F$1:$F$201="人件費")/ROW(契約日ソート!$F$1:$F$201),0),ROW(G7))),"")</f>
        <v/>
      </c>
      <c r="H7" t="str">
        <f>IFERROR(INDEX(契約日ソート!H:H,1/LARGE(INDEX((契約日ソート!$F$1:$F$201="人件費")/ROW(契約日ソート!$F$1:$F$201),0),ROW(H7))),"")</f>
        <v/>
      </c>
      <c r="I7" t="str">
        <f>IFERROR(INDEX(契約日ソート!I:I,1/LARGE(INDEX((契約日ソート!$F$1:$F$201="人件費")/ROW(契約日ソート!$F$1:$F$201),0),ROW(I7))),"")</f>
        <v/>
      </c>
      <c r="J7" t="str">
        <f>IFERROR(INDEX(契約日ソート!J:J,1/LARGE(INDEX((契約日ソート!$F$1:$F$201="人件費")/ROW(契約日ソート!$F$1:$F$201),0),ROW(J7))),"")</f>
        <v/>
      </c>
      <c r="K7" t="str">
        <f>IFERROR(INDEX(契約日ソート!K:K,1/LARGE(INDEX((契約日ソート!$F$1:$F$201="人件費")/ROW(契約日ソート!$F$1:$F$201),0),ROW(K7))),"")</f>
        <v/>
      </c>
      <c r="L7" t="str">
        <f>IFERROR(INDEX(契約日ソート!L:L,1/LARGE(INDEX((契約日ソート!$F$1:$F$201="人件費")/ROW(契約日ソート!$F$1:$F$201),0),ROW(L7))),"")</f>
        <v/>
      </c>
      <c r="M7" t="str">
        <f>IFERROR(INDEX(契約日ソート!M:M,1/LARGE(INDEX((契約日ソート!$F$1:$F$201="人件費")/ROW(契約日ソート!$F$1:$F$201),0),ROW(M7))),"")</f>
        <v/>
      </c>
      <c r="N7" t="str">
        <f>IFERROR(INDEX(契約日ソート!N:N,1/LARGE(INDEX((契約日ソート!$F$1:$F$201="人件費")/ROW(契約日ソート!$F$1:$F$201),0),ROW(N7))),"")</f>
        <v/>
      </c>
      <c r="O7" t="str">
        <f>IFERROR(INDEX(契約日ソート!O:O,1/LARGE(INDEX((契約日ソート!$F$1:$F$201="人件費")/ROW(契約日ソート!$F$1:$F$201),0),ROW(O7))),"")</f>
        <v/>
      </c>
      <c r="P7" t="str">
        <f>IFERROR(INDEX(契約日ソート!P:P,1/LARGE(INDEX((契約日ソート!$F$1:$F$201="人件費")/ROW(契約日ソート!$F$1:$F$201),0),ROW(P7))),"")</f>
        <v/>
      </c>
      <c r="Q7" t="str">
        <f>IFERROR(INDEX(契約日ソート!Q:Q,1/LARGE(INDEX((契約日ソート!$F$1:$F$201="人件費")/ROW(契約日ソート!$F$1:$F$201),0),ROW(Q7))),"")</f>
        <v/>
      </c>
    </row>
    <row r="8" spans="1:17" x14ac:dyDescent="0.45">
      <c r="A8" t="str">
        <f>IFERROR(INDEX(契約日ソート!A:A,1/LARGE(INDEX((契約日ソート!$F$1:$F$201="人件費")/ROW(契約日ソート!$F$1:$F$201),0),ROW(A8))),"")</f>
        <v/>
      </c>
      <c r="B8" t="str">
        <f>IFERROR(INDEX(契約日ソート!B:B,1/LARGE(INDEX((契約日ソート!$F$1:$F$201="人件費")/ROW(契約日ソート!$F$1:$F$201),0),ROW(B8))),"")</f>
        <v/>
      </c>
      <c r="C8" t="str">
        <f>IFERROR(INDEX(契約日ソート!C:C,1/LARGE(INDEX((契約日ソート!$F$1:$F$201="人件費")/ROW(契約日ソート!$F$1:$F$201),0),ROW(C8))),"")</f>
        <v/>
      </c>
      <c r="D8" t="str">
        <f>IFERROR(INDEX(契約日ソート!D:D,1/LARGE(INDEX((契約日ソート!$F$1:$F$201="人件費")/ROW(契約日ソート!$F$1:$F$201),0),ROW(D8))),"")</f>
        <v/>
      </c>
      <c r="E8" t="str">
        <f>IFERROR(INDEX(契約日ソート!E:E,1/LARGE(INDEX((契約日ソート!$F$1:$F$201="人件費")/ROW(契約日ソート!$F$1:$F$201),0),ROW(E8))),"")</f>
        <v/>
      </c>
      <c r="F8" t="str">
        <f>IFERROR(INDEX(契約日ソート!F:F,1/LARGE(INDEX((契約日ソート!$F$1:$F$201="人件費")/ROW(契約日ソート!$F$1:$F$201),0),ROW(F8))),"")</f>
        <v/>
      </c>
      <c r="G8" t="str">
        <f>IFERROR(INDEX(契約日ソート!G:G,1/LARGE(INDEX((契約日ソート!$F$1:$F$201="人件費")/ROW(契約日ソート!$F$1:$F$201),0),ROW(G8))),"")</f>
        <v/>
      </c>
      <c r="H8" t="str">
        <f>IFERROR(INDEX(契約日ソート!H:H,1/LARGE(INDEX((契約日ソート!$F$1:$F$201="人件費")/ROW(契約日ソート!$F$1:$F$201),0),ROW(H8))),"")</f>
        <v/>
      </c>
      <c r="I8" t="str">
        <f>IFERROR(INDEX(契約日ソート!I:I,1/LARGE(INDEX((契約日ソート!$F$1:$F$201="人件費")/ROW(契約日ソート!$F$1:$F$201),0),ROW(I8))),"")</f>
        <v/>
      </c>
      <c r="J8" t="str">
        <f>IFERROR(INDEX(契約日ソート!J:J,1/LARGE(INDEX((契約日ソート!$F$1:$F$201="人件費")/ROW(契約日ソート!$F$1:$F$201),0),ROW(J8))),"")</f>
        <v/>
      </c>
      <c r="K8" t="str">
        <f>IFERROR(INDEX(契約日ソート!K:K,1/LARGE(INDEX((契約日ソート!$F$1:$F$201="人件費")/ROW(契約日ソート!$F$1:$F$201),0),ROW(K8))),"")</f>
        <v/>
      </c>
      <c r="L8" t="str">
        <f>IFERROR(INDEX(契約日ソート!L:L,1/LARGE(INDEX((契約日ソート!$F$1:$F$201="人件費")/ROW(契約日ソート!$F$1:$F$201),0),ROW(L8))),"")</f>
        <v/>
      </c>
      <c r="M8" t="str">
        <f>IFERROR(INDEX(契約日ソート!M:M,1/LARGE(INDEX((契約日ソート!$F$1:$F$201="人件費")/ROW(契約日ソート!$F$1:$F$201),0),ROW(M8))),"")</f>
        <v/>
      </c>
      <c r="N8" t="str">
        <f>IFERROR(INDEX(契約日ソート!N:N,1/LARGE(INDEX((契約日ソート!$F$1:$F$201="人件費")/ROW(契約日ソート!$F$1:$F$201),0),ROW(N8))),"")</f>
        <v/>
      </c>
      <c r="O8" t="str">
        <f>IFERROR(INDEX(契約日ソート!O:O,1/LARGE(INDEX((契約日ソート!$F$1:$F$201="人件費")/ROW(契約日ソート!$F$1:$F$201),0),ROW(O8))),"")</f>
        <v/>
      </c>
      <c r="P8" t="str">
        <f>IFERROR(INDEX(契約日ソート!P:P,1/LARGE(INDEX((契約日ソート!$F$1:$F$201="人件費")/ROW(契約日ソート!$F$1:$F$201),0),ROW(P8))),"")</f>
        <v/>
      </c>
      <c r="Q8" t="str">
        <f>IFERROR(INDEX(契約日ソート!Q:Q,1/LARGE(INDEX((契約日ソート!$F$1:$F$201="人件費")/ROW(契約日ソート!$F$1:$F$201),0),ROW(Q8))),"")</f>
        <v/>
      </c>
    </row>
    <row r="9" spans="1:17" x14ac:dyDescent="0.45">
      <c r="A9" t="str">
        <f>IFERROR(INDEX(契約日ソート!A:A,1/LARGE(INDEX((契約日ソート!$F$1:$F$201="人件費")/ROW(契約日ソート!$F$1:$F$201),0),ROW(A9))),"")</f>
        <v/>
      </c>
      <c r="B9" t="str">
        <f>IFERROR(INDEX(契約日ソート!B:B,1/LARGE(INDEX((契約日ソート!$F$1:$F$201="人件費")/ROW(契約日ソート!$F$1:$F$201),0),ROW(B9))),"")</f>
        <v/>
      </c>
      <c r="C9" t="str">
        <f>IFERROR(INDEX(契約日ソート!C:C,1/LARGE(INDEX((契約日ソート!$F$1:$F$201="人件費")/ROW(契約日ソート!$F$1:$F$201),0),ROW(C9))),"")</f>
        <v/>
      </c>
      <c r="D9" t="str">
        <f>IFERROR(INDEX(契約日ソート!D:D,1/LARGE(INDEX((契約日ソート!$F$1:$F$201="人件費")/ROW(契約日ソート!$F$1:$F$201),0),ROW(D9))),"")</f>
        <v/>
      </c>
      <c r="E9" t="str">
        <f>IFERROR(INDEX(契約日ソート!E:E,1/LARGE(INDEX((契約日ソート!$F$1:$F$201="人件費")/ROW(契約日ソート!$F$1:$F$201),0),ROW(E9))),"")</f>
        <v/>
      </c>
      <c r="F9" t="str">
        <f>IFERROR(INDEX(契約日ソート!F:F,1/LARGE(INDEX((契約日ソート!$F$1:$F$201="人件費")/ROW(契約日ソート!$F$1:$F$201),0),ROW(F9))),"")</f>
        <v/>
      </c>
      <c r="G9" t="str">
        <f>IFERROR(INDEX(契約日ソート!G:G,1/LARGE(INDEX((契約日ソート!$F$1:$F$201="人件費")/ROW(契約日ソート!$F$1:$F$201),0),ROW(G9))),"")</f>
        <v/>
      </c>
      <c r="H9" t="str">
        <f>IFERROR(INDEX(契約日ソート!H:H,1/LARGE(INDEX((契約日ソート!$F$1:$F$201="人件費")/ROW(契約日ソート!$F$1:$F$201),0),ROW(H9))),"")</f>
        <v/>
      </c>
      <c r="I9" t="str">
        <f>IFERROR(INDEX(契約日ソート!I:I,1/LARGE(INDEX((契約日ソート!$F$1:$F$201="人件費")/ROW(契約日ソート!$F$1:$F$201),0),ROW(I9))),"")</f>
        <v/>
      </c>
      <c r="J9" t="str">
        <f>IFERROR(INDEX(契約日ソート!J:J,1/LARGE(INDEX((契約日ソート!$F$1:$F$201="人件費")/ROW(契約日ソート!$F$1:$F$201),0),ROW(J9))),"")</f>
        <v/>
      </c>
      <c r="K9" t="str">
        <f>IFERROR(INDEX(契約日ソート!K:K,1/LARGE(INDEX((契約日ソート!$F$1:$F$201="人件費")/ROW(契約日ソート!$F$1:$F$201),0),ROW(K9))),"")</f>
        <v/>
      </c>
      <c r="L9" t="str">
        <f>IFERROR(INDEX(契約日ソート!L:L,1/LARGE(INDEX((契約日ソート!$F$1:$F$201="人件費")/ROW(契約日ソート!$F$1:$F$201),0),ROW(L9))),"")</f>
        <v/>
      </c>
      <c r="M9" t="str">
        <f>IFERROR(INDEX(契約日ソート!M:M,1/LARGE(INDEX((契約日ソート!$F$1:$F$201="人件費")/ROW(契約日ソート!$F$1:$F$201),0),ROW(M9))),"")</f>
        <v/>
      </c>
      <c r="N9" t="str">
        <f>IFERROR(INDEX(契約日ソート!N:N,1/LARGE(INDEX((契約日ソート!$F$1:$F$201="人件費")/ROW(契約日ソート!$F$1:$F$201),0),ROW(N9))),"")</f>
        <v/>
      </c>
      <c r="O9" t="str">
        <f>IFERROR(INDEX(契約日ソート!O:O,1/LARGE(INDEX((契約日ソート!$F$1:$F$201="人件費")/ROW(契約日ソート!$F$1:$F$201),0),ROW(O9))),"")</f>
        <v/>
      </c>
      <c r="P9" t="str">
        <f>IFERROR(INDEX(契約日ソート!P:P,1/LARGE(INDEX((契約日ソート!$F$1:$F$201="人件費")/ROW(契約日ソート!$F$1:$F$201),0),ROW(P9))),"")</f>
        <v/>
      </c>
      <c r="Q9" t="str">
        <f>IFERROR(INDEX(契約日ソート!Q:Q,1/LARGE(INDEX((契約日ソート!$F$1:$F$201="人件費")/ROW(契約日ソート!$F$1:$F$201),0),ROW(Q9))),"")</f>
        <v/>
      </c>
    </row>
    <row r="10" spans="1:17" x14ac:dyDescent="0.45">
      <c r="A10" t="str">
        <f>IFERROR(INDEX(契約日ソート!A:A,1/LARGE(INDEX((契約日ソート!$F$1:$F$201="人件費")/ROW(契約日ソート!$F$1:$F$201),0),ROW(A10))),"")</f>
        <v/>
      </c>
      <c r="B10" t="str">
        <f>IFERROR(INDEX(契約日ソート!B:B,1/LARGE(INDEX((契約日ソート!$F$1:$F$201="人件費")/ROW(契約日ソート!$F$1:$F$201),0),ROW(B10))),"")</f>
        <v/>
      </c>
      <c r="C10" t="str">
        <f>IFERROR(INDEX(契約日ソート!C:C,1/LARGE(INDEX((契約日ソート!$F$1:$F$201="人件費")/ROW(契約日ソート!$F$1:$F$201),0),ROW(C10))),"")</f>
        <v/>
      </c>
      <c r="D10" t="str">
        <f>IFERROR(INDEX(契約日ソート!D:D,1/LARGE(INDEX((契約日ソート!$F$1:$F$201="人件費")/ROW(契約日ソート!$F$1:$F$201),0),ROW(D10))),"")</f>
        <v/>
      </c>
      <c r="E10" t="str">
        <f>IFERROR(INDEX(契約日ソート!E:E,1/LARGE(INDEX((契約日ソート!$F$1:$F$201="人件費")/ROW(契約日ソート!$F$1:$F$201),0),ROW(E10))),"")</f>
        <v/>
      </c>
      <c r="F10" t="str">
        <f>IFERROR(INDEX(契約日ソート!F:F,1/LARGE(INDEX((契約日ソート!$F$1:$F$201="人件費")/ROW(契約日ソート!$F$1:$F$201),0),ROW(F10))),"")</f>
        <v/>
      </c>
      <c r="G10" t="str">
        <f>IFERROR(INDEX(契約日ソート!G:G,1/LARGE(INDEX((契約日ソート!$F$1:$F$201="人件費")/ROW(契約日ソート!$F$1:$F$201),0),ROW(G10))),"")</f>
        <v/>
      </c>
      <c r="H10" t="str">
        <f>IFERROR(INDEX(契約日ソート!H:H,1/LARGE(INDEX((契約日ソート!$F$1:$F$201="人件費")/ROW(契約日ソート!$F$1:$F$201),0),ROW(H10))),"")</f>
        <v/>
      </c>
      <c r="I10" t="str">
        <f>IFERROR(INDEX(契約日ソート!I:I,1/LARGE(INDEX((契約日ソート!$F$1:$F$201="人件費")/ROW(契約日ソート!$F$1:$F$201),0),ROW(I10))),"")</f>
        <v/>
      </c>
      <c r="J10" t="str">
        <f>IFERROR(INDEX(契約日ソート!J:J,1/LARGE(INDEX((契約日ソート!$F$1:$F$201="人件費")/ROW(契約日ソート!$F$1:$F$201),0),ROW(J10))),"")</f>
        <v/>
      </c>
      <c r="K10" t="str">
        <f>IFERROR(INDEX(契約日ソート!K:K,1/LARGE(INDEX((契約日ソート!$F$1:$F$201="人件費")/ROW(契約日ソート!$F$1:$F$201),0),ROW(K10))),"")</f>
        <v/>
      </c>
      <c r="L10" t="str">
        <f>IFERROR(INDEX(契約日ソート!L:L,1/LARGE(INDEX((契約日ソート!$F$1:$F$201="人件費")/ROW(契約日ソート!$F$1:$F$201),0),ROW(L10))),"")</f>
        <v/>
      </c>
      <c r="M10" t="str">
        <f>IFERROR(INDEX(契約日ソート!M:M,1/LARGE(INDEX((契約日ソート!$F$1:$F$201="人件費")/ROW(契約日ソート!$F$1:$F$201),0),ROW(M10))),"")</f>
        <v/>
      </c>
      <c r="N10" t="str">
        <f>IFERROR(INDEX(契約日ソート!N:N,1/LARGE(INDEX((契約日ソート!$F$1:$F$201="人件費")/ROW(契約日ソート!$F$1:$F$201),0),ROW(N10))),"")</f>
        <v/>
      </c>
      <c r="O10" t="str">
        <f>IFERROR(INDEX(契約日ソート!O:O,1/LARGE(INDEX((契約日ソート!$F$1:$F$201="人件費")/ROW(契約日ソート!$F$1:$F$201),0),ROW(O10))),"")</f>
        <v/>
      </c>
      <c r="P10" t="str">
        <f>IFERROR(INDEX(契約日ソート!P:P,1/LARGE(INDEX((契約日ソート!$F$1:$F$201="人件費")/ROW(契約日ソート!$F$1:$F$201),0),ROW(P10))),"")</f>
        <v/>
      </c>
      <c r="Q10" t="str">
        <f>IFERROR(INDEX(契約日ソート!Q:Q,1/LARGE(INDEX((契約日ソート!$F$1:$F$201="人件費")/ROW(契約日ソート!$F$1:$F$201),0),ROW(Q10))),"")</f>
        <v/>
      </c>
    </row>
    <row r="11" spans="1:17" x14ac:dyDescent="0.45">
      <c r="A11" t="str">
        <f>IFERROR(INDEX(契約日ソート!A:A,1/LARGE(INDEX((契約日ソート!$F$1:$F$201="人件費")/ROW(契約日ソート!$F$1:$F$201),0),ROW(A11))),"")</f>
        <v/>
      </c>
      <c r="B11" t="str">
        <f>IFERROR(INDEX(契約日ソート!B:B,1/LARGE(INDEX((契約日ソート!$F$1:$F$201="人件費")/ROW(契約日ソート!$F$1:$F$201),0),ROW(B11))),"")</f>
        <v/>
      </c>
      <c r="C11" t="str">
        <f>IFERROR(INDEX(契約日ソート!C:C,1/LARGE(INDEX((契約日ソート!$F$1:$F$201="人件費")/ROW(契約日ソート!$F$1:$F$201),0),ROW(C11))),"")</f>
        <v/>
      </c>
      <c r="D11" t="str">
        <f>IFERROR(INDEX(契約日ソート!D:D,1/LARGE(INDEX((契約日ソート!$F$1:$F$201="人件費")/ROW(契約日ソート!$F$1:$F$201),0),ROW(D11))),"")</f>
        <v/>
      </c>
      <c r="E11" t="str">
        <f>IFERROR(INDEX(契約日ソート!E:E,1/LARGE(INDEX((契約日ソート!$F$1:$F$201="人件費")/ROW(契約日ソート!$F$1:$F$201),0),ROW(E11))),"")</f>
        <v/>
      </c>
      <c r="F11" t="str">
        <f>IFERROR(INDEX(契約日ソート!F:F,1/LARGE(INDEX((契約日ソート!$F$1:$F$201="人件費")/ROW(契約日ソート!$F$1:$F$201),0),ROW(F11))),"")</f>
        <v/>
      </c>
      <c r="G11" t="str">
        <f>IFERROR(INDEX(契約日ソート!G:G,1/LARGE(INDEX((契約日ソート!$F$1:$F$201="人件費")/ROW(契約日ソート!$F$1:$F$201),0),ROW(G11))),"")</f>
        <v/>
      </c>
      <c r="H11" t="str">
        <f>IFERROR(INDEX(契約日ソート!H:H,1/LARGE(INDEX((契約日ソート!$F$1:$F$201="人件費")/ROW(契約日ソート!$F$1:$F$201),0),ROW(H11))),"")</f>
        <v/>
      </c>
      <c r="I11" t="str">
        <f>IFERROR(INDEX(契約日ソート!I:I,1/LARGE(INDEX((契約日ソート!$F$1:$F$201="人件費")/ROW(契約日ソート!$F$1:$F$201),0),ROW(I11))),"")</f>
        <v/>
      </c>
      <c r="J11" t="str">
        <f>IFERROR(INDEX(契約日ソート!J:J,1/LARGE(INDEX((契約日ソート!$F$1:$F$201="人件費")/ROW(契約日ソート!$F$1:$F$201),0),ROW(J11))),"")</f>
        <v/>
      </c>
      <c r="K11" t="str">
        <f>IFERROR(INDEX(契約日ソート!K:K,1/LARGE(INDEX((契約日ソート!$F$1:$F$201="人件費")/ROW(契約日ソート!$F$1:$F$201),0),ROW(K11))),"")</f>
        <v/>
      </c>
      <c r="L11" t="str">
        <f>IFERROR(INDEX(契約日ソート!L:L,1/LARGE(INDEX((契約日ソート!$F$1:$F$201="人件費")/ROW(契約日ソート!$F$1:$F$201),0),ROW(L11))),"")</f>
        <v/>
      </c>
      <c r="M11" t="str">
        <f>IFERROR(INDEX(契約日ソート!M:M,1/LARGE(INDEX((契約日ソート!$F$1:$F$201="人件費")/ROW(契約日ソート!$F$1:$F$201),0),ROW(M11))),"")</f>
        <v/>
      </c>
      <c r="N11" t="str">
        <f>IFERROR(INDEX(契約日ソート!N:N,1/LARGE(INDEX((契約日ソート!$F$1:$F$201="人件費")/ROW(契約日ソート!$F$1:$F$201),0),ROW(N11))),"")</f>
        <v/>
      </c>
      <c r="O11" t="str">
        <f>IFERROR(INDEX(契約日ソート!O:O,1/LARGE(INDEX((契約日ソート!$F$1:$F$201="人件費")/ROW(契約日ソート!$F$1:$F$201),0),ROW(O11))),"")</f>
        <v/>
      </c>
      <c r="P11" t="str">
        <f>IFERROR(INDEX(契約日ソート!P:P,1/LARGE(INDEX((契約日ソート!$F$1:$F$201="人件費")/ROW(契約日ソート!$F$1:$F$201),0),ROW(P11))),"")</f>
        <v/>
      </c>
      <c r="Q11" t="str">
        <f>IFERROR(INDEX(契約日ソート!Q:Q,1/LARGE(INDEX((契約日ソート!$F$1:$F$201="人件費")/ROW(契約日ソート!$F$1:$F$201),0),ROW(Q11))),"")</f>
        <v/>
      </c>
    </row>
    <row r="12" spans="1:17" x14ac:dyDescent="0.45">
      <c r="A12" t="str">
        <f>IFERROR(INDEX(契約日ソート!A:A,1/LARGE(INDEX((契約日ソート!$F$1:$F$201="人件費")/ROW(契約日ソート!$F$1:$F$201),0),ROW(A12))),"")</f>
        <v/>
      </c>
      <c r="B12" t="str">
        <f>IFERROR(INDEX(契約日ソート!B:B,1/LARGE(INDEX((契約日ソート!$F$1:$F$201="人件費")/ROW(契約日ソート!$F$1:$F$201),0),ROW(B12))),"")</f>
        <v/>
      </c>
      <c r="C12" t="str">
        <f>IFERROR(INDEX(契約日ソート!C:C,1/LARGE(INDEX((契約日ソート!$F$1:$F$201="人件費")/ROW(契約日ソート!$F$1:$F$201),0),ROW(C12))),"")</f>
        <v/>
      </c>
      <c r="D12" t="str">
        <f>IFERROR(INDEX(契約日ソート!D:D,1/LARGE(INDEX((契約日ソート!$F$1:$F$201="人件費")/ROW(契約日ソート!$F$1:$F$201),0),ROW(D12))),"")</f>
        <v/>
      </c>
      <c r="E12" t="str">
        <f>IFERROR(INDEX(契約日ソート!E:E,1/LARGE(INDEX((契約日ソート!$F$1:$F$201="人件費")/ROW(契約日ソート!$F$1:$F$201),0),ROW(E12))),"")</f>
        <v/>
      </c>
      <c r="F12" t="str">
        <f>IFERROR(INDEX(契約日ソート!F:F,1/LARGE(INDEX((契約日ソート!$F$1:$F$201="人件費")/ROW(契約日ソート!$F$1:$F$201),0),ROW(F12))),"")</f>
        <v/>
      </c>
      <c r="G12" t="str">
        <f>IFERROR(INDEX(契約日ソート!G:G,1/LARGE(INDEX((契約日ソート!$F$1:$F$201="人件費")/ROW(契約日ソート!$F$1:$F$201),0),ROW(G12))),"")</f>
        <v/>
      </c>
      <c r="H12" t="str">
        <f>IFERROR(INDEX(契約日ソート!H:H,1/LARGE(INDEX((契約日ソート!$F$1:$F$201="人件費")/ROW(契約日ソート!$F$1:$F$201),0),ROW(H12))),"")</f>
        <v/>
      </c>
      <c r="I12" t="str">
        <f>IFERROR(INDEX(契約日ソート!I:I,1/LARGE(INDEX((契約日ソート!$F$1:$F$201="人件費")/ROW(契約日ソート!$F$1:$F$201),0),ROW(I12))),"")</f>
        <v/>
      </c>
      <c r="J12" t="str">
        <f>IFERROR(INDEX(契約日ソート!J:J,1/LARGE(INDEX((契約日ソート!$F$1:$F$201="人件費")/ROW(契約日ソート!$F$1:$F$201),0),ROW(J12))),"")</f>
        <v/>
      </c>
      <c r="K12" t="str">
        <f>IFERROR(INDEX(契約日ソート!K:K,1/LARGE(INDEX((契約日ソート!$F$1:$F$201="人件費")/ROW(契約日ソート!$F$1:$F$201),0),ROW(K12))),"")</f>
        <v/>
      </c>
      <c r="L12" t="str">
        <f>IFERROR(INDEX(契約日ソート!L:L,1/LARGE(INDEX((契約日ソート!$F$1:$F$201="人件費")/ROW(契約日ソート!$F$1:$F$201),0),ROW(L12))),"")</f>
        <v/>
      </c>
      <c r="M12" t="str">
        <f>IFERROR(INDEX(契約日ソート!M:M,1/LARGE(INDEX((契約日ソート!$F$1:$F$201="人件費")/ROW(契約日ソート!$F$1:$F$201),0),ROW(M12))),"")</f>
        <v/>
      </c>
      <c r="N12" t="str">
        <f>IFERROR(INDEX(契約日ソート!N:N,1/LARGE(INDEX((契約日ソート!$F$1:$F$201="人件費")/ROW(契約日ソート!$F$1:$F$201),0),ROW(N12))),"")</f>
        <v/>
      </c>
      <c r="O12" t="str">
        <f>IFERROR(INDEX(契約日ソート!O:O,1/LARGE(INDEX((契約日ソート!$F$1:$F$201="人件費")/ROW(契約日ソート!$F$1:$F$201),0),ROW(O12))),"")</f>
        <v/>
      </c>
      <c r="P12" t="str">
        <f>IFERROR(INDEX(契約日ソート!P:P,1/LARGE(INDEX((契約日ソート!$F$1:$F$201="人件費")/ROW(契約日ソート!$F$1:$F$201),0),ROW(P12))),"")</f>
        <v/>
      </c>
      <c r="Q12" t="str">
        <f>IFERROR(INDEX(契約日ソート!Q:Q,1/LARGE(INDEX((契約日ソート!$F$1:$F$201="人件費")/ROW(契約日ソート!$F$1:$F$201),0),ROW(Q12))),"")</f>
        <v/>
      </c>
    </row>
    <row r="13" spans="1:17" x14ac:dyDescent="0.45">
      <c r="A13" t="str">
        <f>IFERROR(INDEX(契約日ソート!A:A,1/LARGE(INDEX((契約日ソート!$F$1:$F$201="人件費")/ROW(契約日ソート!$F$1:$F$201),0),ROW(A13))),"")</f>
        <v/>
      </c>
      <c r="B13" t="str">
        <f>IFERROR(INDEX(契約日ソート!B:B,1/LARGE(INDEX((契約日ソート!$F$1:$F$201="人件費")/ROW(契約日ソート!$F$1:$F$201),0),ROW(B13))),"")</f>
        <v/>
      </c>
      <c r="C13" t="str">
        <f>IFERROR(INDEX(契約日ソート!C:C,1/LARGE(INDEX((契約日ソート!$F$1:$F$201="人件費")/ROW(契約日ソート!$F$1:$F$201),0),ROW(C13))),"")</f>
        <v/>
      </c>
      <c r="D13" t="str">
        <f>IFERROR(INDEX(契約日ソート!D:D,1/LARGE(INDEX((契約日ソート!$F$1:$F$201="人件費")/ROW(契約日ソート!$F$1:$F$201),0),ROW(D13))),"")</f>
        <v/>
      </c>
      <c r="E13" t="str">
        <f>IFERROR(INDEX(契約日ソート!E:E,1/LARGE(INDEX((契約日ソート!$F$1:$F$201="人件費")/ROW(契約日ソート!$F$1:$F$201),0),ROW(E13))),"")</f>
        <v/>
      </c>
      <c r="F13" t="str">
        <f>IFERROR(INDEX(契約日ソート!F:F,1/LARGE(INDEX((契約日ソート!$F$1:$F$201="人件費")/ROW(契約日ソート!$F$1:$F$201),0),ROW(F13))),"")</f>
        <v/>
      </c>
      <c r="G13" t="str">
        <f>IFERROR(INDEX(契約日ソート!G:G,1/LARGE(INDEX((契約日ソート!$F$1:$F$201="人件費")/ROW(契約日ソート!$F$1:$F$201),0),ROW(G13))),"")</f>
        <v/>
      </c>
      <c r="H13" t="str">
        <f>IFERROR(INDEX(契約日ソート!H:H,1/LARGE(INDEX((契約日ソート!$F$1:$F$201="人件費")/ROW(契約日ソート!$F$1:$F$201),0),ROW(H13))),"")</f>
        <v/>
      </c>
      <c r="I13" t="str">
        <f>IFERROR(INDEX(契約日ソート!I:I,1/LARGE(INDEX((契約日ソート!$F$1:$F$201="人件費")/ROW(契約日ソート!$F$1:$F$201),0),ROW(I13))),"")</f>
        <v/>
      </c>
      <c r="J13" t="str">
        <f>IFERROR(INDEX(契約日ソート!J:J,1/LARGE(INDEX((契約日ソート!$F$1:$F$201="人件費")/ROW(契約日ソート!$F$1:$F$201),0),ROW(J13))),"")</f>
        <v/>
      </c>
      <c r="K13" t="str">
        <f>IFERROR(INDEX(契約日ソート!K:K,1/LARGE(INDEX((契約日ソート!$F$1:$F$201="人件費")/ROW(契約日ソート!$F$1:$F$201),0),ROW(K13))),"")</f>
        <v/>
      </c>
      <c r="L13" t="str">
        <f>IFERROR(INDEX(契約日ソート!L:L,1/LARGE(INDEX((契約日ソート!$F$1:$F$201="人件費")/ROW(契約日ソート!$F$1:$F$201),0),ROW(L13))),"")</f>
        <v/>
      </c>
      <c r="M13" t="str">
        <f>IFERROR(INDEX(契約日ソート!M:M,1/LARGE(INDEX((契約日ソート!$F$1:$F$201="人件費")/ROW(契約日ソート!$F$1:$F$201),0),ROW(M13))),"")</f>
        <v/>
      </c>
      <c r="N13" t="str">
        <f>IFERROR(INDEX(契約日ソート!N:N,1/LARGE(INDEX((契約日ソート!$F$1:$F$201="人件費")/ROW(契約日ソート!$F$1:$F$201),0),ROW(N13))),"")</f>
        <v/>
      </c>
      <c r="O13" t="str">
        <f>IFERROR(INDEX(契約日ソート!O:O,1/LARGE(INDEX((契約日ソート!$F$1:$F$201="人件費")/ROW(契約日ソート!$F$1:$F$201),0),ROW(O13))),"")</f>
        <v/>
      </c>
      <c r="P13" t="str">
        <f>IFERROR(INDEX(契約日ソート!P:P,1/LARGE(INDEX((契約日ソート!$F$1:$F$201="人件費")/ROW(契約日ソート!$F$1:$F$201),0),ROW(P13))),"")</f>
        <v/>
      </c>
      <c r="Q13" t="str">
        <f>IFERROR(INDEX(契約日ソート!Q:Q,1/LARGE(INDEX((契約日ソート!$F$1:$F$201="人件費")/ROW(契約日ソート!$F$1:$F$201),0),ROW(Q13))),"")</f>
        <v/>
      </c>
    </row>
    <row r="14" spans="1:17" x14ac:dyDescent="0.45">
      <c r="A14" t="str">
        <f>IFERROR(INDEX(契約日ソート!A:A,1/LARGE(INDEX((契約日ソート!$F$1:$F$201="人件費")/ROW(契約日ソート!$F$1:$F$201),0),ROW(A14))),"")</f>
        <v/>
      </c>
      <c r="B14" t="str">
        <f>IFERROR(INDEX(契約日ソート!B:B,1/LARGE(INDEX((契約日ソート!$F$1:$F$201="人件費")/ROW(契約日ソート!$F$1:$F$201),0),ROW(B14))),"")</f>
        <v/>
      </c>
      <c r="C14" t="str">
        <f>IFERROR(INDEX(契約日ソート!C:C,1/LARGE(INDEX((契約日ソート!$F$1:$F$201="人件費")/ROW(契約日ソート!$F$1:$F$201),0),ROW(C14))),"")</f>
        <v/>
      </c>
      <c r="D14" t="str">
        <f>IFERROR(INDEX(契約日ソート!D:D,1/LARGE(INDEX((契約日ソート!$F$1:$F$201="人件費")/ROW(契約日ソート!$F$1:$F$201),0),ROW(D14))),"")</f>
        <v/>
      </c>
      <c r="E14" t="str">
        <f>IFERROR(INDEX(契約日ソート!E:E,1/LARGE(INDEX((契約日ソート!$F$1:$F$201="人件費")/ROW(契約日ソート!$F$1:$F$201),0),ROW(E14))),"")</f>
        <v/>
      </c>
      <c r="F14" t="str">
        <f>IFERROR(INDEX(契約日ソート!F:F,1/LARGE(INDEX((契約日ソート!$F$1:$F$201="人件費")/ROW(契約日ソート!$F$1:$F$201),0),ROW(F14))),"")</f>
        <v/>
      </c>
      <c r="G14" t="str">
        <f>IFERROR(INDEX(契約日ソート!G:G,1/LARGE(INDEX((契約日ソート!$F$1:$F$201="人件費")/ROW(契約日ソート!$F$1:$F$201),0),ROW(G14))),"")</f>
        <v/>
      </c>
      <c r="H14" t="str">
        <f>IFERROR(INDEX(契約日ソート!H:H,1/LARGE(INDEX((契約日ソート!$F$1:$F$201="人件費")/ROW(契約日ソート!$F$1:$F$201),0),ROW(H14))),"")</f>
        <v/>
      </c>
      <c r="I14" t="str">
        <f>IFERROR(INDEX(契約日ソート!I:I,1/LARGE(INDEX((契約日ソート!$F$1:$F$201="人件費")/ROW(契約日ソート!$F$1:$F$201),0),ROW(I14))),"")</f>
        <v/>
      </c>
      <c r="J14" t="str">
        <f>IFERROR(INDEX(契約日ソート!J:J,1/LARGE(INDEX((契約日ソート!$F$1:$F$201="人件費")/ROW(契約日ソート!$F$1:$F$201),0),ROW(J14))),"")</f>
        <v/>
      </c>
      <c r="K14" t="str">
        <f>IFERROR(INDEX(契約日ソート!K:K,1/LARGE(INDEX((契約日ソート!$F$1:$F$201="人件費")/ROW(契約日ソート!$F$1:$F$201),0),ROW(K14))),"")</f>
        <v/>
      </c>
      <c r="L14" t="str">
        <f>IFERROR(INDEX(契約日ソート!L:L,1/LARGE(INDEX((契約日ソート!$F$1:$F$201="人件費")/ROW(契約日ソート!$F$1:$F$201),0),ROW(L14))),"")</f>
        <v/>
      </c>
      <c r="M14" t="str">
        <f>IFERROR(INDEX(契約日ソート!M:M,1/LARGE(INDEX((契約日ソート!$F$1:$F$201="人件費")/ROW(契約日ソート!$F$1:$F$201),0),ROW(M14))),"")</f>
        <v/>
      </c>
      <c r="N14" t="str">
        <f>IFERROR(INDEX(契約日ソート!N:N,1/LARGE(INDEX((契約日ソート!$F$1:$F$201="人件費")/ROW(契約日ソート!$F$1:$F$201),0),ROW(N14))),"")</f>
        <v/>
      </c>
      <c r="O14" t="str">
        <f>IFERROR(INDEX(契約日ソート!O:O,1/LARGE(INDEX((契約日ソート!$F$1:$F$201="人件費")/ROW(契約日ソート!$F$1:$F$201),0),ROW(O14))),"")</f>
        <v/>
      </c>
      <c r="P14" t="str">
        <f>IFERROR(INDEX(契約日ソート!P:P,1/LARGE(INDEX((契約日ソート!$F$1:$F$201="人件費")/ROW(契約日ソート!$F$1:$F$201),0),ROW(P14))),"")</f>
        <v/>
      </c>
      <c r="Q14" t="str">
        <f>IFERROR(INDEX(契約日ソート!Q:Q,1/LARGE(INDEX((契約日ソート!$F$1:$F$201="人件費")/ROW(契約日ソート!$F$1:$F$201),0),ROW(Q14))),"")</f>
        <v/>
      </c>
    </row>
    <row r="15" spans="1:17" x14ac:dyDescent="0.45">
      <c r="A15" t="str">
        <f>IFERROR(INDEX(契約日ソート!A:A,1/LARGE(INDEX((契約日ソート!$F$1:$F$201="人件費")/ROW(契約日ソート!$F$1:$F$201),0),ROW(A15))),"")</f>
        <v/>
      </c>
      <c r="B15" t="str">
        <f>IFERROR(INDEX(契約日ソート!B:B,1/LARGE(INDEX((契約日ソート!$F$1:$F$201="人件費")/ROW(契約日ソート!$F$1:$F$201),0),ROW(B15))),"")</f>
        <v/>
      </c>
      <c r="C15" t="str">
        <f>IFERROR(INDEX(契約日ソート!C:C,1/LARGE(INDEX((契約日ソート!$F$1:$F$201="人件費")/ROW(契約日ソート!$F$1:$F$201),0),ROW(C15))),"")</f>
        <v/>
      </c>
      <c r="D15" t="str">
        <f>IFERROR(INDEX(契約日ソート!D:D,1/LARGE(INDEX((契約日ソート!$F$1:$F$201="人件費")/ROW(契約日ソート!$F$1:$F$201),0),ROW(D15))),"")</f>
        <v/>
      </c>
      <c r="E15" t="str">
        <f>IFERROR(INDEX(契約日ソート!E:E,1/LARGE(INDEX((契約日ソート!$F$1:$F$201="人件費")/ROW(契約日ソート!$F$1:$F$201),0),ROW(E15))),"")</f>
        <v/>
      </c>
      <c r="F15" t="str">
        <f>IFERROR(INDEX(契約日ソート!F:F,1/LARGE(INDEX((契約日ソート!$F$1:$F$201="人件費")/ROW(契約日ソート!$F$1:$F$201),0),ROW(F15))),"")</f>
        <v/>
      </c>
      <c r="G15" t="str">
        <f>IFERROR(INDEX(契約日ソート!G:G,1/LARGE(INDEX((契約日ソート!$F$1:$F$201="人件費")/ROW(契約日ソート!$F$1:$F$201),0),ROW(G15))),"")</f>
        <v/>
      </c>
      <c r="H15" t="str">
        <f>IFERROR(INDEX(契約日ソート!H:H,1/LARGE(INDEX((契約日ソート!$F$1:$F$201="人件費")/ROW(契約日ソート!$F$1:$F$201),0),ROW(H15))),"")</f>
        <v/>
      </c>
      <c r="I15" t="str">
        <f>IFERROR(INDEX(契約日ソート!I:I,1/LARGE(INDEX((契約日ソート!$F$1:$F$201="人件費")/ROW(契約日ソート!$F$1:$F$201),0),ROW(I15))),"")</f>
        <v/>
      </c>
      <c r="J15" t="str">
        <f>IFERROR(INDEX(契約日ソート!J:J,1/LARGE(INDEX((契約日ソート!$F$1:$F$201="人件費")/ROW(契約日ソート!$F$1:$F$201),0),ROW(J15))),"")</f>
        <v/>
      </c>
      <c r="K15" t="str">
        <f>IFERROR(INDEX(契約日ソート!K:K,1/LARGE(INDEX((契約日ソート!$F$1:$F$201="人件費")/ROW(契約日ソート!$F$1:$F$201),0),ROW(K15))),"")</f>
        <v/>
      </c>
      <c r="L15" t="str">
        <f>IFERROR(INDEX(契約日ソート!L:L,1/LARGE(INDEX((契約日ソート!$F$1:$F$201="人件費")/ROW(契約日ソート!$F$1:$F$201),0),ROW(L15))),"")</f>
        <v/>
      </c>
      <c r="M15" t="str">
        <f>IFERROR(INDEX(契約日ソート!M:M,1/LARGE(INDEX((契約日ソート!$F$1:$F$201="人件費")/ROW(契約日ソート!$F$1:$F$201),0),ROW(M15))),"")</f>
        <v/>
      </c>
      <c r="N15" t="str">
        <f>IFERROR(INDEX(契約日ソート!N:N,1/LARGE(INDEX((契約日ソート!$F$1:$F$201="人件費")/ROW(契約日ソート!$F$1:$F$201),0),ROW(N15))),"")</f>
        <v/>
      </c>
      <c r="O15" t="str">
        <f>IFERROR(INDEX(契約日ソート!O:O,1/LARGE(INDEX((契約日ソート!$F$1:$F$201="人件費")/ROW(契約日ソート!$F$1:$F$201),0),ROW(O15))),"")</f>
        <v/>
      </c>
      <c r="P15" t="str">
        <f>IFERROR(INDEX(契約日ソート!P:P,1/LARGE(INDEX((契約日ソート!$F$1:$F$201="人件費")/ROW(契約日ソート!$F$1:$F$201),0),ROW(P15))),"")</f>
        <v/>
      </c>
      <c r="Q15" t="str">
        <f>IFERROR(INDEX(契約日ソート!Q:Q,1/LARGE(INDEX((契約日ソート!$F$1:$F$201="人件費")/ROW(契約日ソート!$F$1:$F$201),0),ROW(Q15))),"")</f>
        <v/>
      </c>
    </row>
    <row r="16" spans="1:17" x14ac:dyDescent="0.45">
      <c r="A16" t="str">
        <f>IFERROR(INDEX(契約日ソート!A:A,1/LARGE(INDEX((契約日ソート!$F$1:$F$201="人件費")/ROW(契約日ソート!$F$1:$F$201),0),ROW(A16))),"")</f>
        <v/>
      </c>
      <c r="B16" t="str">
        <f>IFERROR(INDEX(契約日ソート!B:B,1/LARGE(INDEX((契約日ソート!$F$1:$F$201="人件費")/ROW(契約日ソート!$F$1:$F$201),0),ROW(B16))),"")</f>
        <v/>
      </c>
      <c r="C16" t="str">
        <f>IFERROR(INDEX(契約日ソート!C:C,1/LARGE(INDEX((契約日ソート!$F$1:$F$201="人件費")/ROW(契約日ソート!$F$1:$F$201),0),ROW(C16))),"")</f>
        <v/>
      </c>
      <c r="D16" t="str">
        <f>IFERROR(INDEX(契約日ソート!D:D,1/LARGE(INDEX((契約日ソート!$F$1:$F$201="人件費")/ROW(契約日ソート!$F$1:$F$201),0),ROW(D16))),"")</f>
        <v/>
      </c>
      <c r="E16" t="str">
        <f>IFERROR(INDEX(契約日ソート!E:E,1/LARGE(INDEX((契約日ソート!$F$1:$F$201="人件費")/ROW(契約日ソート!$F$1:$F$201),0),ROW(E16))),"")</f>
        <v/>
      </c>
      <c r="F16" t="str">
        <f>IFERROR(INDEX(契約日ソート!F:F,1/LARGE(INDEX((契約日ソート!$F$1:$F$201="人件費")/ROW(契約日ソート!$F$1:$F$201),0),ROW(F16))),"")</f>
        <v/>
      </c>
      <c r="G16" t="str">
        <f>IFERROR(INDEX(契約日ソート!G:G,1/LARGE(INDEX((契約日ソート!$F$1:$F$201="人件費")/ROW(契約日ソート!$F$1:$F$201),0),ROW(G16))),"")</f>
        <v/>
      </c>
      <c r="H16" t="str">
        <f>IFERROR(INDEX(契約日ソート!H:H,1/LARGE(INDEX((契約日ソート!$F$1:$F$201="人件費")/ROW(契約日ソート!$F$1:$F$201),0),ROW(H16))),"")</f>
        <v/>
      </c>
      <c r="I16" t="str">
        <f>IFERROR(INDEX(契約日ソート!I:I,1/LARGE(INDEX((契約日ソート!$F$1:$F$201="人件費")/ROW(契約日ソート!$F$1:$F$201),0),ROW(I16))),"")</f>
        <v/>
      </c>
      <c r="J16" t="str">
        <f>IFERROR(INDEX(契約日ソート!J:J,1/LARGE(INDEX((契約日ソート!$F$1:$F$201="人件費")/ROW(契約日ソート!$F$1:$F$201),0),ROW(J16))),"")</f>
        <v/>
      </c>
      <c r="K16" t="str">
        <f>IFERROR(INDEX(契約日ソート!K:K,1/LARGE(INDEX((契約日ソート!$F$1:$F$201="人件費")/ROW(契約日ソート!$F$1:$F$201),0),ROW(K16))),"")</f>
        <v/>
      </c>
      <c r="L16" t="str">
        <f>IFERROR(INDEX(契約日ソート!L:L,1/LARGE(INDEX((契約日ソート!$F$1:$F$201="人件費")/ROW(契約日ソート!$F$1:$F$201),0),ROW(L16))),"")</f>
        <v/>
      </c>
      <c r="M16" t="str">
        <f>IFERROR(INDEX(契約日ソート!M:M,1/LARGE(INDEX((契約日ソート!$F$1:$F$201="人件費")/ROW(契約日ソート!$F$1:$F$201),0),ROW(M16))),"")</f>
        <v/>
      </c>
      <c r="N16" t="str">
        <f>IFERROR(INDEX(契約日ソート!N:N,1/LARGE(INDEX((契約日ソート!$F$1:$F$201="人件費")/ROW(契約日ソート!$F$1:$F$201),0),ROW(N16))),"")</f>
        <v/>
      </c>
      <c r="O16" t="str">
        <f>IFERROR(INDEX(契約日ソート!O:O,1/LARGE(INDEX((契約日ソート!$F$1:$F$201="人件費")/ROW(契約日ソート!$F$1:$F$201),0),ROW(O16))),"")</f>
        <v/>
      </c>
      <c r="P16" t="str">
        <f>IFERROR(INDEX(契約日ソート!P:P,1/LARGE(INDEX((契約日ソート!$F$1:$F$201="人件費")/ROW(契約日ソート!$F$1:$F$201),0),ROW(P16))),"")</f>
        <v/>
      </c>
      <c r="Q16" t="str">
        <f>IFERROR(INDEX(契約日ソート!Q:Q,1/LARGE(INDEX((契約日ソート!$F$1:$F$201="人件費")/ROW(契約日ソート!$F$1:$F$201),0),ROW(Q16))),"")</f>
        <v/>
      </c>
    </row>
    <row r="17" spans="1:17" x14ac:dyDescent="0.45">
      <c r="A17" t="str">
        <f>IFERROR(INDEX(契約日ソート!A:A,1/LARGE(INDEX((契約日ソート!$F$1:$F$201="人件費")/ROW(契約日ソート!$F$1:$F$201),0),ROW(A17))),"")</f>
        <v/>
      </c>
      <c r="B17" t="str">
        <f>IFERROR(INDEX(契約日ソート!B:B,1/LARGE(INDEX((契約日ソート!$F$1:$F$201="人件費")/ROW(契約日ソート!$F$1:$F$201),0),ROW(B17))),"")</f>
        <v/>
      </c>
      <c r="C17" t="str">
        <f>IFERROR(INDEX(契約日ソート!C:C,1/LARGE(INDEX((契約日ソート!$F$1:$F$201="人件費")/ROW(契約日ソート!$F$1:$F$201),0),ROW(C17))),"")</f>
        <v/>
      </c>
      <c r="D17" t="str">
        <f>IFERROR(INDEX(契約日ソート!D:D,1/LARGE(INDEX((契約日ソート!$F$1:$F$201="人件費")/ROW(契約日ソート!$F$1:$F$201),0),ROW(D17))),"")</f>
        <v/>
      </c>
      <c r="E17" t="str">
        <f>IFERROR(INDEX(契約日ソート!E:E,1/LARGE(INDEX((契約日ソート!$F$1:$F$201="人件費")/ROW(契約日ソート!$F$1:$F$201),0),ROW(E17))),"")</f>
        <v/>
      </c>
      <c r="F17" t="str">
        <f>IFERROR(INDEX(契約日ソート!F:F,1/LARGE(INDEX((契約日ソート!$F$1:$F$201="人件費")/ROW(契約日ソート!$F$1:$F$201),0),ROW(F17))),"")</f>
        <v/>
      </c>
      <c r="G17" t="str">
        <f>IFERROR(INDEX(契約日ソート!G:G,1/LARGE(INDEX((契約日ソート!$F$1:$F$201="人件費")/ROW(契約日ソート!$F$1:$F$201),0),ROW(G17))),"")</f>
        <v/>
      </c>
      <c r="H17" t="str">
        <f>IFERROR(INDEX(契約日ソート!H:H,1/LARGE(INDEX((契約日ソート!$F$1:$F$201="人件費")/ROW(契約日ソート!$F$1:$F$201),0),ROW(H17))),"")</f>
        <v/>
      </c>
      <c r="I17" t="str">
        <f>IFERROR(INDEX(契約日ソート!I:I,1/LARGE(INDEX((契約日ソート!$F$1:$F$201="人件費")/ROW(契約日ソート!$F$1:$F$201),0),ROW(I17))),"")</f>
        <v/>
      </c>
      <c r="J17" t="str">
        <f>IFERROR(INDEX(契約日ソート!J:J,1/LARGE(INDEX((契約日ソート!$F$1:$F$201="人件費")/ROW(契約日ソート!$F$1:$F$201),0),ROW(J17))),"")</f>
        <v/>
      </c>
      <c r="K17" t="str">
        <f>IFERROR(INDEX(契約日ソート!K:K,1/LARGE(INDEX((契約日ソート!$F$1:$F$201="人件費")/ROW(契約日ソート!$F$1:$F$201),0),ROW(K17))),"")</f>
        <v/>
      </c>
      <c r="L17" t="str">
        <f>IFERROR(INDEX(契約日ソート!L:L,1/LARGE(INDEX((契約日ソート!$F$1:$F$201="人件費")/ROW(契約日ソート!$F$1:$F$201),0),ROW(L17))),"")</f>
        <v/>
      </c>
      <c r="M17" t="str">
        <f>IFERROR(INDEX(契約日ソート!M:M,1/LARGE(INDEX((契約日ソート!$F$1:$F$201="人件費")/ROW(契約日ソート!$F$1:$F$201),0),ROW(M17))),"")</f>
        <v/>
      </c>
      <c r="N17" t="str">
        <f>IFERROR(INDEX(契約日ソート!N:N,1/LARGE(INDEX((契約日ソート!$F$1:$F$201="人件費")/ROW(契約日ソート!$F$1:$F$201),0),ROW(N17))),"")</f>
        <v/>
      </c>
      <c r="O17" t="str">
        <f>IFERROR(INDEX(契約日ソート!O:O,1/LARGE(INDEX((契約日ソート!$F$1:$F$201="人件費")/ROW(契約日ソート!$F$1:$F$201),0),ROW(O17))),"")</f>
        <v/>
      </c>
      <c r="P17" t="str">
        <f>IFERROR(INDEX(契約日ソート!P:P,1/LARGE(INDEX((契約日ソート!$F$1:$F$201="人件費")/ROW(契約日ソート!$F$1:$F$201),0),ROW(P17))),"")</f>
        <v/>
      </c>
      <c r="Q17" t="str">
        <f>IFERROR(INDEX(契約日ソート!Q:Q,1/LARGE(INDEX((契約日ソート!$F$1:$F$201="人件費")/ROW(契約日ソート!$F$1:$F$201),0),ROW(Q17))),"")</f>
        <v/>
      </c>
    </row>
    <row r="18" spans="1:17" x14ac:dyDescent="0.45">
      <c r="A18" t="str">
        <f>IFERROR(INDEX(契約日ソート!A:A,1/LARGE(INDEX((契約日ソート!$F$1:$F$201="人件費")/ROW(契約日ソート!$F$1:$F$201),0),ROW(A18))),"")</f>
        <v/>
      </c>
      <c r="B18" t="str">
        <f>IFERROR(INDEX(契約日ソート!B:B,1/LARGE(INDEX((契約日ソート!$F$1:$F$201="人件費")/ROW(契約日ソート!$F$1:$F$201),0),ROW(B18))),"")</f>
        <v/>
      </c>
      <c r="C18" t="str">
        <f>IFERROR(INDEX(契約日ソート!C:C,1/LARGE(INDEX((契約日ソート!$F$1:$F$201="人件費")/ROW(契約日ソート!$F$1:$F$201),0),ROW(C18))),"")</f>
        <v/>
      </c>
      <c r="D18" t="str">
        <f>IFERROR(INDEX(契約日ソート!D:D,1/LARGE(INDEX((契約日ソート!$F$1:$F$201="人件費")/ROW(契約日ソート!$F$1:$F$201),0),ROW(D18))),"")</f>
        <v/>
      </c>
      <c r="E18" t="str">
        <f>IFERROR(INDEX(契約日ソート!E:E,1/LARGE(INDEX((契約日ソート!$F$1:$F$201="人件費")/ROW(契約日ソート!$F$1:$F$201),0),ROW(E18))),"")</f>
        <v/>
      </c>
      <c r="F18" t="str">
        <f>IFERROR(INDEX(契約日ソート!F:F,1/LARGE(INDEX((契約日ソート!$F$1:$F$201="人件費")/ROW(契約日ソート!$F$1:$F$201),0),ROW(F18))),"")</f>
        <v/>
      </c>
      <c r="G18" t="str">
        <f>IFERROR(INDEX(契約日ソート!G:G,1/LARGE(INDEX((契約日ソート!$F$1:$F$201="人件費")/ROW(契約日ソート!$F$1:$F$201),0),ROW(G18))),"")</f>
        <v/>
      </c>
      <c r="H18" t="str">
        <f>IFERROR(INDEX(契約日ソート!H:H,1/LARGE(INDEX((契約日ソート!$F$1:$F$201="人件費")/ROW(契約日ソート!$F$1:$F$201),0),ROW(H18))),"")</f>
        <v/>
      </c>
      <c r="I18" t="str">
        <f>IFERROR(INDEX(契約日ソート!I:I,1/LARGE(INDEX((契約日ソート!$F$1:$F$201="人件費")/ROW(契約日ソート!$F$1:$F$201),0),ROW(I18))),"")</f>
        <v/>
      </c>
      <c r="J18" t="str">
        <f>IFERROR(INDEX(契約日ソート!J:J,1/LARGE(INDEX((契約日ソート!$F$1:$F$201="人件費")/ROW(契約日ソート!$F$1:$F$201),0),ROW(J18))),"")</f>
        <v/>
      </c>
      <c r="K18" t="str">
        <f>IFERROR(INDEX(契約日ソート!K:K,1/LARGE(INDEX((契約日ソート!$F$1:$F$201="人件費")/ROW(契約日ソート!$F$1:$F$201),0),ROW(K18))),"")</f>
        <v/>
      </c>
      <c r="L18" t="str">
        <f>IFERROR(INDEX(契約日ソート!L:L,1/LARGE(INDEX((契約日ソート!$F$1:$F$201="人件費")/ROW(契約日ソート!$F$1:$F$201),0),ROW(L18))),"")</f>
        <v/>
      </c>
      <c r="M18" t="str">
        <f>IFERROR(INDEX(契約日ソート!M:M,1/LARGE(INDEX((契約日ソート!$F$1:$F$201="人件費")/ROW(契約日ソート!$F$1:$F$201),0),ROW(M18))),"")</f>
        <v/>
      </c>
      <c r="N18" t="str">
        <f>IFERROR(INDEX(契約日ソート!N:N,1/LARGE(INDEX((契約日ソート!$F$1:$F$201="人件費")/ROW(契約日ソート!$F$1:$F$201),0),ROW(N18))),"")</f>
        <v/>
      </c>
      <c r="O18" t="str">
        <f>IFERROR(INDEX(契約日ソート!O:O,1/LARGE(INDEX((契約日ソート!$F$1:$F$201="人件費")/ROW(契約日ソート!$F$1:$F$201),0),ROW(O18))),"")</f>
        <v/>
      </c>
      <c r="P18" t="str">
        <f>IFERROR(INDEX(契約日ソート!P:P,1/LARGE(INDEX((契約日ソート!$F$1:$F$201="人件費")/ROW(契約日ソート!$F$1:$F$201),0),ROW(P18))),"")</f>
        <v/>
      </c>
      <c r="Q18" t="str">
        <f>IFERROR(INDEX(契約日ソート!Q:Q,1/LARGE(INDEX((契約日ソート!$F$1:$F$201="人件費")/ROW(契約日ソート!$F$1:$F$201),0),ROW(Q18))),"")</f>
        <v/>
      </c>
    </row>
    <row r="19" spans="1:17" x14ac:dyDescent="0.45">
      <c r="A19" t="str">
        <f>IFERROR(INDEX(契約日ソート!A:A,1/LARGE(INDEX((契約日ソート!$F$1:$F$201="人件費")/ROW(契約日ソート!$F$1:$F$201),0),ROW(A19))),"")</f>
        <v/>
      </c>
      <c r="B19" t="str">
        <f>IFERROR(INDEX(契約日ソート!B:B,1/LARGE(INDEX((契約日ソート!$F$1:$F$201="人件費")/ROW(契約日ソート!$F$1:$F$201),0),ROW(B19))),"")</f>
        <v/>
      </c>
      <c r="C19" t="str">
        <f>IFERROR(INDEX(契約日ソート!C:C,1/LARGE(INDEX((契約日ソート!$F$1:$F$201="人件費")/ROW(契約日ソート!$F$1:$F$201),0),ROW(C19))),"")</f>
        <v/>
      </c>
      <c r="D19" t="str">
        <f>IFERROR(INDEX(契約日ソート!D:D,1/LARGE(INDEX((契約日ソート!$F$1:$F$201="人件費")/ROW(契約日ソート!$F$1:$F$201),0),ROW(D19))),"")</f>
        <v/>
      </c>
      <c r="E19" t="str">
        <f>IFERROR(INDEX(契約日ソート!E:E,1/LARGE(INDEX((契約日ソート!$F$1:$F$201="人件費")/ROW(契約日ソート!$F$1:$F$201),0),ROW(E19))),"")</f>
        <v/>
      </c>
      <c r="F19" t="str">
        <f>IFERROR(INDEX(契約日ソート!F:F,1/LARGE(INDEX((契約日ソート!$F$1:$F$201="人件費")/ROW(契約日ソート!$F$1:$F$201),0),ROW(F19))),"")</f>
        <v/>
      </c>
      <c r="G19" t="str">
        <f>IFERROR(INDEX(契約日ソート!G:G,1/LARGE(INDEX((契約日ソート!$F$1:$F$201="人件費")/ROW(契約日ソート!$F$1:$F$201),0),ROW(G19))),"")</f>
        <v/>
      </c>
      <c r="H19" t="str">
        <f>IFERROR(INDEX(契約日ソート!H:H,1/LARGE(INDEX((契約日ソート!$F$1:$F$201="人件費")/ROW(契約日ソート!$F$1:$F$201),0),ROW(H19))),"")</f>
        <v/>
      </c>
      <c r="I19" t="str">
        <f>IFERROR(INDEX(契約日ソート!I:I,1/LARGE(INDEX((契約日ソート!$F$1:$F$201="人件費")/ROW(契約日ソート!$F$1:$F$201),0),ROW(I19))),"")</f>
        <v/>
      </c>
      <c r="J19" t="str">
        <f>IFERROR(INDEX(契約日ソート!J:J,1/LARGE(INDEX((契約日ソート!$F$1:$F$201="人件費")/ROW(契約日ソート!$F$1:$F$201),0),ROW(J19))),"")</f>
        <v/>
      </c>
      <c r="K19" t="str">
        <f>IFERROR(INDEX(契約日ソート!K:K,1/LARGE(INDEX((契約日ソート!$F$1:$F$201="人件費")/ROW(契約日ソート!$F$1:$F$201),0),ROW(K19))),"")</f>
        <v/>
      </c>
      <c r="L19" t="str">
        <f>IFERROR(INDEX(契約日ソート!L:L,1/LARGE(INDEX((契約日ソート!$F$1:$F$201="人件費")/ROW(契約日ソート!$F$1:$F$201),0),ROW(L19))),"")</f>
        <v/>
      </c>
      <c r="M19" t="str">
        <f>IFERROR(INDEX(契約日ソート!M:M,1/LARGE(INDEX((契約日ソート!$F$1:$F$201="人件費")/ROW(契約日ソート!$F$1:$F$201),0),ROW(M19))),"")</f>
        <v/>
      </c>
      <c r="N19" t="str">
        <f>IFERROR(INDEX(契約日ソート!N:N,1/LARGE(INDEX((契約日ソート!$F$1:$F$201="人件費")/ROW(契約日ソート!$F$1:$F$201),0),ROW(N19))),"")</f>
        <v/>
      </c>
      <c r="O19" t="str">
        <f>IFERROR(INDEX(契約日ソート!O:O,1/LARGE(INDEX((契約日ソート!$F$1:$F$201="人件費")/ROW(契約日ソート!$F$1:$F$201),0),ROW(O19))),"")</f>
        <v/>
      </c>
      <c r="P19" t="str">
        <f>IFERROR(INDEX(契約日ソート!P:P,1/LARGE(INDEX((契約日ソート!$F$1:$F$201="人件費")/ROW(契約日ソート!$F$1:$F$201),0),ROW(P19))),"")</f>
        <v/>
      </c>
      <c r="Q19" t="str">
        <f>IFERROR(INDEX(契約日ソート!Q:Q,1/LARGE(INDEX((契約日ソート!$F$1:$F$201="人件費")/ROW(契約日ソート!$F$1:$F$201),0),ROW(Q19))),"")</f>
        <v/>
      </c>
    </row>
    <row r="20" spans="1:17" x14ac:dyDescent="0.45">
      <c r="A20" t="str">
        <f>IFERROR(INDEX(契約日ソート!A:A,1/LARGE(INDEX((契約日ソート!$F$1:$F$201="人件費")/ROW(契約日ソート!$F$1:$F$201),0),ROW(A20))),"")</f>
        <v/>
      </c>
      <c r="B20" t="str">
        <f>IFERROR(INDEX(契約日ソート!B:B,1/LARGE(INDEX((契約日ソート!$F$1:$F$201="人件費")/ROW(契約日ソート!$F$1:$F$201),0),ROW(B20))),"")</f>
        <v/>
      </c>
      <c r="C20" t="str">
        <f>IFERROR(INDEX(契約日ソート!C:C,1/LARGE(INDEX((契約日ソート!$F$1:$F$201="人件費")/ROW(契約日ソート!$F$1:$F$201),0),ROW(C20))),"")</f>
        <v/>
      </c>
      <c r="D20" t="str">
        <f>IFERROR(INDEX(契約日ソート!D:D,1/LARGE(INDEX((契約日ソート!$F$1:$F$201="人件費")/ROW(契約日ソート!$F$1:$F$201),0),ROW(D20))),"")</f>
        <v/>
      </c>
      <c r="E20" t="str">
        <f>IFERROR(INDEX(契約日ソート!E:E,1/LARGE(INDEX((契約日ソート!$F$1:$F$201="人件費")/ROW(契約日ソート!$F$1:$F$201),0),ROW(E20))),"")</f>
        <v/>
      </c>
      <c r="F20" t="str">
        <f>IFERROR(INDEX(契約日ソート!F:F,1/LARGE(INDEX((契約日ソート!$F$1:$F$201="人件費")/ROW(契約日ソート!$F$1:$F$201),0),ROW(F20))),"")</f>
        <v/>
      </c>
      <c r="G20" t="str">
        <f>IFERROR(INDEX(契約日ソート!G:G,1/LARGE(INDEX((契約日ソート!$F$1:$F$201="人件費")/ROW(契約日ソート!$F$1:$F$201),0),ROW(G20))),"")</f>
        <v/>
      </c>
      <c r="H20" t="str">
        <f>IFERROR(INDEX(契約日ソート!H:H,1/LARGE(INDEX((契約日ソート!$F$1:$F$201="人件費")/ROW(契約日ソート!$F$1:$F$201),0),ROW(H20))),"")</f>
        <v/>
      </c>
      <c r="I20" t="str">
        <f>IFERROR(INDEX(契約日ソート!I:I,1/LARGE(INDEX((契約日ソート!$F$1:$F$201="人件費")/ROW(契約日ソート!$F$1:$F$201),0),ROW(I20))),"")</f>
        <v/>
      </c>
      <c r="J20" t="str">
        <f>IFERROR(INDEX(契約日ソート!J:J,1/LARGE(INDEX((契約日ソート!$F$1:$F$201="人件費")/ROW(契約日ソート!$F$1:$F$201),0),ROW(J20))),"")</f>
        <v/>
      </c>
      <c r="K20" t="str">
        <f>IFERROR(INDEX(契約日ソート!K:K,1/LARGE(INDEX((契約日ソート!$F$1:$F$201="人件費")/ROW(契約日ソート!$F$1:$F$201),0),ROW(K20))),"")</f>
        <v/>
      </c>
      <c r="L20" t="str">
        <f>IFERROR(INDEX(契約日ソート!L:L,1/LARGE(INDEX((契約日ソート!$F$1:$F$201="人件費")/ROW(契約日ソート!$F$1:$F$201),0),ROW(L20))),"")</f>
        <v/>
      </c>
      <c r="M20" t="str">
        <f>IFERROR(INDEX(契約日ソート!M:M,1/LARGE(INDEX((契約日ソート!$F$1:$F$201="人件費")/ROW(契約日ソート!$F$1:$F$201),0),ROW(M20))),"")</f>
        <v/>
      </c>
      <c r="N20" t="str">
        <f>IFERROR(INDEX(契約日ソート!N:N,1/LARGE(INDEX((契約日ソート!$F$1:$F$201="人件費")/ROW(契約日ソート!$F$1:$F$201),0),ROW(N20))),"")</f>
        <v/>
      </c>
      <c r="O20" t="str">
        <f>IFERROR(INDEX(契約日ソート!O:O,1/LARGE(INDEX((契約日ソート!$F$1:$F$201="人件費")/ROW(契約日ソート!$F$1:$F$201),0),ROW(O20))),"")</f>
        <v/>
      </c>
      <c r="P20" t="str">
        <f>IFERROR(INDEX(契約日ソート!P:P,1/LARGE(INDEX((契約日ソート!$F$1:$F$201="人件費")/ROW(契約日ソート!$F$1:$F$201),0),ROW(P20))),"")</f>
        <v/>
      </c>
      <c r="Q20" t="str">
        <f>IFERROR(INDEX(契約日ソート!Q:Q,1/LARGE(INDEX((契約日ソート!$F$1:$F$201="人件費")/ROW(契約日ソート!$F$1:$F$201),0),ROW(Q20))),"")</f>
        <v/>
      </c>
    </row>
    <row r="21" spans="1:17" x14ac:dyDescent="0.45">
      <c r="A21" t="str">
        <f>IFERROR(INDEX(契約日ソート!A:A,1/LARGE(INDEX((契約日ソート!$F$1:$F$201="人件費")/ROW(契約日ソート!$F$1:$F$201),0),ROW(A21))),"")</f>
        <v/>
      </c>
      <c r="B21" t="str">
        <f>IFERROR(INDEX(契約日ソート!B:B,1/LARGE(INDEX((契約日ソート!$F$1:$F$201="人件費")/ROW(契約日ソート!$F$1:$F$201),0),ROW(B21))),"")</f>
        <v/>
      </c>
      <c r="C21" t="str">
        <f>IFERROR(INDEX(契約日ソート!C:C,1/LARGE(INDEX((契約日ソート!$F$1:$F$201="人件費")/ROW(契約日ソート!$F$1:$F$201),0),ROW(C21))),"")</f>
        <v/>
      </c>
      <c r="D21" t="str">
        <f>IFERROR(INDEX(契約日ソート!D:D,1/LARGE(INDEX((契約日ソート!$F$1:$F$201="人件費")/ROW(契約日ソート!$F$1:$F$201),0),ROW(D21))),"")</f>
        <v/>
      </c>
      <c r="E21" t="str">
        <f>IFERROR(INDEX(契約日ソート!E:E,1/LARGE(INDEX((契約日ソート!$F$1:$F$201="人件費")/ROW(契約日ソート!$F$1:$F$201),0),ROW(E21))),"")</f>
        <v/>
      </c>
      <c r="F21" t="str">
        <f>IFERROR(INDEX(契約日ソート!F:F,1/LARGE(INDEX((契約日ソート!$F$1:$F$201="人件費")/ROW(契約日ソート!$F$1:$F$201),0),ROW(F21))),"")</f>
        <v/>
      </c>
      <c r="G21" t="str">
        <f>IFERROR(INDEX(契約日ソート!G:G,1/LARGE(INDEX((契約日ソート!$F$1:$F$201="人件費")/ROW(契約日ソート!$F$1:$F$201),0),ROW(G21))),"")</f>
        <v/>
      </c>
      <c r="H21" t="str">
        <f>IFERROR(INDEX(契約日ソート!H:H,1/LARGE(INDEX((契約日ソート!$F$1:$F$201="人件費")/ROW(契約日ソート!$F$1:$F$201),0),ROW(H21))),"")</f>
        <v/>
      </c>
      <c r="I21" t="str">
        <f>IFERROR(INDEX(契約日ソート!I:I,1/LARGE(INDEX((契約日ソート!$F$1:$F$201="人件費")/ROW(契約日ソート!$F$1:$F$201),0),ROW(I21))),"")</f>
        <v/>
      </c>
      <c r="J21" t="str">
        <f>IFERROR(INDEX(契約日ソート!J:J,1/LARGE(INDEX((契約日ソート!$F$1:$F$201="人件費")/ROW(契約日ソート!$F$1:$F$201),0),ROW(J21))),"")</f>
        <v/>
      </c>
      <c r="K21" t="str">
        <f>IFERROR(INDEX(契約日ソート!K:K,1/LARGE(INDEX((契約日ソート!$F$1:$F$201="人件費")/ROW(契約日ソート!$F$1:$F$201),0),ROW(K21))),"")</f>
        <v/>
      </c>
      <c r="L21" t="str">
        <f>IFERROR(INDEX(契約日ソート!L:L,1/LARGE(INDEX((契約日ソート!$F$1:$F$201="人件費")/ROW(契約日ソート!$F$1:$F$201),0),ROW(L21))),"")</f>
        <v/>
      </c>
      <c r="M21" t="str">
        <f>IFERROR(INDEX(契約日ソート!M:M,1/LARGE(INDEX((契約日ソート!$F$1:$F$201="人件費")/ROW(契約日ソート!$F$1:$F$201),0),ROW(M21))),"")</f>
        <v/>
      </c>
      <c r="N21" t="str">
        <f>IFERROR(INDEX(契約日ソート!N:N,1/LARGE(INDEX((契約日ソート!$F$1:$F$201="人件費")/ROW(契約日ソート!$F$1:$F$201),0),ROW(N21))),"")</f>
        <v/>
      </c>
      <c r="O21" t="str">
        <f>IFERROR(INDEX(契約日ソート!O:O,1/LARGE(INDEX((契約日ソート!$F$1:$F$201="人件費")/ROW(契約日ソート!$F$1:$F$201),0),ROW(O21))),"")</f>
        <v/>
      </c>
      <c r="P21" t="str">
        <f>IFERROR(INDEX(契約日ソート!P:P,1/LARGE(INDEX((契約日ソート!$F$1:$F$201="人件費")/ROW(契約日ソート!$F$1:$F$201),0),ROW(P21))),"")</f>
        <v/>
      </c>
      <c r="Q21" t="str">
        <f>IFERROR(INDEX(契約日ソート!Q:Q,1/LARGE(INDEX((契約日ソート!$F$1:$F$201="人件費")/ROW(契約日ソート!$F$1:$F$201),0),ROW(Q21))),"")</f>
        <v/>
      </c>
    </row>
    <row r="22" spans="1:17" x14ac:dyDescent="0.45">
      <c r="A22" t="str">
        <f>IFERROR(INDEX(契約日ソート!A:A,1/LARGE(INDEX((契約日ソート!$F$1:$F$201="人件費")/ROW(契約日ソート!$F$1:$F$201),0),ROW(A22))),"")</f>
        <v/>
      </c>
      <c r="B22" t="str">
        <f>IFERROR(INDEX(契約日ソート!B:B,1/LARGE(INDEX((契約日ソート!$F$1:$F$201="人件費")/ROW(契約日ソート!$F$1:$F$201),0),ROW(B22))),"")</f>
        <v/>
      </c>
      <c r="C22" t="str">
        <f>IFERROR(INDEX(契約日ソート!C:C,1/LARGE(INDEX((契約日ソート!$F$1:$F$201="人件費")/ROW(契約日ソート!$F$1:$F$201),0),ROW(C22))),"")</f>
        <v/>
      </c>
      <c r="D22" t="str">
        <f>IFERROR(INDEX(契約日ソート!D:D,1/LARGE(INDEX((契約日ソート!$F$1:$F$201="人件費")/ROW(契約日ソート!$F$1:$F$201),0),ROW(D22))),"")</f>
        <v/>
      </c>
      <c r="E22" t="str">
        <f>IFERROR(INDEX(契約日ソート!E:E,1/LARGE(INDEX((契約日ソート!$F$1:$F$201="人件費")/ROW(契約日ソート!$F$1:$F$201),0),ROW(E22))),"")</f>
        <v/>
      </c>
      <c r="F22" t="str">
        <f>IFERROR(INDEX(契約日ソート!F:F,1/LARGE(INDEX((契約日ソート!$F$1:$F$201="人件費")/ROW(契約日ソート!$F$1:$F$201),0),ROW(F22))),"")</f>
        <v/>
      </c>
      <c r="G22" t="str">
        <f>IFERROR(INDEX(契約日ソート!G:G,1/LARGE(INDEX((契約日ソート!$F$1:$F$201="人件費")/ROW(契約日ソート!$F$1:$F$201),0),ROW(G22))),"")</f>
        <v/>
      </c>
      <c r="H22" t="str">
        <f>IFERROR(INDEX(契約日ソート!H:H,1/LARGE(INDEX((契約日ソート!$F$1:$F$201="人件費")/ROW(契約日ソート!$F$1:$F$201),0),ROW(H22))),"")</f>
        <v/>
      </c>
      <c r="I22" t="str">
        <f>IFERROR(INDEX(契約日ソート!I:I,1/LARGE(INDEX((契約日ソート!$F$1:$F$201="人件費")/ROW(契約日ソート!$F$1:$F$201),0),ROW(I22))),"")</f>
        <v/>
      </c>
      <c r="J22" t="str">
        <f>IFERROR(INDEX(契約日ソート!J:J,1/LARGE(INDEX((契約日ソート!$F$1:$F$201="人件費")/ROW(契約日ソート!$F$1:$F$201),0),ROW(J22))),"")</f>
        <v/>
      </c>
      <c r="K22" t="str">
        <f>IFERROR(INDEX(契約日ソート!K:K,1/LARGE(INDEX((契約日ソート!$F$1:$F$201="人件費")/ROW(契約日ソート!$F$1:$F$201),0),ROW(K22))),"")</f>
        <v/>
      </c>
      <c r="L22" t="str">
        <f>IFERROR(INDEX(契約日ソート!L:L,1/LARGE(INDEX((契約日ソート!$F$1:$F$201="人件費")/ROW(契約日ソート!$F$1:$F$201),0),ROW(L22))),"")</f>
        <v/>
      </c>
      <c r="M22" t="str">
        <f>IFERROR(INDEX(契約日ソート!M:M,1/LARGE(INDEX((契約日ソート!$F$1:$F$201="人件費")/ROW(契約日ソート!$F$1:$F$201),0),ROW(M22))),"")</f>
        <v/>
      </c>
      <c r="N22" t="str">
        <f>IFERROR(INDEX(契約日ソート!N:N,1/LARGE(INDEX((契約日ソート!$F$1:$F$201="人件費")/ROW(契約日ソート!$F$1:$F$201),0),ROW(N22))),"")</f>
        <v/>
      </c>
      <c r="O22" t="str">
        <f>IFERROR(INDEX(契約日ソート!O:O,1/LARGE(INDEX((契約日ソート!$F$1:$F$201="人件費")/ROW(契約日ソート!$F$1:$F$201),0),ROW(O22))),"")</f>
        <v/>
      </c>
      <c r="P22" t="str">
        <f>IFERROR(INDEX(契約日ソート!P:P,1/LARGE(INDEX((契約日ソート!$F$1:$F$201="人件費")/ROW(契約日ソート!$F$1:$F$201),0),ROW(P22))),"")</f>
        <v/>
      </c>
      <c r="Q22" t="str">
        <f>IFERROR(INDEX(契約日ソート!Q:Q,1/LARGE(INDEX((契約日ソート!$F$1:$F$201="人件費")/ROW(契約日ソート!$F$1:$F$201),0),ROW(Q22))),"")</f>
        <v/>
      </c>
    </row>
    <row r="23" spans="1:17" x14ac:dyDescent="0.45">
      <c r="A23" t="str">
        <f>IFERROR(INDEX(契約日ソート!A:A,1/LARGE(INDEX((契約日ソート!$F$1:$F$201="人件費")/ROW(契約日ソート!$F$1:$F$201),0),ROW(A23))),"")</f>
        <v/>
      </c>
      <c r="B23" t="str">
        <f>IFERROR(INDEX(契約日ソート!B:B,1/LARGE(INDEX((契約日ソート!$F$1:$F$201="人件費")/ROW(契約日ソート!$F$1:$F$201),0),ROW(B23))),"")</f>
        <v/>
      </c>
      <c r="C23" t="str">
        <f>IFERROR(INDEX(契約日ソート!C:C,1/LARGE(INDEX((契約日ソート!$F$1:$F$201="人件費")/ROW(契約日ソート!$F$1:$F$201),0),ROW(C23))),"")</f>
        <v/>
      </c>
      <c r="D23" t="str">
        <f>IFERROR(INDEX(契約日ソート!D:D,1/LARGE(INDEX((契約日ソート!$F$1:$F$201="人件費")/ROW(契約日ソート!$F$1:$F$201),0),ROW(D23))),"")</f>
        <v/>
      </c>
      <c r="E23" t="str">
        <f>IFERROR(INDEX(契約日ソート!E:E,1/LARGE(INDEX((契約日ソート!$F$1:$F$201="人件費")/ROW(契約日ソート!$F$1:$F$201),0),ROW(E23))),"")</f>
        <v/>
      </c>
      <c r="F23" t="str">
        <f>IFERROR(INDEX(契約日ソート!F:F,1/LARGE(INDEX((契約日ソート!$F$1:$F$201="人件費")/ROW(契約日ソート!$F$1:$F$201),0),ROW(F23))),"")</f>
        <v/>
      </c>
      <c r="G23" t="str">
        <f>IFERROR(INDEX(契約日ソート!G:G,1/LARGE(INDEX((契約日ソート!$F$1:$F$201="人件費")/ROW(契約日ソート!$F$1:$F$201),0),ROW(G23))),"")</f>
        <v/>
      </c>
      <c r="H23" t="str">
        <f>IFERROR(INDEX(契約日ソート!H:H,1/LARGE(INDEX((契約日ソート!$F$1:$F$201="人件費")/ROW(契約日ソート!$F$1:$F$201),0),ROW(H23))),"")</f>
        <v/>
      </c>
      <c r="I23" t="str">
        <f>IFERROR(INDEX(契約日ソート!I:I,1/LARGE(INDEX((契約日ソート!$F$1:$F$201="人件費")/ROW(契約日ソート!$F$1:$F$201),0),ROW(I23))),"")</f>
        <v/>
      </c>
      <c r="J23" t="str">
        <f>IFERROR(INDEX(契約日ソート!J:J,1/LARGE(INDEX((契約日ソート!$F$1:$F$201="人件費")/ROW(契約日ソート!$F$1:$F$201),0),ROW(J23))),"")</f>
        <v/>
      </c>
      <c r="K23" t="str">
        <f>IFERROR(INDEX(契約日ソート!K:K,1/LARGE(INDEX((契約日ソート!$F$1:$F$201="人件費")/ROW(契約日ソート!$F$1:$F$201),0),ROW(K23))),"")</f>
        <v/>
      </c>
      <c r="L23" t="str">
        <f>IFERROR(INDEX(契約日ソート!L:L,1/LARGE(INDEX((契約日ソート!$F$1:$F$201="人件費")/ROW(契約日ソート!$F$1:$F$201),0),ROW(L23))),"")</f>
        <v/>
      </c>
      <c r="M23" t="str">
        <f>IFERROR(INDEX(契約日ソート!M:M,1/LARGE(INDEX((契約日ソート!$F$1:$F$201="人件費")/ROW(契約日ソート!$F$1:$F$201),0),ROW(M23))),"")</f>
        <v/>
      </c>
      <c r="N23" t="str">
        <f>IFERROR(INDEX(契約日ソート!N:N,1/LARGE(INDEX((契約日ソート!$F$1:$F$201="人件費")/ROW(契約日ソート!$F$1:$F$201),0),ROW(N23))),"")</f>
        <v/>
      </c>
      <c r="O23" t="str">
        <f>IFERROR(INDEX(契約日ソート!O:O,1/LARGE(INDEX((契約日ソート!$F$1:$F$201="人件費")/ROW(契約日ソート!$F$1:$F$201),0),ROW(O23))),"")</f>
        <v/>
      </c>
      <c r="P23" t="str">
        <f>IFERROR(INDEX(契約日ソート!P:P,1/LARGE(INDEX((契約日ソート!$F$1:$F$201="人件費")/ROW(契約日ソート!$F$1:$F$201),0),ROW(P23))),"")</f>
        <v/>
      </c>
      <c r="Q23" t="str">
        <f>IFERROR(INDEX(契約日ソート!Q:Q,1/LARGE(INDEX((契約日ソート!$F$1:$F$201="人件費")/ROW(契約日ソート!$F$1:$F$201),0),ROW(Q23))),"")</f>
        <v/>
      </c>
    </row>
    <row r="24" spans="1:17" x14ac:dyDescent="0.45">
      <c r="A24" t="str">
        <f>IFERROR(INDEX(契約日ソート!A:A,1/LARGE(INDEX((契約日ソート!$F$1:$F$201="人件費")/ROW(契約日ソート!$F$1:$F$201),0),ROW(A24))),"")</f>
        <v/>
      </c>
      <c r="B24" t="str">
        <f>IFERROR(INDEX(契約日ソート!B:B,1/LARGE(INDEX((契約日ソート!$F$1:$F$201="人件費")/ROW(契約日ソート!$F$1:$F$201),0),ROW(B24))),"")</f>
        <v/>
      </c>
      <c r="C24" t="str">
        <f>IFERROR(INDEX(契約日ソート!C:C,1/LARGE(INDEX((契約日ソート!$F$1:$F$201="人件費")/ROW(契約日ソート!$F$1:$F$201),0),ROW(C24))),"")</f>
        <v/>
      </c>
      <c r="D24" t="str">
        <f>IFERROR(INDEX(契約日ソート!D:D,1/LARGE(INDEX((契約日ソート!$F$1:$F$201="人件費")/ROW(契約日ソート!$F$1:$F$201),0),ROW(D24))),"")</f>
        <v/>
      </c>
      <c r="E24" t="str">
        <f>IFERROR(INDEX(契約日ソート!E:E,1/LARGE(INDEX((契約日ソート!$F$1:$F$201="人件費")/ROW(契約日ソート!$F$1:$F$201),0),ROW(E24))),"")</f>
        <v/>
      </c>
      <c r="F24" t="str">
        <f>IFERROR(INDEX(契約日ソート!F:F,1/LARGE(INDEX((契約日ソート!$F$1:$F$201="人件費")/ROW(契約日ソート!$F$1:$F$201),0),ROW(F24))),"")</f>
        <v/>
      </c>
      <c r="G24" t="str">
        <f>IFERROR(INDEX(契約日ソート!G:G,1/LARGE(INDEX((契約日ソート!$F$1:$F$201="人件費")/ROW(契約日ソート!$F$1:$F$201),0),ROW(G24))),"")</f>
        <v/>
      </c>
      <c r="H24" t="str">
        <f>IFERROR(INDEX(契約日ソート!H:H,1/LARGE(INDEX((契約日ソート!$F$1:$F$201="人件費")/ROW(契約日ソート!$F$1:$F$201),0),ROW(H24))),"")</f>
        <v/>
      </c>
      <c r="I24" t="str">
        <f>IFERROR(INDEX(契約日ソート!I:I,1/LARGE(INDEX((契約日ソート!$F$1:$F$201="人件費")/ROW(契約日ソート!$F$1:$F$201),0),ROW(I24))),"")</f>
        <v/>
      </c>
      <c r="J24" t="str">
        <f>IFERROR(INDEX(契約日ソート!J:J,1/LARGE(INDEX((契約日ソート!$F$1:$F$201="人件費")/ROW(契約日ソート!$F$1:$F$201),0),ROW(J24))),"")</f>
        <v/>
      </c>
      <c r="K24" t="str">
        <f>IFERROR(INDEX(契約日ソート!K:K,1/LARGE(INDEX((契約日ソート!$F$1:$F$201="人件費")/ROW(契約日ソート!$F$1:$F$201),0),ROW(K24))),"")</f>
        <v/>
      </c>
      <c r="L24" t="str">
        <f>IFERROR(INDEX(契約日ソート!L:L,1/LARGE(INDEX((契約日ソート!$F$1:$F$201="人件費")/ROW(契約日ソート!$F$1:$F$201),0),ROW(L24))),"")</f>
        <v/>
      </c>
      <c r="M24" t="str">
        <f>IFERROR(INDEX(契約日ソート!M:M,1/LARGE(INDEX((契約日ソート!$F$1:$F$201="人件費")/ROW(契約日ソート!$F$1:$F$201),0),ROW(M24))),"")</f>
        <v/>
      </c>
      <c r="N24" t="str">
        <f>IFERROR(INDEX(契約日ソート!N:N,1/LARGE(INDEX((契約日ソート!$F$1:$F$201="人件費")/ROW(契約日ソート!$F$1:$F$201),0),ROW(N24))),"")</f>
        <v/>
      </c>
      <c r="O24" t="str">
        <f>IFERROR(INDEX(契約日ソート!O:O,1/LARGE(INDEX((契約日ソート!$F$1:$F$201="人件費")/ROW(契約日ソート!$F$1:$F$201),0),ROW(O24))),"")</f>
        <v/>
      </c>
      <c r="P24" t="str">
        <f>IFERROR(INDEX(契約日ソート!P:P,1/LARGE(INDEX((契約日ソート!$F$1:$F$201="人件費")/ROW(契約日ソート!$F$1:$F$201),0),ROW(P24))),"")</f>
        <v/>
      </c>
      <c r="Q24" t="str">
        <f>IFERROR(INDEX(契約日ソート!Q:Q,1/LARGE(INDEX((契約日ソート!$F$1:$F$201="人件費")/ROW(契約日ソート!$F$1:$F$201),0),ROW(Q24))),"")</f>
        <v/>
      </c>
    </row>
    <row r="25" spans="1:17" x14ac:dyDescent="0.45">
      <c r="A25" t="str">
        <f>IFERROR(INDEX(契約日ソート!A:A,1/LARGE(INDEX((契約日ソート!$F$1:$F$201="人件費")/ROW(契約日ソート!$F$1:$F$201),0),ROW(A25))),"")</f>
        <v/>
      </c>
      <c r="B25" t="str">
        <f>IFERROR(INDEX(契約日ソート!B:B,1/LARGE(INDEX((契約日ソート!$F$1:$F$201="人件費")/ROW(契約日ソート!$F$1:$F$201),0),ROW(B25))),"")</f>
        <v/>
      </c>
      <c r="C25" t="str">
        <f>IFERROR(INDEX(契約日ソート!C:C,1/LARGE(INDEX((契約日ソート!$F$1:$F$201="人件費")/ROW(契約日ソート!$F$1:$F$201),0),ROW(C25))),"")</f>
        <v/>
      </c>
      <c r="D25" t="str">
        <f>IFERROR(INDEX(契約日ソート!D:D,1/LARGE(INDEX((契約日ソート!$F$1:$F$201="人件費")/ROW(契約日ソート!$F$1:$F$201),0),ROW(D25))),"")</f>
        <v/>
      </c>
      <c r="E25" t="str">
        <f>IFERROR(INDEX(契約日ソート!E:E,1/LARGE(INDEX((契約日ソート!$F$1:$F$201="人件費")/ROW(契約日ソート!$F$1:$F$201),0),ROW(E25))),"")</f>
        <v/>
      </c>
      <c r="F25" t="str">
        <f>IFERROR(INDEX(契約日ソート!F:F,1/LARGE(INDEX((契約日ソート!$F$1:$F$201="人件費")/ROW(契約日ソート!$F$1:$F$201),0),ROW(F25))),"")</f>
        <v/>
      </c>
      <c r="G25" t="str">
        <f>IFERROR(INDEX(契約日ソート!G:G,1/LARGE(INDEX((契約日ソート!$F$1:$F$201="人件費")/ROW(契約日ソート!$F$1:$F$201),0),ROW(G25))),"")</f>
        <v/>
      </c>
      <c r="H25" t="str">
        <f>IFERROR(INDEX(契約日ソート!H:H,1/LARGE(INDEX((契約日ソート!$F$1:$F$201="人件費")/ROW(契約日ソート!$F$1:$F$201),0),ROW(H25))),"")</f>
        <v/>
      </c>
      <c r="I25" t="str">
        <f>IFERROR(INDEX(契約日ソート!I:I,1/LARGE(INDEX((契約日ソート!$F$1:$F$201="人件費")/ROW(契約日ソート!$F$1:$F$201),0),ROW(I25))),"")</f>
        <v/>
      </c>
      <c r="J25" t="str">
        <f>IFERROR(INDEX(契約日ソート!J:J,1/LARGE(INDEX((契約日ソート!$F$1:$F$201="人件費")/ROW(契約日ソート!$F$1:$F$201),0),ROW(J25))),"")</f>
        <v/>
      </c>
      <c r="K25" t="str">
        <f>IFERROR(INDEX(契約日ソート!K:K,1/LARGE(INDEX((契約日ソート!$F$1:$F$201="人件費")/ROW(契約日ソート!$F$1:$F$201),0),ROW(K25))),"")</f>
        <v/>
      </c>
      <c r="L25" t="str">
        <f>IFERROR(INDEX(契約日ソート!L:L,1/LARGE(INDEX((契約日ソート!$F$1:$F$201="人件費")/ROW(契約日ソート!$F$1:$F$201),0),ROW(L25))),"")</f>
        <v/>
      </c>
      <c r="M25" t="str">
        <f>IFERROR(INDEX(契約日ソート!M:M,1/LARGE(INDEX((契約日ソート!$F$1:$F$201="人件費")/ROW(契約日ソート!$F$1:$F$201),0),ROW(M25))),"")</f>
        <v/>
      </c>
      <c r="N25" t="str">
        <f>IFERROR(INDEX(契約日ソート!N:N,1/LARGE(INDEX((契約日ソート!$F$1:$F$201="人件費")/ROW(契約日ソート!$F$1:$F$201),0),ROW(N25))),"")</f>
        <v/>
      </c>
      <c r="O25" t="str">
        <f>IFERROR(INDEX(契約日ソート!O:O,1/LARGE(INDEX((契約日ソート!$F$1:$F$201="人件費")/ROW(契約日ソート!$F$1:$F$201),0),ROW(O25))),"")</f>
        <v/>
      </c>
      <c r="P25" t="str">
        <f>IFERROR(INDEX(契約日ソート!P:P,1/LARGE(INDEX((契約日ソート!$F$1:$F$201="人件費")/ROW(契約日ソート!$F$1:$F$201),0),ROW(P25))),"")</f>
        <v/>
      </c>
      <c r="Q25" t="str">
        <f>IFERROR(INDEX(契約日ソート!Q:Q,1/LARGE(INDEX((契約日ソート!$F$1:$F$201="人件費")/ROW(契約日ソート!$F$1:$F$201),0),ROW(Q25))),"")</f>
        <v/>
      </c>
    </row>
    <row r="26" spans="1:17" x14ac:dyDescent="0.45">
      <c r="A26" t="str">
        <f>IFERROR(INDEX(契約日ソート!A:A,1/LARGE(INDEX((契約日ソート!$F$1:$F$201="人件費")/ROW(契約日ソート!$F$1:$F$201),0),ROW(A26))),"")</f>
        <v/>
      </c>
      <c r="B26" t="str">
        <f>IFERROR(INDEX(契約日ソート!B:B,1/LARGE(INDEX((契約日ソート!$F$1:$F$201="人件費")/ROW(契約日ソート!$F$1:$F$201),0),ROW(B26))),"")</f>
        <v/>
      </c>
      <c r="C26" t="str">
        <f>IFERROR(INDEX(契約日ソート!C:C,1/LARGE(INDEX((契約日ソート!$F$1:$F$201="人件費")/ROW(契約日ソート!$F$1:$F$201),0),ROW(C26))),"")</f>
        <v/>
      </c>
      <c r="D26" t="str">
        <f>IFERROR(INDEX(契約日ソート!D:D,1/LARGE(INDEX((契約日ソート!$F$1:$F$201="人件費")/ROW(契約日ソート!$F$1:$F$201),0),ROW(D26))),"")</f>
        <v/>
      </c>
      <c r="E26" t="str">
        <f>IFERROR(INDEX(契約日ソート!E:E,1/LARGE(INDEX((契約日ソート!$F$1:$F$201="人件費")/ROW(契約日ソート!$F$1:$F$201),0),ROW(E26))),"")</f>
        <v/>
      </c>
      <c r="F26" t="str">
        <f>IFERROR(INDEX(契約日ソート!F:F,1/LARGE(INDEX((契約日ソート!$F$1:$F$201="人件費")/ROW(契約日ソート!$F$1:$F$201),0),ROW(F26))),"")</f>
        <v/>
      </c>
      <c r="G26" t="str">
        <f>IFERROR(INDEX(契約日ソート!G:G,1/LARGE(INDEX((契約日ソート!$F$1:$F$201="人件費")/ROW(契約日ソート!$F$1:$F$201),0),ROW(G26))),"")</f>
        <v/>
      </c>
      <c r="H26" t="str">
        <f>IFERROR(INDEX(契約日ソート!H:H,1/LARGE(INDEX((契約日ソート!$F$1:$F$201="人件費")/ROW(契約日ソート!$F$1:$F$201),0),ROW(H26))),"")</f>
        <v/>
      </c>
      <c r="I26" t="str">
        <f>IFERROR(INDEX(契約日ソート!I:I,1/LARGE(INDEX((契約日ソート!$F$1:$F$201="人件費")/ROW(契約日ソート!$F$1:$F$201),0),ROW(I26))),"")</f>
        <v/>
      </c>
      <c r="J26" t="str">
        <f>IFERROR(INDEX(契約日ソート!J:J,1/LARGE(INDEX((契約日ソート!$F$1:$F$201="人件費")/ROW(契約日ソート!$F$1:$F$201),0),ROW(J26))),"")</f>
        <v/>
      </c>
      <c r="K26" t="str">
        <f>IFERROR(INDEX(契約日ソート!K:K,1/LARGE(INDEX((契約日ソート!$F$1:$F$201="人件費")/ROW(契約日ソート!$F$1:$F$201),0),ROW(K26))),"")</f>
        <v/>
      </c>
      <c r="L26" t="str">
        <f>IFERROR(INDEX(契約日ソート!L:L,1/LARGE(INDEX((契約日ソート!$F$1:$F$201="人件費")/ROW(契約日ソート!$F$1:$F$201),0),ROW(L26))),"")</f>
        <v/>
      </c>
      <c r="M26" t="str">
        <f>IFERROR(INDEX(契約日ソート!M:M,1/LARGE(INDEX((契約日ソート!$F$1:$F$201="人件費")/ROW(契約日ソート!$F$1:$F$201),0),ROW(M26))),"")</f>
        <v/>
      </c>
      <c r="N26" t="str">
        <f>IFERROR(INDEX(契約日ソート!N:N,1/LARGE(INDEX((契約日ソート!$F$1:$F$201="人件費")/ROW(契約日ソート!$F$1:$F$201),0),ROW(N26))),"")</f>
        <v/>
      </c>
      <c r="O26" t="str">
        <f>IFERROR(INDEX(契約日ソート!O:O,1/LARGE(INDEX((契約日ソート!$F$1:$F$201="人件費")/ROW(契約日ソート!$F$1:$F$201),0),ROW(O26))),"")</f>
        <v/>
      </c>
      <c r="P26" t="str">
        <f>IFERROR(INDEX(契約日ソート!P:P,1/LARGE(INDEX((契約日ソート!$F$1:$F$201="人件費")/ROW(契約日ソート!$F$1:$F$201),0),ROW(P26))),"")</f>
        <v/>
      </c>
      <c r="Q26" t="str">
        <f>IFERROR(INDEX(契約日ソート!Q:Q,1/LARGE(INDEX((契約日ソート!$F$1:$F$201="人件費")/ROW(契約日ソート!$F$1:$F$201),0),ROW(Q26))),"")</f>
        <v/>
      </c>
    </row>
    <row r="27" spans="1:17" x14ac:dyDescent="0.45">
      <c r="A27" t="str">
        <f>IFERROR(INDEX(契約日ソート!A:A,1/LARGE(INDEX((契約日ソート!$F$1:$F$201="人件費")/ROW(契約日ソート!$F$1:$F$201),0),ROW(A27))),"")</f>
        <v/>
      </c>
      <c r="B27" t="str">
        <f>IFERROR(INDEX(契約日ソート!B:B,1/LARGE(INDEX((契約日ソート!$F$1:$F$201="人件費")/ROW(契約日ソート!$F$1:$F$201),0),ROW(B27))),"")</f>
        <v/>
      </c>
      <c r="C27" t="str">
        <f>IFERROR(INDEX(契約日ソート!C:C,1/LARGE(INDEX((契約日ソート!$F$1:$F$201="人件費")/ROW(契約日ソート!$F$1:$F$201),0),ROW(C27))),"")</f>
        <v/>
      </c>
      <c r="D27" t="str">
        <f>IFERROR(INDEX(契約日ソート!D:D,1/LARGE(INDEX((契約日ソート!$F$1:$F$201="人件費")/ROW(契約日ソート!$F$1:$F$201),0),ROW(D27))),"")</f>
        <v/>
      </c>
      <c r="E27" t="str">
        <f>IFERROR(INDEX(契約日ソート!E:E,1/LARGE(INDEX((契約日ソート!$F$1:$F$201="人件費")/ROW(契約日ソート!$F$1:$F$201),0),ROW(E27))),"")</f>
        <v/>
      </c>
      <c r="F27" t="str">
        <f>IFERROR(INDEX(契約日ソート!F:F,1/LARGE(INDEX((契約日ソート!$F$1:$F$201="人件費")/ROW(契約日ソート!$F$1:$F$201),0),ROW(F27))),"")</f>
        <v/>
      </c>
      <c r="G27" t="str">
        <f>IFERROR(INDEX(契約日ソート!G:G,1/LARGE(INDEX((契約日ソート!$F$1:$F$201="人件費")/ROW(契約日ソート!$F$1:$F$201),0),ROW(G27))),"")</f>
        <v/>
      </c>
      <c r="H27" t="str">
        <f>IFERROR(INDEX(契約日ソート!H:H,1/LARGE(INDEX((契約日ソート!$F$1:$F$201="人件費")/ROW(契約日ソート!$F$1:$F$201),0),ROW(H27))),"")</f>
        <v/>
      </c>
      <c r="I27" t="str">
        <f>IFERROR(INDEX(契約日ソート!I:I,1/LARGE(INDEX((契約日ソート!$F$1:$F$201="人件費")/ROW(契約日ソート!$F$1:$F$201),0),ROW(I27))),"")</f>
        <v/>
      </c>
      <c r="J27" t="str">
        <f>IFERROR(INDEX(契約日ソート!J:J,1/LARGE(INDEX((契約日ソート!$F$1:$F$201="人件費")/ROW(契約日ソート!$F$1:$F$201),0),ROW(J27))),"")</f>
        <v/>
      </c>
      <c r="K27" t="str">
        <f>IFERROR(INDEX(契約日ソート!K:K,1/LARGE(INDEX((契約日ソート!$F$1:$F$201="人件費")/ROW(契約日ソート!$F$1:$F$201),0),ROW(K27))),"")</f>
        <v/>
      </c>
      <c r="L27" t="str">
        <f>IFERROR(INDEX(契約日ソート!L:L,1/LARGE(INDEX((契約日ソート!$F$1:$F$201="人件費")/ROW(契約日ソート!$F$1:$F$201),0),ROW(L27))),"")</f>
        <v/>
      </c>
      <c r="M27" t="str">
        <f>IFERROR(INDEX(契約日ソート!M:M,1/LARGE(INDEX((契約日ソート!$F$1:$F$201="人件費")/ROW(契約日ソート!$F$1:$F$201),0),ROW(M27))),"")</f>
        <v/>
      </c>
      <c r="N27" t="str">
        <f>IFERROR(INDEX(契約日ソート!N:N,1/LARGE(INDEX((契約日ソート!$F$1:$F$201="人件費")/ROW(契約日ソート!$F$1:$F$201),0),ROW(N27))),"")</f>
        <v/>
      </c>
      <c r="O27" t="str">
        <f>IFERROR(INDEX(契約日ソート!O:O,1/LARGE(INDEX((契約日ソート!$F$1:$F$201="人件費")/ROW(契約日ソート!$F$1:$F$201),0),ROW(O27))),"")</f>
        <v/>
      </c>
      <c r="P27" t="str">
        <f>IFERROR(INDEX(契約日ソート!P:P,1/LARGE(INDEX((契約日ソート!$F$1:$F$201="人件費")/ROW(契約日ソート!$F$1:$F$201),0),ROW(P27))),"")</f>
        <v/>
      </c>
      <c r="Q27" t="str">
        <f>IFERROR(INDEX(契約日ソート!Q:Q,1/LARGE(INDEX((契約日ソート!$F$1:$F$201="人件費")/ROW(契約日ソート!$F$1:$F$201),0),ROW(Q27))),"")</f>
        <v/>
      </c>
    </row>
    <row r="28" spans="1:17" x14ac:dyDescent="0.45">
      <c r="A28" t="str">
        <f>IFERROR(INDEX(契約日ソート!A:A,1/LARGE(INDEX((契約日ソート!$F$1:$F$201="人件費")/ROW(契約日ソート!$F$1:$F$201),0),ROW(A28))),"")</f>
        <v/>
      </c>
      <c r="B28" t="str">
        <f>IFERROR(INDEX(契約日ソート!B:B,1/LARGE(INDEX((契約日ソート!$F$1:$F$201="人件費")/ROW(契約日ソート!$F$1:$F$201),0),ROW(B28))),"")</f>
        <v/>
      </c>
      <c r="C28" t="str">
        <f>IFERROR(INDEX(契約日ソート!C:C,1/LARGE(INDEX((契約日ソート!$F$1:$F$201="人件費")/ROW(契約日ソート!$F$1:$F$201),0),ROW(C28))),"")</f>
        <v/>
      </c>
      <c r="D28" t="str">
        <f>IFERROR(INDEX(契約日ソート!D:D,1/LARGE(INDEX((契約日ソート!$F$1:$F$201="人件費")/ROW(契約日ソート!$F$1:$F$201),0),ROW(D28))),"")</f>
        <v/>
      </c>
      <c r="E28" t="str">
        <f>IFERROR(INDEX(契約日ソート!E:E,1/LARGE(INDEX((契約日ソート!$F$1:$F$201="人件費")/ROW(契約日ソート!$F$1:$F$201),0),ROW(E28))),"")</f>
        <v/>
      </c>
      <c r="F28" t="str">
        <f>IFERROR(INDEX(契約日ソート!F:F,1/LARGE(INDEX((契約日ソート!$F$1:$F$201="人件費")/ROW(契約日ソート!$F$1:$F$201),0),ROW(F28))),"")</f>
        <v/>
      </c>
      <c r="G28" t="str">
        <f>IFERROR(INDEX(契約日ソート!G:G,1/LARGE(INDEX((契約日ソート!$F$1:$F$201="人件費")/ROW(契約日ソート!$F$1:$F$201),0),ROW(G28))),"")</f>
        <v/>
      </c>
      <c r="H28" t="str">
        <f>IFERROR(INDEX(契約日ソート!H:H,1/LARGE(INDEX((契約日ソート!$F$1:$F$201="人件費")/ROW(契約日ソート!$F$1:$F$201),0),ROW(H28))),"")</f>
        <v/>
      </c>
      <c r="I28" t="str">
        <f>IFERROR(INDEX(契約日ソート!I:I,1/LARGE(INDEX((契約日ソート!$F$1:$F$201="人件費")/ROW(契約日ソート!$F$1:$F$201),0),ROW(I28))),"")</f>
        <v/>
      </c>
      <c r="J28" t="str">
        <f>IFERROR(INDEX(契約日ソート!J:J,1/LARGE(INDEX((契約日ソート!$F$1:$F$201="人件費")/ROW(契約日ソート!$F$1:$F$201),0),ROW(J28))),"")</f>
        <v/>
      </c>
      <c r="K28" t="str">
        <f>IFERROR(INDEX(契約日ソート!K:K,1/LARGE(INDEX((契約日ソート!$F$1:$F$201="人件費")/ROW(契約日ソート!$F$1:$F$201),0),ROW(K28))),"")</f>
        <v/>
      </c>
      <c r="L28" t="str">
        <f>IFERROR(INDEX(契約日ソート!L:L,1/LARGE(INDEX((契約日ソート!$F$1:$F$201="人件費")/ROW(契約日ソート!$F$1:$F$201),0),ROW(L28))),"")</f>
        <v/>
      </c>
      <c r="M28" t="str">
        <f>IFERROR(INDEX(契約日ソート!M:M,1/LARGE(INDEX((契約日ソート!$F$1:$F$201="人件費")/ROW(契約日ソート!$F$1:$F$201),0),ROW(M28))),"")</f>
        <v/>
      </c>
      <c r="N28" t="str">
        <f>IFERROR(INDEX(契約日ソート!N:N,1/LARGE(INDEX((契約日ソート!$F$1:$F$201="人件費")/ROW(契約日ソート!$F$1:$F$201),0),ROW(N28))),"")</f>
        <v/>
      </c>
      <c r="O28" t="str">
        <f>IFERROR(INDEX(契約日ソート!O:O,1/LARGE(INDEX((契約日ソート!$F$1:$F$201="人件費")/ROW(契約日ソート!$F$1:$F$201),0),ROW(O28))),"")</f>
        <v/>
      </c>
      <c r="P28" t="str">
        <f>IFERROR(INDEX(契約日ソート!P:P,1/LARGE(INDEX((契約日ソート!$F$1:$F$201="人件費")/ROW(契約日ソート!$F$1:$F$201),0),ROW(P28))),"")</f>
        <v/>
      </c>
      <c r="Q28" t="str">
        <f>IFERROR(INDEX(契約日ソート!Q:Q,1/LARGE(INDEX((契約日ソート!$F$1:$F$201="人件費")/ROW(契約日ソート!$F$1:$F$201),0),ROW(Q28))),"")</f>
        <v/>
      </c>
    </row>
    <row r="29" spans="1:17" x14ac:dyDescent="0.45">
      <c r="A29" t="str">
        <f>IFERROR(INDEX(契約日ソート!A:A,1/LARGE(INDEX((契約日ソート!$F$1:$F$201="人件費")/ROW(契約日ソート!$F$1:$F$201),0),ROW(A29))),"")</f>
        <v/>
      </c>
      <c r="B29" t="str">
        <f>IFERROR(INDEX(契約日ソート!B:B,1/LARGE(INDEX((契約日ソート!$F$1:$F$201="人件費")/ROW(契約日ソート!$F$1:$F$201),0),ROW(B29))),"")</f>
        <v/>
      </c>
      <c r="C29" t="str">
        <f>IFERROR(INDEX(契約日ソート!C:C,1/LARGE(INDEX((契約日ソート!$F$1:$F$201="人件費")/ROW(契約日ソート!$F$1:$F$201),0),ROW(C29))),"")</f>
        <v/>
      </c>
      <c r="D29" t="str">
        <f>IFERROR(INDEX(契約日ソート!D:D,1/LARGE(INDEX((契約日ソート!$F$1:$F$201="人件費")/ROW(契約日ソート!$F$1:$F$201),0),ROW(D29))),"")</f>
        <v/>
      </c>
      <c r="E29" t="str">
        <f>IFERROR(INDEX(契約日ソート!E:E,1/LARGE(INDEX((契約日ソート!$F$1:$F$201="人件費")/ROW(契約日ソート!$F$1:$F$201),0),ROW(E29))),"")</f>
        <v/>
      </c>
      <c r="F29" t="str">
        <f>IFERROR(INDEX(契約日ソート!F:F,1/LARGE(INDEX((契約日ソート!$F$1:$F$201="人件費")/ROW(契約日ソート!$F$1:$F$201),0),ROW(F29))),"")</f>
        <v/>
      </c>
      <c r="G29" t="str">
        <f>IFERROR(INDEX(契約日ソート!G:G,1/LARGE(INDEX((契約日ソート!$F$1:$F$201="人件費")/ROW(契約日ソート!$F$1:$F$201),0),ROW(G29))),"")</f>
        <v/>
      </c>
      <c r="H29" t="str">
        <f>IFERROR(INDEX(契約日ソート!H:H,1/LARGE(INDEX((契約日ソート!$F$1:$F$201="人件費")/ROW(契約日ソート!$F$1:$F$201),0),ROW(H29))),"")</f>
        <v/>
      </c>
      <c r="I29" t="str">
        <f>IFERROR(INDEX(契約日ソート!I:I,1/LARGE(INDEX((契約日ソート!$F$1:$F$201="人件費")/ROW(契約日ソート!$F$1:$F$201),0),ROW(I29))),"")</f>
        <v/>
      </c>
      <c r="J29" t="str">
        <f>IFERROR(INDEX(契約日ソート!J:J,1/LARGE(INDEX((契約日ソート!$F$1:$F$201="人件費")/ROW(契約日ソート!$F$1:$F$201),0),ROW(J29))),"")</f>
        <v/>
      </c>
      <c r="K29" t="str">
        <f>IFERROR(INDEX(契約日ソート!K:K,1/LARGE(INDEX((契約日ソート!$F$1:$F$201="人件費")/ROW(契約日ソート!$F$1:$F$201),0),ROW(K29))),"")</f>
        <v/>
      </c>
      <c r="L29" t="str">
        <f>IFERROR(INDEX(契約日ソート!L:L,1/LARGE(INDEX((契約日ソート!$F$1:$F$201="人件費")/ROW(契約日ソート!$F$1:$F$201),0),ROW(L29))),"")</f>
        <v/>
      </c>
      <c r="M29" t="str">
        <f>IFERROR(INDEX(契約日ソート!M:M,1/LARGE(INDEX((契約日ソート!$F$1:$F$201="人件費")/ROW(契約日ソート!$F$1:$F$201),0),ROW(M29))),"")</f>
        <v/>
      </c>
      <c r="N29" t="str">
        <f>IFERROR(INDEX(契約日ソート!N:N,1/LARGE(INDEX((契約日ソート!$F$1:$F$201="人件費")/ROW(契約日ソート!$F$1:$F$201),0),ROW(N29))),"")</f>
        <v/>
      </c>
      <c r="O29" t="str">
        <f>IFERROR(INDEX(契約日ソート!O:O,1/LARGE(INDEX((契約日ソート!$F$1:$F$201="人件費")/ROW(契約日ソート!$F$1:$F$201),0),ROW(O29))),"")</f>
        <v/>
      </c>
      <c r="P29" t="str">
        <f>IFERROR(INDEX(契約日ソート!P:P,1/LARGE(INDEX((契約日ソート!$F$1:$F$201="人件費")/ROW(契約日ソート!$F$1:$F$201),0),ROW(P29))),"")</f>
        <v/>
      </c>
      <c r="Q29" t="str">
        <f>IFERROR(INDEX(契約日ソート!Q:Q,1/LARGE(INDEX((契約日ソート!$F$1:$F$201="人件費")/ROW(契約日ソート!$F$1:$F$201),0),ROW(Q29))),"")</f>
        <v/>
      </c>
    </row>
    <row r="30" spans="1:17" x14ac:dyDescent="0.45">
      <c r="A30" t="str">
        <f>IFERROR(INDEX(契約日ソート!A:A,1/LARGE(INDEX((契約日ソート!$F$1:$F$201="人件費")/ROW(契約日ソート!$F$1:$F$201),0),ROW(A30))),"")</f>
        <v/>
      </c>
      <c r="B30" t="str">
        <f>IFERROR(INDEX(契約日ソート!B:B,1/LARGE(INDEX((契約日ソート!$F$1:$F$201="人件費")/ROW(契約日ソート!$F$1:$F$201),0),ROW(B30))),"")</f>
        <v/>
      </c>
      <c r="C30" t="str">
        <f>IFERROR(INDEX(契約日ソート!C:C,1/LARGE(INDEX((契約日ソート!$F$1:$F$201="人件費")/ROW(契約日ソート!$F$1:$F$201),0),ROW(C30))),"")</f>
        <v/>
      </c>
      <c r="D30" t="str">
        <f>IFERROR(INDEX(契約日ソート!D:D,1/LARGE(INDEX((契約日ソート!$F$1:$F$201="人件費")/ROW(契約日ソート!$F$1:$F$201),0),ROW(D30))),"")</f>
        <v/>
      </c>
      <c r="E30" t="str">
        <f>IFERROR(INDEX(契約日ソート!E:E,1/LARGE(INDEX((契約日ソート!$F$1:$F$201="人件費")/ROW(契約日ソート!$F$1:$F$201),0),ROW(E30))),"")</f>
        <v/>
      </c>
      <c r="F30" t="str">
        <f>IFERROR(INDEX(契約日ソート!F:F,1/LARGE(INDEX((契約日ソート!$F$1:$F$201="人件費")/ROW(契約日ソート!$F$1:$F$201),0),ROW(F30))),"")</f>
        <v/>
      </c>
      <c r="G30" t="str">
        <f>IFERROR(INDEX(契約日ソート!G:G,1/LARGE(INDEX((契約日ソート!$F$1:$F$201="人件費")/ROW(契約日ソート!$F$1:$F$201),0),ROW(G30))),"")</f>
        <v/>
      </c>
      <c r="H30" t="str">
        <f>IFERROR(INDEX(契約日ソート!H:H,1/LARGE(INDEX((契約日ソート!$F$1:$F$201="人件費")/ROW(契約日ソート!$F$1:$F$201),0),ROW(H30))),"")</f>
        <v/>
      </c>
      <c r="I30" t="str">
        <f>IFERROR(INDEX(契約日ソート!I:I,1/LARGE(INDEX((契約日ソート!$F$1:$F$201="人件費")/ROW(契約日ソート!$F$1:$F$201),0),ROW(I30))),"")</f>
        <v/>
      </c>
      <c r="J30" t="str">
        <f>IFERROR(INDEX(契約日ソート!J:J,1/LARGE(INDEX((契約日ソート!$F$1:$F$201="人件費")/ROW(契約日ソート!$F$1:$F$201),0),ROW(J30))),"")</f>
        <v/>
      </c>
      <c r="K30" t="str">
        <f>IFERROR(INDEX(契約日ソート!K:K,1/LARGE(INDEX((契約日ソート!$F$1:$F$201="人件費")/ROW(契約日ソート!$F$1:$F$201),0),ROW(K30))),"")</f>
        <v/>
      </c>
      <c r="L30" t="str">
        <f>IFERROR(INDEX(契約日ソート!L:L,1/LARGE(INDEX((契約日ソート!$F$1:$F$201="人件費")/ROW(契約日ソート!$F$1:$F$201),0),ROW(L30))),"")</f>
        <v/>
      </c>
      <c r="M30" t="str">
        <f>IFERROR(INDEX(契約日ソート!M:M,1/LARGE(INDEX((契約日ソート!$F$1:$F$201="人件費")/ROW(契約日ソート!$F$1:$F$201),0),ROW(M30))),"")</f>
        <v/>
      </c>
      <c r="N30" t="str">
        <f>IFERROR(INDEX(契約日ソート!N:N,1/LARGE(INDEX((契約日ソート!$F$1:$F$201="人件費")/ROW(契約日ソート!$F$1:$F$201),0),ROW(N30))),"")</f>
        <v/>
      </c>
      <c r="O30" t="str">
        <f>IFERROR(INDEX(契約日ソート!O:O,1/LARGE(INDEX((契約日ソート!$F$1:$F$201="人件費")/ROW(契約日ソート!$F$1:$F$201),0),ROW(O30))),"")</f>
        <v/>
      </c>
      <c r="P30" t="str">
        <f>IFERROR(INDEX(契約日ソート!P:P,1/LARGE(INDEX((契約日ソート!$F$1:$F$201="人件費")/ROW(契約日ソート!$F$1:$F$201),0),ROW(P30))),"")</f>
        <v/>
      </c>
      <c r="Q30" t="str">
        <f>IFERROR(INDEX(契約日ソート!Q:Q,1/LARGE(INDEX((契約日ソート!$F$1:$F$201="人件費")/ROW(契約日ソート!$F$1:$F$201),0),ROW(Q30))),"")</f>
        <v/>
      </c>
    </row>
    <row r="31" spans="1:17" x14ac:dyDescent="0.45">
      <c r="A31" t="str">
        <f>IFERROR(INDEX(契約日ソート!A:A,1/LARGE(INDEX((契約日ソート!$F$1:$F$201="人件費")/ROW(契約日ソート!$F$1:$F$201),0),ROW(A31))),"")</f>
        <v/>
      </c>
      <c r="B31" t="str">
        <f>IFERROR(INDEX(契約日ソート!B:B,1/LARGE(INDEX((契約日ソート!$F$1:$F$201="人件費")/ROW(契約日ソート!$F$1:$F$201),0),ROW(B31))),"")</f>
        <v/>
      </c>
      <c r="C31" t="str">
        <f>IFERROR(INDEX(契約日ソート!C:C,1/LARGE(INDEX((契約日ソート!$F$1:$F$201="人件費")/ROW(契約日ソート!$F$1:$F$201),0),ROW(C31))),"")</f>
        <v/>
      </c>
      <c r="D31" t="str">
        <f>IFERROR(INDEX(契約日ソート!D:D,1/LARGE(INDEX((契約日ソート!$F$1:$F$201="人件費")/ROW(契約日ソート!$F$1:$F$201),0),ROW(D31))),"")</f>
        <v/>
      </c>
      <c r="E31" t="str">
        <f>IFERROR(INDEX(契約日ソート!E:E,1/LARGE(INDEX((契約日ソート!$F$1:$F$201="人件費")/ROW(契約日ソート!$F$1:$F$201),0),ROW(E31))),"")</f>
        <v/>
      </c>
      <c r="F31" t="str">
        <f>IFERROR(INDEX(契約日ソート!F:F,1/LARGE(INDEX((契約日ソート!$F$1:$F$201="人件費")/ROW(契約日ソート!$F$1:$F$201),0),ROW(F31))),"")</f>
        <v/>
      </c>
      <c r="G31" t="str">
        <f>IFERROR(INDEX(契約日ソート!G:G,1/LARGE(INDEX((契約日ソート!$F$1:$F$201="人件費")/ROW(契約日ソート!$F$1:$F$201),0),ROW(G31))),"")</f>
        <v/>
      </c>
      <c r="H31" t="str">
        <f>IFERROR(INDEX(契約日ソート!H:H,1/LARGE(INDEX((契約日ソート!$F$1:$F$201="人件費")/ROW(契約日ソート!$F$1:$F$201),0),ROW(H31))),"")</f>
        <v/>
      </c>
      <c r="I31" t="str">
        <f>IFERROR(INDEX(契約日ソート!I:I,1/LARGE(INDEX((契約日ソート!$F$1:$F$201="人件費")/ROW(契約日ソート!$F$1:$F$201),0),ROW(I31))),"")</f>
        <v/>
      </c>
      <c r="J31" t="str">
        <f>IFERROR(INDEX(契約日ソート!J:J,1/LARGE(INDEX((契約日ソート!$F$1:$F$201="人件費")/ROW(契約日ソート!$F$1:$F$201),0),ROW(J31))),"")</f>
        <v/>
      </c>
      <c r="K31" t="str">
        <f>IFERROR(INDEX(契約日ソート!K:K,1/LARGE(INDEX((契約日ソート!$F$1:$F$201="人件費")/ROW(契約日ソート!$F$1:$F$201),0),ROW(K31))),"")</f>
        <v/>
      </c>
      <c r="L31" t="str">
        <f>IFERROR(INDEX(契約日ソート!L:L,1/LARGE(INDEX((契約日ソート!$F$1:$F$201="人件費")/ROW(契約日ソート!$F$1:$F$201),0),ROW(L31))),"")</f>
        <v/>
      </c>
      <c r="M31" t="str">
        <f>IFERROR(INDEX(契約日ソート!M:M,1/LARGE(INDEX((契約日ソート!$F$1:$F$201="人件費")/ROW(契約日ソート!$F$1:$F$201),0),ROW(M31))),"")</f>
        <v/>
      </c>
      <c r="N31" t="str">
        <f>IFERROR(INDEX(契約日ソート!N:N,1/LARGE(INDEX((契約日ソート!$F$1:$F$201="人件費")/ROW(契約日ソート!$F$1:$F$201),0),ROW(N31))),"")</f>
        <v/>
      </c>
      <c r="O31" t="str">
        <f>IFERROR(INDEX(契約日ソート!O:O,1/LARGE(INDEX((契約日ソート!$F$1:$F$201="人件費")/ROW(契約日ソート!$F$1:$F$201),0),ROW(O31))),"")</f>
        <v/>
      </c>
      <c r="P31" t="str">
        <f>IFERROR(INDEX(契約日ソート!P:P,1/LARGE(INDEX((契約日ソート!$F$1:$F$201="人件費")/ROW(契約日ソート!$F$1:$F$201),0),ROW(P31))),"")</f>
        <v/>
      </c>
      <c r="Q31" t="str">
        <f>IFERROR(INDEX(契約日ソート!Q:Q,1/LARGE(INDEX((契約日ソート!$F$1:$F$201="人件費")/ROW(契約日ソート!$F$1:$F$201),0),ROW(Q31))),"")</f>
        <v/>
      </c>
    </row>
    <row r="32" spans="1:17" x14ac:dyDescent="0.45">
      <c r="A32" t="str">
        <f>IFERROR(INDEX(契約日ソート!A:A,1/LARGE(INDEX((契約日ソート!$F$1:$F$201="人件費")/ROW(契約日ソート!$F$1:$F$201),0),ROW(A32))),"")</f>
        <v/>
      </c>
      <c r="B32" t="str">
        <f>IFERROR(INDEX(契約日ソート!B:B,1/LARGE(INDEX((契約日ソート!$F$1:$F$201="人件費")/ROW(契約日ソート!$F$1:$F$201),0),ROW(B32))),"")</f>
        <v/>
      </c>
      <c r="C32" t="str">
        <f>IFERROR(INDEX(契約日ソート!C:C,1/LARGE(INDEX((契約日ソート!$F$1:$F$201="人件費")/ROW(契約日ソート!$F$1:$F$201),0),ROW(C32))),"")</f>
        <v/>
      </c>
      <c r="D32" t="str">
        <f>IFERROR(INDEX(契約日ソート!D:D,1/LARGE(INDEX((契約日ソート!$F$1:$F$201="人件費")/ROW(契約日ソート!$F$1:$F$201),0),ROW(D32))),"")</f>
        <v/>
      </c>
      <c r="E32" t="str">
        <f>IFERROR(INDEX(契約日ソート!E:E,1/LARGE(INDEX((契約日ソート!$F$1:$F$201="人件費")/ROW(契約日ソート!$F$1:$F$201),0),ROW(E32))),"")</f>
        <v/>
      </c>
      <c r="F32" t="str">
        <f>IFERROR(INDEX(契約日ソート!F:F,1/LARGE(INDEX((契約日ソート!$F$1:$F$201="人件費")/ROW(契約日ソート!$F$1:$F$201),0),ROW(F32))),"")</f>
        <v/>
      </c>
      <c r="G32" t="str">
        <f>IFERROR(INDEX(契約日ソート!G:G,1/LARGE(INDEX((契約日ソート!$F$1:$F$201="人件費")/ROW(契約日ソート!$F$1:$F$201),0),ROW(G32))),"")</f>
        <v/>
      </c>
      <c r="H32" t="str">
        <f>IFERROR(INDEX(契約日ソート!H:H,1/LARGE(INDEX((契約日ソート!$F$1:$F$201="人件費")/ROW(契約日ソート!$F$1:$F$201),0),ROW(H32))),"")</f>
        <v/>
      </c>
      <c r="I32" t="str">
        <f>IFERROR(INDEX(契約日ソート!I:I,1/LARGE(INDEX((契約日ソート!$F$1:$F$201="人件費")/ROW(契約日ソート!$F$1:$F$201),0),ROW(I32))),"")</f>
        <v/>
      </c>
      <c r="J32" t="str">
        <f>IFERROR(INDEX(契約日ソート!J:J,1/LARGE(INDEX((契約日ソート!$F$1:$F$201="人件費")/ROW(契約日ソート!$F$1:$F$201),0),ROW(J32))),"")</f>
        <v/>
      </c>
      <c r="K32" t="str">
        <f>IFERROR(INDEX(契約日ソート!K:K,1/LARGE(INDEX((契約日ソート!$F$1:$F$201="人件費")/ROW(契約日ソート!$F$1:$F$201),0),ROW(K32))),"")</f>
        <v/>
      </c>
      <c r="L32" t="str">
        <f>IFERROR(INDEX(契約日ソート!L:L,1/LARGE(INDEX((契約日ソート!$F$1:$F$201="人件費")/ROW(契約日ソート!$F$1:$F$201),0),ROW(L32))),"")</f>
        <v/>
      </c>
      <c r="M32" t="str">
        <f>IFERROR(INDEX(契約日ソート!M:M,1/LARGE(INDEX((契約日ソート!$F$1:$F$201="人件費")/ROW(契約日ソート!$F$1:$F$201),0),ROW(M32))),"")</f>
        <v/>
      </c>
      <c r="N32" t="str">
        <f>IFERROR(INDEX(契約日ソート!N:N,1/LARGE(INDEX((契約日ソート!$F$1:$F$201="人件費")/ROW(契約日ソート!$F$1:$F$201),0),ROW(N32))),"")</f>
        <v/>
      </c>
      <c r="O32" t="str">
        <f>IFERROR(INDEX(契約日ソート!O:O,1/LARGE(INDEX((契約日ソート!$F$1:$F$201="人件費")/ROW(契約日ソート!$F$1:$F$201),0),ROW(O32))),"")</f>
        <v/>
      </c>
      <c r="P32" t="str">
        <f>IFERROR(INDEX(契約日ソート!P:P,1/LARGE(INDEX((契約日ソート!$F$1:$F$201="人件費")/ROW(契約日ソート!$F$1:$F$201),0),ROW(P32))),"")</f>
        <v/>
      </c>
      <c r="Q32" t="str">
        <f>IFERROR(INDEX(契約日ソート!Q:Q,1/LARGE(INDEX((契約日ソート!$F$1:$F$201="人件費")/ROW(契約日ソート!$F$1:$F$201),0),ROW(Q32))),"")</f>
        <v/>
      </c>
    </row>
    <row r="33" spans="1:17" x14ac:dyDescent="0.45">
      <c r="A33" t="str">
        <f>IFERROR(INDEX(契約日ソート!A:A,1/LARGE(INDEX((契約日ソート!$F$1:$F$201="人件費")/ROW(契約日ソート!$F$1:$F$201),0),ROW(A33))),"")</f>
        <v/>
      </c>
      <c r="B33" t="str">
        <f>IFERROR(INDEX(契約日ソート!B:B,1/LARGE(INDEX((契約日ソート!$F$1:$F$201="人件費")/ROW(契約日ソート!$F$1:$F$201),0),ROW(B33))),"")</f>
        <v/>
      </c>
      <c r="C33" t="str">
        <f>IFERROR(INDEX(契約日ソート!C:C,1/LARGE(INDEX((契約日ソート!$F$1:$F$201="人件費")/ROW(契約日ソート!$F$1:$F$201),0),ROW(C33))),"")</f>
        <v/>
      </c>
      <c r="D33" t="str">
        <f>IFERROR(INDEX(契約日ソート!D:D,1/LARGE(INDEX((契約日ソート!$F$1:$F$201="人件費")/ROW(契約日ソート!$F$1:$F$201),0),ROW(D33))),"")</f>
        <v/>
      </c>
      <c r="E33" t="str">
        <f>IFERROR(INDEX(契約日ソート!E:E,1/LARGE(INDEX((契約日ソート!$F$1:$F$201="人件費")/ROW(契約日ソート!$F$1:$F$201),0),ROW(E33))),"")</f>
        <v/>
      </c>
      <c r="F33" t="str">
        <f>IFERROR(INDEX(契約日ソート!F:F,1/LARGE(INDEX((契約日ソート!$F$1:$F$201="人件費")/ROW(契約日ソート!$F$1:$F$201),0),ROW(F33))),"")</f>
        <v/>
      </c>
      <c r="G33" t="str">
        <f>IFERROR(INDEX(契約日ソート!G:G,1/LARGE(INDEX((契約日ソート!$F$1:$F$201="人件費")/ROW(契約日ソート!$F$1:$F$201),0),ROW(G33))),"")</f>
        <v/>
      </c>
      <c r="H33" t="str">
        <f>IFERROR(INDEX(契約日ソート!H:H,1/LARGE(INDEX((契約日ソート!$F$1:$F$201="人件費")/ROW(契約日ソート!$F$1:$F$201),0),ROW(H33))),"")</f>
        <v/>
      </c>
      <c r="I33" t="str">
        <f>IFERROR(INDEX(契約日ソート!I:I,1/LARGE(INDEX((契約日ソート!$F$1:$F$201="人件費")/ROW(契約日ソート!$F$1:$F$201),0),ROW(I33))),"")</f>
        <v/>
      </c>
      <c r="J33" t="str">
        <f>IFERROR(INDEX(契約日ソート!J:J,1/LARGE(INDEX((契約日ソート!$F$1:$F$201="人件費")/ROW(契約日ソート!$F$1:$F$201),0),ROW(J33))),"")</f>
        <v/>
      </c>
      <c r="K33" t="str">
        <f>IFERROR(INDEX(契約日ソート!K:K,1/LARGE(INDEX((契約日ソート!$F$1:$F$201="人件費")/ROW(契約日ソート!$F$1:$F$201),0),ROW(K33))),"")</f>
        <v/>
      </c>
      <c r="L33" t="str">
        <f>IFERROR(INDEX(契約日ソート!L:L,1/LARGE(INDEX((契約日ソート!$F$1:$F$201="人件費")/ROW(契約日ソート!$F$1:$F$201),0),ROW(L33))),"")</f>
        <v/>
      </c>
      <c r="M33" t="str">
        <f>IFERROR(INDEX(契約日ソート!M:M,1/LARGE(INDEX((契約日ソート!$F$1:$F$201="人件費")/ROW(契約日ソート!$F$1:$F$201),0),ROW(M33))),"")</f>
        <v/>
      </c>
      <c r="N33" t="str">
        <f>IFERROR(INDEX(契約日ソート!N:N,1/LARGE(INDEX((契約日ソート!$F$1:$F$201="人件費")/ROW(契約日ソート!$F$1:$F$201),0),ROW(N33))),"")</f>
        <v/>
      </c>
      <c r="O33" t="str">
        <f>IFERROR(INDEX(契約日ソート!O:O,1/LARGE(INDEX((契約日ソート!$F$1:$F$201="人件費")/ROW(契約日ソート!$F$1:$F$201),0),ROW(O33))),"")</f>
        <v/>
      </c>
      <c r="P33" t="str">
        <f>IFERROR(INDEX(契約日ソート!P:P,1/LARGE(INDEX((契約日ソート!$F$1:$F$201="人件費")/ROW(契約日ソート!$F$1:$F$201),0),ROW(P33))),"")</f>
        <v/>
      </c>
      <c r="Q33" t="str">
        <f>IFERROR(INDEX(契約日ソート!Q:Q,1/LARGE(INDEX((契約日ソート!$F$1:$F$201="人件費")/ROW(契約日ソート!$F$1:$F$201),0),ROW(Q33))),"")</f>
        <v/>
      </c>
    </row>
    <row r="34" spans="1:17" x14ac:dyDescent="0.45">
      <c r="A34" t="str">
        <f>IFERROR(INDEX(契約日ソート!A:A,1/LARGE(INDEX((契約日ソート!$F$1:$F$201="人件費")/ROW(契約日ソート!$F$1:$F$201),0),ROW(A34))),"")</f>
        <v/>
      </c>
      <c r="B34" t="str">
        <f>IFERROR(INDEX(契約日ソート!B:B,1/LARGE(INDEX((契約日ソート!$F$1:$F$201="人件費")/ROW(契約日ソート!$F$1:$F$201),0),ROW(B34))),"")</f>
        <v/>
      </c>
      <c r="C34" t="str">
        <f>IFERROR(INDEX(契約日ソート!C:C,1/LARGE(INDEX((契約日ソート!$F$1:$F$201="人件費")/ROW(契約日ソート!$F$1:$F$201),0),ROW(C34))),"")</f>
        <v/>
      </c>
      <c r="D34" t="str">
        <f>IFERROR(INDEX(契約日ソート!D:D,1/LARGE(INDEX((契約日ソート!$F$1:$F$201="人件費")/ROW(契約日ソート!$F$1:$F$201),0),ROW(D34))),"")</f>
        <v/>
      </c>
      <c r="E34" t="str">
        <f>IFERROR(INDEX(契約日ソート!E:E,1/LARGE(INDEX((契約日ソート!$F$1:$F$201="人件費")/ROW(契約日ソート!$F$1:$F$201),0),ROW(E34))),"")</f>
        <v/>
      </c>
      <c r="F34" t="str">
        <f>IFERROR(INDEX(契約日ソート!F:F,1/LARGE(INDEX((契約日ソート!$F$1:$F$201="人件費")/ROW(契約日ソート!$F$1:$F$201),0),ROW(F34))),"")</f>
        <v/>
      </c>
      <c r="G34" t="str">
        <f>IFERROR(INDEX(契約日ソート!G:G,1/LARGE(INDEX((契約日ソート!$F$1:$F$201="人件費")/ROW(契約日ソート!$F$1:$F$201),0),ROW(G34))),"")</f>
        <v/>
      </c>
      <c r="H34" t="str">
        <f>IFERROR(INDEX(契約日ソート!H:H,1/LARGE(INDEX((契約日ソート!$F$1:$F$201="人件費")/ROW(契約日ソート!$F$1:$F$201),0),ROW(H34))),"")</f>
        <v/>
      </c>
      <c r="I34" t="str">
        <f>IFERROR(INDEX(契約日ソート!I:I,1/LARGE(INDEX((契約日ソート!$F$1:$F$201="人件費")/ROW(契約日ソート!$F$1:$F$201),0),ROW(I34))),"")</f>
        <v/>
      </c>
      <c r="J34" t="str">
        <f>IFERROR(INDEX(契約日ソート!J:J,1/LARGE(INDEX((契約日ソート!$F$1:$F$201="人件費")/ROW(契約日ソート!$F$1:$F$201),0),ROW(J34))),"")</f>
        <v/>
      </c>
      <c r="K34" t="str">
        <f>IFERROR(INDEX(契約日ソート!K:K,1/LARGE(INDEX((契約日ソート!$F$1:$F$201="人件費")/ROW(契約日ソート!$F$1:$F$201),0),ROW(K34))),"")</f>
        <v/>
      </c>
      <c r="L34" t="str">
        <f>IFERROR(INDEX(契約日ソート!L:L,1/LARGE(INDEX((契約日ソート!$F$1:$F$201="人件費")/ROW(契約日ソート!$F$1:$F$201),0),ROW(L34))),"")</f>
        <v/>
      </c>
      <c r="M34" t="str">
        <f>IFERROR(INDEX(契約日ソート!M:M,1/LARGE(INDEX((契約日ソート!$F$1:$F$201="人件費")/ROW(契約日ソート!$F$1:$F$201),0),ROW(M34))),"")</f>
        <v/>
      </c>
      <c r="N34" t="str">
        <f>IFERROR(INDEX(契約日ソート!N:N,1/LARGE(INDEX((契約日ソート!$F$1:$F$201="人件費")/ROW(契約日ソート!$F$1:$F$201),0),ROW(N34))),"")</f>
        <v/>
      </c>
      <c r="O34" t="str">
        <f>IFERROR(INDEX(契約日ソート!O:O,1/LARGE(INDEX((契約日ソート!$F$1:$F$201="人件費")/ROW(契約日ソート!$F$1:$F$201),0),ROW(O34))),"")</f>
        <v/>
      </c>
      <c r="P34" t="str">
        <f>IFERROR(INDEX(契約日ソート!P:P,1/LARGE(INDEX((契約日ソート!$F$1:$F$201="人件費")/ROW(契約日ソート!$F$1:$F$201),0),ROW(P34))),"")</f>
        <v/>
      </c>
      <c r="Q34" t="str">
        <f>IFERROR(INDEX(契約日ソート!Q:Q,1/LARGE(INDEX((契約日ソート!$F$1:$F$201="人件費")/ROW(契約日ソート!$F$1:$F$201),0),ROW(Q34))),"")</f>
        <v/>
      </c>
    </row>
    <row r="35" spans="1:17" x14ac:dyDescent="0.45">
      <c r="A35" t="str">
        <f>IFERROR(INDEX(契約日ソート!A:A,1/LARGE(INDEX((契約日ソート!$F$1:$F$201="人件費")/ROW(契約日ソート!$F$1:$F$201),0),ROW(A35))),"")</f>
        <v/>
      </c>
      <c r="B35" t="str">
        <f>IFERROR(INDEX(契約日ソート!B:B,1/LARGE(INDEX((契約日ソート!$F$1:$F$201="人件費")/ROW(契約日ソート!$F$1:$F$201),0),ROW(B35))),"")</f>
        <v/>
      </c>
      <c r="C35" t="str">
        <f>IFERROR(INDEX(契約日ソート!C:C,1/LARGE(INDEX((契約日ソート!$F$1:$F$201="人件費")/ROW(契約日ソート!$F$1:$F$201),0),ROW(C35))),"")</f>
        <v/>
      </c>
      <c r="D35" t="str">
        <f>IFERROR(INDEX(契約日ソート!D:D,1/LARGE(INDEX((契約日ソート!$F$1:$F$201="人件費")/ROW(契約日ソート!$F$1:$F$201),0),ROW(D35))),"")</f>
        <v/>
      </c>
      <c r="E35" t="str">
        <f>IFERROR(INDEX(契約日ソート!E:E,1/LARGE(INDEX((契約日ソート!$F$1:$F$201="人件費")/ROW(契約日ソート!$F$1:$F$201),0),ROW(E35))),"")</f>
        <v/>
      </c>
      <c r="F35" t="str">
        <f>IFERROR(INDEX(契約日ソート!F:F,1/LARGE(INDEX((契約日ソート!$F$1:$F$201="人件費")/ROW(契約日ソート!$F$1:$F$201),0),ROW(F35))),"")</f>
        <v/>
      </c>
      <c r="G35" t="str">
        <f>IFERROR(INDEX(契約日ソート!G:G,1/LARGE(INDEX((契約日ソート!$F$1:$F$201="人件費")/ROW(契約日ソート!$F$1:$F$201),0),ROW(G35))),"")</f>
        <v/>
      </c>
      <c r="H35" t="str">
        <f>IFERROR(INDEX(契約日ソート!H:H,1/LARGE(INDEX((契約日ソート!$F$1:$F$201="人件費")/ROW(契約日ソート!$F$1:$F$201),0),ROW(H35))),"")</f>
        <v/>
      </c>
      <c r="I35" t="str">
        <f>IFERROR(INDEX(契約日ソート!I:I,1/LARGE(INDEX((契約日ソート!$F$1:$F$201="人件費")/ROW(契約日ソート!$F$1:$F$201),0),ROW(I35))),"")</f>
        <v/>
      </c>
      <c r="J35" t="str">
        <f>IFERROR(INDEX(契約日ソート!J:J,1/LARGE(INDEX((契約日ソート!$F$1:$F$201="人件費")/ROW(契約日ソート!$F$1:$F$201),0),ROW(J35))),"")</f>
        <v/>
      </c>
      <c r="K35" t="str">
        <f>IFERROR(INDEX(契約日ソート!K:K,1/LARGE(INDEX((契約日ソート!$F$1:$F$201="人件費")/ROW(契約日ソート!$F$1:$F$201),0),ROW(K35))),"")</f>
        <v/>
      </c>
      <c r="L35" t="str">
        <f>IFERROR(INDEX(契約日ソート!L:L,1/LARGE(INDEX((契約日ソート!$F$1:$F$201="人件費")/ROW(契約日ソート!$F$1:$F$201),0),ROW(L35))),"")</f>
        <v/>
      </c>
      <c r="M35" t="str">
        <f>IFERROR(INDEX(契約日ソート!M:M,1/LARGE(INDEX((契約日ソート!$F$1:$F$201="人件費")/ROW(契約日ソート!$F$1:$F$201),0),ROW(M35))),"")</f>
        <v/>
      </c>
      <c r="N35" t="str">
        <f>IFERROR(INDEX(契約日ソート!N:N,1/LARGE(INDEX((契約日ソート!$F$1:$F$201="人件費")/ROW(契約日ソート!$F$1:$F$201),0),ROW(N35))),"")</f>
        <v/>
      </c>
      <c r="O35" t="str">
        <f>IFERROR(INDEX(契約日ソート!O:O,1/LARGE(INDEX((契約日ソート!$F$1:$F$201="人件費")/ROW(契約日ソート!$F$1:$F$201),0),ROW(O35))),"")</f>
        <v/>
      </c>
      <c r="P35" t="str">
        <f>IFERROR(INDEX(契約日ソート!P:P,1/LARGE(INDEX((契約日ソート!$F$1:$F$201="人件費")/ROW(契約日ソート!$F$1:$F$201),0),ROW(P35))),"")</f>
        <v/>
      </c>
      <c r="Q35" t="str">
        <f>IFERROR(INDEX(契約日ソート!Q:Q,1/LARGE(INDEX((契約日ソート!$F$1:$F$201="人件費")/ROW(契約日ソート!$F$1:$F$201),0),ROW(Q35))),"")</f>
        <v/>
      </c>
    </row>
    <row r="36" spans="1:17" x14ac:dyDescent="0.45">
      <c r="A36" t="str">
        <f>IFERROR(INDEX(契約日ソート!A:A,1/LARGE(INDEX((契約日ソート!$F$1:$F$201="人件費")/ROW(契約日ソート!$F$1:$F$201),0),ROW(A36))),"")</f>
        <v/>
      </c>
      <c r="B36" t="str">
        <f>IFERROR(INDEX(契約日ソート!B:B,1/LARGE(INDEX((契約日ソート!$F$1:$F$201="人件費")/ROW(契約日ソート!$F$1:$F$201),0),ROW(B36))),"")</f>
        <v/>
      </c>
      <c r="C36" t="str">
        <f>IFERROR(INDEX(契約日ソート!C:C,1/LARGE(INDEX((契約日ソート!$F$1:$F$201="人件費")/ROW(契約日ソート!$F$1:$F$201),0),ROW(C36))),"")</f>
        <v/>
      </c>
      <c r="D36" t="str">
        <f>IFERROR(INDEX(契約日ソート!D:D,1/LARGE(INDEX((契約日ソート!$F$1:$F$201="人件費")/ROW(契約日ソート!$F$1:$F$201),0),ROW(D36))),"")</f>
        <v/>
      </c>
      <c r="E36" t="str">
        <f>IFERROR(INDEX(契約日ソート!E:E,1/LARGE(INDEX((契約日ソート!$F$1:$F$201="人件費")/ROW(契約日ソート!$F$1:$F$201),0),ROW(E36))),"")</f>
        <v/>
      </c>
      <c r="F36" t="str">
        <f>IFERROR(INDEX(契約日ソート!F:F,1/LARGE(INDEX((契約日ソート!$F$1:$F$201="人件費")/ROW(契約日ソート!$F$1:$F$201),0),ROW(F36))),"")</f>
        <v/>
      </c>
      <c r="G36" t="str">
        <f>IFERROR(INDEX(契約日ソート!G:G,1/LARGE(INDEX((契約日ソート!$F$1:$F$201="人件費")/ROW(契約日ソート!$F$1:$F$201),0),ROW(G36))),"")</f>
        <v/>
      </c>
      <c r="H36" t="str">
        <f>IFERROR(INDEX(契約日ソート!H:H,1/LARGE(INDEX((契約日ソート!$F$1:$F$201="人件費")/ROW(契約日ソート!$F$1:$F$201),0),ROW(H36))),"")</f>
        <v/>
      </c>
      <c r="I36" t="str">
        <f>IFERROR(INDEX(契約日ソート!I:I,1/LARGE(INDEX((契約日ソート!$F$1:$F$201="人件費")/ROW(契約日ソート!$F$1:$F$201),0),ROW(I36))),"")</f>
        <v/>
      </c>
      <c r="J36" t="str">
        <f>IFERROR(INDEX(契約日ソート!J:J,1/LARGE(INDEX((契約日ソート!$F$1:$F$201="人件費")/ROW(契約日ソート!$F$1:$F$201),0),ROW(J36))),"")</f>
        <v/>
      </c>
      <c r="K36" t="str">
        <f>IFERROR(INDEX(契約日ソート!K:K,1/LARGE(INDEX((契約日ソート!$F$1:$F$201="人件費")/ROW(契約日ソート!$F$1:$F$201),0),ROW(K36))),"")</f>
        <v/>
      </c>
      <c r="L36" t="str">
        <f>IFERROR(INDEX(契約日ソート!L:L,1/LARGE(INDEX((契約日ソート!$F$1:$F$201="人件費")/ROW(契約日ソート!$F$1:$F$201),0),ROW(L36))),"")</f>
        <v/>
      </c>
      <c r="M36" t="str">
        <f>IFERROR(INDEX(契約日ソート!M:M,1/LARGE(INDEX((契約日ソート!$F$1:$F$201="人件費")/ROW(契約日ソート!$F$1:$F$201),0),ROW(M36))),"")</f>
        <v/>
      </c>
      <c r="N36" t="str">
        <f>IFERROR(INDEX(契約日ソート!N:N,1/LARGE(INDEX((契約日ソート!$F$1:$F$201="人件費")/ROW(契約日ソート!$F$1:$F$201),0),ROW(N36))),"")</f>
        <v/>
      </c>
      <c r="O36" t="str">
        <f>IFERROR(INDEX(契約日ソート!O:O,1/LARGE(INDEX((契約日ソート!$F$1:$F$201="人件費")/ROW(契約日ソート!$F$1:$F$201),0),ROW(O36))),"")</f>
        <v/>
      </c>
      <c r="P36" t="str">
        <f>IFERROR(INDEX(契約日ソート!P:P,1/LARGE(INDEX((契約日ソート!$F$1:$F$201="人件費")/ROW(契約日ソート!$F$1:$F$201),0),ROW(P36))),"")</f>
        <v/>
      </c>
      <c r="Q36" t="str">
        <f>IFERROR(INDEX(契約日ソート!Q:Q,1/LARGE(INDEX((契約日ソート!$F$1:$F$201="人件費")/ROW(契約日ソート!$F$1:$F$201),0),ROW(Q36))),"")</f>
        <v/>
      </c>
    </row>
    <row r="37" spans="1:17" x14ac:dyDescent="0.45">
      <c r="A37" t="str">
        <f>IFERROR(INDEX(契約日ソート!A:A,1/LARGE(INDEX((契約日ソート!$F$1:$F$201="人件費")/ROW(契約日ソート!$F$1:$F$201),0),ROW(A37))),"")</f>
        <v/>
      </c>
      <c r="B37" t="str">
        <f>IFERROR(INDEX(契約日ソート!B:B,1/LARGE(INDEX((契約日ソート!$F$1:$F$201="人件費")/ROW(契約日ソート!$F$1:$F$201),0),ROW(B37))),"")</f>
        <v/>
      </c>
      <c r="C37" t="str">
        <f>IFERROR(INDEX(契約日ソート!C:C,1/LARGE(INDEX((契約日ソート!$F$1:$F$201="人件費")/ROW(契約日ソート!$F$1:$F$201),0),ROW(C37))),"")</f>
        <v/>
      </c>
      <c r="D37" t="str">
        <f>IFERROR(INDEX(契約日ソート!D:D,1/LARGE(INDEX((契約日ソート!$F$1:$F$201="人件費")/ROW(契約日ソート!$F$1:$F$201),0),ROW(D37))),"")</f>
        <v/>
      </c>
      <c r="E37" t="str">
        <f>IFERROR(INDEX(契約日ソート!E:E,1/LARGE(INDEX((契約日ソート!$F$1:$F$201="人件費")/ROW(契約日ソート!$F$1:$F$201),0),ROW(E37))),"")</f>
        <v/>
      </c>
      <c r="F37" t="str">
        <f>IFERROR(INDEX(契約日ソート!F:F,1/LARGE(INDEX((契約日ソート!$F$1:$F$201="人件費")/ROW(契約日ソート!$F$1:$F$201),0),ROW(F37))),"")</f>
        <v/>
      </c>
      <c r="G37" t="str">
        <f>IFERROR(INDEX(契約日ソート!G:G,1/LARGE(INDEX((契約日ソート!$F$1:$F$201="人件費")/ROW(契約日ソート!$F$1:$F$201),0),ROW(G37))),"")</f>
        <v/>
      </c>
      <c r="H37" t="str">
        <f>IFERROR(INDEX(契約日ソート!H:H,1/LARGE(INDEX((契約日ソート!$F$1:$F$201="人件費")/ROW(契約日ソート!$F$1:$F$201),0),ROW(H37))),"")</f>
        <v/>
      </c>
      <c r="I37" t="str">
        <f>IFERROR(INDEX(契約日ソート!I:I,1/LARGE(INDEX((契約日ソート!$F$1:$F$201="人件費")/ROW(契約日ソート!$F$1:$F$201),0),ROW(I37))),"")</f>
        <v/>
      </c>
      <c r="J37" t="str">
        <f>IFERROR(INDEX(契約日ソート!J:J,1/LARGE(INDEX((契約日ソート!$F$1:$F$201="人件費")/ROW(契約日ソート!$F$1:$F$201),0),ROW(J37))),"")</f>
        <v/>
      </c>
      <c r="K37" t="str">
        <f>IFERROR(INDEX(契約日ソート!K:K,1/LARGE(INDEX((契約日ソート!$F$1:$F$201="人件費")/ROW(契約日ソート!$F$1:$F$201),0),ROW(K37))),"")</f>
        <v/>
      </c>
      <c r="L37" t="str">
        <f>IFERROR(INDEX(契約日ソート!L:L,1/LARGE(INDEX((契約日ソート!$F$1:$F$201="人件費")/ROW(契約日ソート!$F$1:$F$201),0),ROW(L37))),"")</f>
        <v/>
      </c>
      <c r="M37" t="str">
        <f>IFERROR(INDEX(契約日ソート!M:M,1/LARGE(INDEX((契約日ソート!$F$1:$F$201="人件費")/ROW(契約日ソート!$F$1:$F$201),0),ROW(M37))),"")</f>
        <v/>
      </c>
      <c r="N37" t="str">
        <f>IFERROR(INDEX(契約日ソート!N:N,1/LARGE(INDEX((契約日ソート!$F$1:$F$201="人件費")/ROW(契約日ソート!$F$1:$F$201),0),ROW(N37))),"")</f>
        <v/>
      </c>
      <c r="O37" t="str">
        <f>IFERROR(INDEX(契約日ソート!O:O,1/LARGE(INDEX((契約日ソート!$F$1:$F$201="人件費")/ROW(契約日ソート!$F$1:$F$201),0),ROW(O37))),"")</f>
        <v/>
      </c>
      <c r="P37" t="str">
        <f>IFERROR(INDEX(契約日ソート!P:P,1/LARGE(INDEX((契約日ソート!$F$1:$F$201="人件費")/ROW(契約日ソート!$F$1:$F$201),0),ROW(P37))),"")</f>
        <v/>
      </c>
      <c r="Q37" t="str">
        <f>IFERROR(INDEX(契約日ソート!Q:Q,1/LARGE(INDEX((契約日ソート!$F$1:$F$201="人件費")/ROW(契約日ソート!$F$1:$F$201),0),ROW(Q37))),"")</f>
        <v/>
      </c>
    </row>
    <row r="38" spans="1:17" x14ac:dyDescent="0.45">
      <c r="A38" t="str">
        <f>IFERROR(INDEX(契約日ソート!A:A,1/LARGE(INDEX((契約日ソート!$F$1:$F$201="人件費")/ROW(契約日ソート!$F$1:$F$201),0),ROW(A38))),"")</f>
        <v/>
      </c>
      <c r="B38" t="str">
        <f>IFERROR(INDEX(契約日ソート!B:B,1/LARGE(INDEX((契約日ソート!$F$1:$F$201="人件費")/ROW(契約日ソート!$F$1:$F$201),0),ROW(B38))),"")</f>
        <v/>
      </c>
      <c r="C38" t="str">
        <f>IFERROR(INDEX(契約日ソート!C:C,1/LARGE(INDEX((契約日ソート!$F$1:$F$201="人件費")/ROW(契約日ソート!$F$1:$F$201),0),ROW(C38))),"")</f>
        <v/>
      </c>
      <c r="D38" t="str">
        <f>IFERROR(INDEX(契約日ソート!D:D,1/LARGE(INDEX((契約日ソート!$F$1:$F$201="人件費")/ROW(契約日ソート!$F$1:$F$201),0),ROW(D38))),"")</f>
        <v/>
      </c>
      <c r="E38" t="str">
        <f>IFERROR(INDEX(契約日ソート!E:E,1/LARGE(INDEX((契約日ソート!$F$1:$F$201="人件費")/ROW(契約日ソート!$F$1:$F$201),0),ROW(E38))),"")</f>
        <v/>
      </c>
      <c r="F38" t="str">
        <f>IFERROR(INDEX(契約日ソート!F:F,1/LARGE(INDEX((契約日ソート!$F$1:$F$201="人件費")/ROW(契約日ソート!$F$1:$F$201),0),ROW(F38))),"")</f>
        <v/>
      </c>
      <c r="G38" t="str">
        <f>IFERROR(INDEX(契約日ソート!G:G,1/LARGE(INDEX((契約日ソート!$F$1:$F$201="人件費")/ROW(契約日ソート!$F$1:$F$201),0),ROW(G38))),"")</f>
        <v/>
      </c>
      <c r="H38" t="str">
        <f>IFERROR(INDEX(契約日ソート!H:H,1/LARGE(INDEX((契約日ソート!$F$1:$F$201="人件費")/ROW(契約日ソート!$F$1:$F$201),0),ROW(H38))),"")</f>
        <v/>
      </c>
      <c r="I38" t="str">
        <f>IFERROR(INDEX(契約日ソート!I:I,1/LARGE(INDEX((契約日ソート!$F$1:$F$201="人件費")/ROW(契約日ソート!$F$1:$F$201),0),ROW(I38))),"")</f>
        <v/>
      </c>
      <c r="J38" t="str">
        <f>IFERROR(INDEX(契約日ソート!J:J,1/LARGE(INDEX((契約日ソート!$F$1:$F$201="人件費")/ROW(契約日ソート!$F$1:$F$201),0),ROW(J38))),"")</f>
        <v/>
      </c>
      <c r="K38" t="str">
        <f>IFERROR(INDEX(契約日ソート!K:K,1/LARGE(INDEX((契約日ソート!$F$1:$F$201="人件費")/ROW(契約日ソート!$F$1:$F$201),0),ROW(K38))),"")</f>
        <v/>
      </c>
      <c r="L38" t="str">
        <f>IFERROR(INDEX(契約日ソート!L:L,1/LARGE(INDEX((契約日ソート!$F$1:$F$201="人件費")/ROW(契約日ソート!$F$1:$F$201),0),ROW(L38))),"")</f>
        <v/>
      </c>
      <c r="M38" t="str">
        <f>IFERROR(INDEX(契約日ソート!M:M,1/LARGE(INDEX((契約日ソート!$F$1:$F$201="人件費")/ROW(契約日ソート!$F$1:$F$201),0),ROW(M38))),"")</f>
        <v/>
      </c>
      <c r="N38" t="str">
        <f>IFERROR(INDEX(契約日ソート!N:N,1/LARGE(INDEX((契約日ソート!$F$1:$F$201="人件費")/ROW(契約日ソート!$F$1:$F$201),0),ROW(N38))),"")</f>
        <v/>
      </c>
      <c r="O38" t="str">
        <f>IFERROR(INDEX(契約日ソート!O:O,1/LARGE(INDEX((契約日ソート!$F$1:$F$201="人件費")/ROW(契約日ソート!$F$1:$F$201),0),ROW(O38))),"")</f>
        <v/>
      </c>
      <c r="P38" t="str">
        <f>IFERROR(INDEX(契約日ソート!P:P,1/LARGE(INDEX((契約日ソート!$F$1:$F$201="人件費")/ROW(契約日ソート!$F$1:$F$201),0),ROW(P38))),"")</f>
        <v/>
      </c>
      <c r="Q38" t="str">
        <f>IFERROR(INDEX(契約日ソート!Q:Q,1/LARGE(INDEX((契約日ソート!$F$1:$F$201="人件費")/ROW(契約日ソート!$F$1:$F$201),0),ROW(Q38))),"")</f>
        <v/>
      </c>
    </row>
    <row r="39" spans="1:17" x14ac:dyDescent="0.45">
      <c r="A39" t="str">
        <f>IFERROR(INDEX(契約日ソート!A:A,1/LARGE(INDEX((契約日ソート!$F$1:$F$201="人件費")/ROW(契約日ソート!$F$1:$F$201),0),ROW(A39))),"")</f>
        <v/>
      </c>
      <c r="B39" t="str">
        <f>IFERROR(INDEX(契約日ソート!B:B,1/LARGE(INDEX((契約日ソート!$F$1:$F$201="人件費")/ROW(契約日ソート!$F$1:$F$201),0),ROW(B39))),"")</f>
        <v/>
      </c>
      <c r="C39" t="str">
        <f>IFERROR(INDEX(契約日ソート!C:C,1/LARGE(INDEX((契約日ソート!$F$1:$F$201="人件費")/ROW(契約日ソート!$F$1:$F$201),0),ROW(C39))),"")</f>
        <v/>
      </c>
      <c r="D39" t="str">
        <f>IFERROR(INDEX(契約日ソート!D:D,1/LARGE(INDEX((契約日ソート!$F$1:$F$201="人件費")/ROW(契約日ソート!$F$1:$F$201),0),ROW(D39))),"")</f>
        <v/>
      </c>
      <c r="E39" t="str">
        <f>IFERROR(INDEX(契約日ソート!E:E,1/LARGE(INDEX((契約日ソート!$F$1:$F$201="人件費")/ROW(契約日ソート!$F$1:$F$201),0),ROW(E39))),"")</f>
        <v/>
      </c>
      <c r="F39" t="str">
        <f>IFERROR(INDEX(契約日ソート!F:F,1/LARGE(INDEX((契約日ソート!$F$1:$F$201="人件費")/ROW(契約日ソート!$F$1:$F$201),0),ROW(F39))),"")</f>
        <v/>
      </c>
      <c r="G39" t="str">
        <f>IFERROR(INDEX(契約日ソート!G:G,1/LARGE(INDEX((契約日ソート!$F$1:$F$201="人件費")/ROW(契約日ソート!$F$1:$F$201),0),ROW(G39))),"")</f>
        <v/>
      </c>
      <c r="H39" t="str">
        <f>IFERROR(INDEX(契約日ソート!H:H,1/LARGE(INDEX((契約日ソート!$F$1:$F$201="人件費")/ROW(契約日ソート!$F$1:$F$201),0),ROW(H39))),"")</f>
        <v/>
      </c>
      <c r="I39" t="str">
        <f>IFERROR(INDEX(契約日ソート!I:I,1/LARGE(INDEX((契約日ソート!$F$1:$F$201="人件費")/ROW(契約日ソート!$F$1:$F$201),0),ROW(I39))),"")</f>
        <v/>
      </c>
      <c r="J39" t="str">
        <f>IFERROR(INDEX(契約日ソート!J:J,1/LARGE(INDEX((契約日ソート!$F$1:$F$201="人件費")/ROW(契約日ソート!$F$1:$F$201),0),ROW(J39))),"")</f>
        <v/>
      </c>
      <c r="K39" t="str">
        <f>IFERROR(INDEX(契約日ソート!K:K,1/LARGE(INDEX((契約日ソート!$F$1:$F$201="人件費")/ROW(契約日ソート!$F$1:$F$201),0),ROW(K39))),"")</f>
        <v/>
      </c>
      <c r="L39" t="str">
        <f>IFERROR(INDEX(契約日ソート!L:L,1/LARGE(INDEX((契約日ソート!$F$1:$F$201="人件費")/ROW(契約日ソート!$F$1:$F$201),0),ROW(L39))),"")</f>
        <v/>
      </c>
      <c r="M39" t="str">
        <f>IFERROR(INDEX(契約日ソート!M:M,1/LARGE(INDEX((契約日ソート!$F$1:$F$201="人件費")/ROW(契約日ソート!$F$1:$F$201),0),ROW(M39))),"")</f>
        <v/>
      </c>
      <c r="N39" t="str">
        <f>IFERROR(INDEX(契約日ソート!N:N,1/LARGE(INDEX((契約日ソート!$F$1:$F$201="人件費")/ROW(契約日ソート!$F$1:$F$201),0),ROW(N39))),"")</f>
        <v/>
      </c>
      <c r="O39" t="str">
        <f>IFERROR(INDEX(契約日ソート!O:O,1/LARGE(INDEX((契約日ソート!$F$1:$F$201="人件費")/ROW(契約日ソート!$F$1:$F$201),0),ROW(O39))),"")</f>
        <v/>
      </c>
      <c r="P39" t="str">
        <f>IFERROR(INDEX(契約日ソート!P:P,1/LARGE(INDEX((契約日ソート!$F$1:$F$201="人件費")/ROW(契約日ソート!$F$1:$F$201),0),ROW(P39))),"")</f>
        <v/>
      </c>
      <c r="Q39" t="str">
        <f>IFERROR(INDEX(契約日ソート!Q:Q,1/LARGE(INDEX((契約日ソート!$F$1:$F$201="人件費")/ROW(契約日ソート!$F$1:$F$201),0),ROW(Q39))),"")</f>
        <v/>
      </c>
    </row>
    <row r="40" spans="1:17" x14ac:dyDescent="0.45">
      <c r="A40" t="str">
        <f>IFERROR(INDEX(契約日ソート!A:A,1/LARGE(INDEX((契約日ソート!$F$1:$F$201="人件費")/ROW(契約日ソート!$F$1:$F$201),0),ROW(A40))),"")</f>
        <v/>
      </c>
      <c r="B40" t="str">
        <f>IFERROR(INDEX(契約日ソート!B:B,1/LARGE(INDEX((契約日ソート!$F$1:$F$201="人件費")/ROW(契約日ソート!$F$1:$F$201),0),ROW(B40))),"")</f>
        <v/>
      </c>
      <c r="C40" t="str">
        <f>IFERROR(INDEX(契約日ソート!C:C,1/LARGE(INDEX((契約日ソート!$F$1:$F$201="人件費")/ROW(契約日ソート!$F$1:$F$201),0),ROW(C40))),"")</f>
        <v/>
      </c>
      <c r="D40" t="str">
        <f>IFERROR(INDEX(契約日ソート!D:D,1/LARGE(INDEX((契約日ソート!$F$1:$F$201="人件費")/ROW(契約日ソート!$F$1:$F$201),0),ROW(D40))),"")</f>
        <v/>
      </c>
      <c r="E40" t="str">
        <f>IFERROR(INDEX(契約日ソート!E:E,1/LARGE(INDEX((契約日ソート!$F$1:$F$201="人件費")/ROW(契約日ソート!$F$1:$F$201),0),ROW(E40))),"")</f>
        <v/>
      </c>
      <c r="F40" t="str">
        <f>IFERROR(INDEX(契約日ソート!F:F,1/LARGE(INDEX((契約日ソート!$F$1:$F$201="人件費")/ROW(契約日ソート!$F$1:$F$201),0),ROW(F40))),"")</f>
        <v/>
      </c>
      <c r="G40" t="str">
        <f>IFERROR(INDEX(契約日ソート!G:G,1/LARGE(INDEX((契約日ソート!$F$1:$F$201="人件費")/ROW(契約日ソート!$F$1:$F$201),0),ROW(G40))),"")</f>
        <v/>
      </c>
      <c r="H40" t="str">
        <f>IFERROR(INDEX(契約日ソート!H:H,1/LARGE(INDEX((契約日ソート!$F$1:$F$201="人件費")/ROW(契約日ソート!$F$1:$F$201),0),ROW(H40))),"")</f>
        <v/>
      </c>
      <c r="I40" t="str">
        <f>IFERROR(INDEX(契約日ソート!I:I,1/LARGE(INDEX((契約日ソート!$F$1:$F$201="人件費")/ROW(契約日ソート!$F$1:$F$201),0),ROW(I40))),"")</f>
        <v/>
      </c>
      <c r="J40" t="str">
        <f>IFERROR(INDEX(契約日ソート!J:J,1/LARGE(INDEX((契約日ソート!$F$1:$F$201="人件費")/ROW(契約日ソート!$F$1:$F$201),0),ROW(J40))),"")</f>
        <v/>
      </c>
      <c r="K40" t="str">
        <f>IFERROR(INDEX(契約日ソート!K:K,1/LARGE(INDEX((契約日ソート!$F$1:$F$201="人件費")/ROW(契約日ソート!$F$1:$F$201),0),ROW(K40))),"")</f>
        <v/>
      </c>
      <c r="L40" t="str">
        <f>IFERROR(INDEX(契約日ソート!L:L,1/LARGE(INDEX((契約日ソート!$F$1:$F$201="人件費")/ROW(契約日ソート!$F$1:$F$201),0),ROW(L40))),"")</f>
        <v/>
      </c>
      <c r="M40" t="str">
        <f>IFERROR(INDEX(契約日ソート!M:M,1/LARGE(INDEX((契約日ソート!$F$1:$F$201="人件費")/ROW(契約日ソート!$F$1:$F$201),0),ROW(M40))),"")</f>
        <v/>
      </c>
      <c r="N40" t="str">
        <f>IFERROR(INDEX(契約日ソート!N:N,1/LARGE(INDEX((契約日ソート!$F$1:$F$201="人件費")/ROW(契約日ソート!$F$1:$F$201),0),ROW(N40))),"")</f>
        <v/>
      </c>
      <c r="O40" t="str">
        <f>IFERROR(INDEX(契約日ソート!O:O,1/LARGE(INDEX((契約日ソート!$F$1:$F$201="人件費")/ROW(契約日ソート!$F$1:$F$201),0),ROW(O40))),"")</f>
        <v/>
      </c>
      <c r="P40" t="str">
        <f>IFERROR(INDEX(契約日ソート!P:P,1/LARGE(INDEX((契約日ソート!$F$1:$F$201="人件費")/ROW(契約日ソート!$F$1:$F$201),0),ROW(P40))),"")</f>
        <v/>
      </c>
      <c r="Q40" t="str">
        <f>IFERROR(INDEX(契約日ソート!Q:Q,1/LARGE(INDEX((契約日ソート!$F$1:$F$201="人件費")/ROW(契約日ソート!$F$1:$F$201),0),ROW(Q40))),"")</f>
        <v/>
      </c>
    </row>
    <row r="41" spans="1:17" x14ac:dyDescent="0.45">
      <c r="A41" t="str">
        <f>IFERROR(INDEX(契約日ソート!A:A,1/LARGE(INDEX((契約日ソート!$F$1:$F$201="人件費")/ROW(契約日ソート!$F$1:$F$201),0),ROW(A41))),"")</f>
        <v/>
      </c>
      <c r="B41" t="str">
        <f>IFERROR(INDEX(契約日ソート!B:B,1/LARGE(INDEX((契約日ソート!$F$1:$F$201="人件費")/ROW(契約日ソート!$F$1:$F$201),0),ROW(B41))),"")</f>
        <v/>
      </c>
      <c r="C41" t="str">
        <f>IFERROR(INDEX(契約日ソート!C:C,1/LARGE(INDEX((契約日ソート!$F$1:$F$201="人件費")/ROW(契約日ソート!$F$1:$F$201),0),ROW(C41))),"")</f>
        <v/>
      </c>
      <c r="D41" t="str">
        <f>IFERROR(INDEX(契約日ソート!D:D,1/LARGE(INDEX((契約日ソート!$F$1:$F$201="人件費")/ROW(契約日ソート!$F$1:$F$201),0),ROW(D41))),"")</f>
        <v/>
      </c>
      <c r="E41" t="str">
        <f>IFERROR(INDEX(契約日ソート!E:E,1/LARGE(INDEX((契約日ソート!$F$1:$F$201="人件費")/ROW(契約日ソート!$F$1:$F$201),0),ROW(E41))),"")</f>
        <v/>
      </c>
      <c r="F41" t="str">
        <f>IFERROR(INDEX(契約日ソート!F:F,1/LARGE(INDEX((契約日ソート!$F$1:$F$201="人件費")/ROW(契約日ソート!$F$1:$F$201),0),ROW(F41))),"")</f>
        <v/>
      </c>
      <c r="G41" t="str">
        <f>IFERROR(INDEX(契約日ソート!G:G,1/LARGE(INDEX((契約日ソート!$F$1:$F$201="人件費")/ROW(契約日ソート!$F$1:$F$201),0),ROW(G41))),"")</f>
        <v/>
      </c>
      <c r="H41" t="str">
        <f>IFERROR(INDEX(契約日ソート!H:H,1/LARGE(INDEX((契約日ソート!$F$1:$F$201="人件費")/ROW(契約日ソート!$F$1:$F$201),0),ROW(H41))),"")</f>
        <v/>
      </c>
      <c r="I41" t="str">
        <f>IFERROR(INDEX(契約日ソート!I:I,1/LARGE(INDEX((契約日ソート!$F$1:$F$201="人件費")/ROW(契約日ソート!$F$1:$F$201),0),ROW(I41))),"")</f>
        <v/>
      </c>
      <c r="J41" t="str">
        <f>IFERROR(INDEX(契約日ソート!J:J,1/LARGE(INDEX((契約日ソート!$F$1:$F$201="人件費")/ROW(契約日ソート!$F$1:$F$201),0),ROW(J41))),"")</f>
        <v/>
      </c>
      <c r="K41" t="str">
        <f>IFERROR(INDEX(契約日ソート!K:K,1/LARGE(INDEX((契約日ソート!$F$1:$F$201="人件費")/ROW(契約日ソート!$F$1:$F$201),0),ROW(K41))),"")</f>
        <v/>
      </c>
      <c r="L41" t="str">
        <f>IFERROR(INDEX(契約日ソート!L:L,1/LARGE(INDEX((契約日ソート!$F$1:$F$201="人件費")/ROW(契約日ソート!$F$1:$F$201),0),ROW(L41))),"")</f>
        <v/>
      </c>
      <c r="M41" t="str">
        <f>IFERROR(INDEX(契約日ソート!M:M,1/LARGE(INDEX((契約日ソート!$F$1:$F$201="人件費")/ROW(契約日ソート!$F$1:$F$201),0),ROW(M41))),"")</f>
        <v/>
      </c>
      <c r="N41" t="str">
        <f>IFERROR(INDEX(契約日ソート!N:N,1/LARGE(INDEX((契約日ソート!$F$1:$F$201="人件費")/ROW(契約日ソート!$F$1:$F$201),0),ROW(N41))),"")</f>
        <v/>
      </c>
      <c r="O41" t="str">
        <f>IFERROR(INDEX(契約日ソート!O:O,1/LARGE(INDEX((契約日ソート!$F$1:$F$201="人件費")/ROW(契約日ソート!$F$1:$F$201),0),ROW(O41))),"")</f>
        <v/>
      </c>
      <c r="P41" t="str">
        <f>IFERROR(INDEX(契約日ソート!P:P,1/LARGE(INDEX((契約日ソート!$F$1:$F$201="人件費")/ROW(契約日ソート!$F$1:$F$201),0),ROW(P41))),"")</f>
        <v/>
      </c>
      <c r="Q41" t="str">
        <f>IFERROR(INDEX(契約日ソート!Q:Q,1/LARGE(INDEX((契約日ソート!$F$1:$F$201="人件費")/ROW(契約日ソート!$F$1:$F$201),0),ROW(Q41))),"")</f>
        <v/>
      </c>
    </row>
    <row r="42" spans="1:17" x14ac:dyDescent="0.45">
      <c r="A42" t="str">
        <f>IFERROR(INDEX(契約日ソート!A:A,1/LARGE(INDEX((契約日ソート!$F$1:$F$201="人件費")/ROW(契約日ソート!$F$1:$F$201),0),ROW(A42))),"")</f>
        <v/>
      </c>
      <c r="B42" t="str">
        <f>IFERROR(INDEX(契約日ソート!B:B,1/LARGE(INDEX((契約日ソート!$F$1:$F$201="人件費")/ROW(契約日ソート!$F$1:$F$201),0),ROW(B42))),"")</f>
        <v/>
      </c>
      <c r="C42" t="str">
        <f>IFERROR(INDEX(契約日ソート!C:C,1/LARGE(INDEX((契約日ソート!$F$1:$F$201="人件費")/ROW(契約日ソート!$F$1:$F$201),0),ROW(C42))),"")</f>
        <v/>
      </c>
      <c r="D42" t="str">
        <f>IFERROR(INDEX(契約日ソート!D:D,1/LARGE(INDEX((契約日ソート!$F$1:$F$201="人件費")/ROW(契約日ソート!$F$1:$F$201),0),ROW(D42))),"")</f>
        <v/>
      </c>
      <c r="E42" t="str">
        <f>IFERROR(INDEX(契約日ソート!E:E,1/LARGE(INDEX((契約日ソート!$F$1:$F$201="人件費")/ROW(契約日ソート!$F$1:$F$201),0),ROW(E42))),"")</f>
        <v/>
      </c>
      <c r="F42" t="str">
        <f>IFERROR(INDEX(契約日ソート!F:F,1/LARGE(INDEX((契約日ソート!$F$1:$F$201="人件費")/ROW(契約日ソート!$F$1:$F$201),0),ROW(F42))),"")</f>
        <v/>
      </c>
      <c r="G42" t="str">
        <f>IFERROR(INDEX(契約日ソート!G:G,1/LARGE(INDEX((契約日ソート!$F$1:$F$201="人件費")/ROW(契約日ソート!$F$1:$F$201),0),ROW(G42))),"")</f>
        <v/>
      </c>
      <c r="H42" t="str">
        <f>IFERROR(INDEX(契約日ソート!H:H,1/LARGE(INDEX((契約日ソート!$F$1:$F$201="人件費")/ROW(契約日ソート!$F$1:$F$201),0),ROW(H42))),"")</f>
        <v/>
      </c>
      <c r="I42" t="str">
        <f>IFERROR(INDEX(契約日ソート!I:I,1/LARGE(INDEX((契約日ソート!$F$1:$F$201="人件費")/ROW(契約日ソート!$F$1:$F$201),0),ROW(I42))),"")</f>
        <v/>
      </c>
      <c r="J42" t="str">
        <f>IFERROR(INDEX(契約日ソート!J:J,1/LARGE(INDEX((契約日ソート!$F$1:$F$201="人件費")/ROW(契約日ソート!$F$1:$F$201),0),ROW(J42))),"")</f>
        <v/>
      </c>
      <c r="K42" t="str">
        <f>IFERROR(INDEX(契約日ソート!K:K,1/LARGE(INDEX((契約日ソート!$F$1:$F$201="人件費")/ROW(契約日ソート!$F$1:$F$201),0),ROW(K42))),"")</f>
        <v/>
      </c>
      <c r="L42" t="str">
        <f>IFERROR(INDEX(契約日ソート!L:L,1/LARGE(INDEX((契約日ソート!$F$1:$F$201="人件費")/ROW(契約日ソート!$F$1:$F$201),0),ROW(L42))),"")</f>
        <v/>
      </c>
      <c r="M42" t="str">
        <f>IFERROR(INDEX(契約日ソート!M:M,1/LARGE(INDEX((契約日ソート!$F$1:$F$201="人件費")/ROW(契約日ソート!$F$1:$F$201),0),ROW(M42))),"")</f>
        <v/>
      </c>
      <c r="N42" t="str">
        <f>IFERROR(INDEX(契約日ソート!N:N,1/LARGE(INDEX((契約日ソート!$F$1:$F$201="人件費")/ROW(契約日ソート!$F$1:$F$201),0),ROW(N42))),"")</f>
        <v/>
      </c>
      <c r="O42" t="str">
        <f>IFERROR(INDEX(契約日ソート!O:O,1/LARGE(INDEX((契約日ソート!$F$1:$F$201="人件費")/ROW(契約日ソート!$F$1:$F$201),0),ROW(O42))),"")</f>
        <v/>
      </c>
      <c r="P42" t="str">
        <f>IFERROR(INDEX(契約日ソート!P:P,1/LARGE(INDEX((契約日ソート!$F$1:$F$201="人件費")/ROW(契約日ソート!$F$1:$F$201),0),ROW(P42))),"")</f>
        <v/>
      </c>
      <c r="Q42" t="str">
        <f>IFERROR(INDEX(契約日ソート!Q:Q,1/LARGE(INDEX((契約日ソート!$F$1:$F$201="人件費")/ROW(契約日ソート!$F$1:$F$201),0),ROW(Q42))),"")</f>
        <v/>
      </c>
    </row>
    <row r="43" spans="1:17" x14ac:dyDescent="0.45">
      <c r="A43" t="str">
        <f>IFERROR(INDEX(契約日ソート!A:A,1/LARGE(INDEX((契約日ソート!$F$1:$F$201="人件費")/ROW(契約日ソート!$F$1:$F$201),0),ROW(A43))),"")</f>
        <v/>
      </c>
      <c r="B43" t="str">
        <f>IFERROR(INDEX(契約日ソート!B:B,1/LARGE(INDEX((契約日ソート!$F$1:$F$201="人件費")/ROW(契約日ソート!$F$1:$F$201),0),ROW(B43))),"")</f>
        <v/>
      </c>
      <c r="C43" t="str">
        <f>IFERROR(INDEX(契約日ソート!C:C,1/LARGE(INDEX((契約日ソート!$F$1:$F$201="人件費")/ROW(契約日ソート!$F$1:$F$201),0),ROW(C43))),"")</f>
        <v/>
      </c>
      <c r="D43" t="str">
        <f>IFERROR(INDEX(契約日ソート!D:D,1/LARGE(INDEX((契約日ソート!$F$1:$F$201="人件費")/ROW(契約日ソート!$F$1:$F$201),0),ROW(D43))),"")</f>
        <v/>
      </c>
      <c r="E43" t="str">
        <f>IFERROR(INDEX(契約日ソート!E:E,1/LARGE(INDEX((契約日ソート!$F$1:$F$201="人件費")/ROW(契約日ソート!$F$1:$F$201),0),ROW(E43))),"")</f>
        <v/>
      </c>
      <c r="F43" t="str">
        <f>IFERROR(INDEX(契約日ソート!F:F,1/LARGE(INDEX((契約日ソート!$F$1:$F$201="人件費")/ROW(契約日ソート!$F$1:$F$201),0),ROW(F43))),"")</f>
        <v/>
      </c>
      <c r="G43" t="str">
        <f>IFERROR(INDEX(契約日ソート!G:G,1/LARGE(INDEX((契約日ソート!$F$1:$F$201="人件費")/ROW(契約日ソート!$F$1:$F$201),0),ROW(G43))),"")</f>
        <v/>
      </c>
      <c r="H43" t="str">
        <f>IFERROR(INDEX(契約日ソート!H:H,1/LARGE(INDEX((契約日ソート!$F$1:$F$201="人件費")/ROW(契約日ソート!$F$1:$F$201),0),ROW(H43))),"")</f>
        <v/>
      </c>
      <c r="I43" t="str">
        <f>IFERROR(INDEX(契約日ソート!I:I,1/LARGE(INDEX((契約日ソート!$F$1:$F$201="人件費")/ROW(契約日ソート!$F$1:$F$201),0),ROW(I43))),"")</f>
        <v/>
      </c>
      <c r="J43" t="str">
        <f>IFERROR(INDEX(契約日ソート!J:J,1/LARGE(INDEX((契約日ソート!$F$1:$F$201="人件費")/ROW(契約日ソート!$F$1:$F$201),0),ROW(J43))),"")</f>
        <v/>
      </c>
      <c r="K43" t="str">
        <f>IFERROR(INDEX(契約日ソート!K:K,1/LARGE(INDEX((契約日ソート!$F$1:$F$201="人件費")/ROW(契約日ソート!$F$1:$F$201),0),ROW(K43))),"")</f>
        <v/>
      </c>
      <c r="L43" t="str">
        <f>IFERROR(INDEX(契約日ソート!L:L,1/LARGE(INDEX((契約日ソート!$F$1:$F$201="人件費")/ROW(契約日ソート!$F$1:$F$201),0),ROW(L43))),"")</f>
        <v/>
      </c>
      <c r="M43" t="str">
        <f>IFERROR(INDEX(契約日ソート!M:M,1/LARGE(INDEX((契約日ソート!$F$1:$F$201="人件費")/ROW(契約日ソート!$F$1:$F$201),0),ROW(M43))),"")</f>
        <v/>
      </c>
      <c r="N43" t="str">
        <f>IFERROR(INDEX(契約日ソート!N:N,1/LARGE(INDEX((契約日ソート!$F$1:$F$201="人件費")/ROW(契約日ソート!$F$1:$F$201),0),ROW(N43))),"")</f>
        <v/>
      </c>
      <c r="O43" t="str">
        <f>IFERROR(INDEX(契約日ソート!O:O,1/LARGE(INDEX((契約日ソート!$F$1:$F$201="人件費")/ROW(契約日ソート!$F$1:$F$201),0),ROW(O43))),"")</f>
        <v/>
      </c>
      <c r="P43" t="str">
        <f>IFERROR(INDEX(契約日ソート!P:P,1/LARGE(INDEX((契約日ソート!$F$1:$F$201="人件費")/ROW(契約日ソート!$F$1:$F$201),0),ROW(P43))),"")</f>
        <v/>
      </c>
      <c r="Q43" t="str">
        <f>IFERROR(INDEX(契約日ソート!Q:Q,1/LARGE(INDEX((契約日ソート!$F$1:$F$201="人件費")/ROW(契約日ソート!$F$1:$F$201),0),ROW(Q43))),"")</f>
        <v/>
      </c>
    </row>
    <row r="44" spans="1:17" x14ac:dyDescent="0.45">
      <c r="A44" t="str">
        <f>IFERROR(INDEX(契約日ソート!A:A,1/LARGE(INDEX((契約日ソート!$F$1:$F$201="人件費")/ROW(契約日ソート!$F$1:$F$201),0),ROW(A44))),"")</f>
        <v/>
      </c>
      <c r="B44" t="str">
        <f>IFERROR(INDEX(契約日ソート!B:B,1/LARGE(INDEX((契約日ソート!$F$1:$F$201="人件費")/ROW(契約日ソート!$F$1:$F$201),0),ROW(B44))),"")</f>
        <v/>
      </c>
      <c r="C44" t="str">
        <f>IFERROR(INDEX(契約日ソート!C:C,1/LARGE(INDEX((契約日ソート!$F$1:$F$201="人件費")/ROW(契約日ソート!$F$1:$F$201),0),ROW(C44))),"")</f>
        <v/>
      </c>
      <c r="D44" t="str">
        <f>IFERROR(INDEX(契約日ソート!D:D,1/LARGE(INDEX((契約日ソート!$F$1:$F$201="人件費")/ROW(契約日ソート!$F$1:$F$201),0),ROW(D44))),"")</f>
        <v/>
      </c>
      <c r="E44" t="str">
        <f>IFERROR(INDEX(契約日ソート!E:E,1/LARGE(INDEX((契約日ソート!$F$1:$F$201="人件費")/ROW(契約日ソート!$F$1:$F$201),0),ROW(E44))),"")</f>
        <v/>
      </c>
      <c r="F44" t="str">
        <f>IFERROR(INDEX(契約日ソート!F:F,1/LARGE(INDEX((契約日ソート!$F$1:$F$201="人件費")/ROW(契約日ソート!$F$1:$F$201),0),ROW(F44))),"")</f>
        <v/>
      </c>
      <c r="G44" t="str">
        <f>IFERROR(INDEX(契約日ソート!G:G,1/LARGE(INDEX((契約日ソート!$F$1:$F$201="人件費")/ROW(契約日ソート!$F$1:$F$201),0),ROW(G44))),"")</f>
        <v/>
      </c>
      <c r="H44" t="str">
        <f>IFERROR(INDEX(契約日ソート!H:H,1/LARGE(INDEX((契約日ソート!$F$1:$F$201="人件費")/ROW(契約日ソート!$F$1:$F$201),0),ROW(H44))),"")</f>
        <v/>
      </c>
      <c r="I44" t="str">
        <f>IFERROR(INDEX(契約日ソート!I:I,1/LARGE(INDEX((契約日ソート!$F$1:$F$201="人件費")/ROW(契約日ソート!$F$1:$F$201),0),ROW(I44))),"")</f>
        <v/>
      </c>
      <c r="J44" t="str">
        <f>IFERROR(INDEX(契約日ソート!J:J,1/LARGE(INDEX((契約日ソート!$F$1:$F$201="人件費")/ROW(契約日ソート!$F$1:$F$201),0),ROW(J44))),"")</f>
        <v/>
      </c>
      <c r="K44" t="str">
        <f>IFERROR(INDEX(契約日ソート!K:K,1/LARGE(INDEX((契約日ソート!$F$1:$F$201="人件費")/ROW(契約日ソート!$F$1:$F$201),0),ROW(K44))),"")</f>
        <v/>
      </c>
      <c r="L44" t="str">
        <f>IFERROR(INDEX(契約日ソート!L:L,1/LARGE(INDEX((契約日ソート!$F$1:$F$201="人件費")/ROW(契約日ソート!$F$1:$F$201),0),ROW(L44))),"")</f>
        <v/>
      </c>
      <c r="M44" t="str">
        <f>IFERROR(INDEX(契約日ソート!M:M,1/LARGE(INDEX((契約日ソート!$F$1:$F$201="人件費")/ROW(契約日ソート!$F$1:$F$201),0),ROW(M44))),"")</f>
        <v/>
      </c>
      <c r="N44" t="str">
        <f>IFERROR(INDEX(契約日ソート!N:N,1/LARGE(INDEX((契約日ソート!$F$1:$F$201="人件費")/ROW(契約日ソート!$F$1:$F$201),0),ROW(N44))),"")</f>
        <v/>
      </c>
      <c r="O44" t="str">
        <f>IFERROR(INDEX(契約日ソート!O:O,1/LARGE(INDEX((契約日ソート!$F$1:$F$201="人件費")/ROW(契約日ソート!$F$1:$F$201),0),ROW(O44))),"")</f>
        <v/>
      </c>
      <c r="P44" t="str">
        <f>IFERROR(INDEX(契約日ソート!P:P,1/LARGE(INDEX((契約日ソート!$F$1:$F$201="人件費")/ROW(契約日ソート!$F$1:$F$201),0),ROW(P44))),"")</f>
        <v/>
      </c>
      <c r="Q44" t="str">
        <f>IFERROR(INDEX(契約日ソート!Q:Q,1/LARGE(INDEX((契約日ソート!$F$1:$F$201="人件費")/ROW(契約日ソート!$F$1:$F$201),0),ROW(Q44))),"")</f>
        <v/>
      </c>
    </row>
    <row r="45" spans="1:17" x14ac:dyDescent="0.45">
      <c r="A45" t="str">
        <f>IFERROR(INDEX(契約日ソート!A:A,1/LARGE(INDEX((契約日ソート!$F$1:$F$201="人件費")/ROW(契約日ソート!$F$1:$F$201),0),ROW(A45))),"")</f>
        <v/>
      </c>
      <c r="B45" t="str">
        <f>IFERROR(INDEX(契約日ソート!B:B,1/LARGE(INDEX((契約日ソート!$F$1:$F$201="人件費")/ROW(契約日ソート!$F$1:$F$201),0),ROW(B45))),"")</f>
        <v/>
      </c>
      <c r="C45" t="str">
        <f>IFERROR(INDEX(契約日ソート!C:C,1/LARGE(INDEX((契約日ソート!$F$1:$F$201="人件費")/ROW(契約日ソート!$F$1:$F$201),0),ROW(C45))),"")</f>
        <v/>
      </c>
      <c r="D45" t="str">
        <f>IFERROR(INDEX(契約日ソート!D:D,1/LARGE(INDEX((契約日ソート!$F$1:$F$201="人件費")/ROW(契約日ソート!$F$1:$F$201),0),ROW(D45))),"")</f>
        <v/>
      </c>
      <c r="E45" t="str">
        <f>IFERROR(INDEX(契約日ソート!E:E,1/LARGE(INDEX((契約日ソート!$F$1:$F$201="人件費")/ROW(契約日ソート!$F$1:$F$201),0),ROW(E45))),"")</f>
        <v/>
      </c>
      <c r="F45" t="str">
        <f>IFERROR(INDEX(契約日ソート!F:F,1/LARGE(INDEX((契約日ソート!$F$1:$F$201="人件費")/ROW(契約日ソート!$F$1:$F$201),0),ROW(F45))),"")</f>
        <v/>
      </c>
      <c r="G45" t="str">
        <f>IFERROR(INDEX(契約日ソート!G:G,1/LARGE(INDEX((契約日ソート!$F$1:$F$201="人件費")/ROW(契約日ソート!$F$1:$F$201),0),ROW(G45))),"")</f>
        <v/>
      </c>
      <c r="H45" t="str">
        <f>IFERROR(INDEX(契約日ソート!H:H,1/LARGE(INDEX((契約日ソート!$F$1:$F$201="人件費")/ROW(契約日ソート!$F$1:$F$201),0),ROW(H45))),"")</f>
        <v/>
      </c>
      <c r="I45" t="str">
        <f>IFERROR(INDEX(契約日ソート!I:I,1/LARGE(INDEX((契約日ソート!$F$1:$F$201="人件費")/ROW(契約日ソート!$F$1:$F$201),0),ROW(I45))),"")</f>
        <v/>
      </c>
      <c r="J45" t="str">
        <f>IFERROR(INDEX(契約日ソート!J:J,1/LARGE(INDEX((契約日ソート!$F$1:$F$201="人件費")/ROW(契約日ソート!$F$1:$F$201),0),ROW(J45))),"")</f>
        <v/>
      </c>
      <c r="K45" t="str">
        <f>IFERROR(INDEX(契約日ソート!K:K,1/LARGE(INDEX((契約日ソート!$F$1:$F$201="人件費")/ROW(契約日ソート!$F$1:$F$201),0),ROW(K45))),"")</f>
        <v/>
      </c>
      <c r="L45" t="str">
        <f>IFERROR(INDEX(契約日ソート!L:L,1/LARGE(INDEX((契約日ソート!$F$1:$F$201="人件費")/ROW(契約日ソート!$F$1:$F$201),0),ROW(L45))),"")</f>
        <v/>
      </c>
      <c r="M45" t="str">
        <f>IFERROR(INDEX(契約日ソート!M:M,1/LARGE(INDEX((契約日ソート!$F$1:$F$201="人件費")/ROW(契約日ソート!$F$1:$F$201),0),ROW(M45))),"")</f>
        <v/>
      </c>
      <c r="N45" t="str">
        <f>IFERROR(INDEX(契約日ソート!N:N,1/LARGE(INDEX((契約日ソート!$F$1:$F$201="人件費")/ROW(契約日ソート!$F$1:$F$201),0),ROW(N45))),"")</f>
        <v/>
      </c>
      <c r="O45" t="str">
        <f>IFERROR(INDEX(契約日ソート!O:O,1/LARGE(INDEX((契約日ソート!$F$1:$F$201="人件費")/ROW(契約日ソート!$F$1:$F$201),0),ROW(O45))),"")</f>
        <v/>
      </c>
      <c r="P45" t="str">
        <f>IFERROR(INDEX(契約日ソート!P:P,1/LARGE(INDEX((契約日ソート!$F$1:$F$201="人件費")/ROW(契約日ソート!$F$1:$F$201),0),ROW(P45))),"")</f>
        <v/>
      </c>
      <c r="Q45" t="str">
        <f>IFERROR(INDEX(契約日ソート!Q:Q,1/LARGE(INDEX((契約日ソート!$F$1:$F$201="人件費")/ROW(契約日ソート!$F$1:$F$201),0),ROW(Q45))),"")</f>
        <v/>
      </c>
    </row>
    <row r="46" spans="1:17" x14ac:dyDescent="0.45">
      <c r="A46" t="str">
        <f>IFERROR(INDEX(契約日ソート!A:A,1/LARGE(INDEX((契約日ソート!$F$1:$F$201="人件費")/ROW(契約日ソート!$F$1:$F$201),0),ROW(A46))),"")</f>
        <v/>
      </c>
      <c r="B46" t="str">
        <f>IFERROR(INDEX(契約日ソート!B:B,1/LARGE(INDEX((契約日ソート!$F$1:$F$201="人件費")/ROW(契約日ソート!$F$1:$F$201),0),ROW(B46))),"")</f>
        <v/>
      </c>
      <c r="C46" t="str">
        <f>IFERROR(INDEX(契約日ソート!C:C,1/LARGE(INDEX((契約日ソート!$F$1:$F$201="人件費")/ROW(契約日ソート!$F$1:$F$201),0),ROW(C46))),"")</f>
        <v/>
      </c>
      <c r="D46" t="str">
        <f>IFERROR(INDEX(契約日ソート!D:D,1/LARGE(INDEX((契約日ソート!$F$1:$F$201="人件費")/ROW(契約日ソート!$F$1:$F$201),0),ROW(D46))),"")</f>
        <v/>
      </c>
      <c r="E46" t="str">
        <f>IFERROR(INDEX(契約日ソート!E:E,1/LARGE(INDEX((契約日ソート!$F$1:$F$201="人件費")/ROW(契約日ソート!$F$1:$F$201),0),ROW(E46))),"")</f>
        <v/>
      </c>
      <c r="F46" t="str">
        <f>IFERROR(INDEX(契約日ソート!F:F,1/LARGE(INDEX((契約日ソート!$F$1:$F$201="人件費")/ROW(契約日ソート!$F$1:$F$201),0),ROW(F46))),"")</f>
        <v/>
      </c>
      <c r="G46" t="str">
        <f>IFERROR(INDEX(契約日ソート!G:G,1/LARGE(INDEX((契約日ソート!$F$1:$F$201="人件費")/ROW(契約日ソート!$F$1:$F$201),0),ROW(G46))),"")</f>
        <v/>
      </c>
      <c r="H46" t="str">
        <f>IFERROR(INDEX(契約日ソート!H:H,1/LARGE(INDEX((契約日ソート!$F$1:$F$201="人件費")/ROW(契約日ソート!$F$1:$F$201),0),ROW(H46))),"")</f>
        <v/>
      </c>
      <c r="I46" t="str">
        <f>IFERROR(INDEX(契約日ソート!I:I,1/LARGE(INDEX((契約日ソート!$F$1:$F$201="人件費")/ROW(契約日ソート!$F$1:$F$201),0),ROW(I46))),"")</f>
        <v/>
      </c>
      <c r="J46" t="str">
        <f>IFERROR(INDEX(契約日ソート!J:J,1/LARGE(INDEX((契約日ソート!$F$1:$F$201="人件費")/ROW(契約日ソート!$F$1:$F$201),0),ROW(J46))),"")</f>
        <v/>
      </c>
      <c r="K46" t="str">
        <f>IFERROR(INDEX(契約日ソート!K:K,1/LARGE(INDEX((契約日ソート!$F$1:$F$201="人件費")/ROW(契約日ソート!$F$1:$F$201),0),ROW(K46))),"")</f>
        <v/>
      </c>
      <c r="L46" t="str">
        <f>IFERROR(INDEX(契約日ソート!L:L,1/LARGE(INDEX((契約日ソート!$F$1:$F$201="人件費")/ROW(契約日ソート!$F$1:$F$201),0),ROW(L46))),"")</f>
        <v/>
      </c>
      <c r="M46" t="str">
        <f>IFERROR(INDEX(契約日ソート!M:M,1/LARGE(INDEX((契約日ソート!$F$1:$F$201="人件費")/ROW(契約日ソート!$F$1:$F$201),0),ROW(M46))),"")</f>
        <v/>
      </c>
      <c r="N46" t="str">
        <f>IFERROR(INDEX(契約日ソート!N:N,1/LARGE(INDEX((契約日ソート!$F$1:$F$201="人件費")/ROW(契約日ソート!$F$1:$F$201),0),ROW(N46))),"")</f>
        <v/>
      </c>
      <c r="O46" t="str">
        <f>IFERROR(INDEX(契約日ソート!O:O,1/LARGE(INDEX((契約日ソート!$F$1:$F$201="人件費")/ROW(契約日ソート!$F$1:$F$201),0),ROW(O46))),"")</f>
        <v/>
      </c>
      <c r="P46" t="str">
        <f>IFERROR(INDEX(契約日ソート!P:P,1/LARGE(INDEX((契約日ソート!$F$1:$F$201="人件費")/ROW(契約日ソート!$F$1:$F$201),0),ROW(P46))),"")</f>
        <v/>
      </c>
      <c r="Q46" t="str">
        <f>IFERROR(INDEX(契約日ソート!Q:Q,1/LARGE(INDEX((契約日ソート!$F$1:$F$201="人件費")/ROW(契約日ソート!$F$1:$F$201),0),ROW(Q46))),"")</f>
        <v/>
      </c>
    </row>
    <row r="47" spans="1:17" x14ac:dyDescent="0.45">
      <c r="A47" t="str">
        <f>IFERROR(INDEX(契約日ソート!A:A,1/LARGE(INDEX((契約日ソート!$F$1:$F$201="人件費")/ROW(契約日ソート!$F$1:$F$201),0),ROW(A47))),"")</f>
        <v/>
      </c>
      <c r="B47" t="str">
        <f>IFERROR(INDEX(契約日ソート!B:B,1/LARGE(INDEX((契約日ソート!$F$1:$F$201="人件費")/ROW(契約日ソート!$F$1:$F$201),0),ROW(B47))),"")</f>
        <v/>
      </c>
      <c r="C47" t="str">
        <f>IFERROR(INDEX(契約日ソート!C:C,1/LARGE(INDEX((契約日ソート!$F$1:$F$201="人件費")/ROW(契約日ソート!$F$1:$F$201),0),ROW(C47))),"")</f>
        <v/>
      </c>
      <c r="D47" t="str">
        <f>IFERROR(INDEX(契約日ソート!D:D,1/LARGE(INDEX((契約日ソート!$F$1:$F$201="人件費")/ROW(契約日ソート!$F$1:$F$201),0),ROW(D47))),"")</f>
        <v/>
      </c>
      <c r="E47" t="str">
        <f>IFERROR(INDEX(契約日ソート!E:E,1/LARGE(INDEX((契約日ソート!$F$1:$F$201="人件費")/ROW(契約日ソート!$F$1:$F$201),0),ROW(E47))),"")</f>
        <v/>
      </c>
      <c r="F47" t="str">
        <f>IFERROR(INDEX(契約日ソート!F:F,1/LARGE(INDEX((契約日ソート!$F$1:$F$201="人件費")/ROW(契約日ソート!$F$1:$F$201),0),ROW(F47))),"")</f>
        <v/>
      </c>
      <c r="G47" t="str">
        <f>IFERROR(INDEX(契約日ソート!G:G,1/LARGE(INDEX((契約日ソート!$F$1:$F$201="人件費")/ROW(契約日ソート!$F$1:$F$201),0),ROW(G47))),"")</f>
        <v/>
      </c>
      <c r="H47" t="str">
        <f>IFERROR(INDEX(契約日ソート!H:H,1/LARGE(INDEX((契約日ソート!$F$1:$F$201="人件費")/ROW(契約日ソート!$F$1:$F$201),0),ROW(H47))),"")</f>
        <v/>
      </c>
      <c r="I47" t="str">
        <f>IFERROR(INDEX(契約日ソート!I:I,1/LARGE(INDEX((契約日ソート!$F$1:$F$201="人件費")/ROW(契約日ソート!$F$1:$F$201),0),ROW(I47))),"")</f>
        <v/>
      </c>
      <c r="J47" t="str">
        <f>IFERROR(INDEX(契約日ソート!J:J,1/LARGE(INDEX((契約日ソート!$F$1:$F$201="人件費")/ROW(契約日ソート!$F$1:$F$201),0),ROW(J47))),"")</f>
        <v/>
      </c>
      <c r="K47" t="str">
        <f>IFERROR(INDEX(契約日ソート!K:K,1/LARGE(INDEX((契約日ソート!$F$1:$F$201="人件費")/ROW(契約日ソート!$F$1:$F$201),0),ROW(K47))),"")</f>
        <v/>
      </c>
      <c r="L47" t="str">
        <f>IFERROR(INDEX(契約日ソート!L:L,1/LARGE(INDEX((契約日ソート!$F$1:$F$201="人件費")/ROW(契約日ソート!$F$1:$F$201),0),ROW(L47))),"")</f>
        <v/>
      </c>
      <c r="M47" t="str">
        <f>IFERROR(INDEX(契約日ソート!M:M,1/LARGE(INDEX((契約日ソート!$F$1:$F$201="人件費")/ROW(契約日ソート!$F$1:$F$201),0),ROW(M47))),"")</f>
        <v/>
      </c>
      <c r="N47" t="str">
        <f>IFERROR(INDEX(契約日ソート!N:N,1/LARGE(INDEX((契約日ソート!$F$1:$F$201="人件費")/ROW(契約日ソート!$F$1:$F$201),0),ROW(N47))),"")</f>
        <v/>
      </c>
      <c r="O47" t="str">
        <f>IFERROR(INDEX(契約日ソート!O:O,1/LARGE(INDEX((契約日ソート!$F$1:$F$201="人件費")/ROW(契約日ソート!$F$1:$F$201),0),ROW(O47))),"")</f>
        <v/>
      </c>
      <c r="P47" t="str">
        <f>IFERROR(INDEX(契約日ソート!P:P,1/LARGE(INDEX((契約日ソート!$F$1:$F$201="人件費")/ROW(契約日ソート!$F$1:$F$201),0),ROW(P47))),"")</f>
        <v/>
      </c>
      <c r="Q47" t="str">
        <f>IFERROR(INDEX(契約日ソート!Q:Q,1/LARGE(INDEX((契約日ソート!$F$1:$F$201="人件費")/ROW(契約日ソート!$F$1:$F$201),0),ROW(Q47))),"")</f>
        <v/>
      </c>
    </row>
    <row r="48" spans="1:17" x14ac:dyDescent="0.45">
      <c r="A48" t="str">
        <f>IFERROR(INDEX(契約日ソート!A:A,1/LARGE(INDEX((契約日ソート!$F$1:$F$201="人件費")/ROW(契約日ソート!$F$1:$F$201),0),ROW(A48))),"")</f>
        <v/>
      </c>
      <c r="B48" t="str">
        <f>IFERROR(INDEX(契約日ソート!B:B,1/LARGE(INDEX((契約日ソート!$F$1:$F$201="人件費")/ROW(契約日ソート!$F$1:$F$201),0),ROW(B48))),"")</f>
        <v/>
      </c>
      <c r="C48" t="str">
        <f>IFERROR(INDEX(契約日ソート!C:C,1/LARGE(INDEX((契約日ソート!$F$1:$F$201="人件費")/ROW(契約日ソート!$F$1:$F$201),0),ROW(C48))),"")</f>
        <v/>
      </c>
      <c r="D48" t="str">
        <f>IFERROR(INDEX(契約日ソート!D:D,1/LARGE(INDEX((契約日ソート!$F$1:$F$201="人件費")/ROW(契約日ソート!$F$1:$F$201),0),ROW(D48))),"")</f>
        <v/>
      </c>
      <c r="E48" t="str">
        <f>IFERROR(INDEX(契約日ソート!E:E,1/LARGE(INDEX((契約日ソート!$F$1:$F$201="人件費")/ROW(契約日ソート!$F$1:$F$201),0),ROW(E48))),"")</f>
        <v/>
      </c>
      <c r="F48" t="str">
        <f>IFERROR(INDEX(契約日ソート!F:F,1/LARGE(INDEX((契約日ソート!$F$1:$F$201="人件費")/ROW(契約日ソート!$F$1:$F$201),0),ROW(F48))),"")</f>
        <v/>
      </c>
      <c r="G48" t="str">
        <f>IFERROR(INDEX(契約日ソート!G:G,1/LARGE(INDEX((契約日ソート!$F$1:$F$201="人件費")/ROW(契約日ソート!$F$1:$F$201),0),ROW(G48))),"")</f>
        <v/>
      </c>
      <c r="H48" t="str">
        <f>IFERROR(INDEX(契約日ソート!H:H,1/LARGE(INDEX((契約日ソート!$F$1:$F$201="人件費")/ROW(契約日ソート!$F$1:$F$201),0),ROW(H48))),"")</f>
        <v/>
      </c>
      <c r="I48" t="str">
        <f>IFERROR(INDEX(契約日ソート!I:I,1/LARGE(INDEX((契約日ソート!$F$1:$F$201="人件費")/ROW(契約日ソート!$F$1:$F$201),0),ROW(I48))),"")</f>
        <v/>
      </c>
      <c r="J48" t="str">
        <f>IFERROR(INDEX(契約日ソート!J:J,1/LARGE(INDEX((契約日ソート!$F$1:$F$201="人件費")/ROW(契約日ソート!$F$1:$F$201),0),ROW(J48))),"")</f>
        <v/>
      </c>
      <c r="K48" t="str">
        <f>IFERROR(INDEX(契約日ソート!K:K,1/LARGE(INDEX((契約日ソート!$F$1:$F$201="人件費")/ROW(契約日ソート!$F$1:$F$201),0),ROW(K48))),"")</f>
        <v/>
      </c>
      <c r="L48" t="str">
        <f>IFERROR(INDEX(契約日ソート!L:L,1/LARGE(INDEX((契約日ソート!$F$1:$F$201="人件費")/ROW(契約日ソート!$F$1:$F$201),0),ROW(L48))),"")</f>
        <v/>
      </c>
      <c r="M48" t="str">
        <f>IFERROR(INDEX(契約日ソート!M:M,1/LARGE(INDEX((契約日ソート!$F$1:$F$201="人件費")/ROW(契約日ソート!$F$1:$F$201),0),ROW(M48))),"")</f>
        <v/>
      </c>
      <c r="N48" t="str">
        <f>IFERROR(INDEX(契約日ソート!N:N,1/LARGE(INDEX((契約日ソート!$F$1:$F$201="人件費")/ROW(契約日ソート!$F$1:$F$201),0),ROW(N48))),"")</f>
        <v/>
      </c>
      <c r="O48" t="str">
        <f>IFERROR(INDEX(契約日ソート!O:O,1/LARGE(INDEX((契約日ソート!$F$1:$F$201="人件費")/ROW(契約日ソート!$F$1:$F$201),0),ROW(O48))),"")</f>
        <v/>
      </c>
      <c r="P48" t="str">
        <f>IFERROR(INDEX(契約日ソート!P:P,1/LARGE(INDEX((契約日ソート!$F$1:$F$201="人件費")/ROW(契約日ソート!$F$1:$F$201),0),ROW(P48))),"")</f>
        <v/>
      </c>
      <c r="Q48" t="str">
        <f>IFERROR(INDEX(契約日ソート!Q:Q,1/LARGE(INDEX((契約日ソート!$F$1:$F$201="人件費")/ROW(契約日ソート!$F$1:$F$201),0),ROW(Q48))),"")</f>
        <v/>
      </c>
    </row>
    <row r="49" spans="1:17" x14ac:dyDescent="0.45">
      <c r="A49" t="str">
        <f>IFERROR(INDEX(契約日ソート!A:A,1/LARGE(INDEX((契約日ソート!$F$1:$F$201="人件費")/ROW(契約日ソート!$F$1:$F$201),0),ROW(A49))),"")</f>
        <v/>
      </c>
      <c r="B49" t="str">
        <f>IFERROR(INDEX(契約日ソート!B:B,1/LARGE(INDEX((契約日ソート!$F$1:$F$201="人件費")/ROW(契約日ソート!$F$1:$F$201),0),ROW(B49))),"")</f>
        <v/>
      </c>
      <c r="C49" t="str">
        <f>IFERROR(INDEX(契約日ソート!C:C,1/LARGE(INDEX((契約日ソート!$F$1:$F$201="人件費")/ROW(契約日ソート!$F$1:$F$201),0),ROW(C49))),"")</f>
        <v/>
      </c>
      <c r="D49" t="str">
        <f>IFERROR(INDEX(契約日ソート!D:D,1/LARGE(INDEX((契約日ソート!$F$1:$F$201="人件費")/ROW(契約日ソート!$F$1:$F$201),0),ROW(D49))),"")</f>
        <v/>
      </c>
      <c r="E49" t="str">
        <f>IFERROR(INDEX(契約日ソート!E:E,1/LARGE(INDEX((契約日ソート!$F$1:$F$201="人件費")/ROW(契約日ソート!$F$1:$F$201),0),ROW(E49))),"")</f>
        <v/>
      </c>
      <c r="F49" t="str">
        <f>IFERROR(INDEX(契約日ソート!F:F,1/LARGE(INDEX((契約日ソート!$F$1:$F$201="人件費")/ROW(契約日ソート!$F$1:$F$201),0),ROW(F49))),"")</f>
        <v/>
      </c>
      <c r="G49" t="str">
        <f>IFERROR(INDEX(契約日ソート!G:G,1/LARGE(INDEX((契約日ソート!$F$1:$F$201="人件費")/ROW(契約日ソート!$F$1:$F$201),0),ROW(G49))),"")</f>
        <v/>
      </c>
      <c r="H49" t="str">
        <f>IFERROR(INDEX(契約日ソート!H:H,1/LARGE(INDEX((契約日ソート!$F$1:$F$201="人件費")/ROW(契約日ソート!$F$1:$F$201),0),ROW(H49))),"")</f>
        <v/>
      </c>
      <c r="I49" t="str">
        <f>IFERROR(INDEX(契約日ソート!I:I,1/LARGE(INDEX((契約日ソート!$F$1:$F$201="人件費")/ROW(契約日ソート!$F$1:$F$201),0),ROW(I49))),"")</f>
        <v/>
      </c>
      <c r="J49" t="str">
        <f>IFERROR(INDEX(契約日ソート!J:J,1/LARGE(INDEX((契約日ソート!$F$1:$F$201="人件費")/ROW(契約日ソート!$F$1:$F$201),0),ROW(J49))),"")</f>
        <v/>
      </c>
      <c r="K49" t="str">
        <f>IFERROR(INDEX(契約日ソート!K:K,1/LARGE(INDEX((契約日ソート!$F$1:$F$201="人件費")/ROW(契約日ソート!$F$1:$F$201),0),ROW(K49))),"")</f>
        <v/>
      </c>
      <c r="L49" t="str">
        <f>IFERROR(INDEX(契約日ソート!L:L,1/LARGE(INDEX((契約日ソート!$F$1:$F$201="人件費")/ROW(契約日ソート!$F$1:$F$201),0),ROW(L49))),"")</f>
        <v/>
      </c>
      <c r="M49" t="str">
        <f>IFERROR(INDEX(契約日ソート!M:M,1/LARGE(INDEX((契約日ソート!$F$1:$F$201="人件費")/ROW(契約日ソート!$F$1:$F$201),0),ROW(M49))),"")</f>
        <v/>
      </c>
      <c r="N49" t="str">
        <f>IFERROR(INDEX(契約日ソート!N:N,1/LARGE(INDEX((契約日ソート!$F$1:$F$201="人件費")/ROW(契約日ソート!$F$1:$F$201),0),ROW(N49))),"")</f>
        <v/>
      </c>
      <c r="O49" t="str">
        <f>IFERROR(INDEX(契約日ソート!O:O,1/LARGE(INDEX((契約日ソート!$F$1:$F$201="人件費")/ROW(契約日ソート!$F$1:$F$201),0),ROW(O49))),"")</f>
        <v/>
      </c>
      <c r="P49" t="str">
        <f>IFERROR(INDEX(契約日ソート!P:P,1/LARGE(INDEX((契約日ソート!$F$1:$F$201="人件費")/ROW(契約日ソート!$F$1:$F$201),0),ROW(P49))),"")</f>
        <v/>
      </c>
      <c r="Q49" t="str">
        <f>IFERROR(INDEX(契約日ソート!Q:Q,1/LARGE(INDEX((契約日ソート!$F$1:$F$201="人件費")/ROW(契約日ソート!$F$1:$F$201),0),ROW(Q49))),"")</f>
        <v/>
      </c>
    </row>
    <row r="50" spans="1:17" x14ac:dyDescent="0.45">
      <c r="A50" t="str">
        <f>IFERROR(INDEX(契約日ソート!A:A,1/LARGE(INDEX((契約日ソート!$F$1:$F$201="人件費")/ROW(契約日ソート!$F$1:$F$201),0),ROW(A50))),"")</f>
        <v/>
      </c>
      <c r="B50" t="str">
        <f>IFERROR(INDEX(契約日ソート!B:B,1/LARGE(INDEX((契約日ソート!$F$1:$F$201="人件費")/ROW(契約日ソート!$F$1:$F$201),0),ROW(B50))),"")</f>
        <v/>
      </c>
      <c r="C50" t="str">
        <f>IFERROR(INDEX(契約日ソート!C:C,1/LARGE(INDEX((契約日ソート!$F$1:$F$201="人件費")/ROW(契約日ソート!$F$1:$F$201),0),ROW(C50))),"")</f>
        <v/>
      </c>
      <c r="D50" t="str">
        <f>IFERROR(INDEX(契約日ソート!D:D,1/LARGE(INDEX((契約日ソート!$F$1:$F$201="人件費")/ROW(契約日ソート!$F$1:$F$201),0),ROW(D50))),"")</f>
        <v/>
      </c>
      <c r="E50" t="str">
        <f>IFERROR(INDEX(契約日ソート!E:E,1/LARGE(INDEX((契約日ソート!$F$1:$F$201="人件費")/ROW(契約日ソート!$F$1:$F$201),0),ROW(E50))),"")</f>
        <v/>
      </c>
      <c r="F50" t="str">
        <f>IFERROR(INDEX(契約日ソート!F:F,1/LARGE(INDEX((契約日ソート!$F$1:$F$201="人件費")/ROW(契約日ソート!$F$1:$F$201),0),ROW(F50))),"")</f>
        <v/>
      </c>
      <c r="G50" t="str">
        <f>IFERROR(INDEX(契約日ソート!G:G,1/LARGE(INDEX((契約日ソート!$F$1:$F$201="人件費")/ROW(契約日ソート!$F$1:$F$201),0),ROW(G50))),"")</f>
        <v/>
      </c>
      <c r="H50" t="str">
        <f>IFERROR(INDEX(契約日ソート!H:H,1/LARGE(INDEX((契約日ソート!$F$1:$F$201="人件費")/ROW(契約日ソート!$F$1:$F$201),0),ROW(H50))),"")</f>
        <v/>
      </c>
      <c r="I50" t="str">
        <f>IFERROR(INDEX(契約日ソート!I:I,1/LARGE(INDEX((契約日ソート!$F$1:$F$201="人件費")/ROW(契約日ソート!$F$1:$F$201),0),ROW(I50))),"")</f>
        <v/>
      </c>
      <c r="J50" t="str">
        <f>IFERROR(INDEX(契約日ソート!J:J,1/LARGE(INDEX((契約日ソート!$F$1:$F$201="人件費")/ROW(契約日ソート!$F$1:$F$201),0),ROW(J50))),"")</f>
        <v/>
      </c>
      <c r="K50" t="str">
        <f>IFERROR(INDEX(契約日ソート!K:K,1/LARGE(INDEX((契約日ソート!$F$1:$F$201="人件費")/ROW(契約日ソート!$F$1:$F$201),0),ROW(K50))),"")</f>
        <v/>
      </c>
      <c r="L50" t="str">
        <f>IFERROR(INDEX(契約日ソート!L:L,1/LARGE(INDEX((契約日ソート!$F$1:$F$201="人件費")/ROW(契約日ソート!$F$1:$F$201),0),ROW(L50))),"")</f>
        <v/>
      </c>
      <c r="M50" t="str">
        <f>IFERROR(INDEX(契約日ソート!M:M,1/LARGE(INDEX((契約日ソート!$F$1:$F$201="人件費")/ROW(契約日ソート!$F$1:$F$201),0),ROW(M50))),"")</f>
        <v/>
      </c>
      <c r="N50" t="str">
        <f>IFERROR(INDEX(契約日ソート!N:N,1/LARGE(INDEX((契約日ソート!$F$1:$F$201="人件費")/ROW(契約日ソート!$F$1:$F$201),0),ROW(N50))),"")</f>
        <v/>
      </c>
      <c r="O50" t="str">
        <f>IFERROR(INDEX(契約日ソート!O:O,1/LARGE(INDEX((契約日ソート!$F$1:$F$201="人件費")/ROW(契約日ソート!$F$1:$F$201),0),ROW(O50))),"")</f>
        <v/>
      </c>
      <c r="P50" t="str">
        <f>IFERROR(INDEX(契約日ソート!P:P,1/LARGE(INDEX((契約日ソート!$F$1:$F$201="人件費")/ROW(契約日ソート!$F$1:$F$201),0),ROW(P50))),"")</f>
        <v/>
      </c>
      <c r="Q50" t="str">
        <f>IFERROR(INDEX(契約日ソート!Q:Q,1/LARGE(INDEX((契約日ソート!$F$1:$F$201="人件費")/ROW(契約日ソート!$F$1:$F$201),0),ROW(Q50))),"")</f>
        <v/>
      </c>
    </row>
    <row r="51" spans="1:17" x14ac:dyDescent="0.45">
      <c r="A51" t="str">
        <f>IFERROR(INDEX(契約日ソート!A:A,1/LARGE(INDEX((契約日ソート!$F$1:$F$201="人件費")/ROW(契約日ソート!$F$1:$F$201),0),ROW(A51))),"")</f>
        <v/>
      </c>
      <c r="B51" t="str">
        <f>IFERROR(INDEX(契約日ソート!B:B,1/LARGE(INDEX((契約日ソート!$F$1:$F$201="人件費")/ROW(契約日ソート!$F$1:$F$201),0),ROW(B51))),"")</f>
        <v/>
      </c>
      <c r="C51" t="str">
        <f>IFERROR(INDEX(契約日ソート!C:C,1/LARGE(INDEX((契約日ソート!$F$1:$F$201="人件費")/ROW(契約日ソート!$F$1:$F$201),0),ROW(C51))),"")</f>
        <v/>
      </c>
      <c r="D51" t="str">
        <f>IFERROR(INDEX(契約日ソート!D:D,1/LARGE(INDEX((契約日ソート!$F$1:$F$201="人件費")/ROW(契約日ソート!$F$1:$F$201),0),ROW(D51))),"")</f>
        <v/>
      </c>
      <c r="E51" t="str">
        <f>IFERROR(INDEX(契約日ソート!E:E,1/LARGE(INDEX((契約日ソート!$F$1:$F$201="人件費")/ROW(契約日ソート!$F$1:$F$201),0),ROW(E51))),"")</f>
        <v/>
      </c>
      <c r="F51" t="str">
        <f>IFERROR(INDEX(契約日ソート!F:F,1/LARGE(INDEX((契約日ソート!$F$1:$F$201="人件費")/ROW(契約日ソート!$F$1:$F$201),0),ROW(F51))),"")</f>
        <v/>
      </c>
      <c r="G51" t="str">
        <f>IFERROR(INDEX(契約日ソート!G:G,1/LARGE(INDEX((契約日ソート!$F$1:$F$201="人件費")/ROW(契約日ソート!$F$1:$F$201),0),ROW(G51))),"")</f>
        <v/>
      </c>
      <c r="H51" t="str">
        <f>IFERROR(INDEX(契約日ソート!H:H,1/LARGE(INDEX((契約日ソート!$F$1:$F$201="人件費")/ROW(契約日ソート!$F$1:$F$201),0),ROW(H51))),"")</f>
        <v/>
      </c>
      <c r="I51" t="str">
        <f>IFERROR(INDEX(契約日ソート!I:I,1/LARGE(INDEX((契約日ソート!$F$1:$F$201="人件費")/ROW(契約日ソート!$F$1:$F$201),0),ROW(I51))),"")</f>
        <v/>
      </c>
      <c r="J51" t="str">
        <f>IFERROR(INDEX(契約日ソート!J:J,1/LARGE(INDEX((契約日ソート!$F$1:$F$201="人件費")/ROW(契約日ソート!$F$1:$F$201),0),ROW(J51))),"")</f>
        <v/>
      </c>
      <c r="K51" t="str">
        <f>IFERROR(INDEX(契約日ソート!K:K,1/LARGE(INDEX((契約日ソート!$F$1:$F$201="人件費")/ROW(契約日ソート!$F$1:$F$201),0),ROW(K51))),"")</f>
        <v/>
      </c>
      <c r="L51" t="str">
        <f>IFERROR(INDEX(契約日ソート!L:L,1/LARGE(INDEX((契約日ソート!$F$1:$F$201="人件費")/ROW(契約日ソート!$F$1:$F$201),0),ROW(L51))),"")</f>
        <v/>
      </c>
      <c r="M51" t="str">
        <f>IFERROR(INDEX(契約日ソート!M:M,1/LARGE(INDEX((契約日ソート!$F$1:$F$201="人件費")/ROW(契約日ソート!$F$1:$F$201),0),ROW(M51))),"")</f>
        <v/>
      </c>
      <c r="N51" t="str">
        <f>IFERROR(INDEX(契約日ソート!N:N,1/LARGE(INDEX((契約日ソート!$F$1:$F$201="人件費")/ROW(契約日ソート!$F$1:$F$201),0),ROW(N51))),"")</f>
        <v/>
      </c>
      <c r="O51" t="str">
        <f>IFERROR(INDEX(契約日ソート!O:O,1/LARGE(INDEX((契約日ソート!$F$1:$F$201="人件費")/ROW(契約日ソート!$F$1:$F$201),0),ROW(O51))),"")</f>
        <v/>
      </c>
      <c r="P51" t="str">
        <f>IFERROR(INDEX(契約日ソート!P:P,1/LARGE(INDEX((契約日ソート!$F$1:$F$201="人件費")/ROW(契約日ソート!$F$1:$F$201),0),ROW(P51))),"")</f>
        <v/>
      </c>
      <c r="Q51" t="str">
        <f>IFERROR(INDEX(契約日ソート!Q:Q,1/LARGE(INDEX((契約日ソート!$F$1:$F$201="人件費")/ROW(契約日ソート!$F$1:$F$201),0),ROW(Q51))),"")</f>
        <v/>
      </c>
    </row>
    <row r="52" spans="1:17" x14ac:dyDescent="0.45">
      <c r="A52" t="str">
        <f>IFERROR(INDEX(契約日ソート!A:A,1/LARGE(INDEX((契約日ソート!$F$1:$F$201="人件費")/ROW(契約日ソート!$F$1:$F$201),0),ROW(A52))),"")</f>
        <v/>
      </c>
      <c r="B52" t="str">
        <f>IFERROR(INDEX(契約日ソート!B:B,1/LARGE(INDEX((契約日ソート!$F$1:$F$201="人件費")/ROW(契約日ソート!$F$1:$F$201),0),ROW(B52))),"")</f>
        <v/>
      </c>
      <c r="C52" t="str">
        <f>IFERROR(INDEX(契約日ソート!C:C,1/LARGE(INDEX((契約日ソート!$F$1:$F$201="人件費")/ROW(契約日ソート!$F$1:$F$201),0),ROW(C52))),"")</f>
        <v/>
      </c>
      <c r="D52" t="str">
        <f>IFERROR(INDEX(契約日ソート!D:D,1/LARGE(INDEX((契約日ソート!$F$1:$F$201="人件費")/ROW(契約日ソート!$F$1:$F$201),0),ROW(D52))),"")</f>
        <v/>
      </c>
      <c r="E52" t="str">
        <f>IFERROR(INDEX(契約日ソート!E:E,1/LARGE(INDEX((契約日ソート!$F$1:$F$201="人件費")/ROW(契約日ソート!$F$1:$F$201),0),ROW(E52))),"")</f>
        <v/>
      </c>
      <c r="F52" t="str">
        <f>IFERROR(INDEX(契約日ソート!F:F,1/LARGE(INDEX((契約日ソート!$F$1:$F$201="人件費")/ROW(契約日ソート!$F$1:$F$201),0),ROW(F52))),"")</f>
        <v/>
      </c>
      <c r="G52" t="str">
        <f>IFERROR(INDEX(契約日ソート!G:G,1/LARGE(INDEX((契約日ソート!$F$1:$F$201="人件費")/ROW(契約日ソート!$F$1:$F$201),0),ROW(G52))),"")</f>
        <v/>
      </c>
      <c r="H52" t="str">
        <f>IFERROR(INDEX(契約日ソート!H:H,1/LARGE(INDEX((契約日ソート!$F$1:$F$201="人件費")/ROW(契約日ソート!$F$1:$F$201),0),ROW(H52))),"")</f>
        <v/>
      </c>
      <c r="I52" t="str">
        <f>IFERROR(INDEX(契約日ソート!I:I,1/LARGE(INDEX((契約日ソート!$F$1:$F$201="人件費")/ROW(契約日ソート!$F$1:$F$201),0),ROW(I52))),"")</f>
        <v/>
      </c>
      <c r="J52" t="str">
        <f>IFERROR(INDEX(契約日ソート!J:J,1/LARGE(INDEX((契約日ソート!$F$1:$F$201="人件費")/ROW(契約日ソート!$F$1:$F$201),0),ROW(J52))),"")</f>
        <v/>
      </c>
      <c r="K52" t="str">
        <f>IFERROR(INDEX(契約日ソート!K:K,1/LARGE(INDEX((契約日ソート!$F$1:$F$201="人件費")/ROW(契約日ソート!$F$1:$F$201),0),ROW(K52))),"")</f>
        <v/>
      </c>
      <c r="L52" t="str">
        <f>IFERROR(INDEX(契約日ソート!L:L,1/LARGE(INDEX((契約日ソート!$F$1:$F$201="人件費")/ROW(契約日ソート!$F$1:$F$201),0),ROW(L52))),"")</f>
        <v/>
      </c>
      <c r="M52" t="str">
        <f>IFERROR(INDEX(契約日ソート!M:M,1/LARGE(INDEX((契約日ソート!$F$1:$F$201="人件費")/ROW(契約日ソート!$F$1:$F$201),0),ROW(M52))),"")</f>
        <v/>
      </c>
      <c r="N52" t="str">
        <f>IFERROR(INDEX(契約日ソート!N:N,1/LARGE(INDEX((契約日ソート!$F$1:$F$201="人件費")/ROW(契約日ソート!$F$1:$F$201),0),ROW(N52))),"")</f>
        <v/>
      </c>
      <c r="O52" t="str">
        <f>IFERROR(INDEX(契約日ソート!O:O,1/LARGE(INDEX((契約日ソート!$F$1:$F$201="人件費")/ROW(契約日ソート!$F$1:$F$201),0),ROW(O52))),"")</f>
        <v/>
      </c>
      <c r="P52" t="str">
        <f>IFERROR(INDEX(契約日ソート!P:P,1/LARGE(INDEX((契約日ソート!$F$1:$F$201="人件費")/ROW(契約日ソート!$F$1:$F$201),0),ROW(P52))),"")</f>
        <v/>
      </c>
      <c r="Q52" t="str">
        <f>IFERROR(INDEX(契約日ソート!Q:Q,1/LARGE(INDEX((契約日ソート!$F$1:$F$201="人件費")/ROW(契約日ソート!$F$1:$F$201),0),ROW(Q52))),"")</f>
        <v/>
      </c>
    </row>
    <row r="53" spans="1:17" x14ac:dyDescent="0.45">
      <c r="A53" t="str">
        <f>IFERROR(INDEX(契約日ソート!A:A,1/LARGE(INDEX((契約日ソート!$F$1:$F$201="人件費")/ROW(契約日ソート!$F$1:$F$201),0),ROW(A53))),"")</f>
        <v/>
      </c>
      <c r="B53" t="str">
        <f>IFERROR(INDEX(契約日ソート!B:B,1/LARGE(INDEX((契約日ソート!$F$1:$F$201="人件費")/ROW(契約日ソート!$F$1:$F$201),0),ROW(B53))),"")</f>
        <v/>
      </c>
      <c r="C53" t="str">
        <f>IFERROR(INDEX(契約日ソート!C:C,1/LARGE(INDEX((契約日ソート!$F$1:$F$201="人件費")/ROW(契約日ソート!$F$1:$F$201),0),ROW(C53))),"")</f>
        <v/>
      </c>
      <c r="D53" t="str">
        <f>IFERROR(INDEX(契約日ソート!D:D,1/LARGE(INDEX((契約日ソート!$F$1:$F$201="人件費")/ROW(契約日ソート!$F$1:$F$201),0),ROW(D53))),"")</f>
        <v/>
      </c>
      <c r="E53" t="str">
        <f>IFERROR(INDEX(契約日ソート!E:E,1/LARGE(INDEX((契約日ソート!$F$1:$F$201="人件費")/ROW(契約日ソート!$F$1:$F$201),0),ROW(E53))),"")</f>
        <v/>
      </c>
      <c r="F53" t="str">
        <f>IFERROR(INDEX(契約日ソート!F:F,1/LARGE(INDEX((契約日ソート!$F$1:$F$201="人件費")/ROW(契約日ソート!$F$1:$F$201),0),ROW(F53))),"")</f>
        <v/>
      </c>
      <c r="G53" t="str">
        <f>IFERROR(INDEX(契約日ソート!G:G,1/LARGE(INDEX((契約日ソート!$F$1:$F$201="人件費")/ROW(契約日ソート!$F$1:$F$201),0),ROW(G53))),"")</f>
        <v/>
      </c>
      <c r="H53" t="str">
        <f>IFERROR(INDEX(契約日ソート!H:H,1/LARGE(INDEX((契約日ソート!$F$1:$F$201="人件費")/ROW(契約日ソート!$F$1:$F$201),0),ROW(H53))),"")</f>
        <v/>
      </c>
      <c r="I53" t="str">
        <f>IFERROR(INDEX(契約日ソート!I:I,1/LARGE(INDEX((契約日ソート!$F$1:$F$201="人件費")/ROW(契約日ソート!$F$1:$F$201),0),ROW(I53))),"")</f>
        <v/>
      </c>
      <c r="J53" t="str">
        <f>IFERROR(INDEX(契約日ソート!J:J,1/LARGE(INDEX((契約日ソート!$F$1:$F$201="人件費")/ROW(契約日ソート!$F$1:$F$201),0),ROW(J53))),"")</f>
        <v/>
      </c>
      <c r="K53" t="str">
        <f>IFERROR(INDEX(契約日ソート!K:K,1/LARGE(INDEX((契約日ソート!$F$1:$F$201="人件費")/ROW(契約日ソート!$F$1:$F$201),0),ROW(K53))),"")</f>
        <v/>
      </c>
      <c r="L53" t="str">
        <f>IFERROR(INDEX(契約日ソート!L:L,1/LARGE(INDEX((契約日ソート!$F$1:$F$201="人件費")/ROW(契約日ソート!$F$1:$F$201),0),ROW(L53))),"")</f>
        <v/>
      </c>
      <c r="M53" t="str">
        <f>IFERROR(INDEX(契約日ソート!M:M,1/LARGE(INDEX((契約日ソート!$F$1:$F$201="人件費")/ROW(契約日ソート!$F$1:$F$201),0),ROW(M53))),"")</f>
        <v/>
      </c>
      <c r="N53" t="str">
        <f>IFERROR(INDEX(契約日ソート!N:N,1/LARGE(INDEX((契約日ソート!$F$1:$F$201="人件費")/ROW(契約日ソート!$F$1:$F$201),0),ROW(N53))),"")</f>
        <v/>
      </c>
      <c r="O53" t="str">
        <f>IFERROR(INDEX(契約日ソート!O:O,1/LARGE(INDEX((契約日ソート!$F$1:$F$201="人件費")/ROW(契約日ソート!$F$1:$F$201),0),ROW(O53))),"")</f>
        <v/>
      </c>
      <c r="P53" t="str">
        <f>IFERROR(INDEX(契約日ソート!P:P,1/LARGE(INDEX((契約日ソート!$F$1:$F$201="人件費")/ROW(契約日ソート!$F$1:$F$201),0),ROW(P53))),"")</f>
        <v/>
      </c>
      <c r="Q53" t="str">
        <f>IFERROR(INDEX(契約日ソート!Q:Q,1/LARGE(INDEX((契約日ソート!$F$1:$F$201="人件費")/ROW(契約日ソート!$F$1:$F$201),0),ROW(Q53))),"")</f>
        <v/>
      </c>
    </row>
    <row r="54" spans="1:17" x14ac:dyDescent="0.45">
      <c r="A54" t="str">
        <f>IFERROR(INDEX(契約日ソート!A:A,1/LARGE(INDEX((契約日ソート!$F$1:$F$201="人件費")/ROW(契約日ソート!$F$1:$F$201),0),ROW(A54))),"")</f>
        <v/>
      </c>
      <c r="B54" t="str">
        <f>IFERROR(INDEX(契約日ソート!B:B,1/LARGE(INDEX((契約日ソート!$F$1:$F$201="人件費")/ROW(契約日ソート!$F$1:$F$201),0),ROW(B54))),"")</f>
        <v/>
      </c>
      <c r="C54" t="str">
        <f>IFERROR(INDEX(契約日ソート!C:C,1/LARGE(INDEX((契約日ソート!$F$1:$F$201="人件費")/ROW(契約日ソート!$F$1:$F$201),0),ROW(C54))),"")</f>
        <v/>
      </c>
      <c r="D54" t="str">
        <f>IFERROR(INDEX(契約日ソート!D:D,1/LARGE(INDEX((契約日ソート!$F$1:$F$201="人件費")/ROW(契約日ソート!$F$1:$F$201),0),ROW(D54))),"")</f>
        <v/>
      </c>
      <c r="E54" t="str">
        <f>IFERROR(INDEX(契約日ソート!E:E,1/LARGE(INDEX((契約日ソート!$F$1:$F$201="人件費")/ROW(契約日ソート!$F$1:$F$201),0),ROW(E54))),"")</f>
        <v/>
      </c>
      <c r="F54" t="str">
        <f>IFERROR(INDEX(契約日ソート!F:F,1/LARGE(INDEX((契約日ソート!$F$1:$F$201="人件費")/ROW(契約日ソート!$F$1:$F$201),0),ROW(F54))),"")</f>
        <v/>
      </c>
      <c r="G54" t="str">
        <f>IFERROR(INDEX(契約日ソート!G:G,1/LARGE(INDEX((契約日ソート!$F$1:$F$201="人件費")/ROW(契約日ソート!$F$1:$F$201),0),ROW(G54))),"")</f>
        <v/>
      </c>
      <c r="H54" t="str">
        <f>IFERROR(INDEX(契約日ソート!H:H,1/LARGE(INDEX((契約日ソート!$F$1:$F$201="人件費")/ROW(契約日ソート!$F$1:$F$201),0),ROW(H54))),"")</f>
        <v/>
      </c>
      <c r="I54" t="str">
        <f>IFERROR(INDEX(契約日ソート!I:I,1/LARGE(INDEX((契約日ソート!$F$1:$F$201="人件費")/ROW(契約日ソート!$F$1:$F$201),0),ROW(I54))),"")</f>
        <v/>
      </c>
      <c r="J54" t="str">
        <f>IFERROR(INDEX(契約日ソート!J:J,1/LARGE(INDEX((契約日ソート!$F$1:$F$201="人件費")/ROW(契約日ソート!$F$1:$F$201),0),ROW(J54))),"")</f>
        <v/>
      </c>
      <c r="K54" t="str">
        <f>IFERROR(INDEX(契約日ソート!K:K,1/LARGE(INDEX((契約日ソート!$F$1:$F$201="人件費")/ROW(契約日ソート!$F$1:$F$201),0),ROW(K54))),"")</f>
        <v/>
      </c>
      <c r="L54" t="str">
        <f>IFERROR(INDEX(契約日ソート!L:L,1/LARGE(INDEX((契約日ソート!$F$1:$F$201="人件費")/ROW(契約日ソート!$F$1:$F$201),0),ROW(L54))),"")</f>
        <v/>
      </c>
      <c r="M54" t="str">
        <f>IFERROR(INDEX(契約日ソート!M:M,1/LARGE(INDEX((契約日ソート!$F$1:$F$201="人件費")/ROW(契約日ソート!$F$1:$F$201),0),ROW(M54))),"")</f>
        <v/>
      </c>
      <c r="N54" t="str">
        <f>IFERROR(INDEX(契約日ソート!N:N,1/LARGE(INDEX((契約日ソート!$F$1:$F$201="人件費")/ROW(契約日ソート!$F$1:$F$201),0),ROW(N54))),"")</f>
        <v/>
      </c>
      <c r="O54" t="str">
        <f>IFERROR(INDEX(契約日ソート!O:O,1/LARGE(INDEX((契約日ソート!$F$1:$F$201="人件費")/ROW(契約日ソート!$F$1:$F$201),0),ROW(O54))),"")</f>
        <v/>
      </c>
      <c r="P54" t="str">
        <f>IFERROR(INDEX(契約日ソート!P:P,1/LARGE(INDEX((契約日ソート!$F$1:$F$201="人件費")/ROW(契約日ソート!$F$1:$F$201),0),ROW(P54))),"")</f>
        <v/>
      </c>
      <c r="Q54" t="str">
        <f>IFERROR(INDEX(契約日ソート!Q:Q,1/LARGE(INDEX((契約日ソート!$F$1:$F$201="人件費")/ROW(契約日ソート!$F$1:$F$201),0),ROW(Q54))),"")</f>
        <v/>
      </c>
    </row>
    <row r="55" spans="1:17" x14ac:dyDescent="0.45">
      <c r="A55" t="str">
        <f>IFERROR(INDEX(契約日ソート!A:A,1/LARGE(INDEX((契約日ソート!$F$1:$F$201="人件費")/ROW(契約日ソート!$F$1:$F$201),0),ROW(A55))),"")</f>
        <v/>
      </c>
      <c r="B55" t="str">
        <f>IFERROR(INDEX(契約日ソート!B:B,1/LARGE(INDEX((契約日ソート!$F$1:$F$201="人件費")/ROW(契約日ソート!$F$1:$F$201),0),ROW(B55))),"")</f>
        <v/>
      </c>
      <c r="C55" t="str">
        <f>IFERROR(INDEX(契約日ソート!C:C,1/LARGE(INDEX((契約日ソート!$F$1:$F$201="人件費")/ROW(契約日ソート!$F$1:$F$201),0),ROW(C55))),"")</f>
        <v/>
      </c>
      <c r="D55" t="str">
        <f>IFERROR(INDEX(契約日ソート!D:D,1/LARGE(INDEX((契約日ソート!$F$1:$F$201="人件費")/ROW(契約日ソート!$F$1:$F$201),0),ROW(D55))),"")</f>
        <v/>
      </c>
      <c r="E55" t="str">
        <f>IFERROR(INDEX(契約日ソート!E:E,1/LARGE(INDEX((契約日ソート!$F$1:$F$201="人件費")/ROW(契約日ソート!$F$1:$F$201),0),ROW(E55))),"")</f>
        <v/>
      </c>
      <c r="F55" t="str">
        <f>IFERROR(INDEX(契約日ソート!F:F,1/LARGE(INDEX((契約日ソート!$F$1:$F$201="人件費")/ROW(契約日ソート!$F$1:$F$201),0),ROW(F55))),"")</f>
        <v/>
      </c>
      <c r="G55" t="str">
        <f>IFERROR(INDEX(契約日ソート!G:G,1/LARGE(INDEX((契約日ソート!$F$1:$F$201="人件費")/ROW(契約日ソート!$F$1:$F$201),0),ROW(G55))),"")</f>
        <v/>
      </c>
      <c r="H55" t="str">
        <f>IFERROR(INDEX(契約日ソート!H:H,1/LARGE(INDEX((契約日ソート!$F$1:$F$201="人件費")/ROW(契約日ソート!$F$1:$F$201),0),ROW(H55))),"")</f>
        <v/>
      </c>
      <c r="I55" t="str">
        <f>IFERROR(INDEX(契約日ソート!I:I,1/LARGE(INDEX((契約日ソート!$F$1:$F$201="人件費")/ROW(契約日ソート!$F$1:$F$201),0),ROW(I55))),"")</f>
        <v/>
      </c>
      <c r="J55" t="str">
        <f>IFERROR(INDEX(契約日ソート!J:J,1/LARGE(INDEX((契約日ソート!$F$1:$F$201="人件費")/ROW(契約日ソート!$F$1:$F$201),0),ROW(J55))),"")</f>
        <v/>
      </c>
      <c r="K55" t="str">
        <f>IFERROR(INDEX(契約日ソート!K:K,1/LARGE(INDEX((契約日ソート!$F$1:$F$201="人件費")/ROW(契約日ソート!$F$1:$F$201),0),ROW(K55))),"")</f>
        <v/>
      </c>
      <c r="L55" t="str">
        <f>IFERROR(INDEX(契約日ソート!L:L,1/LARGE(INDEX((契約日ソート!$F$1:$F$201="人件費")/ROW(契約日ソート!$F$1:$F$201),0),ROW(L55))),"")</f>
        <v/>
      </c>
      <c r="M55" t="str">
        <f>IFERROR(INDEX(契約日ソート!M:M,1/LARGE(INDEX((契約日ソート!$F$1:$F$201="人件費")/ROW(契約日ソート!$F$1:$F$201),0),ROW(M55))),"")</f>
        <v/>
      </c>
      <c r="N55" t="str">
        <f>IFERROR(INDEX(契約日ソート!N:N,1/LARGE(INDEX((契約日ソート!$F$1:$F$201="人件費")/ROW(契約日ソート!$F$1:$F$201),0),ROW(N55))),"")</f>
        <v/>
      </c>
      <c r="O55" t="str">
        <f>IFERROR(INDEX(契約日ソート!O:O,1/LARGE(INDEX((契約日ソート!$F$1:$F$201="人件費")/ROW(契約日ソート!$F$1:$F$201),0),ROW(O55))),"")</f>
        <v/>
      </c>
      <c r="P55" t="str">
        <f>IFERROR(INDEX(契約日ソート!P:P,1/LARGE(INDEX((契約日ソート!$F$1:$F$201="人件費")/ROW(契約日ソート!$F$1:$F$201),0),ROW(P55))),"")</f>
        <v/>
      </c>
      <c r="Q55" t="str">
        <f>IFERROR(INDEX(契約日ソート!Q:Q,1/LARGE(INDEX((契約日ソート!$F$1:$F$201="人件費")/ROW(契約日ソート!$F$1:$F$201),0),ROW(Q55))),"")</f>
        <v/>
      </c>
    </row>
    <row r="56" spans="1:17" x14ac:dyDescent="0.45">
      <c r="A56" t="str">
        <f>IFERROR(INDEX(契約日ソート!A:A,1/LARGE(INDEX((契約日ソート!$F$1:$F$201="人件費")/ROW(契約日ソート!$F$1:$F$201),0),ROW(A56))),"")</f>
        <v/>
      </c>
      <c r="B56" t="str">
        <f>IFERROR(INDEX(契約日ソート!B:B,1/LARGE(INDEX((契約日ソート!$F$1:$F$201="人件費")/ROW(契約日ソート!$F$1:$F$201),0),ROW(B56))),"")</f>
        <v/>
      </c>
      <c r="C56" t="str">
        <f>IFERROR(INDEX(契約日ソート!C:C,1/LARGE(INDEX((契約日ソート!$F$1:$F$201="人件費")/ROW(契約日ソート!$F$1:$F$201),0),ROW(C56))),"")</f>
        <v/>
      </c>
      <c r="D56" t="str">
        <f>IFERROR(INDEX(契約日ソート!D:D,1/LARGE(INDEX((契約日ソート!$F$1:$F$201="人件費")/ROW(契約日ソート!$F$1:$F$201),0),ROW(D56))),"")</f>
        <v/>
      </c>
      <c r="E56" t="str">
        <f>IFERROR(INDEX(契約日ソート!E:E,1/LARGE(INDEX((契約日ソート!$F$1:$F$201="人件費")/ROW(契約日ソート!$F$1:$F$201),0),ROW(E56))),"")</f>
        <v/>
      </c>
      <c r="F56" t="str">
        <f>IFERROR(INDEX(契約日ソート!F:F,1/LARGE(INDEX((契約日ソート!$F$1:$F$201="人件費")/ROW(契約日ソート!$F$1:$F$201),0),ROW(F56))),"")</f>
        <v/>
      </c>
      <c r="G56" t="str">
        <f>IFERROR(INDEX(契約日ソート!G:G,1/LARGE(INDEX((契約日ソート!$F$1:$F$201="人件費")/ROW(契約日ソート!$F$1:$F$201),0),ROW(G56))),"")</f>
        <v/>
      </c>
      <c r="H56" t="str">
        <f>IFERROR(INDEX(契約日ソート!H:H,1/LARGE(INDEX((契約日ソート!$F$1:$F$201="人件費")/ROW(契約日ソート!$F$1:$F$201),0),ROW(H56))),"")</f>
        <v/>
      </c>
      <c r="I56" t="str">
        <f>IFERROR(INDEX(契約日ソート!I:I,1/LARGE(INDEX((契約日ソート!$F$1:$F$201="人件費")/ROW(契約日ソート!$F$1:$F$201),0),ROW(I56))),"")</f>
        <v/>
      </c>
      <c r="J56" t="str">
        <f>IFERROR(INDEX(契約日ソート!J:J,1/LARGE(INDEX((契約日ソート!$F$1:$F$201="人件費")/ROW(契約日ソート!$F$1:$F$201),0),ROW(J56))),"")</f>
        <v/>
      </c>
      <c r="K56" t="str">
        <f>IFERROR(INDEX(契約日ソート!K:K,1/LARGE(INDEX((契約日ソート!$F$1:$F$201="人件費")/ROW(契約日ソート!$F$1:$F$201),0),ROW(K56))),"")</f>
        <v/>
      </c>
      <c r="L56" t="str">
        <f>IFERROR(INDEX(契約日ソート!L:L,1/LARGE(INDEX((契約日ソート!$F$1:$F$201="人件費")/ROW(契約日ソート!$F$1:$F$201),0),ROW(L56))),"")</f>
        <v/>
      </c>
      <c r="M56" t="str">
        <f>IFERROR(INDEX(契約日ソート!M:M,1/LARGE(INDEX((契約日ソート!$F$1:$F$201="人件費")/ROW(契約日ソート!$F$1:$F$201),0),ROW(M56))),"")</f>
        <v/>
      </c>
      <c r="N56" t="str">
        <f>IFERROR(INDEX(契約日ソート!N:N,1/LARGE(INDEX((契約日ソート!$F$1:$F$201="人件費")/ROW(契約日ソート!$F$1:$F$201),0),ROW(N56))),"")</f>
        <v/>
      </c>
      <c r="O56" t="str">
        <f>IFERROR(INDEX(契約日ソート!O:O,1/LARGE(INDEX((契約日ソート!$F$1:$F$201="人件費")/ROW(契約日ソート!$F$1:$F$201),0),ROW(O56))),"")</f>
        <v/>
      </c>
      <c r="P56" t="str">
        <f>IFERROR(INDEX(契約日ソート!P:P,1/LARGE(INDEX((契約日ソート!$F$1:$F$201="人件費")/ROW(契約日ソート!$F$1:$F$201),0),ROW(P56))),"")</f>
        <v/>
      </c>
      <c r="Q56" t="str">
        <f>IFERROR(INDEX(契約日ソート!Q:Q,1/LARGE(INDEX((契約日ソート!$F$1:$F$201="人件費")/ROW(契約日ソート!$F$1:$F$201),0),ROW(Q56))),"")</f>
        <v/>
      </c>
    </row>
    <row r="57" spans="1:17" x14ac:dyDescent="0.45">
      <c r="A57" t="str">
        <f>IFERROR(INDEX(契約日ソート!A:A,1/LARGE(INDEX((契約日ソート!$F$1:$F$201="人件費")/ROW(契約日ソート!$F$1:$F$201),0),ROW(A57))),"")</f>
        <v/>
      </c>
      <c r="B57" t="str">
        <f>IFERROR(INDEX(契約日ソート!B:B,1/LARGE(INDEX((契約日ソート!$F$1:$F$201="人件費")/ROW(契約日ソート!$F$1:$F$201),0),ROW(B57))),"")</f>
        <v/>
      </c>
      <c r="C57" t="str">
        <f>IFERROR(INDEX(契約日ソート!C:C,1/LARGE(INDEX((契約日ソート!$F$1:$F$201="人件費")/ROW(契約日ソート!$F$1:$F$201),0),ROW(C57))),"")</f>
        <v/>
      </c>
      <c r="D57" t="str">
        <f>IFERROR(INDEX(契約日ソート!D:D,1/LARGE(INDEX((契約日ソート!$F$1:$F$201="人件費")/ROW(契約日ソート!$F$1:$F$201),0),ROW(D57))),"")</f>
        <v/>
      </c>
      <c r="E57" t="str">
        <f>IFERROR(INDEX(契約日ソート!E:E,1/LARGE(INDEX((契約日ソート!$F$1:$F$201="人件費")/ROW(契約日ソート!$F$1:$F$201),0),ROW(E57))),"")</f>
        <v/>
      </c>
      <c r="F57" t="str">
        <f>IFERROR(INDEX(契約日ソート!F:F,1/LARGE(INDEX((契約日ソート!$F$1:$F$201="人件費")/ROW(契約日ソート!$F$1:$F$201),0),ROW(F57))),"")</f>
        <v/>
      </c>
      <c r="G57" t="str">
        <f>IFERROR(INDEX(契約日ソート!G:G,1/LARGE(INDEX((契約日ソート!$F$1:$F$201="人件費")/ROW(契約日ソート!$F$1:$F$201),0),ROW(G57))),"")</f>
        <v/>
      </c>
      <c r="H57" t="str">
        <f>IFERROR(INDEX(契約日ソート!H:H,1/LARGE(INDEX((契約日ソート!$F$1:$F$201="人件費")/ROW(契約日ソート!$F$1:$F$201),0),ROW(H57))),"")</f>
        <v/>
      </c>
      <c r="I57" t="str">
        <f>IFERROR(INDEX(契約日ソート!I:I,1/LARGE(INDEX((契約日ソート!$F$1:$F$201="人件費")/ROW(契約日ソート!$F$1:$F$201),0),ROW(I57))),"")</f>
        <v/>
      </c>
      <c r="J57" t="str">
        <f>IFERROR(INDEX(契約日ソート!J:J,1/LARGE(INDEX((契約日ソート!$F$1:$F$201="人件費")/ROW(契約日ソート!$F$1:$F$201),0),ROW(J57))),"")</f>
        <v/>
      </c>
      <c r="K57" t="str">
        <f>IFERROR(INDEX(契約日ソート!K:K,1/LARGE(INDEX((契約日ソート!$F$1:$F$201="人件費")/ROW(契約日ソート!$F$1:$F$201),0),ROW(K57))),"")</f>
        <v/>
      </c>
      <c r="L57" t="str">
        <f>IFERROR(INDEX(契約日ソート!L:L,1/LARGE(INDEX((契約日ソート!$F$1:$F$201="人件費")/ROW(契約日ソート!$F$1:$F$201),0),ROW(L57))),"")</f>
        <v/>
      </c>
      <c r="M57" t="str">
        <f>IFERROR(INDEX(契約日ソート!M:M,1/LARGE(INDEX((契約日ソート!$F$1:$F$201="人件費")/ROW(契約日ソート!$F$1:$F$201),0),ROW(M57))),"")</f>
        <v/>
      </c>
      <c r="N57" t="str">
        <f>IFERROR(INDEX(契約日ソート!N:N,1/LARGE(INDEX((契約日ソート!$F$1:$F$201="人件費")/ROW(契約日ソート!$F$1:$F$201),0),ROW(N57))),"")</f>
        <v/>
      </c>
      <c r="O57" t="str">
        <f>IFERROR(INDEX(契約日ソート!O:O,1/LARGE(INDEX((契約日ソート!$F$1:$F$201="人件費")/ROW(契約日ソート!$F$1:$F$201),0),ROW(O57))),"")</f>
        <v/>
      </c>
      <c r="P57" t="str">
        <f>IFERROR(INDEX(契約日ソート!P:P,1/LARGE(INDEX((契約日ソート!$F$1:$F$201="人件費")/ROW(契約日ソート!$F$1:$F$201),0),ROW(P57))),"")</f>
        <v/>
      </c>
      <c r="Q57" t="str">
        <f>IFERROR(INDEX(契約日ソート!Q:Q,1/LARGE(INDEX((契約日ソート!$F$1:$F$201="人件費")/ROW(契約日ソート!$F$1:$F$201),0),ROW(Q57))),"")</f>
        <v/>
      </c>
    </row>
    <row r="58" spans="1:17" x14ac:dyDescent="0.45">
      <c r="A58" t="str">
        <f>IFERROR(INDEX(契約日ソート!A:A,1/LARGE(INDEX((契約日ソート!$F$1:$F$201="人件費")/ROW(契約日ソート!$F$1:$F$201),0),ROW(A58))),"")</f>
        <v/>
      </c>
      <c r="B58" t="str">
        <f>IFERROR(INDEX(契約日ソート!B:B,1/LARGE(INDEX((契約日ソート!$F$1:$F$201="人件費")/ROW(契約日ソート!$F$1:$F$201),0),ROW(B58))),"")</f>
        <v/>
      </c>
      <c r="C58" t="str">
        <f>IFERROR(INDEX(契約日ソート!C:C,1/LARGE(INDEX((契約日ソート!$F$1:$F$201="人件費")/ROW(契約日ソート!$F$1:$F$201),0),ROW(C58))),"")</f>
        <v/>
      </c>
      <c r="D58" t="str">
        <f>IFERROR(INDEX(契約日ソート!D:D,1/LARGE(INDEX((契約日ソート!$F$1:$F$201="人件費")/ROW(契約日ソート!$F$1:$F$201),0),ROW(D58))),"")</f>
        <v/>
      </c>
      <c r="E58" t="str">
        <f>IFERROR(INDEX(契約日ソート!E:E,1/LARGE(INDEX((契約日ソート!$F$1:$F$201="人件費")/ROW(契約日ソート!$F$1:$F$201),0),ROW(E58))),"")</f>
        <v/>
      </c>
      <c r="F58" t="str">
        <f>IFERROR(INDEX(契約日ソート!F:F,1/LARGE(INDEX((契約日ソート!$F$1:$F$201="人件費")/ROW(契約日ソート!$F$1:$F$201),0),ROW(F58))),"")</f>
        <v/>
      </c>
      <c r="G58" t="str">
        <f>IFERROR(INDEX(契約日ソート!G:G,1/LARGE(INDEX((契約日ソート!$F$1:$F$201="人件費")/ROW(契約日ソート!$F$1:$F$201),0),ROW(G58))),"")</f>
        <v/>
      </c>
      <c r="H58" t="str">
        <f>IFERROR(INDEX(契約日ソート!H:H,1/LARGE(INDEX((契約日ソート!$F$1:$F$201="人件費")/ROW(契約日ソート!$F$1:$F$201),0),ROW(H58))),"")</f>
        <v/>
      </c>
      <c r="I58" t="str">
        <f>IFERROR(INDEX(契約日ソート!I:I,1/LARGE(INDEX((契約日ソート!$F$1:$F$201="人件費")/ROW(契約日ソート!$F$1:$F$201),0),ROW(I58))),"")</f>
        <v/>
      </c>
      <c r="J58" t="str">
        <f>IFERROR(INDEX(契約日ソート!J:J,1/LARGE(INDEX((契約日ソート!$F$1:$F$201="人件費")/ROW(契約日ソート!$F$1:$F$201),0),ROW(J58))),"")</f>
        <v/>
      </c>
      <c r="K58" t="str">
        <f>IFERROR(INDEX(契約日ソート!K:K,1/LARGE(INDEX((契約日ソート!$F$1:$F$201="人件費")/ROW(契約日ソート!$F$1:$F$201),0),ROW(K58))),"")</f>
        <v/>
      </c>
      <c r="L58" t="str">
        <f>IFERROR(INDEX(契約日ソート!L:L,1/LARGE(INDEX((契約日ソート!$F$1:$F$201="人件費")/ROW(契約日ソート!$F$1:$F$201),0),ROW(L58))),"")</f>
        <v/>
      </c>
      <c r="M58" t="str">
        <f>IFERROR(INDEX(契約日ソート!M:M,1/LARGE(INDEX((契約日ソート!$F$1:$F$201="人件費")/ROW(契約日ソート!$F$1:$F$201),0),ROW(M58))),"")</f>
        <v/>
      </c>
      <c r="N58" t="str">
        <f>IFERROR(INDEX(契約日ソート!N:N,1/LARGE(INDEX((契約日ソート!$F$1:$F$201="人件費")/ROW(契約日ソート!$F$1:$F$201),0),ROW(N58))),"")</f>
        <v/>
      </c>
      <c r="O58" t="str">
        <f>IFERROR(INDEX(契約日ソート!O:O,1/LARGE(INDEX((契約日ソート!$F$1:$F$201="人件費")/ROW(契約日ソート!$F$1:$F$201),0),ROW(O58))),"")</f>
        <v/>
      </c>
      <c r="P58" t="str">
        <f>IFERROR(INDEX(契約日ソート!P:P,1/LARGE(INDEX((契約日ソート!$F$1:$F$201="人件費")/ROW(契約日ソート!$F$1:$F$201),0),ROW(P58))),"")</f>
        <v/>
      </c>
      <c r="Q58" t="str">
        <f>IFERROR(INDEX(契約日ソート!Q:Q,1/LARGE(INDEX((契約日ソート!$F$1:$F$201="人件費")/ROW(契約日ソート!$F$1:$F$201),0),ROW(Q58))),"")</f>
        <v/>
      </c>
    </row>
    <row r="59" spans="1:17" x14ac:dyDescent="0.45">
      <c r="A59" t="str">
        <f>IFERROR(INDEX(契約日ソート!A:A,1/LARGE(INDEX((契約日ソート!$F$1:$F$201="人件費")/ROW(契約日ソート!$F$1:$F$201),0),ROW(A59))),"")</f>
        <v/>
      </c>
      <c r="B59" t="str">
        <f>IFERROR(INDEX(契約日ソート!B:B,1/LARGE(INDEX((契約日ソート!$F$1:$F$201="人件費")/ROW(契約日ソート!$F$1:$F$201),0),ROW(B59))),"")</f>
        <v/>
      </c>
      <c r="C59" t="str">
        <f>IFERROR(INDEX(契約日ソート!C:C,1/LARGE(INDEX((契約日ソート!$F$1:$F$201="人件費")/ROW(契約日ソート!$F$1:$F$201),0),ROW(C59))),"")</f>
        <v/>
      </c>
      <c r="D59" t="str">
        <f>IFERROR(INDEX(契約日ソート!D:D,1/LARGE(INDEX((契約日ソート!$F$1:$F$201="人件費")/ROW(契約日ソート!$F$1:$F$201),0),ROW(D59))),"")</f>
        <v/>
      </c>
      <c r="E59" t="str">
        <f>IFERROR(INDEX(契約日ソート!E:E,1/LARGE(INDEX((契約日ソート!$F$1:$F$201="人件費")/ROW(契約日ソート!$F$1:$F$201),0),ROW(E59))),"")</f>
        <v/>
      </c>
      <c r="F59" t="str">
        <f>IFERROR(INDEX(契約日ソート!F:F,1/LARGE(INDEX((契約日ソート!$F$1:$F$201="人件費")/ROW(契約日ソート!$F$1:$F$201),0),ROW(F59))),"")</f>
        <v/>
      </c>
      <c r="G59" t="str">
        <f>IFERROR(INDEX(契約日ソート!G:G,1/LARGE(INDEX((契約日ソート!$F$1:$F$201="人件費")/ROW(契約日ソート!$F$1:$F$201),0),ROW(G59))),"")</f>
        <v/>
      </c>
      <c r="H59" t="str">
        <f>IFERROR(INDEX(契約日ソート!H:H,1/LARGE(INDEX((契約日ソート!$F$1:$F$201="人件費")/ROW(契約日ソート!$F$1:$F$201),0),ROW(H59))),"")</f>
        <v/>
      </c>
      <c r="I59" t="str">
        <f>IFERROR(INDEX(契約日ソート!I:I,1/LARGE(INDEX((契約日ソート!$F$1:$F$201="人件費")/ROW(契約日ソート!$F$1:$F$201),0),ROW(I59))),"")</f>
        <v/>
      </c>
      <c r="J59" t="str">
        <f>IFERROR(INDEX(契約日ソート!J:J,1/LARGE(INDEX((契約日ソート!$F$1:$F$201="人件費")/ROW(契約日ソート!$F$1:$F$201),0),ROW(J59))),"")</f>
        <v/>
      </c>
      <c r="K59" t="str">
        <f>IFERROR(INDEX(契約日ソート!K:K,1/LARGE(INDEX((契約日ソート!$F$1:$F$201="人件費")/ROW(契約日ソート!$F$1:$F$201),0),ROW(K59))),"")</f>
        <v/>
      </c>
      <c r="L59" t="str">
        <f>IFERROR(INDEX(契約日ソート!L:L,1/LARGE(INDEX((契約日ソート!$F$1:$F$201="人件費")/ROW(契約日ソート!$F$1:$F$201),0),ROW(L59))),"")</f>
        <v/>
      </c>
      <c r="M59" t="str">
        <f>IFERROR(INDEX(契約日ソート!M:M,1/LARGE(INDEX((契約日ソート!$F$1:$F$201="人件費")/ROW(契約日ソート!$F$1:$F$201),0),ROW(M59))),"")</f>
        <v/>
      </c>
      <c r="N59" t="str">
        <f>IFERROR(INDEX(契約日ソート!N:N,1/LARGE(INDEX((契約日ソート!$F$1:$F$201="人件費")/ROW(契約日ソート!$F$1:$F$201),0),ROW(N59))),"")</f>
        <v/>
      </c>
      <c r="O59" t="str">
        <f>IFERROR(INDEX(契約日ソート!O:O,1/LARGE(INDEX((契約日ソート!$F$1:$F$201="人件費")/ROW(契約日ソート!$F$1:$F$201),0),ROW(O59))),"")</f>
        <v/>
      </c>
      <c r="P59" t="str">
        <f>IFERROR(INDEX(契約日ソート!P:P,1/LARGE(INDEX((契約日ソート!$F$1:$F$201="人件費")/ROW(契約日ソート!$F$1:$F$201),0),ROW(P59))),"")</f>
        <v/>
      </c>
      <c r="Q59" t="str">
        <f>IFERROR(INDEX(契約日ソート!Q:Q,1/LARGE(INDEX((契約日ソート!$F$1:$F$201="人件費")/ROW(契約日ソート!$F$1:$F$201),0),ROW(Q59))),"")</f>
        <v/>
      </c>
    </row>
    <row r="60" spans="1:17" x14ac:dyDescent="0.45">
      <c r="A60" t="str">
        <f>IFERROR(INDEX(契約日ソート!A:A,1/LARGE(INDEX((契約日ソート!$F$1:$F$201="人件費")/ROW(契約日ソート!$F$1:$F$201),0),ROW(A60))),"")</f>
        <v/>
      </c>
      <c r="B60" t="str">
        <f>IFERROR(INDEX(契約日ソート!B:B,1/LARGE(INDEX((契約日ソート!$F$1:$F$201="人件費")/ROW(契約日ソート!$F$1:$F$201),0),ROW(B60))),"")</f>
        <v/>
      </c>
      <c r="C60" t="str">
        <f>IFERROR(INDEX(契約日ソート!C:C,1/LARGE(INDEX((契約日ソート!$F$1:$F$201="人件費")/ROW(契約日ソート!$F$1:$F$201),0),ROW(C60))),"")</f>
        <v/>
      </c>
      <c r="D60" t="str">
        <f>IFERROR(INDEX(契約日ソート!D:D,1/LARGE(INDEX((契約日ソート!$F$1:$F$201="人件費")/ROW(契約日ソート!$F$1:$F$201),0),ROW(D60))),"")</f>
        <v/>
      </c>
      <c r="E60" t="str">
        <f>IFERROR(INDEX(契約日ソート!E:E,1/LARGE(INDEX((契約日ソート!$F$1:$F$201="人件費")/ROW(契約日ソート!$F$1:$F$201),0),ROW(E60))),"")</f>
        <v/>
      </c>
      <c r="F60" t="str">
        <f>IFERROR(INDEX(契約日ソート!F:F,1/LARGE(INDEX((契約日ソート!$F$1:$F$201="人件費")/ROW(契約日ソート!$F$1:$F$201),0),ROW(F60))),"")</f>
        <v/>
      </c>
      <c r="G60" t="str">
        <f>IFERROR(INDEX(契約日ソート!G:G,1/LARGE(INDEX((契約日ソート!$F$1:$F$201="人件費")/ROW(契約日ソート!$F$1:$F$201),0),ROW(G60))),"")</f>
        <v/>
      </c>
      <c r="H60" t="str">
        <f>IFERROR(INDEX(契約日ソート!H:H,1/LARGE(INDEX((契約日ソート!$F$1:$F$201="人件費")/ROW(契約日ソート!$F$1:$F$201),0),ROW(H60))),"")</f>
        <v/>
      </c>
      <c r="I60" t="str">
        <f>IFERROR(INDEX(契約日ソート!I:I,1/LARGE(INDEX((契約日ソート!$F$1:$F$201="人件費")/ROW(契約日ソート!$F$1:$F$201),0),ROW(I60))),"")</f>
        <v/>
      </c>
      <c r="J60" t="str">
        <f>IFERROR(INDEX(契約日ソート!J:J,1/LARGE(INDEX((契約日ソート!$F$1:$F$201="人件費")/ROW(契約日ソート!$F$1:$F$201),0),ROW(J60))),"")</f>
        <v/>
      </c>
      <c r="K60" t="str">
        <f>IFERROR(INDEX(契約日ソート!K:K,1/LARGE(INDEX((契約日ソート!$F$1:$F$201="人件費")/ROW(契約日ソート!$F$1:$F$201),0),ROW(K60))),"")</f>
        <v/>
      </c>
      <c r="L60" t="str">
        <f>IFERROR(INDEX(契約日ソート!L:L,1/LARGE(INDEX((契約日ソート!$F$1:$F$201="人件費")/ROW(契約日ソート!$F$1:$F$201),0),ROW(L60))),"")</f>
        <v/>
      </c>
      <c r="M60" t="str">
        <f>IFERROR(INDEX(契約日ソート!M:M,1/LARGE(INDEX((契約日ソート!$F$1:$F$201="人件費")/ROW(契約日ソート!$F$1:$F$201),0),ROW(M60))),"")</f>
        <v/>
      </c>
      <c r="N60" t="str">
        <f>IFERROR(INDEX(契約日ソート!N:N,1/LARGE(INDEX((契約日ソート!$F$1:$F$201="人件費")/ROW(契約日ソート!$F$1:$F$201),0),ROW(N60))),"")</f>
        <v/>
      </c>
      <c r="O60" t="str">
        <f>IFERROR(INDEX(契約日ソート!O:O,1/LARGE(INDEX((契約日ソート!$F$1:$F$201="人件費")/ROW(契約日ソート!$F$1:$F$201),0),ROW(O60))),"")</f>
        <v/>
      </c>
      <c r="P60" t="str">
        <f>IFERROR(INDEX(契約日ソート!P:P,1/LARGE(INDEX((契約日ソート!$F$1:$F$201="人件費")/ROW(契約日ソート!$F$1:$F$201),0),ROW(P60))),"")</f>
        <v/>
      </c>
      <c r="Q60" t="str">
        <f>IFERROR(INDEX(契約日ソート!Q:Q,1/LARGE(INDEX((契約日ソート!$F$1:$F$201="人件費")/ROW(契約日ソート!$F$1:$F$201),0),ROW(Q60))),"")</f>
        <v/>
      </c>
    </row>
    <row r="61" spans="1:17" x14ac:dyDescent="0.45">
      <c r="A61" t="str">
        <f>IFERROR(INDEX(契約日ソート!A:A,1/LARGE(INDEX((契約日ソート!$F$1:$F$201="人件費")/ROW(契約日ソート!$F$1:$F$201),0),ROW(A61))),"")</f>
        <v/>
      </c>
      <c r="B61" t="str">
        <f>IFERROR(INDEX(契約日ソート!B:B,1/LARGE(INDEX((契約日ソート!$F$1:$F$201="人件費")/ROW(契約日ソート!$F$1:$F$201),0),ROW(B61))),"")</f>
        <v/>
      </c>
      <c r="C61" t="str">
        <f>IFERROR(INDEX(契約日ソート!C:C,1/LARGE(INDEX((契約日ソート!$F$1:$F$201="人件費")/ROW(契約日ソート!$F$1:$F$201),0),ROW(C61))),"")</f>
        <v/>
      </c>
      <c r="D61" t="str">
        <f>IFERROR(INDEX(契約日ソート!D:D,1/LARGE(INDEX((契約日ソート!$F$1:$F$201="人件費")/ROW(契約日ソート!$F$1:$F$201),0),ROW(D61))),"")</f>
        <v/>
      </c>
      <c r="E61" t="str">
        <f>IFERROR(INDEX(契約日ソート!E:E,1/LARGE(INDEX((契約日ソート!$F$1:$F$201="人件費")/ROW(契約日ソート!$F$1:$F$201),0),ROW(E61))),"")</f>
        <v/>
      </c>
      <c r="F61" t="str">
        <f>IFERROR(INDEX(契約日ソート!F:F,1/LARGE(INDEX((契約日ソート!$F$1:$F$201="人件費")/ROW(契約日ソート!$F$1:$F$201),0),ROW(F61))),"")</f>
        <v/>
      </c>
      <c r="G61" t="str">
        <f>IFERROR(INDEX(契約日ソート!G:G,1/LARGE(INDEX((契約日ソート!$F$1:$F$201="人件費")/ROW(契約日ソート!$F$1:$F$201),0),ROW(G61))),"")</f>
        <v/>
      </c>
      <c r="H61" t="str">
        <f>IFERROR(INDEX(契約日ソート!H:H,1/LARGE(INDEX((契約日ソート!$F$1:$F$201="人件費")/ROW(契約日ソート!$F$1:$F$201),0),ROW(H61))),"")</f>
        <v/>
      </c>
      <c r="I61" t="str">
        <f>IFERROR(INDEX(契約日ソート!I:I,1/LARGE(INDEX((契約日ソート!$F$1:$F$201="人件費")/ROW(契約日ソート!$F$1:$F$201),0),ROW(I61))),"")</f>
        <v/>
      </c>
      <c r="J61" t="str">
        <f>IFERROR(INDEX(契約日ソート!J:J,1/LARGE(INDEX((契約日ソート!$F$1:$F$201="人件費")/ROW(契約日ソート!$F$1:$F$201),0),ROW(J61))),"")</f>
        <v/>
      </c>
      <c r="K61" t="str">
        <f>IFERROR(INDEX(契約日ソート!K:K,1/LARGE(INDEX((契約日ソート!$F$1:$F$201="人件費")/ROW(契約日ソート!$F$1:$F$201),0),ROW(K61))),"")</f>
        <v/>
      </c>
      <c r="L61" t="str">
        <f>IFERROR(INDEX(契約日ソート!L:L,1/LARGE(INDEX((契約日ソート!$F$1:$F$201="人件費")/ROW(契約日ソート!$F$1:$F$201),0),ROW(L61))),"")</f>
        <v/>
      </c>
      <c r="M61" t="str">
        <f>IFERROR(INDEX(契約日ソート!M:M,1/LARGE(INDEX((契約日ソート!$F$1:$F$201="人件費")/ROW(契約日ソート!$F$1:$F$201),0),ROW(M61))),"")</f>
        <v/>
      </c>
      <c r="N61" t="str">
        <f>IFERROR(INDEX(契約日ソート!N:N,1/LARGE(INDEX((契約日ソート!$F$1:$F$201="人件費")/ROW(契約日ソート!$F$1:$F$201),0),ROW(N61))),"")</f>
        <v/>
      </c>
      <c r="O61" t="str">
        <f>IFERROR(INDEX(契約日ソート!O:O,1/LARGE(INDEX((契約日ソート!$F$1:$F$201="人件費")/ROW(契約日ソート!$F$1:$F$201),0),ROW(O61))),"")</f>
        <v/>
      </c>
      <c r="P61" t="str">
        <f>IFERROR(INDEX(契約日ソート!P:P,1/LARGE(INDEX((契約日ソート!$F$1:$F$201="人件費")/ROW(契約日ソート!$F$1:$F$201),0),ROW(P61))),"")</f>
        <v/>
      </c>
      <c r="Q61" t="str">
        <f>IFERROR(INDEX(契約日ソート!Q:Q,1/LARGE(INDEX((契約日ソート!$F$1:$F$201="人件費")/ROW(契約日ソート!$F$1:$F$201),0),ROW(Q61))),"")</f>
        <v/>
      </c>
    </row>
    <row r="62" spans="1:17" x14ac:dyDescent="0.45">
      <c r="A62" t="str">
        <f>IFERROR(INDEX(契約日ソート!A:A,1/LARGE(INDEX((契約日ソート!$F$1:$F$201="人件費")/ROW(契約日ソート!$F$1:$F$201),0),ROW(A62))),"")</f>
        <v/>
      </c>
      <c r="B62" t="str">
        <f>IFERROR(INDEX(契約日ソート!B:B,1/LARGE(INDEX((契約日ソート!$F$1:$F$201="人件費")/ROW(契約日ソート!$F$1:$F$201),0),ROW(B62))),"")</f>
        <v/>
      </c>
      <c r="C62" t="str">
        <f>IFERROR(INDEX(契約日ソート!C:C,1/LARGE(INDEX((契約日ソート!$F$1:$F$201="人件費")/ROW(契約日ソート!$F$1:$F$201),0),ROW(C62))),"")</f>
        <v/>
      </c>
      <c r="D62" t="str">
        <f>IFERROR(INDEX(契約日ソート!D:D,1/LARGE(INDEX((契約日ソート!$F$1:$F$201="人件費")/ROW(契約日ソート!$F$1:$F$201),0),ROW(D62))),"")</f>
        <v/>
      </c>
      <c r="E62" t="str">
        <f>IFERROR(INDEX(契約日ソート!E:E,1/LARGE(INDEX((契約日ソート!$F$1:$F$201="人件費")/ROW(契約日ソート!$F$1:$F$201),0),ROW(E62))),"")</f>
        <v/>
      </c>
      <c r="F62" t="str">
        <f>IFERROR(INDEX(契約日ソート!F:F,1/LARGE(INDEX((契約日ソート!$F$1:$F$201="人件費")/ROW(契約日ソート!$F$1:$F$201),0),ROW(F62))),"")</f>
        <v/>
      </c>
      <c r="G62" t="str">
        <f>IFERROR(INDEX(契約日ソート!G:G,1/LARGE(INDEX((契約日ソート!$F$1:$F$201="人件費")/ROW(契約日ソート!$F$1:$F$201),0),ROW(G62))),"")</f>
        <v/>
      </c>
      <c r="H62" t="str">
        <f>IFERROR(INDEX(契約日ソート!H:H,1/LARGE(INDEX((契約日ソート!$F$1:$F$201="人件費")/ROW(契約日ソート!$F$1:$F$201),0),ROW(H62))),"")</f>
        <v/>
      </c>
      <c r="I62" t="str">
        <f>IFERROR(INDEX(契約日ソート!I:I,1/LARGE(INDEX((契約日ソート!$F$1:$F$201="人件費")/ROW(契約日ソート!$F$1:$F$201),0),ROW(I62))),"")</f>
        <v/>
      </c>
      <c r="J62" t="str">
        <f>IFERROR(INDEX(契約日ソート!J:J,1/LARGE(INDEX((契約日ソート!$F$1:$F$201="人件費")/ROW(契約日ソート!$F$1:$F$201),0),ROW(J62))),"")</f>
        <v/>
      </c>
      <c r="K62" t="str">
        <f>IFERROR(INDEX(契約日ソート!K:K,1/LARGE(INDEX((契約日ソート!$F$1:$F$201="人件費")/ROW(契約日ソート!$F$1:$F$201),0),ROW(K62))),"")</f>
        <v/>
      </c>
      <c r="L62" t="str">
        <f>IFERROR(INDEX(契約日ソート!L:L,1/LARGE(INDEX((契約日ソート!$F$1:$F$201="人件費")/ROW(契約日ソート!$F$1:$F$201),0),ROW(L62))),"")</f>
        <v/>
      </c>
      <c r="M62" t="str">
        <f>IFERROR(INDEX(契約日ソート!M:M,1/LARGE(INDEX((契約日ソート!$F$1:$F$201="人件費")/ROW(契約日ソート!$F$1:$F$201),0),ROW(M62))),"")</f>
        <v/>
      </c>
      <c r="N62" t="str">
        <f>IFERROR(INDEX(契約日ソート!N:N,1/LARGE(INDEX((契約日ソート!$F$1:$F$201="人件費")/ROW(契約日ソート!$F$1:$F$201),0),ROW(N62))),"")</f>
        <v/>
      </c>
      <c r="O62" t="str">
        <f>IFERROR(INDEX(契約日ソート!O:O,1/LARGE(INDEX((契約日ソート!$F$1:$F$201="人件費")/ROW(契約日ソート!$F$1:$F$201),0),ROW(O62))),"")</f>
        <v/>
      </c>
      <c r="P62" t="str">
        <f>IFERROR(INDEX(契約日ソート!P:P,1/LARGE(INDEX((契約日ソート!$F$1:$F$201="人件費")/ROW(契約日ソート!$F$1:$F$201),0),ROW(P62))),"")</f>
        <v/>
      </c>
      <c r="Q62" t="str">
        <f>IFERROR(INDEX(契約日ソート!Q:Q,1/LARGE(INDEX((契約日ソート!$F$1:$F$201="人件費")/ROW(契約日ソート!$F$1:$F$201),0),ROW(Q62))),"")</f>
        <v/>
      </c>
    </row>
    <row r="63" spans="1:17" x14ac:dyDescent="0.45">
      <c r="A63" t="str">
        <f>IFERROR(INDEX(契約日ソート!A:A,1/LARGE(INDEX((契約日ソート!$F$1:$F$201="人件費")/ROW(契約日ソート!$F$1:$F$201),0),ROW(A63))),"")</f>
        <v/>
      </c>
      <c r="B63" t="str">
        <f>IFERROR(INDEX(契約日ソート!B:B,1/LARGE(INDEX((契約日ソート!$F$1:$F$201="人件費")/ROW(契約日ソート!$F$1:$F$201),0),ROW(B63))),"")</f>
        <v/>
      </c>
      <c r="C63" t="str">
        <f>IFERROR(INDEX(契約日ソート!C:C,1/LARGE(INDEX((契約日ソート!$F$1:$F$201="人件費")/ROW(契約日ソート!$F$1:$F$201),0),ROW(C63))),"")</f>
        <v/>
      </c>
      <c r="D63" t="str">
        <f>IFERROR(INDEX(契約日ソート!D:D,1/LARGE(INDEX((契約日ソート!$F$1:$F$201="人件費")/ROW(契約日ソート!$F$1:$F$201),0),ROW(D63))),"")</f>
        <v/>
      </c>
      <c r="E63" t="str">
        <f>IFERROR(INDEX(契約日ソート!E:E,1/LARGE(INDEX((契約日ソート!$F$1:$F$201="人件費")/ROW(契約日ソート!$F$1:$F$201),0),ROW(E63))),"")</f>
        <v/>
      </c>
      <c r="F63" t="str">
        <f>IFERROR(INDEX(契約日ソート!F:F,1/LARGE(INDEX((契約日ソート!$F$1:$F$201="人件費")/ROW(契約日ソート!$F$1:$F$201),0),ROW(F63))),"")</f>
        <v/>
      </c>
      <c r="G63" t="str">
        <f>IFERROR(INDEX(契約日ソート!G:G,1/LARGE(INDEX((契約日ソート!$F$1:$F$201="人件費")/ROW(契約日ソート!$F$1:$F$201),0),ROW(G63))),"")</f>
        <v/>
      </c>
      <c r="H63" t="str">
        <f>IFERROR(INDEX(契約日ソート!H:H,1/LARGE(INDEX((契約日ソート!$F$1:$F$201="人件費")/ROW(契約日ソート!$F$1:$F$201),0),ROW(H63))),"")</f>
        <v/>
      </c>
      <c r="I63" t="str">
        <f>IFERROR(INDEX(契約日ソート!I:I,1/LARGE(INDEX((契約日ソート!$F$1:$F$201="人件費")/ROW(契約日ソート!$F$1:$F$201),0),ROW(I63))),"")</f>
        <v/>
      </c>
      <c r="J63" t="str">
        <f>IFERROR(INDEX(契約日ソート!J:J,1/LARGE(INDEX((契約日ソート!$F$1:$F$201="人件費")/ROW(契約日ソート!$F$1:$F$201),0),ROW(J63))),"")</f>
        <v/>
      </c>
      <c r="K63" t="str">
        <f>IFERROR(INDEX(契約日ソート!K:K,1/LARGE(INDEX((契約日ソート!$F$1:$F$201="人件費")/ROW(契約日ソート!$F$1:$F$201),0),ROW(K63))),"")</f>
        <v/>
      </c>
      <c r="L63" t="str">
        <f>IFERROR(INDEX(契約日ソート!L:L,1/LARGE(INDEX((契約日ソート!$F$1:$F$201="人件費")/ROW(契約日ソート!$F$1:$F$201),0),ROW(L63))),"")</f>
        <v/>
      </c>
      <c r="M63" t="str">
        <f>IFERROR(INDEX(契約日ソート!M:M,1/LARGE(INDEX((契約日ソート!$F$1:$F$201="人件費")/ROW(契約日ソート!$F$1:$F$201),0),ROW(M63))),"")</f>
        <v/>
      </c>
      <c r="N63" t="str">
        <f>IFERROR(INDEX(契約日ソート!N:N,1/LARGE(INDEX((契約日ソート!$F$1:$F$201="人件費")/ROW(契約日ソート!$F$1:$F$201),0),ROW(N63))),"")</f>
        <v/>
      </c>
      <c r="O63" t="str">
        <f>IFERROR(INDEX(契約日ソート!O:O,1/LARGE(INDEX((契約日ソート!$F$1:$F$201="人件費")/ROW(契約日ソート!$F$1:$F$201),0),ROW(O63))),"")</f>
        <v/>
      </c>
      <c r="P63" t="str">
        <f>IFERROR(INDEX(契約日ソート!P:P,1/LARGE(INDEX((契約日ソート!$F$1:$F$201="人件費")/ROW(契約日ソート!$F$1:$F$201),0),ROW(P63))),"")</f>
        <v/>
      </c>
      <c r="Q63" t="str">
        <f>IFERROR(INDEX(契約日ソート!Q:Q,1/LARGE(INDEX((契約日ソート!$F$1:$F$201="人件費")/ROW(契約日ソート!$F$1:$F$201),0),ROW(Q63))),"")</f>
        <v/>
      </c>
    </row>
    <row r="64" spans="1:17" x14ac:dyDescent="0.45">
      <c r="A64" t="str">
        <f>IFERROR(INDEX(契約日ソート!A:A,1/LARGE(INDEX((契約日ソート!$F$1:$F$201="人件費")/ROW(契約日ソート!$F$1:$F$201),0),ROW(A64))),"")</f>
        <v/>
      </c>
      <c r="B64" t="str">
        <f>IFERROR(INDEX(契約日ソート!B:B,1/LARGE(INDEX((契約日ソート!$F$1:$F$201="人件費")/ROW(契約日ソート!$F$1:$F$201),0),ROW(B64))),"")</f>
        <v/>
      </c>
      <c r="C64" t="str">
        <f>IFERROR(INDEX(契約日ソート!C:C,1/LARGE(INDEX((契約日ソート!$F$1:$F$201="人件費")/ROW(契約日ソート!$F$1:$F$201),0),ROW(C64))),"")</f>
        <v/>
      </c>
      <c r="D64" t="str">
        <f>IFERROR(INDEX(契約日ソート!D:D,1/LARGE(INDEX((契約日ソート!$F$1:$F$201="人件費")/ROW(契約日ソート!$F$1:$F$201),0),ROW(D64))),"")</f>
        <v/>
      </c>
      <c r="E64" t="str">
        <f>IFERROR(INDEX(契約日ソート!E:E,1/LARGE(INDEX((契約日ソート!$F$1:$F$201="人件費")/ROW(契約日ソート!$F$1:$F$201),0),ROW(E64))),"")</f>
        <v/>
      </c>
      <c r="F64" t="str">
        <f>IFERROR(INDEX(契約日ソート!F:F,1/LARGE(INDEX((契約日ソート!$F$1:$F$201="人件費")/ROW(契約日ソート!$F$1:$F$201),0),ROW(F64))),"")</f>
        <v/>
      </c>
      <c r="G64" t="str">
        <f>IFERROR(INDEX(契約日ソート!G:G,1/LARGE(INDEX((契約日ソート!$F$1:$F$201="人件費")/ROW(契約日ソート!$F$1:$F$201),0),ROW(G64))),"")</f>
        <v/>
      </c>
      <c r="H64" t="str">
        <f>IFERROR(INDEX(契約日ソート!H:H,1/LARGE(INDEX((契約日ソート!$F$1:$F$201="人件費")/ROW(契約日ソート!$F$1:$F$201),0),ROW(H64))),"")</f>
        <v/>
      </c>
      <c r="I64" t="str">
        <f>IFERROR(INDEX(契約日ソート!I:I,1/LARGE(INDEX((契約日ソート!$F$1:$F$201="人件費")/ROW(契約日ソート!$F$1:$F$201),0),ROW(I64))),"")</f>
        <v/>
      </c>
      <c r="J64" t="str">
        <f>IFERROR(INDEX(契約日ソート!J:J,1/LARGE(INDEX((契約日ソート!$F$1:$F$201="人件費")/ROW(契約日ソート!$F$1:$F$201),0),ROW(J64))),"")</f>
        <v/>
      </c>
      <c r="K64" t="str">
        <f>IFERROR(INDEX(契約日ソート!K:K,1/LARGE(INDEX((契約日ソート!$F$1:$F$201="人件費")/ROW(契約日ソート!$F$1:$F$201),0),ROW(K64))),"")</f>
        <v/>
      </c>
      <c r="L64" t="str">
        <f>IFERROR(INDEX(契約日ソート!L:L,1/LARGE(INDEX((契約日ソート!$F$1:$F$201="人件費")/ROW(契約日ソート!$F$1:$F$201),0),ROW(L64))),"")</f>
        <v/>
      </c>
      <c r="M64" t="str">
        <f>IFERROR(INDEX(契約日ソート!M:M,1/LARGE(INDEX((契約日ソート!$F$1:$F$201="人件費")/ROW(契約日ソート!$F$1:$F$201),0),ROW(M64))),"")</f>
        <v/>
      </c>
      <c r="N64" t="str">
        <f>IFERROR(INDEX(契約日ソート!N:N,1/LARGE(INDEX((契約日ソート!$F$1:$F$201="人件費")/ROW(契約日ソート!$F$1:$F$201),0),ROW(N64))),"")</f>
        <v/>
      </c>
      <c r="O64" t="str">
        <f>IFERROR(INDEX(契約日ソート!O:O,1/LARGE(INDEX((契約日ソート!$F$1:$F$201="人件費")/ROW(契約日ソート!$F$1:$F$201),0),ROW(O64))),"")</f>
        <v/>
      </c>
      <c r="P64" t="str">
        <f>IFERROR(INDEX(契約日ソート!P:P,1/LARGE(INDEX((契約日ソート!$F$1:$F$201="人件費")/ROW(契約日ソート!$F$1:$F$201),0),ROW(P64))),"")</f>
        <v/>
      </c>
      <c r="Q64" t="str">
        <f>IFERROR(INDEX(契約日ソート!Q:Q,1/LARGE(INDEX((契約日ソート!$F$1:$F$201="人件費")/ROW(契約日ソート!$F$1:$F$201),0),ROW(Q64))),"")</f>
        <v/>
      </c>
    </row>
    <row r="65" spans="1:17" x14ac:dyDescent="0.45">
      <c r="A65" t="str">
        <f>IFERROR(INDEX(契約日ソート!A:A,1/LARGE(INDEX((契約日ソート!$F$1:$F$201="人件費")/ROW(契約日ソート!$F$1:$F$201),0),ROW(A65))),"")</f>
        <v/>
      </c>
      <c r="B65" t="str">
        <f>IFERROR(INDEX(契約日ソート!B:B,1/LARGE(INDEX((契約日ソート!$F$1:$F$201="人件費")/ROW(契約日ソート!$F$1:$F$201),0),ROW(B65))),"")</f>
        <v/>
      </c>
      <c r="C65" t="str">
        <f>IFERROR(INDEX(契約日ソート!C:C,1/LARGE(INDEX((契約日ソート!$F$1:$F$201="人件費")/ROW(契約日ソート!$F$1:$F$201),0),ROW(C65))),"")</f>
        <v/>
      </c>
      <c r="D65" t="str">
        <f>IFERROR(INDEX(契約日ソート!D:D,1/LARGE(INDEX((契約日ソート!$F$1:$F$201="人件費")/ROW(契約日ソート!$F$1:$F$201),0),ROW(D65))),"")</f>
        <v/>
      </c>
      <c r="E65" t="str">
        <f>IFERROR(INDEX(契約日ソート!E:E,1/LARGE(INDEX((契約日ソート!$F$1:$F$201="人件費")/ROW(契約日ソート!$F$1:$F$201),0),ROW(E65))),"")</f>
        <v/>
      </c>
      <c r="F65" t="str">
        <f>IFERROR(INDEX(契約日ソート!F:F,1/LARGE(INDEX((契約日ソート!$F$1:$F$201="人件費")/ROW(契約日ソート!$F$1:$F$201),0),ROW(F65))),"")</f>
        <v/>
      </c>
      <c r="G65" t="str">
        <f>IFERROR(INDEX(契約日ソート!G:G,1/LARGE(INDEX((契約日ソート!$F$1:$F$201="人件費")/ROW(契約日ソート!$F$1:$F$201),0),ROW(G65))),"")</f>
        <v/>
      </c>
      <c r="H65" t="str">
        <f>IFERROR(INDEX(契約日ソート!H:H,1/LARGE(INDEX((契約日ソート!$F$1:$F$201="人件費")/ROW(契約日ソート!$F$1:$F$201),0),ROW(H65))),"")</f>
        <v/>
      </c>
      <c r="I65" t="str">
        <f>IFERROR(INDEX(契約日ソート!I:I,1/LARGE(INDEX((契約日ソート!$F$1:$F$201="人件費")/ROW(契約日ソート!$F$1:$F$201),0),ROW(I65))),"")</f>
        <v/>
      </c>
      <c r="J65" t="str">
        <f>IFERROR(INDEX(契約日ソート!J:J,1/LARGE(INDEX((契約日ソート!$F$1:$F$201="人件費")/ROW(契約日ソート!$F$1:$F$201),0),ROW(J65))),"")</f>
        <v/>
      </c>
      <c r="K65" t="str">
        <f>IFERROR(INDEX(契約日ソート!K:K,1/LARGE(INDEX((契約日ソート!$F$1:$F$201="人件費")/ROW(契約日ソート!$F$1:$F$201),0),ROW(K65))),"")</f>
        <v/>
      </c>
      <c r="L65" t="str">
        <f>IFERROR(INDEX(契約日ソート!L:L,1/LARGE(INDEX((契約日ソート!$F$1:$F$201="人件費")/ROW(契約日ソート!$F$1:$F$201),0),ROW(L65))),"")</f>
        <v/>
      </c>
      <c r="M65" t="str">
        <f>IFERROR(INDEX(契約日ソート!M:M,1/LARGE(INDEX((契約日ソート!$F$1:$F$201="人件費")/ROW(契約日ソート!$F$1:$F$201),0),ROW(M65))),"")</f>
        <v/>
      </c>
      <c r="N65" t="str">
        <f>IFERROR(INDEX(契約日ソート!N:N,1/LARGE(INDEX((契約日ソート!$F$1:$F$201="人件費")/ROW(契約日ソート!$F$1:$F$201),0),ROW(N65))),"")</f>
        <v/>
      </c>
      <c r="O65" t="str">
        <f>IFERROR(INDEX(契約日ソート!O:O,1/LARGE(INDEX((契約日ソート!$F$1:$F$201="人件費")/ROW(契約日ソート!$F$1:$F$201),0),ROW(O65))),"")</f>
        <v/>
      </c>
      <c r="P65" t="str">
        <f>IFERROR(INDEX(契約日ソート!P:P,1/LARGE(INDEX((契約日ソート!$F$1:$F$201="人件費")/ROW(契約日ソート!$F$1:$F$201),0),ROW(P65))),"")</f>
        <v/>
      </c>
      <c r="Q65" t="str">
        <f>IFERROR(INDEX(契約日ソート!Q:Q,1/LARGE(INDEX((契約日ソート!$F$1:$F$201="人件費")/ROW(契約日ソート!$F$1:$F$201),0),ROW(Q65))),"")</f>
        <v/>
      </c>
    </row>
    <row r="66" spans="1:17" x14ac:dyDescent="0.45">
      <c r="A66" t="str">
        <f>IFERROR(INDEX(契約日ソート!A:A,1/LARGE(INDEX((契約日ソート!$F$1:$F$201="人件費")/ROW(契約日ソート!$F$1:$F$201),0),ROW(A66))),"")</f>
        <v/>
      </c>
      <c r="B66" t="str">
        <f>IFERROR(INDEX(契約日ソート!B:B,1/LARGE(INDEX((契約日ソート!$F$1:$F$201="人件費")/ROW(契約日ソート!$F$1:$F$201),0),ROW(B66))),"")</f>
        <v/>
      </c>
      <c r="C66" t="str">
        <f>IFERROR(INDEX(契約日ソート!C:C,1/LARGE(INDEX((契約日ソート!$F$1:$F$201="人件費")/ROW(契約日ソート!$F$1:$F$201),0),ROW(C66))),"")</f>
        <v/>
      </c>
      <c r="D66" t="str">
        <f>IFERROR(INDEX(契約日ソート!D:D,1/LARGE(INDEX((契約日ソート!$F$1:$F$201="人件費")/ROW(契約日ソート!$F$1:$F$201),0),ROW(D66))),"")</f>
        <v/>
      </c>
      <c r="E66" t="str">
        <f>IFERROR(INDEX(契約日ソート!E:E,1/LARGE(INDEX((契約日ソート!$F$1:$F$201="人件費")/ROW(契約日ソート!$F$1:$F$201),0),ROW(E66))),"")</f>
        <v/>
      </c>
      <c r="F66" t="str">
        <f>IFERROR(INDEX(契約日ソート!F:F,1/LARGE(INDEX((契約日ソート!$F$1:$F$201="人件費")/ROW(契約日ソート!$F$1:$F$201),0),ROW(F66))),"")</f>
        <v/>
      </c>
      <c r="G66" t="str">
        <f>IFERROR(INDEX(契約日ソート!G:G,1/LARGE(INDEX((契約日ソート!$F$1:$F$201="人件費")/ROW(契約日ソート!$F$1:$F$201),0),ROW(G66))),"")</f>
        <v/>
      </c>
      <c r="H66" t="str">
        <f>IFERROR(INDEX(契約日ソート!H:H,1/LARGE(INDEX((契約日ソート!$F$1:$F$201="人件費")/ROW(契約日ソート!$F$1:$F$201),0),ROW(H66))),"")</f>
        <v/>
      </c>
      <c r="I66" t="str">
        <f>IFERROR(INDEX(契約日ソート!I:I,1/LARGE(INDEX((契約日ソート!$F$1:$F$201="人件費")/ROW(契約日ソート!$F$1:$F$201),0),ROW(I66))),"")</f>
        <v/>
      </c>
      <c r="J66" t="str">
        <f>IFERROR(INDEX(契約日ソート!J:J,1/LARGE(INDEX((契約日ソート!$F$1:$F$201="人件費")/ROW(契約日ソート!$F$1:$F$201),0),ROW(J66))),"")</f>
        <v/>
      </c>
      <c r="K66" t="str">
        <f>IFERROR(INDEX(契約日ソート!K:K,1/LARGE(INDEX((契約日ソート!$F$1:$F$201="人件費")/ROW(契約日ソート!$F$1:$F$201),0),ROW(K66))),"")</f>
        <v/>
      </c>
      <c r="L66" t="str">
        <f>IFERROR(INDEX(契約日ソート!L:L,1/LARGE(INDEX((契約日ソート!$F$1:$F$201="人件費")/ROW(契約日ソート!$F$1:$F$201),0),ROW(L66))),"")</f>
        <v/>
      </c>
      <c r="M66" t="str">
        <f>IFERROR(INDEX(契約日ソート!M:M,1/LARGE(INDEX((契約日ソート!$F$1:$F$201="人件費")/ROW(契約日ソート!$F$1:$F$201),0),ROW(M66))),"")</f>
        <v/>
      </c>
      <c r="N66" t="str">
        <f>IFERROR(INDEX(契約日ソート!N:N,1/LARGE(INDEX((契約日ソート!$F$1:$F$201="人件費")/ROW(契約日ソート!$F$1:$F$201),0),ROW(N66))),"")</f>
        <v/>
      </c>
      <c r="O66" t="str">
        <f>IFERROR(INDEX(契約日ソート!O:O,1/LARGE(INDEX((契約日ソート!$F$1:$F$201="人件費")/ROW(契約日ソート!$F$1:$F$201),0),ROW(O66))),"")</f>
        <v/>
      </c>
      <c r="P66" t="str">
        <f>IFERROR(INDEX(契約日ソート!P:P,1/LARGE(INDEX((契約日ソート!$F$1:$F$201="人件費")/ROW(契約日ソート!$F$1:$F$201),0),ROW(P66))),"")</f>
        <v/>
      </c>
      <c r="Q66" t="str">
        <f>IFERROR(INDEX(契約日ソート!Q:Q,1/LARGE(INDEX((契約日ソート!$F$1:$F$201="人件費")/ROW(契約日ソート!$F$1:$F$201),0),ROW(Q66))),"")</f>
        <v/>
      </c>
    </row>
    <row r="67" spans="1:17" x14ac:dyDescent="0.45">
      <c r="A67" t="str">
        <f>IFERROR(INDEX(契約日ソート!A:A,1/LARGE(INDEX((契約日ソート!$F$1:$F$201="人件費")/ROW(契約日ソート!$F$1:$F$201),0),ROW(A67))),"")</f>
        <v/>
      </c>
      <c r="B67" t="str">
        <f>IFERROR(INDEX(契約日ソート!B:B,1/LARGE(INDEX((契約日ソート!$F$1:$F$201="人件費")/ROW(契約日ソート!$F$1:$F$201),0),ROW(B67))),"")</f>
        <v/>
      </c>
      <c r="C67" t="str">
        <f>IFERROR(INDEX(契約日ソート!C:C,1/LARGE(INDEX((契約日ソート!$F$1:$F$201="人件費")/ROW(契約日ソート!$F$1:$F$201),0),ROW(C67))),"")</f>
        <v/>
      </c>
      <c r="D67" t="str">
        <f>IFERROR(INDEX(契約日ソート!D:D,1/LARGE(INDEX((契約日ソート!$F$1:$F$201="人件費")/ROW(契約日ソート!$F$1:$F$201),0),ROW(D67))),"")</f>
        <v/>
      </c>
      <c r="E67" t="str">
        <f>IFERROR(INDEX(契約日ソート!E:E,1/LARGE(INDEX((契約日ソート!$F$1:$F$201="人件費")/ROW(契約日ソート!$F$1:$F$201),0),ROW(E67))),"")</f>
        <v/>
      </c>
      <c r="F67" t="str">
        <f>IFERROR(INDEX(契約日ソート!F:F,1/LARGE(INDEX((契約日ソート!$F$1:$F$201="人件費")/ROW(契約日ソート!$F$1:$F$201),0),ROW(F67))),"")</f>
        <v/>
      </c>
      <c r="G67" t="str">
        <f>IFERROR(INDEX(契約日ソート!G:G,1/LARGE(INDEX((契約日ソート!$F$1:$F$201="人件費")/ROW(契約日ソート!$F$1:$F$201),0),ROW(G67))),"")</f>
        <v/>
      </c>
      <c r="H67" t="str">
        <f>IFERROR(INDEX(契約日ソート!H:H,1/LARGE(INDEX((契約日ソート!$F$1:$F$201="人件費")/ROW(契約日ソート!$F$1:$F$201),0),ROW(H67))),"")</f>
        <v/>
      </c>
      <c r="I67" t="str">
        <f>IFERROR(INDEX(契約日ソート!I:I,1/LARGE(INDEX((契約日ソート!$F$1:$F$201="人件費")/ROW(契約日ソート!$F$1:$F$201),0),ROW(I67))),"")</f>
        <v/>
      </c>
      <c r="J67" t="str">
        <f>IFERROR(INDEX(契約日ソート!J:J,1/LARGE(INDEX((契約日ソート!$F$1:$F$201="人件費")/ROW(契約日ソート!$F$1:$F$201),0),ROW(J67))),"")</f>
        <v/>
      </c>
      <c r="K67" t="str">
        <f>IFERROR(INDEX(契約日ソート!K:K,1/LARGE(INDEX((契約日ソート!$F$1:$F$201="人件費")/ROW(契約日ソート!$F$1:$F$201),0),ROW(K67))),"")</f>
        <v/>
      </c>
      <c r="L67" t="str">
        <f>IFERROR(INDEX(契約日ソート!L:L,1/LARGE(INDEX((契約日ソート!$F$1:$F$201="人件費")/ROW(契約日ソート!$F$1:$F$201),0),ROW(L67))),"")</f>
        <v/>
      </c>
      <c r="M67" t="str">
        <f>IFERROR(INDEX(契約日ソート!M:M,1/LARGE(INDEX((契約日ソート!$F$1:$F$201="人件費")/ROW(契約日ソート!$F$1:$F$201),0),ROW(M67))),"")</f>
        <v/>
      </c>
      <c r="N67" t="str">
        <f>IFERROR(INDEX(契約日ソート!N:N,1/LARGE(INDEX((契約日ソート!$F$1:$F$201="人件費")/ROW(契約日ソート!$F$1:$F$201),0),ROW(N67))),"")</f>
        <v/>
      </c>
      <c r="O67" t="str">
        <f>IFERROR(INDEX(契約日ソート!O:O,1/LARGE(INDEX((契約日ソート!$F$1:$F$201="人件費")/ROW(契約日ソート!$F$1:$F$201),0),ROW(O67))),"")</f>
        <v/>
      </c>
      <c r="P67" t="str">
        <f>IFERROR(INDEX(契約日ソート!P:P,1/LARGE(INDEX((契約日ソート!$F$1:$F$201="人件費")/ROW(契約日ソート!$F$1:$F$201),0),ROW(P67))),"")</f>
        <v/>
      </c>
      <c r="Q67" t="str">
        <f>IFERROR(INDEX(契約日ソート!Q:Q,1/LARGE(INDEX((契約日ソート!$F$1:$F$201="人件費")/ROW(契約日ソート!$F$1:$F$201),0),ROW(Q67))),"")</f>
        <v/>
      </c>
    </row>
    <row r="68" spans="1:17" x14ac:dyDescent="0.45">
      <c r="A68" t="str">
        <f>IFERROR(INDEX(契約日ソート!A:A,1/LARGE(INDEX((契約日ソート!$F$1:$F$201="人件費")/ROW(契約日ソート!$F$1:$F$201),0),ROW(A68))),"")</f>
        <v/>
      </c>
      <c r="B68" t="str">
        <f>IFERROR(INDEX(契約日ソート!B:B,1/LARGE(INDEX((契約日ソート!$F$1:$F$201="人件費")/ROW(契約日ソート!$F$1:$F$201),0),ROW(B68))),"")</f>
        <v/>
      </c>
      <c r="C68" t="str">
        <f>IFERROR(INDEX(契約日ソート!C:C,1/LARGE(INDEX((契約日ソート!$F$1:$F$201="人件費")/ROW(契約日ソート!$F$1:$F$201),0),ROW(C68))),"")</f>
        <v/>
      </c>
      <c r="D68" t="str">
        <f>IFERROR(INDEX(契約日ソート!D:D,1/LARGE(INDEX((契約日ソート!$F$1:$F$201="人件費")/ROW(契約日ソート!$F$1:$F$201),0),ROW(D68))),"")</f>
        <v/>
      </c>
      <c r="E68" t="str">
        <f>IFERROR(INDEX(契約日ソート!E:E,1/LARGE(INDEX((契約日ソート!$F$1:$F$201="人件費")/ROW(契約日ソート!$F$1:$F$201),0),ROW(E68))),"")</f>
        <v/>
      </c>
      <c r="F68" t="str">
        <f>IFERROR(INDEX(契約日ソート!F:F,1/LARGE(INDEX((契約日ソート!$F$1:$F$201="人件費")/ROW(契約日ソート!$F$1:$F$201),0),ROW(F68))),"")</f>
        <v/>
      </c>
      <c r="G68" t="str">
        <f>IFERROR(INDEX(契約日ソート!G:G,1/LARGE(INDEX((契約日ソート!$F$1:$F$201="人件費")/ROW(契約日ソート!$F$1:$F$201),0),ROW(G68))),"")</f>
        <v/>
      </c>
      <c r="H68" t="str">
        <f>IFERROR(INDEX(契約日ソート!H:H,1/LARGE(INDEX((契約日ソート!$F$1:$F$201="人件費")/ROW(契約日ソート!$F$1:$F$201),0),ROW(H68))),"")</f>
        <v/>
      </c>
      <c r="I68" t="str">
        <f>IFERROR(INDEX(契約日ソート!I:I,1/LARGE(INDEX((契約日ソート!$F$1:$F$201="人件費")/ROW(契約日ソート!$F$1:$F$201),0),ROW(I68))),"")</f>
        <v/>
      </c>
      <c r="J68" t="str">
        <f>IFERROR(INDEX(契約日ソート!J:J,1/LARGE(INDEX((契約日ソート!$F$1:$F$201="人件費")/ROW(契約日ソート!$F$1:$F$201),0),ROW(J68))),"")</f>
        <v/>
      </c>
      <c r="K68" t="str">
        <f>IFERROR(INDEX(契約日ソート!K:K,1/LARGE(INDEX((契約日ソート!$F$1:$F$201="人件費")/ROW(契約日ソート!$F$1:$F$201),0),ROW(K68))),"")</f>
        <v/>
      </c>
      <c r="L68" t="str">
        <f>IFERROR(INDEX(契約日ソート!L:L,1/LARGE(INDEX((契約日ソート!$F$1:$F$201="人件費")/ROW(契約日ソート!$F$1:$F$201),0),ROW(L68))),"")</f>
        <v/>
      </c>
      <c r="M68" t="str">
        <f>IFERROR(INDEX(契約日ソート!M:M,1/LARGE(INDEX((契約日ソート!$F$1:$F$201="人件費")/ROW(契約日ソート!$F$1:$F$201),0),ROW(M68))),"")</f>
        <v/>
      </c>
      <c r="N68" t="str">
        <f>IFERROR(INDEX(契約日ソート!N:N,1/LARGE(INDEX((契約日ソート!$F$1:$F$201="人件費")/ROW(契約日ソート!$F$1:$F$201),0),ROW(N68))),"")</f>
        <v/>
      </c>
      <c r="O68" t="str">
        <f>IFERROR(INDEX(契約日ソート!O:O,1/LARGE(INDEX((契約日ソート!$F$1:$F$201="人件費")/ROW(契約日ソート!$F$1:$F$201),0),ROW(O68))),"")</f>
        <v/>
      </c>
      <c r="P68" t="str">
        <f>IFERROR(INDEX(契約日ソート!P:P,1/LARGE(INDEX((契約日ソート!$F$1:$F$201="人件費")/ROW(契約日ソート!$F$1:$F$201),0),ROW(P68))),"")</f>
        <v/>
      </c>
      <c r="Q68" t="str">
        <f>IFERROR(INDEX(契約日ソート!Q:Q,1/LARGE(INDEX((契約日ソート!$F$1:$F$201="人件費")/ROW(契約日ソート!$F$1:$F$201),0),ROW(Q68))),"")</f>
        <v/>
      </c>
    </row>
    <row r="69" spans="1:17" x14ac:dyDescent="0.45">
      <c r="A69" t="str">
        <f>IFERROR(INDEX(契約日ソート!A:A,1/LARGE(INDEX((契約日ソート!$F$1:$F$201="人件費")/ROW(契約日ソート!$F$1:$F$201),0),ROW(A69))),"")</f>
        <v/>
      </c>
      <c r="B69" t="str">
        <f>IFERROR(INDEX(契約日ソート!B:B,1/LARGE(INDEX((契約日ソート!$F$1:$F$201="人件費")/ROW(契約日ソート!$F$1:$F$201),0),ROW(B69))),"")</f>
        <v/>
      </c>
      <c r="C69" t="str">
        <f>IFERROR(INDEX(契約日ソート!C:C,1/LARGE(INDEX((契約日ソート!$F$1:$F$201="人件費")/ROW(契約日ソート!$F$1:$F$201),0),ROW(C69))),"")</f>
        <v/>
      </c>
      <c r="D69" t="str">
        <f>IFERROR(INDEX(契約日ソート!D:D,1/LARGE(INDEX((契約日ソート!$F$1:$F$201="人件費")/ROW(契約日ソート!$F$1:$F$201),0),ROW(D69))),"")</f>
        <v/>
      </c>
      <c r="E69" t="str">
        <f>IFERROR(INDEX(契約日ソート!E:E,1/LARGE(INDEX((契約日ソート!$F$1:$F$201="人件費")/ROW(契約日ソート!$F$1:$F$201),0),ROW(E69))),"")</f>
        <v/>
      </c>
      <c r="F69" t="str">
        <f>IFERROR(INDEX(契約日ソート!F:F,1/LARGE(INDEX((契約日ソート!$F$1:$F$201="人件費")/ROW(契約日ソート!$F$1:$F$201),0),ROW(F69))),"")</f>
        <v/>
      </c>
      <c r="G69" t="str">
        <f>IFERROR(INDEX(契約日ソート!G:G,1/LARGE(INDEX((契約日ソート!$F$1:$F$201="人件費")/ROW(契約日ソート!$F$1:$F$201),0),ROW(G69))),"")</f>
        <v/>
      </c>
      <c r="H69" t="str">
        <f>IFERROR(INDEX(契約日ソート!H:H,1/LARGE(INDEX((契約日ソート!$F$1:$F$201="人件費")/ROW(契約日ソート!$F$1:$F$201),0),ROW(H69))),"")</f>
        <v/>
      </c>
      <c r="I69" t="str">
        <f>IFERROR(INDEX(契約日ソート!I:I,1/LARGE(INDEX((契約日ソート!$F$1:$F$201="人件費")/ROW(契約日ソート!$F$1:$F$201),0),ROW(I69))),"")</f>
        <v/>
      </c>
      <c r="J69" t="str">
        <f>IFERROR(INDEX(契約日ソート!J:J,1/LARGE(INDEX((契約日ソート!$F$1:$F$201="人件費")/ROW(契約日ソート!$F$1:$F$201),0),ROW(J69))),"")</f>
        <v/>
      </c>
      <c r="K69" t="str">
        <f>IFERROR(INDEX(契約日ソート!K:K,1/LARGE(INDEX((契約日ソート!$F$1:$F$201="人件費")/ROW(契約日ソート!$F$1:$F$201),0),ROW(K69))),"")</f>
        <v/>
      </c>
      <c r="L69" t="str">
        <f>IFERROR(INDEX(契約日ソート!L:L,1/LARGE(INDEX((契約日ソート!$F$1:$F$201="人件費")/ROW(契約日ソート!$F$1:$F$201),0),ROW(L69))),"")</f>
        <v/>
      </c>
      <c r="M69" t="str">
        <f>IFERROR(INDEX(契約日ソート!M:M,1/LARGE(INDEX((契約日ソート!$F$1:$F$201="人件費")/ROW(契約日ソート!$F$1:$F$201),0),ROW(M69))),"")</f>
        <v/>
      </c>
      <c r="N69" t="str">
        <f>IFERROR(INDEX(契約日ソート!N:N,1/LARGE(INDEX((契約日ソート!$F$1:$F$201="人件費")/ROW(契約日ソート!$F$1:$F$201),0),ROW(N69))),"")</f>
        <v/>
      </c>
      <c r="O69" t="str">
        <f>IFERROR(INDEX(契約日ソート!O:O,1/LARGE(INDEX((契約日ソート!$F$1:$F$201="人件費")/ROW(契約日ソート!$F$1:$F$201),0),ROW(O69))),"")</f>
        <v/>
      </c>
      <c r="P69" t="str">
        <f>IFERROR(INDEX(契約日ソート!P:P,1/LARGE(INDEX((契約日ソート!$F$1:$F$201="人件費")/ROW(契約日ソート!$F$1:$F$201),0),ROW(P69))),"")</f>
        <v/>
      </c>
      <c r="Q69" t="str">
        <f>IFERROR(INDEX(契約日ソート!Q:Q,1/LARGE(INDEX((契約日ソート!$F$1:$F$201="人件費")/ROW(契約日ソート!$F$1:$F$201),0),ROW(Q69))),"")</f>
        <v/>
      </c>
    </row>
    <row r="70" spans="1:17" x14ac:dyDescent="0.45">
      <c r="A70" t="str">
        <f>IFERROR(INDEX(契約日ソート!A:A,1/LARGE(INDEX((契約日ソート!$F$1:$F$201="人件費")/ROW(契約日ソート!$F$1:$F$201),0),ROW(A70))),"")</f>
        <v/>
      </c>
      <c r="B70" t="str">
        <f>IFERROR(INDEX(契約日ソート!B:B,1/LARGE(INDEX((契約日ソート!$F$1:$F$201="人件費")/ROW(契約日ソート!$F$1:$F$201),0),ROW(B70))),"")</f>
        <v/>
      </c>
      <c r="C70" t="str">
        <f>IFERROR(INDEX(契約日ソート!C:C,1/LARGE(INDEX((契約日ソート!$F$1:$F$201="人件費")/ROW(契約日ソート!$F$1:$F$201),0),ROW(C70))),"")</f>
        <v/>
      </c>
      <c r="D70" t="str">
        <f>IFERROR(INDEX(契約日ソート!D:D,1/LARGE(INDEX((契約日ソート!$F$1:$F$201="人件費")/ROW(契約日ソート!$F$1:$F$201),0),ROW(D70))),"")</f>
        <v/>
      </c>
      <c r="E70" t="str">
        <f>IFERROR(INDEX(契約日ソート!E:E,1/LARGE(INDEX((契約日ソート!$F$1:$F$201="人件費")/ROW(契約日ソート!$F$1:$F$201),0),ROW(E70))),"")</f>
        <v/>
      </c>
      <c r="F70" t="str">
        <f>IFERROR(INDEX(契約日ソート!F:F,1/LARGE(INDEX((契約日ソート!$F$1:$F$201="人件費")/ROW(契約日ソート!$F$1:$F$201),0),ROW(F70))),"")</f>
        <v/>
      </c>
      <c r="G70" t="str">
        <f>IFERROR(INDEX(契約日ソート!G:G,1/LARGE(INDEX((契約日ソート!$F$1:$F$201="人件費")/ROW(契約日ソート!$F$1:$F$201),0),ROW(G70))),"")</f>
        <v/>
      </c>
      <c r="H70" t="str">
        <f>IFERROR(INDEX(契約日ソート!H:H,1/LARGE(INDEX((契約日ソート!$F$1:$F$201="人件費")/ROW(契約日ソート!$F$1:$F$201),0),ROW(H70))),"")</f>
        <v/>
      </c>
      <c r="I70" t="str">
        <f>IFERROR(INDEX(契約日ソート!I:I,1/LARGE(INDEX((契約日ソート!$F$1:$F$201="人件費")/ROW(契約日ソート!$F$1:$F$201),0),ROW(I70))),"")</f>
        <v/>
      </c>
      <c r="J70" t="str">
        <f>IFERROR(INDEX(契約日ソート!J:J,1/LARGE(INDEX((契約日ソート!$F$1:$F$201="人件費")/ROW(契約日ソート!$F$1:$F$201),0),ROW(J70))),"")</f>
        <v/>
      </c>
      <c r="K70" t="str">
        <f>IFERROR(INDEX(契約日ソート!K:K,1/LARGE(INDEX((契約日ソート!$F$1:$F$201="人件費")/ROW(契約日ソート!$F$1:$F$201),0),ROW(K70))),"")</f>
        <v/>
      </c>
      <c r="L70" t="str">
        <f>IFERROR(INDEX(契約日ソート!L:L,1/LARGE(INDEX((契約日ソート!$F$1:$F$201="人件費")/ROW(契約日ソート!$F$1:$F$201),0),ROW(L70))),"")</f>
        <v/>
      </c>
      <c r="M70" t="str">
        <f>IFERROR(INDEX(契約日ソート!M:M,1/LARGE(INDEX((契約日ソート!$F$1:$F$201="人件費")/ROW(契約日ソート!$F$1:$F$201),0),ROW(M70))),"")</f>
        <v/>
      </c>
      <c r="N70" t="str">
        <f>IFERROR(INDEX(契約日ソート!N:N,1/LARGE(INDEX((契約日ソート!$F$1:$F$201="人件費")/ROW(契約日ソート!$F$1:$F$201),0),ROW(N70))),"")</f>
        <v/>
      </c>
      <c r="O70" t="str">
        <f>IFERROR(INDEX(契約日ソート!O:O,1/LARGE(INDEX((契約日ソート!$F$1:$F$201="人件費")/ROW(契約日ソート!$F$1:$F$201),0),ROW(O70))),"")</f>
        <v/>
      </c>
      <c r="P70" t="str">
        <f>IFERROR(INDEX(契約日ソート!P:P,1/LARGE(INDEX((契約日ソート!$F$1:$F$201="人件費")/ROW(契約日ソート!$F$1:$F$201),0),ROW(P70))),"")</f>
        <v/>
      </c>
      <c r="Q70" t="str">
        <f>IFERROR(INDEX(契約日ソート!Q:Q,1/LARGE(INDEX((契約日ソート!$F$1:$F$201="人件費")/ROW(契約日ソート!$F$1:$F$201),0),ROW(Q70))),"")</f>
        <v/>
      </c>
    </row>
    <row r="71" spans="1:17" x14ac:dyDescent="0.45">
      <c r="A71" t="str">
        <f>IFERROR(INDEX(契約日ソート!A:A,1/LARGE(INDEX((契約日ソート!$F$1:$F$201="人件費")/ROW(契約日ソート!$F$1:$F$201),0),ROW(A71))),"")</f>
        <v/>
      </c>
      <c r="B71" t="str">
        <f>IFERROR(INDEX(契約日ソート!B:B,1/LARGE(INDEX((契約日ソート!$F$1:$F$201="人件費")/ROW(契約日ソート!$F$1:$F$201),0),ROW(B71))),"")</f>
        <v/>
      </c>
      <c r="C71" t="str">
        <f>IFERROR(INDEX(契約日ソート!C:C,1/LARGE(INDEX((契約日ソート!$F$1:$F$201="人件費")/ROW(契約日ソート!$F$1:$F$201),0),ROW(C71))),"")</f>
        <v/>
      </c>
      <c r="D71" t="str">
        <f>IFERROR(INDEX(契約日ソート!D:D,1/LARGE(INDEX((契約日ソート!$F$1:$F$201="人件費")/ROW(契約日ソート!$F$1:$F$201),0),ROW(D71))),"")</f>
        <v/>
      </c>
      <c r="E71" t="str">
        <f>IFERROR(INDEX(契約日ソート!E:E,1/LARGE(INDEX((契約日ソート!$F$1:$F$201="人件費")/ROW(契約日ソート!$F$1:$F$201),0),ROW(E71))),"")</f>
        <v/>
      </c>
      <c r="F71" t="str">
        <f>IFERROR(INDEX(契約日ソート!F:F,1/LARGE(INDEX((契約日ソート!$F$1:$F$201="人件費")/ROW(契約日ソート!$F$1:$F$201),0),ROW(F71))),"")</f>
        <v/>
      </c>
      <c r="G71" t="str">
        <f>IFERROR(INDEX(契約日ソート!G:G,1/LARGE(INDEX((契約日ソート!$F$1:$F$201="人件費")/ROW(契約日ソート!$F$1:$F$201),0),ROW(G71))),"")</f>
        <v/>
      </c>
      <c r="H71" t="str">
        <f>IFERROR(INDEX(契約日ソート!H:H,1/LARGE(INDEX((契約日ソート!$F$1:$F$201="人件費")/ROW(契約日ソート!$F$1:$F$201),0),ROW(H71))),"")</f>
        <v/>
      </c>
      <c r="I71" t="str">
        <f>IFERROR(INDEX(契約日ソート!I:I,1/LARGE(INDEX((契約日ソート!$F$1:$F$201="人件費")/ROW(契約日ソート!$F$1:$F$201),0),ROW(I71))),"")</f>
        <v/>
      </c>
      <c r="J71" t="str">
        <f>IFERROR(INDEX(契約日ソート!J:J,1/LARGE(INDEX((契約日ソート!$F$1:$F$201="人件費")/ROW(契約日ソート!$F$1:$F$201),0),ROW(J71))),"")</f>
        <v/>
      </c>
      <c r="K71" t="str">
        <f>IFERROR(INDEX(契約日ソート!K:K,1/LARGE(INDEX((契約日ソート!$F$1:$F$201="人件費")/ROW(契約日ソート!$F$1:$F$201),0),ROW(K71))),"")</f>
        <v/>
      </c>
      <c r="L71" t="str">
        <f>IFERROR(INDEX(契約日ソート!L:L,1/LARGE(INDEX((契約日ソート!$F$1:$F$201="人件費")/ROW(契約日ソート!$F$1:$F$201),0),ROW(L71))),"")</f>
        <v/>
      </c>
      <c r="M71" t="str">
        <f>IFERROR(INDEX(契約日ソート!M:M,1/LARGE(INDEX((契約日ソート!$F$1:$F$201="人件費")/ROW(契約日ソート!$F$1:$F$201),0),ROW(M71))),"")</f>
        <v/>
      </c>
      <c r="N71" t="str">
        <f>IFERROR(INDEX(契約日ソート!N:N,1/LARGE(INDEX((契約日ソート!$F$1:$F$201="人件費")/ROW(契約日ソート!$F$1:$F$201),0),ROW(N71))),"")</f>
        <v/>
      </c>
      <c r="O71" t="str">
        <f>IFERROR(INDEX(契約日ソート!O:O,1/LARGE(INDEX((契約日ソート!$F$1:$F$201="人件費")/ROW(契約日ソート!$F$1:$F$201),0),ROW(O71))),"")</f>
        <v/>
      </c>
      <c r="P71" t="str">
        <f>IFERROR(INDEX(契約日ソート!P:P,1/LARGE(INDEX((契約日ソート!$F$1:$F$201="人件費")/ROW(契約日ソート!$F$1:$F$201),0),ROW(P71))),"")</f>
        <v/>
      </c>
      <c r="Q71" t="str">
        <f>IFERROR(INDEX(契約日ソート!Q:Q,1/LARGE(INDEX((契約日ソート!$F$1:$F$201="人件費")/ROW(契約日ソート!$F$1:$F$201),0),ROW(Q71))),"")</f>
        <v/>
      </c>
    </row>
    <row r="72" spans="1:17" x14ac:dyDescent="0.45">
      <c r="A72" t="str">
        <f>IFERROR(INDEX(契約日ソート!A:A,1/LARGE(INDEX((契約日ソート!$F$1:$F$201="人件費")/ROW(契約日ソート!$F$1:$F$201),0),ROW(A72))),"")</f>
        <v/>
      </c>
      <c r="B72" t="str">
        <f>IFERROR(INDEX(契約日ソート!B:B,1/LARGE(INDEX((契約日ソート!$F$1:$F$201="人件費")/ROW(契約日ソート!$F$1:$F$201),0),ROW(B72))),"")</f>
        <v/>
      </c>
      <c r="C72" t="str">
        <f>IFERROR(INDEX(契約日ソート!C:C,1/LARGE(INDEX((契約日ソート!$F$1:$F$201="人件費")/ROW(契約日ソート!$F$1:$F$201),0),ROW(C72))),"")</f>
        <v/>
      </c>
      <c r="D72" t="str">
        <f>IFERROR(INDEX(契約日ソート!D:D,1/LARGE(INDEX((契約日ソート!$F$1:$F$201="人件費")/ROW(契約日ソート!$F$1:$F$201),0),ROW(D72))),"")</f>
        <v/>
      </c>
      <c r="E72" t="str">
        <f>IFERROR(INDEX(契約日ソート!E:E,1/LARGE(INDEX((契約日ソート!$F$1:$F$201="人件費")/ROW(契約日ソート!$F$1:$F$201),0),ROW(E72))),"")</f>
        <v/>
      </c>
      <c r="F72" t="str">
        <f>IFERROR(INDEX(契約日ソート!F:F,1/LARGE(INDEX((契約日ソート!$F$1:$F$201="人件費")/ROW(契約日ソート!$F$1:$F$201),0),ROW(F72))),"")</f>
        <v/>
      </c>
      <c r="G72" t="str">
        <f>IFERROR(INDEX(契約日ソート!G:G,1/LARGE(INDEX((契約日ソート!$F$1:$F$201="人件費")/ROW(契約日ソート!$F$1:$F$201),0),ROW(G72))),"")</f>
        <v/>
      </c>
      <c r="H72" t="str">
        <f>IFERROR(INDEX(契約日ソート!H:H,1/LARGE(INDEX((契約日ソート!$F$1:$F$201="人件費")/ROW(契約日ソート!$F$1:$F$201),0),ROW(H72))),"")</f>
        <v/>
      </c>
      <c r="I72" t="str">
        <f>IFERROR(INDEX(契約日ソート!I:I,1/LARGE(INDEX((契約日ソート!$F$1:$F$201="人件費")/ROW(契約日ソート!$F$1:$F$201),0),ROW(I72))),"")</f>
        <v/>
      </c>
      <c r="J72" t="str">
        <f>IFERROR(INDEX(契約日ソート!J:J,1/LARGE(INDEX((契約日ソート!$F$1:$F$201="人件費")/ROW(契約日ソート!$F$1:$F$201),0),ROW(J72))),"")</f>
        <v/>
      </c>
      <c r="K72" t="str">
        <f>IFERROR(INDEX(契約日ソート!K:K,1/LARGE(INDEX((契約日ソート!$F$1:$F$201="人件費")/ROW(契約日ソート!$F$1:$F$201),0),ROW(K72))),"")</f>
        <v/>
      </c>
      <c r="L72" t="str">
        <f>IFERROR(INDEX(契約日ソート!L:L,1/LARGE(INDEX((契約日ソート!$F$1:$F$201="人件費")/ROW(契約日ソート!$F$1:$F$201),0),ROW(L72))),"")</f>
        <v/>
      </c>
      <c r="M72" t="str">
        <f>IFERROR(INDEX(契約日ソート!M:M,1/LARGE(INDEX((契約日ソート!$F$1:$F$201="人件費")/ROW(契約日ソート!$F$1:$F$201),0),ROW(M72))),"")</f>
        <v/>
      </c>
      <c r="N72" t="str">
        <f>IFERROR(INDEX(契約日ソート!N:N,1/LARGE(INDEX((契約日ソート!$F$1:$F$201="人件費")/ROW(契約日ソート!$F$1:$F$201),0),ROW(N72))),"")</f>
        <v/>
      </c>
      <c r="O72" t="str">
        <f>IFERROR(INDEX(契約日ソート!O:O,1/LARGE(INDEX((契約日ソート!$F$1:$F$201="人件費")/ROW(契約日ソート!$F$1:$F$201),0),ROW(O72))),"")</f>
        <v/>
      </c>
      <c r="P72" t="str">
        <f>IFERROR(INDEX(契約日ソート!P:P,1/LARGE(INDEX((契約日ソート!$F$1:$F$201="人件費")/ROW(契約日ソート!$F$1:$F$201),0),ROW(P72))),"")</f>
        <v/>
      </c>
      <c r="Q72" t="str">
        <f>IFERROR(INDEX(契約日ソート!Q:Q,1/LARGE(INDEX((契約日ソート!$F$1:$F$201="人件費")/ROW(契約日ソート!$F$1:$F$201),0),ROW(Q72))),"")</f>
        <v/>
      </c>
    </row>
    <row r="73" spans="1:17" x14ac:dyDescent="0.45">
      <c r="A73" t="str">
        <f>IFERROR(INDEX(契約日ソート!A:A,1/LARGE(INDEX((契約日ソート!$F$1:$F$201="人件費")/ROW(契約日ソート!$F$1:$F$201),0),ROW(A73))),"")</f>
        <v/>
      </c>
      <c r="B73" t="str">
        <f>IFERROR(INDEX(契約日ソート!B:B,1/LARGE(INDEX((契約日ソート!$F$1:$F$201="人件費")/ROW(契約日ソート!$F$1:$F$201),0),ROW(B73))),"")</f>
        <v/>
      </c>
      <c r="C73" t="str">
        <f>IFERROR(INDEX(契約日ソート!C:C,1/LARGE(INDEX((契約日ソート!$F$1:$F$201="人件費")/ROW(契約日ソート!$F$1:$F$201),0),ROW(C73))),"")</f>
        <v/>
      </c>
      <c r="D73" t="str">
        <f>IFERROR(INDEX(契約日ソート!D:D,1/LARGE(INDEX((契約日ソート!$F$1:$F$201="人件費")/ROW(契約日ソート!$F$1:$F$201),0),ROW(D73))),"")</f>
        <v/>
      </c>
      <c r="E73" t="str">
        <f>IFERROR(INDEX(契約日ソート!E:E,1/LARGE(INDEX((契約日ソート!$F$1:$F$201="人件費")/ROW(契約日ソート!$F$1:$F$201),0),ROW(E73))),"")</f>
        <v/>
      </c>
      <c r="F73" t="str">
        <f>IFERROR(INDEX(契約日ソート!F:F,1/LARGE(INDEX((契約日ソート!$F$1:$F$201="人件費")/ROW(契約日ソート!$F$1:$F$201),0),ROW(F73))),"")</f>
        <v/>
      </c>
      <c r="G73" t="str">
        <f>IFERROR(INDEX(契約日ソート!G:G,1/LARGE(INDEX((契約日ソート!$F$1:$F$201="人件費")/ROW(契約日ソート!$F$1:$F$201),0),ROW(G73))),"")</f>
        <v/>
      </c>
      <c r="H73" t="str">
        <f>IFERROR(INDEX(契約日ソート!H:H,1/LARGE(INDEX((契約日ソート!$F$1:$F$201="人件費")/ROW(契約日ソート!$F$1:$F$201),0),ROW(H73))),"")</f>
        <v/>
      </c>
      <c r="I73" t="str">
        <f>IFERROR(INDEX(契約日ソート!I:I,1/LARGE(INDEX((契約日ソート!$F$1:$F$201="人件費")/ROW(契約日ソート!$F$1:$F$201),0),ROW(I73))),"")</f>
        <v/>
      </c>
      <c r="J73" t="str">
        <f>IFERROR(INDEX(契約日ソート!J:J,1/LARGE(INDEX((契約日ソート!$F$1:$F$201="人件費")/ROW(契約日ソート!$F$1:$F$201),0),ROW(J73))),"")</f>
        <v/>
      </c>
      <c r="K73" t="str">
        <f>IFERROR(INDEX(契約日ソート!K:K,1/LARGE(INDEX((契約日ソート!$F$1:$F$201="人件費")/ROW(契約日ソート!$F$1:$F$201),0),ROW(K73))),"")</f>
        <v/>
      </c>
      <c r="L73" t="str">
        <f>IFERROR(INDEX(契約日ソート!L:L,1/LARGE(INDEX((契約日ソート!$F$1:$F$201="人件費")/ROW(契約日ソート!$F$1:$F$201),0),ROW(L73))),"")</f>
        <v/>
      </c>
      <c r="M73" t="str">
        <f>IFERROR(INDEX(契約日ソート!M:M,1/LARGE(INDEX((契約日ソート!$F$1:$F$201="人件費")/ROW(契約日ソート!$F$1:$F$201),0),ROW(M73))),"")</f>
        <v/>
      </c>
      <c r="N73" t="str">
        <f>IFERROR(INDEX(契約日ソート!N:N,1/LARGE(INDEX((契約日ソート!$F$1:$F$201="人件費")/ROW(契約日ソート!$F$1:$F$201),0),ROW(N73))),"")</f>
        <v/>
      </c>
      <c r="O73" t="str">
        <f>IFERROR(INDEX(契約日ソート!O:O,1/LARGE(INDEX((契約日ソート!$F$1:$F$201="人件費")/ROW(契約日ソート!$F$1:$F$201),0),ROW(O73))),"")</f>
        <v/>
      </c>
      <c r="P73" t="str">
        <f>IFERROR(INDEX(契約日ソート!P:P,1/LARGE(INDEX((契約日ソート!$F$1:$F$201="人件費")/ROW(契約日ソート!$F$1:$F$201),0),ROW(P73))),"")</f>
        <v/>
      </c>
      <c r="Q73" t="str">
        <f>IFERROR(INDEX(契約日ソート!Q:Q,1/LARGE(INDEX((契約日ソート!$F$1:$F$201="人件費")/ROW(契約日ソート!$F$1:$F$201),0),ROW(Q73))),"")</f>
        <v/>
      </c>
    </row>
    <row r="74" spans="1:17" x14ac:dyDescent="0.45">
      <c r="A74" t="str">
        <f>IFERROR(INDEX(契約日ソート!A:A,1/LARGE(INDEX((契約日ソート!$F$1:$F$201="人件費")/ROW(契約日ソート!$F$1:$F$201),0),ROW(A74))),"")</f>
        <v/>
      </c>
      <c r="B74" t="str">
        <f>IFERROR(INDEX(契約日ソート!B:B,1/LARGE(INDEX((契約日ソート!$F$1:$F$201="人件費")/ROW(契約日ソート!$F$1:$F$201),0),ROW(B74))),"")</f>
        <v/>
      </c>
      <c r="C74" t="str">
        <f>IFERROR(INDEX(契約日ソート!C:C,1/LARGE(INDEX((契約日ソート!$F$1:$F$201="人件費")/ROW(契約日ソート!$F$1:$F$201),0),ROW(C74))),"")</f>
        <v/>
      </c>
      <c r="D74" t="str">
        <f>IFERROR(INDEX(契約日ソート!D:D,1/LARGE(INDEX((契約日ソート!$F$1:$F$201="人件費")/ROW(契約日ソート!$F$1:$F$201),0),ROW(D74))),"")</f>
        <v/>
      </c>
      <c r="E74" t="str">
        <f>IFERROR(INDEX(契約日ソート!E:E,1/LARGE(INDEX((契約日ソート!$F$1:$F$201="人件費")/ROW(契約日ソート!$F$1:$F$201),0),ROW(E74))),"")</f>
        <v/>
      </c>
      <c r="F74" t="str">
        <f>IFERROR(INDEX(契約日ソート!F:F,1/LARGE(INDEX((契約日ソート!$F$1:$F$201="人件費")/ROW(契約日ソート!$F$1:$F$201),0),ROW(F74))),"")</f>
        <v/>
      </c>
      <c r="G74" t="str">
        <f>IFERROR(INDEX(契約日ソート!G:G,1/LARGE(INDEX((契約日ソート!$F$1:$F$201="人件費")/ROW(契約日ソート!$F$1:$F$201),0),ROW(G74))),"")</f>
        <v/>
      </c>
      <c r="H74" t="str">
        <f>IFERROR(INDEX(契約日ソート!H:H,1/LARGE(INDEX((契約日ソート!$F$1:$F$201="人件費")/ROW(契約日ソート!$F$1:$F$201),0),ROW(H74))),"")</f>
        <v/>
      </c>
      <c r="I74" t="str">
        <f>IFERROR(INDEX(契約日ソート!I:I,1/LARGE(INDEX((契約日ソート!$F$1:$F$201="人件費")/ROW(契約日ソート!$F$1:$F$201),0),ROW(I74))),"")</f>
        <v/>
      </c>
      <c r="J74" t="str">
        <f>IFERROR(INDEX(契約日ソート!J:J,1/LARGE(INDEX((契約日ソート!$F$1:$F$201="人件費")/ROW(契約日ソート!$F$1:$F$201),0),ROW(J74))),"")</f>
        <v/>
      </c>
      <c r="K74" t="str">
        <f>IFERROR(INDEX(契約日ソート!K:K,1/LARGE(INDEX((契約日ソート!$F$1:$F$201="人件費")/ROW(契約日ソート!$F$1:$F$201),0),ROW(K74))),"")</f>
        <v/>
      </c>
      <c r="L74" t="str">
        <f>IFERROR(INDEX(契約日ソート!L:L,1/LARGE(INDEX((契約日ソート!$F$1:$F$201="人件費")/ROW(契約日ソート!$F$1:$F$201),0),ROW(L74))),"")</f>
        <v/>
      </c>
      <c r="M74" t="str">
        <f>IFERROR(INDEX(契約日ソート!M:M,1/LARGE(INDEX((契約日ソート!$F$1:$F$201="人件費")/ROW(契約日ソート!$F$1:$F$201),0),ROW(M74))),"")</f>
        <v/>
      </c>
      <c r="N74" t="str">
        <f>IFERROR(INDEX(契約日ソート!N:N,1/LARGE(INDEX((契約日ソート!$F$1:$F$201="人件費")/ROW(契約日ソート!$F$1:$F$201),0),ROW(N74))),"")</f>
        <v/>
      </c>
      <c r="O74" t="str">
        <f>IFERROR(INDEX(契約日ソート!O:O,1/LARGE(INDEX((契約日ソート!$F$1:$F$201="人件費")/ROW(契約日ソート!$F$1:$F$201),0),ROW(O74))),"")</f>
        <v/>
      </c>
      <c r="P74" t="str">
        <f>IFERROR(INDEX(契約日ソート!P:P,1/LARGE(INDEX((契約日ソート!$F$1:$F$201="人件費")/ROW(契約日ソート!$F$1:$F$201),0),ROW(P74))),"")</f>
        <v/>
      </c>
      <c r="Q74" t="str">
        <f>IFERROR(INDEX(契約日ソート!Q:Q,1/LARGE(INDEX((契約日ソート!$F$1:$F$201="人件費")/ROW(契約日ソート!$F$1:$F$201),0),ROW(Q74))),"")</f>
        <v/>
      </c>
    </row>
    <row r="75" spans="1:17" x14ac:dyDescent="0.45">
      <c r="A75" t="str">
        <f>IFERROR(INDEX(契約日ソート!A:A,1/LARGE(INDEX((契約日ソート!$F$1:$F$201="人件費")/ROW(契約日ソート!$F$1:$F$201),0),ROW(A75))),"")</f>
        <v/>
      </c>
      <c r="B75" t="str">
        <f>IFERROR(INDEX(契約日ソート!B:B,1/LARGE(INDEX((契約日ソート!$F$1:$F$201="人件費")/ROW(契約日ソート!$F$1:$F$201),0),ROW(B75))),"")</f>
        <v/>
      </c>
      <c r="C75" t="str">
        <f>IFERROR(INDEX(契約日ソート!C:C,1/LARGE(INDEX((契約日ソート!$F$1:$F$201="人件費")/ROW(契約日ソート!$F$1:$F$201),0),ROW(C75))),"")</f>
        <v/>
      </c>
      <c r="D75" t="str">
        <f>IFERROR(INDEX(契約日ソート!D:D,1/LARGE(INDEX((契約日ソート!$F$1:$F$201="人件費")/ROW(契約日ソート!$F$1:$F$201),0),ROW(D75))),"")</f>
        <v/>
      </c>
      <c r="E75" t="str">
        <f>IFERROR(INDEX(契約日ソート!E:E,1/LARGE(INDEX((契約日ソート!$F$1:$F$201="人件費")/ROW(契約日ソート!$F$1:$F$201),0),ROW(E75))),"")</f>
        <v/>
      </c>
      <c r="F75" t="str">
        <f>IFERROR(INDEX(契約日ソート!F:F,1/LARGE(INDEX((契約日ソート!$F$1:$F$201="人件費")/ROW(契約日ソート!$F$1:$F$201),0),ROW(F75))),"")</f>
        <v/>
      </c>
      <c r="G75" t="str">
        <f>IFERROR(INDEX(契約日ソート!G:G,1/LARGE(INDEX((契約日ソート!$F$1:$F$201="人件費")/ROW(契約日ソート!$F$1:$F$201),0),ROW(G75))),"")</f>
        <v/>
      </c>
      <c r="H75" t="str">
        <f>IFERROR(INDEX(契約日ソート!H:H,1/LARGE(INDEX((契約日ソート!$F$1:$F$201="人件費")/ROW(契約日ソート!$F$1:$F$201),0),ROW(H75))),"")</f>
        <v/>
      </c>
      <c r="I75" t="str">
        <f>IFERROR(INDEX(契約日ソート!I:I,1/LARGE(INDEX((契約日ソート!$F$1:$F$201="人件費")/ROW(契約日ソート!$F$1:$F$201),0),ROW(I75))),"")</f>
        <v/>
      </c>
      <c r="J75" t="str">
        <f>IFERROR(INDEX(契約日ソート!J:J,1/LARGE(INDEX((契約日ソート!$F$1:$F$201="人件費")/ROW(契約日ソート!$F$1:$F$201),0),ROW(J75))),"")</f>
        <v/>
      </c>
      <c r="K75" t="str">
        <f>IFERROR(INDEX(契約日ソート!K:K,1/LARGE(INDEX((契約日ソート!$F$1:$F$201="人件費")/ROW(契約日ソート!$F$1:$F$201),0),ROW(K75))),"")</f>
        <v/>
      </c>
      <c r="L75" t="str">
        <f>IFERROR(INDEX(契約日ソート!L:L,1/LARGE(INDEX((契約日ソート!$F$1:$F$201="人件費")/ROW(契約日ソート!$F$1:$F$201),0),ROW(L75))),"")</f>
        <v/>
      </c>
      <c r="M75" t="str">
        <f>IFERROR(INDEX(契約日ソート!M:M,1/LARGE(INDEX((契約日ソート!$F$1:$F$201="人件費")/ROW(契約日ソート!$F$1:$F$201),0),ROW(M75))),"")</f>
        <v/>
      </c>
      <c r="N75" t="str">
        <f>IFERROR(INDEX(契約日ソート!N:N,1/LARGE(INDEX((契約日ソート!$F$1:$F$201="人件費")/ROW(契約日ソート!$F$1:$F$201),0),ROW(N75))),"")</f>
        <v/>
      </c>
      <c r="O75" t="str">
        <f>IFERROR(INDEX(契約日ソート!O:O,1/LARGE(INDEX((契約日ソート!$F$1:$F$201="人件費")/ROW(契約日ソート!$F$1:$F$201),0),ROW(O75))),"")</f>
        <v/>
      </c>
      <c r="P75" t="str">
        <f>IFERROR(INDEX(契約日ソート!P:P,1/LARGE(INDEX((契約日ソート!$F$1:$F$201="人件費")/ROW(契約日ソート!$F$1:$F$201),0),ROW(P75))),"")</f>
        <v/>
      </c>
      <c r="Q75" t="str">
        <f>IFERROR(INDEX(契約日ソート!Q:Q,1/LARGE(INDEX((契約日ソート!$F$1:$F$201="人件費")/ROW(契約日ソート!$F$1:$F$201),0),ROW(Q75))),"")</f>
        <v/>
      </c>
    </row>
    <row r="76" spans="1:17" x14ac:dyDescent="0.45">
      <c r="A76" t="str">
        <f>IFERROR(INDEX(契約日ソート!A:A,1/LARGE(INDEX((契約日ソート!$F$1:$F$201="人件費")/ROW(契約日ソート!$F$1:$F$201),0),ROW(A76))),"")</f>
        <v/>
      </c>
      <c r="B76" t="str">
        <f>IFERROR(INDEX(契約日ソート!B:B,1/LARGE(INDEX((契約日ソート!$F$1:$F$201="人件費")/ROW(契約日ソート!$F$1:$F$201),0),ROW(B76))),"")</f>
        <v/>
      </c>
      <c r="C76" t="str">
        <f>IFERROR(INDEX(契約日ソート!C:C,1/LARGE(INDEX((契約日ソート!$F$1:$F$201="人件費")/ROW(契約日ソート!$F$1:$F$201),0),ROW(C76))),"")</f>
        <v/>
      </c>
      <c r="D76" t="str">
        <f>IFERROR(INDEX(契約日ソート!D:D,1/LARGE(INDEX((契約日ソート!$F$1:$F$201="人件費")/ROW(契約日ソート!$F$1:$F$201),0),ROW(D76))),"")</f>
        <v/>
      </c>
      <c r="E76" t="str">
        <f>IFERROR(INDEX(契約日ソート!E:E,1/LARGE(INDEX((契約日ソート!$F$1:$F$201="人件費")/ROW(契約日ソート!$F$1:$F$201),0),ROW(E76))),"")</f>
        <v/>
      </c>
      <c r="F76" t="str">
        <f>IFERROR(INDEX(契約日ソート!F:F,1/LARGE(INDEX((契約日ソート!$F$1:$F$201="人件費")/ROW(契約日ソート!$F$1:$F$201),0),ROW(F76))),"")</f>
        <v/>
      </c>
      <c r="G76" t="str">
        <f>IFERROR(INDEX(契約日ソート!G:G,1/LARGE(INDEX((契約日ソート!$F$1:$F$201="人件費")/ROW(契約日ソート!$F$1:$F$201),0),ROW(G76))),"")</f>
        <v/>
      </c>
      <c r="H76" t="str">
        <f>IFERROR(INDEX(契約日ソート!H:H,1/LARGE(INDEX((契約日ソート!$F$1:$F$201="人件費")/ROW(契約日ソート!$F$1:$F$201),0),ROW(H76))),"")</f>
        <v/>
      </c>
      <c r="I76" t="str">
        <f>IFERROR(INDEX(契約日ソート!I:I,1/LARGE(INDEX((契約日ソート!$F$1:$F$201="人件費")/ROW(契約日ソート!$F$1:$F$201),0),ROW(I76))),"")</f>
        <v/>
      </c>
      <c r="J76" t="str">
        <f>IFERROR(INDEX(契約日ソート!J:J,1/LARGE(INDEX((契約日ソート!$F$1:$F$201="人件費")/ROW(契約日ソート!$F$1:$F$201),0),ROW(J76))),"")</f>
        <v/>
      </c>
      <c r="K76" t="str">
        <f>IFERROR(INDEX(契約日ソート!K:K,1/LARGE(INDEX((契約日ソート!$F$1:$F$201="人件費")/ROW(契約日ソート!$F$1:$F$201),0),ROW(K76))),"")</f>
        <v/>
      </c>
      <c r="L76" t="str">
        <f>IFERROR(INDEX(契約日ソート!L:L,1/LARGE(INDEX((契約日ソート!$F$1:$F$201="人件費")/ROW(契約日ソート!$F$1:$F$201),0),ROW(L76))),"")</f>
        <v/>
      </c>
      <c r="M76" t="str">
        <f>IFERROR(INDEX(契約日ソート!M:M,1/LARGE(INDEX((契約日ソート!$F$1:$F$201="人件費")/ROW(契約日ソート!$F$1:$F$201),0),ROW(M76))),"")</f>
        <v/>
      </c>
      <c r="N76" t="str">
        <f>IFERROR(INDEX(契約日ソート!N:N,1/LARGE(INDEX((契約日ソート!$F$1:$F$201="人件費")/ROW(契約日ソート!$F$1:$F$201),0),ROW(N76))),"")</f>
        <v/>
      </c>
      <c r="O76" t="str">
        <f>IFERROR(INDEX(契約日ソート!O:O,1/LARGE(INDEX((契約日ソート!$F$1:$F$201="人件費")/ROW(契約日ソート!$F$1:$F$201),0),ROW(O76))),"")</f>
        <v/>
      </c>
      <c r="P76" t="str">
        <f>IFERROR(INDEX(契約日ソート!P:P,1/LARGE(INDEX((契約日ソート!$F$1:$F$201="人件費")/ROW(契約日ソート!$F$1:$F$201),0),ROW(P76))),"")</f>
        <v/>
      </c>
      <c r="Q76" t="str">
        <f>IFERROR(INDEX(契約日ソート!Q:Q,1/LARGE(INDEX((契約日ソート!$F$1:$F$201="人件費")/ROW(契約日ソート!$F$1:$F$201),0),ROW(Q76))),"")</f>
        <v/>
      </c>
    </row>
    <row r="77" spans="1:17" x14ac:dyDescent="0.45">
      <c r="A77" t="str">
        <f>IFERROR(INDEX(契約日ソート!A:A,1/LARGE(INDEX((契約日ソート!$F$1:$F$201="人件費")/ROW(契約日ソート!$F$1:$F$201),0),ROW(A77))),"")</f>
        <v/>
      </c>
      <c r="B77" t="str">
        <f>IFERROR(INDEX(契約日ソート!B:B,1/LARGE(INDEX((契約日ソート!$F$1:$F$201="人件費")/ROW(契約日ソート!$F$1:$F$201),0),ROW(B77))),"")</f>
        <v/>
      </c>
      <c r="C77" t="str">
        <f>IFERROR(INDEX(契約日ソート!C:C,1/LARGE(INDEX((契約日ソート!$F$1:$F$201="人件費")/ROW(契約日ソート!$F$1:$F$201),0),ROW(C77))),"")</f>
        <v/>
      </c>
      <c r="D77" t="str">
        <f>IFERROR(INDEX(契約日ソート!D:D,1/LARGE(INDEX((契約日ソート!$F$1:$F$201="人件費")/ROW(契約日ソート!$F$1:$F$201),0),ROW(D77))),"")</f>
        <v/>
      </c>
      <c r="E77" t="str">
        <f>IFERROR(INDEX(契約日ソート!E:E,1/LARGE(INDEX((契約日ソート!$F$1:$F$201="人件費")/ROW(契約日ソート!$F$1:$F$201),0),ROW(E77))),"")</f>
        <v/>
      </c>
      <c r="F77" t="str">
        <f>IFERROR(INDEX(契約日ソート!F:F,1/LARGE(INDEX((契約日ソート!$F$1:$F$201="人件費")/ROW(契約日ソート!$F$1:$F$201),0),ROW(F77))),"")</f>
        <v/>
      </c>
      <c r="G77" t="str">
        <f>IFERROR(INDEX(契約日ソート!G:G,1/LARGE(INDEX((契約日ソート!$F$1:$F$201="人件費")/ROW(契約日ソート!$F$1:$F$201),0),ROW(G77))),"")</f>
        <v/>
      </c>
      <c r="H77" t="str">
        <f>IFERROR(INDEX(契約日ソート!H:H,1/LARGE(INDEX((契約日ソート!$F$1:$F$201="人件費")/ROW(契約日ソート!$F$1:$F$201),0),ROW(H77))),"")</f>
        <v/>
      </c>
      <c r="I77" t="str">
        <f>IFERROR(INDEX(契約日ソート!I:I,1/LARGE(INDEX((契約日ソート!$F$1:$F$201="人件費")/ROW(契約日ソート!$F$1:$F$201),0),ROW(I77))),"")</f>
        <v/>
      </c>
      <c r="J77" t="str">
        <f>IFERROR(INDEX(契約日ソート!J:J,1/LARGE(INDEX((契約日ソート!$F$1:$F$201="人件費")/ROW(契約日ソート!$F$1:$F$201),0),ROW(J77))),"")</f>
        <v/>
      </c>
      <c r="K77" t="str">
        <f>IFERROR(INDEX(契約日ソート!K:K,1/LARGE(INDEX((契約日ソート!$F$1:$F$201="人件費")/ROW(契約日ソート!$F$1:$F$201),0),ROW(K77))),"")</f>
        <v/>
      </c>
      <c r="L77" t="str">
        <f>IFERROR(INDEX(契約日ソート!L:L,1/LARGE(INDEX((契約日ソート!$F$1:$F$201="人件費")/ROW(契約日ソート!$F$1:$F$201),0),ROW(L77))),"")</f>
        <v/>
      </c>
      <c r="M77" t="str">
        <f>IFERROR(INDEX(契約日ソート!M:M,1/LARGE(INDEX((契約日ソート!$F$1:$F$201="人件費")/ROW(契約日ソート!$F$1:$F$201),0),ROW(M77))),"")</f>
        <v/>
      </c>
      <c r="N77" t="str">
        <f>IFERROR(INDEX(契約日ソート!N:N,1/LARGE(INDEX((契約日ソート!$F$1:$F$201="人件費")/ROW(契約日ソート!$F$1:$F$201),0),ROW(N77))),"")</f>
        <v/>
      </c>
      <c r="O77" t="str">
        <f>IFERROR(INDEX(契約日ソート!O:O,1/LARGE(INDEX((契約日ソート!$F$1:$F$201="人件費")/ROW(契約日ソート!$F$1:$F$201),0),ROW(O77))),"")</f>
        <v/>
      </c>
      <c r="P77" t="str">
        <f>IFERROR(INDEX(契約日ソート!P:P,1/LARGE(INDEX((契約日ソート!$F$1:$F$201="人件費")/ROW(契約日ソート!$F$1:$F$201),0),ROW(P77))),"")</f>
        <v/>
      </c>
      <c r="Q77" t="str">
        <f>IFERROR(INDEX(契約日ソート!Q:Q,1/LARGE(INDEX((契約日ソート!$F$1:$F$201="人件費")/ROW(契約日ソート!$F$1:$F$201),0),ROW(Q77))),"")</f>
        <v/>
      </c>
    </row>
    <row r="78" spans="1:17" x14ac:dyDescent="0.45">
      <c r="A78" t="str">
        <f>IFERROR(INDEX(契約日ソート!A:A,1/LARGE(INDEX((契約日ソート!$F$1:$F$201="人件費")/ROW(契約日ソート!$F$1:$F$201),0),ROW(A78))),"")</f>
        <v/>
      </c>
      <c r="B78" t="str">
        <f>IFERROR(INDEX(契約日ソート!B:B,1/LARGE(INDEX((契約日ソート!$F$1:$F$201="人件費")/ROW(契約日ソート!$F$1:$F$201),0),ROW(B78))),"")</f>
        <v/>
      </c>
      <c r="C78" t="str">
        <f>IFERROR(INDEX(契約日ソート!C:C,1/LARGE(INDEX((契約日ソート!$F$1:$F$201="人件費")/ROW(契約日ソート!$F$1:$F$201),0),ROW(C78))),"")</f>
        <v/>
      </c>
      <c r="D78" t="str">
        <f>IFERROR(INDEX(契約日ソート!D:D,1/LARGE(INDEX((契約日ソート!$F$1:$F$201="人件費")/ROW(契約日ソート!$F$1:$F$201),0),ROW(D78))),"")</f>
        <v/>
      </c>
      <c r="E78" t="str">
        <f>IFERROR(INDEX(契約日ソート!E:E,1/LARGE(INDEX((契約日ソート!$F$1:$F$201="人件費")/ROW(契約日ソート!$F$1:$F$201),0),ROW(E78))),"")</f>
        <v/>
      </c>
      <c r="F78" t="str">
        <f>IFERROR(INDEX(契約日ソート!F:F,1/LARGE(INDEX((契約日ソート!$F$1:$F$201="人件費")/ROW(契約日ソート!$F$1:$F$201),0),ROW(F78))),"")</f>
        <v/>
      </c>
      <c r="G78" t="str">
        <f>IFERROR(INDEX(契約日ソート!G:G,1/LARGE(INDEX((契約日ソート!$F$1:$F$201="人件費")/ROW(契約日ソート!$F$1:$F$201),0),ROW(G78))),"")</f>
        <v/>
      </c>
      <c r="H78" t="str">
        <f>IFERROR(INDEX(契約日ソート!H:H,1/LARGE(INDEX((契約日ソート!$F$1:$F$201="人件費")/ROW(契約日ソート!$F$1:$F$201),0),ROW(H78))),"")</f>
        <v/>
      </c>
      <c r="I78" t="str">
        <f>IFERROR(INDEX(契約日ソート!I:I,1/LARGE(INDEX((契約日ソート!$F$1:$F$201="人件費")/ROW(契約日ソート!$F$1:$F$201),0),ROW(I78))),"")</f>
        <v/>
      </c>
      <c r="J78" t="str">
        <f>IFERROR(INDEX(契約日ソート!J:J,1/LARGE(INDEX((契約日ソート!$F$1:$F$201="人件費")/ROW(契約日ソート!$F$1:$F$201),0),ROW(J78))),"")</f>
        <v/>
      </c>
      <c r="K78" t="str">
        <f>IFERROR(INDEX(契約日ソート!K:K,1/LARGE(INDEX((契約日ソート!$F$1:$F$201="人件費")/ROW(契約日ソート!$F$1:$F$201),0),ROW(K78))),"")</f>
        <v/>
      </c>
      <c r="L78" t="str">
        <f>IFERROR(INDEX(契約日ソート!L:L,1/LARGE(INDEX((契約日ソート!$F$1:$F$201="人件費")/ROW(契約日ソート!$F$1:$F$201),0),ROW(L78))),"")</f>
        <v/>
      </c>
      <c r="M78" t="str">
        <f>IFERROR(INDEX(契約日ソート!M:M,1/LARGE(INDEX((契約日ソート!$F$1:$F$201="人件費")/ROW(契約日ソート!$F$1:$F$201),0),ROW(M78))),"")</f>
        <v/>
      </c>
      <c r="N78" t="str">
        <f>IFERROR(INDEX(契約日ソート!N:N,1/LARGE(INDEX((契約日ソート!$F$1:$F$201="人件費")/ROW(契約日ソート!$F$1:$F$201),0),ROW(N78))),"")</f>
        <v/>
      </c>
      <c r="O78" t="str">
        <f>IFERROR(INDEX(契約日ソート!O:O,1/LARGE(INDEX((契約日ソート!$F$1:$F$201="人件費")/ROW(契約日ソート!$F$1:$F$201),0),ROW(O78))),"")</f>
        <v/>
      </c>
      <c r="P78" t="str">
        <f>IFERROR(INDEX(契約日ソート!P:P,1/LARGE(INDEX((契約日ソート!$F$1:$F$201="人件費")/ROW(契約日ソート!$F$1:$F$201),0),ROW(P78))),"")</f>
        <v/>
      </c>
      <c r="Q78" t="str">
        <f>IFERROR(INDEX(契約日ソート!Q:Q,1/LARGE(INDEX((契約日ソート!$F$1:$F$201="人件費")/ROW(契約日ソート!$F$1:$F$201),0),ROW(Q78))),"")</f>
        <v/>
      </c>
    </row>
    <row r="79" spans="1:17" x14ac:dyDescent="0.45">
      <c r="A79" t="str">
        <f>IFERROR(INDEX(契約日ソート!A:A,1/LARGE(INDEX((契約日ソート!$F$1:$F$201="人件費")/ROW(契約日ソート!$F$1:$F$201),0),ROW(A79))),"")</f>
        <v/>
      </c>
      <c r="B79" t="str">
        <f>IFERROR(INDEX(契約日ソート!B:B,1/LARGE(INDEX((契約日ソート!$F$1:$F$201="人件費")/ROW(契約日ソート!$F$1:$F$201),0),ROW(B79))),"")</f>
        <v/>
      </c>
      <c r="C79" t="str">
        <f>IFERROR(INDEX(契約日ソート!C:C,1/LARGE(INDEX((契約日ソート!$F$1:$F$201="人件費")/ROW(契約日ソート!$F$1:$F$201),0),ROW(C79))),"")</f>
        <v/>
      </c>
      <c r="D79" t="str">
        <f>IFERROR(INDEX(契約日ソート!D:D,1/LARGE(INDEX((契約日ソート!$F$1:$F$201="人件費")/ROW(契約日ソート!$F$1:$F$201),0),ROW(D79))),"")</f>
        <v/>
      </c>
      <c r="E79" t="str">
        <f>IFERROR(INDEX(契約日ソート!E:E,1/LARGE(INDEX((契約日ソート!$F$1:$F$201="人件費")/ROW(契約日ソート!$F$1:$F$201),0),ROW(E79))),"")</f>
        <v/>
      </c>
      <c r="F79" t="str">
        <f>IFERROR(INDEX(契約日ソート!F:F,1/LARGE(INDEX((契約日ソート!$F$1:$F$201="人件費")/ROW(契約日ソート!$F$1:$F$201),0),ROW(F79))),"")</f>
        <v/>
      </c>
      <c r="G79" t="str">
        <f>IFERROR(INDEX(契約日ソート!G:G,1/LARGE(INDEX((契約日ソート!$F$1:$F$201="人件費")/ROW(契約日ソート!$F$1:$F$201),0),ROW(G79))),"")</f>
        <v/>
      </c>
      <c r="H79" t="str">
        <f>IFERROR(INDEX(契約日ソート!H:H,1/LARGE(INDEX((契約日ソート!$F$1:$F$201="人件費")/ROW(契約日ソート!$F$1:$F$201),0),ROW(H79))),"")</f>
        <v/>
      </c>
      <c r="I79" t="str">
        <f>IFERROR(INDEX(契約日ソート!I:I,1/LARGE(INDEX((契約日ソート!$F$1:$F$201="人件費")/ROW(契約日ソート!$F$1:$F$201),0),ROW(I79))),"")</f>
        <v/>
      </c>
      <c r="J79" t="str">
        <f>IFERROR(INDEX(契約日ソート!J:J,1/LARGE(INDEX((契約日ソート!$F$1:$F$201="人件費")/ROW(契約日ソート!$F$1:$F$201),0),ROW(J79))),"")</f>
        <v/>
      </c>
      <c r="K79" t="str">
        <f>IFERROR(INDEX(契約日ソート!K:K,1/LARGE(INDEX((契約日ソート!$F$1:$F$201="人件費")/ROW(契約日ソート!$F$1:$F$201),0),ROW(K79))),"")</f>
        <v/>
      </c>
      <c r="L79" t="str">
        <f>IFERROR(INDEX(契約日ソート!L:L,1/LARGE(INDEX((契約日ソート!$F$1:$F$201="人件費")/ROW(契約日ソート!$F$1:$F$201),0),ROW(L79))),"")</f>
        <v/>
      </c>
      <c r="M79" t="str">
        <f>IFERROR(INDEX(契約日ソート!M:M,1/LARGE(INDEX((契約日ソート!$F$1:$F$201="人件費")/ROW(契約日ソート!$F$1:$F$201),0),ROW(M79))),"")</f>
        <v/>
      </c>
      <c r="N79" t="str">
        <f>IFERROR(INDEX(契約日ソート!N:N,1/LARGE(INDEX((契約日ソート!$F$1:$F$201="人件費")/ROW(契約日ソート!$F$1:$F$201),0),ROW(N79))),"")</f>
        <v/>
      </c>
      <c r="O79" t="str">
        <f>IFERROR(INDEX(契約日ソート!O:O,1/LARGE(INDEX((契約日ソート!$F$1:$F$201="人件費")/ROW(契約日ソート!$F$1:$F$201),0),ROW(O79))),"")</f>
        <v/>
      </c>
      <c r="P79" t="str">
        <f>IFERROR(INDEX(契約日ソート!P:P,1/LARGE(INDEX((契約日ソート!$F$1:$F$201="人件費")/ROW(契約日ソート!$F$1:$F$201),0),ROW(P79))),"")</f>
        <v/>
      </c>
      <c r="Q79" t="str">
        <f>IFERROR(INDEX(契約日ソート!Q:Q,1/LARGE(INDEX((契約日ソート!$F$1:$F$201="人件費")/ROW(契約日ソート!$F$1:$F$201),0),ROW(Q79))),"")</f>
        <v/>
      </c>
    </row>
    <row r="80" spans="1:17" x14ac:dyDescent="0.45">
      <c r="A80" t="str">
        <f>IFERROR(INDEX(契約日ソート!A:A,1/LARGE(INDEX((契約日ソート!$F$1:$F$201="人件費")/ROW(契約日ソート!$F$1:$F$201),0),ROW(A80))),"")</f>
        <v/>
      </c>
      <c r="B80" t="str">
        <f>IFERROR(INDEX(契約日ソート!B:B,1/LARGE(INDEX((契約日ソート!$F$1:$F$201="人件費")/ROW(契約日ソート!$F$1:$F$201),0),ROW(B80))),"")</f>
        <v/>
      </c>
      <c r="C80" t="str">
        <f>IFERROR(INDEX(契約日ソート!C:C,1/LARGE(INDEX((契約日ソート!$F$1:$F$201="人件費")/ROW(契約日ソート!$F$1:$F$201),0),ROW(C80))),"")</f>
        <v/>
      </c>
      <c r="D80" t="str">
        <f>IFERROR(INDEX(契約日ソート!D:D,1/LARGE(INDEX((契約日ソート!$F$1:$F$201="人件費")/ROW(契約日ソート!$F$1:$F$201),0),ROW(D80))),"")</f>
        <v/>
      </c>
      <c r="E80" t="str">
        <f>IFERROR(INDEX(契約日ソート!E:E,1/LARGE(INDEX((契約日ソート!$F$1:$F$201="人件費")/ROW(契約日ソート!$F$1:$F$201),0),ROW(E80))),"")</f>
        <v/>
      </c>
      <c r="F80" t="str">
        <f>IFERROR(INDEX(契約日ソート!F:F,1/LARGE(INDEX((契約日ソート!$F$1:$F$201="人件費")/ROW(契約日ソート!$F$1:$F$201),0),ROW(F80))),"")</f>
        <v/>
      </c>
      <c r="G80" t="str">
        <f>IFERROR(INDEX(契約日ソート!G:G,1/LARGE(INDEX((契約日ソート!$F$1:$F$201="人件費")/ROW(契約日ソート!$F$1:$F$201),0),ROW(G80))),"")</f>
        <v/>
      </c>
      <c r="H80" t="str">
        <f>IFERROR(INDEX(契約日ソート!H:H,1/LARGE(INDEX((契約日ソート!$F$1:$F$201="人件費")/ROW(契約日ソート!$F$1:$F$201),0),ROW(H80))),"")</f>
        <v/>
      </c>
      <c r="I80" t="str">
        <f>IFERROR(INDEX(契約日ソート!I:I,1/LARGE(INDEX((契約日ソート!$F$1:$F$201="人件費")/ROW(契約日ソート!$F$1:$F$201),0),ROW(I80))),"")</f>
        <v/>
      </c>
      <c r="J80" t="str">
        <f>IFERROR(INDEX(契約日ソート!J:J,1/LARGE(INDEX((契約日ソート!$F$1:$F$201="人件費")/ROW(契約日ソート!$F$1:$F$201),0),ROW(J80))),"")</f>
        <v/>
      </c>
      <c r="K80" t="str">
        <f>IFERROR(INDEX(契約日ソート!K:K,1/LARGE(INDEX((契約日ソート!$F$1:$F$201="人件費")/ROW(契約日ソート!$F$1:$F$201),0),ROW(K80))),"")</f>
        <v/>
      </c>
      <c r="L80" t="str">
        <f>IFERROR(INDEX(契約日ソート!L:L,1/LARGE(INDEX((契約日ソート!$F$1:$F$201="人件費")/ROW(契約日ソート!$F$1:$F$201),0),ROW(L80))),"")</f>
        <v/>
      </c>
      <c r="M80" t="str">
        <f>IFERROR(INDEX(契約日ソート!M:M,1/LARGE(INDEX((契約日ソート!$F$1:$F$201="人件費")/ROW(契約日ソート!$F$1:$F$201),0),ROW(M80))),"")</f>
        <v/>
      </c>
      <c r="N80" t="str">
        <f>IFERROR(INDEX(契約日ソート!N:N,1/LARGE(INDEX((契約日ソート!$F$1:$F$201="人件費")/ROW(契約日ソート!$F$1:$F$201),0),ROW(N80))),"")</f>
        <v/>
      </c>
      <c r="O80" t="str">
        <f>IFERROR(INDEX(契約日ソート!O:O,1/LARGE(INDEX((契約日ソート!$F$1:$F$201="人件費")/ROW(契約日ソート!$F$1:$F$201),0),ROW(O80))),"")</f>
        <v/>
      </c>
      <c r="P80" t="str">
        <f>IFERROR(INDEX(契約日ソート!P:P,1/LARGE(INDEX((契約日ソート!$F$1:$F$201="人件費")/ROW(契約日ソート!$F$1:$F$201),0),ROW(P80))),"")</f>
        <v/>
      </c>
      <c r="Q80" t="str">
        <f>IFERROR(INDEX(契約日ソート!Q:Q,1/LARGE(INDEX((契約日ソート!$F$1:$F$201="人件費")/ROW(契約日ソート!$F$1:$F$201),0),ROW(Q80))),"")</f>
        <v/>
      </c>
    </row>
    <row r="81" spans="1:17" x14ac:dyDescent="0.45">
      <c r="A81" t="str">
        <f>IFERROR(INDEX(契約日ソート!A:A,1/LARGE(INDEX((契約日ソート!$F$1:$F$201="人件費")/ROW(契約日ソート!$F$1:$F$201),0),ROW(A81))),"")</f>
        <v/>
      </c>
      <c r="B81" t="str">
        <f>IFERROR(INDEX(契約日ソート!B:B,1/LARGE(INDEX((契約日ソート!$F$1:$F$201="人件費")/ROW(契約日ソート!$F$1:$F$201),0),ROW(B81))),"")</f>
        <v/>
      </c>
      <c r="C81" t="str">
        <f>IFERROR(INDEX(契約日ソート!C:C,1/LARGE(INDEX((契約日ソート!$F$1:$F$201="人件費")/ROW(契約日ソート!$F$1:$F$201),0),ROW(C81))),"")</f>
        <v/>
      </c>
      <c r="D81" t="str">
        <f>IFERROR(INDEX(契約日ソート!D:D,1/LARGE(INDEX((契約日ソート!$F$1:$F$201="人件費")/ROW(契約日ソート!$F$1:$F$201),0),ROW(D81))),"")</f>
        <v/>
      </c>
      <c r="E81" t="str">
        <f>IFERROR(INDEX(契約日ソート!E:E,1/LARGE(INDEX((契約日ソート!$F$1:$F$201="人件費")/ROW(契約日ソート!$F$1:$F$201),0),ROW(E81))),"")</f>
        <v/>
      </c>
      <c r="F81" t="str">
        <f>IFERROR(INDEX(契約日ソート!F:F,1/LARGE(INDEX((契約日ソート!$F$1:$F$201="人件費")/ROW(契約日ソート!$F$1:$F$201),0),ROW(F81))),"")</f>
        <v/>
      </c>
      <c r="G81" t="str">
        <f>IFERROR(INDEX(契約日ソート!G:G,1/LARGE(INDEX((契約日ソート!$F$1:$F$201="人件費")/ROW(契約日ソート!$F$1:$F$201),0),ROW(G81))),"")</f>
        <v/>
      </c>
      <c r="H81" t="str">
        <f>IFERROR(INDEX(契約日ソート!H:H,1/LARGE(INDEX((契約日ソート!$F$1:$F$201="人件費")/ROW(契約日ソート!$F$1:$F$201),0),ROW(H81))),"")</f>
        <v/>
      </c>
      <c r="I81" t="str">
        <f>IFERROR(INDEX(契約日ソート!I:I,1/LARGE(INDEX((契約日ソート!$F$1:$F$201="人件費")/ROW(契約日ソート!$F$1:$F$201),0),ROW(I81))),"")</f>
        <v/>
      </c>
      <c r="J81" t="str">
        <f>IFERROR(INDEX(契約日ソート!J:J,1/LARGE(INDEX((契約日ソート!$F$1:$F$201="人件費")/ROW(契約日ソート!$F$1:$F$201),0),ROW(J81))),"")</f>
        <v/>
      </c>
      <c r="K81" t="str">
        <f>IFERROR(INDEX(契約日ソート!K:K,1/LARGE(INDEX((契約日ソート!$F$1:$F$201="人件費")/ROW(契約日ソート!$F$1:$F$201),0),ROW(K81))),"")</f>
        <v/>
      </c>
      <c r="L81" t="str">
        <f>IFERROR(INDEX(契約日ソート!L:L,1/LARGE(INDEX((契約日ソート!$F$1:$F$201="人件費")/ROW(契約日ソート!$F$1:$F$201),0),ROW(L81))),"")</f>
        <v/>
      </c>
      <c r="M81" t="str">
        <f>IFERROR(INDEX(契約日ソート!M:M,1/LARGE(INDEX((契約日ソート!$F$1:$F$201="人件費")/ROW(契約日ソート!$F$1:$F$201),0),ROW(M81))),"")</f>
        <v/>
      </c>
      <c r="N81" t="str">
        <f>IFERROR(INDEX(契約日ソート!N:N,1/LARGE(INDEX((契約日ソート!$F$1:$F$201="人件費")/ROW(契約日ソート!$F$1:$F$201),0),ROW(N81))),"")</f>
        <v/>
      </c>
      <c r="O81" t="str">
        <f>IFERROR(INDEX(契約日ソート!O:O,1/LARGE(INDEX((契約日ソート!$F$1:$F$201="人件費")/ROW(契約日ソート!$F$1:$F$201),0),ROW(O81))),"")</f>
        <v/>
      </c>
      <c r="P81" t="str">
        <f>IFERROR(INDEX(契約日ソート!P:P,1/LARGE(INDEX((契約日ソート!$F$1:$F$201="人件費")/ROW(契約日ソート!$F$1:$F$201),0),ROW(P81))),"")</f>
        <v/>
      </c>
      <c r="Q81" t="str">
        <f>IFERROR(INDEX(契約日ソート!Q:Q,1/LARGE(INDEX((契約日ソート!$F$1:$F$201="人件費")/ROW(契約日ソート!$F$1:$F$201),0),ROW(Q81))),"")</f>
        <v/>
      </c>
    </row>
    <row r="82" spans="1:17" x14ac:dyDescent="0.45">
      <c r="A82" t="str">
        <f>IFERROR(INDEX(契約日ソート!A:A,1/LARGE(INDEX((契約日ソート!$F$1:$F$201="人件費")/ROW(契約日ソート!$F$1:$F$201),0),ROW(A82))),"")</f>
        <v/>
      </c>
      <c r="B82" t="str">
        <f>IFERROR(INDEX(契約日ソート!B:B,1/LARGE(INDEX((契約日ソート!$F$1:$F$201="人件費")/ROW(契約日ソート!$F$1:$F$201),0),ROW(B82))),"")</f>
        <v/>
      </c>
      <c r="C82" t="str">
        <f>IFERROR(INDEX(契約日ソート!C:C,1/LARGE(INDEX((契約日ソート!$F$1:$F$201="人件費")/ROW(契約日ソート!$F$1:$F$201),0),ROW(C82))),"")</f>
        <v/>
      </c>
      <c r="D82" t="str">
        <f>IFERROR(INDEX(契約日ソート!D:D,1/LARGE(INDEX((契約日ソート!$F$1:$F$201="人件費")/ROW(契約日ソート!$F$1:$F$201),0),ROW(D82))),"")</f>
        <v/>
      </c>
      <c r="E82" t="str">
        <f>IFERROR(INDEX(契約日ソート!E:E,1/LARGE(INDEX((契約日ソート!$F$1:$F$201="人件費")/ROW(契約日ソート!$F$1:$F$201),0),ROW(E82))),"")</f>
        <v/>
      </c>
      <c r="F82" t="str">
        <f>IFERROR(INDEX(契約日ソート!F:F,1/LARGE(INDEX((契約日ソート!$F$1:$F$201="人件費")/ROW(契約日ソート!$F$1:$F$201),0),ROW(F82))),"")</f>
        <v/>
      </c>
      <c r="G82" t="str">
        <f>IFERROR(INDEX(契約日ソート!G:G,1/LARGE(INDEX((契約日ソート!$F$1:$F$201="人件費")/ROW(契約日ソート!$F$1:$F$201),0),ROW(G82))),"")</f>
        <v/>
      </c>
      <c r="H82" t="str">
        <f>IFERROR(INDEX(契約日ソート!H:H,1/LARGE(INDEX((契約日ソート!$F$1:$F$201="人件費")/ROW(契約日ソート!$F$1:$F$201),0),ROW(H82))),"")</f>
        <v/>
      </c>
      <c r="I82" t="str">
        <f>IFERROR(INDEX(契約日ソート!I:I,1/LARGE(INDEX((契約日ソート!$F$1:$F$201="人件費")/ROW(契約日ソート!$F$1:$F$201),0),ROW(I82))),"")</f>
        <v/>
      </c>
      <c r="J82" t="str">
        <f>IFERROR(INDEX(契約日ソート!J:J,1/LARGE(INDEX((契約日ソート!$F$1:$F$201="人件費")/ROW(契約日ソート!$F$1:$F$201),0),ROW(J82))),"")</f>
        <v/>
      </c>
      <c r="K82" t="str">
        <f>IFERROR(INDEX(契約日ソート!K:K,1/LARGE(INDEX((契約日ソート!$F$1:$F$201="人件費")/ROW(契約日ソート!$F$1:$F$201),0),ROW(K82))),"")</f>
        <v/>
      </c>
      <c r="L82" t="str">
        <f>IFERROR(INDEX(契約日ソート!L:L,1/LARGE(INDEX((契約日ソート!$F$1:$F$201="人件費")/ROW(契約日ソート!$F$1:$F$201),0),ROW(L82))),"")</f>
        <v/>
      </c>
      <c r="M82" t="str">
        <f>IFERROR(INDEX(契約日ソート!M:M,1/LARGE(INDEX((契約日ソート!$F$1:$F$201="人件費")/ROW(契約日ソート!$F$1:$F$201),0),ROW(M82))),"")</f>
        <v/>
      </c>
      <c r="N82" t="str">
        <f>IFERROR(INDEX(契約日ソート!N:N,1/LARGE(INDEX((契約日ソート!$F$1:$F$201="人件費")/ROW(契約日ソート!$F$1:$F$201),0),ROW(N82))),"")</f>
        <v/>
      </c>
      <c r="O82" t="str">
        <f>IFERROR(INDEX(契約日ソート!O:O,1/LARGE(INDEX((契約日ソート!$F$1:$F$201="人件費")/ROW(契約日ソート!$F$1:$F$201),0),ROW(O82))),"")</f>
        <v/>
      </c>
      <c r="P82" t="str">
        <f>IFERROR(INDEX(契約日ソート!P:P,1/LARGE(INDEX((契約日ソート!$F$1:$F$201="人件費")/ROW(契約日ソート!$F$1:$F$201),0),ROW(P82))),"")</f>
        <v/>
      </c>
      <c r="Q82" t="str">
        <f>IFERROR(INDEX(契約日ソート!Q:Q,1/LARGE(INDEX((契約日ソート!$F$1:$F$201="人件費")/ROW(契約日ソート!$F$1:$F$201),0),ROW(Q82))),"")</f>
        <v/>
      </c>
    </row>
    <row r="83" spans="1:17" x14ac:dyDescent="0.45">
      <c r="A83" t="str">
        <f>IFERROR(INDEX(契約日ソート!A:A,1/LARGE(INDEX((契約日ソート!$F$1:$F$201="人件費")/ROW(契約日ソート!$F$1:$F$201),0),ROW(A83))),"")</f>
        <v/>
      </c>
      <c r="B83" t="str">
        <f>IFERROR(INDEX(契約日ソート!B:B,1/LARGE(INDEX((契約日ソート!$F$1:$F$201="人件費")/ROW(契約日ソート!$F$1:$F$201),0),ROW(B83))),"")</f>
        <v/>
      </c>
      <c r="C83" t="str">
        <f>IFERROR(INDEX(契約日ソート!C:C,1/LARGE(INDEX((契約日ソート!$F$1:$F$201="人件費")/ROW(契約日ソート!$F$1:$F$201),0),ROW(C83))),"")</f>
        <v/>
      </c>
      <c r="D83" t="str">
        <f>IFERROR(INDEX(契約日ソート!D:D,1/LARGE(INDEX((契約日ソート!$F$1:$F$201="人件費")/ROW(契約日ソート!$F$1:$F$201),0),ROW(D83))),"")</f>
        <v/>
      </c>
      <c r="E83" t="str">
        <f>IFERROR(INDEX(契約日ソート!E:E,1/LARGE(INDEX((契約日ソート!$F$1:$F$201="人件費")/ROW(契約日ソート!$F$1:$F$201),0),ROW(E83))),"")</f>
        <v/>
      </c>
      <c r="F83" t="str">
        <f>IFERROR(INDEX(契約日ソート!F:F,1/LARGE(INDEX((契約日ソート!$F$1:$F$201="人件費")/ROW(契約日ソート!$F$1:$F$201),0),ROW(F83))),"")</f>
        <v/>
      </c>
      <c r="G83" t="str">
        <f>IFERROR(INDEX(契約日ソート!G:G,1/LARGE(INDEX((契約日ソート!$F$1:$F$201="人件費")/ROW(契約日ソート!$F$1:$F$201),0),ROW(G83))),"")</f>
        <v/>
      </c>
      <c r="H83" t="str">
        <f>IFERROR(INDEX(契約日ソート!H:H,1/LARGE(INDEX((契約日ソート!$F$1:$F$201="人件費")/ROW(契約日ソート!$F$1:$F$201),0),ROW(H83))),"")</f>
        <v/>
      </c>
      <c r="I83" t="str">
        <f>IFERROR(INDEX(契約日ソート!I:I,1/LARGE(INDEX((契約日ソート!$F$1:$F$201="人件費")/ROW(契約日ソート!$F$1:$F$201),0),ROW(I83))),"")</f>
        <v/>
      </c>
      <c r="J83" t="str">
        <f>IFERROR(INDEX(契約日ソート!J:J,1/LARGE(INDEX((契約日ソート!$F$1:$F$201="人件費")/ROW(契約日ソート!$F$1:$F$201),0),ROW(J83))),"")</f>
        <v/>
      </c>
      <c r="K83" t="str">
        <f>IFERROR(INDEX(契約日ソート!K:K,1/LARGE(INDEX((契約日ソート!$F$1:$F$201="人件費")/ROW(契約日ソート!$F$1:$F$201),0),ROW(K83))),"")</f>
        <v/>
      </c>
      <c r="L83" t="str">
        <f>IFERROR(INDEX(契約日ソート!L:L,1/LARGE(INDEX((契約日ソート!$F$1:$F$201="人件費")/ROW(契約日ソート!$F$1:$F$201),0),ROW(L83))),"")</f>
        <v/>
      </c>
      <c r="M83" t="str">
        <f>IFERROR(INDEX(契約日ソート!M:M,1/LARGE(INDEX((契約日ソート!$F$1:$F$201="人件費")/ROW(契約日ソート!$F$1:$F$201),0),ROW(M83))),"")</f>
        <v/>
      </c>
      <c r="N83" t="str">
        <f>IFERROR(INDEX(契約日ソート!N:N,1/LARGE(INDEX((契約日ソート!$F$1:$F$201="人件費")/ROW(契約日ソート!$F$1:$F$201),0),ROW(N83))),"")</f>
        <v/>
      </c>
      <c r="O83" t="str">
        <f>IFERROR(INDEX(契約日ソート!O:O,1/LARGE(INDEX((契約日ソート!$F$1:$F$201="人件費")/ROW(契約日ソート!$F$1:$F$201),0),ROW(O83))),"")</f>
        <v/>
      </c>
      <c r="P83" t="str">
        <f>IFERROR(INDEX(契約日ソート!P:P,1/LARGE(INDEX((契約日ソート!$F$1:$F$201="人件費")/ROW(契約日ソート!$F$1:$F$201),0),ROW(P83))),"")</f>
        <v/>
      </c>
      <c r="Q83" t="str">
        <f>IFERROR(INDEX(契約日ソート!Q:Q,1/LARGE(INDEX((契約日ソート!$F$1:$F$201="人件費")/ROW(契約日ソート!$F$1:$F$201),0),ROW(Q83))),"")</f>
        <v/>
      </c>
    </row>
    <row r="84" spans="1:17" x14ac:dyDescent="0.45">
      <c r="A84" t="str">
        <f>IFERROR(INDEX(契約日ソート!A:A,1/LARGE(INDEX((契約日ソート!$F$1:$F$201="人件費")/ROW(契約日ソート!$F$1:$F$201),0),ROW(A84))),"")</f>
        <v/>
      </c>
      <c r="B84" t="str">
        <f>IFERROR(INDEX(契約日ソート!B:B,1/LARGE(INDEX((契約日ソート!$F$1:$F$201="人件費")/ROW(契約日ソート!$F$1:$F$201),0),ROW(B84))),"")</f>
        <v/>
      </c>
      <c r="C84" t="str">
        <f>IFERROR(INDEX(契約日ソート!C:C,1/LARGE(INDEX((契約日ソート!$F$1:$F$201="人件費")/ROW(契約日ソート!$F$1:$F$201),0),ROW(C84))),"")</f>
        <v/>
      </c>
      <c r="D84" t="str">
        <f>IFERROR(INDEX(契約日ソート!D:D,1/LARGE(INDEX((契約日ソート!$F$1:$F$201="人件費")/ROW(契約日ソート!$F$1:$F$201),0),ROW(D84))),"")</f>
        <v/>
      </c>
      <c r="E84" t="str">
        <f>IFERROR(INDEX(契約日ソート!E:E,1/LARGE(INDEX((契約日ソート!$F$1:$F$201="人件費")/ROW(契約日ソート!$F$1:$F$201),0),ROW(E84))),"")</f>
        <v/>
      </c>
      <c r="F84" t="str">
        <f>IFERROR(INDEX(契約日ソート!F:F,1/LARGE(INDEX((契約日ソート!$F$1:$F$201="人件費")/ROW(契約日ソート!$F$1:$F$201),0),ROW(F84))),"")</f>
        <v/>
      </c>
      <c r="G84" t="str">
        <f>IFERROR(INDEX(契約日ソート!G:G,1/LARGE(INDEX((契約日ソート!$F$1:$F$201="人件費")/ROW(契約日ソート!$F$1:$F$201),0),ROW(G84))),"")</f>
        <v/>
      </c>
      <c r="H84" t="str">
        <f>IFERROR(INDEX(契約日ソート!H:H,1/LARGE(INDEX((契約日ソート!$F$1:$F$201="人件費")/ROW(契約日ソート!$F$1:$F$201),0),ROW(H84))),"")</f>
        <v/>
      </c>
      <c r="I84" t="str">
        <f>IFERROR(INDEX(契約日ソート!I:I,1/LARGE(INDEX((契約日ソート!$F$1:$F$201="人件費")/ROW(契約日ソート!$F$1:$F$201),0),ROW(I84))),"")</f>
        <v/>
      </c>
      <c r="J84" t="str">
        <f>IFERROR(INDEX(契約日ソート!J:J,1/LARGE(INDEX((契約日ソート!$F$1:$F$201="人件費")/ROW(契約日ソート!$F$1:$F$201),0),ROW(J84))),"")</f>
        <v/>
      </c>
      <c r="K84" t="str">
        <f>IFERROR(INDEX(契約日ソート!K:K,1/LARGE(INDEX((契約日ソート!$F$1:$F$201="人件費")/ROW(契約日ソート!$F$1:$F$201),0),ROW(K84))),"")</f>
        <v/>
      </c>
      <c r="L84" t="str">
        <f>IFERROR(INDEX(契約日ソート!L:L,1/LARGE(INDEX((契約日ソート!$F$1:$F$201="人件費")/ROW(契約日ソート!$F$1:$F$201),0),ROW(L84))),"")</f>
        <v/>
      </c>
      <c r="M84" t="str">
        <f>IFERROR(INDEX(契約日ソート!M:M,1/LARGE(INDEX((契約日ソート!$F$1:$F$201="人件費")/ROW(契約日ソート!$F$1:$F$201),0),ROW(M84))),"")</f>
        <v/>
      </c>
      <c r="N84" t="str">
        <f>IFERROR(INDEX(契約日ソート!N:N,1/LARGE(INDEX((契約日ソート!$F$1:$F$201="人件費")/ROW(契約日ソート!$F$1:$F$201),0),ROW(N84))),"")</f>
        <v/>
      </c>
      <c r="O84" t="str">
        <f>IFERROR(INDEX(契約日ソート!O:O,1/LARGE(INDEX((契約日ソート!$F$1:$F$201="人件費")/ROW(契約日ソート!$F$1:$F$201),0),ROW(O84))),"")</f>
        <v/>
      </c>
      <c r="P84" t="str">
        <f>IFERROR(INDEX(契約日ソート!P:P,1/LARGE(INDEX((契約日ソート!$F$1:$F$201="人件費")/ROW(契約日ソート!$F$1:$F$201),0),ROW(P84))),"")</f>
        <v/>
      </c>
      <c r="Q84" t="str">
        <f>IFERROR(INDEX(契約日ソート!Q:Q,1/LARGE(INDEX((契約日ソート!$F$1:$F$201="人件費")/ROW(契約日ソート!$F$1:$F$201),0),ROW(Q84))),"")</f>
        <v/>
      </c>
    </row>
    <row r="85" spans="1:17" x14ac:dyDescent="0.45">
      <c r="A85" t="str">
        <f>IFERROR(INDEX(契約日ソート!A:A,1/LARGE(INDEX((契約日ソート!$F$1:$F$201="人件費")/ROW(契約日ソート!$F$1:$F$201),0),ROW(A85))),"")</f>
        <v/>
      </c>
      <c r="B85" t="str">
        <f>IFERROR(INDEX(契約日ソート!B:B,1/LARGE(INDEX((契約日ソート!$F$1:$F$201="人件費")/ROW(契約日ソート!$F$1:$F$201),0),ROW(B85))),"")</f>
        <v/>
      </c>
      <c r="C85" t="str">
        <f>IFERROR(INDEX(契約日ソート!C:C,1/LARGE(INDEX((契約日ソート!$F$1:$F$201="人件費")/ROW(契約日ソート!$F$1:$F$201),0),ROW(C85))),"")</f>
        <v/>
      </c>
      <c r="D85" t="str">
        <f>IFERROR(INDEX(契約日ソート!D:D,1/LARGE(INDEX((契約日ソート!$F$1:$F$201="人件費")/ROW(契約日ソート!$F$1:$F$201),0),ROW(D85))),"")</f>
        <v/>
      </c>
      <c r="E85" t="str">
        <f>IFERROR(INDEX(契約日ソート!E:E,1/LARGE(INDEX((契約日ソート!$F$1:$F$201="人件費")/ROW(契約日ソート!$F$1:$F$201),0),ROW(E85))),"")</f>
        <v/>
      </c>
      <c r="F85" t="str">
        <f>IFERROR(INDEX(契約日ソート!F:F,1/LARGE(INDEX((契約日ソート!$F$1:$F$201="人件費")/ROW(契約日ソート!$F$1:$F$201),0),ROW(F85))),"")</f>
        <v/>
      </c>
      <c r="G85" t="str">
        <f>IFERROR(INDEX(契約日ソート!G:G,1/LARGE(INDEX((契約日ソート!$F$1:$F$201="人件費")/ROW(契約日ソート!$F$1:$F$201),0),ROW(G85))),"")</f>
        <v/>
      </c>
      <c r="H85" t="str">
        <f>IFERROR(INDEX(契約日ソート!H:H,1/LARGE(INDEX((契約日ソート!$F$1:$F$201="人件費")/ROW(契約日ソート!$F$1:$F$201),0),ROW(H85))),"")</f>
        <v/>
      </c>
      <c r="I85" t="str">
        <f>IFERROR(INDEX(契約日ソート!I:I,1/LARGE(INDEX((契約日ソート!$F$1:$F$201="人件費")/ROW(契約日ソート!$F$1:$F$201),0),ROW(I85))),"")</f>
        <v/>
      </c>
      <c r="J85" t="str">
        <f>IFERROR(INDEX(契約日ソート!J:J,1/LARGE(INDEX((契約日ソート!$F$1:$F$201="人件費")/ROW(契約日ソート!$F$1:$F$201),0),ROW(J85))),"")</f>
        <v/>
      </c>
      <c r="K85" t="str">
        <f>IFERROR(INDEX(契約日ソート!K:K,1/LARGE(INDEX((契約日ソート!$F$1:$F$201="人件費")/ROW(契約日ソート!$F$1:$F$201),0),ROW(K85))),"")</f>
        <v/>
      </c>
      <c r="L85" t="str">
        <f>IFERROR(INDEX(契約日ソート!L:L,1/LARGE(INDEX((契約日ソート!$F$1:$F$201="人件費")/ROW(契約日ソート!$F$1:$F$201),0),ROW(L85))),"")</f>
        <v/>
      </c>
      <c r="M85" t="str">
        <f>IFERROR(INDEX(契約日ソート!M:M,1/LARGE(INDEX((契約日ソート!$F$1:$F$201="人件費")/ROW(契約日ソート!$F$1:$F$201),0),ROW(M85))),"")</f>
        <v/>
      </c>
      <c r="N85" t="str">
        <f>IFERROR(INDEX(契約日ソート!N:N,1/LARGE(INDEX((契約日ソート!$F$1:$F$201="人件費")/ROW(契約日ソート!$F$1:$F$201),0),ROW(N85))),"")</f>
        <v/>
      </c>
      <c r="O85" t="str">
        <f>IFERROR(INDEX(契約日ソート!O:O,1/LARGE(INDEX((契約日ソート!$F$1:$F$201="人件費")/ROW(契約日ソート!$F$1:$F$201),0),ROW(O85))),"")</f>
        <v/>
      </c>
      <c r="P85" t="str">
        <f>IFERROR(INDEX(契約日ソート!P:P,1/LARGE(INDEX((契約日ソート!$F$1:$F$201="人件費")/ROW(契約日ソート!$F$1:$F$201),0),ROW(P85))),"")</f>
        <v/>
      </c>
      <c r="Q85" t="str">
        <f>IFERROR(INDEX(契約日ソート!Q:Q,1/LARGE(INDEX((契約日ソート!$F$1:$F$201="人件費")/ROW(契約日ソート!$F$1:$F$201),0),ROW(Q85))),"")</f>
        <v/>
      </c>
    </row>
    <row r="86" spans="1:17" x14ac:dyDescent="0.45">
      <c r="A86" t="str">
        <f>IFERROR(INDEX(契約日ソート!A:A,1/LARGE(INDEX((契約日ソート!$F$1:$F$201="人件費")/ROW(契約日ソート!$F$1:$F$201),0),ROW(A86))),"")</f>
        <v/>
      </c>
      <c r="B86" t="str">
        <f>IFERROR(INDEX(契約日ソート!B:B,1/LARGE(INDEX((契約日ソート!$F$1:$F$201="人件費")/ROW(契約日ソート!$F$1:$F$201),0),ROW(B86))),"")</f>
        <v/>
      </c>
      <c r="C86" t="str">
        <f>IFERROR(INDEX(契約日ソート!C:C,1/LARGE(INDEX((契約日ソート!$F$1:$F$201="人件費")/ROW(契約日ソート!$F$1:$F$201),0),ROW(C86))),"")</f>
        <v/>
      </c>
      <c r="D86" t="str">
        <f>IFERROR(INDEX(契約日ソート!D:D,1/LARGE(INDEX((契約日ソート!$F$1:$F$201="人件費")/ROW(契約日ソート!$F$1:$F$201),0),ROW(D86))),"")</f>
        <v/>
      </c>
      <c r="E86" t="str">
        <f>IFERROR(INDEX(契約日ソート!E:E,1/LARGE(INDEX((契約日ソート!$F$1:$F$201="人件費")/ROW(契約日ソート!$F$1:$F$201),0),ROW(E86))),"")</f>
        <v/>
      </c>
      <c r="F86" t="str">
        <f>IFERROR(INDEX(契約日ソート!F:F,1/LARGE(INDEX((契約日ソート!$F$1:$F$201="人件費")/ROW(契約日ソート!$F$1:$F$201),0),ROW(F86))),"")</f>
        <v/>
      </c>
      <c r="G86" t="str">
        <f>IFERROR(INDEX(契約日ソート!G:G,1/LARGE(INDEX((契約日ソート!$F$1:$F$201="人件費")/ROW(契約日ソート!$F$1:$F$201),0),ROW(G86))),"")</f>
        <v/>
      </c>
      <c r="H86" t="str">
        <f>IFERROR(INDEX(契約日ソート!H:H,1/LARGE(INDEX((契約日ソート!$F$1:$F$201="人件費")/ROW(契約日ソート!$F$1:$F$201),0),ROW(H86))),"")</f>
        <v/>
      </c>
      <c r="I86" t="str">
        <f>IFERROR(INDEX(契約日ソート!I:I,1/LARGE(INDEX((契約日ソート!$F$1:$F$201="人件費")/ROW(契約日ソート!$F$1:$F$201),0),ROW(I86))),"")</f>
        <v/>
      </c>
      <c r="J86" t="str">
        <f>IFERROR(INDEX(契約日ソート!J:J,1/LARGE(INDEX((契約日ソート!$F$1:$F$201="人件費")/ROW(契約日ソート!$F$1:$F$201),0),ROW(J86))),"")</f>
        <v/>
      </c>
      <c r="K86" t="str">
        <f>IFERROR(INDEX(契約日ソート!K:K,1/LARGE(INDEX((契約日ソート!$F$1:$F$201="人件費")/ROW(契約日ソート!$F$1:$F$201),0),ROW(K86))),"")</f>
        <v/>
      </c>
      <c r="L86" t="str">
        <f>IFERROR(INDEX(契約日ソート!L:L,1/LARGE(INDEX((契約日ソート!$F$1:$F$201="人件費")/ROW(契約日ソート!$F$1:$F$201),0),ROW(L86))),"")</f>
        <v/>
      </c>
      <c r="M86" t="str">
        <f>IFERROR(INDEX(契約日ソート!M:M,1/LARGE(INDEX((契約日ソート!$F$1:$F$201="人件費")/ROW(契約日ソート!$F$1:$F$201),0),ROW(M86))),"")</f>
        <v/>
      </c>
      <c r="N86" t="str">
        <f>IFERROR(INDEX(契約日ソート!N:N,1/LARGE(INDEX((契約日ソート!$F$1:$F$201="人件費")/ROW(契約日ソート!$F$1:$F$201),0),ROW(N86))),"")</f>
        <v/>
      </c>
      <c r="O86" t="str">
        <f>IFERROR(INDEX(契約日ソート!O:O,1/LARGE(INDEX((契約日ソート!$F$1:$F$201="人件費")/ROW(契約日ソート!$F$1:$F$201),0),ROW(O86))),"")</f>
        <v/>
      </c>
      <c r="P86" t="str">
        <f>IFERROR(INDEX(契約日ソート!P:P,1/LARGE(INDEX((契約日ソート!$F$1:$F$201="人件費")/ROW(契約日ソート!$F$1:$F$201),0),ROW(P86))),"")</f>
        <v/>
      </c>
      <c r="Q86" t="str">
        <f>IFERROR(INDEX(契約日ソート!Q:Q,1/LARGE(INDEX((契約日ソート!$F$1:$F$201="人件費")/ROW(契約日ソート!$F$1:$F$201),0),ROW(Q86))),"")</f>
        <v/>
      </c>
    </row>
    <row r="87" spans="1:17" x14ac:dyDescent="0.45">
      <c r="A87" t="str">
        <f>IFERROR(INDEX(契約日ソート!A:A,1/LARGE(INDEX((契約日ソート!$F$1:$F$201="人件費")/ROW(契約日ソート!$F$1:$F$201),0),ROW(A87))),"")</f>
        <v/>
      </c>
      <c r="B87" t="str">
        <f>IFERROR(INDEX(契約日ソート!B:B,1/LARGE(INDEX((契約日ソート!$F$1:$F$201="人件費")/ROW(契約日ソート!$F$1:$F$201),0),ROW(B87))),"")</f>
        <v/>
      </c>
      <c r="C87" t="str">
        <f>IFERROR(INDEX(契約日ソート!C:C,1/LARGE(INDEX((契約日ソート!$F$1:$F$201="人件費")/ROW(契約日ソート!$F$1:$F$201),0),ROW(C87))),"")</f>
        <v/>
      </c>
      <c r="D87" t="str">
        <f>IFERROR(INDEX(契約日ソート!D:D,1/LARGE(INDEX((契約日ソート!$F$1:$F$201="人件費")/ROW(契約日ソート!$F$1:$F$201),0),ROW(D87))),"")</f>
        <v/>
      </c>
      <c r="E87" t="str">
        <f>IFERROR(INDEX(契約日ソート!E:E,1/LARGE(INDEX((契約日ソート!$F$1:$F$201="人件費")/ROW(契約日ソート!$F$1:$F$201),0),ROW(E87))),"")</f>
        <v/>
      </c>
      <c r="F87" t="str">
        <f>IFERROR(INDEX(契約日ソート!F:F,1/LARGE(INDEX((契約日ソート!$F$1:$F$201="人件費")/ROW(契約日ソート!$F$1:$F$201),0),ROW(F87))),"")</f>
        <v/>
      </c>
      <c r="G87" t="str">
        <f>IFERROR(INDEX(契約日ソート!G:G,1/LARGE(INDEX((契約日ソート!$F$1:$F$201="人件費")/ROW(契約日ソート!$F$1:$F$201),0),ROW(G87))),"")</f>
        <v/>
      </c>
      <c r="H87" t="str">
        <f>IFERROR(INDEX(契約日ソート!H:H,1/LARGE(INDEX((契約日ソート!$F$1:$F$201="人件費")/ROW(契約日ソート!$F$1:$F$201),0),ROW(H87))),"")</f>
        <v/>
      </c>
      <c r="I87" t="str">
        <f>IFERROR(INDEX(契約日ソート!I:I,1/LARGE(INDEX((契約日ソート!$F$1:$F$201="人件費")/ROW(契約日ソート!$F$1:$F$201),0),ROW(I87))),"")</f>
        <v/>
      </c>
      <c r="J87" t="str">
        <f>IFERROR(INDEX(契約日ソート!J:J,1/LARGE(INDEX((契約日ソート!$F$1:$F$201="人件費")/ROW(契約日ソート!$F$1:$F$201),0),ROW(J87))),"")</f>
        <v/>
      </c>
      <c r="K87" t="str">
        <f>IFERROR(INDEX(契約日ソート!K:K,1/LARGE(INDEX((契約日ソート!$F$1:$F$201="人件費")/ROW(契約日ソート!$F$1:$F$201),0),ROW(K87))),"")</f>
        <v/>
      </c>
      <c r="L87" t="str">
        <f>IFERROR(INDEX(契約日ソート!L:L,1/LARGE(INDEX((契約日ソート!$F$1:$F$201="人件費")/ROW(契約日ソート!$F$1:$F$201),0),ROW(L87))),"")</f>
        <v/>
      </c>
      <c r="M87" t="str">
        <f>IFERROR(INDEX(契約日ソート!M:M,1/LARGE(INDEX((契約日ソート!$F$1:$F$201="人件費")/ROW(契約日ソート!$F$1:$F$201),0),ROW(M87))),"")</f>
        <v/>
      </c>
      <c r="N87" t="str">
        <f>IFERROR(INDEX(契約日ソート!N:N,1/LARGE(INDEX((契約日ソート!$F$1:$F$201="人件費")/ROW(契約日ソート!$F$1:$F$201),0),ROW(N87))),"")</f>
        <v/>
      </c>
      <c r="O87" t="str">
        <f>IFERROR(INDEX(契約日ソート!O:O,1/LARGE(INDEX((契約日ソート!$F$1:$F$201="人件費")/ROW(契約日ソート!$F$1:$F$201),0),ROW(O87))),"")</f>
        <v/>
      </c>
      <c r="P87" t="str">
        <f>IFERROR(INDEX(契約日ソート!P:P,1/LARGE(INDEX((契約日ソート!$F$1:$F$201="人件費")/ROW(契約日ソート!$F$1:$F$201),0),ROW(P87))),"")</f>
        <v/>
      </c>
      <c r="Q87" t="str">
        <f>IFERROR(INDEX(契約日ソート!Q:Q,1/LARGE(INDEX((契約日ソート!$F$1:$F$201="人件費")/ROW(契約日ソート!$F$1:$F$201),0),ROW(Q87))),"")</f>
        <v/>
      </c>
    </row>
    <row r="88" spans="1:17" x14ac:dyDescent="0.45">
      <c r="A88" t="str">
        <f>IFERROR(INDEX(契約日ソート!A:A,1/LARGE(INDEX((契約日ソート!$F$1:$F$201="人件費")/ROW(契約日ソート!$F$1:$F$201),0),ROW(A88))),"")</f>
        <v/>
      </c>
      <c r="B88" t="str">
        <f>IFERROR(INDEX(契約日ソート!B:B,1/LARGE(INDEX((契約日ソート!$F$1:$F$201="人件費")/ROW(契約日ソート!$F$1:$F$201),0),ROW(B88))),"")</f>
        <v/>
      </c>
      <c r="C88" t="str">
        <f>IFERROR(INDEX(契約日ソート!C:C,1/LARGE(INDEX((契約日ソート!$F$1:$F$201="人件費")/ROW(契約日ソート!$F$1:$F$201),0),ROW(C88))),"")</f>
        <v/>
      </c>
      <c r="D88" t="str">
        <f>IFERROR(INDEX(契約日ソート!D:D,1/LARGE(INDEX((契約日ソート!$F$1:$F$201="人件費")/ROW(契約日ソート!$F$1:$F$201),0),ROW(D88))),"")</f>
        <v/>
      </c>
      <c r="E88" t="str">
        <f>IFERROR(INDEX(契約日ソート!E:E,1/LARGE(INDEX((契約日ソート!$F$1:$F$201="人件費")/ROW(契約日ソート!$F$1:$F$201),0),ROW(E88))),"")</f>
        <v/>
      </c>
      <c r="F88" t="str">
        <f>IFERROR(INDEX(契約日ソート!F:F,1/LARGE(INDEX((契約日ソート!$F$1:$F$201="人件費")/ROW(契約日ソート!$F$1:$F$201),0),ROW(F88))),"")</f>
        <v/>
      </c>
      <c r="G88" t="str">
        <f>IFERROR(INDEX(契約日ソート!G:G,1/LARGE(INDEX((契約日ソート!$F$1:$F$201="人件費")/ROW(契約日ソート!$F$1:$F$201),0),ROW(G88))),"")</f>
        <v/>
      </c>
      <c r="H88" t="str">
        <f>IFERROR(INDEX(契約日ソート!H:H,1/LARGE(INDEX((契約日ソート!$F$1:$F$201="人件費")/ROW(契約日ソート!$F$1:$F$201),0),ROW(H88))),"")</f>
        <v/>
      </c>
      <c r="I88" t="str">
        <f>IFERROR(INDEX(契約日ソート!I:I,1/LARGE(INDEX((契約日ソート!$F$1:$F$201="人件費")/ROW(契約日ソート!$F$1:$F$201),0),ROW(I88))),"")</f>
        <v/>
      </c>
      <c r="J88" t="str">
        <f>IFERROR(INDEX(契約日ソート!J:J,1/LARGE(INDEX((契約日ソート!$F$1:$F$201="人件費")/ROW(契約日ソート!$F$1:$F$201),0),ROW(J88))),"")</f>
        <v/>
      </c>
      <c r="K88" t="str">
        <f>IFERROR(INDEX(契約日ソート!K:K,1/LARGE(INDEX((契約日ソート!$F$1:$F$201="人件費")/ROW(契約日ソート!$F$1:$F$201),0),ROW(K88))),"")</f>
        <v/>
      </c>
      <c r="L88" t="str">
        <f>IFERROR(INDEX(契約日ソート!L:L,1/LARGE(INDEX((契約日ソート!$F$1:$F$201="人件費")/ROW(契約日ソート!$F$1:$F$201),0),ROW(L88))),"")</f>
        <v/>
      </c>
      <c r="M88" t="str">
        <f>IFERROR(INDEX(契約日ソート!M:M,1/LARGE(INDEX((契約日ソート!$F$1:$F$201="人件費")/ROW(契約日ソート!$F$1:$F$201),0),ROW(M88))),"")</f>
        <v/>
      </c>
      <c r="N88" t="str">
        <f>IFERROR(INDEX(契約日ソート!N:N,1/LARGE(INDEX((契約日ソート!$F$1:$F$201="人件費")/ROW(契約日ソート!$F$1:$F$201),0),ROW(N88))),"")</f>
        <v/>
      </c>
      <c r="O88" t="str">
        <f>IFERROR(INDEX(契約日ソート!O:O,1/LARGE(INDEX((契約日ソート!$F$1:$F$201="人件費")/ROW(契約日ソート!$F$1:$F$201),0),ROW(O88))),"")</f>
        <v/>
      </c>
      <c r="P88" t="str">
        <f>IFERROR(INDEX(契約日ソート!P:P,1/LARGE(INDEX((契約日ソート!$F$1:$F$201="人件費")/ROW(契約日ソート!$F$1:$F$201),0),ROW(P88))),"")</f>
        <v/>
      </c>
      <c r="Q88" t="str">
        <f>IFERROR(INDEX(契約日ソート!Q:Q,1/LARGE(INDEX((契約日ソート!$F$1:$F$201="人件費")/ROW(契約日ソート!$F$1:$F$201),0),ROW(Q88))),"")</f>
        <v/>
      </c>
    </row>
    <row r="89" spans="1:17" x14ac:dyDescent="0.45">
      <c r="A89" t="str">
        <f>IFERROR(INDEX(契約日ソート!A:A,1/LARGE(INDEX((契約日ソート!$F$1:$F$201="人件費")/ROW(契約日ソート!$F$1:$F$201),0),ROW(A89))),"")</f>
        <v/>
      </c>
      <c r="B89" t="str">
        <f>IFERROR(INDEX(契約日ソート!B:B,1/LARGE(INDEX((契約日ソート!$F$1:$F$201="人件費")/ROW(契約日ソート!$F$1:$F$201),0),ROW(B89))),"")</f>
        <v/>
      </c>
      <c r="C89" t="str">
        <f>IFERROR(INDEX(契約日ソート!C:C,1/LARGE(INDEX((契約日ソート!$F$1:$F$201="人件費")/ROW(契約日ソート!$F$1:$F$201),0),ROW(C89))),"")</f>
        <v/>
      </c>
      <c r="D89" t="str">
        <f>IFERROR(INDEX(契約日ソート!D:D,1/LARGE(INDEX((契約日ソート!$F$1:$F$201="人件費")/ROW(契約日ソート!$F$1:$F$201),0),ROW(D89))),"")</f>
        <v/>
      </c>
      <c r="E89" t="str">
        <f>IFERROR(INDEX(契約日ソート!E:E,1/LARGE(INDEX((契約日ソート!$F$1:$F$201="人件費")/ROW(契約日ソート!$F$1:$F$201),0),ROW(E89))),"")</f>
        <v/>
      </c>
      <c r="F89" t="str">
        <f>IFERROR(INDEX(契約日ソート!F:F,1/LARGE(INDEX((契約日ソート!$F$1:$F$201="人件費")/ROW(契約日ソート!$F$1:$F$201),0),ROW(F89))),"")</f>
        <v/>
      </c>
      <c r="G89" t="str">
        <f>IFERROR(INDEX(契約日ソート!G:G,1/LARGE(INDEX((契約日ソート!$F$1:$F$201="人件費")/ROW(契約日ソート!$F$1:$F$201),0),ROW(G89))),"")</f>
        <v/>
      </c>
      <c r="H89" t="str">
        <f>IFERROR(INDEX(契約日ソート!H:H,1/LARGE(INDEX((契約日ソート!$F$1:$F$201="人件費")/ROW(契約日ソート!$F$1:$F$201),0),ROW(H89))),"")</f>
        <v/>
      </c>
      <c r="I89" t="str">
        <f>IFERROR(INDEX(契約日ソート!I:I,1/LARGE(INDEX((契約日ソート!$F$1:$F$201="人件費")/ROW(契約日ソート!$F$1:$F$201),0),ROW(I89))),"")</f>
        <v/>
      </c>
      <c r="J89" t="str">
        <f>IFERROR(INDEX(契約日ソート!J:J,1/LARGE(INDEX((契約日ソート!$F$1:$F$201="人件費")/ROW(契約日ソート!$F$1:$F$201),0),ROW(J89))),"")</f>
        <v/>
      </c>
      <c r="K89" t="str">
        <f>IFERROR(INDEX(契約日ソート!K:K,1/LARGE(INDEX((契約日ソート!$F$1:$F$201="人件費")/ROW(契約日ソート!$F$1:$F$201),0),ROW(K89))),"")</f>
        <v/>
      </c>
      <c r="L89" t="str">
        <f>IFERROR(INDEX(契約日ソート!L:L,1/LARGE(INDEX((契約日ソート!$F$1:$F$201="人件費")/ROW(契約日ソート!$F$1:$F$201),0),ROW(L89))),"")</f>
        <v/>
      </c>
      <c r="M89" t="str">
        <f>IFERROR(INDEX(契約日ソート!M:M,1/LARGE(INDEX((契約日ソート!$F$1:$F$201="人件費")/ROW(契約日ソート!$F$1:$F$201),0),ROW(M89))),"")</f>
        <v/>
      </c>
      <c r="N89" t="str">
        <f>IFERROR(INDEX(契約日ソート!N:N,1/LARGE(INDEX((契約日ソート!$F$1:$F$201="人件費")/ROW(契約日ソート!$F$1:$F$201),0),ROW(N89))),"")</f>
        <v/>
      </c>
      <c r="O89" t="str">
        <f>IFERROR(INDEX(契約日ソート!O:O,1/LARGE(INDEX((契約日ソート!$F$1:$F$201="人件費")/ROW(契約日ソート!$F$1:$F$201),0),ROW(O89))),"")</f>
        <v/>
      </c>
      <c r="P89" t="str">
        <f>IFERROR(INDEX(契約日ソート!P:P,1/LARGE(INDEX((契約日ソート!$F$1:$F$201="人件費")/ROW(契約日ソート!$F$1:$F$201),0),ROW(P89))),"")</f>
        <v/>
      </c>
      <c r="Q89" t="str">
        <f>IFERROR(INDEX(契約日ソート!Q:Q,1/LARGE(INDEX((契約日ソート!$F$1:$F$201="人件費")/ROW(契約日ソート!$F$1:$F$201),0),ROW(Q89))),"")</f>
        <v/>
      </c>
    </row>
    <row r="90" spans="1:17" x14ac:dyDescent="0.45">
      <c r="A90" t="str">
        <f>IFERROR(INDEX(契約日ソート!A:A,1/LARGE(INDEX((契約日ソート!$F$1:$F$201="人件費")/ROW(契約日ソート!$F$1:$F$201),0),ROW(A90))),"")</f>
        <v/>
      </c>
      <c r="B90" t="str">
        <f>IFERROR(INDEX(契約日ソート!B:B,1/LARGE(INDEX((契約日ソート!$F$1:$F$201="人件費")/ROW(契約日ソート!$F$1:$F$201),0),ROW(B90))),"")</f>
        <v/>
      </c>
      <c r="C90" t="str">
        <f>IFERROR(INDEX(契約日ソート!C:C,1/LARGE(INDEX((契約日ソート!$F$1:$F$201="人件費")/ROW(契約日ソート!$F$1:$F$201),0),ROW(C90))),"")</f>
        <v/>
      </c>
      <c r="D90" t="str">
        <f>IFERROR(INDEX(契約日ソート!D:D,1/LARGE(INDEX((契約日ソート!$F$1:$F$201="人件費")/ROW(契約日ソート!$F$1:$F$201),0),ROW(D90))),"")</f>
        <v/>
      </c>
      <c r="E90" t="str">
        <f>IFERROR(INDEX(契約日ソート!E:E,1/LARGE(INDEX((契約日ソート!$F$1:$F$201="人件費")/ROW(契約日ソート!$F$1:$F$201),0),ROW(E90))),"")</f>
        <v/>
      </c>
      <c r="F90" t="str">
        <f>IFERROR(INDEX(契約日ソート!F:F,1/LARGE(INDEX((契約日ソート!$F$1:$F$201="人件費")/ROW(契約日ソート!$F$1:$F$201),0),ROW(F90))),"")</f>
        <v/>
      </c>
      <c r="G90" t="str">
        <f>IFERROR(INDEX(契約日ソート!G:G,1/LARGE(INDEX((契約日ソート!$F$1:$F$201="人件費")/ROW(契約日ソート!$F$1:$F$201),0),ROW(G90))),"")</f>
        <v/>
      </c>
      <c r="H90" t="str">
        <f>IFERROR(INDEX(契約日ソート!H:H,1/LARGE(INDEX((契約日ソート!$F$1:$F$201="人件費")/ROW(契約日ソート!$F$1:$F$201),0),ROW(H90))),"")</f>
        <v/>
      </c>
      <c r="I90" t="str">
        <f>IFERROR(INDEX(契約日ソート!I:I,1/LARGE(INDEX((契約日ソート!$F$1:$F$201="人件費")/ROW(契約日ソート!$F$1:$F$201),0),ROW(I90))),"")</f>
        <v/>
      </c>
      <c r="J90" t="str">
        <f>IFERROR(INDEX(契約日ソート!J:J,1/LARGE(INDEX((契約日ソート!$F$1:$F$201="人件費")/ROW(契約日ソート!$F$1:$F$201),0),ROW(J90))),"")</f>
        <v/>
      </c>
      <c r="K90" t="str">
        <f>IFERROR(INDEX(契約日ソート!K:K,1/LARGE(INDEX((契約日ソート!$F$1:$F$201="人件費")/ROW(契約日ソート!$F$1:$F$201),0),ROW(K90))),"")</f>
        <v/>
      </c>
      <c r="L90" t="str">
        <f>IFERROR(INDEX(契約日ソート!L:L,1/LARGE(INDEX((契約日ソート!$F$1:$F$201="人件費")/ROW(契約日ソート!$F$1:$F$201),0),ROW(L90))),"")</f>
        <v/>
      </c>
      <c r="M90" t="str">
        <f>IFERROR(INDEX(契約日ソート!M:M,1/LARGE(INDEX((契約日ソート!$F$1:$F$201="人件費")/ROW(契約日ソート!$F$1:$F$201),0),ROW(M90))),"")</f>
        <v/>
      </c>
      <c r="N90" t="str">
        <f>IFERROR(INDEX(契約日ソート!N:N,1/LARGE(INDEX((契約日ソート!$F$1:$F$201="人件費")/ROW(契約日ソート!$F$1:$F$201),0),ROW(N90))),"")</f>
        <v/>
      </c>
      <c r="O90" t="str">
        <f>IFERROR(INDEX(契約日ソート!O:O,1/LARGE(INDEX((契約日ソート!$F$1:$F$201="人件費")/ROW(契約日ソート!$F$1:$F$201),0),ROW(O90))),"")</f>
        <v/>
      </c>
      <c r="P90" t="str">
        <f>IFERROR(INDEX(契約日ソート!P:P,1/LARGE(INDEX((契約日ソート!$F$1:$F$201="人件費")/ROW(契約日ソート!$F$1:$F$201),0),ROW(P90))),"")</f>
        <v/>
      </c>
      <c r="Q90" t="str">
        <f>IFERROR(INDEX(契約日ソート!Q:Q,1/LARGE(INDEX((契約日ソート!$F$1:$F$201="人件費")/ROW(契約日ソート!$F$1:$F$201),0),ROW(Q90))),"")</f>
        <v/>
      </c>
    </row>
    <row r="91" spans="1:17" x14ac:dyDescent="0.45">
      <c r="A91" t="str">
        <f>IFERROR(INDEX(契約日ソート!A:A,1/LARGE(INDEX((契約日ソート!$F$1:$F$201="人件費")/ROW(契約日ソート!$F$1:$F$201),0),ROW(A91))),"")</f>
        <v/>
      </c>
      <c r="B91" t="str">
        <f>IFERROR(INDEX(契約日ソート!B:B,1/LARGE(INDEX((契約日ソート!$F$1:$F$201="人件費")/ROW(契約日ソート!$F$1:$F$201),0),ROW(B91))),"")</f>
        <v/>
      </c>
      <c r="C91" t="str">
        <f>IFERROR(INDEX(契約日ソート!C:C,1/LARGE(INDEX((契約日ソート!$F$1:$F$201="人件費")/ROW(契約日ソート!$F$1:$F$201),0),ROW(C91))),"")</f>
        <v/>
      </c>
      <c r="D91" t="str">
        <f>IFERROR(INDEX(契約日ソート!D:D,1/LARGE(INDEX((契約日ソート!$F$1:$F$201="人件費")/ROW(契約日ソート!$F$1:$F$201),0),ROW(D91))),"")</f>
        <v/>
      </c>
      <c r="E91" t="str">
        <f>IFERROR(INDEX(契約日ソート!E:E,1/LARGE(INDEX((契約日ソート!$F$1:$F$201="人件費")/ROW(契約日ソート!$F$1:$F$201),0),ROW(E91))),"")</f>
        <v/>
      </c>
      <c r="F91" t="str">
        <f>IFERROR(INDEX(契約日ソート!F:F,1/LARGE(INDEX((契約日ソート!$F$1:$F$201="人件費")/ROW(契約日ソート!$F$1:$F$201),0),ROW(F91))),"")</f>
        <v/>
      </c>
      <c r="G91" t="str">
        <f>IFERROR(INDEX(契約日ソート!G:G,1/LARGE(INDEX((契約日ソート!$F$1:$F$201="人件費")/ROW(契約日ソート!$F$1:$F$201),0),ROW(G91))),"")</f>
        <v/>
      </c>
      <c r="H91" t="str">
        <f>IFERROR(INDEX(契約日ソート!H:H,1/LARGE(INDEX((契約日ソート!$F$1:$F$201="人件費")/ROW(契約日ソート!$F$1:$F$201),0),ROW(H91))),"")</f>
        <v/>
      </c>
      <c r="I91" t="str">
        <f>IFERROR(INDEX(契約日ソート!I:I,1/LARGE(INDEX((契約日ソート!$F$1:$F$201="人件費")/ROW(契約日ソート!$F$1:$F$201),0),ROW(I91))),"")</f>
        <v/>
      </c>
      <c r="J91" t="str">
        <f>IFERROR(INDEX(契約日ソート!J:J,1/LARGE(INDEX((契約日ソート!$F$1:$F$201="人件費")/ROW(契約日ソート!$F$1:$F$201),0),ROW(J91))),"")</f>
        <v/>
      </c>
      <c r="K91" t="str">
        <f>IFERROR(INDEX(契約日ソート!K:K,1/LARGE(INDEX((契約日ソート!$F$1:$F$201="人件費")/ROW(契約日ソート!$F$1:$F$201),0),ROW(K91))),"")</f>
        <v/>
      </c>
      <c r="L91" t="str">
        <f>IFERROR(INDEX(契約日ソート!L:L,1/LARGE(INDEX((契約日ソート!$F$1:$F$201="人件費")/ROW(契約日ソート!$F$1:$F$201),0),ROW(L91))),"")</f>
        <v/>
      </c>
      <c r="M91" t="str">
        <f>IFERROR(INDEX(契約日ソート!M:M,1/LARGE(INDEX((契約日ソート!$F$1:$F$201="人件費")/ROW(契約日ソート!$F$1:$F$201),0),ROW(M91))),"")</f>
        <v/>
      </c>
      <c r="N91" t="str">
        <f>IFERROR(INDEX(契約日ソート!N:N,1/LARGE(INDEX((契約日ソート!$F$1:$F$201="人件費")/ROW(契約日ソート!$F$1:$F$201),0),ROW(N91))),"")</f>
        <v/>
      </c>
      <c r="O91" t="str">
        <f>IFERROR(INDEX(契約日ソート!O:O,1/LARGE(INDEX((契約日ソート!$F$1:$F$201="人件費")/ROW(契約日ソート!$F$1:$F$201),0),ROW(O91))),"")</f>
        <v/>
      </c>
      <c r="P91" t="str">
        <f>IFERROR(INDEX(契約日ソート!P:P,1/LARGE(INDEX((契約日ソート!$F$1:$F$201="人件費")/ROW(契約日ソート!$F$1:$F$201),0),ROW(P91))),"")</f>
        <v/>
      </c>
      <c r="Q91" t="str">
        <f>IFERROR(INDEX(契約日ソート!Q:Q,1/LARGE(INDEX((契約日ソート!$F$1:$F$201="人件費")/ROW(契約日ソート!$F$1:$F$201),0),ROW(Q91))),"")</f>
        <v/>
      </c>
    </row>
    <row r="92" spans="1:17" x14ac:dyDescent="0.45">
      <c r="A92" t="str">
        <f>IFERROR(INDEX(契約日ソート!A:A,1/LARGE(INDEX((契約日ソート!$F$1:$F$201="人件費")/ROW(契約日ソート!$F$1:$F$201),0),ROW(A92))),"")</f>
        <v/>
      </c>
      <c r="B92" t="str">
        <f>IFERROR(INDEX(契約日ソート!B:B,1/LARGE(INDEX((契約日ソート!$F$1:$F$201="人件費")/ROW(契約日ソート!$F$1:$F$201),0),ROW(B92))),"")</f>
        <v/>
      </c>
      <c r="C92" t="str">
        <f>IFERROR(INDEX(契約日ソート!C:C,1/LARGE(INDEX((契約日ソート!$F$1:$F$201="人件費")/ROW(契約日ソート!$F$1:$F$201),0),ROW(C92))),"")</f>
        <v/>
      </c>
      <c r="D92" t="str">
        <f>IFERROR(INDEX(契約日ソート!D:D,1/LARGE(INDEX((契約日ソート!$F$1:$F$201="人件費")/ROW(契約日ソート!$F$1:$F$201),0),ROW(D92))),"")</f>
        <v/>
      </c>
      <c r="E92" t="str">
        <f>IFERROR(INDEX(契約日ソート!E:E,1/LARGE(INDEX((契約日ソート!$F$1:$F$201="人件費")/ROW(契約日ソート!$F$1:$F$201),0),ROW(E92))),"")</f>
        <v/>
      </c>
      <c r="F92" t="str">
        <f>IFERROR(INDEX(契約日ソート!F:F,1/LARGE(INDEX((契約日ソート!$F$1:$F$201="人件費")/ROW(契約日ソート!$F$1:$F$201),0),ROW(F92))),"")</f>
        <v/>
      </c>
      <c r="G92" t="str">
        <f>IFERROR(INDEX(契約日ソート!G:G,1/LARGE(INDEX((契約日ソート!$F$1:$F$201="人件費")/ROW(契約日ソート!$F$1:$F$201),0),ROW(G92))),"")</f>
        <v/>
      </c>
      <c r="H92" t="str">
        <f>IFERROR(INDEX(契約日ソート!H:H,1/LARGE(INDEX((契約日ソート!$F$1:$F$201="人件費")/ROW(契約日ソート!$F$1:$F$201),0),ROW(H92))),"")</f>
        <v/>
      </c>
      <c r="I92" t="str">
        <f>IFERROR(INDEX(契約日ソート!I:I,1/LARGE(INDEX((契約日ソート!$F$1:$F$201="人件費")/ROW(契約日ソート!$F$1:$F$201),0),ROW(I92))),"")</f>
        <v/>
      </c>
      <c r="J92" t="str">
        <f>IFERROR(INDEX(契約日ソート!J:J,1/LARGE(INDEX((契約日ソート!$F$1:$F$201="人件費")/ROW(契約日ソート!$F$1:$F$201),0),ROW(J92))),"")</f>
        <v/>
      </c>
      <c r="K92" t="str">
        <f>IFERROR(INDEX(契約日ソート!K:K,1/LARGE(INDEX((契約日ソート!$F$1:$F$201="人件費")/ROW(契約日ソート!$F$1:$F$201),0),ROW(K92))),"")</f>
        <v/>
      </c>
      <c r="L92" t="str">
        <f>IFERROR(INDEX(契約日ソート!L:L,1/LARGE(INDEX((契約日ソート!$F$1:$F$201="人件費")/ROW(契約日ソート!$F$1:$F$201),0),ROW(L92))),"")</f>
        <v/>
      </c>
      <c r="M92" t="str">
        <f>IFERROR(INDEX(契約日ソート!M:M,1/LARGE(INDEX((契約日ソート!$F$1:$F$201="人件費")/ROW(契約日ソート!$F$1:$F$201),0),ROW(M92))),"")</f>
        <v/>
      </c>
      <c r="N92" t="str">
        <f>IFERROR(INDEX(契約日ソート!N:N,1/LARGE(INDEX((契約日ソート!$F$1:$F$201="人件費")/ROW(契約日ソート!$F$1:$F$201),0),ROW(N92))),"")</f>
        <v/>
      </c>
      <c r="O92" t="str">
        <f>IFERROR(INDEX(契約日ソート!O:O,1/LARGE(INDEX((契約日ソート!$F$1:$F$201="人件費")/ROW(契約日ソート!$F$1:$F$201),0),ROW(O92))),"")</f>
        <v/>
      </c>
      <c r="P92" t="str">
        <f>IFERROR(INDEX(契約日ソート!P:P,1/LARGE(INDEX((契約日ソート!$F$1:$F$201="人件費")/ROW(契約日ソート!$F$1:$F$201),0),ROW(P92))),"")</f>
        <v/>
      </c>
      <c r="Q92" t="str">
        <f>IFERROR(INDEX(契約日ソート!Q:Q,1/LARGE(INDEX((契約日ソート!$F$1:$F$201="人件費")/ROW(契約日ソート!$F$1:$F$201),0),ROW(Q92))),"")</f>
        <v/>
      </c>
    </row>
    <row r="93" spans="1:17" x14ac:dyDescent="0.45">
      <c r="A93" t="str">
        <f>IFERROR(INDEX(契約日ソート!A:A,1/LARGE(INDEX((契約日ソート!$F$1:$F$201="人件費")/ROW(契約日ソート!$F$1:$F$201),0),ROW(A93))),"")</f>
        <v/>
      </c>
      <c r="B93" t="str">
        <f>IFERROR(INDEX(契約日ソート!B:B,1/LARGE(INDEX((契約日ソート!$F$1:$F$201="人件費")/ROW(契約日ソート!$F$1:$F$201),0),ROW(B93))),"")</f>
        <v/>
      </c>
      <c r="C93" t="str">
        <f>IFERROR(INDEX(契約日ソート!C:C,1/LARGE(INDEX((契約日ソート!$F$1:$F$201="人件費")/ROW(契約日ソート!$F$1:$F$201),0),ROW(C93))),"")</f>
        <v/>
      </c>
      <c r="D93" t="str">
        <f>IFERROR(INDEX(契約日ソート!D:D,1/LARGE(INDEX((契約日ソート!$F$1:$F$201="人件費")/ROW(契約日ソート!$F$1:$F$201),0),ROW(D93))),"")</f>
        <v/>
      </c>
      <c r="E93" t="str">
        <f>IFERROR(INDEX(契約日ソート!E:E,1/LARGE(INDEX((契約日ソート!$F$1:$F$201="人件費")/ROW(契約日ソート!$F$1:$F$201),0),ROW(E93))),"")</f>
        <v/>
      </c>
      <c r="F93" t="str">
        <f>IFERROR(INDEX(契約日ソート!F:F,1/LARGE(INDEX((契約日ソート!$F$1:$F$201="人件費")/ROW(契約日ソート!$F$1:$F$201),0),ROW(F93))),"")</f>
        <v/>
      </c>
      <c r="G93" t="str">
        <f>IFERROR(INDEX(契約日ソート!G:G,1/LARGE(INDEX((契約日ソート!$F$1:$F$201="人件費")/ROW(契約日ソート!$F$1:$F$201),0),ROW(G93))),"")</f>
        <v/>
      </c>
      <c r="H93" t="str">
        <f>IFERROR(INDEX(契約日ソート!H:H,1/LARGE(INDEX((契約日ソート!$F$1:$F$201="人件費")/ROW(契約日ソート!$F$1:$F$201),0),ROW(H93))),"")</f>
        <v/>
      </c>
      <c r="I93" t="str">
        <f>IFERROR(INDEX(契約日ソート!I:I,1/LARGE(INDEX((契約日ソート!$F$1:$F$201="人件費")/ROW(契約日ソート!$F$1:$F$201),0),ROW(I93))),"")</f>
        <v/>
      </c>
      <c r="J93" t="str">
        <f>IFERROR(INDEX(契約日ソート!J:J,1/LARGE(INDEX((契約日ソート!$F$1:$F$201="人件費")/ROW(契約日ソート!$F$1:$F$201),0),ROW(J93))),"")</f>
        <v/>
      </c>
      <c r="K93" t="str">
        <f>IFERROR(INDEX(契約日ソート!K:K,1/LARGE(INDEX((契約日ソート!$F$1:$F$201="人件費")/ROW(契約日ソート!$F$1:$F$201),0),ROW(K93))),"")</f>
        <v/>
      </c>
      <c r="L93" t="str">
        <f>IFERROR(INDEX(契約日ソート!L:L,1/LARGE(INDEX((契約日ソート!$F$1:$F$201="人件費")/ROW(契約日ソート!$F$1:$F$201),0),ROW(L93))),"")</f>
        <v/>
      </c>
      <c r="M93" t="str">
        <f>IFERROR(INDEX(契約日ソート!M:M,1/LARGE(INDEX((契約日ソート!$F$1:$F$201="人件費")/ROW(契約日ソート!$F$1:$F$201),0),ROW(M93))),"")</f>
        <v/>
      </c>
      <c r="N93" t="str">
        <f>IFERROR(INDEX(契約日ソート!N:N,1/LARGE(INDEX((契約日ソート!$F$1:$F$201="人件費")/ROW(契約日ソート!$F$1:$F$201),0),ROW(N93))),"")</f>
        <v/>
      </c>
      <c r="O93" t="str">
        <f>IFERROR(INDEX(契約日ソート!O:O,1/LARGE(INDEX((契約日ソート!$F$1:$F$201="人件費")/ROW(契約日ソート!$F$1:$F$201),0),ROW(O93))),"")</f>
        <v/>
      </c>
      <c r="P93" t="str">
        <f>IFERROR(INDEX(契約日ソート!P:P,1/LARGE(INDEX((契約日ソート!$F$1:$F$201="人件費")/ROW(契約日ソート!$F$1:$F$201),0),ROW(P93))),"")</f>
        <v/>
      </c>
      <c r="Q93" t="str">
        <f>IFERROR(INDEX(契約日ソート!Q:Q,1/LARGE(INDEX((契約日ソート!$F$1:$F$201="人件費")/ROW(契約日ソート!$F$1:$F$201),0),ROW(Q93))),"")</f>
        <v/>
      </c>
    </row>
    <row r="94" spans="1:17" x14ac:dyDescent="0.45">
      <c r="A94" t="str">
        <f>IFERROR(INDEX(契約日ソート!A:A,1/LARGE(INDEX((契約日ソート!$F$1:$F$201="人件費")/ROW(契約日ソート!$F$1:$F$201),0),ROW(A94))),"")</f>
        <v/>
      </c>
      <c r="B94" t="str">
        <f>IFERROR(INDEX(契約日ソート!B:B,1/LARGE(INDEX((契約日ソート!$F$1:$F$201="人件費")/ROW(契約日ソート!$F$1:$F$201),0),ROW(B94))),"")</f>
        <v/>
      </c>
      <c r="C94" t="str">
        <f>IFERROR(INDEX(契約日ソート!C:C,1/LARGE(INDEX((契約日ソート!$F$1:$F$201="人件費")/ROW(契約日ソート!$F$1:$F$201),0),ROW(C94))),"")</f>
        <v/>
      </c>
      <c r="D94" t="str">
        <f>IFERROR(INDEX(契約日ソート!D:D,1/LARGE(INDEX((契約日ソート!$F$1:$F$201="人件費")/ROW(契約日ソート!$F$1:$F$201),0),ROW(D94))),"")</f>
        <v/>
      </c>
      <c r="E94" t="str">
        <f>IFERROR(INDEX(契約日ソート!E:E,1/LARGE(INDEX((契約日ソート!$F$1:$F$201="人件費")/ROW(契約日ソート!$F$1:$F$201),0),ROW(E94))),"")</f>
        <v/>
      </c>
      <c r="F94" t="str">
        <f>IFERROR(INDEX(契約日ソート!F:F,1/LARGE(INDEX((契約日ソート!$F$1:$F$201="人件費")/ROW(契約日ソート!$F$1:$F$201),0),ROW(F94))),"")</f>
        <v/>
      </c>
      <c r="G94" t="str">
        <f>IFERROR(INDEX(契約日ソート!G:G,1/LARGE(INDEX((契約日ソート!$F$1:$F$201="人件費")/ROW(契約日ソート!$F$1:$F$201),0),ROW(G94))),"")</f>
        <v/>
      </c>
      <c r="H94" t="str">
        <f>IFERROR(INDEX(契約日ソート!H:H,1/LARGE(INDEX((契約日ソート!$F$1:$F$201="人件費")/ROW(契約日ソート!$F$1:$F$201),0),ROW(H94))),"")</f>
        <v/>
      </c>
      <c r="I94" t="str">
        <f>IFERROR(INDEX(契約日ソート!I:I,1/LARGE(INDEX((契約日ソート!$F$1:$F$201="人件費")/ROW(契約日ソート!$F$1:$F$201),0),ROW(I94))),"")</f>
        <v/>
      </c>
      <c r="J94" t="str">
        <f>IFERROR(INDEX(契約日ソート!J:J,1/LARGE(INDEX((契約日ソート!$F$1:$F$201="人件費")/ROW(契約日ソート!$F$1:$F$201),0),ROW(J94))),"")</f>
        <v/>
      </c>
      <c r="K94" t="str">
        <f>IFERROR(INDEX(契約日ソート!K:K,1/LARGE(INDEX((契約日ソート!$F$1:$F$201="人件費")/ROW(契約日ソート!$F$1:$F$201),0),ROW(K94))),"")</f>
        <v/>
      </c>
      <c r="L94" t="str">
        <f>IFERROR(INDEX(契約日ソート!L:L,1/LARGE(INDEX((契約日ソート!$F$1:$F$201="人件費")/ROW(契約日ソート!$F$1:$F$201),0),ROW(L94))),"")</f>
        <v/>
      </c>
      <c r="M94" t="str">
        <f>IFERROR(INDEX(契約日ソート!M:M,1/LARGE(INDEX((契約日ソート!$F$1:$F$201="人件費")/ROW(契約日ソート!$F$1:$F$201),0),ROW(M94))),"")</f>
        <v/>
      </c>
      <c r="N94" t="str">
        <f>IFERROR(INDEX(契約日ソート!N:N,1/LARGE(INDEX((契約日ソート!$F$1:$F$201="人件費")/ROW(契約日ソート!$F$1:$F$201),0),ROW(N94))),"")</f>
        <v/>
      </c>
      <c r="O94" t="str">
        <f>IFERROR(INDEX(契約日ソート!O:O,1/LARGE(INDEX((契約日ソート!$F$1:$F$201="人件費")/ROW(契約日ソート!$F$1:$F$201),0),ROW(O94))),"")</f>
        <v/>
      </c>
      <c r="P94" t="str">
        <f>IFERROR(INDEX(契約日ソート!P:P,1/LARGE(INDEX((契約日ソート!$F$1:$F$201="人件費")/ROW(契約日ソート!$F$1:$F$201),0),ROW(P94))),"")</f>
        <v/>
      </c>
      <c r="Q94" t="str">
        <f>IFERROR(INDEX(契約日ソート!Q:Q,1/LARGE(INDEX((契約日ソート!$F$1:$F$201="人件費")/ROW(契約日ソート!$F$1:$F$201),0),ROW(Q94))),"")</f>
        <v/>
      </c>
    </row>
    <row r="95" spans="1:17" x14ac:dyDescent="0.45">
      <c r="A95" t="str">
        <f>IFERROR(INDEX(契約日ソート!A:A,1/LARGE(INDEX((契約日ソート!$F$1:$F$201="人件費")/ROW(契約日ソート!$F$1:$F$201),0),ROW(A95))),"")</f>
        <v/>
      </c>
      <c r="B95" t="str">
        <f>IFERROR(INDEX(契約日ソート!B:B,1/LARGE(INDEX((契約日ソート!$F$1:$F$201="人件費")/ROW(契約日ソート!$F$1:$F$201),0),ROW(B95))),"")</f>
        <v/>
      </c>
      <c r="C95" t="str">
        <f>IFERROR(INDEX(契約日ソート!C:C,1/LARGE(INDEX((契約日ソート!$F$1:$F$201="人件費")/ROW(契約日ソート!$F$1:$F$201),0),ROW(C95))),"")</f>
        <v/>
      </c>
      <c r="D95" t="str">
        <f>IFERROR(INDEX(契約日ソート!D:D,1/LARGE(INDEX((契約日ソート!$F$1:$F$201="人件費")/ROW(契約日ソート!$F$1:$F$201),0),ROW(D95))),"")</f>
        <v/>
      </c>
      <c r="E95" t="str">
        <f>IFERROR(INDEX(契約日ソート!E:E,1/LARGE(INDEX((契約日ソート!$F$1:$F$201="人件費")/ROW(契約日ソート!$F$1:$F$201),0),ROW(E95))),"")</f>
        <v/>
      </c>
      <c r="F95" t="str">
        <f>IFERROR(INDEX(契約日ソート!F:F,1/LARGE(INDEX((契約日ソート!$F$1:$F$201="人件費")/ROW(契約日ソート!$F$1:$F$201),0),ROW(F95))),"")</f>
        <v/>
      </c>
      <c r="G95" t="str">
        <f>IFERROR(INDEX(契約日ソート!G:G,1/LARGE(INDEX((契約日ソート!$F$1:$F$201="人件費")/ROW(契約日ソート!$F$1:$F$201),0),ROW(G95))),"")</f>
        <v/>
      </c>
      <c r="H95" t="str">
        <f>IFERROR(INDEX(契約日ソート!H:H,1/LARGE(INDEX((契約日ソート!$F$1:$F$201="人件費")/ROW(契約日ソート!$F$1:$F$201),0),ROW(H95))),"")</f>
        <v/>
      </c>
      <c r="I95" t="str">
        <f>IFERROR(INDEX(契約日ソート!I:I,1/LARGE(INDEX((契約日ソート!$F$1:$F$201="人件費")/ROW(契約日ソート!$F$1:$F$201),0),ROW(I95))),"")</f>
        <v/>
      </c>
      <c r="J95" t="str">
        <f>IFERROR(INDEX(契約日ソート!J:J,1/LARGE(INDEX((契約日ソート!$F$1:$F$201="人件費")/ROW(契約日ソート!$F$1:$F$201),0),ROW(J95))),"")</f>
        <v/>
      </c>
      <c r="K95" t="str">
        <f>IFERROR(INDEX(契約日ソート!K:K,1/LARGE(INDEX((契約日ソート!$F$1:$F$201="人件費")/ROW(契約日ソート!$F$1:$F$201),0),ROW(K95))),"")</f>
        <v/>
      </c>
      <c r="L95" t="str">
        <f>IFERROR(INDEX(契約日ソート!L:L,1/LARGE(INDEX((契約日ソート!$F$1:$F$201="人件費")/ROW(契約日ソート!$F$1:$F$201),0),ROW(L95))),"")</f>
        <v/>
      </c>
      <c r="M95" t="str">
        <f>IFERROR(INDEX(契約日ソート!M:M,1/LARGE(INDEX((契約日ソート!$F$1:$F$201="人件費")/ROW(契約日ソート!$F$1:$F$201),0),ROW(M95))),"")</f>
        <v/>
      </c>
      <c r="N95" t="str">
        <f>IFERROR(INDEX(契約日ソート!N:N,1/LARGE(INDEX((契約日ソート!$F$1:$F$201="人件費")/ROW(契約日ソート!$F$1:$F$201),0),ROW(N95))),"")</f>
        <v/>
      </c>
      <c r="O95" t="str">
        <f>IFERROR(INDEX(契約日ソート!O:O,1/LARGE(INDEX((契約日ソート!$F$1:$F$201="人件費")/ROW(契約日ソート!$F$1:$F$201),0),ROW(O95))),"")</f>
        <v/>
      </c>
      <c r="P95" t="str">
        <f>IFERROR(INDEX(契約日ソート!P:P,1/LARGE(INDEX((契約日ソート!$F$1:$F$201="人件費")/ROW(契約日ソート!$F$1:$F$201),0),ROW(P95))),"")</f>
        <v/>
      </c>
      <c r="Q95" t="str">
        <f>IFERROR(INDEX(契約日ソート!Q:Q,1/LARGE(INDEX((契約日ソート!$F$1:$F$201="人件費")/ROW(契約日ソート!$F$1:$F$201),0),ROW(Q95))),"")</f>
        <v/>
      </c>
    </row>
    <row r="96" spans="1:17" x14ac:dyDescent="0.45">
      <c r="A96" t="str">
        <f>IFERROR(INDEX(契約日ソート!A:A,1/LARGE(INDEX((契約日ソート!$F$1:$F$201="人件費")/ROW(契約日ソート!$F$1:$F$201),0),ROW(A96))),"")</f>
        <v/>
      </c>
      <c r="B96" t="str">
        <f>IFERROR(INDEX(契約日ソート!B:B,1/LARGE(INDEX((契約日ソート!$F$1:$F$201="人件費")/ROW(契約日ソート!$F$1:$F$201),0),ROW(B96))),"")</f>
        <v/>
      </c>
      <c r="C96" t="str">
        <f>IFERROR(INDEX(契約日ソート!C:C,1/LARGE(INDEX((契約日ソート!$F$1:$F$201="人件費")/ROW(契約日ソート!$F$1:$F$201),0),ROW(C96))),"")</f>
        <v/>
      </c>
      <c r="D96" t="str">
        <f>IFERROR(INDEX(契約日ソート!D:D,1/LARGE(INDEX((契約日ソート!$F$1:$F$201="人件費")/ROW(契約日ソート!$F$1:$F$201),0),ROW(D96))),"")</f>
        <v/>
      </c>
      <c r="E96" t="str">
        <f>IFERROR(INDEX(契約日ソート!E:E,1/LARGE(INDEX((契約日ソート!$F$1:$F$201="人件費")/ROW(契約日ソート!$F$1:$F$201),0),ROW(E96))),"")</f>
        <v/>
      </c>
      <c r="F96" t="str">
        <f>IFERROR(INDEX(契約日ソート!F:F,1/LARGE(INDEX((契約日ソート!$F$1:$F$201="人件費")/ROW(契約日ソート!$F$1:$F$201),0),ROW(F96))),"")</f>
        <v/>
      </c>
      <c r="G96" t="str">
        <f>IFERROR(INDEX(契約日ソート!G:G,1/LARGE(INDEX((契約日ソート!$F$1:$F$201="人件費")/ROW(契約日ソート!$F$1:$F$201),0),ROW(G96))),"")</f>
        <v/>
      </c>
      <c r="H96" t="str">
        <f>IFERROR(INDEX(契約日ソート!H:H,1/LARGE(INDEX((契約日ソート!$F$1:$F$201="人件費")/ROW(契約日ソート!$F$1:$F$201),0),ROW(H96))),"")</f>
        <v/>
      </c>
      <c r="I96" t="str">
        <f>IFERROR(INDEX(契約日ソート!I:I,1/LARGE(INDEX((契約日ソート!$F$1:$F$201="人件費")/ROW(契約日ソート!$F$1:$F$201),0),ROW(I96))),"")</f>
        <v/>
      </c>
      <c r="J96" t="str">
        <f>IFERROR(INDEX(契約日ソート!J:J,1/LARGE(INDEX((契約日ソート!$F$1:$F$201="人件費")/ROW(契約日ソート!$F$1:$F$201),0),ROW(J96))),"")</f>
        <v/>
      </c>
      <c r="K96" t="str">
        <f>IFERROR(INDEX(契約日ソート!K:K,1/LARGE(INDEX((契約日ソート!$F$1:$F$201="人件費")/ROW(契約日ソート!$F$1:$F$201),0),ROW(K96))),"")</f>
        <v/>
      </c>
      <c r="L96" t="str">
        <f>IFERROR(INDEX(契約日ソート!L:L,1/LARGE(INDEX((契約日ソート!$F$1:$F$201="人件費")/ROW(契約日ソート!$F$1:$F$201),0),ROW(L96))),"")</f>
        <v/>
      </c>
      <c r="M96" t="str">
        <f>IFERROR(INDEX(契約日ソート!M:M,1/LARGE(INDEX((契約日ソート!$F$1:$F$201="人件費")/ROW(契約日ソート!$F$1:$F$201),0),ROW(M96))),"")</f>
        <v/>
      </c>
      <c r="N96" t="str">
        <f>IFERROR(INDEX(契約日ソート!N:N,1/LARGE(INDEX((契約日ソート!$F$1:$F$201="人件費")/ROW(契約日ソート!$F$1:$F$201),0),ROW(N96))),"")</f>
        <v/>
      </c>
      <c r="O96" t="str">
        <f>IFERROR(INDEX(契約日ソート!O:O,1/LARGE(INDEX((契約日ソート!$F$1:$F$201="人件費")/ROW(契約日ソート!$F$1:$F$201),0),ROW(O96))),"")</f>
        <v/>
      </c>
      <c r="P96" t="str">
        <f>IFERROR(INDEX(契約日ソート!P:P,1/LARGE(INDEX((契約日ソート!$F$1:$F$201="人件費")/ROW(契約日ソート!$F$1:$F$201),0),ROW(P96))),"")</f>
        <v/>
      </c>
      <c r="Q96" t="str">
        <f>IFERROR(INDEX(契約日ソート!Q:Q,1/LARGE(INDEX((契約日ソート!$F$1:$F$201="人件費")/ROW(契約日ソート!$F$1:$F$201),0),ROW(Q96))),"")</f>
        <v/>
      </c>
    </row>
    <row r="97" spans="1:17" x14ac:dyDescent="0.45">
      <c r="A97" t="str">
        <f>IFERROR(INDEX(契約日ソート!A:A,1/LARGE(INDEX((契約日ソート!$F$1:$F$201="人件費")/ROW(契約日ソート!$F$1:$F$201),0),ROW(A97))),"")</f>
        <v/>
      </c>
      <c r="B97" t="str">
        <f>IFERROR(INDEX(契約日ソート!B:B,1/LARGE(INDEX((契約日ソート!$F$1:$F$201="人件費")/ROW(契約日ソート!$F$1:$F$201),0),ROW(B97))),"")</f>
        <v/>
      </c>
      <c r="C97" t="str">
        <f>IFERROR(INDEX(契約日ソート!C:C,1/LARGE(INDEX((契約日ソート!$F$1:$F$201="人件費")/ROW(契約日ソート!$F$1:$F$201),0),ROW(C97))),"")</f>
        <v/>
      </c>
      <c r="D97" t="str">
        <f>IFERROR(INDEX(契約日ソート!D:D,1/LARGE(INDEX((契約日ソート!$F$1:$F$201="人件費")/ROW(契約日ソート!$F$1:$F$201),0),ROW(D97))),"")</f>
        <v/>
      </c>
      <c r="E97" t="str">
        <f>IFERROR(INDEX(契約日ソート!E:E,1/LARGE(INDEX((契約日ソート!$F$1:$F$201="人件費")/ROW(契約日ソート!$F$1:$F$201),0),ROW(E97))),"")</f>
        <v/>
      </c>
      <c r="F97" t="str">
        <f>IFERROR(INDEX(契約日ソート!F:F,1/LARGE(INDEX((契約日ソート!$F$1:$F$201="人件費")/ROW(契約日ソート!$F$1:$F$201),0),ROW(F97))),"")</f>
        <v/>
      </c>
      <c r="G97" t="str">
        <f>IFERROR(INDEX(契約日ソート!G:G,1/LARGE(INDEX((契約日ソート!$F$1:$F$201="人件費")/ROW(契約日ソート!$F$1:$F$201),0),ROW(G97))),"")</f>
        <v/>
      </c>
      <c r="H97" t="str">
        <f>IFERROR(INDEX(契約日ソート!H:H,1/LARGE(INDEX((契約日ソート!$F$1:$F$201="人件費")/ROW(契約日ソート!$F$1:$F$201),0),ROW(H97))),"")</f>
        <v/>
      </c>
      <c r="I97" t="str">
        <f>IFERROR(INDEX(契約日ソート!I:I,1/LARGE(INDEX((契約日ソート!$F$1:$F$201="人件費")/ROW(契約日ソート!$F$1:$F$201),0),ROW(I97))),"")</f>
        <v/>
      </c>
      <c r="J97" t="str">
        <f>IFERROR(INDEX(契約日ソート!J:J,1/LARGE(INDEX((契約日ソート!$F$1:$F$201="人件費")/ROW(契約日ソート!$F$1:$F$201),0),ROW(J97))),"")</f>
        <v/>
      </c>
      <c r="K97" t="str">
        <f>IFERROR(INDEX(契約日ソート!K:K,1/LARGE(INDEX((契約日ソート!$F$1:$F$201="人件費")/ROW(契約日ソート!$F$1:$F$201),0),ROW(K97))),"")</f>
        <v/>
      </c>
      <c r="L97" t="str">
        <f>IFERROR(INDEX(契約日ソート!L:L,1/LARGE(INDEX((契約日ソート!$F$1:$F$201="人件費")/ROW(契約日ソート!$F$1:$F$201),0),ROW(L97))),"")</f>
        <v/>
      </c>
      <c r="M97" t="str">
        <f>IFERROR(INDEX(契約日ソート!M:M,1/LARGE(INDEX((契約日ソート!$F$1:$F$201="人件費")/ROW(契約日ソート!$F$1:$F$201),0),ROW(M97))),"")</f>
        <v/>
      </c>
      <c r="N97" t="str">
        <f>IFERROR(INDEX(契約日ソート!N:N,1/LARGE(INDEX((契約日ソート!$F$1:$F$201="人件費")/ROW(契約日ソート!$F$1:$F$201),0),ROW(N97))),"")</f>
        <v/>
      </c>
      <c r="O97" t="str">
        <f>IFERROR(INDEX(契約日ソート!O:O,1/LARGE(INDEX((契約日ソート!$F$1:$F$201="人件費")/ROW(契約日ソート!$F$1:$F$201),0),ROW(O97))),"")</f>
        <v/>
      </c>
      <c r="P97" t="str">
        <f>IFERROR(INDEX(契約日ソート!P:P,1/LARGE(INDEX((契約日ソート!$F$1:$F$201="人件費")/ROW(契約日ソート!$F$1:$F$201),0),ROW(P97))),"")</f>
        <v/>
      </c>
      <c r="Q97" t="str">
        <f>IFERROR(INDEX(契約日ソート!Q:Q,1/LARGE(INDEX((契約日ソート!$F$1:$F$201="人件費")/ROW(契約日ソート!$F$1:$F$201),0),ROW(Q97))),"")</f>
        <v/>
      </c>
    </row>
    <row r="98" spans="1:17" x14ac:dyDescent="0.45">
      <c r="A98" t="str">
        <f>IFERROR(INDEX(契約日ソート!A:A,1/LARGE(INDEX((契約日ソート!$F$1:$F$201="人件費")/ROW(契約日ソート!$F$1:$F$201),0),ROW(A98))),"")</f>
        <v/>
      </c>
      <c r="B98" t="str">
        <f>IFERROR(INDEX(契約日ソート!B:B,1/LARGE(INDEX((契約日ソート!$F$1:$F$201="人件費")/ROW(契約日ソート!$F$1:$F$201),0),ROW(B98))),"")</f>
        <v/>
      </c>
      <c r="C98" t="str">
        <f>IFERROR(INDEX(契約日ソート!C:C,1/LARGE(INDEX((契約日ソート!$F$1:$F$201="人件費")/ROW(契約日ソート!$F$1:$F$201),0),ROW(C98))),"")</f>
        <v/>
      </c>
      <c r="D98" t="str">
        <f>IFERROR(INDEX(契約日ソート!D:D,1/LARGE(INDEX((契約日ソート!$F$1:$F$201="人件費")/ROW(契約日ソート!$F$1:$F$201),0),ROW(D98))),"")</f>
        <v/>
      </c>
      <c r="E98" t="str">
        <f>IFERROR(INDEX(契約日ソート!E:E,1/LARGE(INDEX((契約日ソート!$F$1:$F$201="人件費")/ROW(契約日ソート!$F$1:$F$201),0),ROW(E98))),"")</f>
        <v/>
      </c>
      <c r="F98" t="str">
        <f>IFERROR(INDEX(契約日ソート!F:F,1/LARGE(INDEX((契約日ソート!$F$1:$F$201="人件費")/ROW(契約日ソート!$F$1:$F$201),0),ROW(F98))),"")</f>
        <v/>
      </c>
      <c r="G98" t="str">
        <f>IFERROR(INDEX(契約日ソート!G:G,1/LARGE(INDEX((契約日ソート!$F$1:$F$201="人件費")/ROW(契約日ソート!$F$1:$F$201),0),ROW(G98))),"")</f>
        <v/>
      </c>
      <c r="H98" t="str">
        <f>IFERROR(INDEX(契約日ソート!H:H,1/LARGE(INDEX((契約日ソート!$F$1:$F$201="人件費")/ROW(契約日ソート!$F$1:$F$201),0),ROW(H98))),"")</f>
        <v/>
      </c>
      <c r="I98" t="str">
        <f>IFERROR(INDEX(契約日ソート!I:I,1/LARGE(INDEX((契約日ソート!$F$1:$F$201="人件費")/ROW(契約日ソート!$F$1:$F$201),0),ROW(I98))),"")</f>
        <v/>
      </c>
      <c r="J98" t="str">
        <f>IFERROR(INDEX(契約日ソート!J:J,1/LARGE(INDEX((契約日ソート!$F$1:$F$201="人件費")/ROW(契約日ソート!$F$1:$F$201),0),ROW(J98))),"")</f>
        <v/>
      </c>
      <c r="K98" t="str">
        <f>IFERROR(INDEX(契約日ソート!K:K,1/LARGE(INDEX((契約日ソート!$F$1:$F$201="人件費")/ROW(契約日ソート!$F$1:$F$201),0),ROW(K98))),"")</f>
        <v/>
      </c>
      <c r="L98" t="str">
        <f>IFERROR(INDEX(契約日ソート!L:L,1/LARGE(INDEX((契約日ソート!$F$1:$F$201="人件費")/ROW(契約日ソート!$F$1:$F$201),0),ROW(L98))),"")</f>
        <v/>
      </c>
      <c r="M98" t="str">
        <f>IFERROR(INDEX(契約日ソート!M:M,1/LARGE(INDEX((契約日ソート!$F$1:$F$201="人件費")/ROW(契約日ソート!$F$1:$F$201),0),ROW(M98))),"")</f>
        <v/>
      </c>
      <c r="N98" t="str">
        <f>IFERROR(INDEX(契約日ソート!N:N,1/LARGE(INDEX((契約日ソート!$F$1:$F$201="人件費")/ROW(契約日ソート!$F$1:$F$201),0),ROW(N98))),"")</f>
        <v/>
      </c>
      <c r="O98" t="str">
        <f>IFERROR(INDEX(契約日ソート!O:O,1/LARGE(INDEX((契約日ソート!$F$1:$F$201="人件費")/ROW(契約日ソート!$F$1:$F$201),0),ROW(O98))),"")</f>
        <v/>
      </c>
      <c r="P98" t="str">
        <f>IFERROR(INDEX(契約日ソート!P:P,1/LARGE(INDEX((契約日ソート!$F$1:$F$201="人件費")/ROW(契約日ソート!$F$1:$F$201),0),ROW(P98))),"")</f>
        <v/>
      </c>
      <c r="Q98" t="str">
        <f>IFERROR(INDEX(契約日ソート!Q:Q,1/LARGE(INDEX((契約日ソート!$F$1:$F$201="人件費")/ROW(契約日ソート!$F$1:$F$201),0),ROW(Q98))),"")</f>
        <v/>
      </c>
    </row>
    <row r="99" spans="1:17" x14ac:dyDescent="0.45">
      <c r="A99" t="str">
        <f>IFERROR(INDEX(契約日ソート!A:A,1/LARGE(INDEX((契約日ソート!$F$1:$F$201="人件費")/ROW(契約日ソート!$F$1:$F$201),0),ROW(A99))),"")</f>
        <v/>
      </c>
      <c r="B99" t="str">
        <f>IFERROR(INDEX(契約日ソート!B:B,1/LARGE(INDEX((契約日ソート!$F$1:$F$201="人件費")/ROW(契約日ソート!$F$1:$F$201),0),ROW(B99))),"")</f>
        <v/>
      </c>
      <c r="C99" t="str">
        <f>IFERROR(INDEX(契約日ソート!C:C,1/LARGE(INDEX((契約日ソート!$F$1:$F$201="人件費")/ROW(契約日ソート!$F$1:$F$201),0),ROW(C99))),"")</f>
        <v/>
      </c>
      <c r="D99" t="str">
        <f>IFERROR(INDEX(契約日ソート!D:D,1/LARGE(INDEX((契約日ソート!$F$1:$F$201="人件費")/ROW(契約日ソート!$F$1:$F$201),0),ROW(D99))),"")</f>
        <v/>
      </c>
      <c r="E99" t="str">
        <f>IFERROR(INDEX(契約日ソート!E:E,1/LARGE(INDEX((契約日ソート!$F$1:$F$201="人件費")/ROW(契約日ソート!$F$1:$F$201),0),ROW(E99))),"")</f>
        <v/>
      </c>
      <c r="F99" t="str">
        <f>IFERROR(INDEX(契約日ソート!F:F,1/LARGE(INDEX((契約日ソート!$F$1:$F$201="人件費")/ROW(契約日ソート!$F$1:$F$201),0),ROW(F99))),"")</f>
        <v/>
      </c>
      <c r="G99" t="str">
        <f>IFERROR(INDEX(契約日ソート!G:G,1/LARGE(INDEX((契約日ソート!$F$1:$F$201="人件費")/ROW(契約日ソート!$F$1:$F$201),0),ROW(G99))),"")</f>
        <v/>
      </c>
      <c r="H99" t="str">
        <f>IFERROR(INDEX(契約日ソート!H:H,1/LARGE(INDEX((契約日ソート!$F$1:$F$201="人件費")/ROW(契約日ソート!$F$1:$F$201),0),ROW(H99))),"")</f>
        <v/>
      </c>
      <c r="I99" t="str">
        <f>IFERROR(INDEX(契約日ソート!I:I,1/LARGE(INDEX((契約日ソート!$F$1:$F$201="人件費")/ROW(契約日ソート!$F$1:$F$201),0),ROW(I99))),"")</f>
        <v/>
      </c>
      <c r="J99" t="str">
        <f>IFERROR(INDEX(契約日ソート!J:J,1/LARGE(INDEX((契約日ソート!$F$1:$F$201="人件費")/ROW(契約日ソート!$F$1:$F$201),0),ROW(J99))),"")</f>
        <v/>
      </c>
      <c r="K99" t="str">
        <f>IFERROR(INDEX(契約日ソート!K:K,1/LARGE(INDEX((契約日ソート!$F$1:$F$201="人件費")/ROW(契約日ソート!$F$1:$F$201),0),ROW(K99))),"")</f>
        <v/>
      </c>
      <c r="L99" t="str">
        <f>IFERROR(INDEX(契約日ソート!L:L,1/LARGE(INDEX((契約日ソート!$F$1:$F$201="人件費")/ROW(契約日ソート!$F$1:$F$201),0),ROW(L99))),"")</f>
        <v/>
      </c>
      <c r="M99" t="str">
        <f>IFERROR(INDEX(契約日ソート!M:M,1/LARGE(INDEX((契約日ソート!$F$1:$F$201="人件費")/ROW(契約日ソート!$F$1:$F$201),0),ROW(M99))),"")</f>
        <v/>
      </c>
      <c r="N99" t="str">
        <f>IFERROR(INDEX(契約日ソート!N:N,1/LARGE(INDEX((契約日ソート!$F$1:$F$201="人件費")/ROW(契約日ソート!$F$1:$F$201),0),ROW(N99))),"")</f>
        <v/>
      </c>
      <c r="O99" t="str">
        <f>IFERROR(INDEX(契約日ソート!O:O,1/LARGE(INDEX((契約日ソート!$F$1:$F$201="人件費")/ROW(契約日ソート!$F$1:$F$201),0),ROW(O99))),"")</f>
        <v/>
      </c>
      <c r="P99" t="str">
        <f>IFERROR(INDEX(契約日ソート!P:P,1/LARGE(INDEX((契約日ソート!$F$1:$F$201="人件費")/ROW(契約日ソート!$F$1:$F$201),0),ROW(P99))),"")</f>
        <v/>
      </c>
      <c r="Q99" t="str">
        <f>IFERROR(INDEX(契約日ソート!Q:Q,1/LARGE(INDEX((契約日ソート!$F$1:$F$201="人件費")/ROW(契約日ソート!$F$1:$F$201),0),ROW(Q99))),"")</f>
        <v/>
      </c>
    </row>
    <row r="100" spans="1:17" x14ac:dyDescent="0.45">
      <c r="A100" t="str">
        <f>IFERROR(INDEX(契約日ソート!A:A,1/LARGE(INDEX((契約日ソート!$F$1:$F$201="人件費")/ROW(契約日ソート!$F$1:$F$201),0),ROW(A100))),"")</f>
        <v/>
      </c>
      <c r="B100" t="str">
        <f>IFERROR(INDEX(契約日ソート!B:B,1/LARGE(INDEX((契約日ソート!$F$1:$F$201="人件費")/ROW(契約日ソート!$F$1:$F$201),0),ROW(B100))),"")</f>
        <v/>
      </c>
      <c r="C100" t="str">
        <f>IFERROR(INDEX(契約日ソート!C:C,1/LARGE(INDEX((契約日ソート!$F$1:$F$201="人件費")/ROW(契約日ソート!$F$1:$F$201),0),ROW(C100))),"")</f>
        <v/>
      </c>
      <c r="D100" t="str">
        <f>IFERROR(INDEX(契約日ソート!D:D,1/LARGE(INDEX((契約日ソート!$F$1:$F$201="人件費")/ROW(契約日ソート!$F$1:$F$201),0),ROW(D100))),"")</f>
        <v/>
      </c>
      <c r="E100" t="str">
        <f>IFERROR(INDEX(契約日ソート!E:E,1/LARGE(INDEX((契約日ソート!$F$1:$F$201="人件費")/ROW(契約日ソート!$F$1:$F$201),0),ROW(E100))),"")</f>
        <v/>
      </c>
      <c r="F100" t="str">
        <f>IFERROR(INDEX(契約日ソート!F:F,1/LARGE(INDEX((契約日ソート!$F$1:$F$201="人件費")/ROW(契約日ソート!$F$1:$F$201),0),ROW(F100))),"")</f>
        <v/>
      </c>
      <c r="G100" t="str">
        <f>IFERROR(INDEX(契約日ソート!G:G,1/LARGE(INDEX((契約日ソート!$F$1:$F$201="人件費")/ROW(契約日ソート!$F$1:$F$201),0),ROW(G100))),"")</f>
        <v/>
      </c>
      <c r="H100" t="str">
        <f>IFERROR(INDEX(契約日ソート!H:H,1/LARGE(INDEX((契約日ソート!$F$1:$F$201="人件費")/ROW(契約日ソート!$F$1:$F$201),0),ROW(H100))),"")</f>
        <v/>
      </c>
      <c r="I100" t="str">
        <f>IFERROR(INDEX(契約日ソート!I:I,1/LARGE(INDEX((契約日ソート!$F$1:$F$201="人件費")/ROW(契約日ソート!$F$1:$F$201),0),ROW(I100))),"")</f>
        <v/>
      </c>
      <c r="J100" t="str">
        <f>IFERROR(INDEX(契約日ソート!J:J,1/LARGE(INDEX((契約日ソート!$F$1:$F$201="人件費")/ROW(契約日ソート!$F$1:$F$201),0),ROW(J100))),"")</f>
        <v/>
      </c>
      <c r="K100" t="str">
        <f>IFERROR(INDEX(契約日ソート!K:K,1/LARGE(INDEX((契約日ソート!$F$1:$F$201="人件費")/ROW(契約日ソート!$F$1:$F$201),0),ROW(K100))),"")</f>
        <v/>
      </c>
      <c r="L100" t="str">
        <f>IFERROR(INDEX(契約日ソート!L:L,1/LARGE(INDEX((契約日ソート!$F$1:$F$201="人件費")/ROW(契約日ソート!$F$1:$F$201),0),ROW(L100))),"")</f>
        <v/>
      </c>
      <c r="M100" t="str">
        <f>IFERROR(INDEX(契約日ソート!M:M,1/LARGE(INDEX((契約日ソート!$F$1:$F$201="人件費")/ROW(契約日ソート!$F$1:$F$201),0),ROW(M100))),"")</f>
        <v/>
      </c>
      <c r="N100" t="str">
        <f>IFERROR(INDEX(契約日ソート!N:N,1/LARGE(INDEX((契約日ソート!$F$1:$F$201="人件費")/ROW(契約日ソート!$F$1:$F$201),0),ROW(N100))),"")</f>
        <v/>
      </c>
      <c r="O100" t="str">
        <f>IFERROR(INDEX(契約日ソート!O:O,1/LARGE(INDEX((契約日ソート!$F$1:$F$201="人件費")/ROW(契約日ソート!$F$1:$F$201),0),ROW(O100))),"")</f>
        <v/>
      </c>
      <c r="P100" t="str">
        <f>IFERROR(INDEX(契約日ソート!P:P,1/LARGE(INDEX((契約日ソート!$F$1:$F$201="人件費")/ROW(契約日ソート!$F$1:$F$201),0),ROW(P100))),"")</f>
        <v/>
      </c>
      <c r="Q100" t="str">
        <f>IFERROR(INDEX(契約日ソート!Q:Q,1/LARGE(INDEX((契約日ソート!$F$1:$F$201="人件費")/ROW(契約日ソート!$F$1:$F$201),0),ROW(Q100))),"")</f>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12</vt:i4>
      </vt:variant>
    </vt:vector>
  </HeadingPairs>
  <TitlesOfParts>
    <vt:vector size="49" baseType="lpstr">
      <vt:lpstr>表紙</vt:lpstr>
      <vt:lpstr>収入簿</vt:lpstr>
      <vt:lpstr>収入日ソート</vt:lpstr>
      <vt:lpstr>収①</vt:lpstr>
      <vt:lpstr>収②</vt:lpstr>
      <vt:lpstr>収③</vt:lpstr>
      <vt:lpstr>支出簿</vt:lpstr>
      <vt:lpstr>契約日ソート</vt:lpstr>
      <vt:lpstr>人件費</vt:lpstr>
      <vt:lpstr>人件費整理</vt:lpstr>
      <vt:lpstr>家屋費</vt:lpstr>
      <vt:lpstr>家屋費整理</vt:lpstr>
      <vt:lpstr>通信費</vt:lpstr>
      <vt:lpstr>通信費整理</vt:lpstr>
      <vt:lpstr>交通費</vt:lpstr>
      <vt:lpstr>交通費整理</vt:lpstr>
      <vt:lpstr>印刷費</vt:lpstr>
      <vt:lpstr>印刷費整理</vt:lpstr>
      <vt:lpstr>広告費</vt:lpstr>
      <vt:lpstr>広告費整理</vt:lpstr>
      <vt:lpstr>文具費</vt:lpstr>
      <vt:lpstr>文具費整理</vt:lpstr>
      <vt:lpstr>食糧費</vt:lpstr>
      <vt:lpstr>食糧費整理</vt:lpstr>
      <vt:lpstr>休泊費</vt:lpstr>
      <vt:lpstr>休泊費整理</vt:lpstr>
      <vt:lpstr>雑費</vt:lpstr>
      <vt:lpstr>雑費整理</vt:lpstr>
      <vt:lpstr>統合</vt:lpstr>
      <vt:lpstr>統合整理</vt:lpstr>
      <vt:lpstr>支①</vt:lpstr>
      <vt:lpstr>支②</vt:lpstr>
      <vt:lpstr>支③</vt:lpstr>
      <vt:lpstr>徴し難い</vt:lpstr>
      <vt:lpstr>振込明細書</vt:lpstr>
      <vt:lpstr>振込明細整理</vt:lpstr>
      <vt:lpstr>振込明細</vt:lpstr>
      <vt:lpstr>支①!Print_Area</vt:lpstr>
      <vt:lpstr>支③!Print_Area</vt:lpstr>
      <vt:lpstr>収①!Print_Area</vt:lpstr>
      <vt:lpstr>収②!Print_Area</vt:lpstr>
      <vt:lpstr>収③!Print_Area</vt:lpstr>
      <vt:lpstr>振込明細!Print_Area</vt:lpstr>
      <vt:lpstr>振込明細書!Print_Area</vt:lpstr>
      <vt:lpstr>徴し難い!Print_Area</vt:lpstr>
      <vt:lpstr>表紙!Print_Area</vt:lpstr>
      <vt:lpstr>支①!Print_Titles</vt:lpstr>
      <vt:lpstr>収①!Print_Titles</vt:lpstr>
      <vt:lpstr>収②!Print_Titles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2026-03-26T07:12:52Z</dcterms:modified>
</cp:coreProperties>
</file>